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en\_2021\Internet\2021-07\"/>
    </mc:Choice>
  </mc:AlternateContent>
  <bookViews>
    <workbookView xWindow="960" yWindow="405" windowWidth="27240" windowHeight="12300"/>
  </bookViews>
  <sheets>
    <sheet name="Zsfg" sheetId="2" r:id="rId1"/>
    <sheet name="Daten" sheetId="3" r:id="rId2"/>
    <sheet name="Z1" sheetId="4" r:id="rId3"/>
    <sheet name="Z2" sheetId="5" r:id="rId4"/>
    <sheet name="Überl" sheetId="6" r:id="rId5"/>
  </sheets>
  <externalReferences>
    <externalReference r:id="rId6"/>
  </externalReferences>
  <definedNames>
    <definedName name="_xlnm.Print_Titles" localSheetId="1">Daten!$A:$B,Daten!$4:$6</definedName>
    <definedName name="_xlnm.Print_Titles" localSheetId="2">'Z1'!$A:$B,'Z1'!$4:$6</definedName>
    <definedName name="_xlnm.Print_Titles" localSheetId="3">'Z2'!$A:$B,'Z2'!$5:$6</definedName>
    <definedName name="ergland">#REF!</definedName>
    <definedName name="xx">[1]Gebietsstandsänderungen!#REF!</definedName>
  </definedNames>
  <calcPr calcId="162913"/>
</workbook>
</file>

<file path=xl/calcChain.xml><?xml version="1.0" encoding="utf-8"?>
<calcChain xmlns="http://schemas.openxmlformats.org/spreadsheetml/2006/main">
  <c r="AR15" i="4" l="1"/>
  <c r="AR14" i="4"/>
  <c r="AR13" i="4"/>
  <c r="AR12" i="4"/>
  <c r="AR11" i="4"/>
  <c r="AR10" i="4"/>
  <c r="AR9" i="4"/>
  <c r="AR8" i="4"/>
  <c r="AR7" i="4"/>
  <c r="AR17" i="4" s="1"/>
  <c r="E36" i="6" l="1"/>
  <c r="F36" i="6"/>
  <c r="D36" i="6"/>
  <c r="D38" i="6" s="1"/>
  <c r="C38" i="6"/>
  <c r="E38" i="6"/>
  <c r="F38" i="6"/>
  <c r="E22" i="6"/>
  <c r="F22" i="6"/>
  <c r="D22" i="6"/>
  <c r="E21" i="6"/>
  <c r="F21" i="6"/>
  <c r="D21" i="6"/>
  <c r="C8" i="2" l="1"/>
  <c r="C36" i="6" l="1"/>
  <c r="C33" i="6"/>
  <c r="C39" i="6" s="1"/>
  <c r="C32" i="6"/>
  <c r="C17" i="6"/>
  <c r="E17" i="6" s="1"/>
  <c r="C16" i="6"/>
  <c r="F16" i="6" s="1"/>
  <c r="D17" i="6" l="1"/>
  <c r="D39" i="6"/>
  <c r="E16" i="6"/>
  <c r="E23" i="6" s="1"/>
  <c r="F17" i="6"/>
  <c r="D16" i="6"/>
  <c r="C10" i="2"/>
  <c r="E18" i="6" l="1"/>
  <c r="F39" i="6"/>
  <c r="E39" i="6"/>
  <c r="F18" i="6"/>
  <c r="D18" i="6"/>
  <c r="D23" i="6"/>
  <c r="F23" i="6"/>
  <c r="D5" i="5"/>
  <c r="S4" i="4"/>
  <c r="L4" i="4"/>
  <c r="E4" i="4"/>
  <c r="F5" i="4"/>
  <c r="E5" i="4"/>
  <c r="A1" i="3"/>
  <c r="A1" i="4" s="1"/>
  <c r="AD4" i="4" l="1"/>
  <c r="G2120" i="3" l="1"/>
  <c r="H2120" i="3"/>
  <c r="I2120" i="3"/>
  <c r="J2120" i="3"/>
  <c r="T1179" i="4" l="1"/>
  <c r="K2120" i="3"/>
  <c r="U1179" i="4"/>
  <c r="G7" i="5"/>
  <c r="G8" i="5"/>
  <c r="G9" i="5"/>
  <c r="G10" i="5"/>
  <c r="G11" i="5"/>
  <c r="G12" i="5"/>
  <c r="G13" i="5"/>
  <c r="G14" i="5"/>
  <c r="G15" i="5"/>
  <c r="A19" i="5"/>
  <c r="C19" i="5" s="1"/>
  <c r="B19" i="5"/>
  <c r="D19" i="5"/>
  <c r="E19" i="5"/>
  <c r="A20" i="5"/>
  <c r="C20" i="5" s="1"/>
  <c r="B20" i="5"/>
  <c r="D20" i="5"/>
  <c r="E20" i="5"/>
  <c r="A21" i="5"/>
  <c r="C21" i="5" s="1"/>
  <c r="B21" i="5"/>
  <c r="D21" i="5"/>
  <c r="E21" i="5"/>
  <c r="A22" i="5"/>
  <c r="C22" i="5" s="1"/>
  <c r="B22" i="5"/>
  <c r="D22" i="5"/>
  <c r="E22" i="5"/>
  <c r="A23" i="5"/>
  <c r="C23" i="5" s="1"/>
  <c r="B23" i="5"/>
  <c r="D23" i="5"/>
  <c r="E23" i="5"/>
  <c r="A24" i="5"/>
  <c r="C24" i="5" s="1"/>
  <c r="B24" i="5"/>
  <c r="D24" i="5"/>
  <c r="F24" i="5" s="1"/>
  <c r="E24" i="5"/>
  <c r="A25" i="5"/>
  <c r="C25" i="5" s="1"/>
  <c r="B25" i="5"/>
  <c r="D25" i="5"/>
  <c r="E25" i="5"/>
  <c r="A26" i="5"/>
  <c r="C26" i="5" s="1"/>
  <c r="B26" i="5"/>
  <c r="D26" i="5"/>
  <c r="E26" i="5"/>
  <c r="A27" i="5"/>
  <c r="C27" i="5" s="1"/>
  <c r="B27" i="5"/>
  <c r="D27" i="5"/>
  <c r="F27" i="5" s="1"/>
  <c r="E27" i="5"/>
  <c r="A28" i="5"/>
  <c r="C28" i="5" s="1"/>
  <c r="B28" i="5"/>
  <c r="D28" i="5"/>
  <c r="F28" i="5" s="1"/>
  <c r="E28" i="5"/>
  <c r="A29" i="5"/>
  <c r="C29" i="5" s="1"/>
  <c r="B29" i="5"/>
  <c r="D29" i="5"/>
  <c r="E29" i="5"/>
  <c r="A30" i="5"/>
  <c r="C30" i="5" s="1"/>
  <c r="B30" i="5"/>
  <c r="D30" i="5"/>
  <c r="E30" i="5"/>
  <c r="A31" i="5"/>
  <c r="C31" i="5" s="1"/>
  <c r="B31" i="5"/>
  <c r="D31" i="5"/>
  <c r="E31" i="5"/>
  <c r="A32" i="5"/>
  <c r="C32" i="5" s="1"/>
  <c r="B32" i="5"/>
  <c r="D32" i="5"/>
  <c r="E32" i="5"/>
  <c r="A33" i="5"/>
  <c r="C33" i="5" s="1"/>
  <c r="B33" i="5"/>
  <c r="D33" i="5"/>
  <c r="E33" i="5"/>
  <c r="A34" i="5"/>
  <c r="C34" i="5" s="1"/>
  <c r="B34" i="5"/>
  <c r="D34" i="5"/>
  <c r="E34" i="5"/>
  <c r="A35" i="5"/>
  <c r="C35" i="5" s="1"/>
  <c r="B35" i="5"/>
  <c r="D35" i="5"/>
  <c r="E35" i="5"/>
  <c r="A36" i="5"/>
  <c r="C36" i="5" s="1"/>
  <c r="B36" i="5"/>
  <c r="D36" i="5"/>
  <c r="E36" i="5"/>
  <c r="A37" i="5"/>
  <c r="C37" i="5" s="1"/>
  <c r="B37" i="5"/>
  <c r="D37" i="5"/>
  <c r="E37" i="5"/>
  <c r="A38" i="5"/>
  <c r="C38" i="5" s="1"/>
  <c r="B38" i="5"/>
  <c r="D38" i="5"/>
  <c r="E38" i="5"/>
  <c r="A39" i="5"/>
  <c r="C39" i="5" s="1"/>
  <c r="B39" i="5"/>
  <c r="D39" i="5"/>
  <c r="E39" i="5"/>
  <c r="A40" i="5"/>
  <c r="C40" i="5" s="1"/>
  <c r="B40" i="5"/>
  <c r="D40" i="5"/>
  <c r="E40" i="5"/>
  <c r="A41" i="5"/>
  <c r="C41" i="5" s="1"/>
  <c r="B41" i="5"/>
  <c r="D41" i="5"/>
  <c r="E41" i="5"/>
  <c r="A42" i="5"/>
  <c r="C42" i="5" s="1"/>
  <c r="B42" i="5"/>
  <c r="D42" i="5"/>
  <c r="E42" i="5"/>
  <c r="A43" i="5"/>
  <c r="C43" i="5" s="1"/>
  <c r="B43" i="5"/>
  <c r="D43" i="5"/>
  <c r="E43" i="5"/>
  <c r="A44" i="5"/>
  <c r="C44" i="5" s="1"/>
  <c r="B44" i="5"/>
  <c r="D44" i="5"/>
  <c r="F44" i="5" s="1"/>
  <c r="E44" i="5"/>
  <c r="A45" i="5"/>
  <c r="C45" i="5" s="1"/>
  <c r="B45" i="5"/>
  <c r="D45" i="5"/>
  <c r="E45" i="5"/>
  <c r="A46" i="5"/>
  <c r="C46" i="5" s="1"/>
  <c r="B46" i="5"/>
  <c r="D46" i="5"/>
  <c r="E46" i="5"/>
  <c r="A47" i="5"/>
  <c r="C47" i="5" s="1"/>
  <c r="B47" i="5"/>
  <c r="D47" i="5"/>
  <c r="E47" i="5"/>
  <c r="A48" i="5"/>
  <c r="C48" i="5" s="1"/>
  <c r="B48" i="5"/>
  <c r="D48" i="5"/>
  <c r="E48" i="5"/>
  <c r="A49" i="5"/>
  <c r="C49" i="5" s="1"/>
  <c r="B49" i="5"/>
  <c r="D49" i="5"/>
  <c r="E49" i="5"/>
  <c r="A50" i="5"/>
  <c r="C50" i="5" s="1"/>
  <c r="B50" i="5"/>
  <c r="D50" i="5"/>
  <c r="E50" i="5"/>
  <c r="A51" i="5"/>
  <c r="C51" i="5" s="1"/>
  <c r="B51" i="5"/>
  <c r="D51" i="5"/>
  <c r="E51" i="5"/>
  <c r="A52" i="5"/>
  <c r="C52" i="5" s="1"/>
  <c r="B52" i="5"/>
  <c r="D52" i="5"/>
  <c r="E52" i="5"/>
  <c r="A53" i="5"/>
  <c r="C53" i="5" s="1"/>
  <c r="B53" i="5"/>
  <c r="D53" i="5"/>
  <c r="E53" i="5"/>
  <c r="A54" i="5"/>
  <c r="C54" i="5" s="1"/>
  <c r="B54" i="5"/>
  <c r="D54" i="5"/>
  <c r="E54" i="5"/>
  <c r="A55" i="5"/>
  <c r="C55" i="5" s="1"/>
  <c r="B55" i="5"/>
  <c r="D55" i="5"/>
  <c r="E55" i="5"/>
  <c r="A56" i="5"/>
  <c r="C56" i="5" s="1"/>
  <c r="B56" i="5"/>
  <c r="D56" i="5"/>
  <c r="E56" i="5"/>
  <c r="A57" i="5"/>
  <c r="C57" i="5" s="1"/>
  <c r="B57" i="5"/>
  <c r="D57" i="5"/>
  <c r="E57" i="5"/>
  <c r="A58" i="5"/>
  <c r="C58" i="5" s="1"/>
  <c r="B58" i="5"/>
  <c r="D58" i="5"/>
  <c r="E58" i="5"/>
  <c r="A59" i="5"/>
  <c r="C59" i="5" s="1"/>
  <c r="B59" i="5"/>
  <c r="D59" i="5"/>
  <c r="E59" i="5"/>
  <c r="A60" i="5"/>
  <c r="C60" i="5" s="1"/>
  <c r="B60" i="5"/>
  <c r="D60" i="5"/>
  <c r="E60" i="5"/>
  <c r="A61" i="5"/>
  <c r="C61" i="5" s="1"/>
  <c r="B61" i="5"/>
  <c r="D61" i="5"/>
  <c r="E61" i="5"/>
  <c r="A62" i="5"/>
  <c r="C62" i="5" s="1"/>
  <c r="B62" i="5"/>
  <c r="D62" i="5"/>
  <c r="E62" i="5"/>
  <c r="A63" i="5"/>
  <c r="C63" i="5" s="1"/>
  <c r="B63" i="5"/>
  <c r="D63" i="5"/>
  <c r="E63" i="5"/>
  <c r="A64" i="5"/>
  <c r="C64" i="5" s="1"/>
  <c r="B64" i="5"/>
  <c r="D64" i="5"/>
  <c r="E64" i="5"/>
  <c r="A65" i="5"/>
  <c r="C65" i="5" s="1"/>
  <c r="B65" i="5"/>
  <c r="D65" i="5"/>
  <c r="E65" i="5"/>
  <c r="A66" i="5"/>
  <c r="C66" i="5" s="1"/>
  <c r="B66" i="5"/>
  <c r="D66" i="5"/>
  <c r="E66" i="5"/>
  <c r="A67" i="5"/>
  <c r="C67" i="5" s="1"/>
  <c r="B67" i="5"/>
  <c r="D67" i="5"/>
  <c r="E67" i="5"/>
  <c r="A68" i="5"/>
  <c r="C68" i="5" s="1"/>
  <c r="B68" i="5"/>
  <c r="D68" i="5"/>
  <c r="E68" i="5"/>
  <c r="A69" i="5"/>
  <c r="C69" i="5" s="1"/>
  <c r="B69" i="5"/>
  <c r="D69" i="5"/>
  <c r="E69" i="5"/>
  <c r="A70" i="5"/>
  <c r="C70" i="5" s="1"/>
  <c r="B70" i="5"/>
  <c r="D70" i="5"/>
  <c r="E70" i="5"/>
  <c r="A71" i="5"/>
  <c r="C71" i="5" s="1"/>
  <c r="B71" i="5"/>
  <c r="D71" i="5"/>
  <c r="E71" i="5"/>
  <c r="A72" i="5"/>
  <c r="C72" i="5" s="1"/>
  <c r="B72" i="5"/>
  <c r="D72" i="5"/>
  <c r="E72" i="5"/>
  <c r="A73" i="5"/>
  <c r="C73" i="5" s="1"/>
  <c r="B73" i="5"/>
  <c r="D73" i="5"/>
  <c r="E73" i="5"/>
  <c r="A74" i="5"/>
  <c r="C74" i="5" s="1"/>
  <c r="B74" i="5"/>
  <c r="D74" i="5"/>
  <c r="E74" i="5"/>
  <c r="A75" i="5"/>
  <c r="C75" i="5" s="1"/>
  <c r="B75" i="5"/>
  <c r="D75" i="5"/>
  <c r="E75" i="5"/>
  <c r="A76" i="5"/>
  <c r="C76" i="5" s="1"/>
  <c r="B76" i="5"/>
  <c r="D76" i="5"/>
  <c r="E76" i="5"/>
  <c r="A77" i="5"/>
  <c r="C77" i="5" s="1"/>
  <c r="B77" i="5"/>
  <c r="D77" i="5"/>
  <c r="E77" i="5"/>
  <c r="A78" i="5"/>
  <c r="C78" i="5" s="1"/>
  <c r="B78" i="5"/>
  <c r="D78" i="5"/>
  <c r="E78" i="5"/>
  <c r="A79" i="5"/>
  <c r="C79" i="5" s="1"/>
  <c r="B79" i="5"/>
  <c r="D79" i="5"/>
  <c r="E79" i="5"/>
  <c r="A80" i="5"/>
  <c r="C80" i="5" s="1"/>
  <c r="B80" i="5"/>
  <c r="D80" i="5"/>
  <c r="E80" i="5"/>
  <c r="A81" i="5"/>
  <c r="C81" i="5" s="1"/>
  <c r="B81" i="5"/>
  <c r="D81" i="5"/>
  <c r="E81" i="5"/>
  <c r="A82" i="5"/>
  <c r="C82" i="5" s="1"/>
  <c r="B82" i="5"/>
  <c r="D82" i="5"/>
  <c r="E82" i="5"/>
  <c r="A83" i="5"/>
  <c r="C83" i="5" s="1"/>
  <c r="B83" i="5"/>
  <c r="D83" i="5"/>
  <c r="E83" i="5"/>
  <c r="A84" i="5"/>
  <c r="C84" i="5" s="1"/>
  <c r="B84" i="5"/>
  <c r="D84" i="5"/>
  <c r="E84" i="5"/>
  <c r="A85" i="5"/>
  <c r="C85" i="5" s="1"/>
  <c r="B85" i="5"/>
  <c r="D85" i="5"/>
  <c r="E85" i="5"/>
  <c r="A86" i="5"/>
  <c r="C86" i="5" s="1"/>
  <c r="B86" i="5"/>
  <c r="D86" i="5"/>
  <c r="E86" i="5"/>
  <c r="A87" i="5"/>
  <c r="C87" i="5" s="1"/>
  <c r="B87" i="5"/>
  <c r="D87" i="5"/>
  <c r="E87" i="5"/>
  <c r="A88" i="5"/>
  <c r="C88" i="5" s="1"/>
  <c r="B88" i="5"/>
  <c r="D88" i="5"/>
  <c r="E88" i="5"/>
  <c r="A89" i="5"/>
  <c r="C89" i="5" s="1"/>
  <c r="B89" i="5"/>
  <c r="D89" i="5"/>
  <c r="E89" i="5"/>
  <c r="A90" i="5"/>
  <c r="C90" i="5" s="1"/>
  <c r="B90" i="5"/>
  <c r="D90" i="5"/>
  <c r="E90" i="5"/>
  <c r="A91" i="5"/>
  <c r="C91" i="5" s="1"/>
  <c r="B91" i="5"/>
  <c r="D91" i="5"/>
  <c r="E91" i="5"/>
  <c r="A92" i="5"/>
  <c r="C92" i="5" s="1"/>
  <c r="B92" i="5"/>
  <c r="D92" i="5"/>
  <c r="E92" i="5"/>
  <c r="A93" i="5"/>
  <c r="C93" i="5" s="1"/>
  <c r="B93" i="5"/>
  <c r="D93" i="5"/>
  <c r="F93" i="5" s="1"/>
  <c r="E93" i="5"/>
  <c r="A94" i="5"/>
  <c r="C94" i="5" s="1"/>
  <c r="B94" i="5"/>
  <c r="D94" i="5"/>
  <c r="E94" i="5"/>
  <c r="A95" i="5"/>
  <c r="C95" i="5" s="1"/>
  <c r="B95" i="5"/>
  <c r="D95" i="5"/>
  <c r="E95" i="5"/>
  <c r="A96" i="5"/>
  <c r="C96" i="5" s="1"/>
  <c r="B96" i="5"/>
  <c r="D96" i="5"/>
  <c r="E96" i="5"/>
  <c r="A97" i="5"/>
  <c r="C97" i="5" s="1"/>
  <c r="B97" i="5"/>
  <c r="D97" i="5"/>
  <c r="E97" i="5"/>
  <c r="A98" i="5"/>
  <c r="C98" i="5" s="1"/>
  <c r="B98" i="5"/>
  <c r="D98" i="5"/>
  <c r="E98" i="5"/>
  <c r="A99" i="5"/>
  <c r="C99" i="5" s="1"/>
  <c r="B99" i="5"/>
  <c r="D99" i="5"/>
  <c r="E99" i="5"/>
  <c r="A100" i="5"/>
  <c r="C100" i="5" s="1"/>
  <c r="B100" i="5"/>
  <c r="D100" i="5"/>
  <c r="E100" i="5"/>
  <c r="A101" i="5"/>
  <c r="C101" i="5" s="1"/>
  <c r="B101" i="5"/>
  <c r="D101" i="5"/>
  <c r="E101" i="5"/>
  <c r="A102" i="5"/>
  <c r="C102" i="5" s="1"/>
  <c r="B102" i="5"/>
  <c r="D102" i="5"/>
  <c r="E102" i="5"/>
  <c r="A103" i="5"/>
  <c r="C103" i="5" s="1"/>
  <c r="B103" i="5"/>
  <c r="D103" i="5"/>
  <c r="E103" i="5"/>
  <c r="A104" i="5"/>
  <c r="C104" i="5" s="1"/>
  <c r="B104" i="5"/>
  <c r="D104" i="5"/>
  <c r="E104" i="5"/>
  <c r="A105" i="5"/>
  <c r="C105" i="5" s="1"/>
  <c r="B105" i="5"/>
  <c r="D105" i="5"/>
  <c r="E105" i="5"/>
  <c r="A106" i="5"/>
  <c r="C106" i="5" s="1"/>
  <c r="B106" i="5"/>
  <c r="D106" i="5"/>
  <c r="E106" i="5"/>
  <c r="A107" i="5"/>
  <c r="C107" i="5" s="1"/>
  <c r="B107" i="5"/>
  <c r="D107" i="5"/>
  <c r="E107" i="5"/>
  <c r="A108" i="5"/>
  <c r="C108" i="5" s="1"/>
  <c r="B108" i="5"/>
  <c r="D108" i="5"/>
  <c r="E108" i="5"/>
  <c r="A109" i="5"/>
  <c r="C109" i="5" s="1"/>
  <c r="B109" i="5"/>
  <c r="D109" i="5"/>
  <c r="F109" i="5" s="1"/>
  <c r="E109" i="5"/>
  <c r="A110" i="5"/>
  <c r="C110" i="5" s="1"/>
  <c r="B110" i="5"/>
  <c r="D110" i="5"/>
  <c r="E110" i="5"/>
  <c r="A111" i="5"/>
  <c r="C111" i="5" s="1"/>
  <c r="B111" i="5"/>
  <c r="D111" i="5"/>
  <c r="F111" i="5" s="1"/>
  <c r="E111" i="5"/>
  <c r="A112" i="5"/>
  <c r="C112" i="5" s="1"/>
  <c r="B112" i="5"/>
  <c r="D112" i="5"/>
  <c r="E112" i="5"/>
  <c r="A113" i="5"/>
  <c r="C113" i="5" s="1"/>
  <c r="B113" i="5"/>
  <c r="D113" i="5"/>
  <c r="E113" i="5"/>
  <c r="A114" i="5"/>
  <c r="C114" i="5" s="1"/>
  <c r="B114" i="5"/>
  <c r="D114" i="5"/>
  <c r="E114" i="5"/>
  <c r="A115" i="5"/>
  <c r="C115" i="5" s="1"/>
  <c r="B115" i="5"/>
  <c r="D115" i="5"/>
  <c r="E115" i="5"/>
  <c r="A116" i="5"/>
  <c r="C116" i="5" s="1"/>
  <c r="B116" i="5"/>
  <c r="D116" i="5"/>
  <c r="E116" i="5"/>
  <c r="A117" i="5"/>
  <c r="C117" i="5" s="1"/>
  <c r="B117" i="5"/>
  <c r="D117" i="5"/>
  <c r="E117" i="5"/>
  <c r="A118" i="5"/>
  <c r="C118" i="5" s="1"/>
  <c r="B118" i="5"/>
  <c r="D118" i="5"/>
  <c r="E118" i="5"/>
  <c r="A119" i="5"/>
  <c r="C119" i="5" s="1"/>
  <c r="B119" i="5"/>
  <c r="D119" i="5"/>
  <c r="E119" i="5"/>
  <c r="A120" i="5"/>
  <c r="C120" i="5" s="1"/>
  <c r="B120" i="5"/>
  <c r="D120" i="5"/>
  <c r="E120" i="5"/>
  <c r="A121" i="5"/>
  <c r="C121" i="5" s="1"/>
  <c r="B121" i="5"/>
  <c r="D121" i="5"/>
  <c r="E121" i="5"/>
  <c r="A122" i="5"/>
  <c r="C122" i="5" s="1"/>
  <c r="B122" i="5"/>
  <c r="D122" i="5"/>
  <c r="E122" i="5"/>
  <c r="A123" i="5"/>
  <c r="C123" i="5" s="1"/>
  <c r="B123" i="5"/>
  <c r="D123" i="5"/>
  <c r="E123" i="5"/>
  <c r="A124" i="5"/>
  <c r="C124" i="5" s="1"/>
  <c r="B124" i="5"/>
  <c r="D124" i="5"/>
  <c r="E124" i="5"/>
  <c r="A125" i="5"/>
  <c r="C125" i="5" s="1"/>
  <c r="B125" i="5"/>
  <c r="D125" i="5"/>
  <c r="E125" i="5"/>
  <c r="A126" i="5"/>
  <c r="C126" i="5" s="1"/>
  <c r="B126" i="5"/>
  <c r="D126" i="5"/>
  <c r="E126" i="5"/>
  <c r="A127" i="5"/>
  <c r="C127" i="5" s="1"/>
  <c r="B127" i="5"/>
  <c r="D127" i="5"/>
  <c r="E127" i="5"/>
  <c r="A128" i="5"/>
  <c r="C128" i="5" s="1"/>
  <c r="B128" i="5"/>
  <c r="D128" i="5"/>
  <c r="E128" i="5"/>
  <c r="A129" i="5"/>
  <c r="C129" i="5" s="1"/>
  <c r="B129" i="5"/>
  <c r="D129" i="5"/>
  <c r="E129" i="5"/>
  <c r="A130" i="5"/>
  <c r="C130" i="5" s="1"/>
  <c r="B130" i="5"/>
  <c r="D130" i="5"/>
  <c r="E130" i="5"/>
  <c r="A131" i="5"/>
  <c r="C131" i="5" s="1"/>
  <c r="B131" i="5"/>
  <c r="D131" i="5"/>
  <c r="E131" i="5"/>
  <c r="A132" i="5"/>
  <c r="C132" i="5" s="1"/>
  <c r="B132" i="5"/>
  <c r="D132" i="5"/>
  <c r="E132" i="5"/>
  <c r="A133" i="5"/>
  <c r="C133" i="5" s="1"/>
  <c r="B133" i="5"/>
  <c r="D133" i="5"/>
  <c r="E133" i="5"/>
  <c r="A134" i="5"/>
  <c r="C134" i="5" s="1"/>
  <c r="B134" i="5"/>
  <c r="D134" i="5"/>
  <c r="E134" i="5"/>
  <c r="A135" i="5"/>
  <c r="C135" i="5" s="1"/>
  <c r="B135" i="5"/>
  <c r="D135" i="5"/>
  <c r="E135" i="5"/>
  <c r="A136" i="5"/>
  <c r="C136" i="5" s="1"/>
  <c r="B136" i="5"/>
  <c r="D136" i="5"/>
  <c r="E136" i="5"/>
  <c r="A137" i="5"/>
  <c r="C137" i="5" s="1"/>
  <c r="B137" i="5"/>
  <c r="D137" i="5"/>
  <c r="E137" i="5"/>
  <c r="A138" i="5"/>
  <c r="C138" i="5" s="1"/>
  <c r="B138" i="5"/>
  <c r="D138" i="5"/>
  <c r="E138" i="5"/>
  <c r="A139" i="5"/>
  <c r="C139" i="5" s="1"/>
  <c r="B139" i="5"/>
  <c r="D139" i="5"/>
  <c r="E139" i="5"/>
  <c r="A140" i="5"/>
  <c r="C140" i="5" s="1"/>
  <c r="B140" i="5"/>
  <c r="D140" i="5"/>
  <c r="E140" i="5"/>
  <c r="A141" i="5"/>
  <c r="C141" i="5" s="1"/>
  <c r="B141" i="5"/>
  <c r="D141" i="5"/>
  <c r="E141" i="5"/>
  <c r="A142" i="5"/>
  <c r="C142" i="5" s="1"/>
  <c r="B142" i="5"/>
  <c r="D142" i="5"/>
  <c r="E142" i="5"/>
  <c r="A143" i="5"/>
  <c r="C143" i="5" s="1"/>
  <c r="B143" i="5"/>
  <c r="D143" i="5"/>
  <c r="E143" i="5"/>
  <c r="A144" i="5"/>
  <c r="C144" i="5" s="1"/>
  <c r="B144" i="5"/>
  <c r="D144" i="5"/>
  <c r="E144" i="5"/>
  <c r="A145" i="5"/>
  <c r="C145" i="5" s="1"/>
  <c r="B145" i="5"/>
  <c r="D145" i="5"/>
  <c r="E145" i="5"/>
  <c r="A146" i="5"/>
  <c r="C146" i="5" s="1"/>
  <c r="B146" i="5"/>
  <c r="D146" i="5"/>
  <c r="E146" i="5"/>
  <c r="A147" i="5"/>
  <c r="C147" i="5" s="1"/>
  <c r="B147" i="5"/>
  <c r="D147" i="5"/>
  <c r="E147" i="5"/>
  <c r="A148" i="5"/>
  <c r="C148" i="5" s="1"/>
  <c r="B148" i="5"/>
  <c r="D148" i="5"/>
  <c r="E148" i="5"/>
  <c r="A149" i="5"/>
  <c r="C149" i="5" s="1"/>
  <c r="B149" i="5"/>
  <c r="D149" i="5"/>
  <c r="E149" i="5"/>
  <c r="A150" i="5"/>
  <c r="C150" i="5" s="1"/>
  <c r="B150" i="5"/>
  <c r="D150" i="5"/>
  <c r="E150" i="5"/>
  <c r="A151" i="5"/>
  <c r="C151" i="5" s="1"/>
  <c r="B151" i="5"/>
  <c r="D151" i="5"/>
  <c r="E151" i="5"/>
  <c r="A152" i="5"/>
  <c r="C152" i="5" s="1"/>
  <c r="B152" i="5"/>
  <c r="D152" i="5"/>
  <c r="E152" i="5"/>
  <c r="A153" i="5"/>
  <c r="C153" i="5" s="1"/>
  <c r="B153" i="5"/>
  <c r="D153" i="5"/>
  <c r="E153" i="5"/>
  <c r="A154" i="5"/>
  <c r="C154" i="5" s="1"/>
  <c r="B154" i="5"/>
  <c r="D154" i="5"/>
  <c r="E154" i="5"/>
  <c r="A155" i="5"/>
  <c r="C155" i="5" s="1"/>
  <c r="B155" i="5"/>
  <c r="D155" i="5"/>
  <c r="E155" i="5"/>
  <c r="A156" i="5"/>
  <c r="C156" i="5" s="1"/>
  <c r="B156" i="5"/>
  <c r="D156" i="5"/>
  <c r="E156" i="5"/>
  <c r="A157" i="5"/>
  <c r="C157" i="5" s="1"/>
  <c r="B157" i="5"/>
  <c r="D157" i="5"/>
  <c r="E157" i="5"/>
  <c r="A158" i="5"/>
  <c r="C158" i="5" s="1"/>
  <c r="B158" i="5"/>
  <c r="D158" i="5"/>
  <c r="E158" i="5"/>
  <c r="A159" i="5"/>
  <c r="C159" i="5" s="1"/>
  <c r="B159" i="5"/>
  <c r="D159" i="5"/>
  <c r="E159" i="5"/>
  <c r="A160" i="5"/>
  <c r="C160" i="5" s="1"/>
  <c r="B160" i="5"/>
  <c r="D160" i="5"/>
  <c r="E160" i="5"/>
  <c r="A161" i="5"/>
  <c r="C161" i="5" s="1"/>
  <c r="B161" i="5"/>
  <c r="D161" i="5"/>
  <c r="E161" i="5"/>
  <c r="A162" i="5"/>
  <c r="C162" i="5" s="1"/>
  <c r="B162" i="5"/>
  <c r="D162" i="5"/>
  <c r="E162" i="5"/>
  <c r="A163" i="5"/>
  <c r="C163" i="5" s="1"/>
  <c r="B163" i="5"/>
  <c r="D163" i="5"/>
  <c r="E163" i="5"/>
  <c r="A164" i="5"/>
  <c r="C164" i="5" s="1"/>
  <c r="B164" i="5"/>
  <c r="D164" i="5"/>
  <c r="E164" i="5"/>
  <c r="A165" i="5"/>
  <c r="C165" i="5" s="1"/>
  <c r="B165" i="5"/>
  <c r="D165" i="5"/>
  <c r="E165" i="5"/>
  <c r="A166" i="5"/>
  <c r="C166" i="5" s="1"/>
  <c r="B166" i="5"/>
  <c r="D166" i="5"/>
  <c r="E166" i="5"/>
  <c r="A167" i="5"/>
  <c r="C167" i="5" s="1"/>
  <c r="B167" i="5"/>
  <c r="D167" i="5"/>
  <c r="E167" i="5"/>
  <c r="A168" i="5"/>
  <c r="C168" i="5" s="1"/>
  <c r="B168" i="5"/>
  <c r="D168" i="5"/>
  <c r="E168" i="5"/>
  <c r="A169" i="5"/>
  <c r="C169" i="5" s="1"/>
  <c r="B169" i="5"/>
  <c r="D169" i="5"/>
  <c r="E169" i="5"/>
  <c r="A170" i="5"/>
  <c r="C170" i="5" s="1"/>
  <c r="B170" i="5"/>
  <c r="D170" i="5"/>
  <c r="E170" i="5"/>
  <c r="A171" i="5"/>
  <c r="C171" i="5" s="1"/>
  <c r="B171" i="5"/>
  <c r="D171" i="5"/>
  <c r="E171" i="5"/>
  <c r="A172" i="5"/>
  <c r="C172" i="5" s="1"/>
  <c r="B172" i="5"/>
  <c r="D172" i="5"/>
  <c r="E172" i="5"/>
  <c r="A173" i="5"/>
  <c r="C173" i="5" s="1"/>
  <c r="B173" i="5"/>
  <c r="D173" i="5"/>
  <c r="E173" i="5"/>
  <c r="A174" i="5"/>
  <c r="C174" i="5" s="1"/>
  <c r="B174" i="5"/>
  <c r="D174" i="5"/>
  <c r="E174" i="5"/>
  <c r="A175" i="5"/>
  <c r="C175" i="5" s="1"/>
  <c r="B175" i="5"/>
  <c r="D175" i="5"/>
  <c r="E175" i="5"/>
  <c r="A176" i="5"/>
  <c r="C176" i="5" s="1"/>
  <c r="B176" i="5"/>
  <c r="D176" i="5"/>
  <c r="E176" i="5"/>
  <c r="A177" i="5"/>
  <c r="C177" i="5" s="1"/>
  <c r="B177" i="5"/>
  <c r="D177" i="5"/>
  <c r="E177" i="5"/>
  <c r="A178" i="5"/>
  <c r="C178" i="5" s="1"/>
  <c r="B178" i="5"/>
  <c r="D178" i="5"/>
  <c r="E178" i="5"/>
  <c r="A179" i="5"/>
  <c r="C179" i="5" s="1"/>
  <c r="B179" i="5"/>
  <c r="D179" i="5"/>
  <c r="E179" i="5"/>
  <c r="A180" i="5"/>
  <c r="C180" i="5" s="1"/>
  <c r="B180" i="5"/>
  <c r="D180" i="5"/>
  <c r="E180" i="5"/>
  <c r="A181" i="5"/>
  <c r="C181" i="5" s="1"/>
  <c r="B181" i="5"/>
  <c r="D181" i="5"/>
  <c r="E181" i="5"/>
  <c r="A182" i="5"/>
  <c r="C182" i="5" s="1"/>
  <c r="B182" i="5"/>
  <c r="D182" i="5"/>
  <c r="E182" i="5"/>
  <c r="A183" i="5"/>
  <c r="C183" i="5" s="1"/>
  <c r="B183" i="5"/>
  <c r="D183" i="5"/>
  <c r="E183" i="5"/>
  <c r="A184" i="5"/>
  <c r="C184" i="5" s="1"/>
  <c r="B184" i="5"/>
  <c r="D184" i="5"/>
  <c r="E184" i="5"/>
  <c r="A185" i="5"/>
  <c r="C185" i="5" s="1"/>
  <c r="B185" i="5"/>
  <c r="D185" i="5"/>
  <c r="E185" i="5"/>
  <c r="A186" i="5"/>
  <c r="C186" i="5" s="1"/>
  <c r="B186" i="5"/>
  <c r="D186" i="5"/>
  <c r="E186" i="5"/>
  <c r="A187" i="5"/>
  <c r="C187" i="5" s="1"/>
  <c r="B187" i="5"/>
  <c r="D187" i="5"/>
  <c r="E187" i="5"/>
  <c r="A188" i="5"/>
  <c r="C188" i="5" s="1"/>
  <c r="B188" i="5"/>
  <c r="D188" i="5"/>
  <c r="E188" i="5"/>
  <c r="A189" i="5"/>
  <c r="C189" i="5" s="1"/>
  <c r="B189" i="5"/>
  <c r="D189" i="5"/>
  <c r="E189" i="5"/>
  <c r="A190" i="5"/>
  <c r="C190" i="5" s="1"/>
  <c r="B190" i="5"/>
  <c r="D190" i="5"/>
  <c r="E190" i="5"/>
  <c r="A191" i="5"/>
  <c r="C191" i="5" s="1"/>
  <c r="B191" i="5"/>
  <c r="D191" i="5"/>
  <c r="E191" i="5"/>
  <c r="A192" i="5"/>
  <c r="C192" i="5" s="1"/>
  <c r="B192" i="5"/>
  <c r="D192" i="5"/>
  <c r="E192" i="5"/>
  <c r="A193" i="5"/>
  <c r="C193" i="5" s="1"/>
  <c r="B193" i="5"/>
  <c r="D193" i="5"/>
  <c r="E193" i="5"/>
  <c r="A194" i="5"/>
  <c r="C194" i="5" s="1"/>
  <c r="B194" i="5"/>
  <c r="D194" i="5"/>
  <c r="E194" i="5"/>
  <c r="A195" i="5"/>
  <c r="C195" i="5" s="1"/>
  <c r="B195" i="5"/>
  <c r="D195" i="5"/>
  <c r="E195" i="5"/>
  <c r="A196" i="5"/>
  <c r="C196" i="5" s="1"/>
  <c r="B196" i="5"/>
  <c r="D196" i="5"/>
  <c r="E196" i="5"/>
  <c r="A197" i="5"/>
  <c r="C197" i="5" s="1"/>
  <c r="B197" i="5"/>
  <c r="D197" i="5"/>
  <c r="E197" i="5"/>
  <c r="A198" i="5"/>
  <c r="C198" i="5" s="1"/>
  <c r="B198" i="5"/>
  <c r="D198" i="5"/>
  <c r="E198" i="5"/>
  <c r="A199" i="5"/>
  <c r="C199" i="5" s="1"/>
  <c r="B199" i="5"/>
  <c r="D199" i="5"/>
  <c r="E199" i="5"/>
  <c r="A200" i="5"/>
  <c r="C200" i="5" s="1"/>
  <c r="B200" i="5"/>
  <c r="D200" i="5"/>
  <c r="E200" i="5"/>
  <c r="A201" i="5"/>
  <c r="C201" i="5" s="1"/>
  <c r="B201" i="5"/>
  <c r="D201" i="5"/>
  <c r="E201" i="5"/>
  <c r="A202" i="5"/>
  <c r="C202" i="5" s="1"/>
  <c r="B202" i="5"/>
  <c r="D202" i="5"/>
  <c r="E202" i="5"/>
  <c r="A203" i="5"/>
  <c r="C203" i="5" s="1"/>
  <c r="B203" i="5"/>
  <c r="D203" i="5"/>
  <c r="E203" i="5"/>
  <c r="A204" i="5"/>
  <c r="C204" i="5" s="1"/>
  <c r="B204" i="5"/>
  <c r="D204" i="5"/>
  <c r="E204" i="5"/>
  <c r="A205" i="5"/>
  <c r="C205" i="5" s="1"/>
  <c r="B205" i="5"/>
  <c r="D205" i="5"/>
  <c r="E205" i="5"/>
  <c r="A206" i="5"/>
  <c r="C206" i="5" s="1"/>
  <c r="B206" i="5"/>
  <c r="D206" i="5"/>
  <c r="E206" i="5"/>
  <c r="A207" i="5"/>
  <c r="C207" i="5" s="1"/>
  <c r="B207" i="5"/>
  <c r="D207" i="5"/>
  <c r="E207" i="5"/>
  <c r="A208" i="5"/>
  <c r="C208" i="5" s="1"/>
  <c r="B208" i="5"/>
  <c r="D208" i="5"/>
  <c r="F208" i="5" s="1"/>
  <c r="E208" i="5"/>
  <c r="A209" i="5"/>
  <c r="C209" i="5" s="1"/>
  <c r="B209" i="5"/>
  <c r="D209" i="5"/>
  <c r="E209" i="5"/>
  <c r="A210" i="5"/>
  <c r="C210" i="5" s="1"/>
  <c r="B210" i="5"/>
  <c r="D210" i="5"/>
  <c r="F210" i="5" s="1"/>
  <c r="E210" i="5"/>
  <c r="A211" i="5"/>
  <c r="C211" i="5" s="1"/>
  <c r="B211" i="5"/>
  <c r="D211" i="5"/>
  <c r="E211" i="5"/>
  <c r="A212" i="5"/>
  <c r="C212" i="5" s="1"/>
  <c r="B212" i="5"/>
  <c r="D212" i="5"/>
  <c r="E212" i="5"/>
  <c r="A213" i="5"/>
  <c r="C213" i="5" s="1"/>
  <c r="B213" i="5"/>
  <c r="D213" i="5"/>
  <c r="E213" i="5"/>
  <c r="A214" i="5"/>
  <c r="C214" i="5" s="1"/>
  <c r="B214" i="5"/>
  <c r="D214" i="5"/>
  <c r="F214" i="5" s="1"/>
  <c r="E214" i="5"/>
  <c r="A215" i="5"/>
  <c r="C215" i="5" s="1"/>
  <c r="B215" i="5"/>
  <c r="D215" i="5"/>
  <c r="E215" i="5"/>
  <c r="A216" i="5"/>
  <c r="C216" i="5" s="1"/>
  <c r="B216" i="5"/>
  <c r="D216" i="5"/>
  <c r="E216" i="5"/>
  <c r="A217" i="5"/>
  <c r="C217" i="5" s="1"/>
  <c r="B217" i="5"/>
  <c r="D217" i="5"/>
  <c r="E217" i="5"/>
  <c r="A218" i="5"/>
  <c r="C218" i="5" s="1"/>
  <c r="B218" i="5"/>
  <c r="D218" i="5"/>
  <c r="E218" i="5"/>
  <c r="A219" i="5"/>
  <c r="C219" i="5" s="1"/>
  <c r="B219" i="5"/>
  <c r="D219" i="5"/>
  <c r="E219" i="5"/>
  <c r="A220" i="5"/>
  <c r="C220" i="5" s="1"/>
  <c r="B220" i="5"/>
  <c r="D220" i="5"/>
  <c r="E220" i="5"/>
  <c r="A221" i="5"/>
  <c r="C221" i="5" s="1"/>
  <c r="B221" i="5"/>
  <c r="D221" i="5"/>
  <c r="E221" i="5"/>
  <c r="A222" i="5"/>
  <c r="C222" i="5" s="1"/>
  <c r="B222" i="5"/>
  <c r="D222" i="5"/>
  <c r="E222" i="5"/>
  <c r="A223" i="5"/>
  <c r="C223" i="5" s="1"/>
  <c r="B223" i="5"/>
  <c r="D223" i="5"/>
  <c r="E223" i="5"/>
  <c r="A224" i="5"/>
  <c r="C224" i="5" s="1"/>
  <c r="B224" i="5"/>
  <c r="D224" i="5"/>
  <c r="F224" i="5" s="1"/>
  <c r="E224" i="5"/>
  <c r="A225" i="5"/>
  <c r="C225" i="5" s="1"/>
  <c r="B225" i="5"/>
  <c r="D225" i="5"/>
  <c r="E225" i="5"/>
  <c r="A226" i="5"/>
  <c r="C226" i="5" s="1"/>
  <c r="B226" i="5"/>
  <c r="D226" i="5"/>
  <c r="F226" i="5" s="1"/>
  <c r="E226" i="5"/>
  <c r="A227" i="5"/>
  <c r="C227" i="5" s="1"/>
  <c r="B227" i="5"/>
  <c r="D227" i="5"/>
  <c r="E227" i="5"/>
  <c r="A228" i="5"/>
  <c r="C228" i="5" s="1"/>
  <c r="B228" i="5"/>
  <c r="D228" i="5"/>
  <c r="E228" i="5"/>
  <c r="A229" i="5"/>
  <c r="C229" i="5" s="1"/>
  <c r="B229" i="5"/>
  <c r="D229" i="5"/>
  <c r="E229" i="5"/>
  <c r="A230" i="5"/>
  <c r="C230" i="5" s="1"/>
  <c r="B230" i="5"/>
  <c r="D230" i="5"/>
  <c r="F230" i="5" s="1"/>
  <c r="E230" i="5"/>
  <c r="A231" i="5"/>
  <c r="C231" i="5" s="1"/>
  <c r="B231" i="5"/>
  <c r="D231" i="5"/>
  <c r="E231" i="5"/>
  <c r="A232" i="5"/>
  <c r="C232" i="5" s="1"/>
  <c r="B232" i="5"/>
  <c r="D232" i="5"/>
  <c r="E232" i="5"/>
  <c r="A233" i="5"/>
  <c r="C233" i="5" s="1"/>
  <c r="B233" i="5"/>
  <c r="D233" i="5"/>
  <c r="E233" i="5"/>
  <c r="A234" i="5"/>
  <c r="C234" i="5" s="1"/>
  <c r="B234" i="5"/>
  <c r="D234" i="5"/>
  <c r="E234" i="5"/>
  <c r="A235" i="5"/>
  <c r="C235" i="5" s="1"/>
  <c r="B235" i="5"/>
  <c r="D235" i="5"/>
  <c r="E235" i="5"/>
  <c r="A236" i="5"/>
  <c r="C236" i="5" s="1"/>
  <c r="B236" i="5"/>
  <c r="D236" i="5"/>
  <c r="E236" i="5"/>
  <c r="A237" i="5"/>
  <c r="C237" i="5" s="1"/>
  <c r="B237" i="5"/>
  <c r="D237" i="5"/>
  <c r="E237" i="5"/>
  <c r="A238" i="5"/>
  <c r="C238" i="5" s="1"/>
  <c r="B238" i="5"/>
  <c r="D238" i="5"/>
  <c r="E238" i="5"/>
  <c r="A239" i="5"/>
  <c r="C239" i="5" s="1"/>
  <c r="B239" i="5"/>
  <c r="D239" i="5"/>
  <c r="E239" i="5"/>
  <c r="A240" i="5"/>
  <c r="C240" i="5" s="1"/>
  <c r="B240" i="5"/>
  <c r="D240" i="5"/>
  <c r="E240" i="5"/>
  <c r="A241" i="5"/>
  <c r="C241" i="5" s="1"/>
  <c r="B241" i="5"/>
  <c r="D241" i="5"/>
  <c r="E241" i="5"/>
  <c r="A242" i="5"/>
  <c r="C242" i="5" s="1"/>
  <c r="B242" i="5"/>
  <c r="D242" i="5"/>
  <c r="E242" i="5"/>
  <c r="A243" i="5"/>
  <c r="C243" i="5" s="1"/>
  <c r="B243" i="5"/>
  <c r="D243" i="5"/>
  <c r="E243" i="5"/>
  <c r="A244" i="5"/>
  <c r="C244" i="5" s="1"/>
  <c r="B244" i="5"/>
  <c r="D244" i="5"/>
  <c r="E244" i="5"/>
  <c r="A245" i="5"/>
  <c r="C245" i="5" s="1"/>
  <c r="B245" i="5"/>
  <c r="D245" i="5"/>
  <c r="E245" i="5"/>
  <c r="A246" i="5"/>
  <c r="C246" i="5" s="1"/>
  <c r="B246" i="5"/>
  <c r="D246" i="5"/>
  <c r="E246" i="5"/>
  <c r="A247" i="5"/>
  <c r="C247" i="5" s="1"/>
  <c r="B247" i="5"/>
  <c r="D247" i="5"/>
  <c r="E247" i="5"/>
  <c r="A248" i="5"/>
  <c r="C248" i="5" s="1"/>
  <c r="B248" i="5"/>
  <c r="D248" i="5"/>
  <c r="E248" i="5"/>
  <c r="A249" i="5"/>
  <c r="C249" i="5" s="1"/>
  <c r="B249" i="5"/>
  <c r="D249" i="5"/>
  <c r="E249" i="5"/>
  <c r="A250" i="5"/>
  <c r="C250" i="5" s="1"/>
  <c r="B250" i="5"/>
  <c r="D250" i="5"/>
  <c r="E250" i="5"/>
  <c r="A251" i="5"/>
  <c r="C251" i="5" s="1"/>
  <c r="B251" i="5"/>
  <c r="D251" i="5"/>
  <c r="E251" i="5"/>
  <c r="A252" i="5"/>
  <c r="C252" i="5" s="1"/>
  <c r="B252" i="5"/>
  <c r="D252" i="5"/>
  <c r="E252" i="5"/>
  <c r="A253" i="5"/>
  <c r="C253" i="5" s="1"/>
  <c r="B253" i="5"/>
  <c r="D253" i="5"/>
  <c r="E253" i="5"/>
  <c r="A254" i="5"/>
  <c r="C254" i="5" s="1"/>
  <c r="B254" i="5"/>
  <c r="D254" i="5"/>
  <c r="E254" i="5"/>
  <c r="A255" i="5"/>
  <c r="C255" i="5" s="1"/>
  <c r="B255" i="5"/>
  <c r="D255" i="5"/>
  <c r="E255" i="5"/>
  <c r="A256" i="5"/>
  <c r="C256" i="5" s="1"/>
  <c r="B256" i="5"/>
  <c r="D256" i="5"/>
  <c r="F256" i="5" s="1"/>
  <c r="E256" i="5"/>
  <c r="A257" i="5"/>
  <c r="C257" i="5" s="1"/>
  <c r="B257" i="5"/>
  <c r="D257" i="5"/>
  <c r="E257" i="5"/>
  <c r="A258" i="5"/>
  <c r="C258" i="5" s="1"/>
  <c r="B258" i="5"/>
  <c r="D258" i="5"/>
  <c r="F258" i="5" s="1"/>
  <c r="E258" i="5"/>
  <c r="A259" i="5"/>
  <c r="C259" i="5" s="1"/>
  <c r="B259" i="5"/>
  <c r="D259" i="5"/>
  <c r="E259" i="5"/>
  <c r="A260" i="5"/>
  <c r="C260" i="5" s="1"/>
  <c r="B260" i="5"/>
  <c r="D260" i="5"/>
  <c r="E260" i="5"/>
  <c r="A261" i="5"/>
  <c r="C261" i="5" s="1"/>
  <c r="B261" i="5"/>
  <c r="D261" i="5"/>
  <c r="E261" i="5"/>
  <c r="A262" i="5"/>
  <c r="C262" i="5" s="1"/>
  <c r="B262" i="5"/>
  <c r="D262" i="5"/>
  <c r="F262" i="5" s="1"/>
  <c r="E262" i="5"/>
  <c r="A263" i="5"/>
  <c r="C263" i="5" s="1"/>
  <c r="B263" i="5"/>
  <c r="D263" i="5"/>
  <c r="E263" i="5"/>
  <c r="A264" i="5"/>
  <c r="C264" i="5" s="1"/>
  <c r="B264" i="5"/>
  <c r="D264" i="5"/>
  <c r="E264" i="5"/>
  <c r="A265" i="5"/>
  <c r="C265" i="5" s="1"/>
  <c r="B265" i="5"/>
  <c r="D265" i="5"/>
  <c r="E265" i="5"/>
  <c r="A266" i="5"/>
  <c r="C266" i="5" s="1"/>
  <c r="B266" i="5"/>
  <c r="D266" i="5"/>
  <c r="E266" i="5"/>
  <c r="A267" i="5"/>
  <c r="C267" i="5" s="1"/>
  <c r="B267" i="5"/>
  <c r="D267" i="5"/>
  <c r="E267" i="5"/>
  <c r="A268" i="5"/>
  <c r="C268" i="5" s="1"/>
  <c r="B268" i="5"/>
  <c r="D268" i="5"/>
  <c r="E268" i="5"/>
  <c r="A269" i="5"/>
  <c r="C269" i="5" s="1"/>
  <c r="B269" i="5"/>
  <c r="D269" i="5"/>
  <c r="E269" i="5"/>
  <c r="A270" i="5"/>
  <c r="C270" i="5" s="1"/>
  <c r="B270" i="5"/>
  <c r="D270" i="5"/>
  <c r="E270" i="5"/>
  <c r="A271" i="5"/>
  <c r="C271" i="5" s="1"/>
  <c r="B271" i="5"/>
  <c r="D271" i="5"/>
  <c r="E271" i="5"/>
  <c r="A272" i="5"/>
  <c r="C272" i="5" s="1"/>
  <c r="B272" i="5"/>
  <c r="D272" i="5"/>
  <c r="E272" i="5"/>
  <c r="A273" i="5"/>
  <c r="C273" i="5" s="1"/>
  <c r="B273" i="5"/>
  <c r="D273" i="5"/>
  <c r="E273" i="5"/>
  <c r="A274" i="5"/>
  <c r="C274" i="5" s="1"/>
  <c r="B274" i="5"/>
  <c r="D274" i="5"/>
  <c r="E274" i="5"/>
  <c r="A275" i="5"/>
  <c r="C275" i="5" s="1"/>
  <c r="B275" i="5"/>
  <c r="D275" i="5"/>
  <c r="E275" i="5"/>
  <c r="A276" i="5"/>
  <c r="C276" i="5" s="1"/>
  <c r="B276" i="5"/>
  <c r="D276" i="5"/>
  <c r="E276" i="5"/>
  <c r="A277" i="5"/>
  <c r="C277" i="5" s="1"/>
  <c r="B277" i="5"/>
  <c r="D277" i="5"/>
  <c r="E277" i="5"/>
  <c r="A278" i="5"/>
  <c r="C278" i="5" s="1"/>
  <c r="B278" i="5"/>
  <c r="D278" i="5"/>
  <c r="E278" i="5"/>
  <c r="A279" i="5"/>
  <c r="C279" i="5" s="1"/>
  <c r="B279" i="5"/>
  <c r="D279" i="5"/>
  <c r="E279" i="5"/>
  <c r="A280" i="5"/>
  <c r="C280" i="5" s="1"/>
  <c r="B280" i="5"/>
  <c r="D280" i="5"/>
  <c r="E280" i="5"/>
  <c r="A281" i="5"/>
  <c r="C281" i="5" s="1"/>
  <c r="B281" i="5"/>
  <c r="D281" i="5"/>
  <c r="E281" i="5"/>
  <c r="A282" i="5"/>
  <c r="C282" i="5" s="1"/>
  <c r="B282" i="5"/>
  <c r="D282" i="5"/>
  <c r="E282" i="5"/>
  <c r="A283" i="5"/>
  <c r="C283" i="5" s="1"/>
  <c r="B283" i="5"/>
  <c r="D283" i="5"/>
  <c r="E283" i="5"/>
  <c r="A284" i="5"/>
  <c r="C284" i="5" s="1"/>
  <c r="B284" i="5"/>
  <c r="D284" i="5"/>
  <c r="E284" i="5"/>
  <c r="A285" i="5"/>
  <c r="C285" i="5" s="1"/>
  <c r="B285" i="5"/>
  <c r="D285" i="5"/>
  <c r="E285" i="5"/>
  <c r="A286" i="5"/>
  <c r="C286" i="5" s="1"/>
  <c r="B286" i="5"/>
  <c r="D286" i="5"/>
  <c r="E286" i="5"/>
  <c r="A287" i="5"/>
  <c r="C287" i="5" s="1"/>
  <c r="B287" i="5"/>
  <c r="D287" i="5"/>
  <c r="E287" i="5"/>
  <c r="A288" i="5"/>
  <c r="C288" i="5" s="1"/>
  <c r="B288" i="5"/>
  <c r="D288" i="5"/>
  <c r="F288" i="5" s="1"/>
  <c r="E288" i="5"/>
  <c r="A289" i="5"/>
  <c r="C289" i="5" s="1"/>
  <c r="B289" i="5"/>
  <c r="D289" i="5"/>
  <c r="E289" i="5"/>
  <c r="A290" i="5"/>
  <c r="C290" i="5" s="1"/>
  <c r="B290" i="5"/>
  <c r="D290" i="5"/>
  <c r="E290" i="5"/>
  <c r="A291" i="5"/>
  <c r="C291" i="5" s="1"/>
  <c r="B291" i="5"/>
  <c r="D291" i="5"/>
  <c r="E291" i="5"/>
  <c r="A292" i="5"/>
  <c r="C292" i="5" s="1"/>
  <c r="B292" i="5"/>
  <c r="D292" i="5"/>
  <c r="E292" i="5"/>
  <c r="A293" i="5"/>
  <c r="C293" i="5" s="1"/>
  <c r="B293" i="5"/>
  <c r="D293" i="5"/>
  <c r="E293" i="5"/>
  <c r="A294" i="5"/>
  <c r="C294" i="5" s="1"/>
  <c r="B294" i="5"/>
  <c r="D294" i="5"/>
  <c r="E294" i="5"/>
  <c r="A295" i="5"/>
  <c r="C295" i="5" s="1"/>
  <c r="B295" i="5"/>
  <c r="D295" i="5"/>
  <c r="E295" i="5"/>
  <c r="A296" i="5"/>
  <c r="C296" i="5" s="1"/>
  <c r="B296" i="5"/>
  <c r="D296" i="5"/>
  <c r="E296" i="5"/>
  <c r="A297" i="5"/>
  <c r="C297" i="5" s="1"/>
  <c r="B297" i="5"/>
  <c r="D297" i="5"/>
  <c r="E297" i="5"/>
  <c r="A298" i="5"/>
  <c r="C298" i="5" s="1"/>
  <c r="B298" i="5"/>
  <c r="D298" i="5"/>
  <c r="E298" i="5"/>
  <c r="A299" i="5"/>
  <c r="C299" i="5" s="1"/>
  <c r="B299" i="5"/>
  <c r="D299" i="5"/>
  <c r="E299" i="5"/>
  <c r="A300" i="5"/>
  <c r="C300" i="5" s="1"/>
  <c r="B300" i="5"/>
  <c r="D300" i="5"/>
  <c r="E300" i="5"/>
  <c r="A301" i="5"/>
  <c r="C301" i="5" s="1"/>
  <c r="B301" i="5"/>
  <c r="D301" i="5"/>
  <c r="E301" i="5"/>
  <c r="A302" i="5"/>
  <c r="C302" i="5" s="1"/>
  <c r="B302" i="5"/>
  <c r="D302" i="5"/>
  <c r="E302" i="5"/>
  <c r="A303" i="5"/>
  <c r="C303" i="5" s="1"/>
  <c r="B303" i="5"/>
  <c r="D303" i="5"/>
  <c r="E303" i="5"/>
  <c r="A304" i="5"/>
  <c r="C304" i="5" s="1"/>
  <c r="B304" i="5"/>
  <c r="D304" i="5"/>
  <c r="E304" i="5"/>
  <c r="A305" i="5"/>
  <c r="C305" i="5" s="1"/>
  <c r="B305" i="5"/>
  <c r="D305" i="5"/>
  <c r="E305" i="5"/>
  <c r="A306" i="5"/>
  <c r="C306" i="5" s="1"/>
  <c r="B306" i="5"/>
  <c r="D306" i="5"/>
  <c r="E306" i="5"/>
  <c r="A307" i="5"/>
  <c r="C307" i="5" s="1"/>
  <c r="B307" i="5"/>
  <c r="D307" i="5"/>
  <c r="E307" i="5"/>
  <c r="A308" i="5"/>
  <c r="C308" i="5" s="1"/>
  <c r="B308" i="5"/>
  <c r="D308" i="5"/>
  <c r="E308" i="5"/>
  <c r="A309" i="5"/>
  <c r="C309" i="5" s="1"/>
  <c r="B309" i="5"/>
  <c r="D309" i="5"/>
  <c r="E309" i="5"/>
  <c r="A310" i="5"/>
  <c r="C310" i="5" s="1"/>
  <c r="B310" i="5"/>
  <c r="D310" i="5"/>
  <c r="E310" i="5"/>
  <c r="A311" i="5"/>
  <c r="C311" i="5" s="1"/>
  <c r="B311" i="5"/>
  <c r="D311" i="5"/>
  <c r="E311" i="5"/>
  <c r="A312" i="5"/>
  <c r="C312" i="5" s="1"/>
  <c r="B312" i="5"/>
  <c r="D312" i="5"/>
  <c r="E312" i="5"/>
  <c r="A313" i="5"/>
  <c r="C313" i="5" s="1"/>
  <c r="B313" i="5"/>
  <c r="D313" i="5"/>
  <c r="E313" i="5"/>
  <c r="A314" i="5"/>
  <c r="C314" i="5" s="1"/>
  <c r="B314" i="5"/>
  <c r="D314" i="5"/>
  <c r="E314" i="5"/>
  <c r="A315" i="5"/>
  <c r="C315" i="5" s="1"/>
  <c r="B315" i="5"/>
  <c r="D315" i="5"/>
  <c r="E315" i="5"/>
  <c r="A316" i="5"/>
  <c r="C316" i="5" s="1"/>
  <c r="B316" i="5"/>
  <c r="D316" i="5"/>
  <c r="E316" i="5"/>
  <c r="A317" i="5"/>
  <c r="C317" i="5" s="1"/>
  <c r="B317" i="5"/>
  <c r="D317" i="5"/>
  <c r="E317" i="5"/>
  <c r="A318" i="5"/>
  <c r="C318" i="5" s="1"/>
  <c r="B318" i="5"/>
  <c r="D318" i="5"/>
  <c r="E318" i="5"/>
  <c r="A319" i="5"/>
  <c r="C319" i="5" s="1"/>
  <c r="B319" i="5"/>
  <c r="D319" i="5"/>
  <c r="E319" i="5"/>
  <c r="A320" i="5"/>
  <c r="C320" i="5" s="1"/>
  <c r="B320" i="5"/>
  <c r="D320" i="5"/>
  <c r="E320" i="5"/>
  <c r="A321" i="5"/>
  <c r="C321" i="5" s="1"/>
  <c r="B321" i="5"/>
  <c r="D321" i="5"/>
  <c r="E321" i="5"/>
  <c r="A322" i="5"/>
  <c r="C322" i="5" s="1"/>
  <c r="B322" i="5"/>
  <c r="D322" i="5"/>
  <c r="E322" i="5"/>
  <c r="A323" i="5"/>
  <c r="C323" i="5" s="1"/>
  <c r="B323" i="5"/>
  <c r="D323" i="5"/>
  <c r="E323" i="5"/>
  <c r="A324" i="5"/>
  <c r="C324" i="5" s="1"/>
  <c r="B324" i="5"/>
  <c r="D324" i="5"/>
  <c r="E324" i="5"/>
  <c r="A325" i="5"/>
  <c r="C325" i="5" s="1"/>
  <c r="B325" i="5"/>
  <c r="D325" i="5"/>
  <c r="E325" i="5"/>
  <c r="A326" i="5"/>
  <c r="C326" i="5" s="1"/>
  <c r="B326" i="5"/>
  <c r="D326" i="5"/>
  <c r="E326" i="5"/>
  <c r="A327" i="5"/>
  <c r="C327" i="5" s="1"/>
  <c r="B327" i="5"/>
  <c r="D327" i="5"/>
  <c r="E327" i="5"/>
  <c r="A328" i="5"/>
  <c r="C328" i="5" s="1"/>
  <c r="B328" i="5"/>
  <c r="D328" i="5"/>
  <c r="E328" i="5"/>
  <c r="A329" i="5"/>
  <c r="C329" i="5" s="1"/>
  <c r="B329" i="5"/>
  <c r="D329" i="5"/>
  <c r="E329" i="5"/>
  <c r="A330" i="5"/>
  <c r="C330" i="5" s="1"/>
  <c r="B330" i="5"/>
  <c r="D330" i="5"/>
  <c r="E330" i="5"/>
  <c r="A331" i="5"/>
  <c r="C331" i="5" s="1"/>
  <c r="B331" i="5"/>
  <c r="D331" i="5"/>
  <c r="E331" i="5"/>
  <c r="A332" i="5"/>
  <c r="C332" i="5" s="1"/>
  <c r="B332" i="5"/>
  <c r="D332" i="5"/>
  <c r="E332" i="5"/>
  <c r="A333" i="5"/>
  <c r="C333" i="5" s="1"/>
  <c r="B333" i="5"/>
  <c r="D333" i="5"/>
  <c r="E333" i="5"/>
  <c r="A334" i="5"/>
  <c r="C334" i="5" s="1"/>
  <c r="B334" i="5"/>
  <c r="D334" i="5"/>
  <c r="E334" i="5"/>
  <c r="A335" i="5"/>
  <c r="C335" i="5" s="1"/>
  <c r="B335" i="5"/>
  <c r="D335" i="5"/>
  <c r="E335" i="5"/>
  <c r="A336" i="5"/>
  <c r="C336" i="5" s="1"/>
  <c r="B336" i="5"/>
  <c r="D336" i="5"/>
  <c r="E336" i="5"/>
  <c r="A337" i="5"/>
  <c r="C337" i="5" s="1"/>
  <c r="B337" i="5"/>
  <c r="D337" i="5"/>
  <c r="E337" i="5"/>
  <c r="A338" i="5"/>
  <c r="C338" i="5" s="1"/>
  <c r="B338" i="5"/>
  <c r="D338" i="5"/>
  <c r="E338" i="5"/>
  <c r="A339" i="5"/>
  <c r="C339" i="5" s="1"/>
  <c r="B339" i="5"/>
  <c r="D339" i="5"/>
  <c r="E339" i="5"/>
  <c r="A340" i="5"/>
  <c r="C340" i="5" s="1"/>
  <c r="B340" i="5"/>
  <c r="D340" i="5"/>
  <c r="E340" i="5"/>
  <c r="A341" i="5"/>
  <c r="C341" i="5" s="1"/>
  <c r="B341" i="5"/>
  <c r="D341" i="5"/>
  <c r="E341" i="5"/>
  <c r="A342" i="5"/>
  <c r="C342" i="5" s="1"/>
  <c r="B342" i="5"/>
  <c r="D342" i="5"/>
  <c r="E342" i="5"/>
  <c r="A343" i="5"/>
  <c r="C343" i="5" s="1"/>
  <c r="B343" i="5"/>
  <c r="D343" i="5"/>
  <c r="E343" i="5"/>
  <c r="A344" i="5"/>
  <c r="C344" i="5" s="1"/>
  <c r="B344" i="5"/>
  <c r="D344" i="5"/>
  <c r="E344" i="5"/>
  <c r="A345" i="5"/>
  <c r="C345" i="5" s="1"/>
  <c r="B345" i="5"/>
  <c r="D345" i="5"/>
  <c r="E345" i="5"/>
  <c r="A346" i="5"/>
  <c r="C346" i="5" s="1"/>
  <c r="B346" i="5"/>
  <c r="D346" i="5"/>
  <c r="E346" i="5"/>
  <c r="A347" i="5"/>
  <c r="C347" i="5" s="1"/>
  <c r="B347" i="5"/>
  <c r="D347" i="5"/>
  <c r="F347" i="5" s="1"/>
  <c r="E347" i="5"/>
  <c r="A348" i="5"/>
  <c r="C348" i="5" s="1"/>
  <c r="B348" i="5"/>
  <c r="D348" i="5"/>
  <c r="E348" i="5"/>
  <c r="A349" i="5"/>
  <c r="C349" i="5" s="1"/>
  <c r="B349" i="5"/>
  <c r="D349" i="5"/>
  <c r="E349" i="5"/>
  <c r="A350" i="5"/>
  <c r="C350" i="5" s="1"/>
  <c r="B350" i="5"/>
  <c r="D350" i="5"/>
  <c r="F350" i="5" s="1"/>
  <c r="E350" i="5"/>
  <c r="A351" i="5"/>
  <c r="C351" i="5" s="1"/>
  <c r="B351" i="5"/>
  <c r="D351" i="5"/>
  <c r="E351" i="5"/>
  <c r="A352" i="5"/>
  <c r="C352" i="5" s="1"/>
  <c r="B352" i="5"/>
  <c r="D352" i="5"/>
  <c r="E352" i="5"/>
  <c r="A353" i="5"/>
  <c r="C353" i="5" s="1"/>
  <c r="B353" i="5"/>
  <c r="D353" i="5"/>
  <c r="E353" i="5"/>
  <c r="A354" i="5"/>
  <c r="C354" i="5" s="1"/>
  <c r="B354" i="5"/>
  <c r="D354" i="5"/>
  <c r="E354" i="5"/>
  <c r="A355" i="5"/>
  <c r="C355" i="5" s="1"/>
  <c r="B355" i="5"/>
  <c r="D355" i="5"/>
  <c r="E355" i="5"/>
  <c r="A356" i="5"/>
  <c r="C356" i="5" s="1"/>
  <c r="B356" i="5"/>
  <c r="D356" i="5"/>
  <c r="E356" i="5"/>
  <c r="A357" i="5"/>
  <c r="C357" i="5" s="1"/>
  <c r="B357" i="5"/>
  <c r="D357" i="5"/>
  <c r="E357" i="5"/>
  <c r="A358" i="5"/>
  <c r="C358" i="5" s="1"/>
  <c r="B358" i="5"/>
  <c r="D358" i="5"/>
  <c r="E358" i="5"/>
  <c r="A359" i="5"/>
  <c r="C359" i="5" s="1"/>
  <c r="B359" i="5"/>
  <c r="D359" i="5"/>
  <c r="E359" i="5"/>
  <c r="A360" i="5"/>
  <c r="C360" i="5" s="1"/>
  <c r="B360" i="5"/>
  <c r="D360" i="5"/>
  <c r="E360" i="5"/>
  <c r="A361" i="5"/>
  <c r="C361" i="5" s="1"/>
  <c r="B361" i="5"/>
  <c r="D361" i="5"/>
  <c r="E361" i="5"/>
  <c r="A362" i="5"/>
  <c r="C362" i="5" s="1"/>
  <c r="B362" i="5"/>
  <c r="D362" i="5"/>
  <c r="E362" i="5"/>
  <c r="A363" i="5"/>
  <c r="C363" i="5" s="1"/>
  <c r="B363" i="5"/>
  <c r="D363" i="5"/>
  <c r="E363" i="5"/>
  <c r="A364" i="5"/>
  <c r="C364" i="5" s="1"/>
  <c r="B364" i="5"/>
  <c r="D364" i="5"/>
  <c r="E364" i="5"/>
  <c r="A365" i="5"/>
  <c r="C365" i="5" s="1"/>
  <c r="B365" i="5"/>
  <c r="D365" i="5"/>
  <c r="E365" i="5"/>
  <c r="A366" i="5"/>
  <c r="C366" i="5" s="1"/>
  <c r="B366" i="5"/>
  <c r="D366" i="5"/>
  <c r="E366" i="5"/>
  <c r="A367" i="5"/>
  <c r="C367" i="5" s="1"/>
  <c r="B367" i="5"/>
  <c r="D367" i="5"/>
  <c r="E367" i="5"/>
  <c r="A368" i="5"/>
  <c r="C368" i="5" s="1"/>
  <c r="B368" i="5"/>
  <c r="D368" i="5"/>
  <c r="E368" i="5"/>
  <c r="A369" i="5"/>
  <c r="C369" i="5" s="1"/>
  <c r="B369" i="5"/>
  <c r="D369" i="5"/>
  <c r="E369" i="5"/>
  <c r="A370" i="5"/>
  <c r="C370" i="5" s="1"/>
  <c r="B370" i="5"/>
  <c r="D370" i="5"/>
  <c r="E370" i="5"/>
  <c r="A371" i="5"/>
  <c r="C371" i="5" s="1"/>
  <c r="B371" i="5"/>
  <c r="D371" i="5"/>
  <c r="E371" i="5"/>
  <c r="A372" i="5"/>
  <c r="C372" i="5" s="1"/>
  <c r="B372" i="5"/>
  <c r="D372" i="5"/>
  <c r="E372" i="5"/>
  <c r="A373" i="5"/>
  <c r="C373" i="5" s="1"/>
  <c r="B373" i="5"/>
  <c r="D373" i="5"/>
  <c r="E373" i="5"/>
  <c r="A374" i="5"/>
  <c r="C374" i="5" s="1"/>
  <c r="B374" i="5"/>
  <c r="D374" i="5"/>
  <c r="E374" i="5"/>
  <c r="A375" i="5"/>
  <c r="C375" i="5" s="1"/>
  <c r="B375" i="5"/>
  <c r="D375" i="5"/>
  <c r="E375" i="5"/>
  <c r="A376" i="5"/>
  <c r="C376" i="5" s="1"/>
  <c r="B376" i="5"/>
  <c r="D376" i="5"/>
  <c r="F376" i="5" s="1"/>
  <c r="E376" i="5"/>
  <c r="A377" i="5"/>
  <c r="C377" i="5" s="1"/>
  <c r="B377" i="5"/>
  <c r="D377" i="5"/>
  <c r="E377" i="5"/>
  <c r="A378" i="5"/>
  <c r="C378" i="5" s="1"/>
  <c r="B378" i="5"/>
  <c r="D378" i="5"/>
  <c r="E378" i="5"/>
  <c r="A379" i="5"/>
  <c r="C379" i="5" s="1"/>
  <c r="B379" i="5"/>
  <c r="D379" i="5"/>
  <c r="E379" i="5"/>
  <c r="A380" i="5"/>
  <c r="C380" i="5" s="1"/>
  <c r="B380" i="5"/>
  <c r="D380" i="5"/>
  <c r="E380" i="5"/>
  <c r="A381" i="5"/>
  <c r="C381" i="5" s="1"/>
  <c r="B381" i="5"/>
  <c r="D381" i="5"/>
  <c r="E381" i="5"/>
  <c r="A382" i="5"/>
  <c r="C382" i="5" s="1"/>
  <c r="B382" i="5"/>
  <c r="D382" i="5"/>
  <c r="E382" i="5"/>
  <c r="A383" i="5"/>
  <c r="C383" i="5" s="1"/>
  <c r="B383" i="5"/>
  <c r="D383" i="5"/>
  <c r="E383" i="5"/>
  <c r="A384" i="5"/>
  <c r="C384" i="5" s="1"/>
  <c r="B384" i="5"/>
  <c r="D384" i="5"/>
  <c r="E384" i="5"/>
  <c r="A385" i="5"/>
  <c r="C385" i="5" s="1"/>
  <c r="B385" i="5"/>
  <c r="D385" i="5"/>
  <c r="E385" i="5"/>
  <c r="A386" i="5"/>
  <c r="C386" i="5" s="1"/>
  <c r="B386" i="5"/>
  <c r="D386" i="5"/>
  <c r="E386" i="5"/>
  <c r="A387" i="5"/>
  <c r="C387" i="5" s="1"/>
  <c r="B387" i="5"/>
  <c r="D387" i="5"/>
  <c r="E387" i="5"/>
  <c r="A388" i="5"/>
  <c r="C388" i="5" s="1"/>
  <c r="B388" i="5"/>
  <c r="D388" i="5"/>
  <c r="E388" i="5"/>
  <c r="A389" i="5"/>
  <c r="C389" i="5" s="1"/>
  <c r="B389" i="5"/>
  <c r="D389" i="5"/>
  <c r="E389" i="5"/>
  <c r="A390" i="5"/>
  <c r="C390" i="5" s="1"/>
  <c r="B390" i="5"/>
  <c r="D390" i="5"/>
  <c r="E390" i="5"/>
  <c r="A391" i="5"/>
  <c r="C391" i="5" s="1"/>
  <c r="B391" i="5"/>
  <c r="D391" i="5"/>
  <c r="E391" i="5"/>
  <c r="A392" i="5"/>
  <c r="C392" i="5" s="1"/>
  <c r="B392" i="5"/>
  <c r="D392" i="5"/>
  <c r="E392" i="5"/>
  <c r="A393" i="5"/>
  <c r="C393" i="5" s="1"/>
  <c r="B393" i="5"/>
  <c r="D393" i="5"/>
  <c r="E393" i="5"/>
  <c r="A394" i="5"/>
  <c r="C394" i="5" s="1"/>
  <c r="B394" i="5"/>
  <c r="D394" i="5"/>
  <c r="E394" i="5"/>
  <c r="A395" i="5"/>
  <c r="C395" i="5" s="1"/>
  <c r="B395" i="5"/>
  <c r="D395" i="5"/>
  <c r="E395" i="5"/>
  <c r="A396" i="5"/>
  <c r="C396" i="5" s="1"/>
  <c r="B396" i="5"/>
  <c r="D396" i="5"/>
  <c r="E396" i="5"/>
  <c r="A397" i="5"/>
  <c r="C397" i="5" s="1"/>
  <c r="B397" i="5"/>
  <c r="D397" i="5"/>
  <c r="E397" i="5"/>
  <c r="A398" i="5"/>
  <c r="C398" i="5" s="1"/>
  <c r="B398" i="5"/>
  <c r="D398" i="5"/>
  <c r="E398" i="5"/>
  <c r="A399" i="5"/>
  <c r="C399" i="5" s="1"/>
  <c r="B399" i="5"/>
  <c r="D399" i="5"/>
  <c r="E399" i="5"/>
  <c r="A400" i="5"/>
  <c r="C400" i="5" s="1"/>
  <c r="B400" i="5"/>
  <c r="D400" i="5"/>
  <c r="E400" i="5"/>
  <c r="A401" i="5"/>
  <c r="C401" i="5" s="1"/>
  <c r="B401" i="5"/>
  <c r="D401" i="5"/>
  <c r="E401" i="5"/>
  <c r="A402" i="5"/>
  <c r="C402" i="5" s="1"/>
  <c r="B402" i="5"/>
  <c r="D402" i="5"/>
  <c r="E402" i="5"/>
  <c r="A403" i="5"/>
  <c r="C403" i="5" s="1"/>
  <c r="B403" i="5"/>
  <c r="D403" i="5"/>
  <c r="E403" i="5"/>
  <c r="A404" i="5"/>
  <c r="C404" i="5" s="1"/>
  <c r="B404" i="5"/>
  <c r="D404" i="5"/>
  <c r="E404" i="5"/>
  <c r="A405" i="5"/>
  <c r="C405" i="5" s="1"/>
  <c r="B405" i="5"/>
  <c r="D405" i="5"/>
  <c r="E405" i="5"/>
  <c r="A406" i="5"/>
  <c r="C406" i="5" s="1"/>
  <c r="B406" i="5"/>
  <c r="D406" i="5"/>
  <c r="E406" i="5"/>
  <c r="A407" i="5"/>
  <c r="C407" i="5" s="1"/>
  <c r="B407" i="5"/>
  <c r="D407" i="5"/>
  <c r="E407" i="5"/>
  <c r="A408" i="5"/>
  <c r="C408" i="5" s="1"/>
  <c r="B408" i="5"/>
  <c r="D408" i="5"/>
  <c r="E408" i="5"/>
  <c r="A409" i="5"/>
  <c r="C409" i="5" s="1"/>
  <c r="B409" i="5"/>
  <c r="D409" i="5"/>
  <c r="E409" i="5"/>
  <c r="A410" i="5"/>
  <c r="C410" i="5" s="1"/>
  <c r="B410" i="5"/>
  <c r="D410" i="5"/>
  <c r="E410" i="5"/>
  <c r="A411" i="5"/>
  <c r="C411" i="5" s="1"/>
  <c r="B411" i="5"/>
  <c r="D411" i="5"/>
  <c r="E411" i="5"/>
  <c r="A412" i="5"/>
  <c r="C412" i="5" s="1"/>
  <c r="B412" i="5"/>
  <c r="D412" i="5"/>
  <c r="E412" i="5"/>
  <c r="A413" i="5"/>
  <c r="C413" i="5" s="1"/>
  <c r="B413" i="5"/>
  <c r="D413" i="5"/>
  <c r="E413" i="5"/>
  <c r="A414" i="5"/>
  <c r="C414" i="5" s="1"/>
  <c r="B414" i="5"/>
  <c r="D414" i="5"/>
  <c r="E414" i="5"/>
  <c r="A415" i="5"/>
  <c r="C415" i="5" s="1"/>
  <c r="B415" i="5"/>
  <c r="D415" i="5"/>
  <c r="E415" i="5"/>
  <c r="A416" i="5"/>
  <c r="C416" i="5" s="1"/>
  <c r="B416" i="5"/>
  <c r="D416" i="5"/>
  <c r="E416" i="5"/>
  <c r="A417" i="5"/>
  <c r="C417" i="5" s="1"/>
  <c r="B417" i="5"/>
  <c r="D417" i="5"/>
  <c r="E417" i="5"/>
  <c r="A418" i="5"/>
  <c r="C418" i="5" s="1"/>
  <c r="B418" i="5"/>
  <c r="D418" i="5"/>
  <c r="E418" i="5"/>
  <c r="A419" i="5"/>
  <c r="C419" i="5" s="1"/>
  <c r="B419" i="5"/>
  <c r="D419" i="5"/>
  <c r="E419" i="5"/>
  <c r="A420" i="5"/>
  <c r="C420" i="5" s="1"/>
  <c r="B420" i="5"/>
  <c r="D420" i="5"/>
  <c r="E420" i="5"/>
  <c r="A421" i="5"/>
  <c r="C421" i="5" s="1"/>
  <c r="B421" i="5"/>
  <c r="D421" i="5"/>
  <c r="E421" i="5"/>
  <c r="A422" i="5"/>
  <c r="C422" i="5" s="1"/>
  <c r="B422" i="5"/>
  <c r="D422" i="5"/>
  <c r="E422" i="5"/>
  <c r="A423" i="5"/>
  <c r="C423" i="5" s="1"/>
  <c r="B423" i="5"/>
  <c r="D423" i="5"/>
  <c r="E423" i="5"/>
  <c r="A424" i="5"/>
  <c r="C424" i="5" s="1"/>
  <c r="B424" i="5"/>
  <c r="D424" i="5"/>
  <c r="E424" i="5"/>
  <c r="A425" i="5"/>
  <c r="C425" i="5" s="1"/>
  <c r="B425" i="5"/>
  <c r="D425" i="5"/>
  <c r="E425" i="5"/>
  <c r="A426" i="5"/>
  <c r="C426" i="5" s="1"/>
  <c r="B426" i="5"/>
  <c r="D426" i="5"/>
  <c r="E426" i="5"/>
  <c r="A427" i="5"/>
  <c r="C427" i="5" s="1"/>
  <c r="B427" i="5"/>
  <c r="D427" i="5"/>
  <c r="E427" i="5"/>
  <c r="A428" i="5"/>
  <c r="C428" i="5" s="1"/>
  <c r="B428" i="5"/>
  <c r="D428" i="5"/>
  <c r="E428" i="5"/>
  <c r="A429" i="5"/>
  <c r="C429" i="5" s="1"/>
  <c r="B429" i="5"/>
  <c r="D429" i="5"/>
  <c r="E429" i="5"/>
  <c r="A430" i="5"/>
  <c r="C430" i="5" s="1"/>
  <c r="B430" i="5"/>
  <c r="D430" i="5"/>
  <c r="E430" i="5"/>
  <c r="A431" i="5"/>
  <c r="C431" i="5" s="1"/>
  <c r="B431" i="5"/>
  <c r="D431" i="5"/>
  <c r="E431" i="5"/>
  <c r="A432" i="5"/>
  <c r="C432" i="5" s="1"/>
  <c r="B432" i="5"/>
  <c r="D432" i="5"/>
  <c r="E432" i="5"/>
  <c r="A433" i="5"/>
  <c r="C433" i="5" s="1"/>
  <c r="B433" i="5"/>
  <c r="D433" i="5"/>
  <c r="E433" i="5"/>
  <c r="A434" i="5"/>
  <c r="C434" i="5" s="1"/>
  <c r="B434" i="5"/>
  <c r="D434" i="5"/>
  <c r="E434" i="5"/>
  <c r="A435" i="5"/>
  <c r="C435" i="5" s="1"/>
  <c r="B435" i="5"/>
  <c r="D435" i="5"/>
  <c r="E435" i="5"/>
  <c r="A436" i="5"/>
  <c r="C436" i="5" s="1"/>
  <c r="B436" i="5"/>
  <c r="D436" i="5"/>
  <c r="E436" i="5"/>
  <c r="A437" i="5"/>
  <c r="C437" i="5" s="1"/>
  <c r="B437" i="5"/>
  <c r="D437" i="5"/>
  <c r="E437" i="5"/>
  <c r="A438" i="5"/>
  <c r="C438" i="5" s="1"/>
  <c r="B438" i="5"/>
  <c r="D438" i="5"/>
  <c r="E438" i="5"/>
  <c r="A439" i="5"/>
  <c r="C439" i="5" s="1"/>
  <c r="B439" i="5"/>
  <c r="D439" i="5"/>
  <c r="E439" i="5"/>
  <c r="A440" i="5"/>
  <c r="C440" i="5" s="1"/>
  <c r="B440" i="5"/>
  <c r="D440" i="5"/>
  <c r="E440" i="5"/>
  <c r="A441" i="5"/>
  <c r="C441" i="5" s="1"/>
  <c r="B441" i="5"/>
  <c r="D441" i="5"/>
  <c r="E441" i="5"/>
  <c r="A442" i="5"/>
  <c r="C442" i="5" s="1"/>
  <c r="B442" i="5"/>
  <c r="D442" i="5"/>
  <c r="E442" i="5"/>
  <c r="A443" i="5"/>
  <c r="C443" i="5" s="1"/>
  <c r="B443" i="5"/>
  <c r="D443" i="5"/>
  <c r="E443" i="5"/>
  <c r="A444" i="5"/>
  <c r="C444" i="5" s="1"/>
  <c r="B444" i="5"/>
  <c r="D444" i="5"/>
  <c r="E444" i="5"/>
  <c r="A445" i="5"/>
  <c r="C445" i="5" s="1"/>
  <c r="B445" i="5"/>
  <c r="D445" i="5"/>
  <c r="E445" i="5"/>
  <c r="A446" i="5"/>
  <c r="C446" i="5" s="1"/>
  <c r="B446" i="5"/>
  <c r="D446" i="5"/>
  <c r="E446" i="5"/>
  <c r="A447" i="5"/>
  <c r="C447" i="5" s="1"/>
  <c r="B447" i="5"/>
  <c r="D447" i="5"/>
  <c r="E447" i="5"/>
  <c r="A448" i="5"/>
  <c r="C448" i="5" s="1"/>
  <c r="B448" i="5"/>
  <c r="D448" i="5"/>
  <c r="E448" i="5"/>
  <c r="A449" i="5"/>
  <c r="C449" i="5" s="1"/>
  <c r="B449" i="5"/>
  <c r="D449" i="5"/>
  <c r="E449" i="5"/>
  <c r="A450" i="5"/>
  <c r="C450" i="5" s="1"/>
  <c r="B450" i="5"/>
  <c r="D450" i="5"/>
  <c r="E450" i="5"/>
  <c r="A451" i="5"/>
  <c r="C451" i="5" s="1"/>
  <c r="B451" i="5"/>
  <c r="D451" i="5"/>
  <c r="E451" i="5"/>
  <c r="A452" i="5"/>
  <c r="C452" i="5" s="1"/>
  <c r="B452" i="5"/>
  <c r="D452" i="5"/>
  <c r="E452" i="5"/>
  <c r="A453" i="5"/>
  <c r="C453" i="5" s="1"/>
  <c r="B453" i="5"/>
  <c r="D453" i="5"/>
  <c r="E453" i="5"/>
  <c r="A454" i="5"/>
  <c r="C454" i="5" s="1"/>
  <c r="B454" i="5"/>
  <c r="D454" i="5"/>
  <c r="E454" i="5"/>
  <c r="A455" i="5"/>
  <c r="C455" i="5" s="1"/>
  <c r="B455" i="5"/>
  <c r="D455" i="5"/>
  <c r="E455" i="5"/>
  <c r="A456" i="5"/>
  <c r="C456" i="5" s="1"/>
  <c r="B456" i="5"/>
  <c r="D456" i="5"/>
  <c r="E456" i="5"/>
  <c r="A457" i="5"/>
  <c r="C457" i="5" s="1"/>
  <c r="B457" i="5"/>
  <c r="D457" i="5"/>
  <c r="E457" i="5"/>
  <c r="A458" i="5"/>
  <c r="C458" i="5" s="1"/>
  <c r="B458" i="5"/>
  <c r="D458" i="5"/>
  <c r="E458" i="5"/>
  <c r="A459" i="5"/>
  <c r="C459" i="5" s="1"/>
  <c r="B459" i="5"/>
  <c r="D459" i="5"/>
  <c r="E459" i="5"/>
  <c r="A460" i="5"/>
  <c r="C460" i="5" s="1"/>
  <c r="B460" i="5"/>
  <c r="D460" i="5"/>
  <c r="E460" i="5"/>
  <c r="A461" i="5"/>
  <c r="C461" i="5" s="1"/>
  <c r="B461" i="5"/>
  <c r="D461" i="5"/>
  <c r="E461" i="5"/>
  <c r="A462" i="5"/>
  <c r="C462" i="5" s="1"/>
  <c r="B462" i="5"/>
  <c r="D462" i="5"/>
  <c r="E462" i="5"/>
  <c r="A463" i="5"/>
  <c r="C463" i="5" s="1"/>
  <c r="B463" i="5"/>
  <c r="D463" i="5"/>
  <c r="E463" i="5"/>
  <c r="A464" i="5"/>
  <c r="C464" i="5" s="1"/>
  <c r="B464" i="5"/>
  <c r="D464" i="5"/>
  <c r="E464" i="5"/>
  <c r="A465" i="5"/>
  <c r="C465" i="5" s="1"/>
  <c r="B465" i="5"/>
  <c r="D465" i="5"/>
  <c r="E465" i="5"/>
  <c r="A466" i="5"/>
  <c r="C466" i="5" s="1"/>
  <c r="B466" i="5"/>
  <c r="D466" i="5"/>
  <c r="E466" i="5"/>
  <c r="A467" i="5"/>
  <c r="C467" i="5" s="1"/>
  <c r="B467" i="5"/>
  <c r="D467" i="5"/>
  <c r="E467" i="5"/>
  <c r="A468" i="5"/>
  <c r="C468" i="5" s="1"/>
  <c r="B468" i="5"/>
  <c r="D468" i="5"/>
  <c r="E468" i="5"/>
  <c r="A469" i="5"/>
  <c r="C469" i="5" s="1"/>
  <c r="B469" i="5"/>
  <c r="D469" i="5"/>
  <c r="E469" i="5"/>
  <c r="A470" i="5"/>
  <c r="C470" i="5" s="1"/>
  <c r="B470" i="5"/>
  <c r="D470" i="5"/>
  <c r="E470" i="5"/>
  <c r="A471" i="5"/>
  <c r="C471" i="5" s="1"/>
  <c r="B471" i="5"/>
  <c r="D471" i="5"/>
  <c r="E471" i="5"/>
  <c r="A472" i="5"/>
  <c r="C472" i="5" s="1"/>
  <c r="B472" i="5"/>
  <c r="D472" i="5"/>
  <c r="E472" i="5"/>
  <c r="A473" i="5"/>
  <c r="C473" i="5" s="1"/>
  <c r="B473" i="5"/>
  <c r="D473" i="5"/>
  <c r="E473" i="5"/>
  <c r="A474" i="5"/>
  <c r="C474" i="5" s="1"/>
  <c r="B474" i="5"/>
  <c r="D474" i="5"/>
  <c r="E474" i="5"/>
  <c r="A475" i="5"/>
  <c r="C475" i="5" s="1"/>
  <c r="B475" i="5"/>
  <c r="D475" i="5"/>
  <c r="E475" i="5"/>
  <c r="A476" i="5"/>
  <c r="C476" i="5" s="1"/>
  <c r="B476" i="5"/>
  <c r="D476" i="5"/>
  <c r="E476" i="5"/>
  <c r="A477" i="5"/>
  <c r="C477" i="5" s="1"/>
  <c r="B477" i="5"/>
  <c r="D477" i="5"/>
  <c r="E477" i="5"/>
  <c r="A478" i="5"/>
  <c r="C478" i="5" s="1"/>
  <c r="B478" i="5"/>
  <c r="D478" i="5"/>
  <c r="E478" i="5"/>
  <c r="A479" i="5"/>
  <c r="C479" i="5" s="1"/>
  <c r="B479" i="5"/>
  <c r="D479" i="5"/>
  <c r="E479" i="5"/>
  <c r="A480" i="5"/>
  <c r="C480" i="5" s="1"/>
  <c r="B480" i="5"/>
  <c r="D480" i="5"/>
  <c r="E480" i="5"/>
  <c r="A481" i="5"/>
  <c r="C481" i="5" s="1"/>
  <c r="B481" i="5"/>
  <c r="D481" i="5"/>
  <c r="E481" i="5"/>
  <c r="A482" i="5"/>
  <c r="C482" i="5" s="1"/>
  <c r="B482" i="5"/>
  <c r="D482" i="5"/>
  <c r="E482" i="5"/>
  <c r="A483" i="5"/>
  <c r="C483" i="5" s="1"/>
  <c r="B483" i="5"/>
  <c r="D483" i="5"/>
  <c r="E483" i="5"/>
  <c r="A484" i="5"/>
  <c r="C484" i="5" s="1"/>
  <c r="B484" i="5"/>
  <c r="D484" i="5"/>
  <c r="E484" i="5"/>
  <c r="A485" i="5"/>
  <c r="C485" i="5" s="1"/>
  <c r="B485" i="5"/>
  <c r="D485" i="5"/>
  <c r="E485" i="5"/>
  <c r="A486" i="5"/>
  <c r="C486" i="5" s="1"/>
  <c r="B486" i="5"/>
  <c r="D486" i="5"/>
  <c r="E486" i="5"/>
  <c r="A487" i="5"/>
  <c r="C487" i="5" s="1"/>
  <c r="B487" i="5"/>
  <c r="D487" i="5"/>
  <c r="E487" i="5"/>
  <c r="A488" i="5"/>
  <c r="C488" i="5" s="1"/>
  <c r="B488" i="5"/>
  <c r="D488" i="5"/>
  <c r="E488" i="5"/>
  <c r="A489" i="5"/>
  <c r="C489" i="5" s="1"/>
  <c r="B489" i="5"/>
  <c r="D489" i="5"/>
  <c r="E489" i="5"/>
  <c r="A490" i="5"/>
  <c r="C490" i="5" s="1"/>
  <c r="B490" i="5"/>
  <c r="D490" i="5"/>
  <c r="E490" i="5"/>
  <c r="A491" i="5"/>
  <c r="C491" i="5" s="1"/>
  <c r="B491" i="5"/>
  <c r="D491" i="5"/>
  <c r="E491" i="5"/>
  <c r="A492" i="5"/>
  <c r="C492" i="5" s="1"/>
  <c r="B492" i="5"/>
  <c r="D492" i="5"/>
  <c r="E492" i="5"/>
  <c r="A493" i="5"/>
  <c r="C493" i="5" s="1"/>
  <c r="B493" i="5"/>
  <c r="D493" i="5"/>
  <c r="E493" i="5"/>
  <c r="A494" i="5"/>
  <c r="C494" i="5" s="1"/>
  <c r="B494" i="5"/>
  <c r="D494" i="5"/>
  <c r="E494" i="5"/>
  <c r="A495" i="5"/>
  <c r="C495" i="5" s="1"/>
  <c r="B495" i="5"/>
  <c r="D495" i="5"/>
  <c r="E495" i="5"/>
  <c r="A496" i="5"/>
  <c r="C496" i="5" s="1"/>
  <c r="B496" i="5"/>
  <c r="D496" i="5"/>
  <c r="E496" i="5"/>
  <c r="A497" i="5"/>
  <c r="C497" i="5" s="1"/>
  <c r="B497" i="5"/>
  <c r="D497" i="5"/>
  <c r="E497" i="5"/>
  <c r="A498" i="5"/>
  <c r="C498" i="5" s="1"/>
  <c r="B498" i="5"/>
  <c r="D498" i="5"/>
  <c r="E498" i="5"/>
  <c r="A499" i="5"/>
  <c r="C499" i="5" s="1"/>
  <c r="B499" i="5"/>
  <c r="D499" i="5"/>
  <c r="E499" i="5"/>
  <c r="A500" i="5"/>
  <c r="C500" i="5" s="1"/>
  <c r="B500" i="5"/>
  <c r="D500" i="5"/>
  <c r="E500" i="5"/>
  <c r="A501" i="5"/>
  <c r="C501" i="5" s="1"/>
  <c r="B501" i="5"/>
  <c r="D501" i="5"/>
  <c r="E501" i="5"/>
  <c r="A502" i="5"/>
  <c r="C502" i="5" s="1"/>
  <c r="B502" i="5"/>
  <c r="D502" i="5"/>
  <c r="E502" i="5"/>
  <c r="A503" i="5"/>
  <c r="C503" i="5" s="1"/>
  <c r="B503" i="5"/>
  <c r="D503" i="5"/>
  <c r="E503" i="5"/>
  <c r="A504" i="5"/>
  <c r="C504" i="5" s="1"/>
  <c r="B504" i="5"/>
  <c r="D504" i="5"/>
  <c r="E504" i="5"/>
  <c r="A505" i="5"/>
  <c r="C505" i="5" s="1"/>
  <c r="B505" i="5"/>
  <c r="D505" i="5"/>
  <c r="E505" i="5"/>
  <c r="A506" i="5"/>
  <c r="C506" i="5" s="1"/>
  <c r="B506" i="5"/>
  <c r="D506" i="5"/>
  <c r="E506" i="5"/>
  <c r="A507" i="5"/>
  <c r="C507" i="5" s="1"/>
  <c r="B507" i="5"/>
  <c r="D507" i="5"/>
  <c r="E507" i="5"/>
  <c r="A508" i="5"/>
  <c r="C508" i="5" s="1"/>
  <c r="B508" i="5"/>
  <c r="D508" i="5"/>
  <c r="E508" i="5"/>
  <c r="A509" i="5"/>
  <c r="C509" i="5" s="1"/>
  <c r="B509" i="5"/>
  <c r="D509" i="5"/>
  <c r="E509" i="5"/>
  <c r="A510" i="5"/>
  <c r="C510" i="5" s="1"/>
  <c r="B510" i="5"/>
  <c r="D510" i="5"/>
  <c r="E510" i="5"/>
  <c r="A511" i="5"/>
  <c r="C511" i="5" s="1"/>
  <c r="B511" i="5"/>
  <c r="D511" i="5"/>
  <c r="E511" i="5"/>
  <c r="A512" i="5"/>
  <c r="C512" i="5" s="1"/>
  <c r="B512" i="5"/>
  <c r="D512" i="5"/>
  <c r="E512" i="5"/>
  <c r="A513" i="5"/>
  <c r="C513" i="5" s="1"/>
  <c r="B513" i="5"/>
  <c r="D513" i="5"/>
  <c r="E513" i="5"/>
  <c r="A514" i="5"/>
  <c r="C514" i="5" s="1"/>
  <c r="B514" i="5"/>
  <c r="D514" i="5"/>
  <c r="E514" i="5"/>
  <c r="A515" i="5"/>
  <c r="C515" i="5" s="1"/>
  <c r="B515" i="5"/>
  <c r="D515" i="5"/>
  <c r="E515" i="5"/>
  <c r="A516" i="5"/>
  <c r="C516" i="5" s="1"/>
  <c r="B516" i="5"/>
  <c r="D516" i="5"/>
  <c r="E516" i="5"/>
  <c r="A517" i="5"/>
  <c r="C517" i="5" s="1"/>
  <c r="B517" i="5"/>
  <c r="D517" i="5"/>
  <c r="E517" i="5"/>
  <c r="A518" i="5"/>
  <c r="C518" i="5" s="1"/>
  <c r="B518" i="5"/>
  <c r="D518" i="5"/>
  <c r="E518" i="5"/>
  <c r="A519" i="5"/>
  <c r="C519" i="5" s="1"/>
  <c r="B519" i="5"/>
  <c r="D519" i="5"/>
  <c r="E519" i="5"/>
  <c r="A520" i="5"/>
  <c r="C520" i="5" s="1"/>
  <c r="B520" i="5"/>
  <c r="D520" i="5"/>
  <c r="E520" i="5"/>
  <c r="A521" i="5"/>
  <c r="C521" i="5" s="1"/>
  <c r="B521" i="5"/>
  <c r="D521" i="5"/>
  <c r="E521" i="5"/>
  <c r="A522" i="5"/>
  <c r="C522" i="5" s="1"/>
  <c r="B522" i="5"/>
  <c r="D522" i="5"/>
  <c r="E522" i="5"/>
  <c r="A523" i="5"/>
  <c r="C523" i="5" s="1"/>
  <c r="B523" i="5"/>
  <c r="D523" i="5"/>
  <c r="E523" i="5"/>
  <c r="A524" i="5"/>
  <c r="C524" i="5" s="1"/>
  <c r="B524" i="5"/>
  <c r="D524" i="5"/>
  <c r="E524" i="5"/>
  <c r="A525" i="5"/>
  <c r="C525" i="5" s="1"/>
  <c r="B525" i="5"/>
  <c r="D525" i="5"/>
  <c r="E525" i="5"/>
  <c r="A526" i="5"/>
  <c r="C526" i="5" s="1"/>
  <c r="B526" i="5"/>
  <c r="D526" i="5"/>
  <c r="E526" i="5"/>
  <c r="A527" i="5"/>
  <c r="C527" i="5" s="1"/>
  <c r="B527" i="5"/>
  <c r="D527" i="5"/>
  <c r="E527" i="5"/>
  <c r="A528" i="5"/>
  <c r="C528" i="5" s="1"/>
  <c r="B528" i="5"/>
  <c r="D528" i="5"/>
  <c r="E528" i="5"/>
  <c r="A529" i="5"/>
  <c r="C529" i="5" s="1"/>
  <c r="B529" i="5"/>
  <c r="D529" i="5"/>
  <c r="E529" i="5"/>
  <c r="A530" i="5"/>
  <c r="C530" i="5" s="1"/>
  <c r="B530" i="5"/>
  <c r="D530" i="5"/>
  <c r="E530" i="5"/>
  <c r="A531" i="5"/>
  <c r="C531" i="5" s="1"/>
  <c r="B531" i="5"/>
  <c r="D531" i="5"/>
  <c r="E531" i="5"/>
  <c r="A532" i="5"/>
  <c r="C532" i="5" s="1"/>
  <c r="B532" i="5"/>
  <c r="D532" i="5"/>
  <c r="E532" i="5"/>
  <c r="A533" i="5"/>
  <c r="C533" i="5" s="1"/>
  <c r="B533" i="5"/>
  <c r="D533" i="5"/>
  <c r="E533" i="5"/>
  <c r="A534" i="5"/>
  <c r="C534" i="5" s="1"/>
  <c r="B534" i="5"/>
  <c r="D534" i="5"/>
  <c r="E534" i="5"/>
  <c r="A535" i="5"/>
  <c r="C535" i="5" s="1"/>
  <c r="B535" i="5"/>
  <c r="D535" i="5"/>
  <c r="E535" i="5"/>
  <c r="A536" i="5"/>
  <c r="C536" i="5" s="1"/>
  <c r="B536" i="5"/>
  <c r="D536" i="5"/>
  <c r="E536" i="5"/>
  <c r="A537" i="5"/>
  <c r="C537" i="5" s="1"/>
  <c r="B537" i="5"/>
  <c r="D537" i="5"/>
  <c r="E537" i="5"/>
  <c r="A538" i="5"/>
  <c r="C538" i="5" s="1"/>
  <c r="B538" i="5"/>
  <c r="D538" i="5"/>
  <c r="E538" i="5"/>
  <c r="A539" i="5"/>
  <c r="C539" i="5" s="1"/>
  <c r="B539" i="5"/>
  <c r="D539" i="5"/>
  <c r="E539" i="5"/>
  <c r="A540" i="5"/>
  <c r="C540" i="5" s="1"/>
  <c r="B540" i="5"/>
  <c r="D540" i="5"/>
  <c r="E540" i="5"/>
  <c r="A541" i="5"/>
  <c r="C541" i="5" s="1"/>
  <c r="B541" i="5"/>
  <c r="D541" i="5"/>
  <c r="E541" i="5"/>
  <c r="A542" i="5"/>
  <c r="C542" i="5" s="1"/>
  <c r="B542" i="5"/>
  <c r="D542" i="5"/>
  <c r="E542" i="5"/>
  <c r="A543" i="5"/>
  <c r="C543" i="5" s="1"/>
  <c r="B543" i="5"/>
  <c r="D543" i="5"/>
  <c r="E543" i="5"/>
  <c r="A544" i="5"/>
  <c r="C544" i="5" s="1"/>
  <c r="B544" i="5"/>
  <c r="D544" i="5"/>
  <c r="E544" i="5"/>
  <c r="A545" i="5"/>
  <c r="C545" i="5" s="1"/>
  <c r="B545" i="5"/>
  <c r="D545" i="5"/>
  <c r="E545" i="5"/>
  <c r="A546" i="5"/>
  <c r="C546" i="5" s="1"/>
  <c r="B546" i="5"/>
  <c r="D546" i="5"/>
  <c r="E546" i="5"/>
  <c r="A547" i="5"/>
  <c r="C547" i="5" s="1"/>
  <c r="B547" i="5"/>
  <c r="D547" i="5"/>
  <c r="E547" i="5"/>
  <c r="A548" i="5"/>
  <c r="C548" i="5" s="1"/>
  <c r="B548" i="5"/>
  <c r="D548" i="5"/>
  <c r="E548" i="5"/>
  <c r="A549" i="5"/>
  <c r="C549" i="5" s="1"/>
  <c r="B549" i="5"/>
  <c r="D549" i="5"/>
  <c r="E549" i="5"/>
  <c r="A550" i="5"/>
  <c r="C550" i="5" s="1"/>
  <c r="B550" i="5"/>
  <c r="D550" i="5"/>
  <c r="E550" i="5"/>
  <c r="A551" i="5"/>
  <c r="C551" i="5" s="1"/>
  <c r="B551" i="5"/>
  <c r="D551" i="5"/>
  <c r="E551" i="5"/>
  <c r="A552" i="5"/>
  <c r="C552" i="5" s="1"/>
  <c r="B552" i="5"/>
  <c r="D552" i="5"/>
  <c r="E552" i="5"/>
  <c r="A553" i="5"/>
  <c r="C553" i="5" s="1"/>
  <c r="B553" i="5"/>
  <c r="D553" i="5"/>
  <c r="E553" i="5"/>
  <c r="A554" i="5"/>
  <c r="C554" i="5" s="1"/>
  <c r="B554" i="5"/>
  <c r="D554" i="5"/>
  <c r="E554" i="5"/>
  <c r="A555" i="5"/>
  <c r="C555" i="5" s="1"/>
  <c r="B555" i="5"/>
  <c r="D555" i="5"/>
  <c r="E555" i="5"/>
  <c r="A556" i="5"/>
  <c r="C556" i="5" s="1"/>
  <c r="B556" i="5"/>
  <c r="D556" i="5"/>
  <c r="E556" i="5"/>
  <c r="A557" i="5"/>
  <c r="C557" i="5" s="1"/>
  <c r="B557" i="5"/>
  <c r="D557" i="5"/>
  <c r="E557" i="5"/>
  <c r="A558" i="5"/>
  <c r="C558" i="5" s="1"/>
  <c r="B558" i="5"/>
  <c r="D558" i="5"/>
  <c r="E558" i="5"/>
  <c r="A559" i="5"/>
  <c r="C559" i="5" s="1"/>
  <c r="B559" i="5"/>
  <c r="D559" i="5"/>
  <c r="E559" i="5"/>
  <c r="A560" i="5"/>
  <c r="C560" i="5" s="1"/>
  <c r="B560" i="5"/>
  <c r="D560" i="5"/>
  <c r="E560" i="5"/>
  <c r="A561" i="5"/>
  <c r="C561" i="5" s="1"/>
  <c r="B561" i="5"/>
  <c r="D561" i="5"/>
  <c r="E561" i="5"/>
  <c r="A562" i="5"/>
  <c r="C562" i="5" s="1"/>
  <c r="B562" i="5"/>
  <c r="D562" i="5"/>
  <c r="E562" i="5"/>
  <c r="A563" i="5"/>
  <c r="C563" i="5" s="1"/>
  <c r="B563" i="5"/>
  <c r="D563" i="5"/>
  <c r="E563" i="5"/>
  <c r="A564" i="5"/>
  <c r="C564" i="5" s="1"/>
  <c r="B564" i="5"/>
  <c r="D564" i="5"/>
  <c r="E564" i="5"/>
  <c r="A565" i="5"/>
  <c r="C565" i="5" s="1"/>
  <c r="B565" i="5"/>
  <c r="D565" i="5"/>
  <c r="E565" i="5"/>
  <c r="A566" i="5"/>
  <c r="C566" i="5" s="1"/>
  <c r="B566" i="5"/>
  <c r="D566" i="5"/>
  <c r="E566" i="5"/>
  <c r="A567" i="5"/>
  <c r="C567" i="5" s="1"/>
  <c r="B567" i="5"/>
  <c r="D567" i="5"/>
  <c r="E567" i="5"/>
  <c r="A568" i="5"/>
  <c r="C568" i="5" s="1"/>
  <c r="B568" i="5"/>
  <c r="D568" i="5"/>
  <c r="E568" i="5"/>
  <c r="A569" i="5"/>
  <c r="C569" i="5" s="1"/>
  <c r="B569" i="5"/>
  <c r="D569" i="5"/>
  <c r="E569" i="5"/>
  <c r="A570" i="5"/>
  <c r="C570" i="5" s="1"/>
  <c r="B570" i="5"/>
  <c r="D570" i="5"/>
  <c r="E570" i="5"/>
  <c r="A571" i="5"/>
  <c r="C571" i="5" s="1"/>
  <c r="B571" i="5"/>
  <c r="D571" i="5"/>
  <c r="E571" i="5"/>
  <c r="A572" i="5"/>
  <c r="C572" i="5" s="1"/>
  <c r="B572" i="5"/>
  <c r="D572" i="5"/>
  <c r="E572" i="5"/>
  <c r="A573" i="5"/>
  <c r="C573" i="5" s="1"/>
  <c r="B573" i="5"/>
  <c r="D573" i="5"/>
  <c r="E573" i="5"/>
  <c r="A574" i="5"/>
  <c r="C574" i="5" s="1"/>
  <c r="B574" i="5"/>
  <c r="D574" i="5"/>
  <c r="E574" i="5"/>
  <c r="A575" i="5"/>
  <c r="C575" i="5" s="1"/>
  <c r="B575" i="5"/>
  <c r="D575" i="5"/>
  <c r="E575" i="5"/>
  <c r="A576" i="5"/>
  <c r="C576" i="5" s="1"/>
  <c r="B576" i="5"/>
  <c r="D576" i="5"/>
  <c r="E576" i="5"/>
  <c r="A577" i="5"/>
  <c r="C577" i="5" s="1"/>
  <c r="B577" i="5"/>
  <c r="D577" i="5"/>
  <c r="E577" i="5"/>
  <c r="A578" i="5"/>
  <c r="C578" i="5" s="1"/>
  <c r="B578" i="5"/>
  <c r="D578" i="5"/>
  <c r="E578" i="5"/>
  <c r="A579" i="5"/>
  <c r="C579" i="5" s="1"/>
  <c r="B579" i="5"/>
  <c r="D579" i="5"/>
  <c r="E579" i="5"/>
  <c r="A580" i="5"/>
  <c r="C580" i="5" s="1"/>
  <c r="B580" i="5"/>
  <c r="D580" i="5"/>
  <c r="E580" i="5"/>
  <c r="A581" i="5"/>
  <c r="C581" i="5" s="1"/>
  <c r="B581" i="5"/>
  <c r="D581" i="5"/>
  <c r="E581" i="5"/>
  <c r="A582" i="5"/>
  <c r="C582" i="5" s="1"/>
  <c r="B582" i="5"/>
  <c r="D582" i="5"/>
  <c r="E582" i="5"/>
  <c r="A583" i="5"/>
  <c r="C583" i="5" s="1"/>
  <c r="B583" i="5"/>
  <c r="D583" i="5"/>
  <c r="E583" i="5"/>
  <c r="A584" i="5"/>
  <c r="C584" i="5" s="1"/>
  <c r="B584" i="5"/>
  <c r="D584" i="5"/>
  <c r="E584" i="5"/>
  <c r="A585" i="5"/>
  <c r="C585" i="5" s="1"/>
  <c r="B585" i="5"/>
  <c r="D585" i="5"/>
  <c r="E585" i="5"/>
  <c r="A586" i="5"/>
  <c r="C586" i="5" s="1"/>
  <c r="B586" i="5"/>
  <c r="D586" i="5"/>
  <c r="E586" i="5"/>
  <c r="A587" i="5"/>
  <c r="C587" i="5" s="1"/>
  <c r="B587" i="5"/>
  <c r="D587" i="5"/>
  <c r="E587" i="5"/>
  <c r="A588" i="5"/>
  <c r="C588" i="5" s="1"/>
  <c r="B588" i="5"/>
  <c r="D588" i="5"/>
  <c r="E588" i="5"/>
  <c r="A589" i="5"/>
  <c r="C589" i="5" s="1"/>
  <c r="B589" i="5"/>
  <c r="D589" i="5"/>
  <c r="E589" i="5"/>
  <c r="A590" i="5"/>
  <c r="C590" i="5" s="1"/>
  <c r="B590" i="5"/>
  <c r="D590" i="5"/>
  <c r="E590" i="5"/>
  <c r="A591" i="5"/>
  <c r="C591" i="5" s="1"/>
  <c r="B591" i="5"/>
  <c r="D591" i="5"/>
  <c r="E591" i="5"/>
  <c r="A592" i="5"/>
  <c r="C592" i="5" s="1"/>
  <c r="B592" i="5"/>
  <c r="D592" i="5"/>
  <c r="E592" i="5"/>
  <c r="A593" i="5"/>
  <c r="C593" i="5" s="1"/>
  <c r="B593" i="5"/>
  <c r="D593" i="5"/>
  <c r="E593" i="5"/>
  <c r="A594" i="5"/>
  <c r="C594" i="5" s="1"/>
  <c r="B594" i="5"/>
  <c r="D594" i="5"/>
  <c r="E594" i="5"/>
  <c r="A595" i="5"/>
  <c r="C595" i="5" s="1"/>
  <c r="B595" i="5"/>
  <c r="D595" i="5"/>
  <c r="E595" i="5"/>
  <c r="A596" i="5"/>
  <c r="C596" i="5" s="1"/>
  <c r="B596" i="5"/>
  <c r="D596" i="5"/>
  <c r="E596" i="5"/>
  <c r="A597" i="5"/>
  <c r="C597" i="5" s="1"/>
  <c r="B597" i="5"/>
  <c r="D597" i="5"/>
  <c r="E597" i="5"/>
  <c r="A598" i="5"/>
  <c r="C598" i="5" s="1"/>
  <c r="B598" i="5"/>
  <c r="D598" i="5"/>
  <c r="E598" i="5"/>
  <c r="A599" i="5"/>
  <c r="C599" i="5" s="1"/>
  <c r="B599" i="5"/>
  <c r="D599" i="5"/>
  <c r="E599" i="5"/>
  <c r="A600" i="5"/>
  <c r="C600" i="5" s="1"/>
  <c r="B600" i="5"/>
  <c r="D600" i="5"/>
  <c r="E600" i="5"/>
  <c r="A601" i="5"/>
  <c r="C601" i="5" s="1"/>
  <c r="B601" i="5"/>
  <c r="D601" i="5"/>
  <c r="E601" i="5"/>
  <c r="A602" i="5"/>
  <c r="C602" i="5" s="1"/>
  <c r="B602" i="5"/>
  <c r="D602" i="5"/>
  <c r="E602" i="5"/>
  <c r="A603" i="5"/>
  <c r="C603" i="5" s="1"/>
  <c r="B603" i="5"/>
  <c r="D603" i="5"/>
  <c r="E603" i="5"/>
  <c r="A604" i="5"/>
  <c r="C604" i="5" s="1"/>
  <c r="B604" i="5"/>
  <c r="D604" i="5"/>
  <c r="E604" i="5"/>
  <c r="A605" i="5"/>
  <c r="C605" i="5" s="1"/>
  <c r="B605" i="5"/>
  <c r="D605" i="5"/>
  <c r="E605" i="5"/>
  <c r="A606" i="5"/>
  <c r="C606" i="5" s="1"/>
  <c r="B606" i="5"/>
  <c r="D606" i="5"/>
  <c r="E606" i="5"/>
  <c r="A607" i="5"/>
  <c r="C607" i="5" s="1"/>
  <c r="B607" i="5"/>
  <c r="D607" i="5"/>
  <c r="E607" i="5"/>
  <c r="A608" i="5"/>
  <c r="C608" i="5" s="1"/>
  <c r="B608" i="5"/>
  <c r="D608" i="5"/>
  <c r="E608" i="5"/>
  <c r="A609" i="5"/>
  <c r="C609" i="5" s="1"/>
  <c r="B609" i="5"/>
  <c r="D609" i="5"/>
  <c r="E609" i="5"/>
  <c r="A610" i="5"/>
  <c r="C610" i="5" s="1"/>
  <c r="B610" i="5"/>
  <c r="D610" i="5"/>
  <c r="E610" i="5"/>
  <c r="A611" i="5"/>
  <c r="C611" i="5" s="1"/>
  <c r="B611" i="5"/>
  <c r="D611" i="5"/>
  <c r="E611" i="5"/>
  <c r="A612" i="5"/>
  <c r="C612" i="5" s="1"/>
  <c r="B612" i="5"/>
  <c r="D612" i="5"/>
  <c r="E612" i="5"/>
  <c r="A613" i="5"/>
  <c r="C613" i="5" s="1"/>
  <c r="B613" i="5"/>
  <c r="D613" i="5"/>
  <c r="E613" i="5"/>
  <c r="A614" i="5"/>
  <c r="C614" i="5" s="1"/>
  <c r="B614" i="5"/>
  <c r="D614" i="5"/>
  <c r="E614" i="5"/>
  <c r="A615" i="5"/>
  <c r="C615" i="5" s="1"/>
  <c r="B615" i="5"/>
  <c r="D615" i="5"/>
  <c r="E615" i="5"/>
  <c r="A616" i="5"/>
  <c r="C616" i="5" s="1"/>
  <c r="B616" i="5"/>
  <c r="D616" i="5"/>
  <c r="E616" i="5"/>
  <c r="A617" i="5"/>
  <c r="C617" i="5" s="1"/>
  <c r="B617" i="5"/>
  <c r="D617" i="5"/>
  <c r="E617" i="5"/>
  <c r="A618" i="5"/>
  <c r="C618" i="5" s="1"/>
  <c r="B618" i="5"/>
  <c r="D618" i="5"/>
  <c r="E618" i="5"/>
  <c r="A619" i="5"/>
  <c r="C619" i="5" s="1"/>
  <c r="B619" i="5"/>
  <c r="D619" i="5"/>
  <c r="E619" i="5"/>
  <c r="A620" i="5"/>
  <c r="C620" i="5" s="1"/>
  <c r="B620" i="5"/>
  <c r="D620" i="5"/>
  <c r="E620" i="5"/>
  <c r="A621" i="5"/>
  <c r="C621" i="5" s="1"/>
  <c r="B621" i="5"/>
  <c r="D621" i="5"/>
  <c r="E621" i="5"/>
  <c r="A622" i="5"/>
  <c r="C622" i="5" s="1"/>
  <c r="B622" i="5"/>
  <c r="D622" i="5"/>
  <c r="E622" i="5"/>
  <c r="A623" i="5"/>
  <c r="C623" i="5" s="1"/>
  <c r="B623" i="5"/>
  <c r="D623" i="5"/>
  <c r="E623" i="5"/>
  <c r="A624" i="5"/>
  <c r="C624" i="5" s="1"/>
  <c r="B624" i="5"/>
  <c r="D624" i="5"/>
  <c r="E624" i="5"/>
  <c r="A625" i="5"/>
  <c r="C625" i="5" s="1"/>
  <c r="B625" i="5"/>
  <c r="D625" i="5"/>
  <c r="E625" i="5"/>
  <c r="A626" i="5"/>
  <c r="C626" i="5" s="1"/>
  <c r="B626" i="5"/>
  <c r="D626" i="5"/>
  <c r="E626" i="5"/>
  <c r="A627" i="5"/>
  <c r="C627" i="5" s="1"/>
  <c r="B627" i="5"/>
  <c r="D627" i="5"/>
  <c r="E627" i="5"/>
  <c r="A628" i="5"/>
  <c r="C628" i="5" s="1"/>
  <c r="B628" i="5"/>
  <c r="D628" i="5"/>
  <c r="E628" i="5"/>
  <c r="A629" i="5"/>
  <c r="C629" i="5" s="1"/>
  <c r="B629" i="5"/>
  <c r="D629" i="5"/>
  <c r="E629" i="5"/>
  <c r="A630" i="5"/>
  <c r="C630" i="5" s="1"/>
  <c r="B630" i="5"/>
  <c r="D630" i="5"/>
  <c r="E630" i="5"/>
  <c r="A631" i="5"/>
  <c r="C631" i="5" s="1"/>
  <c r="B631" i="5"/>
  <c r="D631" i="5"/>
  <c r="E631" i="5"/>
  <c r="A632" i="5"/>
  <c r="C632" i="5" s="1"/>
  <c r="B632" i="5"/>
  <c r="D632" i="5"/>
  <c r="E632" i="5"/>
  <c r="A633" i="5"/>
  <c r="C633" i="5" s="1"/>
  <c r="B633" i="5"/>
  <c r="D633" i="5"/>
  <c r="E633" i="5"/>
  <c r="A634" i="5"/>
  <c r="C634" i="5" s="1"/>
  <c r="B634" i="5"/>
  <c r="D634" i="5"/>
  <c r="E634" i="5"/>
  <c r="A635" i="5"/>
  <c r="C635" i="5" s="1"/>
  <c r="B635" i="5"/>
  <c r="D635" i="5"/>
  <c r="E635" i="5"/>
  <c r="A636" i="5"/>
  <c r="C636" i="5" s="1"/>
  <c r="B636" i="5"/>
  <c r="D636" i="5"/>
  <c r="E636" i="5"/>
  <c r="A637" i="5"/>
  <c r="C637" i="5" s="1"/>
  <c r="B637" i="5"/>
  <c r="D637" i="5"/>
  <c r="E637" i="5"/>
  <c r="A638" i="5"/>
  <c r="C638" i="5" s="1"/>
  <c r="B638" i="5"/>
  <c r="D638" i="5"/>
  <c r="E638" i="5"/>
  <c r="A639" i="5"/>
  <c r="C639" i="5" s="1"/>
  <c r="B639" i="5"/>
  <c r="D639" i="5"/>
  <c r="E639" i="5"/>
  <c r="A640" i="5"/>
  <c r="C640" i="5" s="1"/>
  <c r="B640" i="5"/>
  <c r="D640" i="5"/>
  <c r="E640" i="5"/>
  <c r="A641" i="5"/>
  <c r="C641" i="5" s="1"/>
  <c r="B641" i="5"/>
  <c r="D641" i="5"/>
  <c r="E641" i="5"/>
  <c r="A642" i="5"/>
  <c r="C642" i="5" s="1"/>
  <c r="B642" i="5"/>
  <c r="D642" i="5"/>
  <c r="E642" i="5"/>
  <c r="A643" i="5"/>
  <c r="C643" i="5" s="1"/>
  <c r="B643" i="5"/>
  <c r="D643" i="5"/>
  <c r="E643" i="5"/>
  <c r="A644" i="5"/>
  <c r="C644" i="5" s="1"/>
  <c r="B644" i="5"/>
  <c r="D644" i="5"/>
  <c r="E644" i="5"/>
  <c r="A645" i="5"/>
  <c r="C645" i="5" s="1"/>
  <c r="B645" i="5"/>
  <c r="D645" i="5"/>
  <c r="E645" i="5"/>
  <c r="A646" i="5"/>
  <c r="C646" i="5" s="1"/>
  <c r="B646" i="5"/>
  <c r="D646" i="5"/>
  <c r="E646" i="5"/>
  <c r="A647" i="5"/>
  <c r="C647" i="5" s="1"/>
  <c r="B647" i="5"/>
  <c r="D647" i="5"/>
  <c r="E647" i="5"/>
  <c r="A648" i="5"/>
  <c r="C648" i="5" s="1"/>
  <c r="B648" i="5"/>
  <c r="D648" i="5"/>
  <c r="E648" i="5"/>
  <c r="A649" i="5"/>
  <c r="C649" i="5" s="1"/>
  <c r="B649" i="5"/>
  <c r="D649" i="5"/>
  <c r="E649" i="5"/>
  <c r="A650" i="5"/>
  <c r="C650" i="5" s="1"/>
  <c r="B650" i="5"/>
  <c r="D650" i="5"/>
  <c r="E650" i="5"/>
  <c r="A651" i="5"/>
  <c r="C651" i="5" s="1"/>
  <c r="B651" i="5"/>
  <c r="D651" i="5"/>
  <c r="E651" i="5"/>
  <c r="A652" i="5"/>
  <c r="C652" i="5" s="1"/>
  <c r="B652" i="5"/>
  <c r="D652" i="5"/>
  <c r="E652" i="5"/>
  <c r="A653" i="5"/>
  <c r="C653" i="5" s="1"/>
  <c r="B653" i="5"/>
  <c r="D653" i="5"/>
  <c r="E653" i="5"/>
  <c r="A654" i="5"/>
  <c r="C654" i="5" s="1"/>
  <c r="B654" i="5"/>
  <c r="D654" i="5"/>
  <c r="E654" i="5"/>
  <c r="A655" i="5"/>
  <c r="C655" i="5" s="1"/>
  <c r="B655" i="5"/>
  <c r="D655" i="5"/>
  <c r="E655" i="5"/>
  <c r="A656" i="5"/>
  <c r="C656" i="5" s="1"/>
  <c r="B656" i="5"/>
  <c r="D656" i="5"/>
  <c r="E656" i="5"/>
  <c r="A657" i="5"/>
  <c r="C657" i="5" s="1"/>
  <c r="B657" i="5"/>
  <c r="D657" i="5"/>
  <c r="E657" i="5"/>
  <c r="A658" i="5"/>
  <c r="C658" i="5" s="1"/>
  <c r="B658" i="5"/>
  <c r="D658" i="5"/>
  <c r="E658" i="5"/>
  <c r="A659" i="5"/>
  <c r="C659" i="5" s="1"/>
  <c r="B659" i="5"/>
  <c r="D659" i="5"/>
  <c r="E659" i="5"/>
  <c r="A660" i="5"/>
  <c r="C660" i="5" s="1"/>
  <c r="B660" i="5"/>
  <c r="D660" i="5"/>
  <c r="E660" i="5"/>
  <c r="A661" i="5"/>
  <c r="C661" i="5" s="1"/>
  <c r="B661" i="5"/>
  <c r="D661" i="5"/>
  <c r="E661" i="5"/>
  <c r="A662" i="5"/>
  <c r="C662" i="5" s="1"/>
  <c r="B662" i="5"/>
  <c r="D662" i="5"/>
  <c r="E662" i="5"/>
  <c r="A663" i="5"/>
  <c r="C663" i="5" s="1"/>
  <c r="B663" i="5"/>
  <c r="D663" i="5"/>
  <c r="E663" i="5"/>
  <c r="A664" i="5"/>
  <c r="C664" i="5" s="1"/>
  <c r="B664" i="5"/>
  <c r="D664" i="5"/>
  <c r="E664" i="5"/>
  <c r="A665" i="5"/>
  <c r="C665" i="5" s="1"/>
  <c r="B665" i="5"/>
  <c r="D665" i="5"/>
  <c r="E665" i="5"/>
  <c r="A666" i="5"/>
  <c r="C666" i="5" s="1"/>
  <c r="B666" i="5"/>
  <c r="D666" i="5"/>
  <c r="E666" i="5"/>
  <c r="A667" i="5"/>
  <c r="C667" i="5" s="1"/>
  <c r="B667" i="5"/>
  <c r="D667" i="5"/>
  <c r="E667" i="5"/>
  <c r="A668" i="5"/>
  <c r="C668" i="5" s="1"/>
  <c r="B668" i="5"/>
  <c r="D668" i="5"/>
  <c r="E668" i="5"/>
  <c r="A669" i="5"/>
  <c r="C669" i="5" s="1"/>
  <c r="B669" i="5"/>
  <c r="D669" i="5"/>
  <c r="E669" i="5"/>
  <c r="A670" i="5"/>
  <c r="C670" i="5" s="1"/>
  <c r="B670" i="5"/>
  <c r="D670" i="5"/>
  <c r="E670" i="5"/>
  <c r="A671" i="5"/>
  <c r="C671" i="5" s="1"/>
  <c r="B671" i="5"/>
  <c r="D671" i="5"/>
  <c r="E671" i="5"/>
  <c r="A672" i="5"/>
  <c r="C672" i="5" s="1"/>
  <c r="B672" i="5"/>
  <c r="D672" i="5"/>
  <c r="E672" i="5"/>
  <c r="A673" i="5"/>
  <c r="C673" i="5" s="1"/>
  <c r="B673" i="5"/>
  <c r="D673" i="5"/>
  <c r="E673" i="5"/>
  <c r="A674" i="5"/>
  <c r="C674" i="5" s="1"/>
  <c r="B674" i="5"/>
  <c r="D674" i="5"/>
  <c r="E674" i="5"/>
  <c r="A675" i="5"/>
  <c r="C675" i="5" s="1"/>
  <c r="B675" i="5"/>
  <c r="D675" i="5"/>
  <c r="E675" i="5"/>
  <c r="A676" i="5"/>
  <c r="C676" i="5" s="1"/>
  <c r="B676" i="5"/>
  <c r="D676" i="5"/>
  <c r="E676" i="5"/>
  <c r="A677" i="5"/>
  <c r="C677" i="5" s="1"/>
  <c r="B677" i="5"/>
  <c r="D677" i="5"/>
  <c r="E677" i="5"/>
  <c r="A678" i="5"/>
  <c r="C678" i="5" s="1"/>
  <c r="B678" i="5"/>
  <c r="D678" i="5"/>
  <c r="E678" i="5"/>
  <c r="A679" i="5"/>
  <c r="C679" i="5" s="1"/>
  <c r="B679" i="5"/>
  <c r="D679" i="5"/>
  <c r="E679" i="5"/>
  <c r="A680" i="5"/>
  <c r="C680" i="5" s="1"/>
  <c r="B680" i="5"/>
  <c r="D680" i="5"/>
  <c r="E680" i="5"/>
  <c r="A681" i="5"/>
  <c r="C681" i="5" s="1"/>
  <c r="B681" i="5"/>
  <c r="D681" i="5"/>
  <c r="E681" i="5"/>
  <c r="A682" i="5"/>
  <c r="C682" i="5" s="1"/>
  <c r="B682" i="5"/>
  <c r="D682" i="5"/>
  <c r="E682" i="5"/>
  <c r="A683" i="5"/>
  <c r="C683" i="5" s="1"/>
  <c r="B683" i="5"/>
  <c r="D683" i="5"/>
  <c r="E683" i="5"/>
  <c r="A684" i="5"/>
  <c r="C684" i="5" s="1"/>
  <c r="B684" i="5"/>
  <c r="D684" i="5"/>
  <c r="E684" i="5"/>
  <c r="A685" i="5"/>
  <c r="C685" i="5" s="1"/>
  <c r="B685" i="5"/>
  <c r="D685" i="5"/>
  <c r="E685" i="5"/>
  <c r="A686" i="5"/>
  <c r="C686" i="5" s="1"/>
  <c r="B686" i="5"/>
  <c r="D686" i="5"/>
  <c r="E686" i="5"/>
  <c r="A687" i="5"/>
  <c r="C687" i="5" s="1"/>
  <c r="B687" i="5"/>
  <c r="D687" i="5"/>
  <c r="E687" i="5"/>
  <c r="A688" i="5"/>
  <c r="C688" i="5" s="1"/>
  <c r="B688" i="5"/>
  <c r="D688" i="5"/>
  <c r="E688" i="5"/>
  <c r="A689" i="5"/>
  <c r="C689" i="5" s="1"/>
  <c r="B689" i="5"/>
  <c r="D689" i="5"/>
  <c r="E689" i="5"/>
  <c r="A690" i="5"/>
  <c r="C690" i="5" s="1"/>
  <c r="B690" i="5"/>
  <c r="D690" i="5"/>
  <c r="E690" i="5"/>
  <c r="A691" i="5"/>
  <c r="C691" i="5" s="1"/>
  <c r="B691" i="5"/>
  <c r="D691" i="5"/>
  <c r="E691" i="5"/>
  <c r="A692" i="5"/>
  <c r="C692" i="5" s="1"/>
  <c r="B692" i="5"/>
  <c r="D692" i="5"/>
  <c r="E692" i="5"/>
  <c r="A693" i="5"/>
  <c r="C693" i="5" s="1"/>
  <c r="B693" i="5"/>
  <c r="D693" i="5"/>
  <c r="E693" i="5"/>
  <c r="A694" i="5"/>
  <c r="C694" i="5" s="1"/>
  <c r="B694" i="5"/>
  <c r="D694" i="5"/>
  <c r="E694" i="5"/>
  <c r="A695" i="5"/>
  <c r="C695" i="5" s="1"/>
  <c r="B695" i="5"/>
  <c r="D695" i="5"/>
  <c r="E695" i="5"/>
  <c r="A696" i="5"/>
  <c r="C696" i="5" s="1"/>
  <c r="B696" i="5"/>
  <c r="D696" i="5"/>
  <c r="E696" i="5"/>
  <c r="A697" i="5"/>
  <c r="C697" i="5" s="1"/>
  <c r="B697" i="5"/>
  <c r="D697" i="5"/>
  <c r="E697" i="5"/>
  <c r="A698" i="5"/>
  <c r="C698" i="5" s="1"/>
  <c r="B698" i="5"/>
  <c r="D698" i="5"/>
  <c r="E698" i="5"/>
  <c r="A699" i="5"/>
  <c r="C699" i="5" s="1"/>
  <c r="B699" i="5"/>
  <c r="D699" i="5"/>
  <c r="E699" i="5"/>
  <c r="A700" i="5"/>
  <c r="C700" i="5" s="1"/>
  <c r="B700" i="5"/>
  <c r="D700" i="5"/>
  <c r="E700" i="5"/>
  <c r="A701" i="5"/>
  <c r="C701" i="5" s="1"/>
  <c r="B701" i="5"/>
  <c r="D701" i="5"/>
  <c r="E701" i="5"/>
  <c r="A702" i="5"/>
  <c r="C702" i="5" s="1"/>
  <c r="B702" i="5"/>
  <c r="D702" i="5"/>
  <c r="E702" i="5"/>
  <c r="A703" i="5"/>
  <c r="C703" i="5" s="1"/>
  <c r="B703" i="5"/>
  <c r="D703" i="5"/>
  <c r="E703" i="5"/>
  <c r="A704" i="5"/>
  <c r="C704" i="5" s="1"/>
  <c r="B704" i="5"/>
  <c r="D704" i="5"/>
  <c r="E704" i="5"/>
  <c r="A705" i="5"/>
  <c r="C705" i="5" s="1"/>
  <c r="B705" i="5"/>
  <c r="D705" i="5"/>
  <c r="E705" i="5"/>
  <c r="A706" i="5"/>
  <c r="C706" i="5" s="1"/>
  <c r="B706" i="5"/>
  <c r="D706" i="5"/>
  <c r="E706" i="5"/>
  <c r="A707" i="5"/>
  <c r="C707" i="5" s="1"/>
  <c r="B707" i="5"/>
  <c r="D707" i="5"/>
  <c r="E707" i="5"/>
  <c r="A708" i="5"/>
  <c r="C708" i="5" s="1"/>
  <c r="B708" i="5"/>
  <c r="D708" i="5"/>
  <c r="E708" i="5"/>
  <c r="A709" i="5"/>
  <c r="C709" i="5" s="1"/>
  <c r="B709" i="5"/>
  <c r="D709" i="5"/>
  <c r="E709" i="5"/>
  <c r="A710" i="5"/>
  <c r="C710" i="5" s="1"/>
  <c r="B710" i="5"/>
  <c r="D710" i="5"/>
  <c r="E710" i="5"/>
  <c r="A711" i="5"/>
  <c r="C711" i="5" s="1"/>
  <c r="B711" i="5"/>
  <c r="D711" i="5"/>
  <c r="E711" i="5"/>
  <c r="A712" i="5"/>
  <c r="C712" i="5" s="1"/>
  <c r="B712" i="5"/>
  <c r="D712" i="5"/>
  <c r="E712" i="5"/>
  <c r="A713" i="5"/>
  <c r="C713" i="5" s="1"/>
  <c r="B713" i="5"/>
  <c r="D713" i="5"/>
  <c r="E713" i="5"/>
  <c r="A714" i="5"/>
  <c r="C714" i="5" s="1"/>
  <c r="B714" i="5"/>
  <c r="D714" i="5"/>
  <c r="E714" i="5"/>
  <c r="A715" i="5"/>
  <c r="C715" i="5" s="1"/>
  <c r="B715" i="5"/>
  <c r="D715" i="5"/>
  <c r="E715" i="5"/>
  <c r="A716" i="5"/>
  <c r="C716" i="5" s="1"/>
  <c r="B716" i="5"/>
  <c r="D716" i="5"/>
  <c r="E716" i="5"/>
  <c r="A717" i="5"/>
  <c r="C717" i="5" s="1"/>
  <c r="B717" i="5"/>
  <c r="D717" i="5"/>
  <c r="E717" i="5"/>
  <c r="A718" i="5"/>
  <c r="C718" i="5" s="1"/>
  <c r="B718" i="5"/>
  <c r="D718" i="5"/>
  <c r="E718" i="5"/>
  <c r="A719" i="5"/>
  <c r="C719" i="5" s="1"/>
  <c r="B719" i="5"/>
  <c r="D719" i="5"/>
  <c r="E719" i="5"/>
  <c r="A720" i="5"/>
  <c r="C720" i="5" s="1"/>
  <c r="B720" i="5"/>
  <c r="D720" i="5"/>
  <c r="E720" i="5"/>
  <c r="A721" i="5"/>
  <c r="C721" i="5" s="1"/>
  <c r="B721" i="5"/>
  <c r="D721" i="5"/>
  <c r="E721" i="5"/>
  <c r="A722" i="5"/>
  <c r="C722" i="5" s="1"/>
  <c r="B722" i="5"/>
  <c r="D722" i="5"/>
  <c r="E722" i="5"/>
  <c r="A723" i="5"/>
  <c r="C723" i="5" s="1"/>
  <c r="B723" i="5"/>
  <c r="D723" i="5"/>
  <c r="E723" i="5"/>
  <c r="A724" i="5"/>
  <c r="C724" i="5" s="1"/>
  <c r="B724" i="5"/>
  <c r="D724" i="5"/>
  <c r="E724" i="5"/>
  <c r="A725" i="5"/>
  <c r="C725" i="5" s="1"/>
  <c r="B725" i="5"/>
  <c r="D725" i="5"/>
  <c r="E725" i="5"/>
  <c r="A726" i="5"/>
  <c r="C726" i="5" s="1"/>
  <c r="B726" i="5"/>
  <c r="D726" i="5"/>
  <c r="E726" i="5"/>
  <c r="A727" i="5"/>
  <c r="C727" i="5" s="1"/>
  <c r="B727" i="5"/>
  <c r="D727" i="5"/>
  <c r="E727" i="5"/>
  <c r="A728" i="5"/>
  <c r="C728" i="5" s="1"/>
  <c r="B728" i="5"/>
  <c r="D728" i="5"/>
  <c r="E728" i="5"/>
  <c r="A729" i="5"/>
  <c r="C729" i="5" s="1"/>
  <c r="B729" i="5"/>
  <c r="D729" i="5"/>
  <c r="E729" i="5"/>
  <c r="A730" i="5"/>
  <c r="C730" i="5" s="1"/>
  <c r="B730" i="5"/>
  <c r="D730" i="5"/>
  <c r="E730" i="5"/>
  <c r="A731" i="5"/>
  <c r="C731" i="5" s="1"/>
  <c r="B731" i="5"/>
  <c r="D731" i="5"/>
  <c r="E731" i="5"/>
  <c r="A732" i="5"/>
  <c r="C732" i="5" s="1"/>
  <c r="B732" i="5"/>
  <c r="D732" i="5"/>
  <c r="E732" i="5"/>
  <c r="A733" i="5"/>
  <c r="C733" i="5" s="1"/>
  <c r="B733" i="5"/>
  <c r="D733" i="5"/>
  <c r="E733" i="5"/>
  <c r="A734" i="5"/>
  <c r="C734" i="5" s="1"/>
  <c r="B734" i="5"/>
  <c r="D734" i="5"/>
  <c r="E734" i="5"/>
  <c r="A735" i="5"/>
  <c r="C735" i="5" s="1"/>
  <c r="B735" i="5"/>
  <c r="D735" i="5"/>
  <c r="E735" i="5"/>
  <c r="A736" i="5"/>
  <c r="C736" i="5" s="1"/>
  <c r="B736" i="5"/>
  <c r="D736" i="5"/>
  <c r="E736" i="5"/>
  <c r="A737" i="5"/>
  <c r="C737" i="5" s="1"/>
  <c r="B737" i="5"/>
  <c r="D737" i="5"/>
  <c r="E737" i="5"/>
  <c r="A738" i="5"/>
  <c r="C738" i="5" s="1"/>
  <c r="B738" i="5"/>
  <c r="D738" i="5"/>
  <c r="E738" i="5"/>
  <c r="A739" i="5"/>
  <c r="C739" i="5" s="1"/>
  <c r="B739" i="5"/>
  <c r="D739" i="5"/>
  <c r="E739" i="5"/>
  <c r="A740" i="5"/>
  <c r="C740" i="5" s="1"/>
  <c r="B740" i="5"/>
  <c r="D740" i="5"/>
  <c r="E740" i="5"/>
  <c r="A741" i="5"/>
  <c r="C741" i="5" s="1"/>
  <c r="B741" i="5"/>
  <c r="D741" i="5"/>
  <c r="E741" i="5"/>
  <c r="A742" i="5"/>
  <c r="C742" i="5" s="1"/>
  <c r="B742" i="5"/>
  <c r="D742" i="5"/>
  <c r="E742" i="5"/>
  <c r="A743" i="5"/>
  <c r="C743" i="5" s="1"/>
  <c r="B743" i="5"/>
  <c r="D743" i="5"/>
  <c r="E743" i="5"/>
  <c r="A744" i="5"/>
  <c r="C744" i="5" s="1"/>
  <c r="B744" i="5"/>
  <c r="D744" i="5"/>
  <c r="E744" i="5"/>
  <c r="A745" i="5"/>
  <c r="C745" i="5" s="1"/>
  <c r="B745" i="5"/>
  <c r="D745" i="5"/>
  <c r="E745" i="5"/>
  <c r="A746" i="5"/>
  <c r="C746" i="5" s="1"/>
  <c r="B746" i="5"/>
  <c r="D746" i="5"/>
  <c r="E746" i="5"/>
  <c r="A747" i="5"/>
  <c r="C747" i="5" s="1"/>
  <c r="B747" i="5"/>
  <c r="D747" i="5"/>
  <c r="E747" i="5"/>
  <c r="A748" i="5"/>
  <c r="C748" i="5" s="1"/>
  <c r="B748" i="5"/>
  <c r="D748" i="5"/>
  <c r="E748" i="5"/>
  <c r="A749" i="5"/>
  <c r="C749" i="5" s="1"/>
  <c r="B749" i="5"/>
  <c r="D749" i="5"/>
  <c r="E749" i="5"/>
  <c r="A750" i="5"/>
  <c r="C750" i="5" s="1"/>
  <c r="B750" i="5"/>
  <c r="D750" i="5"/>
  <c r="E750" i="5"/>
  <c r="A751" i="5"/>
  <c r="C751" i="5" s="1"/>
  <c r="B751" i="5"/>
  <c r="D751" i="5"/>
  <c r="E751" i="5"/>
  <c r="A752" i="5"/>
  <c r="C752" i="5" s="1"/>
  <c r="B752" i="5"/>
  <c r="D752" i="5"/>
  <c r="E752" i="5"/>
  <c r="A753" i="5"/>
  <c r="C753" i="5" s="1"/>
  <c r="B753" i="5"/>
  <c r="D753" i="5"/>
  <c r="E753" i="5"/>
  <c r="A754" i="5"/>
  <c r="C754" i="5" s="1"/>
  <c r="B754" i="5"/>
  <c r="D754" i="5"/>
  <c r="E754" i="5"/>
  <c r="A755" i="5"/>
  <c r="C755" i="5" s="1"/>
  <c r="B755" i="5"/>
  <c r="D755" i="5"/>
  <c r="E755" i="5"/>
  <c r="A756" i="5"/>
  <c r="C756" i="5" s="1"/>
  <c r="B756" i="5"/>
  <c r="D756" i="5"/>
  <c r="E756" i="5"/>
  <c r="A757" i="5"/>
  <c r="C757" i="5" s="1"/>
  <c r="B757" i="5"/>
  <c r="D757" i="5"/>
  <c r="E757" i="5"/>
  <c r="A758" i="5"/>
  <c r="C758" i="5" s="1"/>
  <c r="B758" i="5"/>
  <c r="D758" i="5"/>
  <c r="E758" i="5"/>
  <c r="A759" i="5"/>
  <c r="C759" i="5" s="1"/>
  <c r="B759" i="5"/>
  <c r="D759" i="5"/>
  <c r="E759" i="5"/>
  <c r="A760" i="5"/>
  <c r="C760" i="5" s="1"/>
  <c r="B760" i="5"/>
  <c r="D760" i="5"/>
  <c r="E760" i="5"/>
  <c r="A761" i="5"/>
  <c r="C761" i="5" s="1"/>
  <c r="B761" i="5"/>
  <c r="D761" i="5"/>
  <c r="E761" i="5"/>
  <c r="A762" i="5"/>
  <c r="C762" i="5" s="1"/>
  <c r="B762" i="5"/>
  <c r="D762" i="5"/>
  <c r="E762" i="5"/>
  <c r="A763" i="5"/>
  <c r="C763" i="5" s="1"/>
  <c r="B763" i="5"/>
  <c r="D763" i="5"/>
  <c r="E763" i="5"/>
  <c r="A764" i="5"/>
  <c r="C764" i="5" s="1"/>
  <c r="B764" i="5"/>
  <c r="D764" i="5"/>
  <c r="E764" i="5"/>
  <c r="A765" i="5"/>
  <c r="C765" i="5" s="1"/>
  <c r="B765" i="5"/>
  <c r="D765" i="5"/>
  <c r="E765" i="5"/>
  <c r="A766" i="5"/>
  <c r="C766" i="5" s="1"/>
  <c r="B766" i="5"/>
  <c r="D766" i="5"/>
  <c r="E766" i="5"/>
  <c r="A767" i="5"/>
  <c r="C767" i="5" s="1"/>
  <c r="B767" i="5"/>
  <c r="D767" i="5"/>
  <c r="E767" i="5"/>
  <c r="A768" i="5"/>
  <c r="C768" i="5" s="1"/>
  <c r="B768" i="5"/>
  <c r="D768" i="5"/>
  <c r="E768" i="5"/>
  <c r="A769" i="5"/>
  <c r="C769" i="5" s="1"/>
  <c r="B769" i="5"/>
  <c r="D769" i="5"/>
  <c r="E769" i="5"/>
  <c r="A770" i="5"/>
  <c r="C770" i="5" s="1"/>
  <c r="B770" i="5"/>
  <c r="D770" i="5"/>
  <c r="E770" i="5"/>
  <c r="A771" i="5"/>
  <c r="C771" i="5" s="1"/>
  <c r="B771" i="5"/>
  <c r="D771" i="5"/>
  <c r="E771" i="5"/>
  <c r="A772" i="5"/>
  <c r="C772" i="5" s="1"/>
  <c r="B772" i="5"/>
  <c r="D772" i="5"/>
  <c r="E772" i="5"/>
  <c r="A773" i="5"/>
  <c r="C773" i="5" s="1"/>
  <c r="B773" i="5"/>
  <c r="D773" i="5"/>
  <c r="E773" i="5"/>
  <c r="A774" i="5"/>
  <c r="C774" i="5" s="1"/>
  <c r="B774" i="5"/>
  <c r="D774" i="5"/>
  <c r="E774" i="5"/>
  <c r="A775" i="5"/>
  <c r="C775" i="5" s="1"/>
  <c r="B775" i="5"/>
  <c r="D775" i="5"/>
  <c r="E775" i="5"/>
  <c r="A776" i="5"/>
  <c r="C776" i="5" s="1"/>
  <c r="B776" i="5"/>
  <c r="D776" i="5"/>
  <c r="E776" i="5"/>
  <c r="A777" i="5"/>
  <c r="C777" i="5" s="1"/>
  <c r="B777" i="5"/>
  <c r="D777" i="5"/>
  <c r="E777" i="5"/>
  <c r="A778" i="5"/>
  <c r="C778" i="5" s="1"/>
  <c r="B778" i="5"/>
  <c r="D778" i="5"/>
  <c r="E778" i="5"/>
  <c r="A779" i="5"/>
  <c r="C779" i="5" s="1"/>
  <c r="B779" i="5"/>
  <c r="D779" i="5"/>
  <c r="E779" i="5"/>
  <c r="A780" i="5"/>
  <c r="C780" i="5" s="1"/>
  <c r="B780" i="5"/>
  <c r="D780" i="5"/>
  <c r="E780" i="5"/>
  <c r="A781" i="5"/>
  <c r="C781" i="5" s="1"/>
  <c r="B781" i="5"/>
  <c r="D781" i="5"/>
  <c r="E781" i="5"/>
  <c r="A782" i="5"/>
  <c r="C782" i="5" s="1"/>
  <c r="B782" i="5"/>
  <c r="D782" i="5"/>
  <c r="E782" i="5"/>
  <c r="A783" i="5"/>
  <c r="C783" i="5" s="1"/>
  <c r="B783" i="5"/>
  <c r="D783" i="5"/>
  <c r="E783" i="5"/>
  <c r="A784" i="5"/>
  <c r="C784" i="5" s="1"/>
  <c r="B784" i="5"/>
  <c r="D784" i="5"/>
  <c r="E784" i="5"/>
  <c r="A785" i="5"/>
  <c r="C785" i="5" s="1"/>
  <c r="B785" i="5"/>
  <c r="D785" i="5"/>
  <c r="E785" i="5"/>
  <c r="A786" i="5"/>
  <c r="C786" i="5" s="1"/>
  <c r="B786" i="5"/>
  <c r="D786" i="5"/>
  <c r="E786" i="5"/>
  <c r="A787" i="5"/>
  <c r="C787" i="5" s="1"/>
  <c r="B787" i="5"/>
  <c r="D787" i="5"/>
  <c r="E787" i="5"/>
  <c r="A788" i="5"/>
  <c r="C788" i="5" s="1"/>
  <c r="B788" i="5"/>
  <c r="D788" i="5"/>
  <c r="E788" i="5"/>
  <c r="A789" i="5"/>
  <c r="C789" i="5" s="1"/>
  <c r="B789" i="5"/>
  <c r="D789" i="5"/>
  <c r="E789" i="5"/>
  <c r="A790" i="5"/>
  <c r="C790" i="5" s="1"/>
  <c r="B790" i="5"/>
  <c r="D790" i="5"/>
  <c r="E790" i="5"/>
  <c r="A791" i="5"/>
  <c r="C791" i="5" s="1"/>
  <c r="B791" i="5"/>
  <c r="D791" i="5"/>
  <c r="E791" i="5"/>
  <c r="A792" i="5"/>
  <c r="C792" i="5" s="1"/>
  <c r="B792" i="5"/>
  <c r="D792" i="5"/>
  <c r="E792" i="5"/>
  <c r="A793" i="5"/>
  <c r="C793" i="5" s="1"/>
  <c r="B793" i="5"/>
  <c r="D793" i="5"/>
  <c r="E793" i="5"/>
  <c r="A794" i="5"/>
  <c r="C794" i="5" s="1"/>
  <c r="B794" i="5"/>
  <c r="D794" i="5"/>
  <c r="E794" i="5"/>
  <c r="A795" i="5"/>
  <c r="C795" i="5" s="1"/>
  <c r="B795" i="5"/>
  <c r="D795" i="5"/>
  <c r="E795" i="5"/>
  <c r="A796" i="5"/>
  <c r="C796" i="5" s="1"/>
  <c r="B796" i="5"/>
  <c r="D796" i="5"/>
  <c r="E796" i="5"/>
  <c r="A797" i="5"/>
  <c r="C797" i="5" s="1"/>
  <c r="B797" i="5"/>
  <c r="D797" i="5"/>
  <c r="E797" i="5"/>
  <c r="A798" i="5"/>
  <c r="C798" i="5" s="1"/>
  <c r="B798" i="5"/>
  <c r="D798" i="5"/>
  <c r="E798" i="5"/>
  <c r="A799" i="5"/>
  <c r="C799" i="5" s="1"/>
  <c r="B799" i="5"/>
  <c r="D799" i="5"/>
  <c r="E799" i="5"/>
  <c r="A800" i="5"/>
  <c r="C800" i="5" s="1"/>
  <c r="B800" i="5"/>
  <c r="D800" i="5"/>
  <c r="E800" i="5"/>
  <c r="A801" i="5"/>
  <c r="C801" i="5" s="1"/>
  <c r="B801" i="5"/>
  <c r="D801" i="5"/>
  <c r="E801" i="5"/>
  <c r="A802" i="5"/>
  <c r="C802" i="5" s="1"/>
  <c r="B802" i="5"/>
  <c r="D802" i="5"/>
  <c r="E802" i="5"/>
  <c r="A803" i="5"/>
  <c r="C803" i="5" s="1"/>
  <c r="B803" i="5"/>
  <c r="D803" i="5"/>
  <c r="E803" i="5"/>
  <c r="A804" i="5"/>
  <c r="C804" i="5" s="1"/>
  <c r="B804" i="5"/>
  <c r="D804" i="5"/>
  <c r="E804" i="5"/>
  <c r="A805" i="5"/>
  <c r="C805" i="5" s="1"/>
  <c r="B805" i="5"/>
  <c r="D805" i="5"/>
  <c r="E805" i="5"/>
  <c r="A806" i="5"/>
  <c r="C806" i="5" s="1"/>
  <c r="B806" i="5"/>
  <c r="D806" i="5"/>
  <c r="E806" i="5"/>
  <c r="A807" i="5"/>
  <c r="C807" i="5" s="1"/>
  <c r="B807" i="5"/>
  <c r="D807" i="5"/>
  <c r="E807" i="5"/>
  <c r="A808" i="5"/>
  <c r="C808" i="5" s="1"/>
  <c r="B808" i="5"/>
  <c r="D808" i="5"/>
  <c r="E808" i="5"/>
  <c r="A809" i="5"/>
  <c r="C809" i="5" s="1"/>
  <c r="B809" i="5"/>
  <c r="D809" i="5"/>
  <c r="E809" i="5"/>
  <c r="A810" i="5"/>
  <c r="C810" i="5" s="1"/>
  <c r="B810" i="5"/>
  <c r="D810" i="5"/>
  <c r="E810" i="5"/>
  <c r="A811" i="5"/>
  <c r="C811" i="5" s="1"/>
  <c r="B811" i="5"/>
  <c r="D811" i="5"/>
  <c r="E811" i="5"/>
  <c r="A812" i="5"/>
  <c r="C812" i="5" s="1"/>
  <c r="B812" i="5"/>
  <c r="D812" i="5"/>
  <c r="E812" i="5"/>
  <c r="A813" i="5"/>
  <c r="C813" i="5" s="1"/>
  <c r="B813" i="5"/>
  <c r="D813" i="5"/>
  <c r="E813" i="5"/>
  <c r="A814" i="5"/>
  <c r="C814" i="5" s="1"/>
  <c r="B814" i="5"/>
  <c r="D814" i="5"/>
  <c r="E814" i="5"/>
  <c r="A815" i="5"/>
  <c r="C815" i="5" s="1"/>
  <c r="B815" i="5"/>
  <c r="D815" i="5"/>
  <c r="E815" i="5"/>
  <c r="A816" i="5"/>
  <c r="C816" i="5" s="1"/>
  <c r="B816" i="5"/>
  <c r="D816" i="5"/>
  <c r="E816" i="5"/>
  <c r="A817" i="5"/>
  <c r="C817" i="5" s="1"/>
  <c r="B817" i="5"/>
  <c r="D817" i="5"/>
  <c r="E817" i="5"/>
  <c r="A818" i="5"/>
  <c r="C818" i="5" s="1"/>
  <c r="B818" i="5"/>
  <c r="D818" i="5"/>
  <c r="E818" i="5"/>
  <c r="A819" i="5"/>
  <c r="C819" i="5" s="1"/>
  <c r="B819" i="5"/>
  <c r="D819" i="5"/>
  <c r="E819" i="5"/>
  <c r="A820" i="5"/>
  <c r="C820" i="5" s="1"/>
  <c r="B820" i="5"/>
  <c r="D820" i="5"/>
  <c r="E820" i="5"/>
  <c r="A821" i="5"/>
  <c r="C821" i="5" s="1"/>
  <c r="B821" i="5"/>
  <c r="D821" i="5"/>
  <c r="E821" i="5"/>
  <c r="A822" i="5"/>
  <c r="C822" i="5" s="1"/>
  <c r="B822" i="5"/>
  <c r="D822" i="5"/>
  <c r="E822" i="5"/>
  <c r="A823" i="5"/>
  <c r="C823" i="5" s="1"/>
  <c r="B823" i="5"/>
  <c r="D823" i="5"/>
  <c r="E823" i="5"/>
  <c r="A824" i="5"/>
  <c r="C824" i="5" s="1"/>
  <c r="B824" i="5"/>
  <c r="D824" i="5"/>
  <c r="E824" i="5"/>
  <c r="A825" i="5"/>
  <c r="C825" i="5" s="1"/>
  <c r="B825" i="5"/>
  <c r="D825" i="5"/>
  <c r="E825" i="5"/>
  <c r="A826" i="5"/>
  <c r="C826" i="5" s="1"/>
  <c r="B826" i="5"/>
  <c r="D826" i="5"/>
  <c r="E826" i="5"/>
  <c r="A827" i="5"/>
  <c r="C827" i="5" s="1"/>
  <c r="B827" i="5"/>
  <c r="D827" i="5"/>
  <c r="E827" i="5"/>
  <c r="A828" i="5"/>
  <c r="C828" i="5" s="1"/>
  <c r="B828" i="5"/>
  <c r="D828" i="5"/>
  <c r="E828" i="5"/>
  <c r="A829" i="5"/>
  <c r="C829" i="5" s="1"/>
  <c r="B829" i="5"/>
  <c r="D829" i="5"/>
  <c r="E829" i="5"/>
  <c r="A830" i="5"/>
  <c r="C830" i="5" s="1"/>
  <c r="B830" i="5"/>
  <c r="D830" i="5"/>
  <c r="E830" i="5"/>
  <c r="A831" i="5"/>
  <c r="C831" i="5" s="1"/>
  <c r="B831" i="5"/>
  <c r="D831" i="5"/>
  <c r="E831" i="5"/>
  <c r="A832" i="5"/>
  <c r="C832" i="5" s="1"/>
  <c r="B832" i="5"/>
  <c r="D832" i="5"/>
  <c r="E832" i="5"/>
  <c r="A833" i="5"/>
  <c r="C833" i="5" s="1"/>
  <c r="B833" i="5"/>
  <c r="D833" i="5"/>
  <c r="E833" i="5"/>
  <c r="A834" i="5"/>
  <c r="C834" i="5" s="1"/>
  <c r="B834" i="5"/>
  <c r="D834" i="5"/>
  <c r="E834" i="5"/>
  <c r="A835" i="5"/>
  <c r="C835" i="5" s="1"/>
  <c r="B835" i="5"/>
  <c r="D835" i="5"/>
  <c r="E835" i="5"/>
  <c r="A836" i="5"/>
  <c r="C836" i="5" s="1"/>
  <c r="B836" i="5"/>
  <c r="D836" i="5"/>
  <c r="E836" i="5"/>
  <c r="A837" i="5"/>
  <c r="C837" i="5" s="1"/>
  <c r="B837" i="5"/>
  <c r="D837" i="5"/>
  <c r="E837" i="5"/>
  <c r="A838" i="5"/>
  <c r="C838" i="5" s="1"/>
  <c r="B838" i="5"/>
  <c r="D838" i="5"/>
  <c r="E838" i="5"/>
  <c r="A839" i="5"/>
  <c r="C839" i="5" s="1"/>
  <c r="B839" i="5"/>
  <c r="D839" i="5"/>
  <c r="E839" i="5"/>
  <c r="A840" i="5"/>
  <c r="C840" i="5" s="1"/>
  <c r="B840" i="5"/>
  <c r="D840" i="5"/>
  <c r="E840" i="5"/>
  <c r="A841" i="5"/>
  <c r="C841" i="5" s="1"/>
  <c r="B841" i="5"/>
  <c r="D841" i="5"/>
  <c r="E841" i="5"/>
  <c r="A842" i="5"/>
  <c r="C842" i="5" s="1"/>
  <c r="B842" i="5"/>
  <c r="D842" i="5"/>
  <c r="E842" i="5"/>
  <c r="A843" i="5"/>
  <c r="C843" i="5" s="1"/>
  <c r="B843" i="5"/>
  <c r="D843" i="5"/>
  <c r="E843" i="5"/>
  <c r="A844" i="5"/>
  <c r="C844" i="5" s="1"/>
  <c r="B844" i="5"/>
  <c r="D844" i="5"/>
  <c r="E844" i="5"/>
  <c r="A845" i="5"/>
  <c r="C845" i="5" s="1"/>
  <c r="B845" i="5"/>
  <c r="D845" i="5"/>
  <c r="E845" i="5"/>
  <c r="A846" i="5"/>
  <c r="C846" i="5" s="1"/>
  <c r="B846" i="5"/>
  <c r="D846" i="5"/>
  <c r="E846" i="5"/>
  <c r="A847" i="5"/>
  <c r="C847" i="5" s="1"/>
  <c r="B847" i="5"/>
  <c r="D847" i="5"/>
  <c r="E847" i="5"/>
  <c r="A848" i="5"/>
  <c r="C848" i="5" s="1"/>
  <c r="B848" i="5"/>
  <c r="D848" i="5"/>
  <c r="E848" i="5"/>
  <c r="A849" i="5"/>
  <c r="C849" i="5" s="1"/>
  <c r="B849" i="5"/>
  <c r="D849" i="5"/>
  <c r="E849" i="5"/>
  <c r="A850" i="5"/>
  <c r="C850" i="5" s="1"/>
  <c r="B850" i="5"/>
  <c r="D850" i="5"/>
  <c r="E850" i="5"/>
  <c r="A851" i="5"/>
  <c r="C851" i="5" s="1"/>
  <c r="B851" i="5"/>
  <c r="D851" i="5"/>
  <c r="E851" i="5"/>
  <c r="A852" i="5"/>
  <c r="C852" i="5" s="1"/>
  <c r="B852" i="5"/>
  <c r="D852" i="5"/>
  <c r="E852" i="5"/>
  <c r="A853" i="5"/>
  <c r="C853" i="5" s="1"/>
  <c r="B853" i="5"/>
  <c r="D853" i="5"/>
  <c r="E853" i="5"/>
  <c r="A854" i="5"/>
  <c r="C854" i="5" s="1"/>
  <c r="B854" i="5"/>
  <c r="D854" i="5"/>
  <c r="E854" i="5"/>
  <c r="A855" i="5"/>
  <c r="C855" i="5" s="1"/>
  <c r="B855" i="5"/>
  <c r="D855" i="5"/>
  <c r="E855" i="5"/>
  <c r="A856" i="5"/>
  <c r="C856" i="5" s="1"/>
  <c r="B856" i="5"/>
  <c r="D856" i="5"/>
  <c r="E856" i="5"/>
  <c r="A857" i="5"/>
  <c r="C857" i="5" s="1"/>
  <c r="B857" i="5"/>
  <c r="D857" i="5"/>
  <c r="E857" i="5"/>
  <c r="A858" i="5"/>
  <c r="C858" i="5" s="1"/>
  <c r="B858" i="5"/>
  <c r="D858" i="5"/>
  <c r="E858" i="5"/>
  <c r="A859" i="5"/>
  <c r="C859" i="5" s="1"/>
  <c r="B859" i="5"/>
  <c r="D859" i="5"/>
  <c r="E859" i="5"/>
  <c r="A860" i="5"/>
  <c r="C860" i="5" s="1"/>
  <c r="B860" i="5"/>
  <c r="D860" i="5"/>
  <c r="E860" i="5"/>
  <c r="A861" i="5"/>
  <c r="C861" i="5" s="1"/>
  <c r="B861" i="5"/>
  <c r="D861" i="5"/>
  <c r="E861" i="5"/>
  <c r="A862" i="5"/>
  <c r="C862" i="5" s="1"/>
  <c r="B862" i="5"/>
  <c r="D862" i="5"/>
  <c r="E862" i="5"/>
  <c r="A863" i="5"/>
  <c r="C863" i="5" s="1"/>
  <c r="B863" i="5"/>
  <c r="D863" i="5"/>
  <c r="E863" i="5"/>
  <c r="A864" i="5"/>
  <c r="C864" i="5" s="1"/>
  <c r="B864" i="5"/>
  <c r="D864" i="5"/>
  <c r="E864" i="5"/>
  <c r="A865" i="5"/>
  <c r="C865" i="5" s="1"/>
  <c r="B865" i="5"/>
  <c r="D865" i="5"/>
  <c r="E865" i="5"/>
  <c r="A866" i="5"/>
  <c r="C866" i="5" s="1"/>
  <c r="B866" i="5"/>
  <c r="D866" i="5"/>
  <c r="E866" i="5"/>
  <c r="A867" i="5"/>
  <c r="C867" i="5" s="1"/>
  <c r="B867" i="5"/>
  <c r="D867" i="5"/>
  <c r="E867" i="5"/>
  <c r="A868" i="5"/>
  <c r="C868" i="5" s="1"/>
  <c r="B868" i="5"/>
  <c r="D868" i="5"/>
  <c r="F868" i="5" s="1"/>
  <c r="E868" i="5"/>
  <c r="A869" i="5"/>
  <c r="C869" i="5" s="1"/>
  <c r="B869" i="5"/>
  <c r="D869" i="5"/>
  <c r="E869" i="5"/>
  <c r="A870" i="5"/>
  <c r="C870" i="5" s="1"/>
  <c r="B870" i="5"/>
  <c r="D870" i="5"/>
  <c r="E870" i="5"/>
  <c r="A871" i="5"/>
  <c r="C871" i="5" s="1"/>
  <c r="B871" i="5"/>
  <c r="D871" i="5"/>
  <c r="E871" i="5"/>
  <c r="A872" i="5"/>
  <c r="C872" i="5" s="1"/>
  <c r="B872" i="5"/>
  <c r="D872" i="5"/>
  <c r="F872" i="5" s="1"/>
  <c r="E872" i="5"/>
  <c r="A873" i="5"/>
  <c r="C873" i="5" s="1"/>
  <c r="B873" i="5"/>
  <c r="D873" i="5"/>
  <c r="E873" i="5"/>
  <c r="A874" i="5"/>
  <c r="C874" i="5" s="1"/>
  <c r="B874" i="5"/>
  <c r="D874" i="5"/>
  <c r="F874" i="5" s="1"/>
  <c r="E874" i="5"/>
  <c r="A875" i="5"/>
  <c r="C875" i="5" s="1"/>
  <c r="B875" i="5"/>
  <c r="D875" i="5"/>
  <c r="E875" i="5"/>
  <c r="A876" i="5"/>
  <c r="C876" i="5" s="1"/>
  <c r="B876" i="5"/>
  <c r="D876" i="5"/>
  <c r="E876" i="5"/>
  <c r="A877" i="5"/>
  <c r="C877" i="5" s="1"/>
  <c r="B877" i="5"/>
  <c r="D877" i="5"/>
  <c r="E877" i="5"/>
  <c r="A878" i="5"/>
  <c r="C878" i="5" s="1"/>
  <c r="B878" i="5"/>
  <c r="D878" i="5"/>
  <c r="E878" i="5"/>
  <c r="A879" i="5"/>
  <c r="C879" i="5" s="1"/>
  <c r="B879" i="5"/>
  <c r="D879" i="5"/>
  <c r="E879" i="5"/>
  <c r="A880" i="5"/>
  <c r="C880" i="5" s="1"/>
  <c r="B880" i="5"/>
  <c r="D880" i="5"/>
  <c r="E880" i="5"/>
  <c r="A881" i="5"/>
  <c r="C881" i="5" s="1"/>
  <c r="B881" i="5"/>
  <c r="D881" i="5"/>
  <c r="E881" i="5"/>
  <c r="A882" i="5"/>
  <c r="C882" i="5" s="1"/>
  <c r="B882" i="5"/>
  <c r="D882" i="5"/>
  <c r="E882" i="5"/>
  <c r="A883" i="5"/>
  <c r="C883" i="5" s="1"/>
  <c r="B883" i="5"/>
  <c r="D883" i="5"/>
  <c r="E883" i="5"/>
  <c r="A884" i="5"/>
  <c r="C884" i="5" s="1"/>
  <c r="B884" i="5"/>
  <c r="D884" i="5"/>
  <c r="E884" i="5"/>
  <c r="A885" i="5"/>
  <c r="C885" i="5" s="1"/>
  <c r="B885" i="5"/>
  <c r="D885" i="5"/>
  <c r="E885" i="5"/>
  <c r="A886" i="5"/>
  <c r="C886" i="5" s="1"/>
  <c r="B886" i="5"/>
  <c r="D886" i="5"/>
  <c r="F886" i="5" s="1"/>
  <c r="E886" i="5"/>
  <c r="A887" i="5"/>
  <c r="C887" i="5" s="1"/>
  <c r="B887" i="5"/>
  <c r="D887" i="5"/>
  <c r="E887" i="5"/>
  <c r="A888" i="5"/>
  <c r="C888" i="5" s="1"/>
  <c r="B888" i="5"/>
  <c r="D888" i="5"/>
  <c r="E888" i="5"/>
  <c r="A889" i="5"/>
  <c r="C889" i="5" s="1"/>
  <c r="B889" i="5"/>
  <c r="D889" i="5"/>
  <c r="E889" i="5"/>
  <c r="A890" i="5"/>
  <c r="C890" i="5" s="1"/>
  <c r="B890" i="5"/>
  <c r="D890" i="5"/>
  <c r="E890" i="5"/>
  <c r="A891" i="5"/>
  <c r="C891" i="5" s="1"/>
  <c r="B891" i="5"/>
  <c r="D891" i="5"/>
  <c r="E891" i="5"/>
  <c r="A892" i="5"/>
  <c r="C892" i="5" s="1"/>
  <c r="B892" i="5"/>
  <c r="D892" i="5"/>
  <c r="E892" i="5"/>
  <c r="A893" i="5"/>
  <c r="C893" i="5" s="1"/>
  <c r="B893" i="5"/>
  <c r="D893" i="5"/>
  <c r="E893" i="5"/>
  <c r="A894" i="5"/>
  <c r="C894" i="5" s="1"/>
  <c r="B894" i="5"/>
  <c r="D894" i="5"/>
  <c r="E894" i="5"/>
  <c r="A895" i="5"/>
  <c r="C895" i="5" s="1"/>
  <c r="B895" i="5"/>
  <c r="D895" i="5"/>
  <c r="E895" i="5"/>
  <c r="A896" i="5"/>
  <c r="C896" i="5" s="1"/>
  <c r="B896" i="5"/>
  <c r="D896" i="5"/>
  <c r="E896" i="5"/>
  <c r="A897" i="5"/>
  <c r="C897" i="5" s="1"/>
  <c r="B897" i="5"/>
  <c r="D897" i="5"/>
  <c r="E897" i="5"/>
  <c r="A898" i="5"/>
  <c r="C898" i="5" s="1"/>
  <c r="B898" i="5"/>
  <c r="D898" i="5"/>
  <c r="E898" i="5"/>
  <c r="A899" i="5"/>
  <c r="C899" i="5" s="1"/>
  <c r="B899" i="5"/>
  <c r="D899" i="5"/>
  <c r="E899" i="5"/>
  <c r="A900" i="5"/>
  <c r="C900" i="5" s="1"/>
  <c r="B900" i="5"/>
  <c r="D900" i="5"/>
  <c r="F900" i="5" s="1"/>
  <c r="E900" i="5"/>
  <c r="A901" i="5"/>
  <c r="C901" i="5" s="1"/>
  <c r="B901" i="5"/>
  <c r="D901" i="5"/>
  <c r="E901" i="5"/>
  <c r="A902" i="5"/>
  <c r="C902" i="5" s="1"/>
  <c r="B902" i="5"/>
  <c r="D902" i="5"/>
  <c r="E902" i="5"/>
  <c r="A903" i="5"/>
  <c r="C903" i="5" s="1"/>
  <c r="B903" i="5"/>
  <c r="D903" i="5"/>
  <c r="E903" i="5"/>
  <c r="A904" i="5"/>
  <c r="C904" i="5" s="1"/>
  <c r="B904" i="5"/>
  <c r="D904" i="5"/>
  <c r="F904" i="5" s="1"/>
  <c r="E904" i="5"/>
  <c r="A905" i="5"/>
  <c r="C905" i="5" s="1"/>
  <c r="B905" i="5"/>
  <c r="D905" i="5"/>
  <c r="E905" i="5"/>
  <c r="A906" i="5"/>
  <c r="C906" i="5" s="1"/>
  <c r="B906" i="5"/>
  <c r="D906" i="5"/>
  <c r="F906" i="5" s="1"/>
  <c r="E906" i="5"/>
  <c r="A907" i="5"/>
  <c r="C907" i="5" s="1"/>
  <c r="B907" i="5"/>
  <c r="D907" i="5"/>
  <c r="E907" i="5"/>
  <c r="A908" i="5"/>
  <c r="C908" i="5" s="1"/>
  <c r="B908" i="5"/>
  <c r="D908" i="5"/>
  <c r="E908" i="5"/>
  <c r="A909" i="5"/>
  <c r="C909" i="5" s="1"/>
  <c r="B909" i="5"/>
  <c r="D909" i="5"/>
  <c r="E909" i="5"/>
  <c r="A910" i="5"/>
  <c r="C910" i="5" s="1"/>
  <c r="B910" i="5"/>
  <c r="D910" i="5"/>
  <c r="E910" i="5"/>
  <c r="A911" i="5"/>
  <c r="C911" i="5" s="1"/>
  <c r="B911" i="5"/>
  <c r="D911" i="5"/>
  <c r="E911" i="5"/>
  <c r="A912" i="5"/>
  <c r="C912" i="5" s="1"/>
  <c r="B912" i="5"/>
  <c r="D912" i="5"/>
  <c r="E912" i="5"/>
  <c r="A913" i="5"/>
  <c r="C913" i="5" s="1"/>
  <c r="B913" i="5"/>
  <c r="D913" i="5"/>
  <c r="E913" i="5"/>
  <c r="A914" i="5"/>
  <c r="C914" i="5" s="1"/>
  <c r="B914" i="5"/>
  <c r="D914" i="5"/>
  <c r="E914" i="5"/>
  <c r="A915" i="5"/>
  <c r="C915" i="5" s="1"/>
  <c r="B915" i="5"/>
  <c r="D915" i="5"/>
  <c r="E915" i="5"/>
  <c r="A916" i="5"/>
  <c r="C916" i="5" s="1"/>
  <c r="B916" i="5"/>
  <c r="D916" i="5"/>
  <c r="E916" i="5"/>
  <c r="A917" i="5"/>
  <c r="C917" i="5" s="1"/>
  <c r="B917" i="5"/>
  <c r="D917" i="5"/>
  <c r="E917" i="5"/>
  <c r="A918" i="5"/>
  <c r="C918" i="5" s="1"/>
  <c r="B918" i="5"/>
  <c r="D918" i="5"/>
  <c r="F918" i="5" s="1"/>
  <c r="E918" i="5"/>
  <c r="A919" i="5"/>
  <c r="C919" i="5" s="1"/>
  <c r="B919" i="5"/>
  <c r="D919" i="5"/>
  <c r="E919" i="5"/>
  <c r="A920" i="5"/>
  <c r="C920" i="5" s="1"/>
  <c r="B920" i="5"/>
  <c r="D920" i="5"/>
  <c r="E920" i="5"/>
  <c r="A921" i="5"/>
  <c r="C921" i="5" s="1"/>
  <c r="B921" i="5"/>
  <c r="D921" i="5"/>
  <c r="E921" i="5"/>
  <c r="A922" i="5"/>
  <c r="C922" i="5" s="1"/>
  <c r="B922" i="5"/>
  <c r="D922" i="5"/>
  <c r="F922" i="5" s="1"/>
  <c r="E922" i="5"/>
  <c r="A923" i="5"/>
  <c r="C923" i="5" s="1"/>
  <c r="B923" i="5"/>
  <c r="D923" i="5"/>
  <c r="E923" i="5"/>
  <c r="A924" i="5"/>
  <c r="C924" i="5" s="1"/>
  <c r="B924" i="5"/>
  <c r="D924" i="5"/>
  <c r="E924" i="5"/>
  <c r="A925" i="5"/>
  <c r="C925" i="5" s="1"/>
  <c r="B925" i="5"/>
  <c r="D925" i="5"/>
  <c r="E925" i="5"/>
  <c r="A926" i="5"/>
  <c r="C926" i="5" s="1"/>
  <c r="B926" i="5"/>
  <c r="D926" i="5"/>
  <c r="E926" i="5"/>
  <c r="A927" i="5"/>
  <c r="C927" i="5" s="1"/>
  <c r="B927" i="5"/>
  <c r="D927" i="5"/>
  <c r="E927" i="5"/>
  <c r="A928" i="5"/>
  <c r="C928" i="5" s="1"/>
  <c r="B928" i="5"/>
  <c r="D928" i="5"/>
  <c r="E928" i="5"/>
  <c r="A929" i="5"/>
  <c r="C929" i="5" s="1"/>
  <c r="B929" i="5"/>
  <c r="D929" i="5"/>
  <c r="E929" i="5"/>
  <c r="A930" i="5"/>
  <c r="C930" i="5" s="1"/>
  <c r="B930" i="5"/>
  <c r="D930" i="5"/>
  <c r="E930" i="5"/>
  <c r="A931" i="5"/>
  <c r="C931" i="5" s="1"/>
  <c r="B931" i="5"/>
  <c r="D931" i="5"/>
  <c r="E931" i="5"/>
  <c r="A932" i="5"/>
  <c r="C932" i="5" s="1"/>
  <c r="B932" i="5"/>
  <c r="D932" i="5"/>
  <c r="F932" i="5" s="1"/>
  <c r="E932" i="5"/>
  <c r="A933" i="5"/>
  <c r="C933" i="5" s="1"/>
  <c r="B933" i="5"/>
  <c r="D933" i="5"/>
  <c r="E933" i="5"/>
  <c r="A934" i="5"/>
  <c r="C934" i="5" s="1"/>
  <c r="B934" i="5"/>
  <c r="D934" i="5"/>
  <c r="F934" i="5" s="1"/>
  <c r="E934" i="5"/>
  <c r="A935" i="5"/>
  <c r="C935" i="5" s="1"/>
  <c r="B935" i="5"/>
  <c r="D935" i="5"/>
  <c r="E935" i="5"/>
  <c r="A936" i="5"/>
  <c r="C936" i="5" s="1"/>
  <c r="B936" i="5"/>
  <c r="D936" i="5"/>
  <c r="F936" i="5" s="1"/>
  <c r="E936" i="5"/>
  <c r="A937" i="5"/>
  <c r="C937" i="5" s="1"/>
  <c r="B937" i="5"/>
  <c r="D937" i="5"/>
  <c r="E937" i="5"/>
  <c r="A938" i="5"/>
  <c r="C938" i="5" s="1"/>
  <c r="B938" i="5"/>
  <c r="D938" i="5"/>
  <c r="E938" i="5"/>
  <c r="A939" i="5"/>
  <c r="C939" i="5" s="1"/>
  <c r="B939" i="5"/>
  <c r="D939" i="5"/>
  <c r="E939" i="5"/>
  <c r="A940" i="5"/>
  <c r="C940" i="5" s="1"/>
  <c r="B940" i="5"/>
  <c r="D940" i="5"/>
  <c r="E940" i="5"/>
  <c r="A941" i="5"/>
  <c r="C941" i="5" s="1"/>
  <c r="B941" i="5"/>
  <c r="D941" i="5"/>
  <c r="E941" i="5"/>
  <c r="A942" i="5"/>
  <c r="C942" i="5" s="1"/>
  <c r="B942" i="5"/>
  <c r="D942" i="5"/>
  <c r="E942" i="5"/>
  <c r="A943" i="5"/>
  <c r="C943" i="5" s="1"/>
  <c r="B943" i="5"/>
  <c r="D943" i="5"/>
  <c r="E943" i="5"/>
  <c r="A944" i="5"/>
  <c r="C944" i="5" s="1"/>
  <c r="B944" i="5"/>
  <c r="D944" i="5"/>
  <c r="E944" i="5"/>
  <c r="A945" i="5"/>
  <c r="C945" i="5" s="1"/>
  <c r="B945" i="5"/>
  <c r="D945" i="5"/>
  <c r="E945" i="5"/>
  <c r="A946" i="5"/>
  <c r="C946" i="5" s="1"/>
  <c r="B946" i="5"/>
  <c r="D946" i="5"/>
  <c r="E946" i="5"/>
  <c r="A947" i="5"/>
  <c r="C947" i="5" s="1"/>
  <c r="B947" i="5"/>
  <c r="D947" i="5"/>
  <c r="E947" i="5"/>
  <c r="A948" i="5"/>
  <c r="C948" i="5" s="1"/>
  <c r="B948" i="5"/>
  <c r="D948" i="5"/>
  <c r="F948" i="5" s="1"/>
  <c r="E948" i="5"/>
  <c r="A949" i="5"/>
  <c r="C949" i="5" s="1"/>
  <c r="B949" i="5"/>
  <c r="D949" i="5"/>
  <c r="E949" i="5"/>
  <c r="A950" i="5"/>
  <c r="C950" i="5" s="1"/>
  <c r="B950" i="5"/>
  <c r="D950" i="5"/>
  <c r="E950" i="5"/>
  <c r="A951" i="5"/>
  <c r="C951" i="5" s="1"/>
  <c r="B951" i="5"/>
  <c r="D951" i="5"/>
  <c r="E951" i="5"/>
  <c r="A952" i="5"/>
  <c r="C952" i="5" s="1"/>
  <c r="B952" i="5"/>
  <c r="D952" i="5"/>
  <c r="F952" i="5" s="1"/>
  <c r="E952" i="5"/>
  <c r="A953" i="5"/>
  <c r="C953" i="5" s="1"/>
  <c r="B953" i="5"/>
  <c r="D953" i="5"/>
  <c r="E953" i="5"/>
  <c r="A954" i="5"/>
  <c r="C954" i="5" s="1"/>
  <c r="B954" i="5"/>
  <c r="D954" i="5"/>
  <c r="F954" i="5" s="1"/>
  <c r="E954" i="5"/>
  <c r="A955" i="5"/>
  <c r="C955" i="5" s="1"/>
  <c r="B955" i="5"/>
  <c r="D955" i="5"/>
  <c r="E955" i="5"/>
  <c r="A956" i="5"/>
  <c r="C956" i="5" s="1"/>
  <c r="B956" i="5"/>
  <c r="D956" i="5"/>
  <c r="E956" i="5"/>
  <c r="A957" i="5"/>
  <c r="C957" i="5" s="1"/>
  <c r="B957" i="5"/>
  <c r="D957" i="5"/>
  <c r="E957" i="5"/>
  <c r="A958" i="5"/>
  <c r="C958" i="5" s="1"/>
  <c r="B958" i="5"/>
  <c r="D958" i="5"/>
  <c r="F958" i="5" s="1"/>
  <c r="E958" i="5"/>
  <c r="A959" i="5"/>
  <c r="C959" i="5" s="1"/>
  <c r="B959" i="5"/>
  <c r="D959" i="5"/>
  <c r="E959" i="5"/>
  <c r="A960" i="5"/>
  <c r="C960" i="5" s="1"/>
  <c r="B960" i="5"/>
  <c r="D960" i="5"/>
  <c r="E960" i="5"/>
  <c r="A961" i="5"/>
  <c r="C961" i="5" s="1"/>
  <c r="B961" i="5"/>
  <c r="D961" i="5"/>
  <c r="E961" i="5"/>
  <c r="A962" i="5"/>
  <c r="C962" i="5" s="1"/>
  <c r="B962" i="5"/>
  <c r="D962" i="5"/>
  <c r="E962" i="5"/>
  <c r="A963" i="5"/>
  <c r="C963" i="5" s="1"/>
  <c r="B963" i="5"/>
  <c r="D963" i="5"/>
  <c r="E963" i="5"/>
  <c r="A964" i="5"/>
  <c r="C964" i="5" s="1"/>
  <c r="B964" i="5"/>
  <c r="D964" i="5"/>
  <c r="E964" i="5"/>
  <c r="A965" i="5"/>
  <c r="C965" i="5" s="1"/>
  <c r="B965" i="5"/>
  <c r="D965" i="5"/>
  <c r="E965" i="5"/>
  <c r="A966" i="5"/>
  <c r="C966" i="5" s="1"/>
  <c r="B966" i="5"/>
  <c r="D966" i="5"/>
  <c r="F966" i="5" s="1"/>
  <c r="E966" i="5"/>
  <c r="A967" i="5"/>
  <c r="C967" i="5" s="1"/>
  <c r="B967" i="5"/>
  <c r="D967" i="5"/>
  <c r="E967" i="5"/>
  <c r="A968" i="5"/>
  <c r="C968" i="5" s="1"/>
  <c r="B968" i="5"/>
  <c r="D968" i="5"/>
  <c r="E968" i="5"/>
  <c r="A969" i="5"/>
  <c r="C969" i="5" s="1"/>
  <c r="B969" i="5"/>
  <c r="D969" i="5"/>
  <c r="E969" i="5"/>
  <c r="A970" i="5"/>
  <c r="C970" i="5" s="1"/>
  <c r="B970" i="5"/>
  <c r="D970" i="5"/>
  <c r="E970" i="5"/>
  <c r="A971" i="5"/>
  <c r="C971" i="5" s="1"/>
  <c r="B971" i="5"/>
  <c r="D971" i="5"/>
  <c r="E971" i="5"/>
  <c r="A972" i="5"/>
  <c r="C972" i="5" s="1"/>
  <c r="B972" i="5"/>
  <c r="D972" i="5"/>
  <c r="E972" i="5"/>
  <c r="A973" i="5"/>
  <c r="C973" i="5" s="1"/>
  <c r="B973" i="5"/>
  <c r="D973" i="5"/>
  <c r="E973" i="5"/>
  <c r="A974" i="5"/>
  <c r="C974" i="5" s="1"/>
  <c r="B974" i="5"/>
  <c r="D974" i="5"/>
  <c r="E974" i="5"/>
  <c r="A975" i="5"/>
  <c r="C975" i="5" s="1"/>
  <c r="B975" i="5"/>
  <c r="D975" i="5"/>
  <c r="E975" i="5"/>
  <c r="A976" i="5"/>
  <c r="C976" i="5" s="1"/>
  <c r="B976" i="5"/>
  <c r="D976" i="5"/>
  <c r="E976" i="5"/>
  <c r="A977" i="5"/>
  <c r="C977" i="5" s="1"/>
  <c r="B977" i="5"/>
  <c r="D977" i="5"/>
  <c r="E977" i="5"/>
  <c r="A978" i="5"/>
  <c r="C978" i="5" s="1"/>
  <c r="B978" i="5"/>
  <c r="D978" i="5"/>
  <c r="E978" i="5"/>
  <c r="A979" i="5"/>
  <c r="C979" i="5" s="1"/>
  <c r="B979" i="5"/>
  <c r="D979" i="5"/>
  <c r="E979" i="5"/>
  <c r="A980" i="5"/>
  <c r="C980" i="5" s="1"/>
  <c r="B980" i="5"/>
  <c r="D980" i="5"/>
  <c r="F980" i="5" s="1"/>
  <c r="E980" i="5"/>
  <c r="A981" i="5"/>
  <c r="C981" i="5" s="1"/>
  <c r="B981" i="5"/>
  <c r="D981" i="5"/>
  <c r="E981" i="5"/>
  <c r="A982" i="5"/>
  <c r="C982" i="5" s="1"/>
  <c r="B982" i="5"/>
  <c r="D982" i="5"/>
  <c r="E982" i="5"/>
  <c r="A983" i="5"/>
  <c r="C983" i="5" s="1"/>
  <c r="B983" i="5"/>
  <c r="D983" i="5"/>
  <c r="E983" i="5"/>
  <c r="A984" i="5"/>
  <c r="C984" i="5" s="1"/>
  <c r="B984" i="5"/>
  <c r="D984" i="5"/>
  <c r="F984" i="5" s="1"/>
  <c r="E984" i="5"/>
  <c r="A985" i="5"/>
  <c r="C985" i="5" s="1"/>
  <c r="B985" i="5"/>
  <c r="D985" i="5"/>
  <c r="E985" i="5"/>
  <c r="A986" i="5"/>
  <c r="C986" i="5" s="1"/>
  <c r="B986" i="5"/>
  <c r="D986" i="5"/>
  <c r="E986" i="5"/>
  <c r="A987" i="5"/>
  <c r="C987" i="5" s="1"/>
  <c r="B987" i="5"/>
  <c r="D987" i="5"/>
  <c r="E987" i="5"/>
  <c r="A988" i="5"/>
  <c r="C988" i="5" s="1"/>
  <c r="B988" i="5"/>
  <c r="D988" i="5"/>
  <c r="E988" i="5"/>
  <c r="A989" i="5"/>
  <c r="C989" i="5" s="1"/>
  <c r="B989" i="5"/>
  <c r="D989" i="5"/>
  <c r="E989" i="5"/>
  <c r="A990" i="5"/>
  <c r="C990" i="5" s="1"/>
  <c r="B990" i="5"/>
  <c r="D990" i="5"/>
  <c r="E990" i="5"/>
  <c r="A991" i="5"/>
  <c r="C991" i="5" s="1"/>
  <c r="B991" i="5"/>
  <c r="D991" i="5"/>
  <c r="E991" i="5"/>
  <c r="A992" i="5"/>
  <c r="C992" i="5" s="1"/>
  <c r="B992" i="5"/>
  <c r="D992" i="5"/>
  <c r="E992" i="5"/>
  <c r="A993" i="5"/>
  <c r="C993" i="5" s="1"/>
  <c r="B993" i="5"/>
  <c r="D993" i="5"/>
  <c r="E993" i="5"/>
  <c r="A994" i="5"/>
  <c r="C994" i="5" s="1"/>
  <c r="B994" i="5"/>
  <c r="D994" i="5"/>
  <c r="E994" i="5"/>
  <c r="A995" i="5"/>
  <c r="C995" i="5" s="1"/>
  <c r="B995" i="5"/>
  <c r="D995" i="5"/>
  <c r="E995" i="5"/>
  <c r="A996" i="5"/>
  <c r="C996" i="5" s="1"/>
  <c r="B996" i="5"/>
  <c r="D996" i="5"/>
  <c r="E996" i="5"/>
  <c r="A997" i="5"/>
  <c r="C997" i="5" s="1"/>
  <c r="B997" i="5"/>
  <c r="D997" i="5"/>
  <c r="E997" i="5"/>
  <c r="A998" i="5"/>
  <c r="C998" i="5" s="1"/>
  <c r="B998" i="5"/>
  <c r="D998" i="5"/>
  <c r="E998" i="5"/>
  <c r="A999" i="5"/>
  <c r="C999" i="5" s="1"/>
  <c r="B999" i="5"/>
  <c r="D999" i="5"/>
  <c r="E999" i="5"/>
  <c r="A1000" i="5"/>
  <c r="C1000" i="5" s="1"/>
  <c r="B1000" i="5"/>
  <c r="D1000" i="5"/>
  <c r="E1000" i="5"/>
  <c r="A1001" i="5"/>
  <c r="C1001" i="5" s="1"/>
  <c r="B1001" i="5"/>
  <c r="D1001" i="5"/>
  <c r="E1001" i="5"/>
  <c r="A1002" i="5"/>
  <c r="C1002" i="5" s="1"/>
  <c r="B1002" i="5"/>
  <c r="D1002" i="5"/>
  <c r="E1002" i="5"/>
  <c r="A1003" i="5"/>
  <c r="C1003" i="5" s="1"/>
  <c r="B1003" i="5"/>
  <c r="D1003" i="5"/>
  <c r="E1003" i="5"/>
  <c r="A1004" i="5"/>
  <c r="C1004" i="5" s="1"/>
  <c r="B1004" i="5"/>
  <c r="D1004" i="5"/>
  <c r="E1004" i="5"/>
  <c r="A1005" i="5"/>
  <c r="C1005" i="5" s="1"/>
  <c r="B1005" i="5"/>
  <c r="D1005" i="5"/>
  <c r="E1005" i="5"/>
  <c r="A1006" i="5"/>
  <c r="C1006" i="5" s="1"/>
  <c r="B1006" i="5"/>
  <c r="D1006" i="5"/>
  <c r="E1006" i="5"/>
  <c r="A1007" i="5"/>
  <c r="C1007" i="5" s="1"/>
  <c r="B1007" i="5"/>
  <c r="D1007" i="5"/>
  <c r="E1007" i="5"/>
  <c r="A1008" i="5"/>
  <c r="C1008" i="5" s="1"/>
  <c r="B1008" i="5"/>
  <c r="D1008" i="5"/>
  <c r="E1008" i="5"/>
  <c r="A1009" i="5"/>
  <c r="C1009" i="5" s="1"/>
  <c r="B1009" i="5"/>
  <c r="D1009" i="5"/>
  <c r="E1009" i="5"/>
  <c r="A1010" i="5"/>
  <c r="C1010" i="5" s="1"/>
  <c r="B1010" i="5"/>
  <c r="D1010" i="5"/>
  <c r="E1010" i="5"/>
  <c r="A1011" i="5"/>
  <c r="C1011" i="5" s="1"/>
  <c r="B1011" i="5"/>
  <c r="D1011" i="5"/>
  <c r="E1011" i="5"/>
  <c r="A1012" i="5"/>
  <c r="C1012" i="5" s="1"/>
  <c r="B1012" i="5"/>
  <c r="D1012" i="5"/>
  <c r="E1012" i="5"/>
  <c r="A1013" i="5"/>
  <c r="C1013" i="5" s="1"/>
  <c r="B1013" i="5"/>
  <c r="D1013" i="5"/>
  <c r="E1013" i="5"/>
  <c r="A1014" i="5"/>
  <c r="C1014" i="5" s="1"/>
  <c r="B1014" i="5"/>
  <c r="D1014" i="5"/>
  <c r="E1014" i="5"/>
  <c r="A1015" i="5"/>
  <c r="C1015" i="5" s="1"/>
  <c r="B1015" i="5"/>
  <c r="D1015" i="5"/>
  <c r="E1015" i="5"/>
  <c r="A1016" i="5"/>
  <c r="C1016" i="5" s="1"/>
  <c r="B1016" i="5"/>
  <c r="D1016" i="5"/>
  <c r="E1016" i="5"/>
  <c r="A1017" i="5"/>
  <c r="C1017" i="5" s="1"/>
  <c r="B1017" i="5"/>
  <c r="D1017" i="5"/>
  <c r="E1017" i="5"/>
  <c r="A1018" i="5"/>
  <c r="C1018" i="5" s="1"/>
  <c r="B1018" i="5"/>
  <c r="D1018" i="5"/>
  <c r="E1018" i="5"/>
  <c r="A1019" i="5"/>
  <c r="C1019" i="5" s="1"/>
  <c r="B1019" i="5"/>
  <c r="D1019" i="5"/>
  <c r="E1019" i="5"/>
  <c r="A1020" i="5"/>
  <c r="C1020" i="5" s="1"/>
  <c r="B1020" i="5"/>
  <c r="D1020" i="5"/>
  <c r="E1020" i="5"/>
  <c r="A1021" i="5"/>
  <c r="C1021" i="5" s="1"/>
  <c r="B1021" i="5"/>
  <c r="D1021" i="5"/>
  <c r="E1021" i="5"/>
  <c r="A1022" i="5"/>
  <c r="C1022" i="5" s="1"/>
  <c r="B1022" i="5"/>
  <c r="D1022" i="5"/>
  <c r="E1022" i="5"/>
  <c r="A1023" i="5"/>
  <c r="C1023" i="5" s="1"/>
  <c r="B1023" i="5"/>
  <c r="D1023" i="5"/>
  <c r="E1023" i="5"/>
  <c r="A1024" i="5"/>
  <c r="C1024" i="5" s="1"/>
  <c r="B1024" i="5"/>
  <c r="D1024" i="5"/>
  <c r="E1024" i="5"/>
  <c r="A1025" i="5"/>
  <c r="C1025" i="5" s="1"/>
  <c r="B1025" i="5"/>
  <c r="D1025" i="5"/>
  <c r="E1025" i="5"/>
  <c r="A1026" i="5"/>
  <c r="C1026" i="5" s="1"/>
  <c r="B1026" i="5"/>
  <c r="D1026" i="5"/>
  <c r="E1026" i="5"/>
  <c r="A1027" i="5"/>
  <c r="C1027" i="5" s="1"/>
  <c r="B1027" i="5"/>
  <c r="D1027" i="5"/>
  <c r="E1027" i="5"/>
  <c r="A1028" i="5"/>
  <c r="C1028" i="5" s="1"/>
  <c r="B1028" i="5"/>
  <c r="D1028" i="5"/>
  <c r="E1028" i="5"/>
  <c r="A1029" i="5"/>
  <c r="C1029" i="5" s="1"/>
  <c r="B1029" i="5"/>
  <c r="D1029" i="5"/>
  <c r="E1029" i="5"/>
  <c r="A1030" i="5"/>
  <c r="C1030" i="5" s="1"/>
  <c r="B1030" i="5"/>
  <c r="D1030" i="5"/>
  <c r="E1030" i="5"/>
  <c r="A1031" i="5"/>
  <c r="C1031" i="5" s="1"/>
  <c r="B1031" i="5"/>
  <c r="D1031" i="5"/>
  <c r="E1031" i="5"/>
  <c r="A1032" i="5"/>
  <c r="C1032" i="5" s="1"/>
  <c r="B1032" i="5"/>
  <c r="D1032" i="5"/>
  <c r="E1032" i="5"/>
  <c r="A1033" i="5"/>
  <c r="C1033" i="5" s="1"/>
  <c r="B1033" i="5"/>
  <c r="D1033" i="5"/>
  <c r="E1033" i="5"/>
  <c r="A1034" i="5"/>
  <c r="C1034" i="5" s="1"/>
  <c r="B1034" i="5"/>
  <c r="D1034" i="5"/>
  <c r="E1034" i="5"/>
  <c r="A1035" i="5"/>
  <c r="C1035" i="5" s="1"/>
  <c r="B1035" i="5"/>
  <c r="D1035" i="5"/>
  <c r="E1035" i="5"/>
  <c r="A1036" i="5"/>
  <c r="C1036" i="5" s="1"/>
  <c r="B1036" i="5"/>
  <c r="D1036" i="5"/>
  <c r="E1036" i="5"/>
  <c r="A1037" i="5"/>
  <c r="C1037" i="5" s="1"/>
  <c r="B1037" i="5"/>
  <c r="D1037" i="5"/>
  <c r="E1037" i="5"/>
  <c r="A1038" i="5"/>
  <c r="C1038" i="5" s="1"/>
  <c r="B1038" i="5"/>
  <c r="D1038" i="5"/>
  <c r="E1038" i="5"/>
  <c r="A1039" i="5"/>
  <c r="C1039" i="5" s="1"/>
  <c r="B1039" i="5"/>
  <c r="D1039" i="5"/>
  <c r="E1039" i="5"/>
  <c r="A1040" i="5"/>
  <c r="C1040" i="5" s="1"/>
  <c r="B1040" i="5"/>
  <c r="D1040" i="5"/>
  <c r="E1040" i="5"/>
  <c r="A1041" i="5"/>
  <c r="C1041" i="5" s="1"/>
  <c r="B1041" i="5"/>
  <c r="D1041" i="5"/>
  <c r="E1041" i="5"/>
  <c r="A1042" i="5"/>
  <c r="C1042" i="5" s="1"/>
  <c r="B1042" i="5"/>
  <c r="D1042" i="5"/>
  <c r="E1042" i="5"/>
  <c r="A1043" i="5"/>
  <c r="C1043" i="5" s="1"/>
  <c r="B1043" i="5"/>
  <c r="D1043" i="5"/>
  <c r="E1043" i="5"/>
  <c r="A1044" i="5"/>
  <c r="C1044" i="5" s="1"/>
  <c r="B1044" i="5"/>
  <c r="D1044" i="5"/>
  <c r="E1044" i="5"/>
  <c r="A1045" i="5"/>
  <c r="C1045" i="5" s="1"/>
  <c r="B1045" i="5"/>
  <c r="D1045" i="5"/>
  <c r="E1045" i="5"/>
  <c r="A1046" i="5"/>
  <c r="C1046" i="5" s="1"/>
  <c r="B1046" i="5"/>
  <c r="D1046" i="5"/>
  <c r="E1046" i="5"/>
  <c r="A1047" i="5"/>
  <c r="C1047" i="5" s="1"/>
  <c r="B1047" i="5"/>
  <c r="D1047" i="5"/>
  <c r="E1047" i="5"/>
  <c r="A1048" i="5"/>
  <c r="C1048" i="5" s="1"/>
  <c r="B1048" i="5"/>
  <c r="D1048" i="5"/>
  <c r="E1048" i="5"/>
  <c r="A1049" i="5"/>
  <c r="C1049" i="5" s="1"/>
  <c r="B1049" i="5"/>
  <c r="D1049" i="5"/>
  <c r="E1049" i="5"/>
  <c r="A1050" i="5"/>
  <c r="C1050" i="5" s="1"/>
  <c r="B1050" i="5"/>
  <c r="D1050" i="5"/>
  <c r="E1050" i="5"/>
  <c r="A1051" i="5"/>
  <c r="C1051" i="5" s="1"/>
  <c r="B1051" i="5"/>
  <c r="D1051" i="5"/>
  <c r="E1051" i="5"/>
  <c r="A1052" i="5"/>
  <c r="C1052" i="5" s="1"/>
  <c r="B1052" i="5"/>
  <c r="D1052" i="5"/>
  <c r="E1052" i="5"/>
  <c r="A1053" i="5"/>
  <c r="C1053" i="5" s="1"/>
  <c r="B1053" i="5"/>
  <c r="D1053" i="5"/>
  <c r="E1053" i="5"/>
  <c r="A1054" i="5"/>
  <c r="C1054" i="5" s="1"/>
  <c r="B1054" i="5"/>
  <c r="D1054" i="5"/>
  <c r="E1054" i="5"/>
  <c r="A1055" i="5"/>
  <c r="C1055" i="5" s="1"/>
  <c r="B1055" i="5"/>
  <c r="D1055" i="5"/>
  <c r="E1055" i="5"/>
  <c r="A1056" i="5"/>
  <c r="C1056" i="5" s="1"/>
  <c r="B1056" i="5"/>
  <c r="D1056" i="5"/>
  <c r="E1056" i="5"/>
  <c r="A1057" i="5"/>
  <c r="C1057" i="5" s="1"/>
  <c r="B1057" i="5"/>
  <c r="D1057" i="5"/>
  <c r="E1057" i="5"/>
  <c r="A1058" i="5"/>
  <c r="C1058" i="5" s="1"/>
  <c r="B1058" i="5"/>
  <c r="D1058" i="5"/>
  <c r="E1058" i="5"/>
  <c r="A1059" i="5"/>
  <c r="C1059" i="5" s="1"/>
  <c r="B1059" i="5"/>
  <c r="D1059" i="5"/>
  <c r="E1059" i="5"/>
  <c r="A1060" i="5"/>
  <c r="C1060" i="5" s="1"/>
  <c r="B1060" i="5"/>
  <c r="D1060" i="5"/>
  <c r="E1060" i="5"/>
  <c r="A1061" i="5"/>
  <c r="C1061" i="5" s="1"/>
  <c r="B1061" i="5"/>
  <c r="D1061" i="5"/>
  <c r="E1061" i="5"/>
  <c r="A1062" i="5"/>
  <c r="C1062" i="5" s="1"/>
  <c r="B1062" i="5"/>
  <c r="D1062" i="5"/>
  <c r="E1062" i="5"/>
  <c r="A1063" i="5"/>
  <c r="C1063" i="5" s="1"/>
  <c r="B1063" i="5"/>
  <c r="D1063" i="5"/>
  <c r="E1063" i="5"/>
  <c r="A1064" i="5"/>
  <c r="C1064" i="5" s="1"/>
  <c r="B1064" i="5"/>
  <c r="D1064" i="5"/>
  <c r="E1064" i="5"/>
  <c r="A1065" i="5"/>
  <c r="C1065" i="5" s="1"/>
  <c r="B1065" i="5"/>
  <c r="D1065" i="5"/>
  <c r="E1065" i="5"/>
  <c r="A1066" i="5"/>
  <c r="C1066" i="5" s="1"/>
  <c r="B1066" i="5"/>
  <c r="D1066" i="5"/>
  <c r="E1066" i="5"/>
  <c r="A1067" i="5"/>
  <c r="C1067" i="5" s="1"/>
  <c r="B1067" i="5"/>
  <c r="D1067" i="5"/>
  <c r="E1067" i="5"/>
  <c r="A1068" i="5"/>
  <c r="C1068" i="5" s="1"/>
  <c r="B1068" i="5"/>
  <c r="D1068" i="5"/>
  <c r="E1068" i="5"/>
  <c r="A1069" i="5"/>
  <c r="C1069" i="5" s="1"/>
  <c r="B1069" i="5"/>
  <c r="D1069" i="5"/>
  <c r="E1069" i="5"/>
  <c r="A1070" i="5"/>
  <c r="C1070" i="5" s="1"/>
  <c r="B1070" i="5"/>
  <c r="D1070" i="5"/>
  <c r="E1070" i="5"/>
  <c r="A1071" i="5"/>
  <c r="C1071" i="5" s="1"/>
  <c r="B1071" i="5"/>
  <c r="D1071" i="5"/>
  <c r="E1071" i="5"/>
  <c r="A1072" i="5"/>
  <c r="C1072" i="5" s="1"/>
  <c r="B1072" i="5"/>
  <c r="D1072" i="5"/>
  <c r="E1072" i="5"/>
  <c r="A1073" i="5"/>
  <c r="C1073" i="5" s="1"/>
  <c r="B1073" i="5"/>
  <c r="D1073" i="5"/>
  <c r="E1073" i="5"/>
  <c r="A1074" i="5"/>
  <c r="C1074" i="5" s="1"/>
  <c r="B1074" i="5"/>
  <c r="D1074" i="5"/>
  <c r="E1074" i="5"/>
  <c r="A1075" i="5"/>
  <c r="C1075" i="5" s="1"/>
  <c r="B1075" i="5"/>
  <c r="D1075" i="5"/>
  <c r="E1075" i="5"/>
  <c r="A1076" i="5"/>
  <c r="C1076" i="5" s="1"/>
  <c r="B1076" i="5"/>
  <c r="D1076" i="5"/>
  <c r="E1076" i="5"/>
  <c r="A1077" i="5"/>
  <c r="C1077" i="5" s="1"/>
  <c r="B1077" i="5"/>
  <c r="D1077" i="5"/>
  <c r="E1077" i="5"/>
  <c r="A1078" i="5"/>
  <c r="C1078" i="5" s="1"/>
  <c r="B1078" i="5"/>
  <c r="D1078" i="5"/>
  <c r="E1078" i="5"/>
  <c r="A1079" i="5"/>
  <c r="C1079" i="5" s="1"/>
  <c r="B1079" i="5"/>
  <c r="D1079" i="5"/>
  <c r="E1079" i="5"/>
  <c r="A1080" i="5"/>
  <c r="C1080" i="5" s="1"/>
  <c r="B1080" i="5"/>
  <c r="D1080" i="5"/>
  <c r="E1080" i="5"/>
  <c r="A1081" i="5"/>
  <c r="C1081" i="5" s="1"/>
  <c r="B1081" i="5"/>
  <c r="D1081" i="5"/>
  <c r="E1081" i="5"/>
  <c r="A1082" i="5"/>
  <c r="C1082" i="5" s="1"/>
  <c r="B1082" i="5"/>
  <c r="D1082" i="5"/>
  <c r="E1082" i="5"/>
  <c r="A1083" i="5"/>
  <c r="C1083" i="5" s="1"/>
  <c r="B1083" i="5"/>
  <c r="D1083" i="5"/>
  <c r="E1083" i="5"/>
  <c r="A1084" i="5"/>
  <c r="C1084" i="5" s="1"/>
  <c r="B1084" i="5"/>
  <c r="D1084" i="5"/>
  <c r="E1084" i="5"/>
  <c r="A1085" i="5"/>
  <c r="C1085" i="5" s="1"/>
  <c r="B1085" i="5"/>
  <c r="D1085" i="5"/>
  <c r="E1085" i="5"/>
  <c r="A1086" i="5"/>
  <c r="C1086" i="5" s="1"/>
  <c r="B1086" i="5"/>
  <c r="D1086" i="5"/>
  <c r="E1086" i="5"/>
  <c r="A1087" i="5"/>
  <c r="C1087" i="5" s="1"/>
  <c r="B1087" i="5"/>
  <c r="D1087" i="5"/>
  <c r="E1087" i="5"/>
  <c r="A1088" i="5"/>
  <c r="C1088" i="5" s="1"/>
  <c r="B1088" i="5"/>
  <c r="D1088" i="5"/>
  <c r="E1088" i="5"/>
  <c r="A1089" i="5"/>
  <c r="C1089" i="5" s="1"/>
  <c r="B1089" i="5"/>
  <c r="D1089" i="5"/>
  <c r="E1089" i="5"/>
  <c r="A1090" i="5"/>
  <c r="C1090" i="5" s="1"/>
  <c r="B1090" i="5"/>
  <c r="D1090" i="5"/>
  <c r="E1090" i="5"/>
  <c r="A1091" i="5"/>
  <c r="C1091" i="5" s="1"/>
  <c r="B1091" i="5"/>
  <c r="D1091" i="5"/>
  <c r="E1091" i="5"/>
  <c r="A1092" i="5"/>
  <c r="C1092" i="5" s="1"/>
  <c r="B1092" i="5"/>
  <c r="D1092" i="5"/>
  <c r="E1092" i="5"/>
  <c r="A1093" i="5"/>
  <c r="C1093" i="5" s="1"/>
  <c r="B1093" i="5"/>
  <c r="D1093" i="5"/>
  <c r="E1093" i="5"/>
  <c r="A1094" i="5"/>
  <c r="C1094" i="5" s="1"/>
  <c r="B1094" i="5"/>
  <c r="D1094" i="5"/>
  <c r="E1094" i="5"/>
  <c r="A1095" i="5"/>
  <c r="C1095" i="5" s="1"/>
  <c r="B1095" i="5"/>
  <c r="D1095" i="5"/>
  <c r="E1095" i="5"/>
  <c r="A1096" i="5"/>
  <c r="C1096" i="5" s="1"/>
  <c r="B1096" i="5"/>
  <c r="D1096" i="5"/>
  <c r="E1096" i="5"/>
  <c r="A1097" i="5"/>
  <c r="C1097" i="5" s="1"/>
  <c r="B1097" i="5"/>
  <c r="D1097" i="5"/>
  <c r="E1097" i="5"/>
  <c r="A1098" i="5"/>
  <c r="C1098" i="5" s="1"/>
  <c r="B1098" i="5"/>
  <c r="D1098" i="5"/>
  <c r="E1098" i="5"/>
  <c r="A1099" i="5"/>
  <c r="C1099" i="5" s="1"/>
  <c r="B1099" i="5"/>
  <c r="D1099" i="5"/>
  <c r="E1099" i="5"/>
  <c r="A1100" i="5"/>
  <c r="C1100" i="5" s="1"/>
  <c r="B1100" i="5"/>
  <c r="D1100" i="5"/>
  <c r="E1100" i="5"/>
  <c r="A1101" i="5"/>
  <c r="C1101" i="5" s="1"/>
  <c r="B1101" i="5"/>
  <c r="D1101" i="5"/>
  <c r="E1101" i="5"/>
  <c r="A1102" i="5"/>
  <c r="C1102" i="5" s="1"/>
  <c r="B1102" i="5"/>
  <c r="D1102" i="5"/>
  <c r="E1102" i="5"/>
  <c r="A1103" i="5"/>
  <c r="C1103" i="5" s="1"/>
  <c r="B1103" i="5"/>
  <c r="D1103" i="5"/>
  <c r="E1103" i="5"/>
  <c r="A1104" i="5"/>
  <c r="C1104" i="5" s="1"/>
  <c r="B1104" i="5"/>
  <c r="D1104" i="5"/>
  <c r="E1104" i="5"/>
  <c r="A1105" i="5"/>
  <c r="C1105" i="5" s="1"/>
  <c r="B1105" i="5"/>
  <c r="D1105" i="5"/>
  <c r="E1105" i="5"/>
  <c r="A1106" i="5"/>
  <c r="C1106" i="5" s="1"/>
  <c r="B1106" i="5"/>
  <c r="D1106" i="5"/>
  <c r="E1106" i="5"/>
  <c r="A1107" i="5"/>
  <c r="C1107" i="5" s="1"/>
  <c r="B1107" i="5"/>
  <c r="D1107" i="5"/>
  <c r="E1107" i="5"/>
  <c r="A1108" i="5"/>
  <c r="C1108" i="5" s="1"/>
  <c r="B1108" i="5"/>
  <c r="D1108" i="5"/>
  <c r="E1108" i="5"/>
  <c r="A1109" i="5"/>
  <c r="C1109" i="5" s="1"/>
  <c r="B1109" i="5"/>
  <c r="D1109" i="5"/>
  <c r="E1109" i="5"/>
  <c r="A1110" i="5"/>
  <c r="C1110" i="5" s="1"/>
  <c r="B1110" i="5"/>
  <c r="D1110" i="5"/>
  <c r="E1110" i="5"/>
  <c r="A1111" i="5"/>
  <c r="C1111" i="5" s="1"/>
  <c r="B1111" i="5"/>
  <c r="D1111" i="5"/>
  <c r="E1111" i="5"/>
  <c r="A1112" i="5"/>
  <c r="C1112" i="5" s="1"/>
  <c r="B1112" i="5"/>
  <c r="D1112" i="5"/>
  <c r="E1112" i="5"/>
  <c r="A1113" i="5"/>
  <c r="C1113" i="5" s="1"/>
  <c r="B1113" i="5"/>
  <c r="D1113" i="5"/>
  <c r="E1113" i="5"/>
  <c r="A1114" i="5"/>
  <c r="C1114" i="5" s="1"/>
  <c r="B1114" i="5"/>
  <c r="D1114" i="5"/>
  <c r="E1114" i="5"/>
  <c r="A1115" i="5"/>
  <c r="C1115" i="5" s="1"/>
  <c r="B1115" i="5"/>
  <c r="D1115" i="5"/>
  <c r="E1115" i="5"/>
  <c r="A1116" i="5"/>
  <c r="C1116" i="5" s="1"/>
  <c r="B1116" i="5"/>
  <c r="D1116" i="5"/>
  <c r="E1116" i="5"/>
  <c r="A1117" i="5"/>
  <c r="C1117" i="5" s="1"/>
  <c r="B1117" i="5"/>
  <c r="D1117" i="5"/>
  <c r="E1117" i="5"/>
  <c r="A1118" i="5"/>
  <c r="C1118" i="5" s="1"/>
  <c r="B1118" i="5"/>
  <c r="D1118" i="5"/>
  <c r="E1118" i="5"/>
  <c r="A1119" i="5"/>
  <c r="C1119" i="5" s="1"/>
  <c r="B1119" i="5"/>
  <c r="D1119" i="5"/>
  <c r="E1119" i="5"/>
  <c r="A1120" i="5"/>
  <c r="C1120" i="5" s="1"/>
  <c r="B1120" i="5"/>
  <c r="D1120" i="5"/>
  <c r="E1120" i="5"/>
  <c r="A1121" i="5"/>
  <c r="C1121" i="5" s="1"/>
  <c r="B1121" i="5"/>
  <c r="D1121" i="5"/>
  <c r="E1121" i="5"/>
  <c r="A1122" i="5"/>
  <c r="C1122" i="5" s="1"/>
  <c r="B1122" i="5"/>
  <c r="D1122" i="5"/>
  <c r="E1122" i="5"/>
  <c r="A1123" i="5"/>
  <c r="C1123" i="5" s="1"/>
  <c r="B1123" i="5"/>
  <c r="D1123" i="5"/>
  <c r="E1123" i="5"/>
  <c r="A1124" i="5"/>
  <c r="C1124" i="5" s="1"/>
  <c r="B1124" i="5"/>
  <c r="D1124" i="5"/>
  <c r="E1124" i="5"/>
  <c r="A1125" i="5"/>
  <c r="C1125" i="5" s="1"/>
  <c r="B1125" i="5"/>
  <c r="D1125" i="5"/>
  <c r="E1125" i="5"/>
  <c r="A1126" i="5"/>
  <c r="C1126" i="5" s="1"/>
  <c r="B1126" i="5"/>
  <c r="D1126" i="5"/>
  <c r="E1126" i="5"/>
  <c r="A1127" i="5"/>
  <c r="C1127" i="5" s="1"/>
  <c r="B1127" i="5"/>
  <c r="D1127" i="5"/>
  <c r="E1127" i="5"/>
  <c r="A1128" i="5"/>
  <c r="C1128" i="5" s="1"/>
  <c r="B1128" i="5"/>
  <c r="D1128" i="5"/>
  <c r="E1128" i="5"/>
  <c r="A1129" i="5"/>
  <c r="C1129" i="5" s="1"/>
  <c r="B1129" i="5"/>
  <c r="D1129" i="5"/>
  <c r="E1129" i="5"/>
  <c r="A1130" i="5"/>
  <c r="C1130" i="5" s="1"/>
  <c r="B1130" i="5"/>
  <c r="D1130" i="5"/>
  <c r="E1130" i="5"/>
  <c r="A1131" i="5"/>
  <c r="C1131" i="5" s="1"/>
  <c r="B1131" i="5"/>
  <c r="D1131" i="5"/>
  <c r="F1131" i="5" s="1"/>
  <c r="E1131" i="5"/>
  <c r="A1132" i="5"/>
  <c r="C1132" i="5" s="1"/>
  <c r="B1132" i="5"/>
  <c r="D1132" i="5"/>
  <c r="E1132" i="5"/>
  <c r="A1133" i="5"/>
  <c r="C1133" i="5" s="1"/>
  <c r="B1133" i="5"/>
  <c r="D1133" i="5"/>
  <c r="E1133" i="5"/>
  <c r="A1134" i="5"/>
  <c r="C1134" i="5" s="1"/>
  <c r="B1134" i="5"/>
  <c r="D1134" i="5"/>
  <c r="E1134" i="5"/>
  <c r="A1135" i="5"/>
  <c r="C1135" i="5" s="1"/>
  <c r="B1135" i="5"/>
  <c r="D1135" i="5"/>
  <c r="E1135" i="5"/>
  <c r="A1136" i="5"/>
  <c r="C1136" i="5" s="1"/>
  <c r="B1136" i="5"/>
  <c r="D1136" i="5"/>
  <c r="E1136" i="5"/>
  <c r="A1137" i="5"/>
  <c r="C1137" i="5" s="1"/>
  <c r="B1137" i="5"/>
  <c r="D1137" i="5"/>
  <c r="E1137" i="5"/>
  <c r="A1138" i="5"/>
  <c r="C1138" i="5" s="1"/>
  <c r="B1138" i="5"/>
  <c r="D1138" i="5"/>
  <c r="E1138" i="5"/>
  <c r="A1139" i="5"/>
  <c r="C1139" i="5" s="1"/>
  <c r="B1139" i="5"/>
  <c r="D1139" i="5"/>
  <c r="F1139" i="5" s="1"/>
  <c r="E1139" i="5"/>
  <c r="A1140" i="5"/>
  <c r="C1140" i="5" s="1"/>
  <c r="B1140" i="5"/>
  <c r="D1140" i="5"/>
  <c r="E1140" i="5"/>
  <c r="A1141" i="5"/>
  <c r="C1141" i="5" s="1"/>
  <c r="B1141" i="5"/>
  <c r="D1141" i="5"/>
  <c r="E1141" i="5"/>
  <c r="A1142" i="5"/>
  <c r="C1142" i="5" s="1"/>
  <c r="B1142" i="5"/>
  <c r="D1142" i="5"/>
  <c r="E1142" i="5"/>
  <c r="A1143" i="5"/>
  <c r="C1143" i="5" s="1"/>
  <c r="B1143" i="5"/>
  <c r="D1143" i="5"/>
  <c r="E1143" i="5"/>
  <c r="A1144" i="5"/>
  <c r="C1144" i="5" s="1"/>
  <c r="B1144" i="5"/>
  <c r="D1144" i="5"/>
  <c r="F1144" i="5" s="1"/>
  <c r="E1144" i="5"/>
  <c r="A1145" i="5"/>
  <c r="C1145" i="5" s="1"/>
  <c r="B1145" i="5"/>
  <c r="D1145" i="5"/>
  <c r="E1145" i="5"/>
  <c r="A1146" i="5"/>
  <c r="C1146" i="5" s="1"/>
  <c r="B1146" i="5"/>
  <c r="D1146" i="5"/>
  <c r="E1146" i="5"/>
  <c r="A1147" i="5"/>
  <c r="C1147" i="5" s="1"/>
  <c r="B1147" i="5"/>
  <c r="D1147" i="5"/>
  <c r="E1147" i="5"/>
  <c r="A1148" i="5"/>
  <c r="C1148" i="5" s="1"/>
  <c r="B1148" i="5"/>
  <c r="D1148" i="5"/>
  <c r="E1148" i="5"/>
  <c r="A1149" i="5"/>
  <c r="C1149" i="5" s="1"/>
  <c r="B1149" i="5"/>
  <c r="D1149" i="5"/>
  <c r="E1149" i="5"/>
  <c r="A1150" i="5"/>
  <c r="C1150" i="5" s="1"/>
  <c r="B1150" i="5"/>
  <c r="D1150" i="5"/>
  <c r="E1150" i="5"/>
  <c r="A1151" i="5"/>
  <c r="C1151" i="5" s="1"/>
  <c r="B1151" i="5"/>
  <c r="D1151" i="5"/>
  <c r="E1151" i="5"/>
  <c r="A1152" i="5"/>
  <c r="C1152" i="5" s="1"/>
  <c r="B1152" i="5"/>
  <c r="D1152" i="5"/>
  <c r="E1152" i="5"/>
  <c r="A1153" i="5"/>
  <c r="C1153" i="5" s="1"/>
  <c r="B1153" i="5"/>
  <c r="D1153" i="5"/>
  <c r="E1153" i="5"/>
  <c r="A1154" i="5"/>
  <c r="C1154" i="5" s="1"/>
  <c r="B1154" i="5"/>
  <c r="D1154" i="5"/>
  <c r="E1154" i="5"/>
  <c r="A1155" i="5"/>
  <c r="C1155" i="5" s="1"/>
  <c r="B1155" i="5"/>
  <c r="D1155" i="5"/>
  <c r="E1155" i="5"/>
  <c r="A1156" i="5"/>
  <c r="C1156" i="5" s="1"/>
  <c r="B1156" i="5"/>
  <c r="D1156" i="5"/>
  <c r="E1156" i="5"/>
  <c r="A1157" i="5"/>
  <c r="C1157" i="5" s="1"/>
  <c r="B1157" i="5"/>
  <c r="D1157" i="5"/>
  <c r="E1157" i="5"/>
  <c r="A1158" i="5"/>
  <c r="C1158" i="5" s="1"/>
  <c r="B1158" i="5"/>
  <c r="D1158" i="5"/>
  <c r="E1158" i="5"/>
  <c r="A1159" i="5"/>
  <c r="C1159" i="5" s="1"/>
  <c r="B1159" i="5"/>
  <c r="D1159" i="5"/>
  <c r="E1159" i="5"/>
  <c r="A1160" i="5"/>
  <c r="C1160" i="5" s="1"/>
  <c r="B1160" i="5"/>
  <c r="D1160" i="5"/>
  <c r="E1160" i="5"/>
  <c r="A1161" i="5"/>
  <c r="C1161" i="5" s="1"/>
  <c r="B1161" i="5"/>
  <c r="D1161" i="5"/>
  <c r="E1161" i="5"/>
  <c r="A1162" i="5"/>
  <c r="C1162" i="5" s="1"/>
  <c r="B1162" i="5"/>
  <c r="D1162" i="5"/>
  <c r="E1162" i="5"/>
  <c r="A1163" i="5"/>
  <c r="C1163" i="5" s="1"/>
  <c r="B1163" i="5"/>
  <c r="D1163" i="5"/>
  <c r="E1163" i="5"/>
  <c r="A1164" i="5"/>
  <c r="C1164" i="5" s="1"/>
  <c r="B1164" i="5"/>
  <c r="D1164" i="5"/>
  <c r="E1164" i="5"/>
  <c r="A1165" i="5"/>
  <c r="C1165" i="5" s="1"/>
  <c r="B1165" i="5"/>
  <c r="D1165" i="5"/>
  <c r="E1165" i="5"/>
  <c r="A1166" i="5"/>
  <c r="C1166" i="5" s="1"/>
  <c r="B1166" i="5"/>
  <c r="D1166" i="5"/>
  <c r="E1166" i="5"/>
  <c r="A1167" i="5"/>
  <c r="C1167" i="5" s="1"/>
  <c r="B1167" i="5"/>
  <c r="D1167" i="5"/>
  <c r="E1167" i="5"/>
  <c r="A1168" i="5"/>
  <c r="C1168" i="5" s="1"/>
  <c r="B1168" i="5"/>
  <c r="D1168" i="5"/>
  <c r="E1168" i="5"/>
  <c r="A1169" i="5"/>
  <c r="C1169" i="5" s="1"/>
  <c r="B1169" i="5"/>
  <c r="D1169" i="5"/>
  <c r="E1169" i="5"/>
  <c r="A1170" i="5"/>
  <c r="C1170" i="5" s="1"/>
  <c r="B1170" i="5"/>
  <c r="D1170" i="5"/>
  <c r="E1170" i="5"/>
  <c r="A1171" i="5"/>
  <c r="C1171" i="5" s="1"/>
  <c r="B1171" i="5"/>
  <c r="D1171" i="5"/>
  <c r="E1171" i="5"/>
  <c r="A1172" i="5"/>
  <c r="C1172" i="5" s="1"/>
  <c r="B1172" i="5"/>
  <c r="D1172" i="5"/>
  <c r="E1172" i="5"/>
  <c r="A1173" i="5"/>
  <c r="C1173" i="5" s="1"/>
  <c r="B1173" i="5"/>
  <c r="D1173" i="5"/>
  <c r="E1173" i="5"/>
  <c r="A1174" i="5"/>
  <c r="C1174" i="5" s="1"/>
  <c r="B1174" i="5"/>
  <c r="D1174" i="5"/>
  <c r="E1174" i="5"/>
  <c r="A1175" i="5"/>
  <c r="C1175" i="5" s="1"/>
  <c r="B1175" i="5"/>
  <c r="D1175" i="5"/>
  <c r="E1175" i="5"/>
  <c r="A1176" i="5"/>
  <c r="C1176" i="5" s="1"/>
  <c r="B1176" i="5"/>
  <c r="D1176" i="5"/>
  <c r="E1176" i="5"/>
  <c r="A1177" i="5"/>
  <c r="C1177" i="5" s="1"/>
  <c r="B1177" i="5"/>
  <c r="D1177" i="5"/>
  <c r="E1177" i="5"/>
  <c r="A1178" i="5"/>
  <c r="C1178" i="5" s="1"/>
  <c r="B1178" i="5"/>
  <c r="D1178" i="5"/>
  <c r="E1178" i="5"/>
  <c r="A1179" i="5"/>
  <c r="C1179" i="5" s="1"/>
  <c r="B1179" i="5"/>
  <c r="D1179" i="5"/>
  <c r="E1179" i="5"/>
  <c r="A1180" i="5"/>
  <c r="C1180" i="5" s="1"/>
  <c r="B1180" i="5"/>
  <c r="D1180" i="5"/>
  <c r="E1180" i="5"/>
  <c r="A1181" i="5"/>
  <c r="C1181" i="5" s="1"/>
  <c r="B1181" i="5"/>
  <c r="D1181" i="5"/>
  <c r="E1181" i="5"/>
  <c r="A1182" i="5"/>
  <c r="C1182" i="5" s="1"/>
  <c r="B1182" i="5"/>
  <c r="D1182" i="5"/>
  <c r="E1182" i="5"/>
  <c r="A1183" i="5"/>
  <c r="C1183" i="5" s="1"/>
  <c r="B1183" i="5"/>
  <c r="D1183" i="5"/>
  <c r="E1183" i="5"/>
  <c r="A1184" i="5"/>
  <c r="C1184" i="5" s="1"/>
  <c r="B1184" i="5"/>
  <c r="D1184" i="5"/>
  <c r="E1184" i="5"/>
  <c r="A1185" i="5"/>
  <c r="C1185" i="5" s="1"/>
  <c r="B1185" i="5"/>
  <c r="D1185" i="5"/>
  <c r="E1185" i="5"/>
  <c r="A1186" i="5"/>
  <c r="C1186" i="5" s="1"/>
  <c r="B1186" i="5"/>
  <c r="D1186" i="5"/>
  <c r="E1186" i="5"/>
  <c r="A1187" i="5"/>
  <c r="C1187" i="5" s="1"/>
  <c r="B1187" i="5"/>
  <c r="D1187" i="5"/>
  <c r="E1187" i="5"/>
  <c r="A1188" i="5"/>
  <c r="C1188" i="5" s="1"/>
  <c r="B1188" i="5"/>
  <c r="D1188" i="5"/>
  <c r="E1188" i="5"/>
  <c r="A1189" i="5"/>
  <c r="C1189" i="5" s="1"/>
  <c r="B1189" i="5"/>
  <c r="D1189" i="5"/>
  <c r="E1189" i="5"/>
  <c r="A1190" i="5"/>
  <c r="C1190" i="5" s="1"/>
  <c r="B1190" i="5"/>
  <c r="D1190" i="5"/>
  <c r="E1190" i="5"/>
  <c r="A1191" i="5"/>
  <c r="C1191" i="5" s="1"/>
  <c r="B1191" i="5"/>
  <c r="D1191" i="5"/>
  <c r="E1191" i="5"/>
  <c r="A1192" i="5"/>
  <c r="C1192" i="5" s="1"/>
  <c r="B1192" i="5"/>
  <c r="D1192" i="5"/>
  <c r="E1192" i="5"/>
  <c r="A1193" i="5"/>
  <c r="C1193" i="5" s="1"/>
  <c r="B1193" i="5"/>
  <c r="D1193" i="5"/>
  <c r="E1193" i="5"/>
  <c r="A1194" i="5"/>
  <c r="C1194" i="5" s="1"/>
  <c r="B1194" i="5"/>
  <c r="D1194" i="5"/>
  <c r="E1194" i="5"/>
  <c r="A1195" i="5"/>
  <c r="C1195" i="5" s="1"/>
  <c r="B1195" i="5"/>
  <c r="D1195" i="5"/>
  <c r="E1195" i="5"/>
  <c r="A1196" i="5"/>
  <c r="C1196" i="5" s="1"/>
  <c r="B1196" i="5"/>
  <c r="D1196" i="5"/>
  <c r="E1196" i="5"/>
  <c r="A1197" i="5"/>
  <c r="C1197" i="5" s="1"/>
  <c r="B1197" i="5"/>
  <c r="D1197" i="5"/>
  <c r="E1197" i="5"/>
  <c r="A1198" i="5"/>
  <c r="C1198" i="5" s="1"/>
  <c r="B1198" i="5"/>
  <c r="D1198" i="5"/>
  <c r="E1198" i="5"/>
  <c r="A1199" i="5"/>
  <c r="C1199" i="5" s="1"/>
  <c r="B1199" i="5"/>
  <c r="D1199" i="5"/>
  <c r="E1199" i="5"/>
  <c r="A1200" i="5"/>
  <c r="C1200" i="5" s="1"/>
  <c r="B1200" i="5"/>
  <c r="D1200" i="5"/>
  <c r="E1200" i="5"/>
  <c r="A1201" i="5"/>
  <c r="C1201" i="5" s="1"/>
  <c r="B1201" i="5"/>
  <c r="D1201" i="5"/>
  <c r="E1201" i="5"/>
  <c r="A1202" i="5"/>
  <c r="C1202" i="5" s="1"/>
  <c r="B1202" i="5"/>
  <c r="D1202" i="5"/>
  <c r="E1202" i="5"/>
  <c r="A1203" i="5"/>
  <c r="C1203" i="5" s="1"/>
  <c r="B1203" i="5"/>
  <c r="D1203" i="5"/>
  <c r="E1203" i="5"/>
  <c r="A1204" i="5"/>
  <c r="C1204" i="5" s="1"/>
  <c r="B1204" i="5"/>
  <c r="D1204" i="5"/>
  <c r="E1204" i="5"/>
  <c r="A1205" i="5"/>
  <c r="C1205" i="5" s="1"/>
  <c r="B1205" i="5"/>
  <c r="D1205" i="5"/>
  <c r="E1205" i="5"/>
  <c r="A1206" i="5"/>
  <c r="C1206" i="5" s="1"/>
  <c r="B1206" i="5"/>
  <c r="D1206" i="5"/>
  <c r="E1206" i="5"/>
  <c r="A1207" i="5"/>
  <c r="C1207" i="5" s="1"/>
  <c r="B1207" i="5"/>
  <c r="D1207" i="5"/>
  <c r="E1207" i="5"/>
  <c r="A1208" i="5"/>
  <c r="C1208" i="5" s="1"/>
  <c r="B1208" i="5"/>
  <c r="D1208" i="5"/>
  <c r="E1208" i="5"/>
  <c r="A1209" i="5"/>
  <c r="C1209" i="5" s="1"/>
  <c r="B1209" i="5"/>
  <c r="D1209" i="5"/>
  <c r="E1209" i="5"/>
  <c r="A1210" i="5"/>
  <c r="C1210" i="5" s="1"/>
  <c r="B1210" i="5"/>
  <c r="D1210" i="5"/>
  <c r="E1210" i="5"/>
  <c r="A1211" i="5"/>
  <c r="C1211" i="5" s="1"/>
  <c r="B1211" i="5"/>
  <c r="D1211" i="5"/>
  <c r="E1211" i="5"/>
  <c r="A1212" i="5"/>
  <c r="C1212" i="5" s="1"/>
  <c r="B1212" i="5"/>
  <c r="D1212" i="5"/>
  <c r="E1212" i="5"/>
  <c r="A1213" i="5"/>
  <c r="C1213" i="5" s="1"/>
  <c r="B1213" i="5"/>
  <c r="D1213" i="5"/>
  <c r="E1213" i="5"/>
  <c r="A1214" i="5"/>
  <c r="C1214" i="5" s="1"/>
  <c r="B1214" i="5"/>
  <c r="D1214" i="5"/>
  <c r="E1214" i="5"/>
  <c r="A1215" i="5"/>
  <c r="C1215" i="5" s="1"/>
  <c r="B1215" i="5"/>
  <c r="D1215" i="5"/>
  <c r="E1215" i="5"/>
  <c r="A1216" i="5"/>
  <c r="C1216" i="5" s="1"/>
  <c r="B1216" i="5"/>
  <c r="D1216" i="5"/>
  <c r="E1216" i="5"/>
  <c r="A1217" i="5"/>
  <c r="C1217" i="5" s="1"/>
  <c r="B1217" i="5"/>
  <c r="D1217" i="5"/>
  <c r="E1217" i="5"/>
  <c r="A1218" i="5"/>
  <c r="C1218" i="5" s="1"/>
  <c r="B1218" i="5"/>
  <c r="D1218" i="5"/>
  <c r="E1218" i="5"/>
  <c r="A1219" i="5"/>
  <c r="C1219" i="5" s="1"/>
  <c r="B1219" i="5"/>
  <c r="D1219" i="5"/>
  <c r="E1219" i="5"/>
  <c r="A1220" i="5"/>
  <c r="C1220" i="5" s="1"/>
  <c r="B1220" i="5"/>
  <c r="D1220" i="5"/>
  <c r="E1220" i="5"/>
  <c r="A1221" i="5"/>
  <c r="C1221" i="5" s="1"/>
  <c r="B1221" i="5"/>
  <c r="D1221" i="5"/>
  <c r="E1221" i="5"/>
  <c r="A1222" i="5"/>
  <c r="C1222" i="5" s="1"/>
  <c r="B1222" i="5"/>
  <c r="D1222" i="5"/>
  <c r="E1222" i="5"/>
  <c r="A1223" i="5"/>
  <c r="C1223" i="5" s="1"/>
  <c r="B1223" i="5"/>
  <c r="D1223" i="5"/>
  <c r="E1223" i="5"/>
  <c r="A1224" i="5"/>
  <c r="C1224" i="5" s="1"/>
  <c r="B1224" i="5"/>
  <c r="D1224" i="5"/>
  <c r="E1224" i="5"/>
  <c r="A1225" i="5"/>
  <c r="C1225" i="5" s="1"/>
  <c r="B1225" i="5"/>
  <c r="D1225" i="5"/>
  <c r="E1225" i="5"/>
  <c r="A1226" i="5"/>
  <c r="C1226" i="5" s="1"/>
  <c r="B1226" i="5"/>
  <c r="D1226" i="5"/>
  <c r="E1226" i="5"/>
  <c r="A1227" i="5"/>
  <c r="C1227" i="5" s="1"/>
  <c r="B1227" i="5"/>
  <c r="D1227" i="5"/>
  <c r="E1227" i="5"/>
  <c r="A1228" i="5"/>
  <c r="C1228" i="5" s="1"/>
  <c r="B1228" i="5"/>
  <c r="D1228" i="5"/>
  <c r="E1228" i="5"/>
  <c r="A1229" i="5"/>
  <c r="C1229" i="5" s="1"/>
  <c r="B1229" i="5"/>
  <c r="D1229" i="5"/>
  <c r="E1229" i="5"/>
  <c r="A1230" i="5"/>
  <c r="C1230" i="5" s="1"/>
  <c r="B1230" i="5"/>
  <c r="D1230" i="5"/>
  <c r="E1230" i="5"/>
  <c r="A1231" i="5"/>
  <c r="C1231" i="5" s="1"/>
  <c r="B1231" i="5"/>
  <c r="D1231" i="5"/>
  <c r="E1231" i="5"/>
  <c r="A1232" i="5"/>
  <c r="C1232" i="5" s="1"/>
  <c r="B1232" i="5"/>
  <c r="D1232" i="5"/>
  <c r="E1232" i="5"/>
  <c r="A1233" i="5"/>
  <c r="C1233" i="5" s="1"/>
  <c r="B1233" i="5"/>
  <c r="D1233" i="5"/>
  <c r="E1233" i="5"/>
  <c r="A1234" i="5"/>
  <c r="C1234" i="5" s="1"/>
  <c r="B1234" i="5"/>
  <c r="D1234" i="5"/>
  <c r="E1234" i="5"/>
  <c r="A1235" i="5"/>
  <c r="C1235" i="5" s="1"/>
  <c r="B1235" i="5"/>
  <c r="D1235" i="5"/>
  <c r="E1235" i="5"/>
  <c r="A1236" i="5"/>
  <c r="C1236" i="5" s="1"/>
  <c r="B1236" i="5"/>
  <c r="D1236" i="5"/>
  <c r="E1236" i="5"/>
  <c r="A1237" i="5"/>
  <c r="C1237" i="5" s="1"/>
  <c r="B1237" i="5"/>
  <c r="D1237" i="5"/>
  <c r="E1237" i="5"/>
  <c r="A1238" i="5"/>
  <c r="C1238" i="5" s="1"/>
  <c r="B1238" i="5"/>
  <c r="D1238" i="5"/>
  <c r="E1238" i="5"/>
  <c r="A1239" i="5"/>
  <c r="C1239" i="5" s="1"/>
  <c r="B1239" i="5"/>
  <c r="D1239" i="5"/>
  <c r="E1239" i="5"/>
  <c r="A1240" i="5"/>
  <c r="C1240" i="5" s="1"/>
  <c r="B1240" i="5"/>
  <c r="D1240" i="5"/>
  <c r="E1240" i="5"/>
  <c r="A1241" i="5"/>
  <c r="C1241" i="5" s="1"/>
  <c r="B1241" i="5"/>
  <c r="D1241" i="5"/>
  <c r="E1241" i="5"/>
  <c r="A1242" i="5"/>
  <c r="C1242" i="5" s="1"/>
  <c r="B1242" i="5"/>
  <c r="D1242" i="5"/>
  <c r="E1242" i="5"/>
  <c r="A1243" i="5"/>
  <c r="C1243" i="5" s="1"/>
  <c r="B1243" i="5"/>
  <c r="D1243" i="5"/>
  <c r="E1243" i="5"/>
  <c r="A1244" i="5"/>
  <c r="C1244" i="5" s="1"/>
  <c r="B1244" i="5"/>
  <c r="D1244" i="5"/>
  <c r="E1244" i="5"/>
  <c r="A1245" i="5"/>
  <c r="C1245" i="5" s="1"/>
  <c r="B1245" i="5"/>
  <c r="D1245" i="5"/>
  <c r="E1245" i="5"/>
  <c r="A1246" i="5"/>
  <c r="C1246" i="5" s="1"/>
  <c r="B1246" i="5"/>
  <c r="D1246" i="5"/>
  <c r="F1246" i="5" s="1"/>
  <c r="E1246" i="5"/>
  <c r="A1247" i="5"/>
  <c r="C1247" i="5" s="1"/>
  <c r="B1247" i="5"/>
  <c r="D1247" i="5"/>
  <c r="F1247" i="5" s="1"/>
  <c r="E1247" i="5"/>
  <c r="A1248" i="5"/>
  <c r="C1248" i="5" s="1"/>
  <c r="B1248" i="5"/>
  <c r="D1248" i="5"/>
  <c r="E1248" i="5"/>
  <c r="A1249" i="5"/>
  <c r="C1249" i="5" s="1"/>
  <c r="B1249" i="5"/>
  <c r="D1249" i="5"/>
  <c r="E1249" i="5"/>
  <c r="A1250" i="5"/>
  <c r="C1250" i="5" s="1"/>
  <c r="B1250" i="5"/>
  <c r="D1250" i="5"/>
  <c r="E1250" i="5"/>
  <c r="A1251" i="5"/>
  <c r="C1251" i="5" s="1"/>
  <c r="B1251" i="5"/>
  <c r="D1251" i="5"/>
  <c r="E1251" i="5"/>
  <c r="A1252" i="5"/>
  <c r="C1252" i="5" s="1"/>
  <c r="B1252" i="5"/>
  <c r="D1252" i="5"/>
  <c r="E1252" i="5"/>
  <c r="A1253" i="5"/>
  <c r="C1253" i="5" s="1"/>
  <c r="B1253" i="5"/>
  <c r="D1253" i="5"/>
  <c r="E1253" i="5"/>
  <c r="A1254" i="5"/>
  <c r="C1254" i="5" s="1"/>
  <c r="B1254" i="5"/>
  <c r="D1254" i="5"/>
  <c r="E1254" i="5"/>
  <c r="A1255" i="5"/>
  <c r="C1255" i="5" s="1"/>
  <c r="B1255" i="5"/>
  <c r="D1255" i="5"/>
  <c r="E1255" i="5"/>
  <c r="A1256" i="5"/>
  <c r="C1256" i="5" s="1"/>
  <c r="B1256" i="5"/>
  <c r="D1256" i="5"/>
  <c r="F1256" i="5" s="1"/>
  <c r="E1256" i="5"/>
  <c r="A1257" i="5"/>
  <c r="C1257" i="5" s="1"/>
  <c r="B1257" i="5"/>
  <c r="D1257" i="5"/>
  <c r="E1257" i="5"/>
  <c r="A1258" i="5"/>
  <c r="C1258" i="5" s="1"/>
  <c r="B1258" i="5"/>
  <c r="D1258" i="5"/>
  <c r="E1258" i="5"/>
  <c r="A1259" i="5"/>
  <c r="C1259" i="5" s="1"/>
  <c r="B1259" i="5"/>
  <c r="D1259" i="5"/>
  <c r="E1259" i="5"/>
  <c r="A1260" i="5"/>
  <c r="C1260" i="5" s="1"/>
  <c r="B1260" i="5"/>
  <c r="D1260" i="5"/>
  <c r="F1260" i="5" s="1"/>
  <c r="E1260" i="5"/>
  <c r="A1261" i="5"/>
  <c r="C1261" i="5" s="1"/>
  <c r="B1261" i="5"/>
  <c r="D1261" i="5"/>
  <c r="E1261" i="5"/>
  <c r="A1262" i="5"/>
  <c r="C1262" i="5" s="1"/>
  <c r="B1262" i="5"/>
  <c r="D1262" i="5"/>
  <c r="E1262" i="5"/>
  <c r="A1263" i="5"/>
  <c r="C1263" i="5" s="1"/>
  <c r="B1263" i="5"/>
  <c r="D1263" i="5"/>
  <c r="E1263" i="5"/>
  <c r="A1264" i="5"/>
  <c r="C1264" i="5" s="1"/>
  <c r="B1264" i="5"/>
  <c r="D1264" i="5"/>
  <c r="E1264" i="5"/>
  <c r="A1265" i="5"/>
  <c r="C1265" i="5" s="1"/>
  <c r="B1265" i="5"/>
  <c r="D1265" i="5"/>
  <c r="E1265" i="5"/>
  <c r="A1266" i="5"/>
  <c r="C1266" i="5" s="1"/>
  <c r="B1266" i="5"/>
  <c r="D1266" i="5"/>
  <c r="E1266" i="5"/>
  <c r="A1267" i="5"/>
  <c r="C1267" i="5" s="1"/>
  <c r="B1267" i="5"/>
  <c r="D1267" i="5"/>
  <c r="E1267" i="5"/>
  <c r="A1268" i="5"/>
  <c r="C1268" i="5" s="1"/>
  <c r="B1268" i="5"/>
  <c r="D1268" i="5"/>
  <c r="F1268" i="5" s="1"/>
  <c r="E1268" i="5"/>
  <c r="A1269" i="5"/>
  <c r="C1269" i="5" s="1"/>
  <c r="B1269" i="5"/>
  <c r="D1269" i="5"/>
  <c r="E1269" i="5"/>
  <c r="A1270" i="5"/>
  <c r="C1270" i="5" s="1"/>
  <c r="B1270" i="5"/>
  <c r="D1270" i="5"/>
  <c r="E1270" i="5"/>
  <c r="A1271" i="5"/>
  <c r="C1271" i="5" s="1"/>
  <c r="B1271" i="5"/>
  <c r="D1271" i="5"/>
  <c r="F1271" i="5" s="1"/>
  <c r="E1271" i="5"/>
  <c r="A1272" i="5"/>
  <c r="C1272" i="5" s="1"/>
  <c r="B1272" i="5"/>
  <c r="D1272" i="5"/>
  <c r="E1272" i="5"/>
  <c r="A1273" i="5"/>
  <c r="C1273" i="5" s="1"/>
  <c r="B1273" i="5"/>
  <c r="D1273" i="5"/>
  <c r="E1273" i="5"/>
  <c r="A1274" i="5"/>
  <c r="C1274" i="5" s="1"/>
  <c r="B1274" i="5"/>
  <c r="D1274" i="5"/>
  <c r="E1274" i="5"/>
  <c r="A1275" i="5"/>
  <c r="C1275" i="5" s="1"/>
  <c r="B1275" i="5"/>
  <c r="D1275" i="5"/>
  <c r="E1275" i="5"/>
  <c r="A1276" i="5"/>
  <c r="C1276" i="5" s="1"/>
  <c r="B1276" i="5"/>
  <c r="D1276" i="5"/>
  <c r="E1276" i="5"/>
  <c r="A1277" i="5"/>
  <c r="C1277" i="5" s="1"/>
  <c r="B1277" i="5"/>
  <c r="D1277" i="5"/>
  <c r="E1277" i="5"/>
  <c r="A1278" i="5"/>
  <c r="C1278" i="5" s="1"/>
  <c r="B1278" i="5"/>
  <c r="D1278" i="5"/>
  <c r="E1278" i="5"/>
  <c r="A1279" i="5"/>
  <c r="C1279" i="5" s="1"/>
  <c r="B1279" i="5"/>
  <c r="D1279" i="5"/>
  <c r="E1279" i="5"/>
  <c r="A1280" i="5"/>
  <c r="C1280" i="5" s="1"/>
  <c r="B1280" i="5"/>
  <c r="D1280" i="5"/>
  <c r="F1280" i="5" s="1"/>
  <c r="E1280" i="5"/>
  <c r="A1281" i="5"/>
  <c r="C1281" i="5" s="1"/>
  <c r="B1281" i="5"/>
  <c r="D1281" i="5"/>
  <c r="E1281" i="5"/>
  <c r="A1282" i="5"/>
  <c r="C1282" i="5" s="1"/>
  <c r="B1282" i="5"/>
  <c r="D1282" i="5"/>
  <c r="F1282" i="5" s="1"/>
  <c r="E1282" i="5"/>
  <c r="A1283" i="5"/>
  <c r="C1283" i="5" s="1"/>
  <c r="B1283" i="5"/>
  <c r="D1283" i="5"/>
  <c r="E1283" i="5"/>
  <c r="A1284" i="5"/>
  <c r="C1284" i="5" s="1"/>
  <c r="B1284" i="5"/>
  <c r="D1284" i="5"/>
  <c r="E1284" i="5"/>
  <c r="A1285" i="5"/>
  <c r="C1285" i="5" s="1"/>
  <c r="B1285" i="5"/>
  <c r="D1285" i="5"/>
  <c r="E1285" i="5"/>
  <c r="A1286" i="5"/>
  <c r="C1286" i="5" s="1"/>
  <c r="B1286" i="5"/>
  <c r="D1286" i="5"/>
  <c r="E1286" i="5"/>
  <c r="A1287" i="5"/>
  <c r="C1287" i="5" s="1"/>
  <c r="B1287" i="5"/>
  <c r="D1287" i="5"/>
  <c r="E1287" i="5"/>
  <c r="A1288" i="5"/>
  <c r="C1288" i="5" s="1"/>
  <c r="B1288" i="5"/>
  <c r="D1288" i="5"/>
  <c r="F1288" i="5" s="1"/>
  <c r="E1288" i="5"/>
  <c r="A1289" i="5"/>
  <c r="C1289" i="5" s="1"/>
  <c r="B1289" i="5"/>
  <c r="D1289" i="5"/>
  <c r="E1289" i="5"/>
  <c r="A1290" i="5"/>
  <c r="C1290" i="5" s="1"/>
  <c r="B1290" i="5"/>
  <c r="D1290" i="5"/>
  <c r="F1290" i="5" s="1"/>
  <c r="E1290" i="5"/>
  <c r="A1291" i="5"/>
  <c r="C1291" i="5" s="1"/>
  <c r="B1291" i="5"/>
  <c r="D1291" i="5"/>
  <c r="F1291" i="5" s="1"/>
  <c r="E1291" i="5"/>
  <c r="A1292" i="5"/>
  <c r="C1292" i="5" s="1"/>
  <c r="B1292" i="5"/>
  <c r="D1292" i="5"/>
  <c r="E1292" i="5"/>
  <c r="A1293" i="5"/>
  <c r="C1293" i="5" s="1"/>
  <c r="B1293" i="5"/>
  <c r="D1293" i="5"/>
  <c r="E1293" i="5"/>
  <c r="A1294" i="5"/>
  <c r="C1294" i="5" s="1"/>
  <c r="B1294" i="5"/>
  <c r="D1294" i="5"/>
  <c r="E1294" i="5"/>
  <c r="A1295" i="5"/>
  <c r="C1295" i="5" s="1"/>
  <c r="B1295" i="5"/>
  <c r="D1295" i="5"/>
  <c r="E1295" i="5"/>
  <c r="A1296" i="5"/>
  <c r="C1296" i="5" s="1"/>
  <c r="B1296" i="5"/>
  <c r="D1296" i="5"/>
  <c r="E1296" i="5"/>
  <c r="A1297" i="5"/>
  <c r="C1297" i="5" s="1"/>
  <c r="B1297" i="5"/>
  <c r="D1297" i="5"/>
  <c r="E1297" i="5"/>
  <c r="A1298" i="5"/>
  <c r="C1298" i="5" s="1"/>
  <c r="B1298" i="5"/>
  <c r="D1298" i="5"/>
  <c r="E1298" i="5"/>
  <c r="A1299" i="5"/>
  <c r="C1299" i="5" s="1"/>
  <c r="B1299" i="5"/>
  <c r="D1299" i="5"/>
  <c r="E1299" i="5"/>
  <c r="A1300" i="5"/>
  <c r="C1300" i="5" s="1"/>
  <c r="B1300" i="5"/>
  <c r="D1300" i="5"/>
  <c r="E1300" i="5"/>
  <c r="A1301" i="5"/>
  <c r="C1301" i="5" s="1"/>
  <c r="B1301" i="5"/>
  <c r="D1301" i="5"/>
  <c r="E1301" i="5"/>
  <c r="A1302" i="5"/>
  <c r="C1302" i="5" s="1"/>
  <c r="B1302" i="5"/>
  <c r="D1302" i="5"/>
  <c r="E1302" i="5"/>
  <c r="A1303" i="5"/>
  <c r="C1303" i="5" s="1"/>
  <c r="B1303" i="5"/>
  <c r="D1303" i="5"/>
  <c r="E1303" i="5"/>
  <c r="A1304" i="5"/>
  <c r="C1304" i="5" s="1"/>
  <c r="B1304" i="5"/>
  <c r="D1304" i="5"/>
  <c r="E1304" i="5"/>
  <c r="A1305" i="5"/>
  <c r="C1305" i="5" s="1"/>
  <c r="B1305" i="5"/>
  <c r="D1305" i="5"/>
  <c r="E1305" i="5"/>
  <c r="A1306" i="5"/>
  <c r="C1306" i="5" s="1"/>
  <c r="B1306" i="5"/>
  <c r="D1306" i="5"/>
  <c r="E1306" i="5"/>
  <c r="A1307" i="5"/>
  <c r="C1307" i="5" s="1"/>
  <c r="B1307" i="5"/>
  <c r="D1307" i="5"/>
  <c r="E1307" i="5"/>
  <c r="A1308" i="5"/>
  <c r="C1308" i="5" s="1"/>
  <c r="B1308" i="5"/>
  <c r="D1308" i="5"/>
  <c r="E1308" i="5"/>
  <c r="A1309" i="5"/>
  <c r="C1309" i="5" s="1"/>
  <c r="B1309" i="5"/>
  <c r="D1309" i="5"/>
  <c r="E1309" i="5"/>
  <c r="A1310" i="5"/>
  <c r="C1310" i="5" s="1"/>
  <c r="B1310" i="5"/>
  <c r="D1310" i="5"/>
  <c r="E1310" i="5"/>
  <c r="A1311" i="5"/>
  <c r="C1311" i="5" s="1"/>
  <c r="B1311" i="5"/>
  <c r="D1311" i="5"/>
  <c r="E1311" i="5"/>
  <c r="A1312" i="5"/>
  <c r="C1312" i="5" s="1"/>
  <c r="B1312" i="5"/>
  <c r="D1312" i="5"/>
  <c r="E1312" i="5"/>
  <c r="A1313" i="5"/>
  <c r="C1313" i="5" s="1"/>
  <c r="B1313" i="5"/>
  <c r="D1313" i="5"/>
  <c r="E1313" i="5"/>
  <c r="A1314" i="5"/>
  <c r="C1314" i="5" s="1"/>
  <c r="B1314" i="5"/>
  <c r="D1314" i="5"/>
  <c r="E1314" i="5"/>
  <c r="A1315" i="5"/>
  <c r="C1315" i="5" s="1"/>
  <c r="B1315" i="5"/>
  <c r="D1315" i="5"/>
  <c r="E1315" i="5"/>
  <c r="A1316" i="5"/>
  <c r="C1316" i="5" s="1"/>
  <c r="B1316" i="5"/>
  <c r="D1316" i="5"/>
  <c r="E1316" i="5"/>
  <c r="A1317" i="5"/>
  <c r="C1317" i="5" s="1"/>
  <c r="B1317" i="5"/>
  <c r="D1317" i="5"/>
  <c r="E1317" i="5"/>
  <c r="A1318" i="5"/>
  <c r="C1318" i="5" s="1"/>
  <c r="B1318" i="5"/>
  <c r="D1318" i="5"/>
  <c r="E1318" i="5"/>
  <c r="A1319" i="5"/>
  <c r="C1319" i="5" s="1"/>
  <c r="B1319" i="5"/>
  <c r="D1319" i="5"/>
  <c r="E1319" i="5"/>
  <c r="A1320" i="5"/>
  <c r="C1320" i="5" s="1"/>
  <c r="B1320" i="5"/>
  <c r="D1320" i="5"/>
  <c r="E1320" i="5"/>
  <c r="A1321" i="5"/>
  <c r="C1321" i="5" s="1"/>
  <c r="B1321" i="5"/>
  <c r="D1321" i="5"/>
  <c r="E1321" i="5"/>
  <c r="A1322" i="5"/>
  <c r="C1322" i="5" s="1"/>
  <c r="B1322" i="5"/>
  <c r="D1322" i="5"/>
  <c r="E1322" i="5"/>
  <c r="A1323" i="5"/>
  <c r="C1323" i="5" s="1"/>
  <c r="B1323" i="5"/>
  <c r="D1323" i="5"/>
  <c r="E1323" i="5"/>
  <c r="A1324" i="5"/>
  <c r="C1324" i="5" s="1"/>
  <c r="B1324" i="5"/>
  <c r="D1324" i="5"/>
  <c r="E1324" i="5"/>
  <c r="A1325" i="5"/>
  <c r="C1325" i="5" s="1"/>
  <c r="B1325" i="5"/>
  <c r="D1325" i="5"/>
  <c r="E1325" i="5"/>
  <c r="A1326" i="5"/>
  <c r="C1326" i="5" s="1"/>
  <c r="B1326" i="5"/>
  <c r="D1326" i="5"/>
  <c r="E1326" i="5"/>
  <c r="A1327" i="5"/>
  <c r="C1327" i="5" s="1"/>
  <c r="B1327" i="5"/>
  <c r="D1327" i="5"/>
  <c r="E1327" i="5"/>
  <c r="A1328" i="5"/>
  <c r="C1328" i="5" s="1"/>
  <c r="B1328" i="5"/>
  <c r="D1328" i="5"/>
  <c r="E1328" i="5"/>
  <c r="A1329" i="5"/>
  <c r="C1329" i="5" s="1"/>
  <c r="B1329" i="5"/>
  <c r="D1329" i="5"/>
  <c r="E1329" i="5"/>
  <c r="A1330" i="5"/>
  <c r="C1330" i="5" s="1"/>
  <c r="B1330" i="5"/>
  <c r="D1330" i="5"/>
  <c r="E1330" i="5"/>
  <c r="A1331" i="5"/>
  <c r="C1331" i="5" s="1"/>
  <c r="B1331" i="5"/>
  <c r="D1331" i="5"/>
  <c r="E1331" i="5"/>
  <c r="A1332" i="5"/>
  <c r="C1332" i="5" s="1"/>
  <c r="B1332" i="5"/>
  <c r="D1332" i="5"/>
  <c r="E1332" i="5"/>
  <c r="A1333" i="5"/>
  <c r="C1333" i="5" s="1"/>
  <c r="B1333" i="5"/>
  <c r="D1333" i="5"/>
  <c r="E1333" i="5"/>
  <c r="A1334" i="5"/>
  <c r="C1334" i="5" s="1"/>
  <c r="B1334" i="5"/>
  <c r="D1334" i="5"/>
  <c r="E1334" i="5"/>
  <c r="A1335" i="5"/>
  <c r="C1335" i="5" s="1"/>
  <c r="B1335" i="5"/>
  <c r="D1335" i="5"/>
  <c r="F1335" i="5" s="1"/>
  <c r="E1335" i="5"/>
  <c r="A1336" i="5"/>
  <c r="C1336" i="5" s="1"/>
  <c r="B1336" i="5"/>
  <c r="D1336" i="5"/>
  <c r="E1336" i="5"/>
  <c r="A1337" i="5"/>
  <c r="C1337" i="5" s="1"/>
  <c r="B1337" i="5"/>
  <c r="D1337" i="5"/>
  <c r="F1337" i="5" s="1"/>
  <c r="E1337" i="5"/>
  <c r="A1338" i="5"/>
  <c r="C1338" i="5" s="1"/>
  <c r="B1338" i="5"/>
  <c r="D1338" i="5"/>
  <c r="E1338" i="5"/>
  <c r="A1339" i="5"/>
  <c r="C1339" i="5" s="1"/>
  <c r="B1339" i="5"/>
  <c r="D1339" i="5"/>
  <c r="E1339" i="5"/>
  <c r="A1340" i="5"/>
  <c r="C1340" i="5" s="1"/>
  <c r="B1340" i="5"/>
  <c r="D1340" i="5"/>
  <c r="E1340" i="5"/>
  <c r="A1341" i="5"/>
  <c r="C1341" i="5" s="1"/>
  <c r="B1341" i="5"/>
  <c r="D1341" i="5"/>
  <c r="E1341" i="5"/>
  <c r="A1342" i="5"/>
  <c r="C1342" i="5" s="1"/>
  <c r="B1342" i="5"/>
  <c r="D1342" i="5"/>
  <c r="E1342" i="5"/>
  <c r="A1343" i="5"/>
  <c r="C1343" i="5" s="1"/>
  <c r="B1343" i="5"/>
  <c r="D1343" i="5"/>
  <c r="E1343" i="5"/>
  <c r="A1344" i="5"/>
  <c r="C1344" i="5" s="1"/>
  <c r="B1344" i="5"/>
  <c r="D1344" i="5"/>
  <c r="E1344" i="5"/>
  <c r="A1345" i="5"/>
  <c r="C1345" i="5" s="1"/>
  <c r="B1345" i="5"/>
  <c r="D1345" i="5"/>
  <c r="E1345" i="5"/>
  <c r="A1346" i="5"/>
  <c r="C1346" i="5" s="1"/>
  <c r="B1346" i="5"/>
  <c r="D1346" i="5"/>
  <c r="E1346" i="5"/>
  <c r="A1347" i="5"/>
  <c r="C1347" i="5" s="1"/>
  <c r="B1347" i="5"/>
  <c r="D1347" i="5"/>
  <c r="E1347" i="5"/>
  <c r="A1348" i="5"/>
  <c r="C1348" i="5" s="1"/>
  <c r="B1348" i="5"/>
  <c r="D1348" i="5"/>
  <c r="E1348" i="5"/>
  <c r="A1349" i="5"/>
  <c r="C1349" i="5" s="1"/>
  <c r="B1349" i="5"/>
  <c r="D1349" i="5"/>
  <c r="E1349" i="5"/>
  <c r="A1350" i="5"/>
  <c r="C1350" i="5" s="1"/>
  <c r="B1350" i="5"/>
  <c r="D1350" i="5"/>
  <c r="E1350" i="5"/>
  <c r="A1351" i="5"/>
  <c r="C1351" i="5" s="1"/>
  <c r="B1351" i="5"/>
  <c r="D1351" i="5"/>
  <c r="F1351" i="5" s="1"/>
  <c r="E1351" i="5"/>
  <c r="A1352" i="5"/>
  <c r="C1352" i="5" s="1"/>
  <c r="B1352" i="5"/>
  <c r="D1352" i="5"/>
  <c r="E1352" i="5"/>
  <c r="A1353" i="5"/>
  <c r="C1353" i="5" s="1"/>
  <c r="B1353" i="5"/>
  <c r="D1353" i="5"/>
  <c r="F1353" i="5" s="1"/>
  <c r="E1353" i="5"/>
  <c r="A1354" i="5"/>
  <c r="C1354" i="5" s="1"/>
  <c r="B1354" i="5"/>
  <c r="D1354" i="5"/>
  <c r="E1354" i="5"/>
  <c r="A1355" i="5"/>
  <c r="C1355" i="5" s="1"/>
  <c r="B1355" i="5"/>
  <c r="D1355" i="5"/>
  <c r="E1355" i="5"/>
  <c r="A1356" i="5"/>
  <c r="C1356" i="5" s="1"/>
  <c r="B1356" i="5"/>
  <c r="D1356" i="5"/>
  <c r="E1356" i="5"/>
  <c r="A1357" i="5"/>
  <c r="C1357" i="5" s="1"/>
  <c r="B1357" i="5"/>
  <c r="D1357" i="5"/>
  <c r="E1357" i="5"/>
  <c r="A1358" i="5"/>
  <c r="C1358" i="5" s="1"/>
  <c r="B1358" i="5"/>
  <c r="D1358" i="5"/>
  <c r="E1358" i="5"/>
  <c r="A1359" i="5"/>
  <c r="C1359" i="5" s="1"/>
  <c r="B1359" i="5"/>
  <c r="D1359" i="5"/>
  <c r="E1359" i="5"/>
  <c r="A1360" i="5"/>
  <c r="C1360" i="5" s="1"/>
  <c r="B1360" i="5"/>
  <c r="D1360" i="5"/>
  <c r="E1360" i="5"/>
  <c r="A1361" i="5"/>
  <c r="C1361" i="5" s="1"/>
  <c r="B1361" i="5"/>
  <c r="D1361" i="5"/>
  <c r="E1361" i="5"/>
  <c r="A1362" i="5"/>
  <c r="C1362" i="5" s="1"/>
  <c r="B1362" i="5"/>
  <c r="D1362" i="5"/>
  <c r="E1362" i="5"/>
  <c r="A1363" i="5"/>
  <c r="C1363" i="5" s="1"/>
  <c r="B1363" i="5"/>
  <c r="D1363" i="5"/>
  <c r="E1363" i="5"/>
  <c r="A1364" i="5"/>
  <c r="C1364" i="5" s="1"/>
  <c r="B1364" i="5"/>
  <c r="D1364" i="5"/>
  <c r="E1364" i="5"/>
  <c r="A1365" i="5"/>
  <c r="C1365" i="5" s="1"/>
  <c r="B1365" i="5"/>
  <c r="D1365" i="5"/>
  <c r="E1365" i="5"/>
  <c r="A1366" i="5"/>
  <c r="C1366" i="5" s="1"/>
  <c r="B1366" i="5"/>
  <c r="D1366" i="5"/>
  <c r="E1366" i="5"/>
  <c r="A1367" i="5"/>
  <c r="C1367" i="5" s="1"/>
  <c r="B1367" i="5"/>
  <c r="D1367" i="5"/>
  <c r="F1367" i="5" s="1"/>
  <c r="E1367" i="5"/>
  <c r="A1368" i="5"/>
  <c r="C1368" i="5" s="1"/>
  <c r="B1368" i="5"/>
  <c r="D1368" i="5"/>
  <c r="E1368" i="5"/>
  <c r="A1369" i="5"/>
  <c r="C1369" i="5" s="1"/>
  <c r="B1369" i="5"/>
  <c r="D1369" i="5"/>
  <c r="F1369" i="5" s="1"/>
  <c r="E1369" i="5"/>
  <c r="A1370" i="5"/>
  <c r="C1370" i="5" s="1"/>
  <c r="B1370" i="5"/>
  <c r="D1370" i="5"/>
  <c r="E1370" i="5"/>
  <c r="A1371" i="5"/>
  <c r="C1371" i="5" s="1"/>
  <c r="B1371" i="5"/>
  <c r="D1371" i="5"/>
  <c r="E1371" i="5"/>
  <c r="A1372" i="5"/>
  <c r="C1372" i="5" s="1"/>
  <c r="B1372" i="5"/>
  <c r="D1372" i="5"/>
  <c r="E1372" i="5"/>
  <c r="A1373" i="5"/>
  <c r="C1373" i="5" s="1"/>
  <c r="B1373" i="5"/>
  <c r="D1373" i="5"/>
  <c r="E1373" i="5"/>
  <c r="A1374" i="5"/>
  <c r="C1374" i="5" s="1"/>
  <c r="B1374" i="5"/>
  <c r="D1374" i="5"/>
  <c r="E1374" i="5"/>
  <c r="A1375" i="5"/>
  <c r="C1375" i="5" s="1"/>
  <c r="B1375" i="5"/>
  <c r="D1375" i="5"/>
  <c r="E1375" i="5"/>
  <c r="A1376" i="5"/>
  <c r="C1376" i="5" s="1"/>
  <c r="B1376" i="5"/>
  <c r="D1376" i="5"/>
  <c r="E1376" i="5"/>
  <c r="A1377" i="5"/>
  <c r="C1377" i="5" s="1"/>
  <c r="B1377" i="5"/>
  <c r="D1377" i="5"/>
  <c r="E1377" i="5"/>
  <c r="A1378" i="5"/>
  <c r="C1378" i="5" s="1"/>
  <c r="B1378" i="5"/>
  <c r="D1378" i="5"/>
  <c r="E1378" i="5"/>
  <c r="A1379" i="5"/>
  <c r="C1379" i="5" s="1"/>
  <c r="B1379" i="5"/>
  <c r="D1379" i="5"/>
  <c r="E1379" i="5"/>
  <c r="A1380" i="5"/>
  <c r="C1380" i="5" s="1"/>
  <c r="B1380" i="5"/>
  <c r="D1380" i="5"/>
  <c r="E1380" i="5"/>
  <c r="A1381" i="5"/>
  <c r="C1381" i="5" s="1"/>
  <c r="B1381" i="5"/>
  <c r="D1381" i="5"/>
  <c r="E1381" i="5"/>
  <c r="A1382" i="5"/>
  <c r="C1382" i="5" s="1"/>
  <c r="B1382" i="5"/>
  <c r="D1382" i="5"/>
  <c r="E1382" i="5"/>
  <c r="A1383" i="5"/>
  <c r="C1383" i="5" s="1"/>
  <c r="B1383" i="5"/>
  <c r="D1383" i="5"/>
  <c r="F1383" i="5" s="1"/>
  <c r="E1383" i="5"/>
  <c r="A1384" i="5"/>
  <c r="C1384" i="5" s="1"/>
  <c r="B1384" i="5"/>
  <c r="D1384" i="5"/>
  <c r="E1384" i="5"/>
  <c r="A1385" i="5"/>
  <c r="C1385" i="5" s="1"/>
  <c r="B1385" i="5"/>
  <c r="D1385" i="5"/>
  <c r="F1385" i="5" s="1"/>
  <c r="E1385" i="5"/>
  <c r="A1386" i="5"/>
  <c r="C1386" i="5" s="1"/>
  <c r="B1386" i="5"/>
  <c r="D1386" i="5"/>
  <c r="E1386" i="5"/>
  <c r="A1387" i="5"/>
  <c r="C1387" i="5" s="1"/>
  <c r="B1387" i="5"/>
  <c r="D1387" i="5"/>
  <c r="E1387" i="5"/>
  <c r="A1388" i="5"/>
  <c r="C1388" i="5" s="1"/>
  <c r="B1388" i="5"/>
  <c r="D1388" i="5"/>
  <c r="E1388" i="5"/>
  <c r="A1389" i="5"/>
  <c r="C1389" i="5" s="1"/>
  <c r="B1389" i="5"/>
  <c r="D1389" i="5"/>
  <c r="E1389" i="5"/>
  <c r="A1390" i="5"/>
  <c r="C1390" i="5" s="1"/>
  <c r="B1390" i="5"/>
  <c r="D1390" i="5"/>
  <c r="E1390" i="5"/>
  <c r="A1391" i="5"/>
  <c r="C1391" i="5" s="1"/>
  <c r="B1391" i="5"/>
  <c r="D1391" i="5"/>
  <c r="E1391" i="5"/>
  <c r="A1392" i="5"/>
  <c r="C1392" i="5" s="1"/>
  <c r="B1392" i="5"/>
  <c r="D1392" i="5"/>
  <c r="E1392" i="5"/>
  <c r="A1393" i="5"/>
  <c r="C1393" i="5" s="1"/>
  <c r="B1393" i="5"/>
  <c r="D1393" i="5"/>
  <c r="E1393" i="5"/>
  <c r="A1394" i="5"/>
  <c r="C1394" i="5" s="1"/>
  <c r="B1394" i="5"/>
  <c r="D1394" i="5"/>
  <c r="E1394" i="5"/>
  <c r="A1395" i="5"/>
  <c r="C1395" i="5" s="1"/>
  <c r="B1395" i="5"/>
  <c r="D1395" i="5"/>
  <c r="E1395" i="5"/>
  <c r="A1396" i="5"/>
  <c r="C1396" i="5" s="1"/>
  <c r="B1396" i="5"/>
  <c r="D1396" i="5"/>
  <c r="E1396" i="5"/>
  <c r="A1397" i="5"/>
  <c r="C1397" i="5" s="1"/>
  <c r="B1397" i="5"/>
  <c r="D1397" i="5"/>
  <c r="E1397" i="5"/>
  <c r="A1398" i="5"/>
  <c r="C1398" i="5" s="1"/>
  <c r="B1398" i="5"/>
  <c r="D1398" i="5"/>
  <c r="E1398" i="5"/>
  <c r="A1399" i="5"/>
  <c r="C1399" i="5" s="1"/>
  <c r="B1399" i="5"/>
  <c r="D1399" i="5"/>
  <c r="E1399" i="5"/>
  <c r="A1400" i="5"/>
  <c r="C1400" i="5" s="1"/>
  <c r="B1400" i="5"/>
  <c r="D1400" i="5"/>
  <c r="E1400" i="5"/>
  <c r="A1401" i="5"/>
  <c r="C1401" i="5" s="1"/>
  <c r="B1401" i="5"/>
  <c r="D1401" i="5"/>
  <c r="E1401" i="5"/>
  <c r="A1402" i="5"/>
  <c r="C1402" i="5" s="1"/>
  <c r="B1402" i="5"/>
  <c r="D1402" i="5"/>
  <c r="E1402" i="5"/>
  <c r="A1403" i="5"/>
  <c r="C1403" i="5" s="1"/>
  <c r="B1403" i="5"/>
  <c r="D1403" i="5"/>
  <c r="E1403" i="5"/>
  <c r="A1404" i="5"/>
  <c r="C1404" i="5" s="1"/>
  <c r="B1404" i="5"/>
  <c r="D1404" i="5"/>
  <c r="E1404" i="5"/>
  <c r="A1405" i="5"/>
  <c r="C1405" i="5" s="1"/>
  <c r="B1405" i="5"/>
  <c r="D1405" i="5"/>
  <c r="E1405" i="5"/>
  <c r="A1406" i="5"/>
  <c r="C1406" i="5" s="1"/>
  <c r="B1406" i="5"/>
  <c r="D1406" i="5"/>
  <c r="E1406" i="5"/>
  <c r="A1407" i="5"/>
  <c r="C1407" i="5" s="1"/>
  <c r="B1407" i="5"/>
  <c r="D1407" i="5"/>
  <c r="E1407" i="5"/>
  <c r="A1408" i="5"/>
  <c r="C1408" i="5" s="1"/>
  <c r="B1408" i="5"/>
  <c r="D1408" i="5"/>
  <c r="E1408" i="5"/>
  <c r="A1409" i="5"/>
  <c r="C1409" i="5" s="1"/>
  <c r="B1409" i="5"/>
  <c r="D1409" i="5"/>
  <c r="E1409" i="5"/>
  <c r="A1410" i="5"/>
  <c r="C1410" i="5" s="1"/>
  <c r="B1410" i="5"/>
  <c r="D1410" i="5"/>
  <c r="E1410" i="5"/>
  <c r="A1411" i="5"/>
  <c r="C1411" i="5" s="1"/>
  <c r="B1411" i="5"/>
  <c r="D1411" i="5"/>
  <c r="E1411" i="5"/>
  <c r="A1412" i="5"/>
  <c r="C1412" i="5" s="1"/>
  <c r="B1412" i="5"/>
  <c r="D1412" i="5"/>
  <c r="E1412" i="5"/>
  <c r="A1413" i="5"/>
  <c r="C1413" i="5" s="1"/>
  <c r="B1413" i="5"/>
  <c r="D1413" i="5"/>
  <c r="E1413" i="5"/>
  <c r="A1414" i="5"/>
  <c r="C1414" i="5" s="1"/>
  <c r="B1414" i="5"/>
  <c r="D1414" i="5"/>
  <c r="E1414" i="5"/>
  <c r="A1415" i="5"/>
  <c r="C1415" i="5" s="1"/>
  <c r="B1415" i="5"/>
  <c r="D1415" i="5"/>
  <c r="E1415" i="5"/>
  <c r="A1416" i="5"/>
  <c r="C1416" i="5" s="1"/>
  <c r="B1416" i="5"/>
  <c r="D1416" i="5"/>
  <c r="E1416" i="5"/>
  <c r="A1417" i="5"/>
  <c r="C1417" i="5" s="1"/>
  <c r="B1417" i="5"/>
  <c r="D1417" i="5"/>
  <c r="E1417" i="5"/>
  <c r="A1418" i="5"/>
  <c r="C1418" i="5" s="1"/>
  <c r="B1418" i="5"/>
  <c r="D1418" i="5"/>
  <c r="E1418" i="5"/>
  <c r="A1419" i="5"/>
  <c r="C1419" i="5" s="1"/>
  <c r="B1419" i="5"/>
  <c r="D1419" i="5"/>
  <c r="E1419" i="5"/>
  <c r="A1420" i="5"/>
  <c r="C1420" i="5" s="1"/>
  <c r="B1420" i="5"/>
  <c r="D1420" i="5"/>
  <c r="E1420" i="5"/>
  <c r="A1421" i="5"/>
  <c r="C1421" i="5" s="1"/>
  <c r="B1421" i="5"/>
  <c r="D1421" i="5"/>
  <c r="E1421" i="5"/>
  <c r="A1422" i="5"/>
  <c r="C1422" i="5" s="1"/>
  <c r="B1422" i="5"/>
  <c r="D1422" i="5"/>
  <c r="E1422" i="5"/>
  <c r="A1423" i="5"/>
  <c r="C1423" i="5" s="1"/>
  <c r="B1423" i="5"/>
  <c r="D1423" i="5"/>
  <c r="E1423" i="5"/>
  <c r="A1424" i="5"/>
  <c r="C1424" i="5" s="1"/>
  <c r="B1424" i="5"/>
  <c r="D1424" i="5"/>
  <c r="E1424" i="5"/>
  <c r="A1425" i="5"/>
  <c r="C1425" i="5" s="1"/>
  <c r="B1425" i="5"/>
  <c r="D1425" i="5"/>
  <c r="E1425" i="5"/>
  <c r="A1426" i="5"/>
  <c r="C1426" i="5" s="1"/>
  <c r="B1426" i="5"/>
  <c r="D1426" i="5"/>
  <c r="E1426" i="5"/>
  <c r="A1427" i="5"/>
  <c r="C1427" i="5" s="1"/>
  <c r="B1427" i="5"/>
  <c r="D1427" i="5"/>
  <c r="E1427" i="5"/>
  <c r="A1428" i="5"/>
  <c r="C1428" i="5" s="1"/>
  <c r="B1428" i="5"/>
  <c r="D1428" i="5"/>
  <c r="E1428" i="5"/>
  <c r="A1429" i="5"/>
  <c r="C1429" i="5" s="1"/>
  <c r="B1429" i="5"/>
  <c r="D1429" i="5"/>
  <c r="E1429" i="5"/>
  <c r="A1430" i="5"/>
  <c r="C1430" i="5" s="1"/>
  <c r="B1430" i="5"/>
  <c r="D1430" i="5"/>
  <c r="E1430" i="5"/>
  <c r="A1431" i="5"/>
  <c r="C1431" i="5" s="1"/>
  <c r="B1431" i="5"/>
  <c r="D1431" i="5"/>
  <c r="E1431" i="5"/>
  <c r="A1432" i="5"/>
  <c r="C1432" i="5" s="1"/>
  <c r="B1432" i="5"/>
  <c r="D1432" i="5"/>
  <c r="E1432" i="5"/>
  <c r="A1433" i="5"/>
  <c r="C1433" i="5" s="1"/>
  <c r="B1433" i="5"/>
  <c r="D1433" i="5"/>
  <c r="E1433" i="5"/>
  <c r="A1434" i="5"/>
  <c r="C1434" i="5" s="1"/>
  <c r="B1434" i="5"/>
  <c r="D1434" i="5"/>
  <c r="E1434" i="5"/>
  <c r="A1435" i="5"/>
  <c r="C1435" i="5" s="1"/>
  <c r="B1435" i="5"/>
  <c r="D1435" i="5"/>
  <c r="E1435" i="5"/>
  <c r="A1436" i="5"/>
  <c r="C1436" i="5" s="1"/>
  <c r="B1436" i="5"/>
  <c r="D1436" i="5"/>
  <c r="E1436" i="5"/>
  <c r="A1437" i="5"/>
  <c r="C1437" i="5" s="1"/>
  <c r="B1437" i="5"/>
  <c r="D1437" i="5"/>
  <c r="E1437" i="5"/>
  <c r="A1438" i="5"/>
  <c r="C1438" i="5" s="1"/>
  <c r="B1438" i="5"/>
  <c r="D1438" i="5"/>
  <c r="E1438" i="5"/>
  <c r="A1439" i="5"/>
  <c r="C1439" i="5" s="1"/>
  <c r="B1439" i="5"/>
  <c r="D1439" i="5"/>
  <c r="E1439" i="5"/>
  <c r="A1440" i="5"/>
  <c r="C1440" i="5" s="1"/>
  <c r="B1440" i="5"/>
  <c r="D1440" i="5"/>
  <c r="E1440" i="5"/>
  <c r="A1441" i="5"/>
  <c r="C1441" i="5" s="1"/>
  <c r="B1441" i="5"/>
  <c r="D1441" i="5"/>
  <c r="E1441" i="5"/>
  <c r="A1442" i="5"/>
  <c r="C1442" i="5" s="1"/>
  <c r="B1442" i="5"/>
  <c r="D1442" i="5"/>
  <c r="E1442" i="5"/>
  <c r="A1443" i="5"/>
  <c r="C1443" i="5" s="1"/>
  <c r="B1443" i="5"/>
  <c r="D1443" i="5"/>
  <c r="E1443" i="5"/>
  <c r="A1444" i="5"/>
  <c r="C1444" i="5" s="1"/>
  <c r="B1444" i="5"/>
  <c r="D1444" i="5"/>
  <c r="E1444" i="5"/>
  <c r="A1445" i="5"/>
  <c r="C1445" i="5" s="1"/>
  <c r="B1445" i="5"/>
  <c r="D1445" i="5"/>
  <c r="E1445" i="5"/>
  <c r="A1446" i="5"/>
  <c r="C1446" i="5" s="1"/>
  <c r="B1446" i="5"/>
  <c r="D1446" i="5"/>
  <c r="E1446" i="5"/>
  <c r="A1447" i="5"/>
  <c r="C1447" i="5" s="1"/>
  <c r="B1447" i="5"/>
  <c r="D1447" i="5"/>
  <c r="E1447" i="5"/>
  <c r="A1448" i="5"/>
  <c r="C1448" i="5" s="1"/>
  <c r="B1448" i="5"/>
  <c r="D1448" i="5"/>
  <c r="E1448" i="5"/>
  <c r="A1449" i="5"/>
  <c r="C1449" i="5" s="1"/>
  <c r="B1449" i="5"/>
  <c r="D1449" i="5"/>
  <c r="E1449" i="5"/>
  <c r="A1450" i="5"/>
  <c r="C1450" i="5" s="1"/>
  <c r="B1450" i="5"/>
  <c r="D1450" i="5"/>
  <c r="E1450" i="5"/>
  <c r="A1451" i="5"/>
  <c r="C1451" i="5" s="1"/>
  <c r="B1451" i="5"/>
  <c r="D1451" i="5"/>
  <c r="E1451" i="5"/>
  <c r="A1452" i="5"/>
  <c r="C1452" i="5" s="1"/>
  <c r="B1452" i="5"/>
  <c r="D1452" i="5"/>
  <c r="E1452" i="5"/>
  <c r="A1453" i="5"/>
  <c r="C1453" i="5" s="1"/>
  <c r="B1453" i="5"/>
  <c r="D1453" i="5"/>
  <c r="E1453" i="5"/>
  <c r="A1454" i="5"/>
  <c r="C1454" i="5" s="1"/>
  <c r="B1454" i="5"/>
  <c r="D1454" i="5"/>
  <c r="E1454" i="5"/>
  <c r="A1455" i="5"/>
  <c r="C1455" i="5" s="1"/>
  <c r="B1455" i="5"/>
  <c r="D1455" i="5"/>
  <c r="E1455" i="5"/>
  <c r="A1456" i="5"/>
  <c r="C1456" i="5" s="1"/>
  <c r="B1456" i="5"/>
  <c r="D1456" i="5"/>
  <c r="E1456" i="5"/>
  <c r="A1457" i="5"/>
  <c r="C1457" i="5" s="1"/>
  <c r="B1457" i="5"/>
  <c r="D1457" i="5"/>
  <c r="E1457" i="5"/>
  <c r="A1458" i="5"/>
  <c r="C1458" i="5" s="1"/>
  <c r="B1458" i="5"/>
  <c r="D1458" i="5"/>
  <c r="E1458" i="5"/>
  <c r="A1459" i="5"/>
  <c r="C1459" i="5" s="1"/>
  <c r="B1459" i="5"/>
  <c r="D1459" i="5"/>
  <c r="E1459" i="5"/>
  <c r="A1460" i="5"/>
  <c r="C1460" i="5" s="1"/>
  <c r="B1460" i="5"/>
  <c r="D1460" i="5"/>
  <c r="E1460" i="5"/>
  <c r="A1461" i="5"/>
  <c r="C1461" i="5" s="1"/>
  <c r="B1461" i="5"/>
  <c r="D1461" i="5"/>
  <c r="E1461" i="5"/>
  <c r="A1462" i="5"/>
  <c r="C1462" i="5" s="1"/>
  <c r="B1462" i="5"/>
  <c r="D1462" i="5"/>
  <c r="E1462" i="5"/>
  <c r="A1463" i="5"/>
  <c r="C1463" i="5" s="1"/>
  <c r="B1463" i="5"/>
  <c r="D1463" i="5"/>
  <c r="E1463" i="5"/>
  <c r="A1464" i="5"/>
  <c r="C1464" i="5" s="1"/>
  <c r="B1464" i="5"/>
  <c r="D1464" i="5"/>
  <c r="E1464" i="5"/>
  <c r="A1465" i="5"/>
  <c r="C1465" i="5" s="1"/>
  <c r="B1465" i="5"/>
  <c r="D1465" i="5"/>
  <c r="E1465" i="5"/>
  <c r="A1466" i="5"/>
  <c r="C1466" i="5" s="1"/>
  <c r="B1466" i="5"/>
  <c r="D1466" i="5"/>
  <c r="E1466" i="5"/>
  <c r="A1467" i="5"/>
  <c r="C1467" i="5" s="1"/>
  <c r="B1467" i="5"/>
  <c r="D1467" i="5"/>
  <c r="E1467" i="5"/>
  <c r="A1468" i="5"/>
  <c r="C1468" i="5" s="1"/>
  <c r="B1468" i="5"/>
  <c r="D1468" i="5"/>
  <c r="E1468" i="5"/>
  <c r="A1469" i="5"/>
  <c r="C1469" i="5" s="1"/>
  <c r="B1469" i="5"/>
  <c r="D1469" i="5"/>
  <c r="E1469" i="5"/>
  <c r="A1470" i="5"/>
  <c r="C1470" i="5" s="1"/>
  <c r="B1470" i="5"/>
  <c r="D1470" i="5"/>
  <c r="E1470" i="5"/>
  <c r="A1471" i="5"/>
  <c r="C1471" i="5" s="1"/>
  <c r="B1471" i="5"/>
  <c r="D1471" i="5"/>
  <c r="E1471" i="5"/>
  <c r="A1472" i="5"/>
  <c r="C1472" i="5" s="1"/>
  <c r="B1472" i="5"/>
  <c r="D1472" i="5"/>
  <c r="E1472" i="5"/>
  <c r="A1473" i="5"/>
  <c r="C1473" i="5" s="1"/>
  <c r="B1473" i="5"/>
  <c r="D1473" i="5"/>
  <c r="E1473" i="5"/>
  <c r="A1474" i="5"/>
  <c r="C1474" i="5" s="1"/>
  <c r="B1474" i="5"/>
  <c r="D1474" i="5"/>
  <c r="E1474" i="5"/>
  <c r="A1475" i="5"/>
  <c r="C1475" i="5" s="1"/>
  <c r="B1475" i="5"/>
  <c r="D1475" i="5"/>
  <c r="E1475" i="5"/>
  <c r="A1476" i="5"/>
  <c r="C1476" i="5" s="1"/>
  <c r="B1476" i="5"/>
  <c r="D1476" i="5"/>
  <c r="E1476" i="5"/>
  <c r="A1477" i="5"/>
  <c r="C1477" i="5" s="1"/>
  <c r="B1477" i="5"/>
  <c r="D1477" i="5"/>
  <c r="E1477" i="5"/>
  <c r="A1478" i="5"/>
  <c r="C1478" i="5" s="1"/>
  <c r="B1478" i="5"/>
  <c r="D1478" i="5"/>
  <c r="E1478" i="5"/>
  <c r="A1479" i="5"/>
  <c r="C1479" i="5" s="1"/>
  <c r="B1479" i="5"/>
  <c r="D1479" i="5"/>
  <c r="E1479" i="5"/>
  <c r="A1480" i="5"/>
  <c r="C1480" i="5" s="1"/>
  <c r="B1480" i="5"/>
  <c r="D1480" i="5"/>
  <c r="E1480" i="5"/>
  <c r="A1481" i="5"/>
  <c r="C1481" i="5" s="1"/>
  <c r="B1481" i="5"/>
  <c r="D1481" i="5"/>
  <c r="E1481" i="5"/>
  <c r="A1482" i="5"/>
  <c r="C1482" i="5" s="1"/>
  <c r="B1482" i="5"/>
  <c r="D1482" i="5"/>
  <c r="E1482" i="5"/>
  <c r="A1483" i="5"/>
  <c r="C1483" i="5" s="1"/>
  <c r="B1483" i="5"/>
  <c r="D1483" i="5"/>
  <c r="E1483" i="5"/>
  <c r="A1484" i="5"/>
  <c r="C1484" i="5" s="1"/>
  <c r="B1484" i="5"/>
  <c r="D1484" i="5"/>
  <c r="E1484" i="5"/>
  <c r="A1485" i="5"/>
  <c r="C1485" i="5" s="1"/>
  <c r="B1485" i="5"/>
  <c r="D1485" i="5"/>
  <c r="E1485" i="5"/>
  <c r="A1486" i="5"/>
  <c r="C1486" i="5" s="1"/>
  <c r="B1486" i="5"/>
  <c r="D1486" i="5"/>
  <c r="E1486" i="5"/>
  <c r="A1487" i="5"/>
  <c r="C1487" i="5" s="1"/>
  <c r="B1487" i="5"/>
  <c r="D1487" i="5"/>
  <c r="E1487" i="5"/>
  <c r="A1488" i="5"/>
  <c r="C1488" i="5" s="1"/>
  <c r="B1488" i="5"/>
  <c r="D1488" i="5"/>
  <c r="E1488" i="5"/>
  <c r="A1489" i="5"/>
  <c r="C1489" i="5" s="1"/>
  <c r="B1489" i="5"/>
  <c r="D1489" i="5"/>
  <c r="E1489" i="5"/>
  <c r="A1490" i="5"/>
  <c r="C1490" i="5" s="1"/>
  <c r="B1490" i="5"/>
  <c r="D1490" i="5"/>
  <c r="E1490" i="5"/>
  <c r="A1491" i="5"/>
  <c r="C1491" i="5" s="1"/>
  <c r="B1491" i="5"/>
  <c r="D1491" i="5"/>
  <c r="E1491" i="5"/>
  <c r="A1492" i="5"/>
  <c r="C1492" i="5" s="1"/>
  <c r="B1492" i="5"/>
  <c r="D1492" i="5"/>
  <c r="E1492" i="5"/>
  <c r="A1493" i="5"/>
  <c r="C1493" i="5" s="1"/>
  <c r="B1493" i="5"/>
  <c r="D1493" i="5"/>
  <c r="E1493" i="5"/>
  <c r="A1494" i="5"/>
  <c r="C1494" i="5" s="1"/>
  <c r="B1494" i="5"/>
  <c r="D1494" i="5"/>
  <c r="E1494" i="5"/>
  <c r="A1495" i="5"/>
  <c r="C1495" i="5" s="1"/>
  <c r="B1495" i="5"/>
  <c r="D1495" i="5"/>
  <c r="E1495" i="5"/>
  <c r="A1496" i="5"/>
  <c r="C1496" i="5" s="1"/>
  <c r="B1496" i="5"/>
  <c r="D1496" i="5"/>
  <c r="E1496" i="5"/>
  <c r="A1497" i="5"/>
  <c r="C1497" i="5" s="1"/>
  <c r="B1497" i="5"/>
  <c r="D1497" i="5"/>
  <c r="E1497" i="5"/>
  <c r="A1498" i="5"/>
  <c r="C1498" i="5" s="1"/>
  <c r="B1498" i="5"/>
  <c r="D1498" i="5"/>
  <c r="E1498" i="5"/>
  <c r="A1499" i="5"/>
  <c r="C1499" i="5" s="1"/>
  <c r="B1499" i="5"/>
  <c r="D1499" i="5"/>
  <c r="F1499" i="5" s="1"/>
  <c r="E1499" i="5"/>
  <c r="A1500" i="5"/>
  <c r="C1500" i="5" s="1"/>
  <c r="B1500" i="5"/>
  <c r="D1500" i="5"/>
  <c r="E1500" i="5"/>
  <c r="A1501" i="5"/>
  <c r="C1501" i="5" s="1"/>
  <c r="B1501" i="5"/>
  <c r="D1501" i="5"/>
  <c r="E1501" i="5"/>
  <c r="A1502" i="5"/>
  <c r="C1502" i="5" s="1"/>
  <c r="B1502" i="5"/>
  <c r="D1502" i="5"/>
  <c r="E1502" i="5"/>
  <c r="A1503" i="5"/>
  <c r="C1503" i="5" s="1"/>
  <c r="B1503" i="5"/>
  <c r="D1503" i="5"/>
  <c r="E1503" i="5"/>
  <c r="A1504" i="5"/>
  <c r="C1504" i="5" s="1"/>
  <c r="B1504" i="5"/>
  <c r="D1504" i="5"/>
  <c r="E1504" i="5"/>
  <c r="A1505" i="5"/>
  <c r="C1505" i="5" s="1"/>
  <c r="B1505" i="5"/>
  <c r="D1505" i="5"/>
  <c r="F1505" i="5" s="1"/>
  <c r="E1505" i="5"/>
  <c r="A1506" i="5"/>
  <c r="C1506" i="5" s="1"/>
  <c r="B1506" i="5"/>
  <c r="D1506" i="5"/>
  <c r="E1506" i="5"/>
  <c r="A1507" i="5"/>
  <c r="C1507" i="5" s="1"/>
  <c r="B1507" i="5"/>
  <c r="D1507" i="5"/>
  <c r="E1507" i="5"/>
  <c r="A1508" i="5"/>
  <c r="C1508" i="5" s="1"/>
  <c r="B1508" i="5"/>
  <c r="D1508" i="5"/>
  <c r="E1508" i="5"/>
  <c r="A1509" i="5"/>
  <c r="C1509" i="5" s="1"/>
  <c r="B1509" i="5"/>
  <c r="D1509" i="5"/>
  <c r="E1509" i="5"/>
  <c r="A1510" i="5"/>
  <c r="C1510" i="5" s="1"/>
  <c r="B1510" i="5"/>
  <c r="D1510" i="5"/>
  <c r="E1510" i="5"/>
  <c r="A1511" i="5"/>
  <c r="C1511" i="5" s="1"/>
  <c r="B1511" i="5"/>
  <c r="D1511" i="5"/>
  <c r="F1511" i="5" s="1"/>
  <c r="E1511" i="5"/>
  <c r="A1512" i="5"/>
  <c r="C1512" i="5" s="1"/>
  <c r="B1512" i="5"/>
  <c r="D1512" i="5"/>
  <c r="E1512" i="5"/>
  <c r="A1513" i="5"/>
  <c r="C1513" i="5" s="1"/>
  <c r="B1513" i="5"/>
  <c r="D1513" i="5"/>
  <c r="F1513" i="5" s="1"/>
  <c r="E1513" i="5"/>
  <c r="A1514" i="5"/>
  <c r="C1514" i="5" s="1"/>
  <c r="B1514" i="5"/>
  <c r="D1514" i="5"/>
  <c r="E1514" i="5"/>
  <c r="A1515" i="5"/>
  <c r="C1515" i="5" s="1"/>
  <c r="B1515" i="5"/>
  <c r="D1515" i="5"/>
  <c r="E1515" i="5"/>
  <c r="A1516" i="5"/>
  <c r="C1516" i="5" s="1"/>
  <c r="B1516" i="5"/>
  <c r="D1516" i="5"/>
  <c r="E1516" i="5"/>
  <c r="A1517" i="5"/>
  <c r="C1517" i="5" s="1"/>
  <c r="B1517" i="5"/>
  <c r="D1517" i="5"/>
  <c r="E1517" i="5"/>
  <c r="A1518" i="5"/>
  <c r="C1518" i="5" s="1"/>
  <c r="B1518" i="5"/>
  <c r="D1518" i="5"/>
  <c r="E1518" i="5"/>
  <c r="A1519" i="5"/>
  <c r="C1519" i="5" s="1"/>
  <c r="B1519" i="5"/>
  <c r="D1519" i="5"/>
  <c r="E1519" i="5"/>
  <c r="A1520" i="5"/>
  <c r="C1520" i="5" s="1"/>
  <c r="B1520" i="5"/>
  <c r="D1520" i="5"/>
  <c r="E1520" i="5"/>
  <c r="A1521" i="5"/>
  <c r="C1521" i="5" s="1"/>
  <c r="B1521" i="5"/>
  <c r="D1521" i="5"/>
  <c r="E1521" i="5"/>
  <c r="A1522" i="5"/>
  <c r="C1522" i="5" s="1"/>
  <c r="B1522" i="5"/>
  <c r="D1522" i="5"/>
  <c r="E1522" i="5"/>
  <c r="A1523" i="5"/>
  <c r="C1523" i="5" s="1"/>
  <c r="B1523" i="5"/>
  <c r="D1523" i="5"/>
  <c r="E1523" i="5"/>
  <c r="A1524" i="5"/>
  <c r="C1524" i="5" s="1"/>
  <c r="B1524" i="5"/>
  <c r="D1524" i="5"/>
  <c r="E1524" i="5"/>
  <c r="A1525" i="5"/>
  <c r="C1525" i="5" s="1"/>
  <c r="B1525" i="5"/>
  <c r="D1525" i="5"/>
  <c r="E1525" i="5"/>
  <c r="A1526" i="5"/>
  <c r="C1526" i="5" s="1"/>
  <c r="B1526" i="5"/>
  <c r="D1526" i="5"/>
  <c r="E1526" i="5"/>
  <c r="A1527" i="5"/>
  <c r="C1527" i="5" s="1"/>
  <c r="B1527" i="5"/>
  <c r="D1527" i="5"/>
  <c r="E1527" i="5"/>
  <c r="A1528" i="5"/>
  <c r="C1528" i="5" s="1"/>
  <c r="B1528" i="5"/>
  <c r="D1528" i="5"/>
  <c r="E1528" i="5"/>
  <c r="A1529" i="5"/>
  <c r="C1529" i="5" s="1"/>
  <c r="B1529" i="5"/>
  <c r="D1529" i="5"/>
  <c r="E1529" i="5"/>
  <c r="A1530" i="5"/>
  <c r="C1530" i="5" s="1"/>
  <c r="B1530" i="5"/>
  <c r="D1530" i="5"/>
  <c r="E1530" i="5"/>
  <c r="A1531" i="5"/>
  <c r="C1531" i="5" s="1"/>
  <c r="B1531" i="5"/>
  <c r="D1531" i="5"/>
  <c r="E1531" i="5"/>
  <c r="A1532" i="5"/>
  <c r="C1532" i="5" s="1"/>
  <c r="B1532" i="5"/>
  <c r="D1532" i="5"/>
  <c r="E1532" i="5"/>
  <c r="A1533" i="5"/>
  <c r="C1533" i="5" s="1"/>
  <c r="B1533" i="5"/>
  <c r="D1533" i="5"/>
  <c r="E1533" i="5"/>
  <c r="A1534" i="5"/>
  <c r="C1534" i="5" s="1"/>
  <c r="B1534" i="5"/>
  <c r="D1534" i="5"/>
  <c r="E1534" i="5"/>
  <c r="A1535" i="5"/>
  <c r="C1535" i="5" s="1"/>
  <c r="B1535" i="5"/>
  <c r="D1535" i="5"/>
  <c r="E1535" i="5"/>
  <c r="A1536" i="5"/>
  <c r="C1536" i="5" s="1"/>
  <c r="B1536" i="5"/>
  <c r="D1536" i="5"/>
  <c r="E1536" i="5"/>
  <c r="A1537" i="5"/>
  <c r="C1537" i="5" s="1"/>
  <c r="B1537" i="5"/>
  <c r="D1537" i="5"/>
  <c r="E1537" i="5"/>
  <c r="A1538" i="5"/>
  <c r="C1538" i="5" s="1"/>
  <c r="B1538" i="5"/>
  <c r="D1538" i="5"/>
  <c r="E1538" i="5"/>
  <c r="A1539" i="5"/>
  <c r="C1539" i="5" s="1"/>
  <c r="B1539" i="5"/>
  <c r="D1539" i="5"/>
  <c r="E1539" i="5"/>
  <c r="A1540" i="5"/>
  <c r="C1540" i="5" s="1"/>
  <c r="B1540" i="5"/>
  <c r="D1540" i="5"/>
  <c r="E1540" i="5"/>
  <c r="A1541" i="5"/>
  <c r="C1541" i="5" s="1"/>
  <c r="B1541" i="5"/>
  <c r="D1541" i="5"/>
  <c r="E1541" i="5"/>
  <c r="A1542" i="5"/>
  <c r="C1542" i="5" s="1"/>
  <c r="B1542" i="5"/>
  <c r="D1542" i="5"/>
  <c r="F1542" i="5" s="1"/>
  <c r="E1542" i="5"/>
  <c r="A1543" i="5"/>
  <c r="C1543" i="5" s="1"/>
  <c r="B1543" i="5"/>
  <c r="D1543" i="5"/>
  <c r="E1543" i="5"/>
  <c r="A1544" i="5"/>
  <c r="C1544" i="5" s="1"/>
  <c r="B1544" i="5"/>
  <c r="D1544" i="5"/>
  <c r="E1544" i="5"/>
  <c r="A1545" i="5"/>
  <c r="C1545" i="5" s="1"/>
  <c r="B1545" i="5"/>
  <c r="D1545" i="5"/>
  <c r="E1545" i="5"/>
  <c r="A1546" i="5"/>
  <c r="C1546" i="5" s="1"/>
  <c r="B1546" i="5"/>
  <c r="D1546" i="5"/>
  <c r="E1546" i="5"/>
  <c r="A1547" i="5"/>
  <c r="C1547" i="5" s="1"/>
  <c r="B1547" i="5"/>
  <c r="D1547" i="5"/>
  <c r="E1547" i="5"/>
  <c r="A1548" i="5"/>
  <c r="C1548" i="5" s="1"/>
  <c r="B1548" i="5"/>
  <c r="D1548" i="5"/>
  <c r="E1548" i="5"/>
  <c r="A1549" i="5"/>
  <c r="C1549" i="5" s="1"/>
  <c r="B1549" i="5"/>
  <c r="D1549" i="5"/>
  <c r="E1549" i="5"/>
  <c r="A1550" i="5"/>
  <c r="C1550" i="5" s="1"/>
  <c r="B1550" i="5"/>
  <c r="D1550" i="5"/>
  <c r="E1550" i="5"/>
  <c r="A1551" i="5"/>
  <c r="C1551" i="5" s="1"/>
  <c r="B1551" i="5"/>
  <c r="D1551" i="5"/>
  <c r="E1551" i="5"/>
  <c r="A1552" i="5"/>
  <c r="C1552" i="5" s="1"/>
  <c r="B1552" i="5"/>
  <c r="D1552" i="5"/>
  <c r="E1552" i="5"/>
  <c r="A1553" i="5"/>
  <c r="C1553" i="5" s="1"/>
  <c r="B1553" i="5"/>
  <c r="D1553" i="5"/>
  <c r="E1553" i="5"/>
  <c r="A1554" i="5"/>
  <c r="C1554" i="5" s="1"/>
  <c r="B1554" i="5"/>
  <c r="D1554" i="5"/>
  <c r="E1554" i="5"/>
  <c r="A1555" i="5"/>
  <c r="C1555" i="5" s="1"/>
  <c r="B1555" i="5"/>
  <c r="D1555" i="5"/>
  <c r="E1555" i="5"/>
  <c r="A1556" i="5"/>
  <c r="C1556" i="5" s="1"/>
  <c r="B1556" i="5"/>
  <c r="D1556" i="5"/>
  <c r="E1556" i="5"/>
  <c r="A1557" i="5"/>
  <c r="C1557" i="5" s="1"/>
  <c r="B1557" i="5"/>
  <c r="D1557" i="5"/>
  <c r="E1557" i="5"/>
  <c r="A1558" i="5"/>
  <c r="C1558" i="5" s="1"/>
  <c r="B1558" i="5"/>
  <c r="D1558" i="5"/>
  <c r="E1558" i="5"/>
  <c r="A1559" i="5"/>
  <c r="C1559" i="5" s="1"/>
  <c r="B1559" i="5"/>
  <c r="D1559" i="5"/>
  <c r="E1559" i="5"/>
  <c r="A1560" i="5"/>
  <c r="C1560" i="5" s="1"/>
  <c r="B1560" i="5"/>
  <c r="D1560" i="5"/>
  <c r="E1560" i="5"/>
  <c r="A1561" i="5"/>
  <c r="C1561" i="5" s="1"/>
  <c r="B1561" i="5"/>
  <c r="D1561" i="5"/>
  <c r="E1561" i="5"/>
  <c r="A1562" i="5"/>
  <c r="C1562" i="5" s="1"/>
  <c r="B1562" i="5"/>
  <c r="D1562" i="5"/>
  <c r="E1562" i="5"/>
  <c r="A1563" i="5"/>
  <c r="C1563" i="5" s="1"/>
  <c r="B1563" i="5"/>
  <c r="D1563" i="5"/>
  <c r="E1563" i="5"/>
  <c r="A1564" i="5"/>
  <c r="C1564" i="5" s="1"/>
  <c r="B1564" i="5"/>
  <c r="D1564" i="5"/>
  <c r="E1564" i="5"/>
  <c r="A1565" i="5"/>
  <c r="C1565" i="5" s="1"/>
  <c r="B1565" i="5"/>
  <c r="D1565" i="5"/>
  <c r="E1565" i="5"/>
  <c r="A1566" i="5"/>
  <c r="C1566" i="5" s="1"/>
  <c r="B1566" i="5"/>
  <c r="D1566" i="5"/>
  <c r="E1566" i="5"/>
  <c r="A1567" i="5"/>
  <c r="C1567" i="5" s="1"/>
  <c r="B1567" i="5"/>
  <c r="D1567" i="5"/>
  <c r="E1567" i="5"/>
  <c r="A1568" i="5"/>
  <c r="C1568" i="5" s="1"/>
  <c r="B1568" i="5"/>
  <c r="D1568" i="5"/>
  <c r="E1568" i="5"/>
  <c r="A1569" i="5"/>
  <c r="C1569" i="5" s="1"/>
  <c r="B1569" i="5"/>
  <c r="D1569" i="5"/>
  <c r="E1569" i="5"/>
  <c r="A1570" i="5"/>
  <c r="C1570" i="5" s="1"/>
  <c r="B1570" i="5"/>
  <c r="D1570" i="5"/>
  <c r="E1570" i="5"/>
  <c r="A1571" i="5"/>
  <c r="C1571" i="5" s="1"/>
  <c r="B1571" i="5"/>
  <c r="D1571" i="5"/>
  <c r="E1571" i="5"/>
  <c r="A1572" i="5"/>
  <c r="C1572" i="5" s="1"/>
  <c r="B1572" i="5"/>
  <c r="D1572" i="5"/>
  <c r="E1572" i="5"/>
  <c r="A1573" i="5"/>
  <c r="C1573" i="5" s="1"/>
  <c r="B1573" i="5"/>
  <c r="D1573" i="5"/>
  <c r="E1573" i="5"/>
  <c r="A1574" i="5"/>
  <c r="C1574" i="5" s="1"/>
  <c r="B1574" i="5"/>
  <c r="D1574" i="5"/>
  <c r="E1574" i="5"/>
  <c r="A1575" i="5"/>
  <c r="C1575" i="5" s="1"/>
  <c r="B1575" i="5"/>
  <c r="D1575" i="5"/>
  <c r="E1575" i="5"/>
  <c r="A1576" i="5"/>
  <c r="C1576" i="5" s="1"/>
  <c r="B1576" i="5"/>
  <c r="D1576" i="5"/>
  <c r="E1576" i="5"/>
  <c r="A1577" i="5"/>
  <c r="C1577" i="5" s="1"/>
  <c r="B1577" i="5"/>
  <c r="D1577" i="5"/>
  <c r="E1577" i="5"/>
  <c r="A1578" i="5"/>
  <c r="C1578" i="5" s="1"/>
  <c r="B1578" i="5"/>
  <c r="D1578" i="5"/>
  <c r="E1578" i="5"/>
  <c r="A1579" i="5"/>
  <c r="C1579" i="5" s="1"/>
  <c r="B1579" i="5"/>
  <c r="D1579" i="5"/>
  <c r="E1579" i="5"/>
  <c r="A1580" i="5"/>
  <c r="C1580" i="5" s="1"/>
  <c r="B1580" i="5"/>
  <c r="D1580" i="5"/>
  <c r="E1580" i="5"/>
  <c r="A1581" i="5"/>
  <c r="C1581" i="5" s="1"/>
  <c r="B1581" i="5"/>
  <c r="D1581" i="5"/>
  <c r="E1581" i="5"/>
  <c r="A1582" i="5"/>
  <c r="C1582" i="5" s="1"/>
  <c r="B1582" i="5"/>
  <c r="D1582" i="5"/>
  <c r="E1582" i="5"/>
  <c r="A1583" i="5"/>
  <c r="C1583" i="5" s="1"/>
  <c r="B1583" i="5"/>
  <c r="D1583" i="5"/>
  <c r="E1583" i="5"/>
  <c r="A1584" i="5"/>
  <c r="C1584" i="5" s="1"/>
  <c r="B1584" i="5"/>
  <c r="D1584" i="5"/>
  <c r="E1584" i="5"/>
  <c r="A1585" i="5"/>
  <c r="C1585" i="5" s="1"/>
  <c r="B1585" i="5"/>
  <c r="D1585" i="5"/>
  <c r="E1585" i="5"/>
  <c r="A1586" i="5"/>
  <c r="C1586" i="5" s="1"/>
  <c r="B1586" i="5"/>
  <c r="D1586" i="5"/>
  <c r="E1586" i="5"/>
  <c r="A1587" i="5"/>
  <c r="C1587" i="5" s="1"/>
  <c r="B1587" i="5"/>
  <c r="D1587" i="5"/>
  <c r="E1587" i="5"/>
  <c r="A1588" i="5"/>
  <c r="C1588" i="5" s="1"/>
  <c r="B1588" i="5"/>
  <c r="D1588" i="5"/>
  <c r="E1588" i="5"/>
  <c r="A1589" i="5"/>
  <c r="C1589" i="5" s="1"/>
  <c r="B1589" i="5"/>
  <c r="D1589" i="5"/>
  <c r="E1589" i="5"/>
  <c r="A1590" i="5"/>
  <c r="C1590" i="5" s="1"/>
  <c r="B1590" i="5"/>
  <c r="D1590" i="5"/>
  <c r="E1590" i="5"/>
  <c r="A1591" i="5"/>
  <c r="C1591" i="5" s="1"/>
  <c r="B1591" i="5"/>
  <c r="D1591" i="5"/>
  <c r="E1591" i="5"/>
  <c r="A1592" i="5"/>
  <c r="C1592" i="5" s="1"/>
  <c r="B1592" i="5"/>
  <c r="D1592" i="5"/>
  <c r="E1592" i="5"/>
  <c r="A1593" i="5"/>
  <c r="C1593" i="5" s="1"/>
  <c r="B1593" i="5"/>
  <c r="D1593" i="5"/>
  <c r="E1593" i="5"/>
  <c r="A1594" i="5"/>
  <c r="C1594" i="5" s="1"/>
  <c r="B1594" i="5"/>
  <c r="D1594" i="5"/>
  <c r="E1594" i="5"/>
  <c r="A1595" i="5"/>
  <c r="C1595" i="5" s="1"/>
  <c r="B1595" i="5"/>
  <c r="D1595" i="5"/>
  <c r="E1595" i="5"/>
  <c r="A1596" i="5"/>
  <c r="C1596" i="5" s="1"/>
  <c r="B1596" i="5"/>
  <c r="D1596" i="5"/>
  <c r="E1596" i="5"/>
  <c r="A1597" i="5"/>
  <c r="C1597" i="5" s="1"/>
  <c r="B1597" i="5"/>
  <c r="D1597" i="5"/>
  <c r="E1597" i="5"/>
  <c r="A1598" i="5"/>
  <c r="C1598" i="5" s="1"/>
  <c r="B1598" i="5"/>
  <c r="D1598" i="5"/>
  <c r="E1598" i="5"/>
  <c r="A1599" i="5"/>
  <c r="C1599" i="5" s="1"/>
  <c r="B1599" i="5"/>
  <c r="D1599" i="5"/>
  <c r="E1599" i="5"/>
  <c r="A1600" i="5"/>
  <c r="C1600" i="5" s="1"/>
  <c r="B1600" i="5"/>
  <c r="D1600" i="5"/>
  <c r="E1600" i="5"/>
  <c r="A1601" i="5"/>
  <c r="C1601" i="5" s="1"/>
  <c r="B1601" i="5"/>
  <c r="D1601" i="5"/>
  <c r="E1601" i="5"/>
  <c r="A1602" i="5"/>
  <c r="C1602" i="5" s="1"/>
  <c r="B1602" i="5"/>
  <c r="D1602" i="5"/>
  <c r="E1602" i="5"/>
  <c r="A1603" i="5"/>
  <c r="C1603" i="5" s="1"/>
  <c r="B1603" i="5"/>
  <c r="D1603" i="5"/>
  <c r="E1603" i="5"/>
  <c r="A1604" i="5"/>
  <c r="C1604" i="5" s="1"/>
  <c r="B1604" i="5"/>
  <c r="D1604" i="5"/>
  <c r="E1604" i="5"/>
  <c r="A1605" i="5"/>
  <c r="C1605" i="5" s="1"/>
  <c r="B1605" i="5"/>
  <c r="D1605" i="5"/>
  <c r="E1605" i="5"/>
  <c r="A1606" i="5"/>
  <c r="C1606" i="5" s="1"/>
  <c r="B1606" i="5"/>
  <c r="D1606" i="5"/>
  <c r="E1606" i="5"/>
  <c r="A1607" i="5"/>
  <c r="C1607" i="5" s="1"/>
  <c r="B1607" i="5"/>
  <c r="D1607" i="5"/>
  <c r="E1607" i="5"/>
  <c r="A1608" i="5"/>
  <c r="C1608" i="5" s="1"/>
  <c r="B1608" i="5"/>
  <c r="D1608" i="5"/>
  <c r="E1608" i="5"/>
  <c r="A1609" i="5"/>
  <c r="C1609" i="5" s="1"/>
  <c r="B1609" i="5"/>
  <c r="D1609" i="5"/>
  <c r="E1609" i="5"/>
  <c r="A1610" i="5"/>
  <c r="C1610" i="5" s="1"/>
  <c r="B1610" i="5"/>
  <c r="D1610" i="5"/>
  <c r="E1610" i="5"/>
  <c r="A1611" i="5"/>
  <c r="C1611" i="5" s="1"/>
  <c r="B1611" i="5"/>
  <c r="D1611" i="5"/>
  <c r="E1611" i="5"/>
  <c r="A1612" i="5"/>
  <c r="C1612" i="5" s="1"/>
  <c r="B1612" i="5"/>
  <c r="D1612" i="5"/>
  <c r="E1612" i="5"/>
  <c r="A1613" i="5"/>
  <c r="C1613" i="5" s="1"/>
  <c r="B1613" i="5"/>
  <c r="D1613" i="5"/>
  <c r="E1613" i="5"/>
  <c r="A1614" i="5"/>
  <c r="C1614" i="5" s="1"/>
  <c r="B1614" i="5"/>
  <c r="D1614" i="5"/>
  <c r="E1614" i="5"/>
  <c r="A1615" i="5"/>
  <c r="C1615" i="5" s="1"/>
  <c r="B1615" i="5"/>
  <c r="D1615" i="5"/>
  <c r="E1615" i="5"/>
  <c r="A1616" i="5"/>
  <c r="C1616" i="5" s="1"/>
  <c r="B1616" i="5"/>
  <c r="D1616" i="5"/>
  <c r="E1616" i="5"/>
  <c r="A1617" i="5"/>
  <c r="C1617" i="5" s="1"/>
  <c r="B1617" i="5"/>
  <c r="D1617" i="5"/>
  <c r="E1617" i="5"/>
  <c r="A1618" i="5"/>
  <c r="C1618" i="5" s="1"/>
  <c r="B1618" i="5"/>
  <c r="D1618" i="5"/>
  <c r="E1618" i="5"/>
  <c r="A1619" i="5"/>
  <c r="C1619" i="5" s="1"/>
  <c r="B1619" i="5"/>
  <c r="D1619" i="5"/>
  <c r="E1619" i="5"/>
  <c r="A1620" i="5"/>
  <c r="C1620" i="5" s="1"/>
  <c r="B1620" i="5"/>
  <c r="D1620" i="5"/>
  <c r="E1620" i="5"/>
  <c r="A1621" i="5"/>
  <c r="C1621" i="5" s="1"/>
  <c r="B1621" i="5"/>
  <c r="D1621" i="5"/>
  <c r="E1621" i="5"/>
  <c r="A1622" i="5"/>
  <c r="C1622" i="5" s="1"/>
  <c r="B1622" i="5"/>
  <c r="D1622" i="5"/>
  <c r="E1622" i="5"/>
  <c r="A1623" i="5"/>
  <c r="C1623" i="5" s="1"/>
  <c r="B1623" i="5"/>
  <c r="D1623" i="5"/>
  <c r="E1623" i="5"/>
  <c r="A1624" i="5"/>
  <c r="C1624" i="5" s="1"/>
  <c r="B1624" i="5"/>
  <c r="D1624" i="5"/>
  <c r="E1624" i="5"/>
  <c r="A1625" i="5"/>
  <c r="C1625" i="5" s="1"/>
  <c r="B1625" i="5"/>
  <c r="D1625" i="5"/>
  <c r="E1625" i="5"/>
  <c r="A1626" i="5"/>
  <c r="C1626" i="5" s="1"/>
  <c r="B1626" i="5"/>
  <c r="D1626" i="5"/>
  <c r="E1626" i="5"/>
  <c r="A1627" i="5"/>
  <c r="C1627" i="5" s="1"/>
  <c r="B1627" i="5"/>
  <c r="D1627" i="5"/>
  <c r="E1627" i="5"/>
  <c r="A1628" i="5"/>
  <c r="C1628" i="5" s="1"/>
  <c r="B1628" i="5"/>
  <c r="D1628" i="5"/>
  <c r="E1628" i="5"/>
  <c r="A1629" i="5"/>
  <c r="C1629" i="5" s="1"/>
  <c r="B1629" i="5"/>
  <c r="D1629" i="5"/>
  <c r="E1629" i="5"/>
  <c r="A1630" i="5"/>
  <c r="C1630" i="5" s="1"/>
  <c r="B1630" i="5"/>
  <c r="D1630" i="5"/>
  <c r="E1630" i="5"/>
  <c r="A1631" i="5"/>
  <c r="C1631" i="5" s="1"/>
  <c r="B1631" i="5"/>
  <c r="D1631" i="5"/>
  <c r="E1631" i="5"/>
  <c r="A1632" i="5"/>
  <c r="C1632" i="5" s="1"/>
  <c r="B1632" i="5"/>
  <c r="D1632" i="5"/>
  <c r="E1632" i="5"/>
  <c r="A1633" i="5"/>
  <c r="C1633" i="5" s="1"/>
  <c r="B1633" i="5"/>
  <c r="D1633" i="5"/>
  <c r="E1633" i="5"/>
  <c r="A1634" i="5"/>
  <c r="C1634" i="5" s="1"/>
  <c r="B1634" i="5"/>
  <c r="D1634" i="5"/>
  <c r="E1634" i="5"/>
  <c r="A1635" i="5"/>
  <c r="C1635" i="5" s="1"/>
  <c r="B1635" i="5"/>
  <c r="D1635" i="5"/>
  <c r="E1635" i="5"/>
  <c r="A1636" i="5"/>
  <c r="C1636" i="5" s="1"/>
  <c r="B1636" i="5"/>
  <c r="D1636" i="5"/>
  <c r="E1636" i="5"/>
  <c r="A1637" i="5"/>
  <c r="C1637" i="5" s="1"/>
  <c r="B1637" i="5"/>
  <c r="D1637" i="5"/>
  <c r="E1637" i="5"/>
  <c r="A1638" i="5"/>
  <c r="C1638" i="5" s="1"/>
  <c r="B1638" i="5"/>
  <c r="D1638" i="5"/>
  <c r="E1638" i="5"/>
  <c r="A1639" i="5"/>
  <c r="C1639" i="5" s="1"/>
  <c r="B1639" i="5"/>
  <c r="D1639" i="5"/>
  <c r="E1639" i="5"/>
  <c r="A1640" i="5"/>
  <c r="C1640" i="5" s="1"/>
  <c r="B1640" i="5"/>
  <c r="D1640" i="5"/>
  <c r="E1640" i="5"/>
  <c r="A1641" i="5"/>
  <c r="C1641" i="5" s="1"/>
  <c r="B1641" i="5"/>
  <c r="D1641" i="5"/>
  <c r="E1641" i="5"/>
  <c r="A1642" i="5"/>
  <c r="C1642" i="5" s="1"/>
  <c r="B1642" i="5"/>
  <c r="D1642" i="5"/>
  <c r="E1642" i="5"/>
  <c r="A1643" i="5"/>
  <c r="C1643" i="5" s="1"/>
  <c r="B1643" i="5"/>
  <c r="D1643" i="5"/>
  <c r="E1643" i="5"/>
  <c r="A1644" i="5"/>
  <c r="C1644" i="5" s="1"/>
  <c r="B1644" i="5"/>
  <c r="D1644" i="5"/>
  <c r="E1644" i="5"/>
  <c r="A1645" i="5"/>
  <c r="C1645" i="5" s="1"/>
  <c r="B1645" i="5"/>
  <c r="D1645" i="5"/>
  <c r="E1645" i="5"/>
  <c r="A1646" i="5"/>
  <c r="C1646" i="5" s="1"/>
  <c r="B1646" i="5"/>
  <c r="D1646" i="5"/>
  <c r="E1646" i="5"/>
  <c r="A1647" i="5"/>
  <c r="C1647" i="5" s="1"/>
  <c r="B1647" i="5"/>
  <c r="D1647" i="5"/>
  <c r="E1647" i="5"/>
  <c r="A1648" i="5"/>
  <c r="C1648" i="5" s="1"/>
  <c r="B1648" i="5"/>
  <c r="D1648" i="5"/>
  <c r="E1648" i="5"/>
  <c r="A1649" i="5"/>
  <c r="C1649" i="5" s="1"/>
  <c r="B1649" i="5"/>
  <c r="D1649" i="5"/>
  <c r="E1649" i="5"/>
  <c r="A1650" i="5"/>
  <c r="C1650" i="5" s="1"/>
  <c r="B1650" i="5"/>
  <c r="D1650" i="5"/>
  <c r="E1650" i="5"/>
  <c r="A1651" i="5"/>
  <c r="C1651" i="5" s="1"/>
  <c r="B1651" i="5"/>
  <c r="D1651" i="5"/>
  <c r="E1651" i="5"/>
  <c r="A1652" i="5"/>
  <c r="C1652" i="5" s="1"/>
  <c r="B1652" i="5"/>
  <c r="D1652" i="5"/>
  <c r="E1652" i="5"/>
  <c r="A1653" i="5"/>
  <c r="C1653" i="5" s="1"/>
  <c r="B1653" i="5"/>
  <c r="D1653" i="5"/>
  <c r="E1653" i="5"/>
  <c r="A1654" i="5"/>
  <c r="C1654" i="5" s="1"/>
  <c r="B1654" i="5"/>
  <c r="D1654" i="5"/>
  <c r="E1654" i="5"/>
  <c r="A1655" i="5"/>
  <c r="C1655" i="5" s="1"/>
  <c r="B1655" i="5"/>
  <c r="D1655" i="5"/>
  <c r="E1655" i="5"/>
  <c r="A1656" i="5"/>
  <c r="C1656" i="5" s="1"/>
  <c r="B1656" i="5"/>
  <c r="D1656" i="5"/>
  <c r="E1656" i="5"/>
  <c r="A1657" i="5"/>
  <c r="C1657" i="5" s="1"/>
  <c r="B1657" i="5"/>
  <c r="D1657" i="5"/>
  <c r="E1657" i="5"/>
  <c r="A1658" i="5"/>
  <c r="C1658" i="5" s="1"/>
  <c r="B1658" i="5"/>
  <c r="D1658" i="5"/>
  <c r="E1658" i="5"/>
  <c r="A1659" i="5"/>
  <c r="C1659" i="5" s="1"/>
  <c r="B1659" i="5"/>
  <c r="D1659" i="5"/>
  <c r="E1659" i="5"/>
  <c r="A1660" i="5"/>
  <c r="C1660" i="5" s="1"/>
  <c r="B1660" i="5"/>
  <c r="D1660" i="5"/>
  <c r="E1660" i="5"/>
  <c r="A1661" i="5"/>
  <c r="C1661" i="5" s="1"/>
  <c r="B1661" i="5"/>
  <c r="D1661" i="5"/>
  <c r="E1661" i="5"/>
  <c r="A1662" i="5"/>
  <c r="C1662" i="5" s="1"/>
  <c r="B1662" i="5"/>
  <c r="D1662" i="5"/>
  <c r="E1662" i="5"/>
  <c r="A1663" i="5"/>
  <c r="C1663" i="5" s="1"/>
  <c r="B1663" i="5"/>
  <c r="D1663" i="5"/>
  <c r="E1663" i="5"/>
  <c r="A1664" i="5"/>
  <c r="C1664" i="5" s="1"/>
  <c r="B1664" i="5"/>
  <c r="D1664" i="5"/>
  <c r="E1664" i="5"/>
  <c r="A1665" i="5"/>
  <c r="C1665" i="5" s="1"/>
  <c r="B1665" i="5"/>
  <c r="D1665" i="5"/>
  <c r="E1665" i="5"/>
  <c r="A1666" i="5"/>
  <c r="C1666" i="5" s="1"/>
  <c r="B1666" i="5"/>
  <c r="D1666" i="5"/>
  <c r="E1666" i="5"/>
  <c r="A1667" i="5"/>
  <c r="C1667" i="5" s="1"/>
  <c r="B1667" i="5"/>
  <c r="D1667" i="5"/>
  <c r="E1667" i="5"/>
  <c r="A1668" i="5"/>
  <c r="C1668" i="5" s="1"/>
  <c r="B1668" i="5"/>
  <c r="D1668" i="5"/>
  <c r="E1668" i="5"/>
  <c r="A1669" i="5"/>
  <c r="C1669" i="5" s="1"/>
  <c r="B1669" i="5"/>
  <c r="D1669" i="5"/>
  <c r="E1669" i="5"/>
  <c r="A1670" i="5"/>
  <c r="C1670" i="5" s="1"/>
  <c r="B1670" i="5"/>
  <c r="D1670" i="5"/>
  <c r="E1670" i="5"/>
  <c r="A1671" i="5"/>
  <c r="C1671" i="5" s="1"/>
  <c r="B1671" i="5"/>
  <c r="D1671" i="5"/>
  <c r="E1671" i="5"/>
  <c r="A1672" i="5"/>
  <c r="C1672" i="5" s="1"/>
  <c r="B1672" i="5"/>
  <c r="D1672" i="5"/>
  <c r="E1672" i="5"/>
  <c r="A1673" i="5"/>
  <c r="C1673" i="5" s="1"/>
  <c r="B1673" i="5"/>
  <c r="D1673" i="5"/>
  <c r="E1673" i="5"/>
  <c r="A1674" i="5"/>
  <c r="C1674" i="5" s="1"/>
  <c r="B1674" i="5"/>
  <c r="D1674" i="5"/>
  <c r="F1674" i="5" s="1"/>
  <c r="E1674" i="5"/>
  <c r="A1675" i="5"/>
  <c r="C1675" i="5" s="1"/>
  <c r="B1675" i="5"/>
  <c r="D1675" i="5"/>
  <c r="E1675" i="5"/>
  <c r="A1676" i="5"/>
  <c r="C1676" i="5" s="1"/>
  <c r="B1676" i="5"/>
  <c r="D1676" i="5"/>
  <c r="F1676" i="5" s="1"/>
  <c r="E1676" i="5"/>
  <c r="A1677" i="5"/>
  <c r="C1677" i="5" s="1"/>
  <c r="B1677" i="5"/>
  <c r="D1677" i="5"/>
  <c r="E1677" i="5"/>
  <c r="A1678" i="5"/>
  <c r="C1678" i="5" s="1"/>
  <c r="B1678" i="5"/>
  <c r="D1678" i="5"/>
  <c r="E1678" i="5"/>
  <c r="A1679" i="5"/>
  <c r="C1679" i="5" s="1"/>
  <c r="B1679" i="5"/>
  <c r="D1679" i="5"/>
  <c r="E1679" i="5"/>
  <c r="A1680" i="5"/>
  <c r="C1680" i="5" s="1"/>
  <c r="B1680" i="5"/>
  <c r="D1680" i="5"/>
  <c r="E1680" i="5"/>
  <c r="A1681" i="5"/>
  <c r="C1681" i="5" s="1"/>
  <c r="B1681" i="5"/>
  <c r="D1681" i="5"/>
  <c r="E1681" i="5"/>
  <c r="A1682" i="5"/>
  <c r="C1682" i="5" s="1"/>
  <c r="B1682" i="5"/>
  <c r="D1682" i="5"/>
  <c r="E1682" i="5"/>
  <c r="A1683" i="5"/>
  <c r="C1683" i="5" s="1"/>
  <c r="B1683" i="5"/>
  <c r="D1683" i="5"/>
  <c r="E1683" i="5"/>
  <c r="A1684" i="5"/>
  <c r="C1684" i="5" s="1"/>
  <c r="B1684" i="5"/>
  <c r="D1684" i="5"/>
  <c r="E1684" i="5"/>
  <c r="A1685" i="5"/>
  <c r="C1685" i="5" s="1"/>
  <c r="B1685" i="5"/>
  <c r="D1685" i="5"/>
  <c r="E1685" i="5"/>
  <c r="A1686" i="5"/>
  <c r="C1686" i="5" s="1"/>
  <c r="B1686" i="5"/>
  <c r="D1686" i="5"/>
  <c r="E1686" i="5"/>
  <c r="A1687" i="5"/>
  <c r="C1687" i="5" s="1"/>
  <c r="B1687" i="5"/>
  <c r="D1687" i="5"/>
  <c r="E1687" i="5"/>
  <c r="A1688" i="5"/>
  <c r="C1688" i="5" s="1"/>
  <c r="B1688" i="5"/>
  <c r="D1688" i="5"/>
  <c r="E1688" i="5"/>
  <c r="A1689" i="5"/>
  <c r="C1689" i="5" s="1"/>
  <c r="B1689" i="5"/>
  <c r="D1689" i="5"/>
  <c r="E1689" i="5"/>
  <c r="A1690" i="5"/>
  <c r="C1690" i="5" s="1"/>
  <c r="B1690" i="5"/>
  <c r="D1690" i="5"/>
  <c r="F1690" i="5" s="1"/>
  <c r="E1690" i="5"/>
  <c r="A1691" i="5"/>
  <c r="C1691" i="5" s="1"/>
  <c r="B1691" i="5"/>
  <c r="D1691" i="5"/>
  <c r="E1691" i="5"/>
  <c r="A1692" i="5"/>
  <c r="C1692" i="5" s="1"/>
  <c r="B1692" i="5"/>
  <c r="D1692" i="5"/>
  <c r="F1692" i="5" s="1"/>
  <c r="E1692" i="5"/>
  <c r="A1693" i="5"/>
  <c r="C1693" i="5" s="1"/>
  <c r="B1693" i="5"/>
  <c r="D1693" i="5"/>
  <c r="E1693" i="5"/>
  <c r="A1694" i="5"/>
  <c r="C1694" i="5" s="1"/>
  <c r="B1694" i="5"/>
  <c r="D1694" i="5"/>
  <c r="E1694" i="5"/>
  <c r="A1695" i="5"/>
  <c r="C1695" i="5" s="1"/>
  <c r="B1695" i="5"/>
  <c r="D1695" i="5"/>
  <c r="E1695" i="5"/>
  <c r="A1696" i="5"/>
  <c r="C1696" i="5" s="1"/>
  <c r="B1696" i="5"/>
  <c r="D1696" i="5"/>
  <c r="E1696" i="5"/>
  <c r="A1697" i="5"/>
  <c r="C1697" i="5" s="1"/>
  <c r="B1697" i="5"/>
  <c r="D1697" i="5"/>
  <c r="E1697" i="5"/>
  <c r="A1698" i="5"/>
  <c r="C1698" i="5" s="1"/>
  <c r="B1698" i="5"/>
  <c r="D1698" i="5"/>
  <c r="E1698" i="5"/>
  <c r="A1699" i="5"/>
  <c r="C1699" i="5" s="1"/>
  <c r="B1699" i="5"/>
  <c r="D1699" i="5"/>
  <c r="E1699" i="5"/>
  <c r="A1700" i="5"/>
  <c r="C1700" i="5" s="1"/>
  <c r="B1700" i="5"/>
  <c r="D1700" i="5"/>
  <c r="E1700" i="5"/>
  <c r="A1701" i="5"/>
  <c r="C1701" i="5" s="1"/>
  <c r="B1701" i="5"/>
  <c r="D1701" i="5"/>
  <c r="E1701" i="5"/>
  <c r="A1702" i="5"/>
  <c r="C1702" i="5" s="1"/>
  <c r="B1702" i="5"/>
  <c r="D1702" i="5"/>
  <c r="E1702" i="5"/>
  <c r="A1703" i="5"/>
  <c r="C1703" i="5" s="1"/>
  <c r="B1703" i="5"/>
  <c r="D1703" i="5"/>
  <c r="E1703" i="5"/>
  <c r="A1704" i="5"/>
  <c r="C1704" i="5" s="1"/>
  <c r="B1704" i="5"/>
  <c r="D1704" i="5"/>
  <c r="E1704" i="5"/>
  <c r="A1705" i="5"/>
  <c r="C1705" i="5" s="1"/>
  <c r="B1705" i="5"/>
  <c r="D1705" i="5"/>
  <c r="E1705" i="5"/>
  <c r="A1706" i="5"/>
  <c r="C1706" i="5" s="1"/>
  <c r="B1706" i="5"/>
  <c r="D1706" i="5"/>
  <c r="F1706" i="5" s="1"/>
  <c r="E1706" i="5"/>
  <c r="A1707" i="5"/>
  <c r="C1707" i="5" s="1"/>
  <c r="B1707" i="5"/>
  <c r="D1707" i="5"/>
  <c r="E1707" i="5"/>
  <c r="A1708" i="5"/>
  <c r="C1708" i="5" s="1"/>
  <c r="B1708" i="5"/>
  <c r="D1708" i="5"/>
  <c r="F1708" i="5" s="1"/>
  <c r="E1708" i="5"/>
  <c r="A1709" i="5"/>
  <c r="C1709" i="5" s="1"/>
  <c r="B1709" i="5"/>
  <c r="D1709" i="5"/>
  <c r="E1709" i="5"/>
  <c r="A1710" i="5"/>
  <c r="C1710" i="5" s="1"/>
  <c r="B1710" i="5"/>
  <c r="D1710" i="5"/>
  <c r="E1710" i="5"/>
  <c r="A1711" i="5"/>
  <c r="C1711" i="5" s="1"/>
  <c r="B1711" i="5"/>
  <c r="D1711" i="5"/>
  <c r="E1711" i="5"/>
  <c r="A1712" i="5"/>
  <c r="C1712" i="5" s="1"/>
  <c r="B1712" i="5"/>
  <c r="D1712" i="5"/>
  <c r="E1712" i="5"/>
  <c r="A1713" i="5"/>
  <c r="C1713" i="5" s="1"/>
  <c r="B1713" i="5"/>
  <c r="D1713" i="5"/>
  <c r="E1713" i="5"/>
  <c r="A1714" i="5"/>
  <c r="C1714" i="5" s="1"/>
  <c r="B1714" i="5"/>
  <c r="D1714" i="5"/>
  <c r="E1714" i="5"/>
  <c r="A1715" i="5"/>
  <c r="C1715" i="5" s="1"/>
  <c r="B1715" i="5"/>
  <c r="D1715" i="5"/>
  <c r="E1715" i="5"/>
  <c r="A1716" i="5"/>
  <c r="C1716" i="5" s="1"/>
  <c r="B1716" i="5"/>
  <c r="D1716" i="5"/>
  <c r="E1716" i="5"/>
  <c r="A1717" i="5"/>
  <c r="C1717" i="5" s="1"/>
  <c r="B1717" i="5"/>
  <c r="D1717" i="5"/>
  <c r="E1717" i="5"/>
  <c r="A1718" i="5"/>
  <c r="C1718" i="5" s="1"/>
  <c r="B1718" i="5"/>
  <c r="D1718" i="5"/>
  <c r="E1718" i="5"/>
  <c r="A1719" i="5"/>
  <c r="C1719" i="5" s="1"/>
  <c r="B1719" i="5"/>
  <c r="D1719" i="5"/>
  <c r="E1719" i="5"/>
  <c r="A1720" i="5"/>
  <c r="C1720" i="5" s="1"/>
  <c r="B1720" i="5"/>
  <c r="D1720" i="5"/>
  <c r="E1720" i="5"/>
  <c r="A1721" i="5"/>
  <c r="C1721" i="5" s="1"/>
  <c r="B1721" i="5"/>
  <c r="D1721" i="5"/>
  <c r="E1721" i="5"/>
  <c r="A1722" i="5"/>
  <c r="C1722" i="5" s="1"/>
  <c r="B1722" i="5"/>
  <c r="D1722" i="5"/>
  <c r="E1722" i="5"/>
  <c r="A1723" i="5"/>
  <c r="C1723" i="5" s="1"/>
  <c r="B1723" i="5"/>
  <c r="D1723" i="5"/>
  <c r="E1723" i="5"/>
  <c r="A1724" i="5"/>
  <c r="C1724" i="5" s="1"/>
  <c r="B1724" i="5"/>
  <c r="D1724" i="5"/>
  <c r="E1724" i="5"/>
  <c r="A1725" i="5"/>
  <c r="C1725" i="5" s="1"/>
  <c r="B1725" i="5"/>
  <c r="D1725" i="5"/>
  <c r="E1725" i="5"/>
  <c r="A1726" i="5"/>
  <c r="C1726" i="5" s="1"/>
  <c r="B1726" i="5"/>
  <c r="D1726" i="5"/>
  <c r="F1726" i="5" s="1"/>
  <c r="E1726" i="5"/>
  <c r="A1727" i="5"/>
  <c r="C1727" i="5" s="1"/>
  <c r="B1727" i="5"/>
  <c r="D1727" i="5"/>
  <c r="E1727" i="5"/>
  <c r="A1728" i="5"/>
  <c r="C1728" i="5" s="1"/>
  <c r="B1728" i="5"/>
  <c r="D1728" i="5"/>
  <c r="F1728" i="5" s="1"/>
  <c r="E1728" i="5"/>
  <c r="A1729" i="5"/>
  <c r="C1729" i="5" s="1"/>
  <c r="B1729" i="5"/>
  <c r="D1729" i="5"/>
  <c r="E1729" i="5"/>
  <c r="A1730" i="5"/>
  <c r="C1730" i="5" s="1"/>
  <c r="B1730" i="5"/>
  <c r="D1730" i="5"/>
  <c r="E1730" i="5"/>
  <c r="A1731" i="5"/>
  <c r="C1731" i="5" s="1"/>
  <c r="B1731" i="5"/>
  <c r="D1731" i="5"/>
  <c r="E1731" i="5"/>
  <c r="A1732" i="5"/>
  <c r="C1732" i="5" s="1"/>
  <c r="B1732" i="5"/>
  <c r="D1732" i="5"/>
  <c r="E1732" i="5"/>
  <c r="A1733" i="5"/>
  <c r="C1733" i="5" s="1"/>
  <c r="B1733" i="5"/>
  <c r="D1733" i="5"/>
  <c r="E1733" i="5"/>
  <c r="A1734" i="5"/>
  <c r="C1734" i="5" s="1"/>
  <c r="B1734" i="5"/>
  <c r="D1734" i="5"/>
  <c r="E1734" i="5"/>
  <c r="A1735" i="5"/>
  <c r="C1735" i="5" s="1"/>
  <c r="B1735" i="5"/>
  <c r="D1735" i="5"/>
  <c r="E1735" i="5"/>
  <c r="A1736" i="5"/>
  <c r="C1736" i="5" s="1"/>
  <c r="B1736" i="5"/>
  <c r="D1736" i="5"/>
  <c r="E1736" i="5"/>
  <c r="A1737" i="5"/>
  <c r="C1737" i="5" s="1"/>
  <c r="B1737" i="5"/>
  <c r="D1737" i="5"/>
  <c r="E1737" i="5"/>
  <c r="A1738" i="5"/>
  <c r="C1738" i="5" s="1"/>
  <c r="B1738" i="5"/>
  <c r="D1738" i="5"/>
  <c r="E1738" i="5"/>
  <c r="A1739" i="5"/>
  <c r="C1739" i="5" s="1"/>
  <c r="B1739" i="5"/>
  <c r="D1739" i="5"/>
  <c r="E1739" i="5"/>
  <c r="A1740" i="5"/>
  <c r="C1740" i="5" s="1"/>
  <c r="B1740" i="5"/>
  <c r="D1740" i="5"/>
  <c r="E1740" i="5"/>
  <c r="A1741" i="5"/>
  <c r="C1741" i="5" s="1"/>
  <c r="B1741" i="5"/>
  <c r="D1741" i="5"/>
  <c r="E1741" i="5"/>
  <c r="A1742" i="5"/>
  <c r="C1742" i="5" s="1"/>
  <c r="B1742" i="5"/>
  <c r="D1742" i="5"/>
  <c r="E1742" i="5"/>
  <c r="A1743" i="5"/>
  <c r="C1743" i="5" s="1"/>
  <c r="B1743" i="5"/>
  <c r="D1743" i="5"/>
  <c r="E1743" i="5"/>
  <c r="A1744" i="5"/>
  <c r="C1744" i="5" s="1"/>
  <c r="B1744" i="5"/>
  <c r="D1744" i="5"/>
  <c r="E1744" i="5"/>
  <c r="A1745" i="5"/>
  <c r="C1745" i="5" s="1"/>
  <c r="B1745" i="5"/>
  <c r="D1745" i="5"/>
  <c r="E1745" i="5"/>
  <c r="A1746" i="5"/>
  <c r="C1746" i="5" s="1"/>
  <c r="B1746" i="5"/>
  <c r="D1746" i="5"/>
  <c r="E1746" i="5"/>
  <c r="A1747" i="5"/>
  <c r="C1747" i="5" s="1"/>
  <c r="B1747" i="5"/>
  <c r="D1747" i="5"/>
  <c r="E1747" i="5"/>
  <c r="A1748" i="5"/>
  <c r="C1748" i="5" s="1"/>
  <c r="B1748" i="5"/>
  <c r="D1748" i="5"/>
  <c r="E1748" i="5"/>
  <c r="A1749" i="5"/>
  <c r="C1749" i="5" s="1"/>
  <c r="B1749" i="5"/>
  <c r="D1749" i="5"/>
  <c r="E1749" i="5"/>
  <c r="A1750" i="5"/>
  <c r="C1750" i="5" s="1"/>
  <c r="B1750" i="5"/>
  <c r="D1750" i="5"/>
  <c r="E1750" i="5"/>
  <c r="A1751" i="5"/>
  <c r="C1751" i="5" s="1"/>
  <c r="B1751" i="5"/>
  <c r="D1751" i="5"/>
  <c r="E1751" i="5"/>
  <c r="A1752" i="5"/>
  <c r="C1752" i="5" s="1"/>
  <c r="B1752" i="5"/>
  <c r="D1752" i="5"/>
  <c r="E1752" i="5"/>
  <c r="A1753" i="5"/>
  <c r="C1753" i="5" s="1"/>
  <c r="B1753" i="5"/>
  <c r="D1753" i="5"/>
  <c r="E1753" i="5"/>
  <c r="A1754" i="5"/>
  <c r="C1754" i="5" s="1"/>
  <c r="B1754" i="5"/>
  <c r="D1754" i="5"/>
  <c r="F1754" i="5" s="1"/>
  <c r="E1754" i="5"/>
  <c r="A1755" i="5"/>
  <c r="C1755" i="5" s="1"/>
  <c r="B1755" i="5"/>
  <c r="D1755" i="5"/>
  <c r="E1755" i="5"/>
  <c r="A1756" i="5"/>
  <c r="C1756" i="5" s="1"/>
  <c r="B1756" i="5"/>
  <c r="D1756" i="5"/>
  <c r="F1756" i="5" s="1"/>
  <c r="E1756" i="5"/>
  <c r="A1757" i="5"/>
  <c r="C1757" i="5" s="1"/>
  <c r="B1757" i="5"/>
  <c r="D1757" i="5"/>
  <c r="E1757" i="5"/>
  <c r="A1758" i="5"/>
  <c r="C1758" i="5" s="1"/>
  <c r="B1758" i="5"/>
  <c r="D1758" i="5"/>
  <c r="F1758" i="5" s="1"/>
  <c r="E1758" i="5"/>
  <c r="A1759" i="5"/>
  <c r="C1759" i="5" s="1"/>
  <c r="B1759" i="5"/>
  <c r="D1759" i="5"/>
  <c r="E1759" i="5"/>
  <c r="A1760" i="5"/>
  <c r="C1760" i="5" s="1"/>
  <c r="B1760" i="5"/>
  <c r="D1760" i="5"/>
  <c r="F1760" i="5" s="1"/>
  <c r="E1760" i="5"/>
  <c r="A1761" i="5"/>
  <c r="C1761" i="5" s="1"/>
  <c r="B1761" i="5"/>
  <c r="D1761" i="5"/>
  <c r="E1761" i="5"/>
  <c r="A1762" i="5"/>
  <c r="C1762" i="5" s="1"/>
  <c r="B1762" i="5"/>
  <c r="D1762" i="5"/>
  <c r="E1762" i="5"/>
  <c r="A1763" i="5"/>
  <c r="C1763" i="5" s="1"/>
  <c r="B1763" i="5"/>
  <c r="D1763" i="5"/>
  <c r="E1763" i="5"/>
  <c r="A1764" i="5"/>
  <c r="C1764" i="5" s="1"/>
  <c r="B1764" i="5"/>
  <c r="D1764" i="5"/>
  <c r="E1764" i="5"/>
  <c r="A1765" i="5"/>
  <c r="C1765" i="5" s="1"/>
  <c r="B1765" i="5"/>
  <c r="D1765" i="5"/>
  <c r="E1765" i="5"/>
  <c r="A1766" i="5"/>
  <c r="C1766" i="5" s="1"/>
  <c r="B1766" i="5"/>
  <c r="D1766" i="5"/>
  <c r="E1766" i="5"/>
  <c r="A1767" i="5"/>
  <c r="C1767" i="5" s="1"/>
  <c r="B1767" i="5"/>
  <c r="D1767" i="5"/>
  <c r="E1767" i="5"/>
  <c r="A1768" i="5"/>
  <c r="C1768" i="5" s="1"/>
  <c r="B1768" i="5"/>
  <c r="D1768" i="5"/>
  <c r="E1768" i="5"/>
  <c r="A1769" i="5"/>
  <c r="C1769" i="5" s="1"/>
  <c r="B1769" i="5"/>
  <c r="D1769" i="5"/>
  <c r="E1769" i="5"/>
  <c r="A1770" i="5"/>
  <c r="C1770" i="5" s="1"/>
  <c r="B1770" i="5"/>
  <c r="D1770" i="5"/>
  <c r="E1770" i="5"/>
  <c r="A1771" i="5"/>
  <c r="C1771" i="5" s="1"/>
  <c r="B1771" i="5"/>
  <c r="D1771" i="5"/>
  <c r="E1771" i="5"/>
  <c r="A1772" i="5"/>
  <c r="C1772" i="5" s="1"/>
  <c r="B1772" i="5"/>
  <c r="D1772" i="5"/>
  <c r="E1772" i="5"/>
  <c r="A1773" i="5"/>
  <c r="C1773" i="5" s="1"/>
  <c r="B1773" i="5"/>
  <c r="D1773" i="5"/>
  <c r="E1773" i="5"/>
  <c r="A1774" i="5"/>
  <c r="C1774" i="5" s="1"/>
  <c r="B1774" i="5"/>
  <c r="D1774" i="5"/>
  <c r="E1774" i="5"/>
  <c r="A1775" i="5"/>
  <c r="C1775" i="5" s="1"/>
  <c r="B1775" i="5"/>
  <c r="D1775" i="5"/>
  <c r="E1775" i="5"/>
  <c r="A1776" i="5"/>
  <c r="C1776" i="5" s="1"/>
  <c r="B1776" i="5"/>
  <c r="D1776" i="5"/>
  <c r="E1776" i="5"/>
  <c r="A1777" i="5"/>
  <c r="C1777" i="5" s="1"/>
  <c r="B1777" i="5"/>
  <c r="D1777" i="5"/>
  <c r="E1777" i="5"/>
  <c r="A1778" i="5"/>
  <c r="C1778" i="5" s="1"/>
  <c r="B1778" i="5"/>
  <c r="D1778" i="5"/>
  <c r="E1778" i="5"/>
  <c r="A1779" i="5"/>
  <c r="C1779" i="5" s="1"/>
  <c r="B1779" i="5"/>
  <c r="D1779" i="5"/>
  <c r="E1779" i="5"/>
  <c r="A1780" i="5"/>
  <c r="C1780" i="5" s="1"/>
  <c r="B1780" i="5"/>
  <c r="D1780" i="5"/>
  <c r="E1780" i="5"/>
  <c r="A1781" i="5"/>
  <c r="C1781" i="5" s="1"/>
  <c r="B1781" i="5"/>
  <c r="D1781" i="5"/>
  <c r="E1781" i="5"/>
  <c r="A1782" i="5"/>
  <c r="C1782" i="5" s="1"/>
  <c r="B1782" i="5"/>
  <c r="D1782" i="5"/>
  <c r="E1782" i="5"/>
  <c r="A1783" i="5"/>
  <c r="C1783" i="5" s="1"/>
  <c r="B1783" i="5"/>
  <c r="D1783" i="5"/>
  <c r="E1783" i="5"/>
  <c r="A1784" i="5"/>
  <c r="C1784" i="5" s="1"/>
  <c r="B1784" i="5"/>
  <c r="D1784" i="5"/>
  <c r="E1784" i="5"/>
  <c r="A1785" i="5"/>
  <c r="C1785" i="5" s="1"/>
  <c r="B1785" i="5"/>
  <c r="D1785" i="5"/>
  <c r="E1785" i="5"/>
  <c r="A1786" i="5"/>
  <c r="C1786" i="5" s="1"/>
  <c r="B1786" i="5"/>
  <c r="D1786" i="5"/>
  <c r="F1786" i="5" s="1"/>
  <c r="E1786" i="5"/>
  <c r="A1787" i="5"/>
  <c r="C1787" i="5" s="1"/>
  <c r="B1787" i="5"/>
  <c r="D1787" i="5"/>
  <c r="E1787" i="5"/>
  <c r="A1788" i="5"/>
  <c r="C1788" i="5" s="1"/>
  <c r="B1788" i="5"/>
  <c r="D1788" i="5"/>
  <c r="F1788" i="5" s="1"/>
  <c r="E1788" i="5"/>
  <c r="A1789" i="5"/>
  <c r="C1789" i="5" s="1"/>
  <c r="B1789" i="5"/>
  <c r="D1789" i="5"/>
  <c r="E1789" i="5"/>
  <c r="A1790" i="5"/>
  <c r="C1790" i="5" s="1"/>
  <c r="B1790" i="5"/>
  <c r="D1790" i="5"/>
  <c r="F1790" i="5" s="1"/>
  <c r="E1790" i="5"/>
  <c r="A1791" i="5"/>
  <c r="C1791" i="5" s="1"/>
  <c r="B1791" i="5"/>
  <c r="D1791" i="5"/>
  <c r="E1791" i="5"/>
  <c r="A1792" i="5"/>
  <c r="C1792" i="5" s="1"/>
  <c r="B1792" i="5"/>
  <c r="D1792" i="5"/>
  <c r="F1792" i="5" s="1"/>
  <c r="E1792" i="5"/>
  <c r="A1793" i="5"/>
  <c r="C1793" i="5" s="1"/>
  <c r="B1793" i="5"/>
  <c r="D1793" i="5"/>
  <c r="E1793" i="5"/>
  <c r="A1794" i="5"/>
  <c r="C1794" i="5" s="1"/>
  <c r="B1794" i="5"/>
  <c r="D1794" i="5"/>
  <c r="E1794" i="5"/>
  <c r="A1795" i="5"/>
  <c r="C1795" i="5" s="1"/>
  <c r="B1795" i="5"/>
  <c r="D1795" i="5"/>
  <c r="E1795" i="5"/>
  <c r="A1796" i="5"/>
  <c r="C1796" i="5" s="1"/>
  <c r="B1796" i="5"/>
  <c r="D1796" i="5"/>
  <c r="E1796" i="5"/>
  <c r="A1797" i="5"/>
  <c r="C1797" i="5" s="1"/>
  <c r="B1797" i="5"/>
  <c r="D1797" i="5"/>
  <c r="E1797" i="5"/>
  <c r="A1798" i="5"/>
  <c r="C1798" i="5" s="1"/>
  <c r="B1798" i="5"/>
  <c r="D1798" i="5"/>
  <c r="E1798" i="5"/>
  <c r="A1799" i="5"/>
  <c r="C1799" i="5" s="1"/>
  <c r="B1799" i="5"/>
  <c r="D1799" i="5"/>
  <c r="E1799" i="5"/>
  <c r="A1800" i="5"/>
  <c r="C1800" i="5" s="1"/>
  <c r="B1800" i="5"/>
  <c r="D1800" i="5"/>
  <c r="E1800" i="5"/>
  <c r="A1801" i="5"/>
  <c r="C1801" i="5" s="1"/>
  <c r="B1801" i="5"/>
  <c r="D1801" i="5"/>
  <c r="E1801" i="5"/>
  <c r="A1802" i="5"/>
  <c r="C1802" i="5" s="1"/>
  <c r="B1802" i="5"/>
  <c r="D1802" i="5"/>
  <c r="E1802" i="5"/>
  <c r="A1803" i="5"/>
  <c r="C1803" i="5" s="1"/>
  <c r="B1803" i="5"/>
  <c r="D1803" i="5"/>
  <c r="E1803" i="5"/>
  <c r="A1804" i="5"/>
  <c r="C1804" i="5" s="1"/>
  <c r="B1804" i="5"/>
  <c r="D1804" i="5"/>
  <c r="E1804" i="5"/>
  <c r="A1805" i="5"/>
  <c r="C1805" i="5" s="1"/>
  <c r="B1805" i="5"/>
  <c r="D1805" i="5"/>
  <c r="E1805" i="5"/>
  <c r="A1806" i="5"/>
  <c r="C1806" i="5" s="1"/>
  <c r="B1806" i="5"/>
  <c r="D1806" i="5"/>
  <c r="E1806" i="5"/>
  <c r="A1807" i="5"/>
  <c r="C1807" i="5" s="1"/>
  <c r="B1807" i="5"/>
  <c r="D1807" i="5"/>
  <c r="E1807" i="5"/>
  <c r="A1808" i="5"/>
  <c r="C1808" i="5" s="1"/>
  <c r="B1808" i="5"/>
  <c r="D1808" i="5"/>
  <c r="E1808" i="5"/>
  <c r="A1809" i="5"/>
  <c r="C1809" i="5" s="1"/>
  <c r="B1809" i="5"/>
  <c r="D1809" i="5"/>
  <c r="E1809" i="5"/>
  <c r="A1810" i="5"/>
  <c r="C1810" i="5" s="1"/>
  <c r="B1810" i="5"/>
  <c r="D1810" i="5"/>
  <c r="E1810" i="5"/>
  <c r="A1811" i="5"/>
  <c r="C1811" i="5" s="1"/>
  <c r="B1811" i="5"/>
  <c r="D1811" i="5"/>
  <c r="E1811" i="5"/>
  <c r="A1812" i="5"/>
  <c r="C1812" i="5" s="1"/>
  <c r="B1812" i="5"/>
  <c r="D1812" i="5"/>
  <c r="E1812" i="5"/>
  <c r="A1813" i="5"/>
  <c r="C1813" i="5" s="1"/>
  <c r="B1813" i="5"/>
  <c r="D1813" i="5"/>
  <c r="E1813" i="5"/>
  <c r="A1814" i="5"/>
  <c r="C1814" i="5" s="1"/>
  <c r="B1814" i="5"/>
  <c r="D1814" i="5"/>
  <c r="E1814" i="5"/>
  <c r="A1815" i="5"/>
  <c r="C1815" i="5" s="1"/>
  <c r="B1815" i="5"/>
  <c r="D1815" i="5"/>
  <c r="E1815" i="5"/>
  <c r="A1816" i="5"/>
  <c r="C1816" i="5" s="1"/>
  <c r="B1816" i="5"/>
  <c r="D1816" i="5"/>
  <c r="E1816" i="5"/>
  <c r="A1817" i="5"/>
  <c r="C1817" i="5" s="1"/>
  <c r="B1817" i="5"/>
  <c r="D1817" i="5"/>
  <c r="E1817" i="5"/>
  <c r="A1818" i="5"/>
  <c r="C1818" i="5" s="1"/>
  <c r="B1818" i="5"/>
  <c r="D1818" i="5"/>
  <c r="E1818" i="5"/>
  <c r="A1819" i="5"/>
  <c r="C1819" i="5" s="1"/>
  <c r="B1819" i="5"/>
  <c r="D1819" i="5"/>
  <c r="E1819" i="5"/>
  <c r="A1820" i="5"/>
  <c r="C1820" i="5" s="1"/>
  <c r="B1820" i="5"/>
  <c r="D1820" i="5"/>
  <c r="E1820" i="5"/>
  <c r="A1821" i="5"/>
  <c r="C1821" i="5" s="1"/>
  <c r="B1821" i="5"/>
  <c r="D1821" i="5"/>
  <c r="E1821" i="5"/>
  <c r="A1822" i="5"/>
  <c r="C1822" i="5" s="1"/>
  <c r="B1822" i="5"/>
  <c r="D1822" i="5"/>
  <c r="E1822" i="5"/>
  <c r="A1823" i="5"/>
  <c r="C1823" i="5" s="1"/>
  <c r="B1823" i="5"/>
  <c r="D1823" i="5"/>
  <c r="E1823" i="5"/>
  <c r="A1824" i="5"/>
  <c r="C1824" i="5" s="1"/>
  <c r="B1824" i="5"/>
  <c r="D1824" i="5"/>
  <c r="E1824" i="5"/>
  <c r="A1825" i="5"/>
  <c r="C1825" i="5" s="1"/>
  <c r="B1825" i="5"/>
  <c r="D1825" i="5"/>
  <c r="E1825" i="5"/>
  <c r="A1826" i="5"/>
  <c r="C1826" i="5" s="1"/>
  <c r="B1826" i="5"/>
  <c r="D1826" i="5"/>
  <c r="E1826" i="5"/>
  <c r="A1827" i="5"/>
  <c r="C1827" i="5" s="1"/>
  <c r="B1827" i="5"/>
  <c r="D1827" i="5"/>
  <c r="E1827" i="5"/>
  <c r="A1828" i="5"/>
  <c r="C1828" i="5" s="1"/>
  <c r="B1828" i="5"/>
  <c r="D1828" i="5"/>
  <c r="E1828" i="5"/>
  <c r="A1829" i="5"/>
  <c r="C1829" i="5" s="1"/>
  <c r="B1829" i="5"/>
  <c r="D1829" i="5"/>
  <c r="E1829" i="5"/>
  <c r="A1830" i="5"/>
  <c r="C1830" i="5" s="1"/>
  <c r="B1830" i="5"/>
  <c r="D1830" i="5"/>
  <c r="E1830" i="5"/>
  <c r="A1831" i="5"/>
  <c r="C1831" i="5" s="1"/>
  <c r="B1831" i="5"/>
  <c r="D1831" i="5"/>
  <c r="E1831" i="5"/>
  <c r="A1832" i="5"/>
  <c r="C1832" i="5" s="1"/>
  <c r="B1832" i="5"/>
  <c r="D1832" i="5"/>
  <c r="E1832" i="5"/>
  <c r="A1833" i="5"/>
  <c r="C1833" i="5" s="1"/>
  <c r="B1833" i="5"/>
  <c r="D1833" i="5"/>
  <c r="E1833" i="5"/>
  <c r="A1834" i="5"/>
  <c r="C1834" i="5" s="1"/>
  <c r="B1834" i="5"/>
  <c r="D1834" i="5"/>
  <c r="E1834" i="5"/>
  <c r="A1835" i="5"/>
  <c r="C1835" i="5" s="1"/>
  <c r="B1835" i="5"/>
  <c r="D1835" i="5"/>
  <c r="E1835" i="5"/>
  <c r="A1836" i="5"/>
  <c r="C1836" i="5" s="1"/>
  <c r="B1836" i="5"/>
  <c r="D1836" i="5"/>
  <c r="E1836" i="5"/>
  <c r="A1837" i="5"/>
  <c r="C1837" i="5" s="1"/>
  <c r="B1837" i="5"/>
  <c r="D1837" i="5"/>
  <c r="E1837" i="5"/>
  <c r="A1838" i="5"/>
  <c r="C1838" i="5" s="1"/>
  <c r="B1838" i="5"/>
  <c r="D1838" i="5"/>
  <c r="E1838" i="5"/>
  <c r="A1839" i="5"/>
  <c r="C1839" i="5" s="1"/>
  <c r="B1839" i="5"/>
  <c r="D1839" i="5"/>
  <c r="E1839" i="5"/>
  <c r="A1840" i="5"/>
  <c r="C1840" i="5" s="1"/>
  <c r="B1840" i="5"/>
  <c r="D1840" i="5"/>
  <c r="E1840" i="5"/>
  <c r="A1841" i="5"/>
  <c r="C1841" i="5" s="1"/>
  <c r="B1841" i="5"/>
  <c r="D1841" i="5"/>
  <c r="E1841" i="5"/>
  <c r="A1842" i="5"/>
  <c r="C1842" i="5" s="1"/>
  <c r="B1842" i="5"/>
  <c r="D1842" i="5"/>
  <c r="F1842" i="5" s="1"/>
  <c r="E1842" i="5"/>
  <c r="A1843" i="5"/>
  <c r="C1843" i="5" s="1"/>
  <c r="B1843" i="5"/>
  <c r="D1843" i="5"/>
  <c r="E1843" i="5"/>
  <c r="A1844" i="5"/>
  <c r="C1844" i="5" s="1"/>
  <c r="B1844" i="5"/>
  <c r="D1844" i="5"/>
  <c r="F1844" i="5" s="1"/>
  <c r="E1844" i="5"/>
  <c r="A1845" i="5"/>
  <c r="C1845" i="5" s="1"/>
  <c r="B1845" i="5"/>
  <c r="D1845" i="5"/>
  <c r="E1845" i="5"/>
  <c r="A1846" i="5"/>
  <c r="C1846" i="5" s="1"/>
  <c r="B1846" i="5"/>
  <c r="D1846" i="5"/>
  <c r="E1846" i="5"/>
  <c r="A1847" i="5"/>
  <c r="C1847" i="5" s="1"/>
  <c r="B1847" i="5"/>
  <c r="D1847" i="5"/>
  <c r="E1847" i="5"/>
  <c r="A1848" i="5"/>
  <c r="C1848" i="5" s="1"/>
  <c r="B1848" i="5"/>
  <c r="D1848" i="5"/>
  <c r="E1848" i="5"/>
  <c r="A1849" i="5"/>
  <c r="C1849" i="5" s="1"/>
  <c r="B1849" i="5"/>
  <c r="D1849" i="5"/>
  <c r="E1849" i="5"/>
  <c r="A1850" i="5"/>
  <c r="C1850" i="5" s="1"/>
  <c r="B1850" i="5"/>
  <c r="D1850" i="5"/>
  <c r="E1850" i="5"/>
  <c r="A1851" i="5"/>
  <c r="C1851" i="5" s="1"/>
  <c r="B1851" i="5"/>
  <c r="D1851" i="5"/>
  <c r="E1851" i="5"/>
  <c r="A1852" i="5"/>
  <c r="C1852" i="5" s="1"/>
  <c r="B1852" i="5"/>
  <c r="D1852" i="5"/>
  <c r="E1852" i="5"/>
  <c r="A1853" i="5"/>
  <c r="C1853" i="5" s="1"/>
  <c r="B1853" i="5"/>
  <c r="D1853" i="5"/>
  <c r="E1853" i="5"/>
  <c r="A1854" i="5"/>
  <c r="C1854" i="5" s="1"/>
  <c r="B1854" i="5"/>
  <c r="D1854" i="5"/>
  <c r="E1854" i="5"/>
  <c r="A1855" i="5"/>
  <c r="C1855" i="5" s="1"/>
  <c r="B1855" i="5"/>
  <c r="D1855" i="5"/>
  <c r="E1855" i="5"/>
  <c r="A1856" i="5"/>
  <c r="C1856" i="5" s="1"/>
  <c r="B1856" i="5"/>
  <c r="D1856" i="5"/>
  <c r="E1856" i="5"/>
  <c r="A1857" i="5"/>
  <c r="C1857" i="5" s="1"/>
  <c r="B1857" i="5"/>
  <c r="D1857" i="5"/>
  <c r="E1857" i="5"/>
  <c r="A1858" i="5"/>
  <c r="C1858" i="5" s="1"/>
  <c r="B1858" i="5"/>
  <c r="D1858" i="5"/>
  <c r="E1858" i="5"/>
  <c r="A1859" i="5"/>
  <c r="C1859" i="5" s="1"/>
  <c r="B1859" i="5"/>
  <c r="D1859" i="5"/>
  <c r="E1859" i="5"/>
  <c r="A1860" i="5"/>
  <c r="C1860" i="5" s="1"/>
  <c r="B1860" i="5"/>
  <c r="D1860" i="5"/>
  <c r="E1860" i="5"/>
  <c r="A1861" i="5"/>
  <c r="C1861" i="5" s="1"/>
  <c r="B1861" i="5"/>
  <c r="D1861" i="5"/>
  <c r="E1861" i="5"/>
  <c r="A1862" i="5"/>
  <c r="C1862" i="5" s="1"/>
  <c r="B1862" i="5"/>
  <c r="D1862" i="5"/>
  <c r="E1862" i="5"/>
  <c r="A1863" i="5"/>
  <c r="C1863" i="5" s="1"/>
  <c r="B1863" i="5"/>
  <c r="D1863" i="5"/>
  <c r="E1863" i="5"/>
  <c r="A1864" i="5"/>
  <c r="C1864" i="5" s="1"/>
  <c r="B1864" i="5"/>
  <c r="D1864" i="5"/>
  <c r="E1864" i="5"/>
  <c r="A1865" i="5"/>
  <c r="C1865" i="5" s="1"/>
  <c r="B1865" i="5"/>
  <c r="D1865" i="5"/>
  <c r="E1865" i="5"/>
  <c r="A1866" i="5"/>
  <c r="C1866" i="5" s="1"/>
  <c r="B1866" i="5"/>
  <c r="D1866" i="5"/>
  <c r="E1866" i="5"/>
  <c r="A1867" i="5"/>
  <c r="C1867" i="5" s="1"/>
  <c r="B1867" i="5"/>
  <c r="D1867" i="5"/>
  <c r="E1867" i="5"/>
  <c r="A1868" i="5"/>
  <c r="C1868" i="5" s="1"/>
  <c r="B1868" i="5"/>
  <c r="D1868" i="5"/>
  <c r="E1868" i="5"/>
  <c r="A1869" i="5"/>
  <c r="C1869" i="5" s="1"/>
  <c r="B1869" i="5"/>
  <c r="D1869" i="5"/>
  <c r="E1869" i="5"/>
  <c r="A1870" i="5"/>
  <c r="C1870" i="5" s="1"/>
  <c r="B1870" i="5"/>
  <c r="D1870" i="5"/>
  <c r="E1870" i="5"/>
  <c r="A1871" i="5"/>
  <c r="C1871" i="5" s="1"/>
  <c r="B1871" i="5"/>
  <c r="D1871" i="5"/>
  <c r="E1871" i="5"/>
  <c r="A1872" i="5"/>
  <c r="C1872" i="5" s="1"/>
  <c r="B1872" i="5"/>
  <c r="D1872" i="5"/>
  <c r="E1872" i="5"/>
  <c r="A1873" i="5"/>
  <c r="C1873" i="5" s="1"/>
  <c r="B1873" i="5"/>
  <c r="D1873" i="5"/>
  <c r="E1873" i="5"/>
  <c r="A1874" i="5"/>
  <c r="C1874" i="5" s="1"/>
  <c r="B1874" i="5"/>
  <c r="D1874" i="5"/>
  <c r="E1874" i="5"/>
  <c r="A1875" i="5"/>
  <c r="C1875" i="5" s="1"/>
  <c r="B1875" i="5"/>
  <c r="D1875" i="5"/>
  <c r="E1875" i="5"/>
  <c r="A1876" i="5"/>
  <c r="C1876" i="5" s="1"/>
  <c r="B1876" i="5"/>
  <c r="D1876" i="5"/>
  <c r="E1876" i="5"/>
  <c r="A1877" i="5"/>
  <c r="C1877" i="5" s="1"/>
  <c r="B1877" i="5"/>
  <c r="D1877" i="5"/>
  <c r="E1877" i="5"/>
  <c r="A1878" i="5"/>
  <c r="C1878" i="5" s="1"/>
  <c r="B1878" i="5"/>
  <c r="D1878" i="5"/>
  <c r="E1878" i="5"/>
  <c r="A1879" i="5"/>
  <c r="C1879" i="5" s="1"/>
  <c r="B1879" i="5"/>
  <c r="D1879" i="5"/>
  <c r="E1879" i="5"/>
  <c r="A1880" i="5"/>
  <c r="C1880" i="5" s="1"/>
  <c r="B1880" i="5"/>
  <c r="D1880" i="5"/>
  <c r="E1880" i="5"/>
  <c r="A1881" i="5"/>
  <c r="C1881" i="5" s="1"/>
  <c r="B1881" i="5"/>
  <c r="D1881" i="5"/>
  <c r="E1881" i="5"/>
  <c r="A1882" i="5"/>
  <c r="C1882" i="5" s="1"/>
  <c r="B1882" i="5"/>
  <c r="D1882" i="5"/>
  <c r="E1882" i="5"/>
  <c r="A1883" i="5"/>
  <c r="C1883" i="5" s="1"/>
  <c r="B1883" i="5"/>
  <c r="D1883" i="5"/>
  <c r="E1883" i="5"/>
  <c r="A1884" i="5"/>
  <c r="C1884" i="5" s="1"/>
  <c r="B1884" i="5"/>
  <c r="D1884" i="5"/>
  <c r="E1884" i="5"/>
  <c r="A1885" i="5"/>
  <c r="C1885" i="5" s="1"/>
  <c r="B1885" i="5"/>
  <c r="D1885" i="5"/>
  <c r="E1885" i="5"/>
  <c r="A1886" i="5"/>
  <c r="C1886" i="5" s="1"/>
  <c r="B1886" i="5"/>
  <c r="D1886" i="5"/>
  <c r="E1886" i="5"/>
  <c r="A1887" i="5"/>
  <c r="C1887" i="5" s="1"/>
  <c r="B1887" i="5"/>
  <c r="D1887" i="5"/>
  <c r="E1887" i="5"/>
  <c r="A1888" i="5"/>
  <c r="C1888" i="5" s="1"/>
  <c r="B1888" i="5"/>
  <c r="D1888" i="5"/>
  <c r="E1888" i="5"/>
  <c r="A1889" i="5"/>
  <c r="C1889" i="5" s="1"/>
  <c r="B1889" i="5"/>
  <c r="D1889" i="5"/>
  <c r="E1889" i="5"/>
  <c r="A1890" i="5"/>
  <c r="C1890" i="5" s="1"/>
  <c r="B1890" i="5"/>
  <c r="D1890" i="5"/>
  <c r="E1890" i="5"/>
  <c r="A1891" i="5"/>
  <c r="C1891" i="5" s="1"/>
  <c r="B1891" i="5"/>
  <c r="D1891" i="5"/>
  <c r="E1891" i="5"/>
  <c r="A1892" i="5"/>
  <c r="C1892" i="5" s="1"/>
  <c r="B1892" i="5"/>
  <c r="D1892" i="5"/>
  <c r="E1892" i="5"/>
  <c r="A1893" i="5"/>
  <c r="C1893" i="5" s="1"/>
  <c r="B1893" i="5"/>
  <c r="D1893" i="5"/>
  <c r="E1893" i="5"/>
  <c r="A1894" i="5"/>
  <c r="C1894" i="5" s="1"/>
  <c r="B1894" i="5"/>
  <c r="D1894" i="5"/>
  <c r="E1894" i="5"/>
  <c r="A1895" i="5"/>
  <c r="C1895" i="5" s="1"/>
  <c r="B1895" i="5"/>
  <c r="D1895" i="5"/>
  <c r="E1895" i="5"/>
  <c r="A1896" i="5"/>
  <c r="C1896" i="5" s="1"/>
  <c r="B1896" i="5"/>
  <c r="D1896" i="5"/>
  <c r="E1896" i="5"/>
  <c r="A1897" i="5"/>
  <c r="C1897" i="5" s="1"/>
  <c r="B1897" i="5"/>
  <c r="D1897" i="5"/>
  <c r="E1897" i="5"/>
  <c r="A1898" i="5"/>
  <c r="C1898" i="5" s="1"/>
  <c r="B1898" i="5"/>
  <c r="D1898" i="5"/>
  <c r="E1898" i="5"/>
  <c r="A1899" i="5"/>
  <c r="C1899" i="5" s="1"/>
  <c r="B1899" i="5"/>
  <c r="D1899" i="5"/>
  <c r="E1899" i="5"/>
  <c r="A1900" i="5"/>
  <c r="C1900" i="5" s="1"/>
  <c r="B1900" i="5"/>
  <c r="D1900" i="5"/>
  <c r="E1900" i="5"/>
  <c r="A1901" i="5"/>
  <c r="C1901" i="5" s="1"/>
  <c r="B1901" i="5"/>
  <c r="D1901" i="5"/>
  <c r="E1901" i="5"/>
  <c r="A1902" i="5"/>
  <c r="C1902" i="5" s="1"/>
  <c r="B1902" i="5"/>
  <c r="D1902" i="5"/>
  <c r="F1902" i="5" s="1"/>
  <c r="E1902" i="5"/>
  <c r="A1903" i="5"/>
  <c r="C1903" i="5" s="1"/>
  <c r="B1903" i="5"/>
  <c r="D1903" i="5"/>
  <c r="E1903" i="5"/>
  <c r="A1904" i="5"/>
  <c r="C1904" i="5" s="1"/>
  <c r="B1904" i="5"/>
  <c r="D1904" i="5"/>
  <c r="E1904" i="5"/>
  <c r="A1905" i="5"/>
  <c r="C1905" i="5" s="1"/>
  <c r="B1905" i="5"/>
  <c r="D1905" i="5"/>
  <c r="E1905" i="5"/>
  <c r="A1906" i="5"/>
  <c r="C1906" i="5" s="1"/>
  <c r="B1906" i="5"/>
  <c r="D1906" i="5"/>
  <c r="E1906" i="5"/>
  <c r="A1907" i="5"/>
  <c r="C1907" i="5" s="1"/>
  <c r="B1907" i="5"/>
  <c r="D1907" i="5"/>
  <c r="E1907" i="5"/>
  <c r="A1908" i="5"/>
  <c r="C1908" i="5" s="1"/>
  <c r="B1908" i="5"/>
  <c r="D1908" i="5"/>
  <c r="E1908" i="5"/>
  <c r="A1909" i="5"/>
  <c r="C1909" i="5" s="1"/>
  <c r="B1909" i="5"/>
  <c r="D1909" i="5"/>
  <c r="E1909" i="5"/>
  <c r="A1910" i="5"/>
  <c r="C1910" i="5" s="1"/>
  <c r="B1910" i="5"/>
  <c r="D1910" i="5"/>
  <c r="E1910" i="5"/>
  <c r="A1911" i="5"/>
  <c r="C1911" i="5" s="1"/>
  <c r="B1911" i="5"/>
  <c r="D1911" i="5"/>
  <c r="E1911" i="5"/>
  <c r="A1912" i="5"/>
  <c r="C1912" i="5" s="1"/>
  <c r="B1912" i="5"/>
  <c r="D1912" i="5"/>
  <c r="E1912" i="5"/>
  <c r="A1913" i="5"/>
  <c r="C1913" i="5" s="1"/>
  <c r="B1913" i="5"/>
  <c r="D1913" i="5"/>
  <c r="E1913" i="5"/>
  <c r="A1914" i="5"/>
  <c r="C1914" i="5" s="1"/>
  <c r="B1914" i="5"/>
  <c r="D1914" i="5"/>
  <c r="E1914" i="5"/>
  <c r="A1915" i="5"/>
  <c r="C1915" i="5" s="1"/>
  <c r="B1915" i="5"/>
  <c r="D1915" i="5"/>
  <c r="E1915" i="5"/>
  <c r="A1916" i="5"/>
  <c r="C1916" i="5" s="1"/>
  <c r="B1916" i="5"/>
  <c r="D1916" i="5"/>
  <c r="E1916" i="5"/>
  <c r="A1917" i="5"/>
  <c r="C1917" i="5" s="1"/>
  <c r="B1917" i="5"/>
  <c r="D1917" i="5"/>
  <c r="E1917" i="5"/>
  <c r="A1918" i="5"/>
  <c r="C1918" i="5" s="1"/>
  <c r="B1918" i="5"/>
  <c r="D1918" i="5"/>
  <c r="E1918" i="5"/>
  <c r="A1919" i="5"/>
  <c r="C1919" i="5" s="1"/>
  <c r="B1919" i="5"/>
  <c r="D1919" i="5"/>
  <c r="E1919" i="5"/>
  <c r="A1920" i="5"/>
  <c r="C1920" i="5" s="1"/>
  <c r="B1920" i="5"/>
  <c r="D1920" i="5"/>
  <c r="E1920" i="5"/>
  <c r="A1921" i="5"/>
  <c r="C1921" i="5" s="1"/>
  <c r="B1921" i="5"/>
  <c r="D1921" i="5"/>
  <c r="E1921" i="5"/>
  <c r="A1922" i="5"/>
  <c r="C1922" i="5" s="1"/>
  <c r="B1922" i="5"/>
  <c r="D1922" i="5"/>
  <c r="E1922" i="5"/>
  <c r="A1923" i="5"/>
  <c r="C1923" i="5" s="1"/>
  <c r="B1923" i="5"/>
  <c r="D1923" i="5"/>
  <c r="E1923" i="5"/>
  <c r="A1924" i="5"/>
  <c r="C1924" i="5" s="1"/>
  <c r="B1924" i="5"/>
  <c r="D1924" i="5"/>
  <c r="E1924" i="5"/>
  <c r="A1925" i="5"/>
  <c r="C1925" i="5" s="1"/>
  <c r="B1925" i="5"/>
  <c r="D1925" i="5"/>
  <c r="E1925" i="5"/>
  <c r="A1926" i="5"/>
  <c r="C1926" i="5" s="1"/>
  <c r="B1926" i="5"/>
  <c r="D1926" i="5"/>
  <c r="E1926" i="5"/>
  <c r="A1927" i="5"/>
  <c r="C1927" i="5" s="1"/>
  <c r="B1927" i="5"/>
  <c r="D1927" i="5"/>
  <c r="E1927" i="5"/>
  <c r="A1928" i="5"/>
  <c r="C1928" i="5" s="1"/>
  <c r="B1928" i="5"/>
  <c r="D1928" i="5"/>
  <c r="E1928" i="5"/>
  <c r="A1929" i="5"/>
  <c r="C1929" i="5" s="1"/>
  <c r="B1929" i="5"/>
  <c r="D1929" i="5"/>
  <c r="E1929" i="5"/>
  <c r="A1930" i="5"/>
  <c r="C1930" i="5" s="1"/>
  <c r="B1930" i="5"/>
  <c r="D1930" i="5"/>
  <c r="E1930" i="5"/>
  <c r="A1931" i="5"/>
  <c r="C1931" i="5" s="1"/>
  <c r="B1931" i="5"/>
  <c r="D1931" i="5"/>
  <c r="E1931" i="5"/>
  <c r="A1932" i="5"/>
  <c r="C1932" i="5" s="1"/>
  <c r="B1932" i="5"/>
  <c r="D1932" i="5"/>
  <c r="E1932" i="5"/>
  <c r="A1933" i="5"/>
  <c r="C1933" i="5" s="1"/>
  <c r="B1933" i="5"/>
  <c r="D1933" i="5"/>
  <c r="E1933" i="5"/>
  <c r="A1934" i="5"/>
  <c r="C1934" i="5" s="1"/>
  <c r="B1934" i="5"/>
  <c r="D1934" i="5"/>
  <c r="E1934" i="5"/>
  <c r="A1935" i="5"/>
  <c r="C1935" i="5" s="1"/>
  <c r="B1935" i="5"/>
  <c r="D1935" i="5"/>
  <c r="E1935" i="5"/>
  <c r="A1936" i="5"/>
  <c r="C1936" i="5" s="1"/>
  <c r="B1936" i="5"/>
  <c r="D1936" i="5"/>
  <c r="E1936" i="5"/>
  <c r="A1937" i="5"/>
  <c r="C1937" i="5" s="1"/>
  <c r="B1937" i="5"/>
  <c r="D1937" i="5"/>
  <c r="E1937" i="5"/>
  <c r="A1938" i="5"/>
  <c r="C1938" i="5" s="1"/>
  <c r="B1938" i="5"/>
  <c r="D1938" i="5"/>
  <c r="E1938" i="5"/>
  <c r="A1939" i="5"/>
  <c r="C1939" i="5" s="1"/>
  <c r="B1939" i="5"/>
  <c r="D1939" i="5"/>
  <c r="E1939" i="5"/>
  <c r="A1940" i="5"/>
  <c r="C1940" i="5" s="1"/>
  <c r="B1940" i="5"/>
  <c r="D1940" i="5"/>
  <c r="E1940" i="5"/>
  <c r="A1941" i="5"/>
  <c r="C1941" i="5" s="1"/>
  <c r="B1941" i="5"/>
  <c r="D1941" i="5"/>
  <c r="E1941" i="5"/>
  <c r="A1942" i="5"/>
  <c r="C1942" i="5" s="1"/>
  <c r="B1942" i="5"/>
  <c r="D1942" i="5"/>
  <c r="E1942" i="5"/>
  <c r="A1943" i="5"/>
  <c r="C1943" i="5" s="1"/>
  <c r="B1943" i="5"/>
  <c r="D1943" i="5"/>
  <c r="E1943" i="5"/>
  <c r="A1944" i="5"/>
  <c r="C1944" i="5" s="1"/>
  <c r="B1944" i="5"/>
  <c r="D1944" i="5"/>
  <c r="E1944" i="5"/>
  <c r="A1945" i="5"/>
  <c r="C1945" i="5" s="1"/>
  <c r="B1945" i="5"/>
  <c r="D1945" i="5"/>
  <c r="E1945" i="5"/>
  <c r="A1946" i="5"/>
  <c r="C1946" i="5" s="1"/>
  <c r="B1946" i="5"/>
  <c r="D1946" i="5"/>
  <c r="E1946" i="5"/>
  <c r="A1947" i="5"/>
  <c r="C1947" i="5" s="1"/>
  <c r="B1947" i="5"/>
  <c r="D1947" i="5"/>
  <c r="E1947" i="5"/>
  <c r="A1948" i="5"/>
  <c r="C1948" i="5" s="1"/>
  <c r="B1948" i="5"/>
  <c r="D1948" i="5"/>
  <c r="E1948" i="5"/>
  <c r="A1949" i="5"/>
  <c r="C1949" i="5" s="1"/>
  <c r="B1949" i="5"/>
  <c r="D1949" i="5"/>
  <c r="E1949" i="5"/>
  <c r="A1950" i="5"/>
  <c r="C1950" i="5" s="1"/>
  <c r="B1950" i="5"/>
  <c r="D1950" i="5"/>
  <c r="E1950" i="5"/>
  <c r="A1951" i="5"/>
  <c r="C1951" i="5" s="1"/>
  <c r="B1951" i="5"/>
  <c r="D1951" i="5"/>
  <c r="E1951" i="5"/>
  <c r="A1952" i="5"/>
  <c r="C1952" i="5" s="1"/>
  <c r="B1952" i="5"/>
  <c r="D1952" i="5"/>
  <c r="E1952" i="5"/>
  <c r="A1953" i="5"/>
  <c r="C1953" i="5" s="1"/>
  <c r="B1953" i="5"/>
  <c r="D1953" i="5"/>
  <c r="E1953" i="5"/>
  <c r="A1954" i="5"/>
  <c r="C1954" i="5" s="1"/>
  <c r="B1954" i="5"/>
  <c r="D1954" i="5"/>
  <c r="E1954" i="5"/>
  <c r="A1955" i="5"/>
  <c r="C1955" i="5" s="1"/>
  <c r="B1955" i="5"/>
  <c r="D1955" i="5"/>
  <c r="E1955" i="5"/>
  <c r="A1956" i="5"/>
  <c r="C1956" i="5" s="1"/>
  <c r="B1956" i="5"/>
  <c r="D1956" i="5"/>
  <c r="E1956" i="5"/>
  <c r="A1957" i="5"/>
  <c r="C1957" i="5" s="1"/>
  <c r="B1957" i="5"/>
  <c r="D1957" i="5"/>
  <c r="E1957" i="5"/>
  <c r="A1958" i="5"/>
  <c r="C1958" i="5" s="1"/>
  <c r="B1958" i="5"/>
  <c r="D1958" i="5"/>
  <c r="F1958" i="5" s="1"/>
  <c r="E1958" i="5"/>
  <c r="A1959" i="5"/>
  <c r="C1959" i="5" s="1"/>
  <c r="B1959" i="5"/>
  <c r="D1959" i="5"/>
  <c r="E1959" i="5"/>
  <c r="A1960" i="5"/>
  <c r="C1960" i="5" s="1"/>
  <c r="B1960" i="5"/>
  <c r="D1960" i="5"/>
  <c r="F1960" i="5" s="1"/>
  <c r="E1960" i="5"/>
  <c r="A1961" i="5"/>
  <c r="C1961" i="5" s="1"/>
  <c r="B1961" i="5"/>
  <c r="D1961" i="5"/>
  <c r="E1961" i="5"/>
  <c r="A1962" i="5"/>
  <c r="C1962" i="5" s="1"/>
  <c r="B1962" i="5"/>
  <c r="D1962" i="5"/>
  <c r="E1962" i="5"/>
  <c r="A1963" i="5"/>
  <c r="C1963" i="5" s="1"/>
  <c r="B1963" i="5"/>
  <c r="D1963" i="5"/>
  <c r="E1963" i="5"/>
  <c r="A1964" i="5"/>
  <c r="C1964" i="5" s="1"/>
  <c r="B1964" i="5"/>
  <c r="D1964" i="5"/>
  <c r="E1964" i="5"/>
  <c r="A1965" i="5"/>
  <c r="C1965" i="5" s="1"/>
  <c r="B1965" i="5"/>
  <c r="D1965" i="5"/>
  <c r="E1965" i="5"/>
  <c r="A1966" i="5"/>
  <c r="C1966" i="5" s="1"/>
  <c r="B1966" i="5"/>
  <c r="D1966" i="5"/>
  <c r="F1966" i="5" s="1"/>
  <c r="E1966" i="5"/>
  <c r="A1967" i="5"/>
  <c r="C1967" i="5" s="1"/>
  <c r="B1967" i="5"/>
  <c r="D1967" i="5"/>
  <c r="E1967" i="5"/>
  <c r="A1968" i="5"/>
  <c r="C1968" i="5" s="1"/>
  <c r="B1968" i="5"/>
  <c r="D1968" i="5"/>
  <c r="E1968" i="5"/>
  <c r="A1969" i="5"/>
  <c r="C1969" i="5" s="1"/>
  <c r="B1969" i="5"/>
  <c r="D1969" i="5"/>
  <c r="F1969" i="5" s="1"/>
  <c r="E1969" i="5"/>
  <c r="A1970" i="5"/>
  <c r="C1970" i="5" s="1"/>
  <c r="B1970" i="5"/>
  <c r="D1970" i="5"/>
  <c r="E1970" i="5"/>
  <c r="A1971" i="5"/>
  <c r="C1971" i="5" s="1"/>
  <c r="B1971" i="5"/>
  <c r="D1971" i="5"/>
  <c r="E1971" i="5"/>
  <c r="A1972" i="5"/>
  <c r="C1972" i="5" s="1"/>
  <c r="B1972" i="5"/>
  <c r="D1972" i="5"/>
  <c r="E1972" i="5"/>
  <c r="A1973" i="5"/>
  <c r="C1973" i="5" s="1"/>
  <c r="B1973" i="5"/>
  <c r="D1973" i="5"/>
  <c r="E1973" i="5"/>
  <c r="A1974" i="5"/>
  <c r="C1974" i="5" s="1"/>
  <c r="B1974" i="5"/>
  <c r="D1974" i="5"/>
  <c r="E1974" i="5"/>
  <c r="A1975" i="5"/>
  <c r="C1975" i="5" s="1"/>
  <c r="B1975" i="5"/>
  <c r="D1975" i="5"/>
  <c r="E1975" i="5"/>
  <c r="A1976" i="5"/>
  <c r="C1976" i="5" s="1"/>
  <c r="B1976" i="5"/>
  <c r="D1976" i="5"/>
  <c r="E1976" i="5"/>
  <c r="A1977" i="5"/>
  <c r="C1977" i="5" s="1"/>
  <c r="B1977" i="5"/>
  <c r="D1977" i="5"/>
  <c r="F1977" i="5" s="1"/>
  <c r="E1977" i="5"/>
  <c r="A1978" i="5"/>
  <c r="C1978" i="5" s="1"/>
  <c r="B1978" i="5"/>
  <c r="D1978" i="5"/>
  <c r="F1978" i="5" s="1"/>
  <c r="E1978" i="5"/>
  <c r="A1979" i="5"/>
  <c r="C1979" i="5" s="1"/>
  <c r="B1979" i="5"/>
  <c r="D1979" i="5"/>
  <c r="E1979" i="5"/>
  <c r="A1980" i="5"/>
  <c r="C1980" i="5" s="1"/>
  <c r="B1980" i="5"/>
  <c r="D1980" i="5"/>
  <c r="E1980" i="5"/>
  <c r="A1981" i="5"/>
  <c r="C1981" i="5" s="1"/>
  <c r="B1981" i="5"/>
  <c r="D1981" i="5"/>
  <c r="E1981" i="5"/>
  <c r="A1982" i="5"/>
  <c r="C1982" i="5" s="1"/>
  <c r="B1982" i="5"/>
  <c r="D1982" i="5"/>
  <c r="F1982" i="5" s="1"/>
  <c r="E1982" i="5"/>
  <c r="A1983" i="5"/>
  <c r="C1983" i="5" s="1"/>
  <c r="B1983" i="5"/>
  <c r="D1983" i="5"/>
  <c r="E1983" i="5"/>
  <c r="A1984" i="5"/>
  <c r="C1984" i="5" s="1"/>
  <c r="B1984" i="5"/>
  <c r="D1984" i="5"/>
  <c r="E1984" i="5"/>
  <c r="A1985" i="5"/>
  <c r="C1985" i="5" s="1"/>
  <c r="B1985" i="5"/>
  <c r="D1985" i="5"/>
  <c r="F1985" i="5" s="1"/>
  <c r="E1985" i="5"/>
  <c r="A1986" i="5"/>
  <c r="C1986" i="5" s="1"/>
  <c r="B1986" i="5"/>
  <c r="D1986" i="5"/>
  <c r="E1986" i="5"/>
  <c r="A1987" i="5"/>
  <c r="C1987" i="5" s="1"/>
  <c r="B1987" i="5"/>
  <c r="D1987" i="5"/>
  <c r="E1987" i="5"/>
  <c r="A1988" i="5"/>
  <c r="C1988" i="5" s="1"/>
  <c r="B1988" i="5"/>
  <c r="D1988" i="5"/>
  <c r="E1988" i="5"/>
  <c r="A1989" i="5"/>
  <c r="C1989" i="5" s="1"/>
  <c r="B1989" i="5"/>
  <c r="D1989" i="5"/>
  <c r="E1989" i="5"/>
  <c r="A1990" i="5"/>
  <c r="C1990" i="5" s="1"/>
  <c r="B1990" i="5"/>
  <c r="D1990" i="5"/>
  <c r="E1990" i="5"/>
  <c r="A1991" i="5"/>
  <c r="C1991" i="5" s="1"/>
  <c r="B1991" i="5"/>
  <c r="D1991" i="5"/>
  <c r="E1991" i="5"/>
  <c r="A1992" i="5"/>
  <c r="C1992" i="5" s="1"/>
  <c r="B1992" i="5"/>
  <c r="D1992" i="5"/>
  <c r="E1992" i="5"/>
  <c r="A1993" i="5"/>
  <c r="C1993" i="5" s="1"/>
  <c r="B1993" i="5"/>
  <c r="D1993" i="5"/>
  <c r="E1993" i="5"/>
  <c r="A1994" i="5"/>
  <c r="C1994" i="5" s="1"/>
  <c r="B1994" i="5"/>
  <c r="D1994" i="5"/>
  <c r="E1994" i="5"/>
  <c r="A1995" i="5"/>
  <c r="C1995" i="5" s="1"/>
  <c r="B1995" i="5"/>
  <c r="D1995" i="5"/>
  <c r="E1995" i="5"/>
  <c r="A1996" i="5"/>
  <c r="C1996" i="5" s="1"/>
  <c r="B1996" i="5"/>
  <c r="D1996" i="5"/>
  <c r="E1996" i="5"/>
  <c r="A1997" i="5"/>
  <c r="C1997" i="5" s="1"/>
  <c r="B1997" i="5"/>
  <c r="D1997" i="5"/>
  <c r="E1997" i="5"/>
  <c r="A1998" i="5"/>
  <c r="C1998" i="5" s="1"/>
  <c r="B1998" i="5"/>
  <c r="D1998" i="5"/>
  <c r="E1998" i="5"/>
  <c r="A1999" i="5"/>
  <c r="C1999" i="5" s="1"/>
  <c r="B1999" i="5"/>
  <c r="D1999" i="5"/>
  <c r="E1999" i="5"/>
  <c r="A2000" i="5"/>
  <c r="C2000" i="5" s="1"/>
  <c r="B2000" i="5"/>
  <c r="D2000" i="5"/>
  <c r="E2000" i="5"/>
  <c r="A2001" i="5"/>
  <c r="C2001" i="5" s="1"/>
  <c r="B2001" i="5"/>
  <c r="D2001" i="5"/>
  <c r="E2001" i="5"/>
  <c r="A2002" i="5"/>
  <c r="C2002" i="5" s="1"/>
  <c r="B2002" i="5"/>
  <c r="D2002" i="5"/>
  <c r="F2002" i="5" s="1"/>
  <c r="E2002" i="5"/>
  <c r="A2003" i="5"/>
  <c r="C2003" i="5" s="1"/>
  <c r="B2003" i="5"/>
  <c r="D2003" i="5"/>
  <c r="E2003" i="5"/>
  <c r="A2004" i="5"/>
  <c r="C2004" i="5" s="1"/>
  <c r="B2004" i="5"/>
  <c r="D2004" i="5"/>
  <c r="E2004" i="5"/>
  <c r="A2005" i="5"/>
  <c r="C2005" i="5" s="1"/>
  <c r="B2005" i="5"/>
  <c r="D2005" i="5"/>
  <c r="E2005" i="5"/>
  <c r="A2006" i="5"/>
  <c r="C2006" i="5" s="1"/>
  <c r="B2006" i="5"/>
  <c r="D2006" i="5"/>
  <c r="E2006" i="5"/>
  <c r="A2007" i="5"/>
  <c r="C2007" i="5" s="1"/>
  <c r="B2007" i="5"/>
  <c r="D2007" i="5"/>
  <c r="E2007" i="5"/>
  <c r="A2008" i="5"/>
  <c r="C2008" i="5" s="1"/>
  <c r="B2008" i="5"/>
  <c r="D2008" i="5"/>
  <c r="E2008" i="5"/>
  <c r="A2009" i="5"/>
  <c r="C2009" i="5" s="1"/>
  <c r="B2009" i="5"/>
  <c r="D2009" i="5"/>
  <c r="E2009" i="5"/>
  <c r="A2010" i="5"/>
  <c r="C2010" i="5" s="1"/>
  <c r="B2010" i="5"/>
  <c r="D2010" i="5"/>
  <c r="F2010" i="5" s="1"/>
  <c r="E2010" i="5"/>
  <c r="A2011" i="5"/>
  <c r="C2011" i="5" s="1"/>
  <c r="B2011" i="5"/>
  <c r="D2011" i="5"/>
  <c r="E2011" i="5"/>
  <c r="A2012" i="5"/>
  <c r="C2012" i="5" s="1"/>
  <c r="B2012" i="5"/>
  <c r="D2012" i="5"/>
  <c r="F2012" i="5" s="1"/>
  <c r="E2012" i="5"/>
  <c r="A2013" i="5"/>
  <c r="C2013" i="5" s="1"/>
  <c r="B2013" i="5"/>
  <c r="D2013" i="5"/>
  <c r="E2013" i="5"/>
  <c r="A2014" i="5"/>
  <c r="C2014" i="5" s="1"/>
  <c r="B2014" i="5"/>
  <c r="D2014" i="5"/>
  <c r="E2014" i="5"/>
  <c r="A2015" i="5"/>
  <c r="C2015" i="5" s="1"/>
  <c r="B2015" i="5"/>
  <c r="D2015" i="5"/>
  <c r="E2015" i="5"/>
  <c r="A2016" i="5"/>
  <c r="C2016" i="5" s="1"/>
  <c r="B2016" i="5"/>
  <c r="D2016" i="5"/>
  <c r="E2016" i="5"/>
  <c r="A2017" i="5"/>
  <c r="C2017" i="5" s="1"/>
  <c r="B2017" i="5"/>
  <c r="D2017" i="5"/>
  <c r="F2017" i="5" s="1"/>
  <c r="E2017" i="5"/>
  <c r="A2018" i="5"/>
  <c r="C2018" i="5" s="1"/>
  <c r="B2018" i="5"/>
  <c r="D2018" i="5"/>
  <c r="E2018" i="5"/>
  <c r="A2019" i="5"/>
  <c r="C2019" i="5" s="1"/>
  <c r="B2019" i="5"/>
  <c r="D2019" i="5"/>
  <c r="E2019" i="5"/>
  <c r="A2020" i="5"/>
  <c r="C2020" i="5" s="1"/>
  <c r="B2020" i="5"/>
  <c r="D2020" i="5"/>
  <c r="E2020" i="5"/>
  <c r="A2021" i="5"/>
  <c r="C2021" i="5" s="1"/>
  <c r="B2021" i="5"/>
  <c r="D2021" i="5"/>
  <c r="E2021" i="5"/>
  <c r="A2022" i="5"/>
  <c r="C2022" i="5" s="1"/>
  <c r="B2022" i="5"/>
  <c r="D2022" i="5"/>
  <c r="E2022" i="5"/>
  <c r="A2023" i="5"/>
  <c r="C2023" i="5" s="1"/>
  <c r="B2023" i="5"/>
  <c r="D2023" i="5"/>
  <c r="E2023" i="5"/>
  <c r="A2024" i="5"/>
  <c r="C2024" i="5" s="1"/>
  <c r="B2024" i="5"/>
  <c r="D2024" i="5"/>
  <c r="E2024" i="5"/>
  <c r="A2025" i="5"/>
  <c r="C2025" i="5" s="1"/>
  <c r="B2025" i="5"/>
  <c r="D2025" i="5"/>
  <c r="E2025" i="5"/>
  <c r="A2026" i="5"/>
  <c r="C2026" i="5" s="1"/>
  <c r="B2026" i="5"/>
  <c r="D2026" i="5"/>
  <c r="E2026" i="5"/>
  <c r="A2027" i="5"/>
  <c r="C2027" i="5" s="1"/>
  <c r="B2027" i="5"/>
  <c r="D2027" i="5"/>
  <c r="E2027" i="5"/>
  <c r="A2028" i="5"/>
  <c r="C2028" i="5" s="1"/>
  <c r="B2028" i="5"/>
  <c r="D2028" i="5"/>
  <c r="E2028" i="5"/>
  <c r="A2029" i="5"/>
  <c r="C2029" i="5" s="1"/>
  <c r="B2029" i="5"/>
  <c r="D2029" i="5"/>
  <c r="E2029" i="5"/>
  <c r="A2030" i="5"/>
  <c r="C2030" i="5" s="1"/>
  <c r="B2030" i="5"/>
  <c r="D2030" i="5"/>
  <c r="E2030" i="5"/>
  <c r="A2031" i="5"/>
  <c r="C2031" i="5" s="1"/>
  <c r="B2031" i="5"/>
  <c r="D2031" i="5"/>
  <c r="E2031" i="5"/>
  <c r="A2032" i="5"/>
  <c r="C2032" i="5" s="1"/>
  <c r="B2032" i="5"/>
  <c r="D2032" i="5"/>
  <c r="E2032" i="5"/>
  <c r="A2033" i="5"/>
  <c r="C2033" i="5" s="1"/>
  <c r="B2033" i="5"/>
  <c r="D2033" i="5"/>
  <c r="E2033" i="5"/>
  <c r="A2034" i="5"/>
  <c r="C2034" i="5" s="1"/>
  <c r="B2034" i="5"/>
  <c r="D2034" i="5"/>
  <c r="E2034" i="5"/>
  <c r="A2035" i="5"/>
  <c r="C2035" i="5" s="1"/>
  <c r="B2035" i="5"/>
  <c r="D2035" i="5"/>
  <c r="E2035" i="5"/>
  <c r="A2036" i="5"/>
  <c r="C2036" i="5" s="1"/>
  <c r="B2036" i="5"/>
  <c r="D2036" i="5"/>
  <c r="F2036" i="5" s="1"/>
  <c r="E2036" i="5"/>
  <c r="A2037" i="5"/>
  <c r="C2037" i="5" s="1"/>
  <c r="B2037" i="5"/>
  <c r="D2037" i="5"/>
  <c r="E2037" i="5"/>
  <c r="A2038" i="5"/>
  <c r="C2038" i="5" s="1"/>
  <c r="B2038" i="5"/>
  <c r="D2038" i="5"/>
  <c r="E2038" i="5"/>
  <c r="A2039" i="5"/>
  <c r="C2039" i="5" s="1"/>
  <c r="B2039" i="5"/>
  <c r="D2039" i="5"/>
  <c r="E2039" i="5"/>
  <c r="A2040" i="5"/>
  <c r="C2040" i="5" s="1"/>
  <c r="B2040" i="5"/>
  <c r="D2040" i="5"/>
  <c r="E2040" i="5"/>
  <c r="A2041" i="5"/>
  <c r="C2041" i="5" s="1"/>
  <c r="B2041" i="5"/>
  <c r="D2041" i="5"/>
  <c r="E2041" i="5"/>
  <c r="A2042" i="5"/>
  <c r="C2042" i="5" s="1"/>
  <c r="B2042" i="5"/>
  <c r="D2042" i="5"/>
  <c r="E2042" i="5"/>
  <c r="A2043" i="5"/>
  <c r="C2043" i="5" s="1"/>
  <c r="B2043" i="5"/>
  <c r="D2043" i="5"/>
  <c r="E2043" i="5"/>
  <c r="A2044" i="5"/>
  <c r="C2044" i="5" s="1"/>
  <c r="B2044" i="5"/>
  <c r="D2044" i="5"/>
  <c r="E2044" i="5"/>
  <c r="A2045" i="5"/>
  <c r="C2045" i="5" s="1"/>
  <c r="B2045" i="5"/>
  <c r="D2045" i="5"/>
  <c r="E2045" i="5"/>
  <c r="A2046" i="5"/>
  <c r="C2046" i="5" s="1"/>
  <c r="B2046" i="5"/>
  <c r="D2046" i="5"/>
  <c r="E2046" i="5"/>
  <c r="A2047" i="5"/>
  <c r="C2047" i="5" s="1"/>
  <c r="B2047" i="5"/>
  <c r="D2047" i="5"/>
  <c r="E2047" i="5"/>
  <c r="A2048" i="5"/>
  <c r="C2048" i="5" s="1"/>
  <c r="B2048" i="5"/>
  <c r="D2048" i="5"/>
  <c r="E2048" i="5"/>
  <c r="A2049" i="5"/>
  <c r="C2049" i="5" s="1"/>
  <c r="B2049" i="5"/>
  <c r="D2049" i="5"/>
  <c r="E2049" i="5"/>
  <c r="A2050" i="5"/>
  <c r="C2050" i="5" s="1"/>
  <c r="B2050" i="5"/>
  <c r="D2050" i="5"/>
  <c r="F2050" i="5" s="1"/>
  <c r="E2050" i="5"/>
  <c r="A2051" i="5"/>
  <c r="C2051" i="5" s="1"/>
  <c r="B2051" i="5"/>
  <c r="D2051" i="5"/>
  <c r="E2051" i="5"/>
  <c r="A2052" i="5"/>
  <c r="C2052" i="5" s="1"/>
  <c r="B2052" i="5"/>
  <c r="D2052" i="5"/>
  <c r="F2052" i="5" s="1"/>
  <c r="E2052" i="5"/>
  <c r="A2053" i="5"/>
  <c r="C2053" i="5" s="1"/>
  <c r="B2053" i="5"/>
  <c r="D2053" i="5"/>
  <c r="E2053" i="5"/>
  <c r="A2054" i="5"/>
  <c r="C2054" i="5" s="1"/>
  <c r="B2054" i="5"/>
  <c r="D2054" i="5"/>
  <c r="E2054" i="5"/>
  <c r="A2055" i="5"/>
  <c r="C2055" i="5" s="1"/>
  <c r="B2055" i="5"/>
  <c r="D2055" i="5"/>
  <c r="E2055" i="5"/>
  <c r="A2056" i="5"/>
  <c r="C2056" i="5" s="1"/>
  <c r="B2056" i="5"/>
  <c r="D2056" i="5"/>
  <c r="E2056" i="5"/>
  <c r="A2057" i="5"/>
  <c r="C2057" i="5" s="1"/>
  <c r="B2057" i="5"/>
  <c r="D2057" i="5"/>
  <c r="E2057" i="5"/>
  <c r="A2058" i="5"/>
  <c r="C2058" i="5" s="1"/>
  <c r="B2058" i="5"/>
  <c r="D2058" i="5"/>
  <c r="E2058" i="5"/>
  <c r="A2059" i="5"/>
  <c r="C2059" i="5" s="1"/>
  <c r="B2059" i="5"/>
  <c r="D2059" i="5"/>
  <c r="E2059" i="5"/>
  <c r="A2060" i="5"/>
  <c r="C2060" i="5" s="1"/>
  <c r="B2060" i="5"/>
  <c r="D2060" i="5"/>
  <c r="E2060" i="5"/>
  <c r="A2061" i="5"/>
  <c r="C2061" i="5" s="1"/>
  <c r="B2061" i="5"/>
  <c r="D2061" i="5"/>
  <c r="E2061" i="5"/>
  <c r="A2062" i="5"/>
  <c r="C2062" i="5" s="1"/>
  <c r="B2062" i="5"/>
  <c r="D2062" i="5"/>
  <c r="E2062" i="5"/>
  <c r="A2063" i="5"/>
  <c r="C2063" i="5" s="1"/>
  <c r="B2063" i="5"/>
  <c r="D2063" i="5"/>
  <c r="E2063" i="5"/>
  <c r="A2064" i="5"/>
  <c r="C2064" i="5" s="1"/>
  <c r="B2064" i="5"/>
  <c r="D2064" i="5"/>
  <c r="E2064" i="5"/>
  <c r="A2065" i="5"/>
  <c r="C2065" i="5" s="1"/>
  <c r="B2065" i="5"/>
  <c r="D2065" i="5"/>
  <c r="E2065" i="5"/>
  <c r="A2066" i="5"/>
  <c r="C2066" i="5" s="1"/>
  <c r="B2066" i="5"/>
  <c r="D2066" i="5"/>
  <c r="E2066" i="5"/>
  <c r="A2067" i="5"/>
  <c r="C2067" i="5" s="1"/>
  <c r="B2067" i="5"/>
  <c r="D2067" i="5"/>
  <c r="E2067" i="5"/>
  <c r="A2068" i="5"/>
  <c r="C2068" i="5" s="1"/>
  <c r="B2068" i="5"/>
  <c r="D2068" i="5"/>
  <c r="E2068" i="5"/>
  <c r="A2069" i="5"/>
  <c r="C2069" i="5" s="1"/>
  <c r="B2069" i="5"/>
  <c r="D2069" i="5"/>
  <c r="E2069" i="5"/>
  <c r="A2070" i="5"/>
  <c r="C2070" i="5" s="1"/>
  <c r="B2070" i="5"/>
  <c r="D2070" i="5"/>
  <c r="E2070" i="5"/>
  <c r="A2071" i="5"/>
  <c r="C2071" i="5" s="1"/>
  <c r="B2071" i="5"/>
  <c r="D2071" i="5"/>
  <c r="E2071" i="5"/>
  <c r="A2072" i="5"/>
  <c r="C2072" i="5" s="1"/>
  <c r="B2072" i="5"/>
  <c r="D2072" i="5"/>
  <c r="E2072" i="5"/>
  <c r="A2073" i="5"/>
  <c r="C2073" i="5" s="1"/>
  <c r="B2073" i="5"/>
  <c r="D2073" i="5"/>
  <c r="F2073" i="5" s="1"/>
  <c r="E2073" i="5"/>
  <c r="A2074" i="5"/>
  <c r="C2074" i="5" s="1"/>
  <c r="B2074" i="5"/>
  <c r="D2074" i="5"/>
  <c r="E2074" i="5"/>
  <c r="A2075" i="5"/>
  <c r="C2075" i="5" s="1"/>
  <c r="B2075" i="5"/>
  <c r="D2075" i="5"/>
  <c r="E2075" i="5"/>
  <c r="A2076" i="5"/>
  <c r="C2076" i="5" s="1"/>
  <c r="B2076" i="5"/>
  <c r="D2076" i="5"/>
  <c r="E2076" i="5"/>
  <c r="A2077" i="5"/>
  <c r="C2077" i="5" s="1"/>
  <c r="B2077" i="5"/>
  <c r="D2077" i="5"/>
  <c r="E2077" i="5"/>
  <c r="A2078" i="5"/>
  <c r="C2078" i="5" s="1"/>
  <c r="B2078" i="5"/>
  <c r="D2078" i="5"/>
  <c r="F2078" i="5" s="1"/>
  <c r="E2078" i="5"/>
  <c r="A2079" i="5"/>
  <c r="C2079" i="5" s="1"/>
  <c r="B2079" i="5"/>
  <c r="D2079" i="5"/>
  <c r="E2079" i="5"/>
  <c r="A2080" i="5"/>
  <c r="C2080" i="5" s="1"/>
  <c r="B2080" i="5"/>
  <c r="D2080" i="5"/>
  <c r="E2080" i="5"/>
  <c r="A2081" i="5"/>
  <c r="C2081" i="5" s="1"/>
  <c r="B2081" i="5"/>
  <c r="D2081" i="5"/>
  <c r="E2081" i="5"/>
  <c r="A2082" i="5"/>
  <c r="C2082" i="5" s="1"/>
  <c r="B2082" i="5"/>
  <c r="D2082" i="5"/>
  <c r="E2082" i="5"/>
  <c r="A2083" i="5"/>
  <c r="C2083" i="5" s="1"/>
  <c r="B2083" i="5"/>
  <c r="D2083" i="5"/>
  <c r="E2083" i="5"/>
  <c r="A2084" i="5"/>
  <c r="C2084" i="5" s="1"/>
  <c r="B2084" i="5"/>
  <c r="D2084" i="5"/>
  <c r="E2084" i="5"/>
  <c r="A2085" i="5"/>
  <c r="C2085" i="5" s="1"/>
  <c r="B2085" i="5"/>
  <c r="D2085" i="5"/>
  <c r="E2085" i="5"/>
  <c r="A2086" i="5"/>
  <c r="C2086" i="5" s="1"/>
  <c r="B2086" i="5"/>
  <c r="D2086" i="5"/>
  <c r="E2086" i="5"/>
  <c r="A2087" i="5"/>
  <c r="C2087" i="5" s="1"/>
  <c r="B2087" i="5"/>
  <c r="D2087" i="5"/>
  <c r="E2087" i="5"/>
  <c r="A2088" i="5"/>
  <c r="C2088" i="5" s="1"/>
  <c r="B2088" i="5"/>
  <c r="D2088" i="5"/>
  <c r="E2088" i="5"/>
  <c r="A2089" i="5"/>
  <c r="C2089" i="5" s="1"/>
  <c r="B2089" i="5"/>
  <c r="D2089" i="5"/>
  <c r="F2089" i="5" s="1"/>
  <c r="E2089" i="5"/>
  <c r="A2090" i="5"/>
  <c r="C2090" i="5" s="1"/>
  <c r="B2090" i="5"/>
  <c r="D2090" i="5"/>
  <c r="E2090" i="5"/>
  <c r="A2091" i="5"/>
  <c r="C2091" i="5" s="1"/>
  <c r="B2091" i="5"/>
  <c r="D2091" i="5"/>
  <c r="E2091" i="5"/>
  <c r="A2092" i="5"/>
  <c r="C2092" i="5" s="1"/>
  <c r="B2092" i="5"/>
  <c r="D2092" i="5"/>
  <c r="E2092" i="5"/>
  <c r="A2093" i="5"/>
  <c r="C2093" i="5" s="1"/>
  <c r="B2093" i="5"/>
  <c r="D2093" i="5"/>
  <c r="E2093" i="5"/>
  <c r="A2094" i="5"/>
  <c r="C2094" i="5" s="1"/>
  <c r="B2094" i="5"/>
  <c r="D2094" i="5"/>
  <c r="E2094" i="5"/>
  <c r="A2095" i="5"/>
  <c r="C2095" i="5" s="1"/>
  <c r="B2095" i="5"/>
  <c r="D2095" i="5"/>
  <c r="E2095" i="5"/>
  <c r="A2096" i="5"/>
  <c r="C2096" i="5" s="1"/>
  <c r="B2096" i="5"/>
  <c r="D2096" i="5"/>
  <c r="E2096" i="5"/>
  <c r="A2097" i="5"/>
  <c r="C2097" i="5" s="1"/>
  <c r="B2097" i="5"/>
  <c r="D2097" i="5"/>
  <c r="E2097" i="5"/>
  <c r="A2098" i="5"/>
  <c r="C2098" i="5" s="1"/>
  <c r="B2098" i="5"/>
  <c r="D2098" i="5"/>
  <c r="E2098" i="5"/>
  <c r="A2099" i="5"/>
  <c r="C2099" i="5" s="1"/>
  <c r="B2099" i="5"/>
  <c r="D2099" i="5"/>
  <c r="E2099" i="5"/>
  <c r="A2100" i="5"/>
  <c r="C2100" i="5" s="1"/>
  <c r="B2100" i="5"/>
  <c r="D2100" i="5"/>
  <c r="F2100" i="5" s="1"/>
  <c r="E2100" i="5"/>
  <c r="A2101" i="5"/>
  <c r="C2101" i="5" s="1"/>
  <c r="B2101" i="5"/>
  <c r="D2101" i="5"/>
  <c r="E2101" i="5"/>
  <c r="A2102" i="5"/>
  <c r="C2102" i="5" s="1"/>
  <c r="B2102" i="5"/>
  <c r="D2102" i="5"/>
  <c r="E2102" i="5"/>
  <c r="A2103" i="5"/>
  <c r="C2103" i="5" s="1"/>
  <c r="B2103" i="5"/>
  <c r="D2103" i="5"/>
  <c r="E2103" i="5"/>
  <c r="A2104" i="5"/>
  <c r="C2104" i="5" s="1"/>
  <c r="B2104" i="5"/>
  <c r="D2104" i="5"/>
  <c r="E2104" i="5"/>
  <c r="A2105" i="5"/>
  <c r="C2105" i="5" s="1"/>
  <c r="B2105" i="5"/>
  <c r="D2105" i="5"/>
  <c r="E2105" i="5"/>
  <c r="A2106" i="5"/>
  <c r="C2106" i="5" s="1"/>
  <c r="B2106" i="5"/>
  <c r="D2106" i="5"/>
  <c r="E2106" i="5"/>
  <c r="A2107" i="5"/>
  <c r="C2107" i="5" s="1"/>
  <c r="B2107" i="5"/>
  <c r="D2107" i="5"/>
  <c r="E2107" i="5"/>
  <c r="A2108" i="5"/>
  <c r="C2108" i="5" s="1"/>
  <c r="B2108" i="5"/>
  <c r="D2108" i="5"/>
  <c r="E2108" i="5"/>
  <c r="A2109" i="5"/>
  <c r="C2109" i="5" s="1"/>
  <c r="B2109" i="5"/>
  <c r="D2109" i="5"/>
  <c r="E2109" i="5"/>
  <c r="A2110" i="5"/>
  <c r="C2110" i="5" s="1"/>
  <c r="B2110" i="5"/>
  <c r="D2110" i="5"/>
  <c r="E2110" i="5"/>
  <c r="A2111" i="5"/>
  <c r="C2111" i="5" s="1"/>
  <c r="B2111" i="5"/>
  <c r="D2111" i="5"/>
  <c r="E2111" i="5"/>
  <c r="A2112" i="5"/>
  <c r="C2112" i="5" s="1"/>
  <c r="B2112" i="5"/>
  <c r="D2112" i="5"/>
  <c r="E2112" i="5"/>
  <c r="A2113" i="5"/>
  <c r="C2113" i="5" s="1"/>
  <c r="B2113" i="5"/>
  <c r="D2113" i="5"/>
  <c r="E2113" i="5"/>
  <c r="A19" i="4"/>
  <c r="C19" i="4" s="1"/>
  <c r="B19" i="4"/>
  <c r="D19" i="4"/>
  <c r="E19" i="4"/>
  <c r="L19" i="4"/>
  <c r="M19" i="4"/>
  <c r="N19" i="4"/>
  <c r="S19" i="4"/>
  <c r="T19" i="4"/>
  <c r="U19" i="4"/>
  <c r="V19" i="4"/>
  <c r="W19" i="4"/>
  <c r="A20" i="4"/>
  <c r="C20" i="4" s="1"/>
  <c r="B20" i="4"/>
  <c r="D20" i="4"/>
  <c r="E20" i="4"/>
  <c r="L20" i="4"/>
  <c r="M20" i="4"/>
  <c r="N20" i="4"/>
  <c r="S20" i="4"/>
  <c r="T20" i="4"/>
  <c r="U20" i="4"/>
  <c r="V20" i="4"/>
  <c r="W20" i="4"/>
  <c r="A21" i="4"/>
  <c r="C21" i="4" s="1"/>
  <c r="B21" i="4"/>
  <c r="D21" i="4"/>
  <c r="E21" i="4"/>
  <c r="L21" i="4"/>
  <c r="M21" i="4"/>
  <c r="N21" i="4"/>
  <c r="S21" i="4"/>
  <c r="T21" i="4"/>
  <c r="U21" i="4"/>
  <c r="V21" i="4"/>
  <c r="W21" i="4"/>
  <c r="A22" i="4"/>
  <c r="C22" i="4" s="1"/>
  <c r="B22" i="4"/>
  <c r="D22" i="4"/>
  <c r="E22" i="4"/>
  <c r="L22" i="4"/>
  <c r="M22" i="4"/>
  <c r="N22" i="4"/>
  <c r="S22" i="4"/>
  <c r="T22" i="4"/>
  <c r="U22" i="4"/>
  <c r="V22" i="4"/>
  <c r="W22" i="4"/>
  <c r="A23" i="4"/>
  <c r="C23" i="4" s="1"/>
  <c r="B23" i="4"/>
  <c r="D23" i="4"/>
  <c r="E23" i="4"/>
  <c r="L23" i="4"/>
  <c r="M23" i="4"/>
  <c r="N23" i="4"/>
  <c r="S23" i="4"/>
  <c r="T23" i="4"/>
  <c r="U23" i="4"/>
  <c r="V23" i="4"/>
  <c r="W23" i="4"/>
  <c r="A24" i="4"/>
  <c r="C24" i="4" s="1"/>
  <c r="B24" i="4"/>
  <c r="D24" i="4"/>
  <c r="E24" i="4"/>
  <c r="L24" i="4"/>
  <c r="M24" i="4"/>
  <c r="N24" i="4"/>
  <c r="S24" i="4"/>
  <c r="T24" i="4"/>
  <c r="U24" i="4"/>
  <c r="V24" i="4"/>
  <c r="W24" i="4"/>
  <c r="A25" i="4"/>
  <c r="C25" i="4" s="1"/>
  <c r="B25" i="4"/>
  <c r="D25" i="4"/>
  <c r="E25" i="4"/>
  <c r="L25" i="4"/>
  <c r="M25" i="4"/>
  <c r="N25" i="4"/>
  <c r="S25" i="4"/>
  <c r="T25" i="4"/>
  <c r="U25" i="4"/>
  <c r="V25" i="4"/>
  <c r="W25" i="4"/>
  <c r="A26" i="4"/>
  <c r="C26" i="4" s="1"/>
  <c r="B26" i="4"/>
  <c r="D26" i="4"/>
  <c r="E26" i="4"/>
  <c r="L26" i="4"/>
  <c r="M26" i="4"/>
  <c r="N26" i="4"/>
  <c r="S26" i="4"/>
  <c r="T26" i="4"/>
  <c r="U26" i="4"/>
  <c r="V26" i="4"/>
  <c r="W26" i="4"/>
  <c r="A27" i="4"/>
  <c r="C27" i="4" s="1"/>
  <c r="B27" i="4"/>
  <c r="D27" i="4"/>
  <c r="E27" i="4"/>
  <c r="L27" i="4"/>
  <c r="M27" i="4"/>
  <c r="N27" i="4"/>
  <c r="S27" i="4"/>
  <c r="T27" i="4"/>
  <c r="U27" i="4"/>
  <c r="V27" i="4"/>
  <c r="W27" i="4"/>
  <c r="A28" i="4"/>
  <c r="C28" i="4" s="1"/>
  <c r="B28" i="4"/>
  <c r="D28" i="4"/>
  <c r="E28" i="4"/>
  <c r="L28" i="4"/>
  <c r="M28" i="4"/>
  <c r="N28" i="4"/>
  <c r="S28" i="4"/>
  <c r="T28" i="4"/>
  <c r="U28" i="4"/>
  <c r="V28" i="4"/>
  <c r="W28" i="4"/>
  <c r="A29" i="4"/>
  <c r="C29" i="4" s="1"/>
  <c r="B29" i="4"/>
  <c r="D29" i="4"/>
  <c r="E29" i="4"/>
  <c r="L29" i="4"/>
  <c r="M29" i="4"/>
  <c r="N29" i="4"/>
  <c r="S29" i="4"/>
  <c r="T29" i="4"/>
  <c r="U29" i="4"/>
  <c r="V29" i="4"/>
  <c r="W29" i="4"/>
  <c r="A30" i="4"/>
  <c r="C30" i="4" s="1"/>
  <c r="B30" i="4"/>
  <c r="D30" i="4"/>
  <c r="E30" i="4"/>
  <c r="L30" i="4"/>
  <c r="M30" i="4"/>
  <c r="N30" i="4"/>
  <c r="S30" i="4"/>
  <c r="T30" i="4"/>
  <c r="U30" i="4"/>
  <c r="V30" i="4"/>
  <c r="W30" i="4"/>
  <c r="A31" i="4"/>
  <c r="C31" i="4" s="1"/>
  <c r="B31" i="4"/>
  <c r="D31" i="4"/>
  <c r="E31" i="4"/>
  <c r="L31" i="4"/>
  <c r="M31" i="4"/>
  <c r="N31" i="4"/>
  <c r="S31" i="4"/>
  <c r="T31" i="4"/>
  <c r="U31" i="4"/>
  <c r="V31" i="4"/>
  <c r="W31" i="4"/>
  <c r="A32" i="4"/>
  <c r="C32" i="4" s="1"/>
  <c r="B32" i="4"/>
  <c r="D32" i="4"/>
  <c r="E32" i="4"/>
  <c r="L32" i="4"/>
  <c r="M32" i="4"/>
  <c r="N32" i="4"/>
  <c r="S32" i="4"/>
  <c r="T32" i="4"/>
  <c r="U32" i="4"/>
  <c r="V32" i="4"/>
  <c r="W32" i="4"/>
  <c r="A33" i="4"/>
  <c r="C33" i="4" s="1"/>
  <c r="B33" i="4"/>
  <c r="D33" i="4"/>
  <c r="E33" i="4"/>
  <c r="L33" i="4"/>
  <c r="M33" i="4"/>
  <c r="N33" i="4"/>
  <c r="S33" i="4"/>
  <c r="T33" i="4"/>
  <c r="U33" i="4"/>
  <c r="V33" i="4"/>
  <c r="W33" i="4"/>
  <c r="A34" i="4"/>
  <c r="C34" i="4" s="1"/>
  <c r="B34" i="4"/>
  <c r="D34" i="4"/>
  <c r="E34" i="4"/>
  <c r="L34" i="4"/>
  <c r="M34" i="4"/>
  <c r="N34" i="4"/>
  <c r="S34" i="4"/>
  <c r="T34" i="4"/>
  <c r="U34" i="4"/>
  <c r="V34" i="4"/>
  <c r="W34" i="4"/>
  <c r="A35" i="4"/>
  <c r="C35" i="4" s="1"/>
  <c r="B35" i="4"/>
  <c r="D35" i="4"/>
  <c r="E35" i="4"/>
  <c r="L35" i="4"/>
  <c r="M35" i="4"/>
  <c r="N35" i="4"/>
  <c r="S35" i="4"/>
  <c r="T35" i="4"/>
  <c r="U35" i="4"/>
  <c r="V35" i="4"/>
  <c r="W35" i="4"/>
  <c r="A36" i="4"/>
  <c r="C36" i="4" s="1"/>
  <c r="B36" i="4"/>
  <c r="D36" i="4"/>
  <c r="E36" i="4"/>
  <c r="L36" i="4"/>
  <c r="M36" i="4"/>
  <c r="N36" i="4"/>
  <c r="S36" i="4"/>
  <c r="T36" i="4"/>
  <c r="U36" i="4"/>
  <c r="V36" i="4"/>
  <c r="W36" i="4"/>
  <c r="A37" i="4"/>
  <c r="C37" i="4" s="1"/>
  <c r="B37" i="4"/>
  <c r="D37" i="4"/>
  <c r="E37" i="4"/>
  <c r="L37" i="4"/>
  <c r="M37" i="4"/>
  <c r="N37" i="4"/>
  <c r="S37" i="4"/>
  <c r="T37" i="4"/>
  <c r="U37" i="4"/>
  <c r="V37" i="4"/>
  <c r="W37" i="4"/>
  <c r="A38" i="4"/>
  <c r="C38" i="4" s="1"/>
  <c r="B38" i="4"/>
  <c r="D38" i="4"/>
  <c r="E38" i="4"/>
  <c r="L38" i="4"/>
  <c r="M38" i="4"/>
  <c r="N38" i="4"/>
  <c r="S38" i="4"/>
  <c r="T38" i="4"/>
  <c r="U38" i="4"/>
  <c r="V38" i="4"/>
  <c r="W38" i="4"/>
  <c r="A39" i="4"/>
  <c r="C39" i="4" s="1"/>
  <c r="B39" i="4"/>
  <c r="D39" i="4"/>
  <c r="E39" i="4"/>
  <c r="L39" i="4"/>
  <c r="M39" i="4"/>
  <c r="N39" i="4"/>
  <c r="S39" i="4"/>
  <c r="T39" i="4"/>
  <c r="U39" i="4"/>
  <c r="V39" i="4"/>
  <c r="W39" i="4"/>
  <c r="A40" i="4"/>
  <c r="C40" i="4" s="1"/>
  <c r="B40" i="4"/>
  <c r="D40" i="4"/>
  <c r="E40" i="4"/>
  <c r="L40" i="4"/>
  <c r="M40" i="4"/>
  <c r="N40" i="4"/>
  <c r="S40" i="4"/>
  <c r="T40" i="4"/>
  <c r="U40" i="4"/>
  <c r="V40" i="4"/>
  <c r="W40" i="4"/>
  <c r="A41" i="4"/>
  <c r="C41" i="4" s="1"/>
  <c r="B41" i="4"/>
  <c r="D41" i="4"/>
  <c r="E41" i="4"/>
  <c r="L41" i="4"/>
  <c r="M41" i="4"/>
  <c r="N41" i="4"/>
  <c r="S41" i="4"/>
  <c r="T41" i="4"/>
  <c r="U41" i="4"/>
  <c r="V41" i="4"/>
  <c r="W41" i="4"/>
  <c r="A42" i="4"/>
  <c r="C42" i="4" s="1"/>
  <c r="B42" i="4"/>
  <c r="D42" i="4"/>
  <c r="E42" i="4"/>
  <c r="L42" i="4"/>
  <c r="M42" i="4"/>
  <c r="N42" i="4"/>
  <c r="S42" i="4"/>
  <c r="T42" i="4"/>
  <c r="U42" i="4"/>
  <c r="V42" i="4"/>
  <c r="W42" i="4"/>
  <c r="A43" i="4"/>
  <c r="C43" i="4" s="1"/>
  <c r="B43" i="4"/>
  <c r="D43" i="4"/>
  <c r="E43" i="4"/>
  <c r="L43" i="4"/>
  <c r="M43" i="4"/>
  <c r="N43" i="4"/>
  <c r="S43" i="4"/>
  <c r="T43" i="4"/>
  <c r="U43" i="4"/>
  <c r="V43" i="4"/>
  <c r="W43" i="4"/>
  <c r="A44" i="4"/>
  <c r="C44" i="4" s="1"/>
  <c r="B44" i="4"/>
  <c r="D44" i="4"/>
  <c r="E44" i="4"/>
  <c r="L44" i="4"/>
  <c r="M44" i="4"/>
  <c r="N44" i="4"/>
  <c r="S44" i="4"/>
  <c r="T44" i="4"/>
  <c r="U44" i="4"/>
  <c r="V44" i="4"/>
  <c r="W44" i="4"/>
  <c r="A45" i="4"/>
  <c r="C45" i="4" s="1"/>
  <c r="B45" i="4"/>
  <c r="D45" i="4"/>
  <c r="E45" i="4"/>
  <c r="L45" i="4"/>
  <c r="M45" i="4"/>
  <c r="N45" i="4"/>
  <c r="S45" i="4"/>
  <c r="T45" i="4"/>
  <c r="U45" i="4"/>
  <c r="V45" i="4"/>
  <c r="W45" i="4"/>
  <c r="A46" i="4"/>
  <c r="C46" i="4" s="1"/>
  <c r="B46" i="4"/>
  <c r="D46" i="4"/>
  <c r="E46" i="4"/>
  <c r="L46" i="4"/>
  <c r="M46" i="4"/>
  <c r="N46" i="4"/>
  <c r="S46" i="4"/>
  <c r="T46" i="4"/>
  <c r="U46" i="4"/>
  <c r="V46" i="4"/>
  <c r="W46" i="4"/>
  <c r="A47" i="4"/>
  <c r="C47" i="4" s="1"/>
  <c r="B47" i="4"/>
  <c r="D47" i="4"/>
  <c r="E47" i="4"/>
  <c r="L47" i="4"/>
  <c r="M47" i="4"/>
  <c r="N47" i="4"/>
  <c r="S47" i="4"/>
  <c r="T47" i="4"/>
  <c r="U47" i="4"/>
  <c r="V47" i="4"/>
  <c r="W47" i="4"/>
  <c r="A48" i="4"/>
  <c r="C48" i="4" s="1"/>
  <c r="B48" i="4"/>
  <c r="D48" i="4"/>
  <c r="E48" i="4"/>
  <c r="L48" i="4"/>
  <c r="M48" i="4"/>
  <c r="N48" i="4"/>
  <c r="S48" i="4"/>
  <c r="T48" i="4"/>
  <c r="U48" i="4"/>
  <c r="V48" i="4"/>
  <c r="W48" i="4"/>
  <c r="A49" i="4"/>
  <c r="C49" i="4" s="1"/>
  <c r="B49" i="4"/>
  <c r="D49" i="4"/>
  <c r="E49" i="4"/>
  <c r="L49" i="4"/>
  <c r="M49" i="4"/>
  <c r="N49" i="4"/>
  <c r="S49" i="4"/>
  <c r="T49" i="4"/>
  <c r="U49" i="4"/>
  <c r="V49" i="4"/>
  <c r="W49" i="4"/>
  <c r="A50" i="4"/>
  <c r="C50" i="4" s="1"/>
  <c r="B50" i="4"/>
  <c r="D50" i="4"/>
  <c r="E50" i="4"/>
  <c r="L50" i="4"/>
  <c r="M50" i="4"/>
  <c r="N50" i="4"/>
  <c r="S50" i="4"/>
  <c r="T50" i="4"/>
  <c r="U50" i="4"/>
  <c r="V50" i="4"/>
  <c r="W50" i="4"/>
  <c r="A51" i="4"/>
  <c r="C51" i="4" s="1"/>
  <c r="B51" i="4"/>
  <c r="D51" i="4"/>
  <c r="E51" i="4"/>
  <c r="L51" i="4"/>
  <c r="M51" i="4"/>
  <c r="N51" i="4"/>
  <c r="S51" i="4"/>
  <c r="T51" i="4"/>
  <c r="U51" i="4"/>
  <c r="V51" i="4"/>
  <c r="W51" i="4"/>
  <c r="A52" i="4"/>
  <c r="C52" i="4" s="1"/>
  <c r="B52" i="4"/>
  <c r="D52" i="4"/>
  <c r="E52" i="4"/>
  <c r="L52" i="4"/>
  <c r="M52" i="4"/>
  <c r="N52" i="4"/>
  <c r="S52" i="4"/>
  <c r="T52" i="4"/>
  <c r="U52" i="4"/>
  <c r="V52" i="4"/>
  <c r="W52" i="4"/>
  <c r="A53" i="4"/>
  <c r="C53" i="4" s="1"/>
  <c r="B53" i="4"/>
  <c r="D53" i="4"/>
  <c r="E53" i="4"/>
  <c r="L53" i="4"/>
  <c r="M53" i="4"/>
  <c r="N53" i="4"/>
  <c r="S53" i="4"/>
  <c r="T53" i="4"/>
  <c r="U53" i="4"/>
  <c r="V53" i="4"/>
  <c r="W53" i="4"/>
  <c r="A54" i="4"/>
  <c r="C54" i="4" s="1"/>
  <c r="B54" i="4"/>
  <c r="D54" i="4"/>
  <c r="E54" i="4"/>
  <c r="L54" i="4"/>
  <c r="M54" i="4"/>
  <c r="N54" i="4"/>
  <c r="S54" i="4"/>
  <c r="T54" i="4"/>
  <c r="U54" i="4"/>
  <c r="V54" i="4"/>
  <c r="W54" i="4"/>
  <c r="A55" i="4"/>
  <c r="C55" i="4" s="1"/>
  <c r="B55" i="4"/>
  <c r="D55" i="4"/>
  <c r="E55" i="4"/>
  <c r="L55" i="4"/>
  <c r="M55" i="4"/>
  <c r="N55" i="4"/>
  <c r="S55" i="4"/>
  <c r="T55" i="4"/>
  <c r="U55" i="4"/>
  <c r="V55" i="4"/>
  <c r="W55" i="4"/>
  <c r="A56" i="4"/>
  <c r="C56" i="4" s="1"/>
  <c r="B56" i="4"/>
  <c r="D56" i="4"/>
  <c r="E56" i="4"/>
  <c r="L56" i="4"/>
  <c r="M56" i="4"/>
  <c r="N56" i="4"/>
  <c r="S56" i="4"/>
  <c r="T56" i="4"/>
  <c r="U56" i="4"/>
  <c r="V56" i="4"/>
  <c r="W56" i="4"/>
  <c r="A57" i="4"/>
  <c r="C57" i="4" s="1"/>
  <c r="B57" i="4"/>
  <c r="D57" i="4"/>
  <c r="E57" i="4"/>
  <c r="L57" i="4"/>
  <c r="M57" i="4"/>
  <c r="N57" i="4"/>
  <c r="S57" i="4"/>
  <c r="T57" i="4"/>
  <c r="U57" i="4"/>
  <c r="V57" i="4"/>
  <c r="W57" i="4"/>
  <c r="A58" i="4"/>
  <c r="C58" i="4" s="1"/>
  <c r="B58" i="4"/>
  <c r="D58" i="4"/>
  <c r="E58" i="4"/>
  <c r="L58" i="4"/>
  <c r="M58" i="4"/>
  <c r="N58" i="4"/>
  <c r="S58" i="4"/>
  <c r="T58" i="4"/>
  <c r="U58" i="4"/>
  <c r="V58" i="4"/>
  <c r="W58" i="4"/>
  <c r="A59" i="4"/>
  <c r="C59" i="4" s="1"/>
  <c r="B59" i="4"/>
  <c r="D59" i="4"/>
  <c r="E59" i="4"/>
  <c r="L59" i="4"/>
  <c r="M59" i="4"/>
  <c r="N59" i="4"/>
  <c r="S59" i="4"/>
  <c r="T59" i="4"/>
  <c r="U59" i="4"/>
  <c r="V59" i="4"/>
  <c r="W59" i="4"/>
  <c r="A60" i="4"/>
  <c r="C60" i="4" s="1"/>
  <c r="B60" i="4"/>
  <c r="D60" i="4"/>
  <c r="E60" i="4"/>
  <c r="L60" i="4"/>
  <c r="M60" i="4"/>
  <c r="N60" i="4"/>
  <c r="S60" i="4"/>
  <c r="T60" i="4"/>
  <c r="U60" i="4"/>
  <c r="V60" i="4"/>
  <c r="W60" i="4"/>
  <c r="A61" i="4"/>
  <c r="C61" i="4" s="1"/>
  <c r="B61" i="4"/>
  <c r="D61" i="4"/>
  <c r="E61" i="4"/>
  <c r="L61" i="4"/>
  <c r="M61" i="4"/>
  <c r="N61" i="4"/>
  <c r="S61" i="4"/>
  <c r="T61" i="4"/>
  <c r="U61" i="4"/>
  <c r="V61" i="4"/>
  <c r="W61" i="4"/>
  <c r="A62" i="4"/>
  <c r="C62" i="4" s="1"/>
  <c r="B62" i="4"/>
  <c r="D62" i="4"/>
  <c r="E62" i="4"/>
  <c r="L62" i="4"/>
  <c r="M62" i="4"/>
  <c r="N62" i="4"/>
  <c r="S62" i="4"/>
  <c r="T62" i="4"/>
  <c r="U62" i="4"/>
  <c r="V62" i="4"/>
  <c r="W62" i="4"/>
  <c r="A63" i="4"/>
  <c r="C63" i="4" s="1"/>
  <c r="B63" i="4"/>
  <c r="D63" i="4"/>
  <c r="E63" i="4"/>
  <c r="L63" i="4"/>
  <c r="M63" i="4"/>
  <c r="N63" i="4"/>
  <c r="S63" i="4"/>
  <c r="T63" i="4"/>
  <c r="U63" i="4"/>
  <c r="V63" i="4"/>
  <c r="W63" i="4"/>
  <c r="A64" i="4"/>
  <c r="C64" i="4" s="1"/>
  <c r="B64" i="4"/>
  <c r="D64" i="4"/>
  <c r="E64" i="4"/>
  <c r="L64" i="4"/>
  <c r="M64" i="4"/>
  <c r="N64" i="4"/>
  <c r="S64" i="4"/>
  <c r="T64" i="4"/>
  <c r="U64" i="4"/>
  <c r="V64" i="4"/>
  <c r="W64" i="4"/>
  <c r="A65" i="4"/>
  <c r="C65" i="4" s="1"/>
  <c r="B65" i="4"/>
  <c r="D65" i="4"/>
  <c r="E65" i="4"/>
  <c r="L65" i="4"/>
  <c r="M65" i="4"/>
  <c r="N65" i="4"/>
  <c r="S65" i="4"/>
  <c r="T65" i="4"/>
  <c r="U65" i="4"/>
  <c r="V65" i="4"/>
  <c r="W65" i="4"/>
  <c r="A66" i="4"/>
  <c r="C66" i="4" s="1"/>
  <c r="B66" i="4"/>
  <c r="D66" i="4"/>
  <c r="E66" i="4"/>
  <c r="L66" i="4"/>
  <c r="M66" i="4"/>
  <c r="N66" i="4"/>
  <c r="S66" i="4"/>
  <c r="T66" i="4"/>
  <c r="U66" i="4"/>
  <c r="V66" i="4"/>
  <c r="W66" i="4"/>
  <c r="A67" i="4"/>
  <c r="C67" i="4" s="1"/>
  <c r="B67" i="4"/>
  <c r="D67" i="4"/>
  <c r="E67" i="4"/>
  <c r="L67" i="4"/>
  <c r="M67" i="4"/>
  <c r="N67" i="4"/>
  <c r="S67" i="4"/>
  <c r="T67" i="4"/>
  <c r="U67" i="4"/>
  <c r="V67" i="4"/>
  <c r="W67" i="4"/>
  <c r="A68" i="4"/>
  <c r="C68" i="4" s="1"/>
  <c r="B68" i="4"/>
  <c r="D68" i="4"/>
  <c r="E68" i="4"/>
  <c r="L68" i="4"/>
  <c r="M68" i="4"/>
  <c r="N68" i="4"/>
  <c r="S68" i="4"/>
  <c r="T68" i="4"/>
  <c r="U68" i="4"/>
  <c r="V68" i="4"/>
  <c r="W68" i="4"/>
  <c r="A69" i="4"/>
  <c r="C69" i="4" s="1"/>
  <c r="B69" i="4"/>
  <c r="D69" i="4"/>
  <c r="E69" i="4"/>
  <c r="L69" i="4"/>
  <c r="M69" i="4"/>
  <c r="N69" i="4"/>
  <c r="S69" i="4"/>
  <c r="T69" i="4"/>
  <c r="U69" i="4"/>
  <c r="V69" i="4"/>
  <c r="W69" i="4"/>
  <c r="A70" i="4"/>
  <c r="C70" i="4" s="1"/>
  <c r="B70" i="4"/>
  <c r="D70" i="4"/>
  <c r="E70" i="4"/>
  <c r="L70" i="4"/>
  <c r="M70" i="4"/>
  <c r="N70" i="4"/>
  <c r="S70" i="4"/>
  <c r="T70" i="4"/>
  <c r="U70" i="4"/>
  <c r="V70" i="4"/>
  <c r="W70" i="4"/>
  <c r="A71" i="4"/>
  <c r="C71" i="4" s="1"/>
  <c r="B71" i="4"/>
  <c r="D71" i="4"/>
  <c r="E71" i="4"/>
  <c r="L71" i="4"/>
  <c r="M71" i="4"/>
  <c r="N71" i="4"/>
  <c r="S71" i="4"/>
  <c r="T71" i="4"/>
  <c r="U71" i="4"/>
  <c r="V71" i="4"/>
  <c r="W71" i="4"/>
  <c r="A72" i="4"/>
  <c r="C72" i="4" s="1"/>
  <c r="B72" i="4"/>
  <c r="D72" i="4"/>
  <c r="E72" i="4"/>
  <c r="L72" i="4"/>
  <c r="M72" i="4"/>
  <c r="N72" i="4"/>
  <c r="S72" i="4"/>
  <c r="T72" i="4"/>
  <c r="U72" i="4"/>
  <c r="V72" i="4"/>
  <c r="W72" i="4"/>
  <c r="A73" i="4"/>
  <c r="C73" i="4" s="1"/>
  <c r="B73" i="4"/>
  <c r="D73" i="4"/>
  <c r="E73" i="4"/>
  <c r="L73" i="4"/>
  <c r="M73" i="4"/>
  <c r="N73" i="4"/>
  <c r="S73" i="4"/>
  <c r="T73" i="4"/>
  <c r="U73" i="4"/>
  <c r="V73" i="4"/>
  <c r="W73" i="4"/>
  <c r="A74" i="4"/>
  <c r="C74" i="4" s="1"/>
  <c r="B74" i="4"/>
  <c r="D74" i="4"/>
  <c r="E74" i="4"/>
  <c r="L74" i="4"/>
  <c r="M74" i="4"/>
  <c r="N74" i="4"/>
  <c r="S74" i="4"/>
  <c r="T74" i="4"/>
  <c r="U74" i="4"/>
  <c r="V74" i="4"/>
  <c r="W74" i="4"/>
  <c r="A75" i="4"/>
  <c r="C75" i="4" s="1"/>
  <c r="B75" i="4"/>
  <c r="D75" i="4"/>
  <c r="E75" i="4"/>
  <c r="L75" i="4"/>
  <c r="M75" i="4"/>
  <c r="N75" i="4"/>
  <c r="S75" i="4"/>
  <c r="T75" i="4"/>
  <c r="U75" i="4"/>
  <c r="V75" i="4"/>
  <c r="W75" i="4"/>
  <c r="A76" i="4"/>
  <c r="C76" i="4" s="1"/>
  <c r="B76" i="4"/>
  <c r="D76" i="4"/>
  <c r="E76" i="4"/>
  <c r="L76" i="4"/>
  <c r="M76" i="4"/>
  <c r="N76" i="4"/>
  <c r="S76" i="4"/>
  <c r="T76" i="4"/>
  <c r="U76" i="4"/>
  <c r="V76" i="4"/>
  <c r="W76" i="4"/>
  <c r="A77" i="4"/>
  <c r="C77" i="4" s="1"/>
  <c r="B77" i="4"/>
  <c r="D77" i="4"/>
  <c r="E77" i="4"/>
  <c r="L77" i="4"/>
  <c r="M77" i="4"/>
  <c r="N77" i="4"/>
  <c r="S77" i="4"/>
  <c r="T77" i="4"/>
  <c r="U77" i="4"/>
  <c r="V77" i="4"/>
  <c r="W77" i="4"/>
  <c r="A78" i="4"/>
  <c r="C78" i="4" s="1"/>
  <c r="B78" i="4"/>
  <c r="D78" i="4"/>
  <c r="E78" i="4"/>
  <c r="L78" i="4"/>
  <c r="M78" i="4"/>
  <c r="N78" i="4"/>
  <c r="S78" i="4"/>
  <c r="T78" i="4"/>
  <c r="U78" i="4"/>
  <c r="V78" i="4"/>
  <c r="W78" i="4"/>
  <c r="A79" i="4"/>
  <c r="C79" i="4" s="1"/>
  <c r="B79" i="4"/>
  <c r="D79" i="4"/>
  <c r="E79" i="4"/>
  <c r="L79" i="4"/>
  <c r="M79" i="4"/>
  <c r="N79" i="4"/>
  <c r="S79" i="4"/>
  <c r="T79" i="4"/>
  <c r="U79" i="4"/>
  <c r="V79" i="4"/>
  <c r="W79" i="4"/>
  <c r="A80" i="4"/>
  <c r="C80" i="4" s="1"/>
  <c r="B80" i="4"/>
  <c r="D80" i="4"/>
  <c r="E80" i="4"/>
  <c r="L80" i="4"/>
  <c r="M80" i="4"/>
  <c r="N80" i="4"/>
  <c r="S80" i="4"/>
  <c r="T80" i="4"/>
  <c r="U80" i="4"/>
  <c r="V80" i="4"/>
  <c r="W80" i="4"/>
  <c r="A81" i="4"/>
  <c r="C81" i="4" s="1"/>
  <c r="B81" i="4"/>
  <c r="D81" i="4"/>
  <c r="E81" i="4"/>
  <c r="L81" i="4"/>
  <c r="M81" i="4"/>
  <c r="N81" i="4"/>
  <c r="S81" i="4"/>
  <c r="T81" i="4"/>
  <c r="U81" i="4"/>
  <c r="V81" i="4"/>
  <c r="W81" i="4"/>
  <c r="A82" i="4"/>
  <c r="C82" i="4" s="1"/>
  <c r="B82" i="4"/>
  <c r="D82" i="4"/>
  <c r="E82" i="4"/>
  <c r="L82" i="4"/>
  <c r="M82" i="4"/>
  <c r="N82" i="4"/>
  <c r="S82" i="4"/>
  <c r="T82" i="4"/>
  <c r="U82" i="4"/>
  <c r="V82" i="4"/>
  <c r="W82" i="4"/>
  <c r="A83" i="4"/>
  <c r="C83" i="4" s="1"/>
  <c r="B83" i="4"/>
  <c r="D83" i="4"/>
  <c r="E83" i="4"/>
  <c r="L83" i="4"/>
  <c r="M83" i="4"/>
  <c r="N83" i="4"/>
  <c r="S83" i="4"/>
  <c r="T83" i="4"/>
  <c r="U83" i="4"/>
  <c r="V83" i="4"/>
  <c r="W83" i="4"/>
  <c r="A84" i="4"/>
  <c r="C84" i="4" s="1"/>
  <c r="B84" i="4"/>
  <c r="D84" i="4"/>
  <c r="E84" i="4"/>
  <c r="L84" i="4"/>
  <c r="M84" i="4"/>
  <c r="N84" i="4"/>
  <c r="S84" i="4"/>
  <c r="T84" i="4"/>
  <c r="U84" i="4"/>
  <c r="V84" i="4"/>
  <c r="W84" i="4"/>
  <c r="A85" i="4"/>
  <c r="C85" i="4" s="1"/>
  <c r="B85" i="4"/>
  <c r="D85" i="4"/>
  <c r="E85" i="4"/>
  <c r="L85" i="4"/>
  <c r="M85" i="4"/>
  <c r="N85" i="4"/>
  <c r="S85" i="4"/>
  <c r="T85" i="4"/>
  <c r="U85" i="4"/>
  <c r="V85" i="4"/>
  <c r="W85" i="4"/>
  <c r="A86" i="4"/>
  <c r="C86" i="4" s="1"/>
  <c r="B86" i="4"/>
  <c r="D86" i="4"/>
  <c r="E86" i="4"/>
  <c r="L86" i="4"/>
  <c r="M86" i="4"/>
  <c r="N86" i="4"/>
  <c r="S86" i="4"/>
  <c r="T86" i="4"/>
  <c r="U86" i="4"/>
  <c r="V86" i="4"/>
  <c r="W86" i="4"/>
  <c r="A87" i="4"/>
  <c r="C87" i="4" s="1"/>
  <c r="B87" i="4"/>
  <c r="D87" i="4"/>
  <c r="E87" i="4"/>
  <c r="L87" i="4"/>
  <c r="M87" i="4"/>
  <c r="N87" i="4"/>
  <c r="S87" i="4"/>
  <c r="T87" i="4"/>
  <c r="U87" i="4"/>
  <c r="V87" i="4"/>
  <c r="W87" i="4"/>
  <c r="A88" i="4"/>
  <c r="C88" i="4" s="1"/>
  <c r="B88" i="4"/>
  <c r="D88" i="4"/>
  <c r="E88" i="4"/>
  <c r="L88" i="4"/>
  <c r="M88" i="4"/>
  <c r="N88" i="4"/>
  <c r="S88" i="4"/>
  <c r="T88" i="4"/>
  <c r="U88" i="4"/>
  <c r="V88" i="4"/>
  <c r="W88" i="4"/>
  <c r="A89" i="4"/>
  <c r="C89" i="4" s="1"/>
  <c r="B89" i="4"/>
  <c r="D89" i="4"/>
  <c r="E89" i="4"/>
  <c r="L89" i="4"/>
  <c r="M89" i="4"/>
  <c r="N89" i="4"/>
  <c r="S89" i="4"/>
  <c r="T89" i="4"/>
  <c r="U89" i="4"/>
  <c r="V89" i="4"/>
  <c r="W89" i="4"/>
  <c r="A90" i="4"/>
  <c r="C90" i="4" s="1"/>
  <c r="B90" i="4"/>
  <c r="D90" i="4"/>
  <c r="E90" i="4"/>
  <c r="L90" i="4"/>
  <c r="M90" i="4"/>
  <c r="N90" i="4"/>
  <c r="S90" i="4"/>
  <c r="T90" i="4"/>
  <c r="U90" i="4"/>
  <c r="V90" i="4"/>
  <c r="W90" i="4"/>
  <c r="A91" i="4"/>
  <c r="C91" i="4" s="1"/>
  <c r="B91" i="4"/>
  <c r="D91" i="4"/>
  <c r="E91" i="4"/>
  <c r="L91" i="4"/>
  <c r="M91" i="4"/>
  <c r="N91" i="4"/>
  <c r="S91" i="4"/>
  <c r="T91" i="4"/>
  <c r="U91" i="4"/>
  <c r="V91" i="4"/>
  <c r="W91" i="4"/>
  <c r="A92" i="4"/>
  <c r="C92" i="4" s="1"/>
  <c r="B92" i="4"/>
  <c r="D92" i="4"/>
  <c r="E92" i="4"/>
  <c r="L92" i="4"/>
  <c r="M92" i="4"/>
  <c r="N92" i="4"/>
  <c r="S92" i="4"/>
  <c r="T92" i="4"/>
  <c r="U92" i="4"/>
  <c r="V92" i="4"/>
  <c r="W92" i="4"/>
  <c r="A93" i="4"/>
  <c r="C93" i="4" s="1"/>
  <c r="B93" i="4"/>
  <c r="D93" i="4"/>
  <c r="E93" i="4"/>
  <c r="L93" i="4"/>
  <c r="M93" i="4"/>
  <c r="N93" i="4"/>
  <c r="S93" i="4"/>
  <c r="T93" i="4"/>
  <c r="U93" i="4"/>
  <c r="V93" i="4"/>
  <c r="W93" i="4"/>
  <c r="A94" i="4"/>
  <c r="C94" i="4" s="1"/>
  <c r="B94" i="4"/>
  <c r="D94" i="4"/>
  <c r="E94" i="4"/>
  <c r="L94" i="4"/>
  <c r="M94" i="4"/>
  <c r="N94" i="4"/>
  <c r="S94" i="4"/>
  <c r="T94" i="4"/>
  <c r="U94" i="4"/>
  <c r="V94" i="4"/>
  <c r="W94" i="4"/>
  <c r="A95" i="4"/>
  <c r="C95" i="4" s="1"/>
  <c r="B95" i="4"/>
  <c r="D95" i="4"/>
  <c r="E95" i="4"/>
  <c r="L95" i="4"/>
  <c r="M95" i="4"/>
  <c r="N95" i="4"/>
  <c r="S95" i="4"/>
  <c r="T95" i="4"/>
  <c r="U95" i="4"/>
  <c r="V95" i="4"/>
  <c r="W95" i="4"/>
  <c r="A96" i="4"/>
  <c r="C96" i="4" s="1"/>
  <c r="B96" i="4"/>
  <c r="D96" i="4"/>
  <c r="E96" i="4"/>
  <c r="L96" i="4"/>
  <c r="M96" i="4"/>
  <c r="N96" i="4"/>
  <c r="S96" i="4"/>
  <c r="T96" i="4"/>
  <c r="U96" i="4"/>
  <c r="V96" i="4"/>
  <c r="W96" i="4"/>
  <c r="A97" i="4"/>
  <c r="C97" i="4" s="1"/>
  <c r="B97" i="4"/>
  <c r="D97" i="4"/>
  <c r="E97" i="4"/>
  <c r="L97" i="4"/>
  <c r="M97" i="4"/>
  <c r="N97" i="4"/>
  <c r="S97" i="4"/>
  <c r="T97" i="4"/>
  <c r="U97" i="4"/>
  <c r="V97" i="4"/>
  <c r="W97" i="4"/>
  <c r="A98" i="4"/>
  <c r="C98" i="4" s="1"/>
  <c r="B98" i="4"/>
  <c r="D98" i="4"/>
  <c r="E98" i="4"/>
  <c r="L98" i="4"/>
  <c r="M98" i="4"/>
  <c r="N98" i="4"/>
  <c r="S98" i="4"/>
  <c r="T98" i="4"/>
  <c r="U98" i="4"/>
  <c r="V98" i="4"/>
  <c r="W98" i="4"/>
  <c r="A99" i="4"/>
  <c r="C99" i="4" s="1"/>
  <c r="B99" i="4"/>
  <c r="D99" i="4"/>
  <c r="E99" i="4"/>
  <c r="L99" i="4"/>
  <c r="M99" i="4"/>
  <c r="N99" i="4"/>
  <c r="S99" i="4"/>
  <c r="T99" i="4"/>
  <c r="U99" i="4"/>
  <c r="V99" i="4"/>
  <c r="W99" i="4"/>
  <c r="A100" i="4"/>
  <c r="C100" i="4" s="1"/>
  <c r="B100" i="4"/>
  <c r="D100" i="4"/>
  <c r="E100" i="4"/>
  <c r="L100" i="4"/>
  <c r="M100" i="4"/>
  <c r="N100" i="4"/>
  <c r="S100" i="4"/>
  <c r="T100" i="4"/>
  <c r="U100" i="4"/>
  <c r="V100" i="4"/>
  <c r="W100" i="4"/>
  <c r="A101" i="4"/>
  <c r="C101" i="4" s="1"/>
  <c r="B101" i="4"/>
  <c r="D101" i="4"/>
  <c r="E101" i="4"/>
  <c r="L101" i="4"/>
  <c r="M101" i="4"/>
  <c r="N101" i="4"/>
  <c r="S101" i="4"/>
  <c r="T101" i="4"/>
  <c r="U101" i="4"/>
  <c r="V101" i="4"/>
  <c r="W101" i="4"/>
  <c r="A102" i="4"/>
  <c r="C102" i="4" s="1"/>
  <c r="B102" i="4"/>
  <c r="D102" i="4"/>
  <c r="E102" i="4"/>
  <c r="L102" i="4"/>
  <c r="M102" i="4"/>
  <c r="N102" i="4"/>
  <c r="S102" i="4"/>
  <c r="T102" i="4"/>
  <c r="U102" i="4"/>
  <c r="V102" i="4"/>
  <c r="W102" i="4"/>
  <c r="A103" i="4"/>
  <c r="C103" i="4" s="1"/>
  <c r="B103" i="4"/>
  <c r="D103" i="4"/>
  <c r="E103" i="4"/>
  <c r="L103" i="4"/>
  <c r="M103" i="4"/>
  <c r="N103" i="4"/>
  <c r="S103" i="4"/>
  <c r="T103" i="4"/>
  <c r="U103" i="4"/>
  <c r="V103" i="4"/>
  <c r="W103" i="4"/>
  <c r="A104" i="4"/>
  <c r="C104" i="4" s="1"/>
  <c r="B104" i="4"/>
  <c r="D104" i="4"/>
  <c r="E104" i="4"/>
  <c r="L104" i="4"/>
  <c r="M104" i="4"/>
  <c r="N104" i="4"/>
  <c r="S104" i="4"/>
  <c r="T104" i="4"/>
  <c r="U104" i="4"/>
  <c r="V104" i="4"/>
  <c r="W104" i="4"/>
  <c r="A105" i="4"/>
  <c r="C105" i="4" s="1"/>
  <c r="B105" i="4"/>
  <c r="D105" i="4"/>
  <c r="E105" i="4"/>
  <c r="L105" i="4"/>
  <c r="M105" i="4"/>
  <c r="N105" i="4"/>
  <c r="S105" i="4"/>
  <c r="T105" i="4"/>
  <c r="U105" i="4"/>
  <c r="V105" i="4"/>
  <c r="W105" i="4"/>
  <c r="A106" i="4"/>
  <c r="C106" i="4" s="1"/>
  <c r="B106" i="4"/>
  <c r="D106" i="4"/>
  <c r="E106" i="4"/>
  <c r="L106" i="4"/>
  <c r="M106" i="4"/>
  <c r="N106" i="4"/>
  <c r="S106" i="4"/>
  <c r="T106" i="4"/>
  <c r="U106" i="4"/>
  <c r="V106" i="4"/>
  <c r="W106" i="4"/>
  <c r="A107" i="4"/>
  <c r="C107" i="4" s="1"/>
  <c r="B107" i="4"/>
  <c r="D107" i="4"/>
  <c r="E107" i="4"/>
  <c r="L107" i="4"/>
  <c r="M107" i="4"/>
  <c r="N107" i="4"/>
  <c r="S107" i="4"/>
  <c r="T107" i="4"/>
  <c r="U107" i="4"/>
  <c r="V107" i="4"/>
  <c r="W107" i="4"/>
  <c r="A108" i="4"/>
  <c r="C108" i="4" s="1"/>
  <c r="B108" i="4"/>
  <c r="D108" i="4"/>
  <c r="E108" i="4"/>
  <c r="L108" i="4"/>
  <c r="M108" i="4"/>
  <c r="N108" i="4"/>
  <c r="S108" i="4"/>
  <c r="T108" i="4"/>
  <c r="U108" i="4"/>
  <c r="V108" i="4"/>
  <c r="W108" i="4"/>
  <c r="A109" i="4"/>
  <c r="C109" i="4" s="1"/>
  <c r="B109" i="4"/>
  <c r="D109" i="4"/>
  <c r="E109" i="4"/>
  <c r="L109" i="4"/>
  <c r="M109" i="4"/>
  <c r="N109" i="4"/>
  <c r="S109" i="4"/>
  <c r="T109" i="4"/>
  <c r="U109" i="4"/>
  <c r="V109" i="4"/>
  <c r="W109" i="4"/>
  <c r="A110" i="4"/>
  <c r="C110" i="4" s="1"/>
  <c r="B110" i="4"/>
  <c r="D110" i="4"/>
  <c r="E110" i="4"/>
  <c r="L110" i="4"/>
  <c r="M110" i="4"/>
  <c r="N110" i="4"/>
  <c r="S110" i="4"/>
  <c r="T110" i="4"/>
  <c r="U110" i="4"/>
  <c r="V110" i="4"/>
  <c r="W110" i="4"/>
  <c r="A111" i="4"/>
  <c r="C111" i="4" s="1"/>
  <c r="B111" i="4"/>
  <c r="D111" i="4"/>
  <c r="E111" i="4"/>
  <c r="L111" i="4"/>
  <c r="M111" i="4"/>
  <c r="N111" i="4"/>
  <c r="S111" i="4"/>
  <c r="T111" i="4"/>
  <c r="U111" i="4"/>
  <c r="V111" i="4"/>
  <c r="W111" i="4"/>
  <c r="A112" i="4"/>
  <c r="C112" i="4" s="1"/>
  <c r="B112" i="4"/>
  <c r="D112" i="4"/>
  <c r="E112" i="4"/>
  <c r="L112" i="4"/>
  <c r="M112" i="4"/>
  <c r="N112" i="4"/>
  <c r="S112" i="4"/>
  <c r="T112" i="4"/>
  <c r="U112" i="4"/>
  <c r="V112" i="4"/>
  <c r="W112" i="4"/>
  <c r="A113" i="4"/>
  <c r="C113" i="4" s="1"/>
  <c r="B113" i="4"/>
  <c r="D113" i="4"/>
  <c r="E113" i="4"/>
  <c r="L113" i="4"/>
  <c r="M113" i="4"/>
  <c r="N113" i="4"/>
  <c r="S113" i="4"/>
  <c r="T113" i="4"/>
  <c r="U113" i="4"/>
  <c r="V113" i="4"/>
  <c r="W113" i="4"/>
  <c r="A114" i="4"/>
  <c r="C114" i="4" s="1"/>
  <c r="B114" i="4"/>
  <c r="D114" i="4"/>
  <c r="E114" i="4"/>
  <c r="L114" i="4"/>
  <c r="M114" i="4"/>
  <c r="N114" i="4"/>
  <c r="S114" i="4"/>
  <c r="T114" i="4"/>
  <c r="U114" i="4"/>
  <c r="V114" i="4"/>
  <c r="W114" i="4"/>
  <c r="A115" i="4"/>
  <c r="C115" i="4" s="1"/>
  <c r="B115" i="4"/>
  <c r="D115" i="4"/>
  <c r="E115" i="4"/>
  <c r="L115" i="4"/>
  <c r="M115" i="4"/>
  <c r="N115" i="4"/>
  <c r="S115" i="4"/>
  <c r="T115" i="4"/>
  <c r="U115" i="4"/>
  <c r="V115" i="4"/>
  <c r="W115" i="4"/>
  <c r="A116" i="4"/>
  <c r="C116" i="4" s="1"/>
  <c r="B116" i="4"/>
  <c r="D116" i="4"/>
  <c r="E116" i="4"/>
  <c r="L116" i="4"/>
  <c r="M116" i="4"/>
  <c r="N116" i="4"/>
  <c r="S116" i="4"/>
  <c r="T116" i="4"/>
  <c r="U116" i="4"/>
  <c r="V116" i="4"/>
  <c r="W116" i="4"/>
  <c r="A117" i="4"/>
  <c r="C117" i="4" s="1"/>
  <c r="B117" i="4"/>
  <c r="D117" i="4"/>
  <c r="E117" i="4"/>
  <c r="L117" i="4"/>
  <c r="M117" i="4"/>
  <c r="N117" i="4"/>
  <c r="S117" i="4"/>
  <c r="T117" i="4"/>
  <c r="U117" i="4"/>
  <c r="V117" i="4"/>
  <c r="W117" i="4"/>
  <c r="A118" i="4"/>
  <c r="C118" i="4" s="1"/>
  <c r="B118" i="4"/>
  <c r="D118" i="4"/>
  <c r="E118" i="4"/>
  <c r="L118" i="4"/>
  <c r="M118" i="4"/>
  <c r="N118" i="4"/>
  <c r="S118" i="4"/>
  <c r="T118" i="4"/>
  <c r="U118" i="4"/>
  <c r="V118" i="4"/>
  <c r="W118" i="4"/>
  <c r="A119" i="4"/>
  <c r="C119" i="4" s="1"/>
  <c r="B119" i="4"/>
  <c r="D119" i="4"/>
  <c r="E119" i="4"/>
  <c r="L119" i="4"/>
  <c r="M119" i="4"/>
  <c r="N119" i="4"/>
  <c r="S119" i="4"/>
  <c r="T119" i="4"/>
  <c r="U119" i="4"/>
  <c r="V119" i="4"/>
  <c r="W119" i="4"/>
  <c r="A120" i="4"/>
  <c r="C120" i="4" s="1"/>
  <c r="B120" i="4"/>
  <c r="D120" i="4"/>
  <c r="E120" i="4"/>
  <c r="L120" i="4"/>
  <c r="M120" i="4"/>
  <c r="N120" i="4"/>
  <c r="S120" i="4"/>
  <c r="T120" i="4"/>
  <c r="U120" i="4"/>
  <c r="V120" i="4"/>
  <c r="W120" i="4"/>
  <c r="A121" i="4"/>
  <c r="C121" i="4" s="1"/>
  <c r="B121" i="4"/>
  <c r="D121" i="4"/>
  <c r="E121" i="4"/>
  <c r="L121" i="4"/>
  <c r="M121" i="4"/>
  <c r="N121" i="4"/>
  <c r="S121" i="4"/>
  <c r="T121" i="4"/>
  <c r="U121" i="4"/>
  <c r="V121" i="4"/>
  <c r="W121" i="4"/>
  <c r="A122" i="4"/>
  <c r="C122" i="4" s="1"/>
  <c r="B122" i="4"/>
  <c r="D122" i="4"/>
  <c r="E122" i="4"/>
  <c r="L122" i="4"/>
  <c r="M122" i="4"/>
  <c r="N122" i="4"/>
  <c r="S122" i="4"/>
  <c r="T122" i="4"/>
  <c r="U122" i="4"/>
  <c r="V122" i="4"/>
  <c r="W122" i="4"/>
  <c r="A123" i="4"/>
  <c r="C123" i="4" s="1"/>
  <c r="B123" i="4"/>
  <c r="D123" i="4"/>
  <c r="E123" i="4"/>
  <c r="L123" i="4"/>
  <c r="M123" i="4"/>
  <c r="N123" i="4"/>
  <c r="S123" i="4"/>
  <c r="T123" i="4"/>
  <c r="U123" i="4"/>
  <c r="V123" i="4"/>
  <c r="W123" i="4"/>
  <c r="A124" i="4"/>
  <c r="C124" i="4" s="1"/>
  <c r="B124" i="4"/>
  <c r="D124" i="4"/>
  <c r="E124" i="4"/>
  <c r="L124" i="4"/>
  <c r="M124" i="4"/>
  <c r="N124" i="4"/>
  <c r="S124" i="4"/>
  <c r="T124" i="4"/>
  <c r="U124" i="4"/>
  <c r="V124" i="4"/>
  <c r="W124" i="4"/>
  <c r="A125" i="4"/>
  <c r="C125" i="4" s="1"/>
  <c r="B125" i="4"/>
  <c r="D125" i="4"/>
  <c r="E125" i="4"/>
  <c r="L125" i="4"/>
  <c r="M125" i="4"/>
  <c r="N125" i="4"/>
  <c r="S125" i="4"/>
  <c r="T125" i="4"/>
  <c r="U125" i="4"/>
  <c r="V125" i="4"/>
  <c r="W125" i="4"/>
  <c r="A126" i="4"/>
  <c r="C126" i="4" s="1"/>
  <c r="B126" i="4"/>
  <c r="D126" i="4"/>
  <c r="E126" i="4"/>
  <c r="L126" i="4"/>
  <c r="M126" i="4"/>
  <c r="N126" i="4"/>
  <c r="S126" i="4"/>
  <c r="T126" i="4"/>
  <c r="U126" i="4"/>
  <c r="V126" i="4"/>
  <c r="W126" i="4"/>
  <c r="A127" i="4"/>
  <c r="C127" i="4" s="1"/>
  <c r="B127" i="4"/>
  <c r="D127" i="4"/>
  <c r="E127" i="4"/>
  <c r="L127" i="4"/>
  <c r="M127" i="4"/>
  <c r="N127" i="4"/>
  <c r="S127" i="4"/>
  <c r="T127" i="4"/>
  <c r="U127" i="4"/>
  <c r="V127" i="4"/>
  <c r="W127" i="4"/>
  <c r="A128" i="4"/>
  <c r="C128" i="4" s="1"/>
  <c r="B128" i="4"/>
  <c r="D128" i="4"/>
  <c r="E128" i="4"/>
  <c r="L128" i="4"/>
  <c r="M128" i="4"/>
  <c r="N128" i="4"/>
  <c r="S128" i="4"/>
  <c r="T128" i="4"/>
  <c r="U128" i="4"/>
  <c r="V128" i="4"/>
  <c r="W128" i="4"/>
  <c r="A129" i="4"/>
  <c r="C129" i="4" s="1"/>
  <c r="B129" i="4"/>
  <c r="D129" i="4"/>
  <c r="E129" i="4"/>
  <c r="L129" i="4"/>
  <c r="M129" i="4"/>
  <c r="N129" i="4"/>
  <c r="S129" i="4"/>
  <c r="T129" i="4"/>
  <c r="U129" i="4"/>
  <c r="V129" i="4"/>
  <c r="W129" i="4"/>
  <c r="A130" i="4"/>
  <c r="C130" i="4" s="1"/>
  <c r="B130" i="4"/>
  <c r="D130" i="4"/>
  <c r="E130" i="4"/>
  <c r="L130" i="4"/>
  <c r="M130" i="4"/>
  <c r="N130" i="4"/>
  <c r="S130" i="4"/>
  <c r="T130" i="4"/>
  <c r="U130" i="4"/>
  <c r="V130" i="4"/>
  <c r="W130" i="4"/>
  <c r="A131" i="4"/>
  <c r="C131" i="4" s="1"/>
  <c r="B131" i="4"/>
  <c r="D131" i="4"/>
  <c r="E131" i="4"/>
  <c r="L131" i="4"/>
  <c r="M131" i="4"/>
  <c r="N131" i="4"/>
  <c r="S131" i="4"/>
  <c r="T131" i="4"/>
  <c r="U131" i="4"/>
  <c r="V131" i="4"/>
  <c r="W131" i="4"/>
  <c r="A132" i="4"/>
  <c r="C132" i="4" s="1"/>
  <c r="B132" i="4"/>
  <c r="D132" i="4"/>
  <c r="E132" i="4"/>
  <c r="L132" i="4"/>
  <c r="M132" i="4"/>
  <c r="N132" i="4"/>
  <c r="S132" i="4"/>
  <c r="T132" i="4"/>
  <c r="U132" i="4"/>
  <c r="V132" i="4"/>
  <c r="W132" i="4"/>
  <c r="A133" i="4"/>
  <c r="C133" i="4" s="1"/>
  <c r="B133" i="4"/>
  <c r="D133" i="4"/>
  <c r="E133" i="4"/>
  <c r="L133" i="4"/>
  <c r="M133" i="4"/>
  <c r="N133" i="4"/>
  <c r="S133" i="4"/>
  <c r="T133" i="4"/>
  <c r="U133" i="4"/>
  <c r="V133" i="4"/>
  <c r="W133" i="4"/>
  <c r="A134" i="4"/>
  <c r="C134" i="4" s="1"/>
  <c r="B134" i="4"/>
  <c r="D134" i="4"/>
  <c r="E134" i="4"/>
  <c r="L134" i="4"/>
  <c r="M134" i="4"/>
  <c r="N134" i="4"/>
  <c r="S134" i="4"/>
  <c r="T134" i="4"/>
  <c r="U134" i="4"/>
  <c r="V134" i="4"/>
  <c r="W134" i="4"/>
  <c r="A135" i="4"/>
  <c r="C135" i="4" s="1"/>
  <c r="B135" i="4"/>
  <c r="D135" i="4"/>
  <c r="E135" i="4"/>
  <c r="L135" i="4"/>
  <c r="M135" i="4"/>
  <c r="N135" i="4"/>
  <c r="S135" i="4"/>
  <c r="T135" i="4"/>
  <c r="U135" i="4"/>
  <c r="V135" i="4"/>
  <c r="W135" i="4"/>
  <c r="A136" i="4"/>
  <c r="C136" i="4" s="1"/>
  <c r="B136" i="4"/>
  <c r="D136" i="4"/>
  <c r="E136" i="4"/>
  <c r="L136" i="4"/>
  <c r="M136" i="4"/>
  <c r="N136" i="4"/>
  <c r="S136" i="4"/>
  <c r="T136" i="4"/>
  <c r="U136" i="4"/>
  <c r="V136" i="4"/>
  <c r="W136" i="4"/>
  <c r="A137" i="4"/>
  <c r="C137" i="4" s="1"/>
  <c r="B137" i="4"/>
  <c r="D137" i="4"/>
  <c r="E137" i="4"/>
  <c r="L137" i="4"/>
  <c r="M137" i="4"/>
  <c r="N137" i="4"/>
  <c r="S137" i="4"/>
  <c r="T137" i="4"/>
  <c r="U137" i="4"/>
  <c r="V137" i="4"/>
  <c r="W137" i="4"/>
  <c r="A138" i="4"/>
  <c r="C138" i="4" s="1"/>
  <c r="B138" i="4"/>
  <c r="D138" i="4"/>
  <c r="E138" i="4"/>
  <c r="L138" i="4"/>
  <c r="M138" i="4"/>
  <c r="N138" i="4"/>
  <c r="S138" i="4"/>
  <c r="T138" i="4"/>
  <c r="U138" i="4"/>
  <c r="V138" i="4"/>
  <c r="W138" i="4"/>
  <c r="A139" i="4"/>
  <c r="C139" i="4" s="1"/>
  <c r="B139" i="4"/>
  <c r="D139" i="4"/>
  <c r="E139" i="4"/>
  <c r="L139" i="4"/>
  <c r="M139" i="4"/>
  <c r="N139" i="4"/>
  <c r="S139" i="4"/>
  <c r="T139" i="4"/>
  <c r="U139" i="4"/>
  <c r="V139" i="4"/>
  <c r="W139" i="4"/>
  <c r="A140" i="4"/>
  <c r="C140" i="4" s="1"/>
  <c r="B140" i="4"/>
  <c r="D140" i="4"/>
  <c r="E140" i="4"/>
  <c r="L140" i="4"/>
  <c r="M140" i="4"/>
  <c r="N140" i="4"/>
  <c r="S140" i="4"/>
  <c r="T140" i="4"/>
  <c r="U140" i="4"/>
  <c r="V140" i="4"/>
  <c r="W140" i="4"/>
  <c r="A141" i="4"/>
  <c r="C141" i="4" s="1"/>
  <c r="B141" i="4"/>
  <c r="D141" i="4"/>
  <c r="E141" i="4"/>
  <c r="L141" i="4"/>
  <c r="M141" i="4"/>
  <c r="N141" i="4"/>
  <c r="S141" i="4"/>
  <c r="T141" i="4"/>
  <c r="U141" i="4"/>
  <c r="V141" i="4"/>
  <c r="W141" i="4"/>
  <c r="A142" i="4"/>
  <c r="C142" i="4" s="1"/>
  <c r="B142" i="4"/>
  <c r="D142" i="4"/>
  <c r="E142" i="4"/>
  <c r="L142" i="4"/>
  <c r="M142" i="4"/>
  <c r="N142" i="4"/>
  <c r="S142" i="4"/>
  <c r="T142" i="4"/>
  <c r="U142" i="4"/>
  <c r="V142" i="4"/>
  <c r="W142" i="4"/>
  <c r="A143" i="4"/>
  <c r="C143" i="4" s="1"/>
  <c r="B143" i="4"/>
  <c r="D143" i="4"/>
  <c r="E143" i="4"/>
  <c r="L143" i="4"/>
  <c r="M143" i="4"/>
  <c r="N143" i="4"/>
  <c r="S143" i="4"/>
  <c r="T143" i="4"/>
  <c r="U143" i="4"/>
  <c r="V143" i="4"/>
  <c r="W143" i="4"/>
  <c r="A144" i="4"/>
  <c r="C144" i="4" s="1"/>
  <c r="B144" i="4"/>
  <c r="D144" i="4"/>
  <c r="E144" i="4"/>
  <c r="L144" i="4"/>
  <c r="M144" i="4"/>
  <c r="N144" i="4"/>
  <c r="S144" i="4"/>
  <c r="T144" i="4"/>
  <c r="U144" i="4"/>
  <c r="V144" i="4"/>
  <c r="W144" i="4"/>
  <c r="A145" i="4"/>
  <c r="C145" i="4" s="1"/>
  <c r="B145" i="4"/>
  <c r="D145" i="4"/>
  <c r="E145" i="4"/>
  <c r="L145" i="4"/>
  <c r="M145" i="4"/>
  <c r="N145" i="4"/>
  <c r="S145" i="4"/>
  <c r="T145" i="4"/>
  <c r="U145" i="4"/>
  <c r="V145" i="4"/>
  <c r="W145" i="4"/>
  <c r="A146" i="4"/>
  <c r="C146" i="4" s="1"/>
  <c r="B146" i="4"/>
  <c r="D146" i="4"/>
  <c r="E146" i="4"/>
  <c r="L146" i="4"/>
  <c r="M146" i="4"/>
  <c r="N146" i="4"/>
  <c r="S146" i="4"/>
  <c r="T146" i="4"/>
  <c r="U146" i="4"/>
  <c r="V146" i="4"/>
  <c r="W146" i="4"/>
  <c r="A147" i="4"/>
  <c r="C147" i="4" s="1"/>
  <c r="B147" i="4"/>
  <c r="D147" i="4"/>
  <c r="E147" i="4"/>
  <c r="L147" i="4"/>
  <c r="M147" i="4"/>
  <c r="N147" i="4"/>
  <c r="S147" i="4"/>
  <c r="T147" i="4"/>
  <c r="U147" i="4"/>
  <c r="V147" i="4"/>
  <c r="W147" i="4"/>
  <c r="A148" i="4"/>
  <c r="C148" i="4" s="1"/>
  <c r="B148" i="4"/>
  <c r="D148" i="4"/>
  <c r="E148" i="4"/>
  <c r="L148" i="4"/>
  <c r="M148" i="4"/>
  <c r="N148" i="4"/>
  <c r="S148" i="4"/>
  <c r="T148" i="4"/>
  <c r="U148" i="4"/>
  <c r="V148" i="4"/>
  <c r="W148" i="4"/>
  <c r="A149" i="4"/>
  <c r="C149" i="4" s="1"/>
  <c r="B149" i="4"/>
  <c r="D149" i="4"/>
  <c r="E149" i="4"/>
  <c r="L149" i="4"/>
  <c r="M149" i="4"/>
  <c r="N149" i="4"/>
  <c r="S149" i="4"/>
  <c r="T149" i="4"/>
  <c r="U149" i="4"/>
  <c r="V149" i="4"/>
  <c r="W149" i="4"/>
  <c r="A150" i="4"/>
  <c r="C150" i="4" s="1"/>
  <c r="B150" i="4"/>
  <c r="D150" i="4"/>
  <c r="E150" i="4"/>
  <c r="L150" i="4"/>
  <c r="M150" i="4"/>
  <c r="N150" i="4"/>
  <c r="S150" i="4"/>
  <c r="T150" i="4"/>
  <c r="U150" i="4"/>
  <c r="V150" i="4"/>
  <c r="W150" i="4"/>
  <c r="A151" i="4"/>
  <c r="C151" i="4" s="1"/>
  <c r="B151" i="4"/>
  <c r="D151" i="4"/>
  <c r="E151" i="4"/>
  <c r="L151" i="4"/>
  <c r="M151" i="4"/>
  <c r="N151" i="4"/>
  <c r="S151" i="4"/>
  <c r="T151" i="4"/>
  <c r="U151" i="4"/>
  <c r="V151" i="4"/>
  <c r="W151" i="4"/>
  <c r="A152" i="4"/>
  <c r="C152" i="4" s="1"/>
  <c r="B152" i="4"/>
  <c r="D152" i="4"/>
  <c r="E152" i="4"/>
  <c r="L152" i="4"/>
  <c r="M152" i="4"/>
  <c r="N152" i="4"/>
  <c r="S152" i="4"/>
  <c r="T152" i="4"/>
  <c r="U152" i="4"/>
  <c r="V152" i="4"/>
  <c r="W152" i="4"/>
  <c r="A153" i="4"/>
  <c r="C153" i="4" s="1"/>
  <c r="B153" i="4"/>
  <c r="D153" i="4"/>
  <c r="E153" i="4"/>
  <c r="L153" i="4"/>
  <c r="M153" i="4"/>
  <c r="N153" i="4"/>
  <c r="S153" i="4"/>
  <c r="T153" i="4"/>
  <c r="U153" i="4"/>
  <c r="V153" i="4"/>
  <c r="W153" i="4"/>
  <c r="A154" i="4"/>
  <c r="C154" i="4" s="1"/>
  <c r="B154" i="4"/>
  <c r="D154" i="4"/>
  <c r="E154" i="4"/>
  <c r="L154" i="4"/>
  <c r="M154" i="4"/>
  <c r="N154" i="4"/>
  <c r="S154" i="4"/>
  <c r="T154" i="4"/>
  <c r="U154" i="4"/>
  <c r="V154" i="4"/>
  <c r="W154" i="4"/>
  <c r="A155" i="4"/>
  <c r="C155" i="4" s="1"/>
  <c r="B155" i="4"/>
  <c r="D155" i="4"/>
  <c r="E155" i="4"/>
  <c r="L155" i="4"/>
  <c r="M155" i="4"/>
  <c r="N155" i="4"/>
  <c r="S155" i="4"/>
  <c r="T155" i="4"/>
  <c r="U155" i="4"/>
  <c r="V155" i="4"/>
  <c r="W155" i="4"/>
  <c r="A156" i="4"/>
  <c r="C156" i="4" s="1"/>
  <c r="B156" i="4"/>
  <c r="D156" i="4"/>
  <c r="E156" i="4"/>
  <c r="L156" i="4"/>
  <c r="M156" i="4"/>
  <c r="N156" i="4"/>
  <c r="S156" i="4"/>
  <c r="T156" i="4"/>
  <c r="U156" i="4"/>
  <c r="V156" i="4"/>
  <c r="W156" i="4"/>
  <c r="A157" i="4"/>
  <c r="C157" i="4" s="1"/>
  <c r="B157" i="4"/>
  <c r="D157" i="4"/>
  <c r="E157" i="4"/>
  <c r="L157" i="4"/>
  <c r="M157" i="4"/>
  <c r="N157" i="4"/>
  <c r="S157" i="4"/>
  <c r="T157" i="4"/>
  <c r="U157" i="4"/>
  <c r="V157" i="4"/>
  <c r="W157" i="4"/>
  <c r="A158" i="4"/>
  <c r="C158" i="4" s="1"/>
  <c r="B158" i="4"/>
  <c r="D158" i="4"/>
  <c r="E158" i="4"/>
  <c r="L158" i="4"/>
  <c r="M158" i="4"/>
  <c r="N158" i="4"/>
  <c r="S158" i="4"/>
  <c r="T158" i="4"/>
  <c r="U158" i="4"/>
  <c r="V158" i="4"/>
  <c r="W158" i="4"/>
  <c r="A159" i="4"/>
  <c r="C159" i="4" s="1"/>
  <c r="B159" i="4"/>
  <c r="D159" i="4"/>
  <c r="E159" i="4"/>
  <c r="L159" i="4"/>
  <c r="M159" i="4"/>
  <c r="N159" i="4"/>
  <c r="S159" i="4"/>
  <c r="T159" i="4"/>
  <c r="U159" i="4"/>
  <c r="V159" i="4"/>
  <c r="W159" i="4"/>
  <c r="A160" i="4"/>
  <c r="C160" i="4" s="1"/>
  <c r="B160" i="4"/>
  <c r="D160" i="4"/>
  <c r="E160" i="4"/>
  <c r="L160" i="4"/>
  <c r="M160" i="4"/>
  <c r="N160" i="4"/>
  <c r="S160" i="4"/>
  <c r="T160" i="4"/>
  <c r="U160" i="4"/>
  <c r="V160" i="4"/>
  <c r="W160" i="4"/>
  <c r="A161" i="4"/>
  <c r="C161" i="4" s="1"/>
  <c r="B161" i="4"/>
  <c r="D161" i="4"/>
  <c r="E161" i="4"/>
  <c r="L161" i="4"/>
  <c r="M161" i="4"/>
  <c r="N161" i="4"/>
  <c r="S161" i="4"/>
  <c r="T161" i="4"/>
  <c r="U161" i="4"/>
  <c r="V161" i="4"/>
  <c r="W161" i="4"/>
  <c r="A162" i="4"/>
  <c r="C162" i="4" s="1"/>
  <c r="B162" i="4"/>
  <c r="D162" i="4"/>
  <c r="E162" i="4"/>
  <c r="L162" i="4"/>
  <c r="M162" i="4"/>
  <c r="N162" i="4"/>
  <c r="S162" i="4"/>
  <c r="T162" i="4"/>
  <c r="U162" i="4"/>
  <c r="V162" i="4"/>
  <c r="W162" i="4"/>
  <c r="A163" i="4"/>
  <c r="C163" i="4" s="1"/>
  <c r="B163" i="4"/>
  <c r="D163" i="4"/>
  <c r="E163" i="4"/>
  <c r="L163" i="4"/>
  <c r="M163" i="4"/>
  <c r="N163" i="4"/>
  <c r="S163" i="4"/>
  <c r="T163" i="4"/>
  <c r="U163" i="4"/>
  <c r="V163" i="4"/>
  <c r="W163" i="4"/>
  <c r="A164" i="4"/>
  <c r="C164" i="4" s="1"/>
  <c r="B164" i="4"/>
  <c r="D164" i="4"/>
  <c r="E164" i="4"/>
  <c r="L164" i="4"/>
  <c r="M164" i="4"/>
  <c r="N164" i="4"/>
  <c r="S164" i="4"/>
  <c r="T164" i="4"/>
  <c r="U164" i="4"/>
  <c r="V164" i="4"/>
  <c r="W164" i="4"/>
  <c r="A165" i="4"/>
  <c r="C165" i="4" s="1"/>
  <c r="B165" i="4"/>
  <c r="D165" i="4"/>
  <c r="E165" i="4"/>
  <c r="L165" i="4"/>
  <c r="M165" i="4"/>
  <c r="N165" i="4"/>
  <c r="S165" i="4"/>
  <c r="T165" i="4"/>
  <c r="U165" i="4"/>
  <c r="V165" i="4"/>
  <c r="W165" i="4"/>
  <c r="A166" i="4"/>
  <c r="C166" i="4" s="1"/>
  <c r="B166" i="4"/>
  <c r="D166" i="4"/>
  <c r="E166" i="4"/>
  <c r="L166" i="4"/>
  <c r="M166" i="4"/>
  <c r="N166" i="4"/>
  <c r="S166" i="4"/>
  <c r="T166" i="4"/>
  <c r="U166" i="4"/>
  <c r="V166" i="4"/>
  <c r="W166" i="4"/>
  <c r="A167" i="4"/>
  <c r="C167" i="4" s="1"/>
  <c r="B167" i="4"/>
  <c r="D167" i="4"/>
  <c r="E167" i="4"/>
  <c r="L167" i="4"/>
  <c r="M167" i="4"/>
  <c r="N167" i="4"/>
  <c r="S167" i="4"/>
  <c r="T167" i="4"/>
  <c r="U167" i="4"/>
  <c r="V167" i="4"/>
  <c r="W167" i="4"/>
  <c r="A168" i="4"/>
  <c r="C168" i="4" s="1"/>
  <c r="B168" i="4"/>
  <c r="D168" i="4"/>
  <c r="E168" i="4"/>
  <c r="L168" i="4"/>
  <c r="M168" i="4"/>
  <c r="N168" i="4"/>
  <c r="S168" i="4"/>
  <c r="T168" i="4"/>
  <c r="U168" i="4"/>
  <c r="V168" i="4"/>
  <c r="W168" i="4"/>
  <c r="A169" i="4"/>
  <c r="C169" i="4" s="1"/>
  <c r="B169" i="4"/>
  <c r="D169" i="4"/>
  <c r="E169" i="4"/>
  <c r="L169" i="4"/>
  <c r="M169" i="4"/>
  <c r="N169" i="4"/>
  <c r="S169" i="4"/>
  <c r="T169" i="4"/>
  <c r="U169" i="4"/>
  <c r="V169" i="4"/>
  <c r="W169" i="4"/>
  <c r="A170" i="4"/>
  <c r="C170" i="4" s="1"/>
  <c r="B170" i="4"/>
  <c r="D170" i="4"/>
  <c r="E170" i="4"/>
  <c r="L170" i="4"/>
  <c r="M170" i="4"/>
  <c r="N170" i="4"/>
  <c r="S170" i="4"/>
  <c r="T170" i="4"/>
  <c r="U170" i="4"/>
  <c r="V170" i="4"/>
  <c r="W170" i="4"/>
  <c r="A171" i="4"/>
  <c r="C171" i="4" s="1"/>
  <c r="B171" i="4"/>
  <c r="D171" i="4"/>
  <c r="E171" i="4"/>
  <c r="L171" i="4"/>
  <c r="M171" i="4"/>
  <c r="N171" i="4"/>
  <c r="S171" i="4"/>
  <c r="T171" i="4"/>
  <c r="U171" i="4"/>
  <c r="V171" i="4"/>
  <c r="W171" i="4"/>
  <c r="A172" i="4"/>
  <c r="C172" i="4" s="1"/>
  <c r="B172" i="4"/>
  <c r="D172" i="4"/>
  <c r="E172" i="4"/>
  <c r="L172" i="4"/>
  <c r="M172" i="4"/>
  <c r="N172" i="4"/>
  <c r="S172" i="4"/>
  <c r="T172" i="4"/>
  <c r="U172" i="4"/>
  <c r="V172" i="4"/>
  <c r="W172" i="4"/>
  <c r="A173" i="4"/>
  <c r="C173" i="4" s="1"/>
  <c r="B173" i="4"/>
  <c r="D173" i="4"/>
  <c r="E173" i="4"/>
  <c r="L173" i="4"/>
  <c r="M173" i="4"/>
  <c r="N173" i="4"/>
  <c r="S173" i="4"/>
  <c r="T173" i="4"/>
  <c r="U173" i="4"/>
  <c r="V173" i="4"/>
  <c r="W173" i="4"/>
  <c r="A174" i="4"/>
  <c r="C174" i="4" s="1"/>
  <c r="B174" i="4"/>
  <c r="D174" i="4"/>
  <c r="E174" i="4"/>
  <c r="L174" i="4"/>
  <c r="M174" i="4"/>
  <c r="N174" i="4"/>
  <c r="S174" i="4"/>
  <c r="T174" i="4"/>
  <c r="U174" i="4"/>
  <c r="V174" i="4"/>
  <c r="W174" i="4"/>
  <c r="A175" i="4"/>
  <c r="C175" i="4" s="1"/>
  <c r="B175" i="4"/>
  <c r="D175" i="4"/>
  <c r="E175" i="4"/>
  <c r="L175" i="4"/>
  <c r="M175" i="4"/>
  <c r="N175" i="4"/>
  <c r="S175" i="4"/>
  <c r="T175" i="4"/>
  <c r="U175" i="4"/>
  <c r="V175" i="4"/>
  <c r="W175" i="4"/>
  <c r="A176" i="4"/>
  <c r="C176" i="4" s="1"/>
  <c r="B176" i="4"/>
  <c r="D176" i="4"/>
  <c r="E176" i="4"/>
  <c r="L176" i="4"/>
  <c r="M176" i="4"/>
  <c r="N176" i="4"/>
  <c r="S176" i="4"/>
  <c r="T176" i="4"/>
  <c r="U176" i="4"/>
  <c r="V176" i="4"/>
  <c r="W176" i="4"/>
  <c r="A177" i="4"/>
  <c r="C177" i="4" s="1"/>
  <c r="B177" i="4"/>
  <c r="D177" i="4"/>
  <c r="E177" i="4"/>
  <c r="L177" i="4"/>
  <c r="M177" i="4"/>
  <c r="N177" i="4"/>
  <c r="S177" i="4"/>
  <c r="T177" i="4"/>
  <c r="U177" i="4"/>
  <c r="V177" i="4"/>
  <c r="W177" i="4"/>
  <c r="A178" i="4"/>
  <c r="C178" i="4" s="1"/>
  <c r="B178" i="4"/>
  <c r="D178" i="4"/>
  <c r="E178" i="4"/>
  <c r="L178" i="4"/>
  <c r="M178" i="4"/>
  <c r="N178" i="4"/>
  <c r="S178" i="4"/>
  <c r="T178" i="4"/>
  <c r="U178" i="4"/>
  <c r="V178" i="4"/>
  <c r="W178" i="4"/>
  <c r="A179" i="4"/>
  <c r="C179" i="4" s="1"/>
  <c r="B179" i="4"/>
  <c r="D179" i="4"/>
  <c r="E179" i="4"/>
  <c r="L179" i="4"/>
  <c r="M179" i="4"/>
  <c r="N179" i="4"/>
  <c r="S179" i="4"/>
  <c r="T179" i="4"/>
  <c r="U179" i="4"/>
  <c r="V179" i="4"/>
  <c r="W179" i="4"/>
  <c r="A180" i="4"/>
  <c r="C180" i="4" s="1"/>
  <c r="B180" i="4"/>
  <c r="D180" i="4"/>
  <c r="E180" i="4"/>
  <c r="L180" i="4"/>
  <c r="M180" i="4"/>
  <c r="N180" i="4"/>
  <c r="S180" i="4"/>
  <c r="T180" i="4"/>
  <c r="U180" i="4"/>
  <c r="V180" i="4"/>
  <c r="W180" i="4"/>
  <c r="A181" i="4"/>
  <c r="C181" i="4" s="1"/>
  <c r="B181" i="4"/>
  <c r="D181" i="4"/>
  <c r="E181" i="4"/>
  <c r="L181" i="4"/>
  <c r="M181" i="4"/>
  <c r="N181" i="4"/>
  <c r="S181" i="4"/>
  <c r="T181" i="4"/>
  <c r="U181" i="4"/>
  <c r="V181" i="4"/>
  <c r="W181" i="4"/>
  <c r="A182" i="4"/>
  <c r="C182" i="4" s="1"/>
  <c r="B182" i="4"/>
  <c r="D182" i="4"/>
  <c r="E182" i="4"/>
  <c r="L182" i="4"/>
  <c r="M182" i="4"/>
  <c r="N182" i="4"/>
  <c r="S182" i="4"/>
  <c r="T182" i="4"/>
  <c r="U182" i="4"/>
  <c r="V182" i="4"/>
  <c r="W182" i="4"/>
  <c r="A183" i="4"/>
  <c r="C183" i="4" s="1"/>
  <c r="B183" i="4"/>
  <c r="D183" i="4"/>
  <c r="E183" i="4"/>
  <c r="L183" i="4"/>
  <c r="M183" i="4"/>
  <c r="N183" i="4"/>
  <c r="S183" i="4"/>
  <c r="T183" i="4"/>
  <c r="U183" i="4"/>
  <c r="V183" i="4"/>
  <c r="W183" i="4"/>
  <c r="A184" i="4"/>
  <c r="C184" i="4" s="1"/>
  <c r="B184" i="4"/>
  <c r="D184" i="4"/>
  <c r="E184" i="4"/>
  <c r="L184" i="4"/>
  <c r="M184" i="4"/>
  <c r="N184" i="4"/>
  <c r="S184" i="4"/>
  <c r="T184" i="4"/>
  <c r="U184" i="4"/>
  <c r="V184" i="4"/>
  <c r="W184" i="4"/>
  <c r="A185" i="4"/>
  <c r="C185" i="4" s="1"/>
  <c r="B185" i="4"/>
  <c r="D185" i="4"/>
  <c r="E185" i="4"/>
  <c r="L185" i="4"/>
  <c r="M185" i="4"/>
  <c r="N185" i="4"/>
  <c r="S185" i="4"/>
  <c r="T185" i="4"/>
  <c r="U185" i="4"/>
  <c r="V185" i="4"/>
  <c r="W185" i="4"/>
  <c r="A186" i="4"/>
  <c r="C186" i="4" s="1"/>
  <c r="B186" i="4"/>
  <c r="D186" i="4"/>
  <c r="E186" i="4"/>
  <c r="L186" i="4"/>
  <c r="M186" i="4"/>
  <c r="N186" i="4"/>
  <c r="S186" i="4"/>
  <c r="T186" i="4"/>
  <c r="U186" i="4"/>
  <c r="V186" i="4"/>
  <c r="W186" i="4"/>
  <c r="A187" i="4"/>
  <c r="C187" i="4" s="1"/>
  <c r="B187" i="4"/>
  <c r="D187" i="4"/>
  <c r="E187" i="4"/>
  <c r="L187" i="4"/>
  <c r="M187" i="4"/>
  <c r="N187" i="4"/>
  <c r="S187" i="4"/>
  <c r="T187" i="4"/>
  <c r="U187" i="4"/>
  <c r="V187" i="4"/>
  <c r="W187" i="4"/>
  <c r="A188" i="4"/>
  <c r="C188" i="4" s="1"/>
  <c r="B188" i="4"/>
  <c r="D188" i="4"/>
  <c r="E188" i="4"/>
  <c r="L188" i="4"/>
  <c r="M188" i="4"/>
  <c r="N188" i="4"/>
  <c r="S188" i="4"/>
  <c r="T188" i="4"/>
  <c r="U188" i="4"/>
  <c r="V188" i="4"/>
  <c r="W188" i="4"/>
  <c r="A189" i="4"/>
  <c r="C189" i="4" s="1"/>
  <c r="B189" i="4"/>
  <c r="D189" i="4"/>
  <c r="E189" i="4"/>
  <c r="L189" i="4"/>
  <c r="M189" i="4"/>
  <c r="N189" i="4"/>
  <c r="S189" i="4"/>
  <c r="T189" i="4"/>
  <c r="U189" i="4"/>
  <c r="V189" i="4"/>
  <c r="W189" i="4"/>
  <c r="A190" i="4"/>
  <c r="C190" i="4" s="1"/>
  <c r="B190" i="4"/>
  <c r="D190" i="4"/>
  <c r="E190" i="4"/>
  <c r="L190" i="4"/>
  <c r="M190" i="4"/>
  <c r="N190" i="4"/>
  <c r="S190" i="4"/>
  <c r="T190" i="4"/>
  <c r="U190" i="4"/>
  <c r="V190" i="4"/>
  <c r="W190" i="4"/>
  <c r="A191" i="4"/>
  <c r="C191" i="4" s="1"/>
  <c r="B191" i="4"/>
  <c r="D191" i="4"/>
  <c r="E191" i="4"/>
  <c r="L191" i="4"/>
  <c r="M191" i="4"/>
  <c r="N191" i="4"/>
  <c r="S191" i="4"/>
  <c r="T191" i="4"/>
  <c r="U191" i="4"/>
  <c r="V191" i="4"/>
  <c r="W191" i="4"/>
  <c r="A192" i="4"/>
  <c r="C192" i="4" s="1"/>
  <c r="B192" i="4"/>
  <c r="D192" i="4"/>
  <c r="E192" i="4"/>
  <c r="L192" i="4"/>
  <c r="M192" i="4"/>
  <c r="N192" i="4"/>
  <c r="S192" i="4"/>
  <c r="T192" i="4"/>
  <c r="U192" i="4"/>
  <c r="V192" i="4"/>
  <c r="W192" i="4"/>
  <c r="A193" i="4"/>
  <c r="C193" i="4" s="1"/>
  <c r="B193" i="4"/>
  <c r="D193" i="4"/>
  <c r="E193" i="4"/>
  <c r="L193" i="4"/>
  <c r="M193" i="4"/>
  <c r="N193" i="4"/>
  <c r="S193" i="4"/>
  <c r="T193" i="4"/>
  <c r="U193" i="4"/>
  <c r="V193" i="4"/>
  <c r="W193" i="4"/>
  <c r="A194" i="4"/>
  <c r="C194" i="4" s="1"/>
  <c r="B194" i="4"/>
  <c r="D194" i="4"/>
  <c r="E194" i="4"/>
  <c r="L194" i="4"/>
  <c r="M194" i="4"/>
  <c r="N194" i="4"/>
  <c r="S194" i="4"/>
  <c r="T194" i="4"/>
  <c r="U194" i="4"/>
  <c r="V194" i="4"/>
  <c r="W194" i="4"/>
  <c r="A195" i="4"/>
  <c r="C195" i="4" s="1"/>
  <c r="B195" i="4"/>
  <c r="D195" i="4"/>
  <c r="E195" i="4"/>
  <c r="L195" i="4"/>
  <c r="M195" i="4"/>
  <c r="N195" i="4"/>
  <c r="S195" i="4"/>
  <c r="T195" i="4"/>
  <c r="U195" i="4"/>
  <c r="V195" i="4"/>
  <c r="W195" i="4"/>
  <c r="A196" i="4"/>
  <c r="C196" i="4" s="1"/>
  <c r="B196" i="4"/>
  <c r="D196" i="4"/>
  <c r="E196" i="4"/>
  <c r="L196" i="4"/>
  <c r="M196" i="4"/>
  <c r="N196" i="4"/>
  <c r="S196" i="4"/>
  <c r="T196" i="4"/>
  <c r="U196" i="4"/>
  <c r="V196" i="4"/>
  <c r="W196" i="4"/>
  <c r="A197" i="4"/>
  <c r="C197" i="4" s="1"/>
  <c r="B197" i="4"/>
  <c r="D197" i="4"/>
  <c r="E197" i="4"/>
  <c r="L197" i="4"/>
  <c r="M197" i="4"/>
  <c r="N197" i="4"/>
  <c r="S197" i="4"/>
  <c r="T197" i="4"/>
  <c r="U197" i="4"/>
  <c r="V197" i="4"/>
  <c r="W197" i="4"/>
  <c r="A198" i="4"/>
  <c r="C198" i="4" s="1"/>
  <c r="B198" i="4"/>
  <c r="D198" i="4"/>
  <c r="E198" i="4"/>
  <c r="L198" i="4"/>
  <c r="M198" i="4"/>
  <c r="N198" i="4"/>
  <c r="S198" i="4"/>
  <c r="T198" i="4"/>
  <c r="U198" i="4"/>
  <c r="V198" i="4"/>
  <c r="W198" i="4"/>
  <c r="A199" i="4"/>
  <c r="C199" i="4" s="1"/>
  <c r="B199" i="4"/>
  <c r="D199" i="4"/>
  <c r="E199" i="4"/>
  <c r="L199" i="4"/>
  <c r="M199" i="4"/>
  <c r="N199" i="4"/>
  <c r="S199" i="4"/>
  <c r="T199" i="4"/>
  <c r="U199" i="4"/>
  <c r="V199" i="4"/>
  <c r="W199" i="4"/>
  <c r="A200" i="4"/>
  <c r="C200" i="4" s="1"/>
  <c r="B200" i="4"/>
  <c r="D200" i="4"/>
  <c r="E200" i="4"/>
  <c r="L200" i="4"/>
  <c r="M200" i="4"/>
  <c r="N200" i="4"/>
  <c r="S200" i="4"/>
  <c r="T200" i="4"/>
  <c r="U200" i="4"/>
  <c r="V200" i="4"/>
  <c r="W200" i="4"/>
  <c r="A201" i="4"/>
  <c r="C201" i="4" s="1"/>
  <c r="B201" i="4"/>
  <c r="D201" i="4"/>
  <c r="E201" i="4"/>
  <c r="L201" i="4"/>
  <c r="M201" i="4"/>
  <c r="N201" i="4"/>
  <c r="S201" i="4"/>
  <c r="T201" i="4"/>
  <c r="U201" i="4"/>
  <c r="V201" i="4"/>
  <c r="W201" i="4"/>
  <c r="A202" i="4"/>
  <c r="C202" i="4" s="1"/>
  <c r="B202" i="4"/>
  <c r="D202" i="4"/>
  <c r="E202" i="4"/>
  <c r="L202" i="4"/>
  <c r="M202" i="4"/>
  <c r="N202" i="4"/>
  <c r="S202" i="4"/>
  <c r="T202" i="4"/>
  <c r="U202" i="4"/>
  <c r="V202" i="4"/>
  <c r="W202" i="4"/>
  <c r="A203" i="4"/>
  <c r="C203" i="4" s="1"/>
  <c r="B203" i="4"/>
  <c r="D203" i="4"/>
  <c r="E203" i="4"/>
  <c r="L203" i="4"/>
  <c r="M203" i="4"/>
  <c r="N203" i="4"/>
  <c r="S203" i="4"/>
  <c r="T203" i="4"/>
  <c r="U203" i="4"/>
  <c r="V203" i="4"/>
  <c r="W203" i="4"/>
  <c r="A204" i="4"/>
  <c r="C204" i="4" s="1"/>
  <c r="B204" i="4"/>
  <c r="D204" i="4"/>
  <c r="E204" i="4"/>
  <c r="L204" i="4"/>
  <c r="M204" i="4"/>
  <c r="N204" i="4"/>
  <c r="S204" i="4"/>
  <c r="T204" i="4"/>
  <c r="U204" i="4"/>
  <c r="V204" i="4"/>
  <c r="W204" i="4"/>
  <c r="A205" i="4"/>
  <c r="C205" i="4" s="1"/>
  <c r="B205" i="4"/>
  <c r="D205" i="4"/>
  <c r="E205" i="4"/>
  <c r="L205" i="4"/>
  <c r="M205" i="4"/>
  <c r="N205" i="4"/>
  <c r="S205" i="4"/>
  <c r="T205" i="4"/>
  <c r="U205" i="4"/>
  <c r="V205" i="4"/>
  <c r="W205" i="4"/>
  <c r="A206" i="4"/>
  <c r="C206" i="4" s="1"/>
  <c r="B206" i="4"/>
  <c r="D206" i="4"/>
  <c r="E206" i="4"/>
  <c r="L206" i="4"/>
  <c r="M206" i="4"/>
  <c r="N206" i="4"/>
  <c r="S206" i="4"/>
  <c r="T206" i="4"/>
  <c r="U206" i="4"/>
  <c r="V206" i="4"/>
  <c r="W206" i="4"/>
  <c r="A207" i="4"/>
  <c r="C207" i="4" s="1"/>
  <c r="B207" i="4"/>
  <c r="D207" i="4"/>
  <c r="E207" i="4"/>
  <c r="L207" i="4"/>
  <c r="M207" i="4"/>
  <c r="N207" i="4"/>
  <c r="S207" i="4"/>
  <c r="T207" i="4"/>
  <c r="U207" i="4"/>
  <c r="V207" i="4"/>
  <c r="W207" i="4"/>
  <c r="A208" i="4"/>
  <c r="C208" i="4" s="1"/>
  <c r="B208" i="4"/>
  <c r="D208" i="4"/>
  <c r="E208" i="4"/>
  <c r="L208" i="4"/>
  <c r="M208" i="4"/>
  <c r="N208" i="4"/>
  <c r="S208" i="4"/>
  <c r="T208" i="4"/>
  <c r="U208" i="4"/>
  <c r="V208" i="4"/>
  <c r="W208" i="4"/>
  <c r="A209" i="4"/>
  <c r="C209" i="4" s="1"/>
  <c r="B209" i="4"/>
  <c r="D209" i="4"/>
  <c r="E209" i="4"/>
  <c r="L209" i="4"/>
  <c r="M209" i="4"/>
  <c r="N209" i="4"/>
  <c r="S209" i="4"/>
  <c r="T209" i="4"/>
  <c r="U209" i="4"/>
  <c r="V209" i="4"/>
  <c r="W209" i="4"/>
  <c r="A210" i="4"/>
  <c r="C210" i="4" s="1"/>
  <c r="B210" i="4"/>
  <c r="D210" i="4"/>
  <c r="E210" i="4"/>
  <c r="L210" i="4"/>
  <c r="M210" i="4"/>
  <c r="N210" i="4"/>
  <c r="S210" i="4"/>
  <c r="T210" i="4"/>
  <c r="U210" i="4"/>
  <c r="V210" i="4"/>
  <c r="W210" i="4"/>
  <c r="A211" i="4"/>
  <c r="C211" i="4" s="1"/>
  <c r="B211" i="4"/>
  <c r="D211" i="4"/>
  <c r="E211" i="4"/>
  <c r="L211" i="4"/>
  <c r="M211" i="4"/>
  <c r="N211" i="4"/>
  <c r="S211" i="4"/>
  <c r="T211" i="4"/>
  <c r="U211" i="4"/>
  <c r="V211" i="4"/>
  <c r="W211" i="4"/>
  <c r="A212" i="4"/>
  <c r="C212" i="4" s="1"/>
  <c r="B212" i="4"/>
  <c r="D212" i="4"/>
  <c r="E212" i="4"/>
  <c r="L212" i="4"/>
  <c r="M212" i="4"/>
  <c r="N212" i="4"/>
  <c r="S212" i="4"/>
  <c r="T212" i="4"/>
  <c r="U212" i="4"/>
  <c r="V212" i="4"/>
  <c r="W212" i="4"/>
  <c r="A213" i="4"/>
  <c r="C213" i="4" s="1"/>
  <c r="B213" i="4"/>
  <c r="D213" i="4"/>
  <c r="E213" i="4"/>
  <c r="L213" i="4"/>
  <c r="M213" i="4"/>
  <c r="N213" i="4"/>
  <c r="S213" i="4"/>
  <c r="T213" i="4"/>
  <c r="U213" i="4"/>
  <c r="V213" i="4"/>
  <c r="W213" i="4"/>
  <c r="A214" i="4"/>
  <c r="C214" i="4" s="1"/>
  <c r="B214" i="4"/>
  <c r="D214" i="4"/>
  <c r="E214" i="4"/>
  <c r="L214" i="4"/>
  <c r="M214" i="4"/>
  <c r="N214" i="4"/>
  <c r="S214" i="4"/>
  <c r="T214" i="4"/>
  <c r="U214" i="4"/>
  <c r="V214" i="4"/>
  <c r="W214" i="4"/>
  <c r="A215" i="4"/>
  <c r="C215" i="4" s="1"/>
  <c r="B215" i="4"/>
  <c r="D215" i="4"/>
  <c r="E215" i="4"/>
  <c r="L215" i="4"/>
  <c r="M215" i="4"/>
  <c r="N215" i="4"/>
  <c r="S215" i="4"/>
  <c r="T215" i="4"/>
  <c r="U215" i="4"/>
  <c r="V215" i="4"/>
  <c r="W215" i="4"/>
  <c r="A216" i="4"/>
  <c r="C216" i="4" s="1"/>
  <c r="B216" i="4"/>
  <c r="D216" i="4"/>
  <c r="E216" i="4"/>
  <c r="L216" i="4"/>
  <c r="M216" i="4"/>
  <c r="N216" i="4"/>
  <c r="S216" i="4"/>
  <c r="T216" i="4"/>
  <c r="U216" i="4"/>
  <c r="V216" i="4"/>
  <c r="W216" i="4"/>
  <c r="A217" i="4"/>
  <c r="C217" i="4" s="1"/>
  <c r="B217" i="4"/>
  <c r="D217" i="4"/>
  <c r="E217" i="4"/>
  <c r="L217" i="4"/>
  <c r="M217" i="4"/>
  <c r="N217" i="4"/>
  <c r="S217" i="4"/>
  <c r="T217" i="4"/>
  <c r="U217" i="4"/>
  <c r="V217" i="4"/>
  <c r="W217" i="4"/>
  <c r="A218" i="4"/>
  <c r="C218" i="4" s="1"/>
  <c r="B218" i="4"/>
  <c r="D218" i="4"/>
  <c r="E218" i="4"/>
  <c r="L218" i="4"/>
  <c r="M218" i="4"/>
  <c r="N218" i="4"/>
  <c r="S218" i="4"/>
  <c r="T218" i="4"/>
  <c r="U218" i="4"/>
  <c r="V218" i="4"/>
  <c r="W218" i="4"/>
  <c r="A219" i="4"/>
  <c r="C219" i="4" s="1"/>
  <c r="B219" i="4"/>
  <c r="D219" i="4"/>
  <c r="E219" i="4"/>
  <c r="L219" i="4"/>
  <c r="M219" i="4"/>
  <c r="N219" i="4"/>
  <c r="S219" i="4"/>
  <c r="T219" i="4"/>
  <c r="U219" i="4"/>
  <c r="V219" i="4"/>
  <c r="W219" i="4"/>
  <c r="A220" i="4"/>
  <c r="C220" i="4" s="1"/>
  <c r="B220" i="4"/>
  <c r="D220" i="4"/>
  <c r="E220" i="4"/>
  <c r="L220" i="4"/>
  <c r="M220" i="4"/>
  <c r="N220" i="4"/>
  <c r="S220" i="4"/>
  <c r="T220" i="4"/>
  <c r="U220" i="4"/>
  <c r="V220" i="4"/>
  <c r="W220" i="4"/>
  <c r="A221" i="4"/>
  <c r="C221" i="4" s="1"/>
  <c r="B221" i="4"/>
  <c r="D221" i="4"/>
  <c r="E221" i="4"/>
  <c r="L221" i="4"/>
  <c r="M221" i="4"/>
  <c r="N221" i="4"/>
  <c r="S221" i="4"/>
  <c r="T221" i="4"/>
  <c r="U221" i="4"/>
  <c r="V221" i="4"/>
  <c r="W221" i="4"/>
  <c r="A222" i="4"/>
  <c r="C222" i="4" s="1"/>
  <c r="B222" i="4"/>
  <c r="D222" i="4"/>
  <c r="E222" i="4"/>
  <c r="L222" i="4"/>
  <c r="M222" i="4"/>
  <c r="N222" i="4"/>
  <c r="S222" i="4"/>
  <c r="T222" i="4"/>
  <c r="U222" i="4"/>
  <c r="V222" i="4"/>
  <c r="W222" i="4"/>
  <c r="A223" i="4"/>
  <c r="C223" i="4" s="1"/>
  <c r="B223" i="4"/>
  <c r="D223" i="4"/>
  <c r="E223" i="4"/>
  <c r="L223" i="4"/>
  <c r="M223" i="4"/>
  <c r="N223" i="4"/>
  <c r="S223" i="4"/>
  <c r="T223" i="4"/>
  <c r="U223" i="4"/>
  <c r="V223" i="4"/>
  <c r="W223" i="4"/>
  <c r="A224" i="4"/>
  <c r="C224" i="4" s="1"/>
  <c r="B224" i="4"/>
  <c r="D224" i="4"/>
  <c r="E224" i="4"/>
  <c r="L224" i="4"/>
  <c r="M224" i="4"/>
  <c r="N224" i="4"/>
  <c r="S224" i="4"/>
  <c r="T224" i="4"/>
  <c r="U224" i="4"/>
  <c r="V224" i="4"/>
  <c r="W224" i="4"/>
  <c r="A225" i="4"/>
  <c r="C225" i="4" s="1"/>
  <c r="B225" i="4"/>
  <c r="D225" i="4"/>
  <c r="E225" i="4"/>
  <c r="L225" i="4"/>
  <c r="M225" i="4"/>
  <c r="N225" i="4"/>
  <c r="S225" i="4"/>
  <c r="T225" i="4"/>
  <c r="U225" i="4"/>
  <c r="V225" i="4"/>
  <c r="W225" i="4"/>
  <c r="A226" i="4"/>
  <c r="C226" i="4" s="1"/>
  <c r="B226" i="4"/>
  <c r="D226" i="4"/>
  <c r="E226" i="4"/>
  <c r="L226" i="4"/>
  <c r="M226" i="4"/>
  <c r="N226" i="4"/>
  <c r="S226" i="4"/>
  <c r="T226" i="4"/>
  <c r="U226" i="4"/>
  <c r="V226" i="4"/>
  <c r="W226" i="4"/>
  <c r="A227" i="4"/>
  <c r="C227" i="4" s="1"/>
  <c r="B227" i="4"/>
  <c r="D227" i="4"/>
  <c r="E227" i="4"/>
  <c r="L227" i="4"/>
  <c r="M227" i="4"/>
  <c r="N227" i="4"/>
  <c r="S227" i="4"/>
  <c r="T227" i="4"/>
  <c r="U227" i="4"/>
  <c r="V227" i="4"/>
  <c r="W227" i="4"/>
  <c r="A228" i="4"/>
  <c r="C228" i="4" s="1"/>
  <c r="B228" i="4"/>
  <c r="D228" i="4"/>
  <c r="E228" i="4"/>
  <c r="L228" i="4"/>
  <c r="M228" i="4"/>
  <c r="N228" i="4"/>
  <c r="S228" i="4"/>
  <c r="T228" i="4"/>
  <c r="U228" i="4"/>
  <c r="V228" i="4"/>
  <c r="W228" i="4"/>
  <c r="A229" i="4"/>
  <c r="C229" i="4" s="1"/>
  <c r="B229" i="4"/>
  <c r="D229" i="4"/>
  <c r="E229" i="4"/>
  <c r="L229" i="4"/>
  <c r="M229" i="4"/>
  <c r="N229" i="4"/>
  <c r="S229" i="4"/>
  <c r="T229" i="4"/>
  <c r="U229" i="4"/>
  <c r="V229" i="4"/>
  <c r="W229" i="4"/>
  <c r="A230" i="4"/>
  <c r="C230" i="4" s="1"/>
  <c r="B230" i="4"/>
  <c r="D230" i="4"/>
  <c r="E230" i="4"/>
  <c r="L230" i="4"/>
  <c r="M230" i="4"/>
  <c r="N230" i="4"/>
  <c r="S230" i="4"/>
  <c r="T230" i="4"/>
  <c r="U230" i="4"/>
  <c r="V230" i="4"/>
  <c r="W230" i="4"/>
  <c r="A231" i="4"/>
  <c r="C231" i="4" s="1"/>
  <c r="B231" i="4"/>
  <c r="D231" i="4"/>
  <c r="E231" i="4"/>
  <c r="L231" i="4"/>
  <c r="M231" i="4"/>
  <c r="N231" i="4"/>
  <c r="S231" i="4"/>
  <c r="T231" i="4"/>
  <c r="U231" i="4"/>
  <c r="V231" i="4"/>
  <c r="W231" i="4"/>
  <c r="A232" i="4"/>
  <c r="C232" i="4" s="1"/>
  <c r="B232" i="4"/>
  <c r="D232" i="4"/>
  <c r="E232" i="4"/>
  <c r="L232" i="4"/>
  <c r="M232" i="4"/>
  <c r="N232" i="4"/>
  <c r="S232" i="4"/>
  <c r="T232" i="4"/>
  <c r="U232" i="4"/>
  <c r="V232" i="4"/>
  <c r="W232" i="4"/>
  <c r="A233" i="4"/>
  <c r="C233" i="4" s="1"/>
  <c r="B233" i="4"/>
  <c r="D233" i="4"/>
  <c r="E233" i="4"/>
  <c r="L233" i="4"/>
  <c r="M233" i="4"/>
  <c r="N233" i="4"/>
  <c r="S233" i="4"/>
  <c r="T233" i="4"/>
  <c r="U233" i="4"/>
  <c r="V233" i="4"/>
  <c r="W233" i="4"/>
  <c r="A234" i="4"/>
  <c r="C234" i="4" s="1"/>
  <c r="B234" i="4"/>
  <c r="D234" i="4"/>
  <c r="E234" i="4"/>
  <c r="L234" i="4"/>
  <c r="M234" i="4"/>
  <c r="N234" i="4"/>
  <c r="S234" i="4"/>
  <c r="T234" i="4"/>
  <c r="U234" i="4"/>
  <c r="V234" i="4"/>
  <c r="W234" i="4"/>
  <c r="A235" i="4"/>
  <c r="C235" i="4" s="1"/>
  <c r="B235" i="4"/>
  <c r="D235" i="4"/>
  <c r="E235" i="4"/>
  <c r="L235" i="4"/>
  <c r="M235" i="4"/>
  <c r="N235" i="4"/>
  <c r="S235" i="4"/>
  <c r="T235" i="4"/>
  <c r="U235" i="4"/>
  <c r="V235" i="4"/>
  <c r="W235" i="4"/>
  <c r="A236" i="4"/>
  <c r="C236" i="4" s="1"/>
  <c r="B236" i="4"/>
  <c r="D236" i="4"/>
  <c r="E236" i="4"/>
  <c r="L236" i="4"/>
  <c r="M236" i="4"/>
  <c r="N236" i="4"/>
  <c r="S236" i="4"/>
  <c r="T236" i="4"/>
  <c r="U236" i="4"/>
  <c r="V236" i="4"/>
  <c r="W236" i="4"/>
  <c r="A237" i="4"/>
  <c r="C237" i="4" s="1"/>
  <c r="B237" i="4"/>
  <c r="D237" i="4"/>
  <c r="E237" i="4"/>
  <c r="L237" i="4"/>
  <c r="M237" i="4"/>
  <c r="N237" i="4"/>
  <c r="S237" i="4"/>
  <c r="T237" i="4"/>
  <c r="U237" i="4"/>
  <c r="V237" i="4"/>
  <c r="W237" i="4"/>
  <c r="A238" i="4"/>
  <c r="C238" i="4" s="1"/>
  <c r="B238" i="4"/>
  <c r="D238" i="4"/>
  <c r="E238" i="4"/>
  <c r="L238" i="4"/>
  <c r="M238" i="4"/>
  <c r="N238" i="4"/>
  <c r="S238" i="4"/>
  <c r="T238" i="4"/>
  <c r="U238" i="4"/>
  <c r="V238" i="4"/>
  <c r="W238" i="4"/>
  <c r="A239" i="4"/>
  <c r="C239" i="4" s="1"/>
  <c r="B239" i="4"/>
  <c r="D239" i="4"/>
  <c r="E239" i="4"/>
  <c r="L239" i="4"/>
  <c r="M239" i="4"/>
  <c r="N239" i="4"/>
  <c r="S239" i="4"/>
  <c r="T239" i="4"/>
  <c r="U239" i="4"/>
  <c r="V239" i="4"/>
  <c r="W239" i="4"/>
  <c r="A240" i="4"/>
  <c r="C240" i="4" s="1"/>
  <c r="B240" i="4"/>
  <c r="D240" i="4"/>
  <c r="E240" i="4"/>
  <c r="L240" i="4"/>
  <c r="M240" i="4"/>
  <c r="N240" i="4"/>
  <c r="S240" i="4"/>
  <c r="T240" i="4"/>
  <c r="U240" i="4"/>
  <c r="V240" i="4"/>
  <c r="W240" i="4"/>
  <c r="A241" i="4"/>
  <c r="C241" i="4" s="1"/>
  <c r="B241" i="4"/>
  <c r="D241" i="4"/>
  <c r="E241" i="4"/>
  <c r="L241" i="4"/>
  <c r="M241" i="4"/>
  <c r="N241" i="4"/>
  <c r="S241" i="4"/>
  <c r="T241" i="4"/>
  <c r="U241" i="4"/>
  <c r="V241" i="4"/>
  <c r="W241" i="4"/>
  <c r="A242" i="4"/>
  <c r="C242" i="4" s="1"/>
  <c r="B242" i="4"/>
  <c r="D242" i="4"/>
  <c r="E242" i="4"/>
  <c r="L242" i="4"/>
  <c r="M242" i="4"/>
  <c r="N242" i="4"/>
  <c r="S242" i="4"/>
  <c r="T242" i="4"/>
  <c r="U242" i="4"/>
  <c r="V242" i="4"/>
  <c r="W242" i="4"/>
  <c r="A243" i="4"/>
  <c r="C243" i="4" s="1"/>
  <c r="B243" i="4"/>
  <c r="D243" i="4"/>
  <c r="E243" i="4"/>
  <c r="L243" i="4"/>
  <c r="M243" i="4"/>
  <c r="N243" i="4"/>
  <c r="S243" i="4"/>
  <c r="T243" i="4"/>
  <c r="U243" i="4"/>
  <c r="V243" i="4"/>
  <c r="W243" i="4"/>
  <c r="A244" i="4"/>
  <c r="C244" i="4" s="1"/>
  <c r="B244" i="4"/>
  <c r="D244" i="4"/>
  <c r="E244" i="4"/>
  <c r="L244" i="4"/>
  <c r="M244" i="4"/>
  <c r="N244" i="4"/>
  <c r="S244" i="4"/>
  <c r="T244" i="4"/>
  <c r="U244" i="4"/>
  <c r="V244" i="4"/>
  <c r="W244" i="4"/>
  <c r="A245" i="4"/>
  <c r="C245" i="4" s="1"/>
  <c r="B245" i="4"/>
  <c r="D245" i="4"/>
  <c r="E245" i="4"/>
  <c r="L245" i="4"/>
  <c r="M245" i="4"/>
  <c r="N245" i="4"/>
  <c r="S245" i="4"/>
  <c r="T245" i="4"/>
  <c r="U245" i="4"/>
  <c r="V245" i="4"/>
  <c r="W245" i="4"/>
  <c r="A246" i="4"/>
  <c r="C246" i="4" s="1"/>
  <c r="B246" i="4"/>
  <c r="D246" i="4"/>
  <c r="E246" i="4"/>
  <c r="L246" i="4"/>
  <c r="M246" i="4"/>
  <c r="N246" i="4"/>
  <c r="S246" i="4"/>
  <c r="T246" i="4"/>
  <c r="U246" i="4"/>
  <c r="V246" i="4"/>
  <c r="W246" i="4"/>
  <c r="A247" i="4"/>
  <c r="C247" i="4" s="1"/>
  <c r="B247" i="4"/>
  <c r="D247" i="4"/>
  <c r="E247" i="4"/>
  <c r="L247" i="4"/>
  <c r="M247" i="4"/>
  <c r="N247" i="4"/>
  <c r="S247" i="4"/>
  <c r="T247" i="4"/>
  <c r="U247" i="4"/>
  <c r="V247" i="4"/>
  <c r="W247" i="4"/>
  <c r="A248" i="4"/>
  <c r="C248" i="4" s="1"/>
  <c r="B248" i="4"/>
  <c r="D248" i="4"/>
  <c r="E248" i="4"/>
  <c r="L248" i="4"/>
  <c r="M248" i="4"/>
  <c r="N248" i="4"/>
  <c r="S248" i="4"/>
  <c r="T248" i="4"/>
  <c r="U248" i="4"/>
  <c r="V248" i="4"/>
  <c r="W248" i="4"/>
  <c r="A249" i="4"/>
  <c r="C249" i="4" s="1"/>
  <c r="B249" i="4"/>
  <c r="D249" i="4"/>
  <c r="E249" i="4"/>
  <c r="L249" i="4"/>
  <c r="M249" i="4"/>
  <c r="N249" i="4"/>
  <c r="S249" i="4"/>
  <c r="T249" i="4"/>
  <c r="U249" i="4"/>
  <c r="V249" i="4"/>
  <c r="W249" i="4"/>
  <c r="A250" i="4"/>
  <c r="C250" i="4" s="1"/>
  <c r="B250" i="4"/>
  <c r="D250" i="4"/>
  <c r="E250" i="4"/>
  <c r="L250" i="4"/>
  <c r="M250" i="4"/>
  <c r="N250" i="4"/>
  <c r="S250" i="4"/>
  <c r="T250" i="4"/>
  <c r="U250" i="4"/>
  <c r="V250" i="4"/>
  <c r="W250" i="4"/>
  <c r="A251" i="4"/>
  <c r="C251" i="4" s="1"/>
  <c r="B251" i="4"/>
  <c r="D251" i="4"/>
  <c r="E251" i="4"/>
  <c r="L251" i="4"/>
  <c r="M251" i="4"/>
  <c r="N251" i="4"/>
  <c r="S251" i="4"/>
  <c r="T251" i="4"/>
  <c r="U251" i="4"/>
  <c r="V251" i="4"/>
  <c r="W251" i="4"/>
  <c r="A252" i="4"/>
  <c r="C252" i="4" s="1"/>
  <c r="B252" i="4"/>
  <c r="D252" i="4"/>
  <c r="E252" i="4"/>
  <c r="L252" i="4"/>
  <c r="M252" i="4"/>
  <c r="N252" i="4"/>
  <c r="S252" i="4"/>
  <c r="T252" i="4"/>
  <c r="U252" i="4"/>
  <c r="V252" i="4"/>
  <c r="W252" i="4"/>
  <c r="A253" i="4"/>
  <c r="C253" i="4" s="1"/>
  <c r="B253" i="4"/>
  <c r="D253" i="4"/>
  <c r="E253" i="4"/>
  <c r="L253" i="4"/>
  <c r="M253" i="4"/>
  <c r="N253" i="4"/>
  <c r="S253" i="4"/>
  <c r="T253" i="4"/>
  <c r="U253" i="4"/>
  <c r="V253" i="4"/>
  <c r="W253" i="4"/>
  <c r="A254" i="4"/>
  <c r="C254" i="4" s="1"/>
  <c r="B254" i="4"/>
  <c r="D254" i="4"/>
  <c r="E254" i="4"/>
  <c r="L254" i="4"/>
  <c r="M254" i="4"/>
  <c r="N254" i="4"/>
  <c r="S254" i="4"/>
  <c r="T254" i="4"/>
  <c r="U254" i="4"/>
  <c r="V254" i="4"/>
  <c r="W254" i="4"/>
  <c r="A255" i="4"/>
  <c r="C255" i="4" s="1"/>
  <c r="B255" i="4"/>
  <c r="D255" i="4"/>
  <c r="E255" i="4"/>
  <c r="L255" i="4"/>
  <c r="M255" i="4"/>
  <c r="N255" i="4"/>
  <c r="S255" i="4"/>
  <c r="T255" i="4"/>
  <c r="U255" i="4"/>
  <c r="V255" i="4"/>
  <c r="W255" i="4"/>
  <c r="A256" i="4"/>
  <c r="C256" i="4" s="1"/>
  <c r="B256" i="4"/>
  <c r="D256" i="4"/>
  <c r="E256" i="4"/>
  <c r="L256" i="4"/>
  <c r="M256" i="4"/>
  <c r="N256" i="4"/>
  <c r="S256" i="4"/>
  <c r="T256" i="4"/>
  <c r="U256" i="4"/>
  <c r="V256" i="4"/>
  <c r="W256" i="4"/>
  <c r="A257" i="4"/>
  <c r="C257" i="4" s="1"/>
  <c r="B257" i="4"/>
  <c r="D257" i="4"/>
  <c r="E257" i="4"/>
  <c r="L257" i="4"/>
  <c r="M257" i="4"/>
  <c r="N257" i="4"/>
  <c r="S257" i="4"/>
  <c r="T257" i="4"/>
  <c r="U257" i="4"/>
  <c r="V257" i="4"/>
  <c r="W257" i="4"/>
  <c r="A258" i="4"/>
  <c r="C258" i="4" s="1"/>
  <c r="B258" i="4"/>
  <c r="D258" i="4"/>
  <c r="E258" i="4"/>
  <c r="L258" i="4"/>
  <c r="M258" i="4"/>
  <c r="N258" i="4"/>
  <c r="S258" i="4"/>
  <c r="T258" i="4"/>
  <c r="U258" i="4"/>
  <c r="V258" i="4"/>
  <c r="W258" i="4"/>
  <c r="A259" i="4"/>
  <c r="C259" i="4" s="1"/>
  <c r="B259" i="4"/>
  <c r="D259" i="4"/>
  <c r="E259" i="4"/>
  <c r="L259" i="4"/>
  <c r="M259" i="4"/>
  <c r="N259" i="4"/>
  <c r="S259" i="4"/>
  <c r="T259" i="4"/>
  <c r="U259" i="4"/>
  <c r="V259" i="4"/>
  <c r="W259" i="4"/>
  <c r="A260" i="4"/>
  <c r="C260" i="4" s="1"/>
  <c r="B260" i="4"/>
  <c r="D260" i="4"/>
  <c r="E260" i="4"/>
  <c r="L260" i="4"/>
  <c r="M260" i="4"/>
  <c r="N260" i="4"/>
  <c r="S260" i="4"/>
  <c r="T260" i="4"/>
  <c r="U260" i="4"/>
  <c r="V260" i="4"/>
  <c r="W260" i="4"/>
  <c r="A261" i="4"/>
  <c r="C261" i="4" s="1"/>
  <c r="B261" i="4"/>
  <c r="D261" i="4"/>
  <c r="E261" i="4"/>
  <c r="L261" i="4"/>
  <c r="M261" i="4"/>
  <c r="N261" i="4"/>
  <c r="S261" i="4"/>
  <c r="T261" i="4"/>
  <c r="U261" i="4"/>
  <c r="V261" i="4"/>
  <c r="W261" i="4"/>
  <c r="A262" i="4"/>
  <c r="C262" i="4" s="1"/>
  <c r="B262" i="4"/>
  <c r="D262" i="4"/>
  <c r="E262" i="4"/>
  <c r="L262" i="4"/>
  <c r="M262" i="4"/>
  <c r="N262" i="4"/>
  <c r="S262" i="4"/>
  <c r="T262" i="4"/>
  <c r="U262" i="4"/>
  <c r="V262" i="4"/>
  <c r="W262" i="4"/>
  <c r="A263" i="4"/>
  <c r="C263" i="4" s="1"/>
  <c r="B263" i="4"/>
  <c r="D263" i="4"/>
  <c r="E263" i="4"/>
  <c r="L263" i="4"/>
  <c r="M263" i="4"/>
  <c r="N263" i="4"/>
  <c r="S263" i="4"/>
  <c r="T263" i="4"/>
  <c r="U263" i="4"/>
  <c r="V263" i="4"/>
  <c r="W263" i="4"/>
  <c r="A264" i="4"/>
  <c r="C264" i="4" s="1"/>
  <c r="B264" i="4"/>
  <c r="D264" i="4"/>
  <c r="E264" i="4"/>
  <c r="L264" i="4"/>
  <c r="M264" i="4"/>
  <c r="N264" i="4"/>
  <c r="S264" i="4"/>
  <c r="T264" i="4"/>
  <c r="U264" i="4"/>
  <c r="V264" i="4"/>
  <c r="W264" i="4"/>
  <c r="A265" i="4"/>
  <c r="C265" i="4" s="1"/>
  <c r="B265" i="4"/>
  <c r="D265" i="4"/>
  <c r="E265" i="4"/>
  <c r="L265" i="4"/>
  <c r="M265" i="4"/>
  <c r="N265" i="4"/>
  <c r="S265" i="4"/>
  <c r="T265" i="4"/>
  <c r="U265" i="4"/>
  <c r="V265" i="4"/>
  <c r="W265" i="4"/>
  <c r="A266" i="4"/>
  <c r="C266" i="4" s="1"/>
  <c r="B266" i="4"/>
  <c r="D266" i="4"/>
  <c r="E266" i="4"/>
  <c r="L266" i="4"/>
  <c r="M266" i="4"/>
  <c r="N266" i="4"/>
  <c r="S266" i="4"/>
  <c r="T266" i="4"/>
  <c r="U266" i="4"/>
  <c r="V266" i="4"/>
  <c r="W266" i="4"/>
  <c r="A267" i="4"/>
  <c r="C267" i="4" s="1"/>
  <c r="B267" i="4"/>
  <c r="D267" i="4"/>
  <c r="E267" i="4"/>
  <c r="L267" i="4"/>
  <c r="M267" i="4"/>
  <c r="N267" i="4"/>
  <c r="S267" i="4"/>
  <c r="T267" i="4"/>
  <c r="U267" i="4"/>
  <c r="V267" i="4"/>
  <c r="W267" i="4"/>
  <c r="A268" i="4"/>
  <c r="C268" i="4" s="1"/>
  <c r="B268" i="4"/>
  <c r="D268" i="4"/>
  <c r="E268" i="4"/>
  <c r="L268" i="4"/>
  <c r="M268" i="4"/>
  <c r="N268" i="4"/>
  <c r="S268" i="4"/>
  <c r="T268" i="4"/>
  <c r="U268" i="4"/>
  <c r="V268" i="4"/>
  <c r="W268" i="4"/>
  <c r="A269" i="4"/>
  <c r="C269" i="4" s="1"/>
  <c r="B269" i="4"/>
  <c r="D269" i="4"/>
  <c r="E269" i="4"/>
  <c r="L269" i="4"/>
  <c r="M269" i="4"/>
  <c r="N269" i="4"/>
  <c r="S269" i="4"/>
  <c r="T269" i="4"/>
  <c r="U269" i="4"/>
  <c r="V269" i="4"/>
  <c r="W269" i="4"/>
  <c r="A270" i="4"/>
  <c r="C270" i="4" s="1"/>
  <c r="B270" i="4"/>
  <c r="D270" i="4"/>
  <c r="E270" i="4"/>
  <c r="L270" i="4"/>
  <c r="M270" i="4"/>
  <c r="N270" i="4"/>
  <c r="S270" i="4"/>
  <c r="T270" i="4"/>
  <c r="U270" i="4"/>
  <c r="V270" i="4"/>
  <c r="W270" i="4"/>
  <c r="A271" i="4"/>
  <c r="C271" i="4" s="1"/>
  <c r="B271" i="4"/>
  <c r="D271" i="4"/>
  <c r="E271" i="4"/>
  <c r="L271" i="4"/>
  <c r="M271" i="4"/>
  <c r="N271" i="4"/>
  <c r="S271" i="4"/>
  <c r="T271" i="4"/>
  <c r="U271" i="4"/>
  <c r="V271" i="4"/>
  <c r="W271" i="4"/>
  <c r="A272" i="4"/>
  <c r="C272" i="4" s="1"/>
  <c r="B272" i="4"/>
  <c r="D272" i="4"/>
  <c r="E272" i="4"/>
  <c r="L272" i="4"/>
  <c r="M272" i="4"/>
  <c r="N272" i="4"/>
  <c r="S272" i="4"/>
  <c r="T272" i="4"/>
  <c r="U272" i="4"/>
  <c r="V272" i="4"/>
  <c r="W272" i="4"/>
  <c r="A273" i="4"/>
  <c r="C273" i="4" s="1"/>
  <c r="B273" i="4"/>
  <c r="D273" i="4"/>
  <c r="E273" i="4"/>
  <c r="L273" i="4"/>
  <c r="M273" i="4"/>
  <c r="N273" i="4"/>
  <c r="S273" i="4"/>
  <c r="T273" i="4"/>
  <c r="U273" i="4"/>
  <c r="V273" i="4"/>
  <c r="W273" i="4"/>
  <c r="A274" i="4"/>
  <c r="C274" i="4" s="1"/>
  <c r="B274" i="4"/>
  <c r="D274" i="4"/>
  <c r="E274" i="4"/>
  <c r="L274" i="4"/>
  <c r="M274" i="4"/>
  <c r="N274" i="4"/>
  <c r="S274" i="4"/>
  <c r="T274" i="4"/>
  <c r="U274" i="4"/>
  <c r="V274" i="4"/>
  <c r="W274" i="4"/>
  <c r="A275" i="4"/>
  <c r="C275" i="4" s="1"/>
  <c r="B275" i="4"/>
  <c r="D275" i="4"/>
  <c r="E275" i="4"/>
  <c r="L275" i="4"/>
  <c r="M275" i="4"/>
  <c r="N275" i="4"/>
  <c r="S275" i="4"/>
  <c r="T275" i="4"/>
  <c r="U275" i="4"/>
  <c r="V275" i="4"/>
  <c r="W275" i="4"/>
  <c r="A276" i="4"/>
  <c r="C276" i="4" s="1"/>
  <c r="B276" i="4"/>
  <c r="D276" i="4"/>
  <c r="E276" i="4"/>
  <c r="L276" i="4"/>
  <c r="M276" i="4"/>
  <c r="N276" i="4"/>
  <c r="S276" i="4"/>
  <c r="T276" i="4"/>
  <c r="U276" i="4"/>
  <c r="V276" i="4"/>
  <c r="W276" i="4"/>
  <c r="A277" i="4"/>
  <c r="C277" i="4" s="1"/>
  <c r="B277" i="4"/>
  <c r="D277" i="4"/>
  <c r="E277" i="4"/>
  <c r="L277" i="4"/>
  <c r="M277" i="4"/>
  <c r="N277" i="4"/>
  <c r="S277" i="4"/>
  <c r="T277" i="4"/>
  <c r="U277" i="4"/>
  <c r="V277" i="4"/>
  <c r="W277" i="4"/>
  <c r="A278" i="4"/>
  <c r="C278" i="4" s="1"/>
  <c r="B278" i="4"/>
  <c r="D278" i="4"/>
  <c r="E278" i="4"/>
  <c r="L278" i="4"/>
  <c r="M278" i="4"/>
  <c r="N278" i="4"/>
  <c r="S278" i="4"/>
  <c r="T278" i="4"/>
  <c r="U278" i="4"/>
  <c r="V278" i="4"/>
  <c r="W278" i="4"/>
  <c r="A279" i="4"/>
  <c r="C279" i="4" s="1"/>
  <c r="B279" i="4"/>
  <c r="D279" i="4"/>
  <c r="E279" i="4"/>
  <c r="L279" i="4"/>
  <c r="M279" i="4"/>
  <c r="N279" i="4"/>
  <c r="S279" i="4"/>
  <c r="T279" i="4"/>
  <c r="U279" i="4"/>
  <c r="V279" i="4"/>
  <c r="W279" i="4"/>
  <c r="A280" i="4"/>
  <c r="C280" i="4" s="1"/>
  <c r="B280" i="4"/>
  <c r="D280" i="4"/>
  <c r="E280" i="4"/>
  <c r="L280" i="4"/>
  <c r="M280" i="4"/>
  <c r="N280" i="4"/>
  <c r="S280" i="4"/>
  <c r="T280" i="4"/>
  <c r="U280" i="4"/>
  <c r="V280" i="4"/>
  <c r="W280" i="4"/>
  <c r="A281" i="4"/>
  <c r="C281" i="4" s="1"/>
  <c r="B281" i="4"/>
  <c r="D281" i="4"/>
  <c r="E281" i="4"/>
  <c r="L281" i="4"/>
  <c r="M281" i="4"/>
  <c r="N281" i="4"/>
  <c r="S281" i="4"/>
  <c r="T281" i="4"/>
  <c r="U281" i="4"/>
  <c r="V281" i="4"/>
  <c r="W281" i="4"/>
  <c r="A282" i="4"/>
  <c r="C282" i="4" s="1"/>
  <c r="B282" i="4"/>
  <c r="D282" i="4"/>
  <c r="E282" i="4"/>
  <c r="L282" i="4"/>
  <c r="M282" i="4"/>
  <c r="N282" i="4"/>
  <c r="S282" i="4"/>
  <c r="T282" i="4"/>
  <c r="U282" i="4"/>
  <c r="V282" i="4"/>
  <c r="W282" i="4"/>
  <c r="A283" i="4"/>
  <c r="C283" i="4" s="1"/>
  <c r="B283" i="4"/>
  <c r="D283" i="4"/>
  <c r="E283" i="4"/>
  <c r="L283" i="4"/>
  <c r="M283" i="4"/>
  <c r="N283" i="4"/>
  <c r="S283" i="4"/>
  <c r="T283" i="4"/>
  <c r="U283" i="4"/>
  <c r="V283" i="4"/>
  <c r="W283" i="4"/>
  <c r="A284" i="4"/>
  <c r="C284" i="4" s="1"/>
  <c r="B284" i="4"/>
  <c r="D284" i="4"/>
  <c r="E284" i="4"/>
  <c r="L284" i="4"/>
  <c r="M284" i="4"/>
  <c r="N284" i="4"/>
  <c r="S284" i="4"/>
  <c r="T284" i="4"/>
  <c r="U284" i="4"/>
  <c r="V284" i="4"/>
  <c r="W284" i="4"/>
  <c r="A285" i="4"/>
  <c r="C285" i="4" s="1"/>
  <c r="B285" i="4"/>
  <c r="D285" i="4"/>
  <c r="E285" i="4"/>
  <c r="L285" i="4"/>
  <c r="M285" i="4"/>
  <c r="N285" i="4"/>
  <c r="S285" i="4"/>
  <c r="T285" i="4"/>
  <c r="U285" i="4"/>
  <c r="V285" i="4"/>
  <c r="W285" i="4"/>
  <c r="A286" i="4"/>
  <c r="C286" i="4" s="1"/>
  <c r="B286" i="4"/>
  <c r="D286" i="4"/>
  <c r="E286" i="4"/>
  <c r="L286" i="4"/>
  <c r="M286" i="4"/>
  <c r="N286" i="4"/>
  <c r="S286" i="4"/>
  <c r="T286" i="4"/>
  <c r="U286" i="4"/>
  <c r="V286" i="4"/>
  <c r="W286" i="4"/>
  <c r="A287" i="4"/>
  <c r="C287" i="4" s="1"/>
  <c r="B287" i="4"/>
  <c r="D287" i="4"/>
  <c r="E287" i="4"/>
  <c r="L287" i="4"/>
  <c r="M287" i="4"/>
  <c r="N287" i="4"/>
  <c r="S287" i="4"/>
  <c r="T287" i="4"/>
  <c r="U287" i="4"/>
  <c r="V287" i="4"/>
  <c r="W287" i="4"/>
  <c r="A288" i="4"/>
  <c r="C288" i="4" s="1"/>
  <c r="B288" i="4"/>
  <c r="D288" i="4"/>
  <c r="E288" i="4"/>
  <c r="L288" i="4"/>
  <c r="M288" i="4"/>
  <c r="N288" i="4"/>
  <c r="S288" i="4"/>
  <c r="T288" i="4"/>
  <c r="U288" i="4"/>
  <c r="V288" i="4"/>
  <c r="W288" i="4"/>
  <c r="A289" i="4"/>
  <c r="C289" i="4" s="1"/>
  <c r="B289" i="4"/>
  <c r="D289" i="4"/>
  <c r="E289" i="4"/>
  <c r="L289" i="4"/>
  <c r="M289" i="4"/>
  <c r="N289" i="4"/>
  <c r="S289" i="4"/>
  <c r="T289" i="4"/>
  <c r="U289" i="4"/>
  <c r="V289" i="4"/>
  <c r="W289" i="4"/>
  <c r="A290" i="4"/>
  <c r="C290" i="4" s="1"/>
  <c r="B290" i="4"/>
  <c r="D290" i="4"/>
  <c r="E290" i="4"/>
  <c r="L290" i="4"/>
  <c r="M290" i="4"/>
  <c r="N290" i="4"/>
  <c r="S290" i="4"/>
  <c r="T290" i="4"/>
  <c r="U290" i="4"/>
  <c r="V290" i="4"/>
  <c r="W290" i="4"/>
  <c r="A291" i="4"/>
  <c r="C291" i="4" s="1"/>
  <c r="B291" i="4"/>
  <c r="D291" i="4"/>
  <c r="E291" i="4"/>
  <c r="L291" i="4"/>
  <c r="M291" i="4"/>
  <c r="N291" i="4"/>
  <c r="S291" i="4"/>
  <c r="T291" i="4"/>
  <c r="U291" i="4"/>
  <c r="V291" i="4"/>
  <c r="W291" i="4"/>
  <c r="A292" i="4"/>
  <c r="C292" i="4" s="1"/>
  <c r="B292" i="4"/>
  <c r="D292" i="4"/>
  <c r="E292" i="4"/>
  <c r="L292" i="4"/>
  <c r="M292" i="4"/>
  <c r="N292" i="4"/>
  <c r="S292" i="4"/>
  <c r="T292" i="4"/>
  <c r="U292" i="4"/>
  <c r="V292" i="4"/>
  <c r="W292" i="4"/>
  <c r="A293" i="4"/>
  <c r="C293" i="4" s="1"/>
  <c r="B293" i="4"/>
  <c r="D293" i="4"/>
  <c r="E293" i="4"/>
  <c r="L293" i="4"/>
  <c r="M293" i="4"/>
  <c r="N293" i="4"/>
  <c r="S293" i="4"/>
  <c r="T293" i="4"/>
  <c r="U293" i="4"/>
  <c r="V293" i="4"/>
  <c r="W293" i="4"/>
  <c r="A294" i="4"/>
  <c r="C294" i="4" s="1"/>
  <c r="B294" i="4"/>
  <c r="D294" i="4"/>
  <c r="E294" i="4"/>
  <c r="L294" i="4"/>
  <c r="M294" i="4"/>
  <c r="N294" i="4"/>
  <c r="S294" i="4"/>
  <c r="T294" i="4"/>
  <c r="U294" i="4"/>
  <c r="V294" i="4"/>
  <c r="W294" i="4"/>
  <c r="A295" i="4"/>
  <c r="C295" i="4" s="1"/>
  <c r="B295" i="4"/>
  <c r="D295" i="4"/>
  <c r="E295" i="4"/>
  <c r="L295" i="4"/>
  <c r="M295" i="4"/>
  <c r="N295" i="4"/>
  <c r="S295" i="4"/>
  <c r="T295" i="4"/>
  <c r="U295" i="4"/>
  <c r="V295" i="4"/>
  <c r="W295" i="4"/>
  <c r="A296" i="4"/>
  <c r="C296" i="4" s="1"/>
  <c r="B296" i="4"/>
  <c r="D296" i="4"/>
  <c r="E296" i="4"/>
  <c r="L296" i="4"/>
  <c r="M296" i="4"/>
  <c r="N296" i="4"/>
  <c r="S296" i="4"/>
  <c r="T296" i="4"/>
  <c r="U296" i="4"/>
  <c r="V296" i="4"/>
  <c r="W296" i="4"/>
  <c r="A297" i="4"/>
  <c r="C297" i="4" s="1"/>
  <c r="B297" i="4"/>
  <c r="D297" i="4"/>
  <c r="E297" i="4"/>
  <c r="L297" i="4"/>
  <c r="M297" i="4"/>
  <c r="N297" i="4"/>
  <c r="S297" i="4"/>
  <c r="T297" i="4"/>
  <c r="U297" i="4"/>
  <c r="V297" i="4"/>
  <c r="W297" i="4"/>
  <c r="A298" i="4"/>
  <c r="C298" i="4" s="1"/>
  <c r="B298" i="4"/>
  <c r="D298" i="4"/>
  <c r="E298" i="4"/>
  <c r="L298" i="4"/>
  <c r="M298" i="4"/>
  <c r="N298" i="4"/>
  <c r="S298" i="4"/>
  <c r="T298" i="4"/>
  <c r="U298" i="4"/>
  <c r="V298" i="4"/>
  <c r="W298" i="4"/>
  <c r="A299" i="4"/>
  <c r="C299" i="4" s="1"/>
  <c r="B299" i="4"/>
  <c r="D299" i="4"/>
  <c r="E299" i="4"/>
  <c r="L299" i="4"/>
  <c r="M299" i="4"/>
  <c r="N299" i="4"/>
  <c r="S299" i="4"/>
  <c r="T299" i="4"/>
  <c r="U299" i="4"/>
  <c r="V299" i="4"/>
  <c r="W299" i="4"/>
  <c r="A300" i="4"/>
  <c r="C300" i="4" s="1"/>
  <c r="B300" i="4"/>
  <c r="D300" i="4"/>
  <c r="E300" i="4"/>
  <c r="L300" i="4"/>
  <c r="M300" i="4"/>
  <c r="N300" i="4"/>
  <c r="S300" i="4"/>
  <c r="T300" i="4"/>
  <c r="U300" i="4"/>
  <c r="V300" i="4"/>
  <c r="W300" i="4"/>
  <c r="A301" i="4"/>
  <c r="C301" i="4" s="1"/>
  <c r="B301" i="4"/>
  <c r="D301" i="4"/>
  <c r="E301" i="4"/>
  <c r="L301" i="4"/>
  <c r="M301" i="4"/>
  <c r="N301" i="4"/>
  <c r="S301" i="4"/>
  <c r="T301" i="4"/>
  <c r="U301" i="4"/>
  <c r="V301" i="4"/>
  <c r="W301" i="4"/>
  <c r="A302" i="4"/>
  <c r="C302" i="4" s="1"/>
  <c r="B302" i="4"/>
  <c r="D302" i="4"/>
  <c r="E302" i="4"/>
  <c r="L302" i="4"/>
  <c r="M302" i="4"/>
  <c r="N302" i="4"/>
  <c r="S302" i="4"/>
  <c r="T302" i="4"/>
  <c r="U302" i="4"/>
  <c r="V302" i="4"/>
  <c r="W302" i="4"/>
  <c r="A303" i="4"/>
  <c r="C303" i="4" s="1"/>
  <c r="B303" i="4"/>
  <c r="D303" i="4"/>
  <c r="E303" i="4"/>
  <c r="L303" i="4"/>
  <c r="M303" i="4"/>
  <c r="N303" i="4"/>
  <c r="S303" i="4"/>
  <c r="T303" i="4"/>
  <c r="U303" i="4"/>
  <c r="V303" i="4"/>
  <c r="W303" i="4"/>
  <c r="A304" i="4"/>
  <c r="C304" i="4" s="1"/>
  <c r="B304" i="4"/>
  <c r="D304" i="4"/>
  <c r="E304" i="4"/>
  <c r="L304" i="4"/>
  <c r="M304" i="4"/>
  <c r="N304" i="4"/>
  <c r="S304" i="4"/>
  <c r="T304" i="4"/>
  <c r="U304" i="4"/>
  <c r="V304" i="4"/>
  <c r="W304" i="4"/>
  <c r="A305" i="4"/>
  <c r="C305" i="4" s="1"/>
  <c r="B305" i="4"/>
  <c r="D305" i="4"/>
  <c r="E305" i="4"/>
  <c r="L305" i="4"/>
  <c r="M305" i="4"/>
  <c r="N305" i="4"/>
  <c r="S305" i="4"/>
  <c r="T305" i="4"/>
  <c r="U305" i="4"/>
  <c r="V305" i="4"/>
  <c r="W305" i="4"/>
  <c r="A306" i="4"/>
  <c r="C306" i="4" s="1"/>
  <c r="B306" i="4"/>
  <c r="D306" i="4"/>
  <c r="E306" i="4"/>
  <c r="L306" i="4"/>
  <c r="M306" i="4"/>
  <c r="N306" i="4"/>
  <c r="S306" i="4"/>
  <c r="T306" i="4"/>
  <c r="U306" i="4"/>
  <c r="V306" i="4"/>
  <c r="W306" i="4"/>
  <c r="A307" i="4"/>
  <c r="C307" i="4" s="1"/>
  <c r="B307" i="4"/>
  <c r="D307" i="4"/>
  <c r="E307" i="4"/>
  <c r="L307" i="4"/>
  <c r="M307" i="4"/>
  <c r="N307" i="4"/>
  <c r="S307" i="4"/>
  <c r="T307" i="4"/>
  <c r="U307" i="4"/>
  <c r="V307" i="4"/>
  <c r="W307" i="4"/>
  <c r="A308" i="4"/>
  <c r="C308" i="4" s="1"/>
  <c r="B308" i="4"/>
  <c r="D308" i="4"/>
  <c r="E308" i="4"/>
  <c r="L308" i="4"/>
  <c r="M308" i="4"/>
  <c r="N308" i="4"/>
  <c r="S308" i="4"/>
  <c r="T308" i="4"/>
  <c r="U308" i="4"/>
  <c r="V308" i="4"/>
  <c r="W308" i="4"/>
  <c r="A309" i="4"/>
  <c r="C309" i="4" s="1"/>
  <c r="B309" i="4"/>
  <c r="D309" i="4"/>
  <c r="E309" i="4"/>
  <c r="L309" i="4"/>
  <c r="M309" i="4"/>
  <c r="N309" i="4"/>
  <c r="S309" i="4"/>
  <c r="T309" i="4"/>
  <c r="U309" i="4"/>
  <c r="V309" i="4"/>
  <c r="W309" i="4"/>
  <c r="A310" i="4"/>
  <c r="C310" i="4" s="1"/>
  <c r="B310" i="4"/>
  <c r="D310" i="4"/>
  <c r="E310" i="4"/>
  <c r="L310" i="4"/>
  <c r="M310" i="4"/>
  <c r="N310" i="4"/>
  <c r="S310" i="4"/>
  <c r="T310" i="4"/>
  <c r="U310" i="4"/>
  <c r="V310" i="4"/>
  <c r="W310" i="4"/>
  <c r="A311" i="4"/>
  <c r="C311" i="4" s="1"/>
  <c r="B311" i="4"/>
  <c r="D311" i="4"/>
  <c r="E311" i="4"/>
  <c r="L311" i="4"/>
  <c r="M311" i="4"/>
  <c r="N311" i="4"/>
  <c r="S311" i="4"/>
  <c r="T311" i="4"/>
  <c r="U311" i="4"/>
  <c r="V311" i="4"/>
  <c r="W311" i="4"/>
  <c r="A312" i="4"/>
  <c r="C312" i="4" s="1"/>
  <c r="B312" i="4"/>
  <c r="D312" i="4"/>
  <c r="E312" i="4"/>
  <c r="L312" i="4"/>
  <c r="M312" i="4"/>
  <c r="N312" i="4"/>
  <c r="S312" i="4"/>
  <c r="T312" i="4"/>
  <c r="U312" i="4"/>
  <c r="V312" i="4"/>
  <c r="W312" i="4"/>
  <c r="A313" i="4"/>
  <c r="C313" i="4" s="1"/>
  <c r="B313" i="4"/>
  <c r="D313" i="4"/>
  <c r="E313" i="4"/>
  <c r="L313" i="4"/>
  <c r="M313" i="4"/>
  <c r="N313" i="4"/>
  <c r="S313" i="4"/>
  <c r="T313" i="4"/>
  <c r="U313" i="4"/>
  <c r="V313" i="4"/>
  <c r="W313" i="4"/>
  <c r="A314" i="4"/>
  <c r="C314" i="4" s="1"/>
  <c r="B314" i="4"/>
  <c r="D314" i="4"/>
  <c r="E314" i="4"/>
  <c r="L314" i="4"/>
  <c r="M314" i="4"/>
  <c r="N314" i="4"/>
  <c r="S314" i="4"/>
  <c r="T314" i="4"/>
  <c r="U314" i="4"/>
  <c r="V314" i="4"/>
  <c r="W314" i="4"/>
  <c r="A315" i="4"/>
  <c r="C315" i="4" s="1"/>
  <c r="B315" i="4"/>
  <c r="D315" i="4"/>
  <c r="E315" i="4"/>
  <c r="L315" i="4"/>
  <c r="M315" i="4"/>
  <c r="N315" i="4"/>
  <c r="S315" i="4"/>
  <c r="T315" i="4"/>
  <c r="U315" i="4"/>
  <c r="V315" i="4"/>
  <c r="W315" i="4"/>
  <c r="A316" i="4"/>
  <c r="C316" i="4" s="1"/>
  <c r="B316" i="4"/>
  <c r="D316" i="4"/>
  <c r="E316" i="4"/>
  <c r="L316" i="4"/>
  <c r="M316" i="4"/>
  <c r="N316" i="4"/>
  <c r="S316" i="4"/>
  <c r="T316" i="4"/>
  <c r="U316" i="4"/>
  <c r="V316" i="4"/>
  <c r="W316" i="4"/>
  <c r="A317" i="4"/>
  <c r="C317" i="4" s="1"/>
  <c r="B317" i="4"/>
  <c r="D317" i="4"/>
  <c r="E317" i="4"/>
  <c r="L317" i="4"/>
  <c r="M317" i="4"/>
  <c r="N317" i="4"/>
  <c r="S317" i="4"/>
  <c r="T317" i="4"/>
  <c r="U317" i="4"/>
  <c r="V317" i="4"/>
  <c r="W317" i="4"/>
  <c r="A318" i="4"/>
  <c r="C318" i="4" s="1"/>
  <c r="B318" i="4"/>
  <c r="D318" i="4"/>
  <c r="E318" i="4"/>
  <c r="L318" i="4"/>
  <c r="M318" i="4"/>
  <c r="N318" i="4"/>
  <c r="S318" i="4"/>
  <c r="T318" i="4"/>
  <c r="U318" i="4"/>
  <c r="V318" i="4"/>
  <c r="W318" i="4"/>
  <c r="A319" i="4"/>
  <c r="C319" i="4" s="1"/>
  <c r="B319" i="4"/>
  <c r="D319" i="4"/>
  <c r="E319" i="4"/>
  <c r="L319" i="4"/>
  <c r="M319" i="4"/>
  <c r="N319" i="4"/>
  <c r="S319" i="4"/>
  <c r="T319" i="4"/>
  <c r="U319" i="4"/>
  <c r="V319" i="4"/>
  <c r="W319" i="4"/>
  <c r="A320" i="4"/>
  <c r="C320" i="4" s="1"/>
  <c r="B320" i="4"/>
  <c r="D320" i="4"/>
  <c r="E320" i="4"/>
  <c r="L320" i="4"/>
  <c r="M320" i="4"/>
  <c r="N320" i="4"/>
  <c r="S320" i="4"/>
  <c r="T320" i="4"/>
  <c r="U320" i="4"/>
  <c r="V320" i="4"/>
  <c r="W320" i="4"/>
  <c r="A321" i="4"/>
  <c r="C321" i="4" s="1"/>
  <c r="B321" i="4"/>
  <c r="D321" i="4"/>
  <c r="E321" i="4"/>
  <c r="L321" i="4"/>
  <c r="M321" i="4"/>
  <c r="N321" i="4"/>
  <c r="S321" i="4"/>
  <c r="T321" i="4"/>
  <c r="U321" i="4"/>
  <c r="V321" i="4"/>
  <c r="W321" i="4"/>
  <c r="A322" i="4"/>
  <c r="C322" i="4" s="1"/>
  <c r="B322" i="4"/>
  <c r="D322" i="4"/>
  <c r="E322" i="4"/>
  <c r="L322" i="4"/>
  <c r="M322" i="4"/>
  <c r="N322" i="4"/>
  <c r="S322" i="4"/>
  <c r="T322" i="4"/>
  <c r="U322" i="4"/>
  <c r="V322" i="4"/>
  <c r="W322" i="4"/>
  <c r="A323" i="4"/>
  <c r="C323" i="4" s="1"/>
  <c r="B323" i="4"/>
  <c r="D323" i="4"/>
  <c r="E323" i="4"/>
  <c r="L323" i="4"/>
  <c r="M323" i="4"/>
  <c r="N323" i="4"/>
  <c r="S323" i="4"/>
  <c r="T323" i="4"/>
  <c r="U323" i="4"/>
  <c r="V323" i="4"/>
  <c r="W323" i="4"/>
  <c r="A324" i="4"/>
  <c r="C324" i="4" s="1"/>
  <c r="B324" i="4"/>
  <c r="D324" i="4"/>
  <c r="E324" i="4"/>
  <c r="L324" i="4"/>
  <c r="M324" i="4"/>
  <c r="N324" i="4"/>
  <c r="S324" i="4"/>
  <c r="T324" i="4"/>
  <c r="U324" i="4"/>
  <c r="V324" i="4"/>
  <c r="W324" i="4"/>
  <c r="A325" i="4"/>
  <c r="C325" i="4" s="1"/>
  <c r="B325" i="4"/>
  <c r="D325" i="4"/>
  <c r="E325" i="4"/>
  <c r="L325" i="4"/>
  <c r="M325" i="4"/>
  <c r="N325" i="4"/>
  <c r="S325" i="4"/>
  <c r="T325" i="4"/>
  <c r="U325" i="4"/>
  <c r="V325" i="4"/>
  <c r="W325" i="4"/>
  <c r="A326" i="4"/>
  <c r="C326" i="4" s="1"/>
  <c r="B326" i="4"/>
  <c r="D326" i="4"/>
  <c r="E326" i="4"/>
  <c r="L326" i="4"/>
  <c r="M326" i="4"/>
  <c r="N326" i="4"/>
  <c r="S326" i="4"/>
  <c r="T326" i="4"/>
  <c r="U326" i="4"/>
  <c r="V326" i="4"/>
  <c r="W326" i="4"/>
  <c r="A327" i="4"/>
  <c r="C327" i="4" s="1"/>
  <c r="B327" i="4"/>
  <c r="D327" i="4"/>
  <c r="E327" i="4"/>
  <c r="L327" i="4"/>
  <c r="M327" i="4"/>
  <c r="N327" i="4"/>
  <c r="S327" i="4"/>
  <c r="T327" i="4"/>
  <c r="U327" i="4"/>
  <c r="V327" i="4"/>
  <c r="W327" i="4"/>
  <c r="A328" i="4"/>
  <c r="C328" i="4" s="1"/>
  <c r="B328" i="4"/>
  <c r="D328" i="4"/>
  <c r="E328" i="4"/>
  <c r="L328" i="4"/>
  <c r="M328" i="4"/>
  <c r="N328" i="4"/>
  <c r="S328" i="4"/>
  <c r="T328" i="4"/>
  <c r="U328" i="4"/>
  <c r="V328" i="4"/>
  <c r="W328" i="4"/>
  <c r="A329" i="4"/>
  <c r="C329" i="4" s="1"/>
  <c r="B329" i="4"/>
  <c r="D329" i="4"/>
  <c r="E329" i="4"/>
  <c r="L329" i="4"/>
  <c r="M329" i="4"/>
  <c r="N329" i="4"/>
  <c r="S329" i="4"/>
  <c r="T329" i="4"/>
  <c r="U329" i="4"/>
  <c r="V329" i="4"/>
  <c r="W329" i="4"/>
  <c r="A330" i="4"/>
  <c r="C330" i="4" s="1"/>
  <c r="B330" i="4"/>
  <c r="D330" i="4"/>
  <c r="E330" i="4"/>
  <c r="L330" i="4"/>
  <c r="M330" i="4"/>
  <c r="N330" i="4"/>
  <c r="S330" i="4"/>
  <c r="T330" i="4"/>
  <c r="U330" i="4"/>
  <c r="V330" i="4"/>
  <c r="W330" i="4"/>
  <c r="A331" i="4"/>
  <c r="C331" i="4" s="1"/>
  <c r="B331" i="4"/>
  <c r="D331" i="4"/>
  <c r="E331" i="4"/>
  <c r="L331" i="4"/>
  <c r="M331" i="4"/>
  <c r="N331" i="4"/>
  <c r="S331" i="4"/>
  <c r="T331" i="4"/>
  <c r="U331" i="4"/>
  <c r="V331" i="4"/>
  <c r="W331" i="4"/>
  <c r="A332" i="4"/>
  <c r="C332" i="4" s="1"/>
  <c r="B332" i="4"/>
  <c r="D332" i="4"/>
  <c r="E332" i="4"/>
  <c r="L332" i="4"/>
  <c r="M332" i="4"/>
  <c r="N332" i="4"/>
  <c r="S332" i="4"/>
  <c r="T332" i="4"/>
  <c r="U332" i="4"/>
  <c r="V332" i="4"/>
  <c r="W332" i="4"/>
  <c r="A333" i="4"/>
  <c r="C333" i="4" s="1"/>
  <c r="B333" i="4"/>
  <c r="D333" i="4"/>
  <c r="E333" i="4"/>
  <c r="L333" i="4"/>
  <c r="M333" i="4"/>
  <c r="N333" i="4"/>
  <c r="S333" i="4"/>
  <c r="T333" i="4"/>
  <c r="U333" i="4"/>
  <c r="V333" i="4"/>
  <c r="W333" i="4"/>
  <c r="A334" i="4"/>
  <c r="C334" i="4" s="1"/>
  <c r="B334" i="4"/>
  <c r="D334" i="4"/>
  <c r="E334" i="4"/>
  <c r="L334" i="4"/>
  <c r="M334" i="4"/>
  <c r="N334" i="4"/>
  <c r="S334" i="4"/>
  <c r="T334" i="4"/>
  <c r="U334" i="4"/>
  <c r="V334" i="4"/>
  <c r="W334" i="4"/>
  <c r="A335" i="4"/>
  <c r="C335" i="4" s="1"/>
  <c r="B335" i="4"/>
  <c r="D335" i="4"/>
  <c r="E335" i="4"/>
  <c r="L335" i="4"/>
  <c r="M335" i="4"/>
  <c r="N335" i="4"/>
  <c r="S335" i="4"/>
  <c r="T335" i="4"/>
  <c r="U335" i="4"/>
  <c r="V335" i="4"/>
  <c r="W335" i="4"/>
  <c r="A336" i="4"/>
  <c r="C336" i="4" s="1"/>
  <c r="B336" i="4"/>
  <c r="D336" i="4"/>
  <c r="E336" i="4"/>
  <c r="L336" i="4"/>
  <c r="M336" i="4"/>
  <c r="N336" i="4"/>
  <c r="S336" i="4"/>
  <c r="T336" i="4"/>
  <c r="U336" i="4"/>
  <c r="V336" i="4"/>
  <c r="W336" i="4"/>
  <c r="A337" i="4"/>
  <c r="C337" i="4" s="1"/>
  <c r="B337" i="4"/>
  <c r="D337" i="4"/>
  <c r="E337" i="4"/>
  <c r="L337" i="4"/>
  <c r="M337" i="4"/>
  <c r="N337" i="4"/>
  <c r="S337" i="4"/>
  <c r="T337" i="4"/>
  <c r="U337" i="4"/>
  <c r="V337" i="4"/>
  <c r="W337" i="4"/>
  <c r="A338" i="4"/>
  <c r="C338" i="4" s="1"/>
  <c r="B338" i="4"/>
  <c r="D338" i="4"/>
  <c r="E338" i="4"/>
  <c r="L338" i="4"/>
  <c r="M338" i="4"/>
  <c r="N338" i="4"/>
  <c r="S338" i="4"/>
  <c r="T338" i="4"/>
  <c r="U338" i="4"/>
  <c r="V338" i="4"/>
  <c r="W338" i="4"/>
  <c r="A339" i="4"/>
  <c r="C339" i="4" s="1"/>
  <c r="B339" i="4"/>
  <c r="D339" i="4"/>
  <c r="E339" i="4"/>
  <c r="L339" i="4"/>
  <c r="M339" i="4"/>
  <c r="N339" i="4"/>
  <c r="S339" i="4"/>
  <c r="T339" i="4"/>
  <c r="U339" i="4"/>
  <c r="V339" i="4"/>
  <c r="W339" i="4"/>
  <c r="A340" i="4"/>
  <c r="C340" i="4" s="1"/>
  <c r="B340" i="4"/>
  <c r="D340" i="4"/>
  <c r="E340" i="4"/>
  <c r="L340" i="4"/>
  <c r="M340" i="4"/>
  <c r="N340" i="4"/>
  <c r="S340" i="4"/>
  <c r="T340" i="4"/>
  <c r="U340" i="4"/>
  <c r="V340" i="4"/>
  <c r="W340" i="4"/>
  <c r="A341" i="4"/>
  <c r="C341" i="4" s="1"/>
  <c r="B341" i="4"/>
  <c r="D341" i="4"/>
  <c r="E341" i="4"/>
  <c r="L341" i="4"/>
  <c r="M341" i="4"/>
  <c r="N341" i="4"/>
  <c r="S341" i="4"/>
  <c r="T341" i="4"/>
  <c r="U341" i="4"/>
  <c r="V341" i="4"/>
  <c r="W341" i="4"/>
  <c r="A342" i="4"/>
  <c r="C342" i="4" s="1"/>
  <c r="B342" i="4"/>
  <c r="D342" i="4"/>
  <c r="E342" i="4"/>
  <c r="L342" i="4"/>
  <c r="M342" i="4"/>
  <c r="N342" i="4"/>
  <c r="S342" i="4"/>
  <c r="T342" i="4"/>
  <c r="U342" i="4"/>
  <c r="V342" i="4"/>
  <c r="W342" i="4"/>
  <c r="A343" i="4"/>
  <c r="C343" i="4" s="1"/>
  <c r="B343" i="4"/>
  <c r="D343" i="4"/>
  <c r="E343" i="4"/>
  <c r="L343" i="4"/>
  <c r="M343" i="4"/>
  <c r="N343" i="4"/>
  <c r="S343" i="4"/>
  <c r="T343" i="4"/>
  <c r="U343" i="4"/>
  <c r="V343" i="4"/>
  <c r="W343" i="4"/>
  <c r="A344" i="4"/>
  <c r="C344" i="4" s="1"/>
  <c r="B344" i="4"/>
  <c r="D344" i="4"/>
  <c r="E344" i="4"/>
  <c r="L344" i="4"/>
  <c r="M344" i="4"/>
  <c r="N344" i="4"/>
  <c r="S344" i="4"/>
  <c r="T344" i="4"/>
  <c r="U344" i="4"/>
  <c r="V344" i="4"/>
  <c r="W344" i="4"/>
  <c r="A345" i="4"/>
  <c r="C345" i="4" s="1"/>
  <c r="B345" i="4"/>
  <c r="D345" i="4"/>
  <c r="E345" i="4"/>
  <c r="L345" i="4"/>
  <c r="M345" i="4"/>
  <c r="N345" i="4"/>
  <c r="S345" i="4"/>
  <c r="T345" i="4"/>
  <c r="U345" i="4"/>
  <c r="V345" i="4"/>
  <c r="W345" i="4"/>
  <c r="A346" i="4"/>
  <c r="C346" i="4" s="1"/>
  <c r="B346" i="4"/>
  <c r="D346" i="4"/>
  <c r="E346" i="4"/>
  <c r="L346" i="4"/>
  <c r="M346" i="4"/>
  <c r="N346" i="4"/>
  <c r="S346" i="4"/>
  <c r="T346" i="4"/>
  <c r="U346" i="4"/>
  <c r="V346" i="4"/>
  <c r="W346" i="4"/>
  <c r="A347" i="4"/>
  <c r="C347" i="4" s="1"/>
  <c r="B347" i="4"/>
  <c r="D347" i="4"/>
  <c r="E347" i="4"/>
  <c r="L347" i="4"/>
  <c r="M347" i="4"/>
  <c r="N347" i="4"/>
  <c r="S347" i="4"/>
  <c r="T347" i="4"/>
  <c r="U347" i="4"/>
  <c r="V347" i="4"/>
  <c r="W347" i="4"/>
  <c r="A348" i="4"/>
  <c r="C348" i="4" s="1"/>
  <c r="B348" i="4"/>
  <c r="D348" i="4"/>
  <c r="E348" i="4"/>
  <c r="L348" i="4"/>
  <c r="M348" i="4"/>
  <c r="N348" i="4"/>
  <c r="S348" i="4"/>
  <c r="T348" i="4"/>
  <c r="U348" i="4"/>
  <c r="V348" i="4"/>
  <c r="W348" i="4"/>
  <c r="A349" i="4"/>
  <c r="C349" i="4" s="1"/>
  <c r="B349" i="4"/>
  <c r="D349" i="4"/>
  <c r="E349" i="4"/>
  <c r="L349" i="4"/>
  <c r="M349" i="4"/>
  <c r="N349" i="4"/>
  <c r="S349" i="4"/>
  <c r="T349" i="4"/>
  <c r="U349" i="4"/>
  <c r="V349" i="4"/>
  <c r="W349" i="4"/>
  <c r="A350" i="4"/>
  <c r="C350" i="4" s="1"/>
  <c r="B350" i="4"/>
  <c r="D350" i="4"/>
  <c r="E350" i="4"/>
  <c r="L350" i="4"/>
  <c r="M350" i="4"/>
  <c r="N350" i="4"/>
  <c r="S350" i="4"/>
  <c r="T350" i="4"/>
  <c r="U350" i="4"/>
  <c r="V350" i="4"/>
  <c r="W350" i="4"/>
  <c r="A351" i="4"/>
  <c r="C351" i="4" s="1"/>
  <c r="B351" i="4"/>
  <c r="D351" i="4"/>
  <c r="E351" i="4"/>
  <c r="L351" i="4"/>
  <c r="M351" i="4"/>
  <c r="N351" i="4"/>
  <c r="S351" i="4"/>
  <c r="T351" i="4"/>
  <c r="U351" i="4"/>
  <c r="V351" i="4"/>
  <c r="W351" i="4"/>
  <c r="A352" i="4"/>
  <c r="C352" i="4" s="1"/>
  <c r="B352" i="4"/>
  <c r="D352" i="4"/>
  <c r="E352" i="4"/>
  <c r="L352" i="4"/>
  <c r="M352" i="4"/>
  <c r="N352" i="4"/>
  <c r="S352" i="4"/>
  <c r="T352" i="4"/>
  <c r="U352" i="4"/>
  <c r="V352" i="4"/>
  <c r="W352" i="4"/>
  <c r="A353" i="4"/>
  <c r="C353" i="4" s="1"/>
  <c r="B353" i="4"/>
  <c r="D353" i="4"/>
  <c r="E353" i="4"/>
  <c r="L353" i="4"/>
  <c r="M353" i="4"/>
  <c r="N353" i="4"/>
  <c r="S353" i="4"/>
  <c r="T353" i="4"/>
  <c r="U353" i="4"/>
  <c r="V353" i="4"/>
  <c r="W353" i="4"/>
  <c r="A354" i="4"/>
  <c r="C354" i="4" s="1"/>
  <c r="B354" i="4"/>
  <c r="D354" i="4"/>
  <c r="E354" i="4"/>
  <c r="L354" i="4"/>
  <c r="M354" i="4"/>
  <c r="N354" i="4"/>
  <c r="S354" i="4"/>
  <c r="T354" i="4"/>
  <c r="U354" i="4"/>
  <c r="V354" i="4"/>
  <c r="W354" i="4"/>
  <c r="A355" i="4"/>
  <c r="C355" i="4" s="1"/>
  <c r="B355" i="4"/>
  <c r="D355" i="4"/>
  <c r="E355" i="4"/>
  <c r="L355" i="4"/>
  <c r="M355" i="4"/>
  <c r="N355" i="4"/>
  <c r="S355" i="4"/>
  <c r="T355" i="4"/>
  <c r="U355" i="4"/>
  <c r="V355" i="4"/>
  <c r="W355" i="4"/>
  <c r="A356" i="4"/>
  <c r="C356" i="4" s="1"/>
  <c r="B356" i="4"/>
  <c r="D356" i="4"/>
  <c r="E356" i="4"/>
  <c r="L356" i="4"/>
  <c r="M356" i="4"/>
  <c r="N356" i="4"/>
  <c r="S356" i="4"/>
  <c r="T356" i="4"/>
  <c r="U356" i="4"/>
  <c r="V356" i="4"/>
  <c r="W356" i="4"/>
  <c r="A357" i="4"/>
  <c r="C357" i="4" s="1"/>
  <c r="B357" i="4"/>
  <c r="D357" i="4"/>
  <c r="E357" i="4"/>
  <c r="L357" i="4"/>
  <c r="M357" i="4"/>
  <c r="N357" i="4"/>
  <c r="S357" i="4"/>
  <c r="T357" i="4"/>
  <c r="U357" i="4"/>
  <c r="V357" i="4"/>
  <c r="W357" i="4"/>
  <c r="A358" i="4"/>
  <c r="C358" i="4" s="1"/>
  <c r="B358" i="4"/>
  <c r="D358" i="4"/>
  <c r="E358" i="4"/>
  <c r="L358" i="4"/>
  <c r="M358" i="4"/>
  <c r="N358" i="4"/>
  <c r="S358" i="4"/>
  <c r="T358" i="4"/>
  <c r="U358" i="4"/>
  <c r="V358" i="4"/>
  <c r="W358" i="4"/>
  <c r="A359" i="4"/>
  <c r="C359" i="4" s="1"/>
  <c r="B359" i="4"/>
  <c r="D359" i="4"/>
  <c r="E359" i="4"/>
  <c r="L359" i="4"/>
  <c r="M359" i="4"/>
  <c r="N359" i="4"/>
  <c r="S359" i="4"/>
  <c r="T359" i="4"/>
  <c r="U359" i="4"/>
  <c r="V359" i="4"/>
  <c r="W359" i="4"/>
  <c r="A360" i="4"/>
  <c r="C360" i="4" s="1"/>
  <c r="B360" i="4"/>
  <c r="D360" i="4"/>
  <c r="E360" i="4"/>
  <c r="L360" i="4"/>
  <c r="M360" i="4"/>
  <c r="N360" i="4"/>
  <c r="S360" i="4"/>
  <c r="T360" i="4"/>
  <c r="U360" i="4"/>
  <c r="V360" i="4"/>
  <c r="W360" i="4"/>
  <c r="A361" i="4"/>
  <c r="C361" i="4" s="1"/>
  <c r="B361" i="4"/>
  <c r="D361" i="4"/>
  <c r="E361" i="4"/>
  <c r="L361" i="4"/>
  <c r="M361" i="4"/>
  <c r="N361" i="4"/>
  <c r="S361" i="4"/>
  <c r="T361" i="4"/>
  <c r="U361" i="4"/>
  <c r="V361" i="4"/>
  <c r="W361" i="4"/>
  <c r="A362" i="4"/>
  <c r="C362" i="4" s="1"/>
  <c r="B362" i="4"/>
  <c r="D362" i="4"/>
  <c r="E362" i="4"/>
  <c r="L362" i="4"/>
  <c r="M362" i="4"/>
  <c r="N362" i="4"/>
  <c r="S362" i="4"/>
  <c r="T362" i="4"/>
  <c r="U362" i="4"/>
  <c r="V362" i="4"/>
  <c r="W362" i="4"/>
  <c r="A363" i="4"/>
  <c r="C363" i="4" s="1"/>
  <c r="B363" i="4"/>
  <c r="D363" i="4"/>
  <c r="E363" i="4"/>
  <c r="L363" i="4"/>
  <c r="M363" i="4"/>
  <c r="N363" i="4"/>
  <c r="S363" i="4"/>
  <c r="T363" i="4"/>
  <c r="U363" i="4"/>
  <c r="V363" i="4"/>
  <c r="W363" i="4"/>
  <c r="A364" i="4"/>
  <c r="C364" i="4" s="1"/>
  <c r="B364" i="4"/>
  <c r="D364" i="4"/>
  <c r="E364" i="4"/>
  <c r="L364" i="4"/>
  <c r="M364" i="4"/>
  <c r="N364" i="4"/>
  <c r="S364" i="4"/>
  <c r="T364" i="4"/>
  <c r="U364" i="4"/>
  <c r="V364" i="4"/>
  <c r="W364" i="4"/>
  <c r="A365" i="4"/>
  <c r="C365" i="4" s="1"/>
  <c r="B365" i="4"/>
  <c r="D365" i="4"/>
  <c r="E365" i="4"/>
  <c r="L365" i="4"/>
  <c r="M365" i="4"/>
  <c r="N365" i="4"/>
  <c r="S365" i="4"/>
  <c r="T365" i="4"/>
  <c r="U365" i="4"/>
  <c r="V365" i="4"/>
  <c r="W365" i="4"/>
  <c r="A366" i="4"/>
  <c r="C366" i="4" s="1"/>
  <c r="B366" i="4"/>
  <c r="D366" i="4"/>
  <c r="E366" i="4"/>
  <c r="L366" i="4"/>
  <c r="M366" i="4"/>
  <c r="N366" i="4"/>
  <c r="S366" i="4"/>
  <c r="T366" i="4"/>
  <c r="U366" i="4"/>
  <c r="V366" i="4"/>
  <c r="W366" i="4"/>
  <c r="A367" i="4"/>
  <c r="C367" i="4" s="1"/>
  <c r="B367" i="4"/>
  <c r="D367" i="4"/>
  <c r="E367" i="4"/>
  <c r="L367" i="4"/>
  <c r="M367" i="4"/>
  <c r="N367" i="4"/>
  <c r="S367" i="4"/>
  <c r="T367" i="4"/>
  <c r="U367" i="4"/>
  <c r="V367" i="4"/>
  <c r="W367" i="4"/>
  <c r="A368" i="4"/>
  <c r="C368" i="4" s="1"/>
  <c r="B368" i="4"/>
  <c r="D368" i="4"/>
  <c r="E368" i="4"/>
  <c r="L368" i="4"/>
  <c r="M368" i="4"/>
  <c r="N368" i="4"/>
  <c r="S368" i="4"/>
  <c r="T368" i="4"/>
  <c r="U368" i="4"/>
  <c r="V368" i="4"/>
  <c r="W368" i="4"/>
  <c r="A369" i="4"/>
  <c r="C369" i="4" s="1"/>
  <c r="B369" i="4"/>
  <c r="D369" i="4"/>
  <c r="E369" i="4"/>
  <c r="L369" i="4"/>
  <c r="M369" i="4"/>
  <c r="N369" i="4"/>
  <c r="S369" i="4"/>
  <c r="T369" i="4"/>
  <c r="U369" i="4"/>
  <c r="V369" i="4"/>
  <c r="W369" i="4"/>
  <c r="A370" i="4"/>
  <c r="C370" i="4" s="1"/>
  <c r="B370" i="4"/>
  <c r="D370" i="4"/>
  <c r="E370" i="4"/>
  <c r="L370" i="4"/>
  <c r="M370" i="4"/>
  <c r="N370" i="4"/>
  <c r="S370" i="4"/>
  <c r="T370" i="4"/>
  <c r="U370" i="4"/>
  <c r="V370" i="4"/>
  <c r="W370" i="4"/>
  <c r="A371" i="4"/>
  <c r="C371" i="4" s="1"/>
  <c r="B371" i="4"/>
  <c r="D371" i="4"/>
  <c r="E371" i="4"/>
  <c r="L371" i="4"/>
  <c r="M371" i="4"/>
  <c r="N371" i="4"/>
  <c r="S371" i="4"/>
  <c r="T371" i="4"/>
  <c r="U371" i="4"/>
  <c r="V371" i="4"/>
  <c r="W371" i="4"/>
  <c r="A372" i="4"/>
  <c r="C372" i="4" s="1"/>
  <c r="B372" i="4"/>
  <c r="D372" i="4"/>
  <c r="E372" i="4"/>
  <c r="L372" i="4"/>
  <c r="M372" i="4"/>
  <c r="N372" i="4"/>
  <c r="S372" i="4"/>
  <c r="T372" i="4"/>
  <c r="U372" i="4"/>
  <c r="V372" i="4"/>
  <c r="W372" i="4"/>
  <c r="A373" i="4"/>
  <c r="C373" i="4" s="1"/>
  <c r="B373" i="4"/>
  <c r="D373" i="4"/>
  <c r="E373" i="4"/>
  <c r="L373" i="4"/>
  <c r="M373" i="4"/>
  <c r="N373" i="4"/>
  <c r="S373" i="4"/>
  <c r="T373" i="4"/>
  <c r="U373" i="4"/>
  <c r="V373" i="4"/>
  <c r="W373" i="4"/>
  <c r="A374" i="4"/>
  <c r="C374" i="4" s="1"/>
  <c r="B374" i="4"/>
  <c r="D374" i="4"/>
  <c r="E374" i="4"/>
  <c r="L374" i="4"/>
  <c r="M374" i="4"/>
  <c r="N374" i="4"/>
  <c r="S374" i="4"/>
  <c r="T374" i="4"/>
  <c r="U374" i="4"/>
  <c r="V374" i="4"/>
  <c r="W374" i="4"/>
  <c r="A375" i="4"/>
  <c r="C375" i="4" s="1"/>
  <c r="B375" i="4"/>
  <c r="D375" i="4"/>
  <c r="E375" i="4"/>
  <c r="L375" i="4"/>
  <c r="M375" i="4"/>
  <c r="N375" i="4"/>
  <c r="S375" i="4"/>
  <c r="T375" i="4"/>
  <c r="U375" i="4"/>
  <c r="V375" i="4"/>
  <c r="W375" i="4"/>
  <c r="A376" i="4"/>
  <c r="C376" i="4" s="1"/>
  <c r="B376" i="4"/>
  <c r="D376" i="4"/>
  <c r="E376" i="4"/>
  <c r="L376" i="4"/>
  <c r="M376" i="4"/>
  <c r="N376" i="4"/>
  <c r="S376" i="4"/>
  <c r="T376" i="4"/>
  <c r="U376" i="4"/>
  <c r="V376" i="4"/>
  <c r="W376" i="4"/>
  <c r="A377" i="4"/>
  <c r="C377" i="4" s="1"/>
  <c r="B377" i="4"/>
  <c r="D377" i="4"/>
  <c r="E377" i="4"/>
  <c r="L377" i="4"/>
  <c r="M377" i="4"/>
  <c r="N377" i="4"/>
  <c r="S377" i="4"/>
  <c r="T377" i="4"/>
  <c r="U377" i="4"/>
  <c r="V377" i="4"/>
  <c r="W377" i="4"/>
  <c r="A378" i="4"/>
  <c r="C378" i="4" s="1"/>
  <c r="B378" i="4"/>
  <c r="D378" i="4"/>
  <c r="E378" i="4"/>
  <c r="L378" i="4"/>
  <c r="M378" i="4"/>
  <c r="N378" i="4"/>
  <c r="S378" i="4"/>
  <c r="T378" i="4"/>
  <c r="U378" i="4"/>
  <c r="V378" i="4"/>
  <c r="W378" i="4"/>
  <c r="A379" i="4"/>
  <c r="C379" i="4" s="1"/>
  <c r="B379" i="4"/>
  <c r="D379" i="4"/>
  <c r="E379" i="4"/>
  <c r="L379" i="4"/>
  <c r="M379" i="4"/>
  <c r="N379" i="4"/>
  <c r="S379" i="4"/>
  <c r="T379" i="4"/>
  <c r="U379" i="4"/>
  <c r="V379" i="4"/>
  <c r="W379" i="4"/>
  <c r="A380" i="4"/>
  <c r="C380" i="4" s="1"/>
  <c r="B380" i="4"/>
  <c r="D380" i="4"/>
  <c r="E380" i="4"/>
  <c r="L380" i="4"/>
  <c r="M380" i="4"/>
  <c r="N380" i="4"/>
  <c r="S380" i="4"/>
  <c r="T380" i="4"/>
  <c r="U380" i="4"/>
  <c r="V380" i="4"/>
  <c r="W380" i="4"/>
  <c r="A381" i="4"/>
  <c r="C381" i="4" s="1"/>
  <c r="B381" i="4"/>
  <c r="D381" i="4"/>
  <c r="E381" i="4"/>
  <c r="L381" i="4"/>
  <c r="M381" i="4"/>
  <c r="N381" i="4"/>
  <c r="S381" i="4"/>
  <c r="T381" i="4"/>
  <c r="U381" i="4"/>
  <c r="V381" i="4"/>
  <c r="W381" i="4"/>
  <c r="A382" i="4"/>
  <c r="C382" i="4" s="1"/>
  <c r="B382" i="4"/>
  <c r="D382" i="4"/>
  <c r="E382" i="4"/>
  <c r="L382" i="4"/>
  <c r="M382" i="4"/>
  <c r="N382" i="4"/>
  <c r="S382" i="4"/>
  <c r="T382" i="4"/>
  <c r="U382" i="4"/>
  <c r="V382" i="4"/>
  <c r="W382" i="4"/>
  <c r="A383" i="4"/>
  <c r="C383" i="4" s="1"/>
  <c r="B383" i="4"/>
  <c r="D383" i="4"/>
  <c r="E383" i="4"/>
  <c r="L383" i="4"/>
  <c r="M383" i="4"/>
  <c r="N383" i="4"/>
  <c r="S383" i="4"/>
  <c r="T383" i="4"/>
  <c r="U383" i="4"/>
  <c r="V383" i="4"/>
  <c r="W383" i="4"/>
  <c r="A384" i="4"/>
  <c r="C384" i="4" s="1"/>
  <c r="B384" i="4"/>
  <c r="D384" i="4"/>
  <c r="E384" i="4"/>
  <c r="L384" i="4"/>
  <c r="M384" i="4"/>
  <c r="N384" i="4"/>
  <c r="S384" i="4"/>
  <c r="T384" i="4"/>
  <c r="U384" i="4"/>
  <c r="V384" i="4"/>
  <c r="W384" i="4"/>
  <c r="A385" i="4"/>
  <c r="C385" i="4" s="1"/>
  <c r="B385" i="4"/>
  <c r="D385" i="4"/>
  <c r="E385" i="4"/>
  <c r="L385" i="4"/>
  <c r="M385" i="4"/>
  <c r="N385" i="4"/>
  <c r="S385" i="4"/>
  <c r="T385" i="4"/>
  <c r="U385" i="4"/>
  <c r="V385" i="4"/>
  <c r="W385" i="4"/>
  <c r="A386" i="4"/>
  <c r="C386" i="4" s="1"/>
  <c r="B386" i="4"/>
  <c r="D386" i="4"/>
  <c r="E386" i="4"/>
  <c r="L386" i="4"/>
  <c r="M386" i="4"/>
  <c r="N386" i="4"/>
  <c r="S386" i="4"/>
  <c r="T386" i="4"/>
  <c r="U386" i="4"/>
  <c r="V386" i="4"/>
  <c r="W386" i="4"/>
  <c r="A387" i="4"/>
  <c r="C387" i="4" s="1"/>
  <c r="B387" i="4"/>
  <c r="D387" i="4"/>
  <c r="E387" i="4"/>
  <c r="L387" i="4"/>
  <c r="M387" i="4"/>
  <c r="N387" i="4"/>
  <c r="S387" i="4"/>
  <c r="T387" i="4"/>
  <c r="U387" i="4"/>
  <c r="V387" i="4"/>
  <c r="W387" i="4"/>
  <c r="A388" i="4"/>
  <c r="C388" i="4" s="1"/>
  <c r="B388" i="4"/>
  <c r="D388" i="4"/>
  <c r="E388" i="4"/>
  <c r="L388" i="4"/>
  <c r="M388" i="4"/>
  <c r="N388" i="4"/>
  <c r="S388" i="4"/>
  <c r="T388" i="4"/>
  <c r="U388" i="4"/>
  <c r="V388" i="4"/>
  <c r="W388" i="4"/>
  <c r="A389" i="4"/>
  <c r="C389" i="4" s="1"/>
  <c r="B389" i="4"/>
  <c r="D389" i="4"/>
  <c r="E389" i="4"/>
  <c r="L389" i="4"/>
  <c r="M389" i="4"/>
  <c r="N389" i="4"/>
  <c r="S389" i="4"/>
  <c r="T389" i="4"/>
  <c r="U389" i="4"/>
  <c r="V389" i="4"/>
  <c r="W389" i="4"/>
  <c r="A390" i="4"/>
  <c r="C390" i="4" s="1"/>
  <c r="B390" i="4"/>
  <c r="D390" i="4"/>
  <c r="E390" i="4"/>
  <c r="L390" i="4"/>
  <c r="M390" i="4"/>
  <c r="N390" i="4"/>
  <c r="S390" i="4"/>
  <c r="T390" i="4"/>
  <c r="U390" i="4"/>
  <c r="V390" i="4"/>
  <c r="W390" i="4"/>
  <c r="A391" i="4"/>
  <c r="C391" i="4" s="1"/>
  <c r="B391" i="4"/>
  <c r="D391" i="4"/>
  <c r="E391" i="4"/>
  <c r="L391" i="4"/>
  <c r="M391" i="4"/>
  <c r="N391" i="4"/>
  <c r="S391" i="4"/>
  <c r="T391" i="4"/>
  <c r="U391" i="4"/>
  <c r="V391" i="4"/>
  <c r="W391" i="4"/>
  <c r="A392" i="4"/>
  <c r="C392" i="4" s="1"/>
  <c r="B392" i="4"/>
  <c r="D392" i="4"/>
  <c r="E392" i="4"/>
  <c r="L392" i="4"/>
  <c r="M392" i="4"/>
  <c r="N392" i="4"/>
  <c r="S392" i="4"/>
  <c r="T392" i="4"/>
  <c r="U392" i="4"/>
  <c r="V392" i="4"/>
  <c r="W392" i="4"/>
  <c r="A393" i="4"/>
  <c r="C393" i="4" s="1"/>
  <c r="B393" i="4"/>
  <c r="D393" i="4"/>
  <c r="E393" i="4"/>
  <c r="L393" i="4"/>
  <c r="M393" i="4"/>
  <c r="N393" i="4"/>
  <c r="S393" i="4"/>
  <c r="T393" i="4"/>
  <c r="U393" i="4"/>
  <c r="V393" i="4"/>
  <c r="W393" i="4"/>
  <c r="A394" i="4"/>
  <c r="C394" i="4" s="1"/>
  <c r="B394" i="4"/>
  <c r="D394" i="4"/>
  <c r="E394" i="4"/>
  <c r="L394" i="4"/>
  <c r="M394" i="4"/>
  <c r="N394" i="4"/>
  <c r="S394" i="4"/>
  <c r="T394" i="4"/>
  <c r="U394" i="4"/>
  <c r="V394" i="4"/>
  <c r="W394" i="4"/>
  <c r="A395" i="4"/>
  <c r="C395" i="4" s="1"/>
  <c r="B395" i="4"/>
  <c r="D395" i="4"/>
  <c r="E395" i="4"/>
  <c r="L395" i="4"/>
  <c r="M395" i="4"/>
  <c r="N395" i="4"/>
  <c r="S395" i="4"/>
  <c r="T395" i="4"/>
  <c r="U395" i="4"/>
  <c r="V395" i="4"/>
  <c r="W395" i="4"/>
  <c r="A396" i="4"/>
  <c r="C396" i="4" s="1"/>
  <c r="B396" i="4"/>
  <c r="D396" i="4"/>
  <c r="E396" i="4"/>
  <c r="L396" i="4"/>
  <c r="M396" i="4"/>
  <c r="N396" i="4"/>
  <c r="S396" i="4"/>
  <c r="T396" i="4"/>
  <c r="U396" i="4"/>
  <c r="V396" i="4"/>
  <c r="W396" i="4"/>
  <c r="A397" i="4"/>
  <c r="C397" i="4" s="1"/>
  <c r="B397" i="4"/>
  <c r="D397" i="4"/>
  <c r="E397" i="4"/>
  <c r="L397" i="4"/>
  <c r="M397" i="4"/>
  <c r="N397" i="4"/>
  <c r="S397" i="4"/>
  <c r="T397" i="4"/>
  <c r="U397" i="4"/>
  <c r="V397" i="4"/>
  <c r="W397" i="4"/>
  <c r="A398" i="4"/>
  <c r="C398" i="4" s="1"/>
  <c r="B398" i="4"/>
  <c r="D398" i="4"/>
  <c r="E398" i="4"/>
  <c r="L398" i="4"/>
  <c r="M398" i="4"/>
  <c r="N398" i="4"/>
  <c r="S398" i="4"/>
  <c r="T398" i="4"/>
  <c r="U398" i="4"/>
  <c r="V398" i="4"/>
  <c r="W398" i="4"/>
  <c r="A399" i="4"/>
  <c r="C399" i="4" s="1"/>
  <c r="B399" i="4"/>
  <c r="D399" i="4"/>
  <c r="E399" i="4"/>
  <c r="L399" i="4"/>
  <c r="M399" i="4"/>
  <c r="N399" i="4"/>
  <c r="S399" i="4"/>
  <c r="T399" i="4"/>
  <c r="U399" i="4"/>
  <c r="V399" i="4"/>
  <c r="W399" i="4"/>
  <c r="A400" i="4"/>
  <c r="C400" i="4" s="1"/>
  <c r="B400" i="4"/>
  <c r="D400" i="4"/>
  <c r="E400" i="4"/>
  <c r="L400" i="4"/>
  <c r="M400" i="4"/>
  <c r="N400" i="4"/>
  <c r="S400" i="4"/>
  <c r="T400" i="4"/>
  <c r="U400" i="4"/>
  <c r="V400" i="4"/>
  <c r="W400" i="4"/>
  <c r="A401" i="4"/>
  <c r="C401" i="4" s="1"/>
  <c r="B401" i="4"/>
  <c r="D401" i="4"/>
  <c r="E401" i="4"/>
  <c r="L401" i="4"/>
  <c r="M401" i="4"/>
  <c r="N401" i="4"/>
  <c r="S401" i="4"/>
  <c r="T401" i="4"/>
  <c r="U401" i="4"/>
  <c r="V401" i="4"/>
  <c r="W401" i="4"/>
  <c r="A402" i="4"/>
  <c r="C402" i="4" s="1"/>
  <c r="B402" i="4"/>
  <c r="D402" i="4"/>
  <c r="E402" i="4"/>
  <c r="L402" i="4"/>
  <c r="M402" i="4"/>
  <c r="N402" i="4"/>
  <c r="S402" i="4"/>
  <c r="T402" i="4"/>
  <c r="U402" i="4"/>
  <c r="V402" i="4"/>
  <c r="W402" i="4"/>
  <c r="A403" i="4"/>
  <c r="C403" i="4" s="1"/>
  <c r="B403" i="4"/>
  <c r="D403" i="4"/>
  <c r="E403" i="4"/>
  <c r="L403" i="4"/>
  <c r="M403" i="4"/>
  <c r="N403" i="4"/>
  <c r="S403" i="4"/>
  <c r="T403" i="4"/>
  <c r="U403" i="4"/>
  <c r="V403" i="4"/>
  <c r="W403" i="4"/>
  <c r="A404" i="4"/>
  <c r="C404" i="4" s="1"/>
  <c r="B404" i="4"/>
  <c r="D404" i="4"/>
  <c r="E404" i="4"/>
  <c r="F404" i="4"/>
  <c r="L404" i="4"/>
  <c r="M404" i="4"/>
  <c r="N404" i="4"/>
  <c r="S404" i="4"/>
  <c r="T404" i="4"/>
  <c r="U404" i="4"/>
  <c r="V404" i="4"/>
  <c r="W404" i="4"/>
  <c r="A405" i="4"/>
  <c r="C405" i="4" s="1"/>
  <c r="B405" i="4"/>
  <c r="D405" i="4"/>
  <c r="E405" i="4"/>
  <c r="L405" i="4"/>
  <c r="M405" i="4"/>
  <c r="N405" i="4"/>
  <c r="S405" i="4"/>
  <c r="T405" i="4"/>
  <c r="U405" i="4"/>
  <c r="V405" i="4"/>
  <c r="W405" i="4"/>
  <c r="A406" i="4"/>
  <c r="C406" i="4" s="1"/>
  <c r="B406" i="4"/>
  <c r="D406" i="4"/>
  <c r="E406" i="4"/>
  <c r="L406" i="4"/>
  <c r="M406" i="4"/>
  <c r="N406" i="4"/>
  <c r="S406" i="4"/>
  <c r="T406" i="4"/>
  <c r="U406" i="4"/>
  <c r="V406" i="4"/>
  <c r="W406" i="4"/>
  <c r="A407" i="4"/>
  <c r="C407" i="4" s="1"/>
  <c r="B407" i="4"/>
  <c r="D407" i="4"/>
  <c r="E407" i="4"/>
  <c r="L407" i="4"/>
  <c r="M407" i="4"/>
  <c r="N407" i="4"/>
  <c r="S407" i="4"/>
  <c r="T407" i="4"/>
  <c r="U407" i="4"/>
  <c r="V407" i="4"/>
  <c r="W407" i="4"/>
  <c r="A408" i="4"/>
  <c r="C408" i="4" s="1"/>
  <c r="B408" i="4"/>
  <c r="D408" i="4"/>
  <c r="E408" i="4"/>
  <c r="L408" i="4"/>
  <c r="M408" i="4"/>
  <c r="N408" i="4"/>
  <c r="S408" i="4"/>
  <c r="T408" i="4"/>
  <c r="U408" i="4"/>
  <c r="V408" i="4"/>
  <c r="W408" i="4"/>
  <c r="A409" i="4"/>
  <c r="C409" i="4" s="1"/>
  <c r="B409" i="4"/>
  <c r="D409" i="4"/>
  <c r="E409" i="4"/>
  <c r="L409" i="4"/>
  <c r="M409" i="4"/>
  <c r="N409" i="4"/>
  <c r="S409" i="4"/>
  <c r="T409" i="4"/>
  <c r="U409" i="4"/>
  <c r="V409" i="4"/>
  <c r="W409" i="4"/>
  <c r="A410" i="4"/>
  <c r="C410" i="4" s="1"/>
  <c r="B410" i="4"/>
  <c r="D410" i="4"/>
  <c r="E410" i="4"/>
  <c r="L410" i="4"/>
  <c r="M410" i="4"/>
  <c r="N410" i="4"/>
  <c r="S410" i="4"/>
  <c r="T410" i="4"/>
  <c r="U410" i="4"/>
  <c r="V410" i="4"/>
  <c r="W410" i="4"/>
  <c r="A411" i="4"/>
  <c r="C411" i="4" s="1"/>
  <c r="B411" i="4"/>
  <c r="D411" i="4"/>
  <c r="E411" i="4"/>
  <c r="L411" i="4"/>
  <c r="M411" i="4"/>
  <c r="N411" i="4"/>
  <c r="S411" i="4"/>
  <c r="T411" i="4"/>
  <c r="U411" i="4"/>
  <c r="V411" i="4"/>
  <c r="W411" i="4"/>
  <c r="A412" i="4"/>
  <c r="C412" i="4" s="1"/>
  <c r="B412" i="4"/>
  <c r="D412" i="4"/>
  <c r="E412" i="4"/>
  <c r="L412" i="4"/>
  <c r="M412" i="4"/>
  <c r="N412" i="4"/>
  <c r="S412" i="4"/>
  <c r="T412" i="4"/>
  <c r="U412" i="4"/>
  <c r="V412" i="4"/>
  <c r="W412" i="4"/>
  <c r="A413" i="4"/>
  <c r="C413" i="4" s="1"/>
  <c r="B413" i="4"/>
  <c r="D413" i="4"/>
  <c r="E413" i="4"/>
  <c r="L413" i="4"/>
  <c r="M413" i="4"/>
  <c r="N413" i="4"/>
  <c r="S413" i="4"/>
  <c r="T413" i="4"/>
  <c r="U413" i="4"/>
  <c r="V413" i="4"/>
  <c r="W413" i="4"/>
  <c r="A414" i="4"/>
  <c r="C414" i="4" s="1"/>
  <c r="B414" i="4"/>
  <c r="D414" i="4"/>
  <c r="E414" i="4"/>
  <c r="L414" i="4"/>
  <c r="M414" i="4"/>
  <c r="N414" i="4"/>
  <c r="S414" i="4"/>
  <c r="T414" i="4"/>
  <c r="U414" i="4"/>
  <c r="V414" i="4"/>
  <c r="W414" i="4"/>
  <c r="A415" i="4"/>
  <c r="C415" i="4" s="1"/>
  <c r="B415" i="4"/>
  <c r="D415" i="4"/>
  <c r="E415" i="4"/>
  <c r="L415" i="4"/>
  <c r="M415" i="4"/>
  <c r="N415" i="4"/>
  <c r="S415" i="4"/>
  <c r="T415" i="4"/>
  <c r="U415" i="4"/>
  <c r="V415" i="4"/>
  <c r="W415" i="4"/>
  <c r="A416" i="4"/>
  <c r="C416" i="4" s="1"/>
  <c r="B416" i="4"/>
  <c r="D416" i="4"/>
  <c r="E416" i="4"/>
  <c r="L416" i="4"/>
  <c r="M416" i="4"/>
  <c r="N416" i="4"/>
  <c r="S416" i="4"/>
  <c r="T416" i="4"/>
  <c r="U416" i="4"/>
  <c r="V416" i="4"/>
  <c r="W416" i="4"/>
  <c r="A417" i="4"/>
  <c r="C417" i="4" s="1"/>
  <c r="B417" i="4"/>
  <c r="D417" i="4"/>
  <c r="E417" i="4"/>
  <c r="L417" i="4"/>
  <c r="M417" i="4"/>
  <c r="N417" i="4"/>
  <c r="S417" i="4"/>
  <c r="T417" i="4"/>
  <c r="U417" i="4"/>
  <c r="V417" i="4"/>
  <c r="W417" i="4"/>
  <c r="A418" i="4"/>
  <c r="C418" i="4" s="1"/>
  <c r="B418" i="4"/>
  <c r="D418" i="4"/>
  <c r="E418" i="4"/>
  <c r="L418" i="4"/>
  <c r="M418" i="4"/>
  <c r="N418" i="4"/>
  <c r="S418" i="4"/>
  <c r="T418" i="4"/>
  <c r="U418" i="4"/>
  <c r="V418" i="4"/>
  <c r="W418" i="4"/>
  <c r="A419" i="4"/>
  <c r="C419" i="4" s="1"/>
  <c r="B419" i="4"/>
  <c r="D419" i="4"/>
  <c r="E419" i="4"/>
  <c r="L419" i="4"/>
  <c r="M419" i="4"/>
  <c r="N419" i="4"/>
  <c r="S419" i="4"/>
  <c r="T419" i="4"/>
  <c r="U419" i="4"/>
  <c r="V419" i="4"/>
  <c r="W419" i="4"/>
  <c r="A420" i="4"/>
  <c r="C420" i="4" s="1"/>
  <c r="B420" i="4"/>
  <c r="D420" i="4"/>
  <c r="E420" i="4"/>
  <c r="L420" i="4"/>
  <c r="M420" i="4"/>
  <c r="N420" i="4"/>
  <c r="S420" i="4"/>
  <c r="T420" i="4"/>
  <c r="U420" i="4"/>
  <c r="V420" i="4"/>
  <c r="W420" i="4"/>
  <c r="A421" i="4"/>
  <c r="C421" i="4" s="1"/>
  <c r="B421" i="4"/>
  <c r="D421" i="4"/>
  <c r="E421" i="4"/>
  <c r="L421" i="4"/>
  <c r="M421" i="4"/>
  <c r="N421" i="4"/>
  <c r="S421" i="4"/>
  <c r="T421" i="4"/>
  <c r="U421" i="4"/>
  <c r="V421" i="4"/>
  <c r="W421" i="4"/>
  <c r="A422" i="4"/>
  <c r="C422" i="4" s="1"/>
  <c r="B422" i="4"/>
  <c r="D422" i="4"/>
  <c r="E422" i="4"/>
  <c r="L422" i="4"/>
  <c r="M422" i="4"/>
  <c r="N422" i="4"/>
  <c r="S422" i="4"/>
  <c r="T422" i="4"/>
  <c r="U422" i="4"/>
  <c r="V422" i="4"/>
  <c r="W422" i="4"/>
  <c r="A423" i="4"/>
  <c r="C423" i="4" s="1"/>
  <c r="B423" i="4"/>
  <c r="D423" i="4"/>
  <c r="E423" i="4"/>
  <c r="L423" i="4"/>
  <c r="M423" i="4"/>
  <c r="N423" i="4"/>
  <c r="S423" i="4"/>
  <c r="T423" i="4"/>
  <c r="U423" i="4"/>
  <c r="V423" i="4"/>
  <c r="W423" i="4"/>
  <c r="A424" i="4"/>
  <c r="C424" i="4" s="1"/>
  <c r="B424" i="4"/>
  <c r="D424" i="4"/>
  <c r="E424" i="4"/>
  <c r="L424" i="4"/>
  <c r="M424" i="4"/>
  <c r="N424" i="4"/>
  <c r="S424" i="4"/>
  <c r="T424" i="4"/>
  <c r="U424" i="4"/>
  <c r="V424" i="4"/>
  <c r="W424" i="4"/>
  <c r="A425" i="4"/>
  <c r="C425" i="4" s="1"/>
  <c r="B425" i="4"/>
  <c r="D425" i="4"/>
  <c r="E425" i="4"/>
  <c r="L425" i="4"/>
  <c r="M425" i="4"/>
  <c r="N425" i="4"/>
  <c r="S425" i="4"/>
  <c r="T425" i="4"/>
  <c r="U425" i="4"/>
  <c r="V425" i="4"/>
  <c r="W425" i="4"/>
  <c r="A426" i="4"/>
  <c r="C426" i="4" s="1"/>
  <c r="B426" i="4"/>
  <c r="D426" i="4"/>
  <c r="E426" i="4"/>
  <c r="L426" i="4"/>
  <c r="M426" i="4"/>
  <c r="N426" i="4"/>
  <c r="S426" i="4"/>
  <c r="T426" i="4"/>
  <c r="U426" i="4"/>
  <c r="V426" i="4"/>
  <c r="W426" i="4"/>
  <c r="A427" i="4"/>
  <c r="C427" i="4" s="1"/>
  <c r="B427" i="4"/>
  <c r="D427" i="4"/>
  <c r="E427" i="4"/>
  <c r="L427" i="4"/>
  <c r="M427" i="4"/>
  <c r="N427" i="4"/>
  <c r="S427" i="4"/>
  <c r="T427" i="4"/>
  <c r="U427" i="4"/>
  <c r="V427" i="4"/>
  <c r="W427" i="4"/>
  <c r="A428" i="4"/>
  <c r="C428" i="4" s="1"/>
  <c r="B428" i="4"/>
  <c r="D428" i="4"/>
  <c r="E428" i="4"/>
  <c r="L428" i="4"/>
  <c r="M428" i="4"/>
  <c r="N428" i="4"/>
  <c r="S428" i="4"/>
  <c r="T428" i="4"/>
  <c r="U428" i="4"/>
  <c r="V428" i="4"/>
  <c r="W428" i="4"/>
  <c r="A429" i="4"/>
  <c r="C429" i="4" s="1"/>
  <c r="B429" i="4"/>
  <c r="D429" i="4"/>
  <c r="E429" i="4"/>
  <c r="L429" i="4"/>
  <c r="M429" i="4"/>
  <c r="N429" i="4"/>
  <c r="S429" i="4"/>
  <c r="T429" i="4"/>
  <c r="U429" i="4"/>
  <c r="V429" i="4"/>
  <c r="W429" i="4"/>
  <c r="A430" i="4"/>
  <c r="C430" i="4" s="1"/>
  <c r="B430" i="4"/>
  <c r="D430" i="4"/>
  <c r="E430" i="4"/>
  <c r="L430" i="4"/>
  <c r="M430" i="4"/>
  <c r="N430" i="4"/>
  <c r="S430" i="4"/>
  <c r="T430" i="4"/>
  <c r="U430" i="4"/>
  <c r="V430" i="4"/>
  <c r="W430" i="4"/>
  <c r="A431" i="4"/>
  <c r="C431" i="4" s="1"/>
  <c r="B431" i="4"/>
  <c r="D431" i="4"/>
  <c r="E431" i="4"/>
  <c r="L431" i="4"/>
  <c r="M431" i="4"/>
  <c r="N431" i="4"/>
  <c r="S431" i="4"/>
  <c r="T431" i="4"/>
  <c r="U431" i="4"/>
  <c r="V431" i="4"/>
  <c r="W431" i="4"/>
  <c r="A432" i="4"/>
  <c r="C432" i="4" s="1"/>
  <c r="B432" i="4"/>
  <c r="D432" i="4"/>
  <c r="E432" i="4"/>
  <c r="L432" i="4"/>
  <c r="M432" i="4"/>
  <c r="N432" i="4"/>
  <c r="S432" i="4"/>
  <c r="T432" i="4"/>
  <c r="U432" i="4"/>
  <c r="V432" i="4"/>
  <c r="W432" i="4"/>
  <c r="A433" i="4"/>
  <c r="C433" i="4" s="1"/>
  <c r="B433" i="4"/>
  <c r="D433" i="4"/>
  <c r="E433" i="4"/>
  <c r="L433" i="4"/>
  <c r="M433" i="4"/>
  <c r="N433" i="4"/>
  <c r="S433" i="4"/>
  <c r="T433" i="4"/>
  <c r="U433" i="4"/>
  <c r="V433" i="4"/>
  <c r="W433" i="4"/>
  <c r="A434" i="4"/>
  <c r="C434" i="4" s="1"/>
  <c r="B434" i="4"/>
  <c r="D434" i="4"/>
  <c r="E434" i="4"/>
  <c r="L434" i="4"/>
  <c r="M434" i="4"/>
  <c r="N434" i="4"/>
  <c r="S434" i="4"/>
  <c r="T434" i="4"/>
  <c r="U434" i="4"/>
  <c r="V434" i="4"/>
  <c r="W434" i="4"/>
  <c r="A435" i="4"/>
  <c r="C435" i="4" s="1"/>
  <c r="B435" i="4"/>
  <c r="D435" i="4"/>
  <c r="E435" i="4"/>
  <c r="L435" i="4"/>
  <c r="M435" i="4"/>
  <c r="N435" i="4"/>
  <c r="S435" i="4"/>
  <c r="T435" i="4"/>
  <c r="U435" i="4"/>
  <c r="V435" i="4"/>
  <c r="W435" i="4"/>
  <c r="A436" i="4"/>
  <c r="C436" i="4" s="1"/>
  <c r="B436" i="4"/>
  <c r="D436" i="4"/>
  <c r="E436" i="4"/>
  <c r="L436" i="4"/>
  <c r="M436" i="4"/>
  <c r="N436" i="4"/>
  <c r="S436" i="4"/>
  <c r="T436" i="4"/>
  <c r="U436" i="4"/>
  <c r="V436" i="4"/>
  <c r="W436" i="4"/>
  <c r="A437" i="4"/>
  <c r="C437" i="4" s="1"/>
  <c r="B437" i="4"/>
  <c r="D437" i="4"/>
  <c r="E437" i="4"/>
  <c r="L437" i="4"/>
  <c r="M437" i="4"/>
  <c r="N437" i="4"/>
  <c r="S437" i="4"/>
  <c r="T437" i="4"/>
  <c r="U437" i="4"/>
  <c r="V437" i="4"/>
  <c r="W437" i="4"/>
  <c r="A438" i="4"/>
  <c r="C438" i="4" s="1"/>
  <c r="B438" i="4"/>
  <c r="D438" i="4"/>
  <c r="E438" i="4"/>
  <c r="L438" i="4"/>
  <c r="M438" i="4"/>
  <c r="N438" i="4"/>
  <c r="S438" i="4"/>
  <c r="T438" i="4"/>
  <c r="U438" i="4"/>
  <c r="V438" i="4"/>
  <c r="W438" i="4"/>
  <c r="A439" i="4"/>
  <c r="C439" i="4" s="1"/>
  <c r="B439" i="4"/>
  <c r="D439" i="4"/>
  <c r="E439" i="4"/>
  <c r="L439" i="4"/>
  <c r="M439" i="4"/>
  <c r="N439" i="4"/>
  <c r="S439" i="4"/>
  <c r="T439" i="4"/>
  <c r="U439" i="4"/>
  <c r="V439" i="4"/>
  <c r="W439" i="4"/>
  <c r="A440" i="4"/>
  <c r="C440" i="4" s="1"/>
  <c r="B440" i="4"/>
  <c r="D440" i="4"/>
  <c r="E440" i="4"/>
  <c r="L440" i="4"/>
  <c r="M440" i="4"/>
  <c r="N440" i="4"/>
  <c r="S440" i="4"/>
  <c r="T440" i="4"/>
  <c r="U440" i="4"/>
  <c r="V440" i="4"/>
  <c r="W440" i="4"/>
  <c r="A441" i="4"/>
  <c r="C441" i="4" s="1"/>
  <c r="B441" i="4"/>
  <c r="D441" i="4"/>
  <c r="E441" i="4"/>
  <c r="L441" i="4"/>
  <c r="M441" i="4"/>
  <c r="N441" i="4"/>
  <c r="S441" i="4"/>
  <c r="T441" i="4"/>
  <c r="U441" i="4"/>
  <c r="V441" i="4"/>
  <c r="W441" i="4"/>
  <c r="A442" i="4"/>
  <c r="C442" i="4" s="1"/>
  <c r="B442" i="4"/>
  <c r="D442" i="4"/>
  <c r="E442" i="4"/>
  <c r="L442" i="4"/>
  <c r="M442" i="4"/>
  <c r="N442" i="4"/>
  <c r="S442" i="4"/>
  <c r="T442" i="4"/>
  <c r="U442" i="4"/>
  <c r="V442" i="4"/>
  <c r="W442" i="4"/>
  <c r="A443" i="4"/>
  <c r="C443" i="4" s="1"/>
  <c r="B443" i="4"/>
  <c r="D443" i="4"/>
  <c r="E443" i="4"/>
  <c r="L443" i="4"/>
  <c r="M443" i="4"/>
  <c r="N443" i="4"/>
  <c r="S443" i="4"/>
  <c r="T443" i="4"/>
  <c r="U443" i="4"/>
  <c r="V443" i="4"/>
  <c r="W443" i="4"/>
  <c r="A444" i="4"/>
  <c r="C444" i="4" s="1"/>
  <c r="B444" i="4"/>
  <c r="D444" i="4"/>
  <c r="E444" i="4"/>
  <c r="L444" i="4"/>
  <c r="M444" i="4"/>
  <c r="N444" i="4"/>
  <c r="S444" i="4"/>
  <c r="T444" i="4"/>
  <c r="U444" i="4"/>
  <c r="V444" i="4"/>
  <c r="W444" i="4"/>
  <c r="A445" i="4"/>
  <c r="C445" i="4" s="1"/>
  <c r="B445" i="4"/>
  <c r="D445" i="4"/>
  <c r="E445" i="4"/>
  <c r="L445" i="4"/>
  <c r="M445" i="4"/>
  <c r="N445" i="4"/>
  <c r="S445" i="4"/>
  <c r="T445" i="4"/>
  <c r="U445" i="4"/>
  <c r="V445" i="4"/>
  <c r="W445" i="4"/>
  <c r="A446" i="4"/>
  <c r="C446" i="4" s="1"/>
  <c r="B446" i="4"/>
  <c r="D446" i="4"/>
  <c r="E446" i="4"/>
  <c r="L446" i="4"/>
  <c r="M446" i="4"/>
  <c r="N446" i="4"/>
  <c r="S446" i="4"/>
  <c r="T446" i="4"/>
  <c r="U446" i="4"/>
  <c r="V446" i="4"/>
  <c r="W446" i="4"/>
  <c r="A447" i="4"/>
  <c r="C447" i="4" s="1"/>
  <c r="B447" i="4"/>
  <c r="D447" i="4"/>
  <c r="E447" i="4"/>
  <c r="L447" i="4"/>
  <c r="M447" i="4"/>
  <c r="N447" i="4"/>
  <c r="S447" i="4"/>
  <c r="T447" i="4"/>
  <c r="U447" i="4"/>
  <c r="V447" i="4"/>
  <c r="W447" i="4"/>
  <c r="A448" i="4"/>
  <c r="C448" i="4" s="1"/>
  <c r="B448" i="4"/>
  <c r="D448" i="4"/>
  <c r="E448" i="4"/>
  <c r="L448" i="4"/>
  <c r="M448" i="4"/>
  <c r="N448" i="4"/>
  <c r="S448" i="4"/>
  <c r="T448" i="4"/>
  <c r="U448" i="4"/>
  <c r="V448" i="4"/>
  <c r="W448" i="4"/>
  <c r="A449" i="4"/>
  <c r="C449" i="4" s="1"/>
  <c r="B449" i="4"/>
  <c r="D449" i="4"/>
  <c r="E449" i="4"/>
  <c r="L449" i="4"/>
  <c r="M449" i="4"/>
  <c r="N449" i="4"/>
  <c r="S449" i="4"/>
  <c r="T449" i="4"/>
  <c r="U449" i="4"/>
  <c r="V449" i="4"/>
  <c r="W449" i="4"/>
  <c r="A450" i="4"/>
  <c r="C450" i="4" s="1"/>
  <c r="B450" i="4"/>
  <c r="D450" i="4"/>
  <c r="E450" i="4"/>
  <c r="L450" i="4"/>
  <c r="M450" i="4"/>
  <c r="N450" i="4"/>
  <c r="S450" i="4"/>
  <c r="T450" i="4"/>
  <c r="U450" i="4"/>
  <c r="V450" i="4"/>
  <c r="W450" i="4"/>
  <c r="A451" i="4"/>
  <c r="C451" i="4" s="1"/>
  <c r="B451" i="4"/>
  <c r="D451" i="4"/>
  <c r="E451" i="4"/>
  <c r="L451" i="4"/>
  <c r="M451" i="4"/>
  <c r="N451" i="4"/>
  <c r="S451" i="4"/>
  <c r="T451" i="4"/>
  <c r="U451" i="4"/>
  <c r="V451" i="4"/>
  <c r="W451" i="4"/>
  <c r="A452" i="4"/>
  <c r="C452" i="4" s="1"/>
  <c r="B452" i="4"/>
  <c r="D452" i="4"/>
  <c r="E452" i="4"/>
  <c r="L452" i="4"/>
  <c r="M452" i="4"/>
  <c r="N452" i="4"/>
  <c r="S452" i="4"/>
  <c r="T452" i="4"/>
  <c r="U452" i="4"/>
  <c r="V452" i="4"/>
  <c r="W452" i="4"/>
  <c r="A453" i="4"/>
  <c r="C453" i="4" s="1"/>
  <c r="B453" i="4"/>
  <c r="D453" i="4"/>
  <c r="E453" i="4"/>
  <c r="L453" i="4"/>
  <c r="M453" i="4"/>
  <c r="N453" i="4"/>
  <c r="S453" i="4"/>
  <c r="T453" i="4"/>
  <c r="U453" i="4"/>
  <c r="V453" i="4"/>
  <c r="W453" i="4"/>
  <c r="A454" i="4"/>
  <c r="C454" i="4" s="1"/>
  <c r="B454" i="4"/>
  <c r="D454" i="4"/>
  <c r="E454" i="4"/>
  <c r="L454" i="4"/>
  <c r="M454" i="4"/>
  <c r="N454" i="4"/>
  <c r="S454" i="4"/>
  <c r="T454" i="4"/>
  <c r="U454" i="4"/>
  <c r="V454" i="4"/>
  <c r="W454" i="4"/>
  <c r="A455" i="4"/>
  <c r="C455" i="4" s="1"/>
  <c r="B455" i="4"/>
  <c r="D455" i="4"/>
  <c r="E455" i="4"/>
  <c r="L455" i="4"/>
  <c r="M455" i="4"/>
  <c r="N455" i="4"/>
  <c r="S455" i="4"/>
  <c r="T455" i="4"/>
  <c r="U455" i="4"/>
  <c r="V455" i="4"/>
  <c r="W455" i="4"/>
  <c r="A456" i="4"/>
  <c r="C456" i="4" s="1"/>
  <c r="B456" i="4"/>
  <c r="D456" i="4"/>
  <c r="E456" i="4"/>
  <c r="L456" i="4"/>
  <c r="M456" i="4"/>
  <c r="N456" i="4"/>
  <c r="S456" i="4"/>
  <c r="T456" i="4"/>
  <c r="U456" i="4"/>
  <c r="V456" i="4"/>
  <c r="W456" i="4"/>
  <c r="A457" i="4"/>
  <c r="C457" i="4" s="1"/>
  <c r="B457" i="4"/>
  <c r="D457" i="4"/>
  <c r="E457" i="4"/>
  <c r="L457" i="4"/>
  <c r="M457" i="4"/>
  <c r="N457" i="4"/>
  <c r="S457" i="4"/>
  <c r="T457" i="4"/>
  <c r="U457" i="4"/>
  <c r="V457" i="4"/>
  <c r="W457" i="4"/>
  <c r="A458" i="4"/>
  <c r="C458" i="4" s="1"/>
  <c r="B458" i="4"/>
  <c r="D458" i="4"/>
  <c r="E458" i="4"/>
  <c r="L458" i="4"/>
  <c r="M458" i="4"/>
  <c r="N458" i="4"/>
  <c r="S458" i="4"/>
  <c r="T458" i="4"/>
  <c r="U458" i="4"/>
  <c r="V458" i="4"/>
  <c r="W458" i="4"/>
  <c r="A459" i="4"/>
  <c r="C459" i="4" s="1"/>
  <c r="B459" i="4"/>
  <c r="D459" i="4"/>
  <c r="E459" i="4"/>
  <c r="L459" i="4"/>
  <c r="M459" i="4"/>
  <c r="N459" i="4"/>
  <c r="S459" i="4"/>
  <c r="T459" i="4"/>
  <c r="U459" i="4"/>
  <c r="V459" i="4"/>
  <c r="W459" i="4"/>
  <c r="A460" i="4"/>
  <c r="C460" i="4" s="1"/>
  <c r="B460" i="4"/>
  <c r="D460" i="4"/>
  <c r="E460" i="4"/>
  <c r="L460" i="4"/>
  <c r="M460" i="4"/>
  <c r="N460" i="4"/>
  <c r="S460" i="4"/>
  <c r="T460" i="4"/>
  <c r="U460" i="4"/>
  <c r="V460" i="4"/>
  <c r="W460" i="4"/>
  <c r="A461" i="4"/>
  <c r="C461" i="4" s="1"/>
  <c r="B461" i="4"/>
  <c r="D461" i="4"/>
  <c r="E461" i="4"/>
  <c r="L461" i="4"/>
  <c r="M461" i="4"/>
  <c r="N461" i="4"/>
  <c r="S461" i="4"/>
  <c r="T461" i="4"/>
  <c r="U461" i="4"/>
  <c r="V461" i="4"/>
  <c r="W461" i="4"/>
  <c r="A462" i="4"/>
  <c r="C462" i="4" s="1"/>
  <c r="B462" i="4"/>
  <c r="D462" i="4"/>
  <c r="E462" i="4"/>
  <c r="L462" i="4"/>
  <c r="M462" i="4"/>
  <c r="N462" i="4"/>
  <c r="S462" i="4"/>
  <c r="T462" i="4"/>
  <c r="U462" i="4"/>
  <c r="V462" i="4"/>
  <c r="W462" i="4"/>
  <c r="A463" i="4"/>
  <c r="C463" i="4" s="1"/>
  <c r="B463" i="4"/>
  <c r="D463" i="4"/>
  <c r="E463" i="4"/>
  <c r="L463" i="4"/>
  <c r="M463" i="4"/>
  <c r="N463" i="4"/>
  <c r="S463" i="4"/>
  <c r="T463" i="4"/>
  <c r="U463" i="4"/>
  <c r="V463" i="4"/>
  <c r="W463" i="4"/>
  <c r="A464" i="4"/>
  <c r="C464" i="4" s="1"/>
  <c r="B464" i="4"/>
  <c r="D464" i="4"/>
  <c r="E464" i="4"/>
  <c r="L464" i="4"/>
  <c r="M464" i="4"/>
  <c r="N464" i="4"/>
  <c r="S464" i="4"/>
  <c r="T464" i="4"/>
  <c r="U464" i="4"/>
  <c r="V464" i="4"/>
  <c r="W464" i="4"/>
  <c r="A465" i="4"/>
  <c r="C465" i="4" s="1"/>
  <c r="B465" i="4"/>
  <c r="D465" i="4"/>
  <c r="E465" i="4"/>
  <c r="L465" i="4"/>
  <c r="M465" i="4"/>
  <c r="N465" i="4"/>
  <c r="S465" i="4"/>
  <c r="T465" i="4"/>
  <c r="U465" i="4"/>
  <c r="V465" i="4"/>
  <c r="W465" i="4"/>
  <c r="A466" i="4"/>
  <c r="C466" i="4" s="1"/>
  <c r="B466" i="4"/>
  <c r="D466" i="4"/>
  <c r="E466" i="4"/>
  <c r="L466" i="4"/>
  <c r="M466" i="4"/>
  <c r="N466" i="4"/>
  <c r="S466" i="4"/>
  <c r="T466" i="4"/>
  <c r="U466" i="4"/>
  <c r="V466" i="4"/>
  <c r="W466" i="4"/>
  <c r="A467" i="4"/>
  <c r="C467" i="4" s="1"/>
  <c r="B467" i="4"/>
  <c r="D467" i="4"/>
  <c r="E467" i="4"/>
  <c r="L467" i="4"/>
  <c r="M467" i="4"/>
  <c r="N467" i="4"/>
  <c r="S467" i="4"/>
  <c r="T467" i="4"/>
  <c r="U467" i="4"/>
  <c r="V467" i="4"/>
  <c r="W467" i="4"/>
  <c r="A468" i="4"/>
  <c r="C468" i="4" s="1"/>
  <c r="B468" i="4"/>
  <c r="D468" i="4"/>
  <c r="E468" i="4"/>
  <c r="L468" i="4"/>
  <c r="M468" i="4"/>
  <c r="N468" i="4"/>
  <c r="S468" i="4"/>
  <c r="T468" i="4"/>
  <c r="U468" i="4"/>
  <c r="V468" i="4"/>
  <c r="W468" i="4"/>
  <c r="A469" i="4"/>
  <c r="C469" i="4" s="1"/>
  <c r="B469" i="4"/>
  <c r="D469" i="4"/>
  <c r="E469" i="4"/>
  <c r="L469" i="4"/>
  <c r="M469" i="4"/>
  <c r="N469" i="4"/>
  <c r="S469" i="4"/>
  <c r="T469" i="4"/>
  <c r="U469" i="4"/>
  <c r="V469" i="4"/>
  <c r="W469" i="4"/>
  <c r="A470" i="4"/>
  <c r="C470" i="4" s="1"/>
  <c r="B470" i="4"/>
  <c r="D470" i="4"/>
  <c r="E470" i="4"/>
  <c r="L470" i="4"/>
  <c r="M470" i="4"/>
  <c r="N470" i="4"/>
  <c r="S470" i="4"/>
  <c r="T470" i="4"/>
  <c r="U470" i="4"/>
  <c r="V470" i="4"/>
  <c r="W470" i="4"/>
  <c r="A471" i="4"/>
  <c r="C471" i="4" s="1"/>
  <c r="B471" i="4"/>
  <c r="D471" i="4"/>
  <c r="E471" i="4"/>
  <c r="L471" i="4"/>
  <c r="M471" i="4"/>
  <c r="N471" i="4"/>
  <c r="S471" i="4"/>
  <c r="T471" i="4"/>
  <c r="U471" i="4"/>
  <c r="V471" i="4"/>
  <c r="W471" i="4"/>
  <c r="A472" i="4"/>
  <c r="C472" i="4" s="1"/>
  <c r="B472" i="4"/>
  <c r="D472" i="4"/>
  <c r="E472" i="4"/>
  <c r="L472" i="4"/>
  <c r="M472" i="4"/>
  <c r="N472" i="4"/>
  <c r="S472" i="4"/>
  <c r="T472" i="4"/>
  <c r="U472" i="4"/>
  <c r="V472" i="4"/>
  <c r="W472" i="4"/>
  <c r="A473" i="4"/>
  <c r="C473" i="4" s="1"/>
  <c r="B473" i="4"/>
  <c r="D473" i="4"/>
  <c r="E473" i="4"/>
  <c r="L473" i="4"/>
  <c r="M473" i="4"/>
  <c r="N473" i="4"/>
  <c r="S473" i="4"/>
  <c r="T473" i="4"/>
  <c r="U473" i="4"/>
  <c r="V473" i="4"/>
  <c r="W473" i="4"/>
  <c r="A474" i="4"/>
  <c r="C474" i="4" s="1"/>
  <c r="B474" i="4"/>
  <c r="D474" i="4"/>
  <c r="E474" i="4"/>
  <c r="L474" i="4"/>
  <c r="M474" i="4"/>
  <c r="N474" i="4"/>
  <c r="S474" i="4"/>
  <c r="T474" i="4"/>
  <c r="U474" i="4"/>
  <c r="V474" i="4"/>
  <c r="W474" i="4"/>
  <c r="A475" i="4"/>
  <c r="C475" i="4" s="1"/>
  <c r="B475" i="4"/>
  <c r="D475" i="4"/>
  <c r="E475" i="4"/>
  <c r="L475" i="4"/>
  <c r="M475" i="4"/>
  <c r="N475" i="4"/>
  <c r="S475" i="4"/>
  <c r="T475" i="4"/>
  <c r="U475" i="4"/>
  <c r="V475" i="4"/>
  <c r="W475" i="4"/>
  <c r="A476" i="4"/>
  <c r="C476" i="4" s="1"/>
  <c r="B476" i="4"/>
  <c r="D476" i="4"/>
  <c r="E476" i="4"/>
  <c r="L476" i="4"/>
  <c r="M476" i="4"/>
  <c r="N476" i="4"/>
  <c r="S476" i="4"/>
  <c r="T476" i="4"/>
  <c r="U476" i="4"/>
  <c r="V476" i="4"/>
  <c r="W476" i="4"/>
  <c r="A477" i="4"/>
  <c r="C477" i="4" s="1"/>
  <c r="B477" i="4"/>
  <c r="D477" i="4"/>
  <c r="E477" i="4"/>
  <c r="L477" i="4"/>
  <c r="M477" i="4"/>
  <c r="N477" i="4"/>
  <c r="S477" i="4"/>
  <c r="T477" i="4"/>
  <c r="U477" i="4"/>
  <c r="V477" i="4"/>
  <c r="W477" i="4"/>
  <c r="A478" i="4"/>
  <c r="C478" i="4" s="1"/>
  <c r="B478" i="4"/>
  <c r="D478" i="4"/>
  <c r="E478" i="4"/>
  <c r="L478" i="4"/>
  <c r="M478" i="4"/>
  <c r="N478" i="4"/>
  <c r="S478" i="4"/>
  <c r="T478" i="4"/>
  <c r="U478" i="4"/>
  <c r="V478" i="4"/>
  <c r="W478" i="4"/>
  <c r="A479" i="4"/>
  <c r="C479" i="4" s="1"/>
  <c r="B479" i="4"/>
  <c r="D479" i="4"/>
  <c r="E479" i="4"/>
  <c r="L479" i="4"/>
  <c r="M479" i="4"/>
  <c r="N479" i="4"/>
  <c r="S479" i="4"/>
  <c r="T479" i="4"/>
  <c r="U479" i="4"/>
  <c r="V479" i="4"/>
  <c r="W479" i="4"/>
  <c r="A480" i="4"/>
  <c r="C480" i="4" s="1"/>
  <c r="B480" i="4"/>
  <c r="D480" i="4"/>
  <c r="E480" i="4"/>
  <c r="L480" i="4"/>
  <c r="M480" i="4"/>
  <c r="N480" i="4"/>
  <c r="S480" i="4"/>
  <c r="T480" i="4"/>
  <c r="U480" i="4"/>
  <c r="V480" i="4"/>
  <c r="W480" i="4"/>
  <c r="A481" i="4"/>
  <c r="C481" i="4" s="1"/>
  <c r="B481" i="4"/>
  <c r="D481" i="4"/>
  <c r="E481" i="4"/>
  <c r="L481" i="4"/>
  <c r="M481" i="4"/>
  <c r="N481" i="4"/>
  <c r="S481" i="4"/>
  <c r="T481" i="4"/>
  <c r="U481" i="4"/>
  <c r="V481" i="4"/>
  <c r="W481" i="4"/>
  <c r="A482" i="4"/>
  <c r="C482" i="4" s="1"/>
  <c r="B482" i="4"/>
  <c r="D482" i="4"/>
  <c r="E482" i="4"/>
  <c r="L482" i="4"/>
  <c r="M482" i="4"/>
  <c r="N482" i="4"/>
  <c r="S482" i="4"/>
  <c r="T482" i="4"/>
  <c r="U482" i="4"/>
  <c r="V482" i="4"/>
  <c r="W482" i="4"/>
  <c r="A483" i="4"/>
  <c r="C483" i="4" s="1"/>
  <c r="B483" i="4"/>
  <c r="D483" i="4"/>
  <c r="E483" i="4"/>
  <c r="L483" i="4"/>
  <c r="M483" i="4"/>
  <c r="N483" i="4"/>
  <c r="S483" i="4"/>
  <c r="T483" i="4"/>
  <c r="U483" i="4"/>
  <c r="V483" i="4"/>
  <c r="W483" i="4"/>
  <c r="A484" i="4"/>
  <c r="C484" i="4" s="1"/>
  <c r="B484" i="4"/>
  <c r="D484" i="4"/>
  <c r="E484" i="4"/>
  <c r="L484" i="4"/>
  <c r="M484" i="4"/>
  <c r="N484" i="4"/>
  <c r="S484" i="4"/>
  <c r="T484" i="4"/>
  <c r="U484" i="4"/>
  <c r="V484" i="4"/>
  <c r="W484" i="4"/>
  <c r="A485" i="4"/>
  <c r="C485" i="4" s="1"/>
  <c r="B485" i="4"/>
  <c r="D485" i="4"/>
  <c r="E485" i="4"/>
  <c r="L485" i="4"/>
  <c r="M485" i="4"/>
  <c r="N485" i="4"/>
  <c r="S485" i="4"/>
  <c r="T485" i="4"/>
  <c r="U485" i="4"/>
  <c r="V485" i="4"/>
  <c r="W485" i="4"/>
  <c r="A486" i="4"/>
  <c r="C486" i="4" s="1"/>
  <c r="B486" i="4"/>
  <c r="D486" i="4"/>
  <c r="E486" i="4"/>
  <c r="L486" i="4"/>
  <c r="M486" i="4"/>
  <c r="N486" i="4"/>
  <c r="S486" i="4"/>
  <c r="T486" i="4"/>
  <c r="U486" i="4"/>
  <c r="V486" i="4"/>
  <c r="W486" i="4"/>
  <c r="A487" i="4"/>
  <c r="C487" i="4" s="1"/>
  <c r="B487" i="4"/>
  <c r="D487" i="4"/>
  <c r="E487" i="4"/>
  <c r="L487" i="4"/>
  <c r="M487" i="4"/>
  <c r="N487" i="4"/>
  <c r="S487" i="4"/>
  <c r="T487" i="4"/>
  <c r="U487" i="4"/>
  <c r="V487" i="4"/>
  <c r="W487" i="4"/>
  <c r="A488" i="4"/>
  <c r="C488" i="4" s="1"/>
  <c r="B488" i="4"/>
  <c r="D488" i="4"/>
  <c r="E488" i="4"/>
  <c r="L488" i="4"/>
  <c r="M488" i="4"/>
  <c r="N488" i="4"/>
  <c r="S488" i="4"/>
  <c r="T488" i="4"/>
  <c r="U488" i="4"/>
  <c r="V488" i="4"/>
  <c r="W488" i="4"/>
  <c r="A489" i="4"/>
  <c r="C489" i="4" s="1"/>
  <c r="B489" i="4"/>
  <c r="D489" i="4"/>
  <c r="E489" i="4"/>
  <c r="L489" i="4"/>
  <c r="M489" i="4"/>
  <c r="N489" i="4"/>
  <c r="S489" i="4"/>
  <c r="T489" i="4"/>
  <c r="U489" i="4"/>
  <c r="V489" i="4"/>
  <c r="W489" i="4"/>
  <c r="A490" i="4"/>
  <c r="C490" i="4" s="1"/>
  <c r="B490" i="4"/>
  <c r="D490" i="4"/>
  <c r="E490" i="4"/>
  <c r="L490" i="4"/>
  <c r="M490" i="4"/>
  <c r="N490" i="4"/>
  <c r="S490" i="4"/>
  <c r="T490" i="4"/>
  <c r="U490" i="4"/>
  <c r="V490" i="4"/>
  <c r="W490" i="4"/>
  <c r="A491" i="4"/>
  <c r="C491" i="4" s="1"/>
  <c r="B491" i="4"/>
  <c r="D491" i="4"/>
  <c r="E491" i="4"/>
  <c r="L491" i="4"/>
  <c r="M491" i="4"/>
  <c r="N491" i="4"/>
  <c r="S491" i="4"/>
  <c r="T491" i="4"/>
  <c r="U491" i="4"/>
  <c r="V491" i="4"/>
  <c r="W491" i="4"/>
  <c r="A492" i="4"/>
  <c r="C492" i="4" s="1"/>
  <c r="B492" i="4"/>
  <c r="D492" i="4"/>
  <c r="E492" i="4"/>
  <c r="L492" i="4"/>
  <c r="M492" i="4"/>
  <c r="N492" i="4"/>
  <c r="S492" i="4"/>
  <c r="T492" i="4"/>
  <c r="U492" i="4"/>
  <c r="V492" i="4"/>
  <c r="W492" i="4"/>
  <c r="A493" i="4"/>
  <c r="C493" i="4" s="1"/>
  <c r="B493" i="4"/>
  <c r="D493" i="4"/>
  <c r="E493" i="4"/>
  <c r="L493" i="4"/>
  <c r="M493" i="4"/>
  <c r="N493" i="4"/>
  <c r="S493" i="4"/>
  <c r="T493" i="4"/>
  <c r="U493" i="4"/>
  <c r="V493" i="4"/>
  <c r="W493" i="4"/>
  <c r="A494" i="4"/>
  <c r="C494" i="4" s="1"/>
  <c r="B494" i="4"/>
  <c r="D494" i="4"/>
  <c r="E494" i="4"/>
  <c r="L494" i="4"/>
  <c r="M494" i="4"/>
  <c r="N494" i="4"/>
  <c r="S494" i="4"/>
  <c r="T494" i="4"/>
  <c r="U494" i="4"/>
  <c r="V494" i="4"/>
  <c r="W494" i="4"/>
  <c r="A495" i="4"/>
  <c r="C495" i="4" s="1"/>
  <c r="B495" i="4"/>
  <c r="D495" i="4"/>
  <c r="E495" i="4"/>
  <c r="L495" i="4"/>
  <c r="M495" i="4"/>
  <c r="N495" i="4"/>
  <c r="S495" i="4"/>
  <c r="T495" i="4"/>
  <c r="U495" i="4"/>
  <c r="V495" i="4"/>
  <c r="W495" i="4"/>
  <c r="A496" i="4"/>
  <c r="C496" i="4" s="1"/>
  <c r="B496" i="4"/>
  <c r="D496" i="4"/>
  <c r="E496" i="4"/>
  <c r="L496" i="4"/>
  <c r="M496" i="4"/>
  <c r="N496" i="4"/>
  <c r="S496" i="4"/>
  <c r="T496" i="4"/>
  <c r="U496" i="4"/>
  <c r="V496" i="4"/>
  <c r="W496" i="4"/>
  <c r="A497" i="4"/>
  <c r="C497" i="4" s="1"/>
  <c r="B497" i="4"/>
  <c r="D497" i="4"/>
  <c r="E497" i="4"/>
  <c r="L497" i="4"/>
  <c r="M497" i="4"/>
  <c r="N497" i="4"/>
  <c r="S497" i="4"/>
  <c r="T497" i="4"/>
  <c r="U497" i="4"/>
  <c r="V497" i="4"/>
  <c r="W497" i="4"/>
  <c r="A498" i="4"/>
  <c r="C498" i="4" s="1"/>
  <c r="B498" i="4"/>
  <c r="D498" i="4"/>
  <c r="E498" i="4"/>
  <c r="L498" i="4"/>
  <c r="M498" i="4"/>
  <c r="N498" i="4"/>
  <c r="S498" i="4"/>
  <c r="T498" i="4"/>
  <c r="U498" i="4"/>
  <c r="V498" i="4"/>
  <c r="W498" i="4"/>
  <c r="A499" i="4"/>
  <c r="C499" i="4" s="1"/>
  <c r="B499" i="4"/>
  <c r="D499" i="4"/>
  <c r="E499" i="4"/>
  <c r="L499" i="4"/>
  <c r="M499" i="4"/>
  <c r="N499" i="4"/>
  <c r="S499" i="4"/>
  <c r="T499" i="4"/>
  <c r="U499" i="4"/>
  <c r="V499" i="4"/>
  <c r="W499" i="4"/>
  <c r="A500" i="4"/>
  <c r="C500" i="4" s="1"/>
  <c r="B500" i="4"/>
  <c r="D500" i="4"/>
  <c r="E500" i="4"/>
  <c r="L500" i="4"/>
  <c r="M500" i="4"/>
  <c r="N500" i="4"/>
  <c r="S500" i="4"/>
  <c r="T500" i="4"/>
  <c r="U500" i="4"/>
  <c r="V500" i="4"/>
  <c r="W500" i="4"/>
  <c r="A501" i="4"/>
  <c r="C501" i="4" s="1"/>
  <c r="B501" i="4"/>
  <c r="D501" i="4"/>
  <c r="E501" i="4"/>
  <c r="L501" i="4"/>
  <c r="M501" i="4"/>
  <c r="N501" i="4"/>
  <c r="S501" i="4"/>
  <c r="T501" i="4"/>
  <c r="U501" i="4"/>
  <c r="V501" i="4"/>
  <c r="W501" i="4"/>
  <c r="A502" i="4"/>
  <c r="C502" i="4" s="1"/>
  <c r="B502" i="4"/>
  <c r="D502" i="4"/>
  <c r="E502" i="4"/>
  <c r="L502" i="4"/>
  <c r="M502" i="4"/>
  <c r="N502" i="4"/>
  <c r="S502" i="4"/>
  <c r="T502" i="4"/>
  <c r="U502" i="4"/>
  <c r="V502" i="4"/>
  <c r="W502" i="4"/>
  <c r="A503" i="4"/>
  <c r="C503" i="4" s="1"/>
  <c r="B503" i="4"/>
  <c r="D503" i="4"/>
  <c r="E503" i="4"/>
  <c r="L503" i="4"/>
  <c r="M503" i="4"/>
  <c r="N503" i="4"/>
  <c r="S503" i="4"/>
  <c r="T503" i="4"/>
  <c r="U503" i="4"/>
  <c r="V503" i="4"/>
  <c r="W503" i="4"/>
  <c r="A504" i="4"/>
  <c r="C504" i="4" s="1"/>
  <c r="B504" i="4"/>
  <c r="D504" i="4"/>
  <c r="E504" i="4"/>
  <c r="L504" i="4"/>
  <c r="M504" i="4"/>
  <c r="N504" i="4"/>
  <c r="S504" i="4"/>
  <c r="T504" i="4"/>
  <c r="U504" i="4"/>
  <c r="V504" i="4"/>
  <c r="W504" i="4"/>
  <c r="A505" i="4"/>
  <c r="C505" i="4" s="1"/>
  <c r="B505" i="4"/>
  <c r="D505" i="4"/>
  <c r="E505" i="4"/>
  <c r="L505" i="4"/>
  <c r="M505" i="4"/>
  <c r="N505" i="4"/>
  <c r="S505" i="4"/>
  <c r="T505" i="4"/>
  <c r="U505" i="4"/>
  <c r="V505" i="4"/>
  <c r="W505" i="4"/>
  <c r="A506" i="4"/>
  <c r="C506" i="4" s="1"/>
  <c r="B506" i="4"/>
  <c r="D506" i="4"/>
  <c r="E506" i="4"/>
  <c r="L506" i="4"/>
  <c r="M506" i="4"/>
  <c r="N506" i="4"/>
  <c r="S506" i="4"/>
  <c r="T506" i="4"/>
  <c r="U506" i="4"/>
  <c r="V506" i="4"/>
  <c r="W506" i="4"/>
  <c r="A507" i="4"/>
  <c r="C507" i="4" s="1"/>
  <c r="B507" i="4"/>
  <c r="D507" i="4"/>
  <c r="E507" i="4"/>
  <c r="L507" i="4"/>
  <c r="M507" i="4"/>
  <c r="N507" i="4"/>
  <c r="S507" i="4"/>
  <c r="T507" i="4"/>
  <c r="U507" i="4"/>
  <c r="V507" i="4"/>
  <c r="W507" i="4"/>
  <c r="A508" i="4"/>
  <c r="C508" i="4" s="1"/>
  <c r="B508" i="4"/>
  <c r="D508" i="4"/>
  <c r="E508" i="4"/>
  <c r="L508" i="4"/>
  <c r="M508" i="4"/>
  <c r="N508" i="4"/>
  <c r="S508" i="4"/>
  <c r="T508" i="4"/>
  <c r="U508" i="4"/>
  <c r="V508" i="4"/>
  <c r="W508" i="4"/>
  <c r="A509" i="4"/>
  <c r="C509" i="4" s="1"/>
  <c r="B509" i="4"/>
  <c r="D509" i="4"/>
  <c r="E509" i="4"/>
  <c r="L509" i="4"/>
  <c r="M509" i="4"/>
  <c r="N509" i="4"/>
  <c r="S509" i="4"/>
  <c r="T509" i="4"/>
  <c r="U509" i="4"/>
  <c r="V509" i="4"/>
  <c r="W509" i="4"/>
  <c r="A510" i="4"/>
  <c r="C510" i="4" s="1"/>
  <c r="B510" i="4"/>
  <c r="D510" i="4"/>
  <c r="E510" i="4"/>
  <c r="L510" i="4"/>
  <c r="M510" i="4"/>
  <c r="N510" i="4"/>
  <c r="S510" i="4"/>
  <c r="T510" i="4"/>
  <c r="U510" i="4"/>
  <c r="V510" i="4"/>
  <c r="W510" i="4"/>
  <c r="A511" i="4"/>
  <c r="C511" i="4" s="1"/>
  <c r="B511" i="4"/>
  <c r="D511" i="4"/>
  <c r="E511" i="4"/>
  <c r="L511" i="4"/>
  <c r="M511" i="4"/>
  <c r="N511" i="4"/>
  <c r="S511" i="4"/>
  <c r="T511" i="4"/>
  <c r="U511" i="4"/>
  <c r="V511" i="4"/>
  <c r="W511" i="4"/>
  <c r="A512" i="4"/>
  <c r="C512" i="4" s="1"/>
  <c r="B512" i="4"/>
  <c r="D512" i="4"/>
  <c r="E512" i="4"/>
  <c r="L512" i="4"/>
  <c r="M512" i="4"/>
  <c r="N512" i="4"/>
  <c r="S512" i="4"/>
  <c r="T512" i="4"/>
  <c r="U512" i="4"/>
  <c r="V512" i="4"/>
  <c r="W512" i="4"/>
  <c r="A513" i="4"/>
  <c r="C513" i="4" s="1"/>
  <c r="B513" i="4"/>
  <c r="D513" i="4"/>
  <c r="E513" i="4"/>
  <c r="L513" i="4"/>
  <c r="M513" i="4"/>
  <c r="N513" i="4"/>
  <c r="S513" i="4"/>
  <c r="T513" i="4"/>
  <c r="U513" i="4"/>
  <c r="V513" i="4"/>
  <c r="W513" i="4"/>
  <c r="A514" i="4"/>
  <c r="C514" i="4" s="1"/>
  <c r="B514" i="4"/>
  <c r="D514" i="4"/>
  <c r="E514" i="4"/>
  <c r="L514" i="4"/>
  <c r="M514" i="4"/>
  <c r="N514" i="4"/>
  <c r="S514" i="4"/>
  <c r="T514" i="4"/>
  <c r="U514" i="4"/>
  <c r="V514" i="4"/>
  <c r="W514" i="4"/>
  <c r="A515" i="4"/>
  <c r="C515" i="4" s="1"/>
  <c r="B515" i="4"/>
  <c r="D515" i="4"/>
  <c r="E515" i="4"/>
  <c r="L515" i="4"/>
  <c r="M515" i="4"/>
  <c r="N515" i="4"/>
  <c r="S515" i="4"/>
  <c r="T515" i="4"/>
  <c r="U515" i="4"/>
  <c r="V515" i="4"/>
  <c r="W515" i="4"/>
  <c r="A516" i="4"/>
  <c r="C516" i="4" s="1"/>
  <c r="B516" i="4"/>
  <c r="D516" i="4"/>
  <c r="E516" i="4"/>
  <c r="L516" i="4"/>
  <c r="M516" i="4"/>
  <c r="N516" i="4"/>
  <c r="S516" i="4"/>
  <c r="T516" i="4"/>
  <c r="U516" i="4"/>
  <c r="V516" i="4"/>
  <c r="W516" i="4"/>
  <c r="A517" i="4"/>
  <c r="C517" i="4" s="1"/>
  <c r="B517" i="4"/>
  <c r="D517" i="4"/>
  <c r="E517" i="4"/>
  <c r="L517" i="4"/>
  <c r="M517" i="4"/>
  <c r="N517" i="4"/>
  <c r="S517" i="4"/>
  <c r="T517" i="4"/>
  <c r="U517" i="4"/>
  <c r="V517" i="4"/>
  <c r="W517" i="4"/>
  <c r="A518" i="4"/>
  <c r="C518" i="4" s="1"/>
  <c r="B518" i="4"/>
  <c r="D518" i="4"/>
  <c r="E518" i="4"/>
  <c r="L518" i="4"/>
  <c r="M518" i="4"/>
  <c r="N518" i="4"/>
  <c r="S518" i="4"/>
  <c r="T518" i="4"/>
  <c r="U518" i="4"/>
  <c r="V518" i="4"/>
  <c r="W518" i="4"/>
  <c r="A519" i="4"/>
  <c r="C519" i="4" s="1"/>
  <c r="B519" i="4"/>
  <c r="D519" i="4"/>
  <c r="E519" i="4"/>
  <c r="L519" i="4"/>
  <c r="M519" i="4"/>
  <c r="N519" i="4"/>
  <c r="S519" i="4"/>
  <c r="T519" i="4"/>
  <c r="U519" i="4"/>
  <c r="V519" i="4"/>
  <c r="W519" i="4"/>
  <c r="A520" i="4"/>
  <c r="C520" i="4" s="1"/>
  <c r="B520" i="4"/>
  <c r="D520" i="4"/>
  <c r="E520" i="4"/>
  <c r="L520" i="4"/>
  <c r="M520" i="4"/>
  <c r="N520" i="4"/>
  <c r="S520" i="4"/>
  <c r="T520" i="4"/>
  <c r="U520" i="4"/>
  <c r="V520" i="4"/>
  <c r="W520" i="4"/>
  <c r="A521" i="4"/>
  <c r="C521" i="4" s="1"/>
  <c r="B521" i="4"/>
  <c r="D521" i="4"/>
  <c r="E521" i="4"/>
  <c r="L521" i="4"/>
  <c r="M521" i="4"/>
  <c r="N521" i="4"/>
  <c r="S521" i="4"/>
  <c r="T521" i="4"/>
  <c r="U521" i="4"/>
  <c r="V521" i="4"/>
  <c r="W521" i="4"/>
  <c r="A522" i="4"/>
  <c r="C522" i="4" s="1"/>
  <c r="B522" i="4"/>
  <c r="D522" i="4"/>
  <c r="E522" i="4"/>
  <c r="L522" i="4"/>
  <c r="M522" i="4"/>
  <c r="N522" i="4"/>
  <c r="S522" i="4"/>
  <c r="T522" i="4"/>
  <c r="U522" i="4"/>
  <c r="V522" i="4"/>
  <c r="W522" i="4"/>
  <c r="A523" i="4"/>
  <c r="C523" i="4" s="1"/>
  <c r="B523" i="4"/>
  <c r="D523" i="4"/>
  <c r="E523" i="4"/>
  <c r="L523" i="4"/>
  <c r="M523" i="4"/>
  <c r="N523" i="4"/>
  <c r="S523" i="4"/>
  <c r="T523" i="4"/>
  <c r="U523" i="4"/>
  <c r="V523" i="4"/>
  <c r="W523" i="4"/>
  <c r="A524" i="4"/>
  <c r="C524" i="4" s="1"/>
  <c r="B524" i="4"/>
  <c r="D524" i="4"/>
  <c r="E524" i="4"/>
  <c r="L524" i="4"/>
  <c r="M524" i="4"/>
  <c r="N524" i="4"/>
  <c r="S524" i="4"/>
  <c r="T524" i="4"/>
  <c r="U524" i="4"/>
  <c r="V524" i="4"/>
  <c r="W524" i="4"/>
  <c r="A525" i="4"/>
  <c r="C525" i="4" s="1"/>
  <c r="B525" i="4"/>
  <c r="D525" i="4"/>
  <c r="E525" i="4"/>
  <c r="L525" i="4"/>
  <c r="M525" i="4"/>
  <c r="N525" i="4"/>
  <c r="S525" i="4"/>
  <c r="T525" i="4"/>
  <c r="U525" i="4"/>
  <c r="V525" i="4"/>
  <c r="W525" i="4"/>
  <c r="A526" i="4"/>
  <c r="C526" i="4" s="1"/>
  <c r="B526" i="4"/>
  <c r="D526" i="4"/>
  <c r="E526" i="4"/>
  <c r="L526" i="4"/>
  <c r="M526" i="4"/>
  <c r="N526" i="4"/>
  <c r="S526" i="4"/>
  <c r="T526" i="4"/>
  <c r="U526" i="4"/>
  <c r="V526" i="4"/>
  <c r="W526" i="4"/>
  <c r="A527" i="4"/>
  <c r="C527" i="4" s="1"/>
  <c r="B527" i="4"/>
  <c r="D527" i="4"/>
  <c r="E527" i="4"/>
  <c r="L527" i="4"/>
  <c r="M527" i="4"/>
  <c r="N527" i="4"/>
  <c r="S527" i="4"/>
  <c r="T527" i="4"/>
  <c r="U527" i="4"/>
  <c r="V527" i="4"/>
  <c r="W527" i="4"/>
  <c r="A528" i="4"/>
  <c r="C528" i="4" s="1"/>
  <c r="B528" i="4"/>
  <c r="D528" i="4"/>
  <c r="E528" i="4"/>
  <c r="L528" i="4"/>
  <c r="M528" i="4"/>
  <c r="N528" i="4"/>
  <c r="S528" i="4"/>
  <c r="T528" i="4"/>
  <c r="U528" i="4"/>
  <c r="V528" i="4"/>
  <c r="W528" i="4"/>
  <c r="A529" i="4"/>
  <c r="C529" i="4" s="1"/>
  <c r="B529" i="4"/>
  <c r="D529" i="4"/>
  <c r="E529" i="4"/>
  <c r="L529" i="4"/>
  <c r="M529" i="4"/>
  <c r="N529" i="4"/>
  <c r="S529" i="4"/>
  <c r="T529" i="4"/>
  <c r="U529" i="4"/>
  <c r="V529" i="4"/>
  <c r="W529" i="4"/>
  <c r="A530" i="4"/>
  <c r="C530" i="4" s="1"/>
  <c r="B530" i="4"/>
  <c r="D530" i="4"/>
  <c r="E530" i="4"/>
  <c r="L530" i="4"/>
  <c r="M530" i="4"/>
  <c r="N530" i="4"/>
  <c r="S530" i="4"/>
  <c r="T530" i="4"/>
  <c r="U530" i="4"/>
  <c r="V530" i="4"/>
  <c r="W530" i="4"/>
  <c r="A531" i="4"/>
  <c r="C531" i="4" s="1"/>
  <c r="B531" i="4"/>
  <c r="D531" i="4"/>
  <c r="E531" i="4"/>
  <c r="L531" i="4"/>
  <c r="M531" i="4"/>
  <c r="N531" i="4"/>
  <c r="S531" i="4"/>
  <c r="T531" i="4"/>
  <c r="U531" i="4"/>
  <c r="V531" i="4"/>
  <c r="W531" i="4"/>
  <c r="A532" i="4"/>
  <c r="C532" i="4" s="1"/>
  <c r="B532" i="4"/>
  <c r="D532" i="4"/>
  <c r="E532" i="4"/>
  <c r="L532" i="4"/>
  <c r="M532" i="4"/>
  <c r="N532" i="4"/>
  <c r="S532" i="4"/>
  <c r="T532" i="4"/>
  <c r="U532" i="4"/>
  <c r="V532" i="4"/>
  <c r="W532" i="4"/>
  <c r="A533" i="4"/>
  <c r="C533" i="4" s="1"/>
  <c r="B533" i="4"/>
  <c r="D533" i="4"/>
  <c r="E533" i="4"/>
  <c r="L533" i="4"/>
  <c r="M533" i="4"/>
  <c r="N533" i="4"/>
  <c r="S533" i="4"/>
  <c r="T533" i="4"/>
  <c r="U533" i="4"/>
  <c r="V533" i="4"/>
  <c r="W533" i="4"/>
  <c r="A534" i="4"/>
  <c r="C534" i="4" s="1"/>
  <c r="B534" i="4"/>
  <c r="D534" i="4"/>
  <c r="E534" i="4"/>
  <c r="L534" i="4"/>
  <c r="M534" i="4"/>
  <c r="N534" i="4"/>
  <c r="S534" i="4"/>
  <c r="T534" i="4"/>
  <c r="U534" i="4"/>
  <c r="V534" i="4"/>
  <c r="W534" i="4"/>
  <c r="A535" i="4"/>
  <c r="C535" i="4" s="1"/>
  <c r="B535" i="4"/>
  <c r="D535" i="4"/>
  <c r="E535" i="4"/>
  <c r="L535" i="4"/>
  <c r="M535" i="4"/>
  <c r="N535" i="4"/>
  <c r="S535" i="4"/>
  <c r="T535" i="4"/>
  <c r="U535" i="4"/>
  <c r="V535" i="4"/>
  <c r="W535" i="4"/>
  <c r="A536" i="4"/>
  <c r="C536" i="4" s="1"/>
  <c r="B536" i="4"/>
  <c r="D536" i="4"/>
  <c r="E536" i="4"/>
  <c r="L536" i="4"/>
  <c r="M536" i="4"/>
  <c r="N536" i="4"/>
  <c r="S536" i="4"/>
  <c r="T536" i="4"/>
  <c r="U536" i="4"/>
  <c r="V536" i="4"/>
  <c r="W536" i="4"/>
  <c r="A537" i="4"/>
  <c r="C537" i="4" s="1"/>
  <c r="B537" i="4"/>
  <c r="D537" i="4"/>
  <c r="E537" i="4"/>
  <c r="L537" i="4"/>
  <c r="M537" i="4"/>
  <c r="N537" i="4"/>
  <c r="S537" i="4"/>
  <c r="T537" i="4"/>
  <c r="U537" i="4"/>
  <c r="V537" i="4"/>
  <c r="W537" i="4"/>
  <c r="A538" i="4"/>
  <c r="C538" i="4" s="1"/>
  <c r="B538" i="4"/>
  <c r="D538" i="4"/>
  <c r="E538" i="4"/>
  <c r="L538" i="4"/>
  <c r="M538" i="4"/>
  <c r="N538" i="4"/>
  <c r="S538" i="4"/>
  <c r="T538" i="4"/>
  <c r="U538" i="4"/>
  <c r="V538" i="4"/>
  <c r="W538" i="4"/>
  <c r="A539" i="4"/>
  <c r="C539" i="4" s="1"/>
  <c r="B539" i="4"/>
  <c r="D539" i="4"/>
  <c r="E539" i="4"/>
  <c r="L539" i="4"/>
  <c r="M539" i="4"/>
  <c r="N539" i="4"/>
  <c r="S539" i="4"/>
  <c r="T539" i="4"/>
  <c r="U539" i="4"/>
  <c r="V539" i="4"/>
  <c r="W539" i="4"/>
  <c r="A540" i="4"/>
  <c r="C540" i="4" s="1"/>
  <c r="B540" i="4"/>
  <c r="D540" i="4"/>
  <c r="E540" i="4"/>
  <c r="L540" i="4"/>
  <c r="M540" i="4"/>
  <c r="N540" i="4"/>
  <c r="S540" i="4"/>
  <c r="T540" i="4"/>
  <c r="U540" i="4"/>
  <c r="V540" i="4"/>
  <c r="W540" i="4"/>
  <c r="A541" i="4"/>
  <c r="C541" i="4" s="1"/>
  <c r="B541" i="4"/>
  <c r="D541" i="4"/>
  <c r="E541" i="4"/>
  <c r="L541" i="4"/>
  <c r="M541" i="4"/>
  <c r="N541" i="4"/>
  <c r="S541" i="4"/>
  <c r="T541" i="4"/>
  <c r="U541" i="4"/>
  <c r="V541" i="4"/>
  <c r="W541" i="4"/>
  <c r="A542" i="4"/>
  <c r="C542" i="4" s="1"/>
  <c r="B542" i="4"/>
  <c r="D542" i="4"/>
  <c r="E542" i="4"/>
  <c r="L542" i="4"/>
  <c r="M542" i="4"/>
  <c r="N542" i="4"/>
  <c r="S542" i="4"/>
  <c r="T542" i="4"/>
  <c r="U542" i="4"/>
  <c r="V542" i="4"/>
  <c r="W542" i="4"/>
  <c r="A543" i="4"/>
  <c r="C543" i="4" s="1"/>
  <c r="B543" i="4"/>
  <c r="D543" i="4"/>
  <c r="E543" i="4"/>
  <c r="L543" i="4"/>
  <c r="M543" i="4"/>
  <c r="N543" i="4"/>
  <c r="S543" i="4"/>
  <c r="T543" i="4"/>
  <c r="U543" i="4"/>
  <c r="V543" i="4"/>
  <c r="W543" i="4"/>
  <c r="A544" i="4"/>
  <c r="C544" i="4" s="1"/>
  <c r="B544" i="4"/>
  <c r="D544" i="4"/>
  <c r="E544" i="4"/>
  <c r="L544" i="4"/>
  <c r="M544" i="4"/>
  <c r="N544" i="4"/>
  <c r="S544" i="4"/>
  <c r="T544" i="4"/>
  <c r="U544" i="4"/>
  <c r="V544" i="4"/>
  <c r="W544" i="4"/>
  <c r="A545" i="4"/>
  <c r="C545" i="4" s="1"/>
  <c r="B545" i="4"/>
  <c r="D545" i="4"/>
  <c r="E545" i="4"/>
  <c r="L545" i="4"/>
  <c r="M545" i="4"/>
  <c r="N545" i="4"/>
  <c r="S545" i="4"/>
  <c r="T545" i="4"/>
  <c r="U545" i="4"/>
  <c r="V545" i="4"/>
  <c r="W545" i="4"/>
  <c r="A546" i="4"/>
  <c r="C546" i="4" s="1"/>
  <c r="B546" i="4"/>
  <c r="D546" i="4"/>
  <c r="E546" i="4"/>
  <c r="L546" i="4"/>
  <c r="M546" i="4"/>
  <c r="N546" i="4"/>
  <c r="S546" i="4"/>
  <c r="T546" i="4"/>
  <c r="U546" i="4"/>
  <c r="V546" i="4"/>
  <c r="W546" i="4"/>
  <c r="A547" i="4"/>
  <c r="C547" i="4" s="1"/>
  <c r="B547" i="4"/>
  <c r="D547" i="4"/>
  <c r="E547" i="4"/>
  <c r="L547" i="4"/>
  <c r="M547" i="4"/>
  <c r="N547" i="4"/>
  <c r="S547" i="4"/>
  <c r="T547" i="4"/>
  <c r="U547" i="4"/>
  <c r="V547" i="4"/>
  <c r="W547" i="4"/>
  <c r="A548" i="4"/>
  <c r="C548" i="4" s="1"/>
  <c r="B548" i="4"/>
  <c r="D548" i="4"/>
  <c r="E548" i="4"/>
  <c r="L548" i="4"/>
  <c r="M548" i="4"/>
  <c r="N548" i="4"/>
  <c r="S548" i="4"/>
  <c r="T548" i="4"/>
  <c r="U548" i="4"/>
  <c r="V548" i="4"/>
  <c r="W548" i="4"/>
  <c r="A549" i="4"/>
  <c r="C549" i="4" s="1"/>
  <c r="B549" i="4"/>
  <c r="D549" i="4"/>
  <c r="E549" i="4"/>
  <c r="L549" i="4"/>
  <c r="M549" i="4"/>
  <c r="N549" i="4"/>
  <c r="S549" i="4"/>
  <c r="T549" i="4"/>
  <c r="U549" i="4"/>
  <c r="V549" i="4"/>
  <c r="W549" i="4"/>
  <c r="A550" i="4"/>
  <c r="C550" i="4" s="1"/>
  <c r="B550" i="4"/>
  <c r="D550" i="4"/>
  <c r="E550" i="4"/>
  <c r="L550" i="4"/>
  <c r="M550" i="4"/>
  <c r="N550" i="4"/>
  <c r="S550" i="4"/>
  <c r="T550" i="4"/>
  <c r="U550" i="4"/>
  <c r="V550" i="4"/>
  <c r="W550" i="4"/>
  <c r="A551" i="4"/>
  <c r="C551" i="4" s="1"/>
  <c r="B551" i="4"/>
  <c r="D551" i="4"/>
  <c r="E551" i="4"/>
  <c r="L551" i="4"/>
  <c r="M551" i="4"/>
  <c r="N551" i="4"/>
  <c r="S551" i="4"/>
  <c r="T551" i="4"/>
  <c r="U551" i="4"/>
  <c r="V551" i="4"/>
  <c r="W551" i="4"/>
  <c r="A552" i="4"/>
  <c r="C552" i="4" s="1"/>
  <c r="B552" i="4"/>
  <c r="D552" i="4"/>
  <c r="E552" i="4"/>
  <c r="L552" i="4"/>
  <c r="M552" i="4"/>
  <c r="N552" i="4"/>
  <c r="S552" i="4"/>
  <c r="T552" i="4"/>
  <c r="U552" i="4"/>
  <c r="V552" i="4"/>
  <c r="W552" i="4"/>
  <c r="A553" i="4"/>
  <c r="C553" i="4" s="1"/>
  <c r="B553" i="4"/>
  <c r="D553" i="4"/>
  <c r="E553" i="4"/>
  <c r="L553" i="4"/>
  <c r="M553" i="4"/>
  <c r="N553" i="4"/>
  <c r="S553" i="4"/>
  <c r="T553" i="4"/>
  <c r="U553" i="4"/>
  <c r="V553" i="4"/>
  <c r="W553" i="4"/>
  <c r="A554" i="4"/>
  <c r="C554" i="4" s="1"/>
  <c r="B554" i="4"/>
  <c r="D554" i="4"/>
  <c r="E554" i="4"/>
  <c r="L554" i="4"/>
  <c r="M554" i="4"/>
  <c r="N554" i="4"/>
  <c r="S554" i="4"/>
  <c r="T554" i="4"/>
  <c r="U554" i="4"/>
  <c r="V554" i="4"/>
  <c r="W554" i="4"/>
  <c r="A555" i="4"/>
  <c r="C555" i="4" s="1"/>
  <c r="B555" i="4"/>
  <c r="D555" i="4"/>
  <c r="E555" i="4"/>
  <c r="L555" i="4"/>
  <c r="M555" i="4"/>
  <c r="N555" i="4"/>
  <c r="S555" i="4"/>
  <c r="T555" i="4"/>
  <c r="U555" i="4"/>
  <c r="V555" i="4"/>
  <c r="W555" i="4"/>
  <c r="A556" i="4"/>
  <c r="C556" i="4" s="1"/>
  <c r="B556" i="4"/>
  <c r="D556" i="4"/>
  <c r="E556" i="4"/>
  <c r="L556" i="4"/>
  <c r="M556" i="4"/>
  <c r="N556" i="4"/>
  <c r="S556" i="4"/>
  <c r="T556" i="4"/>
  <c r="U556" i="4"/>
  <c r="V556" i="4"/>
  <c r="W556" i="4"/>
  <c r="A557" i="4"/>
  <c r="C557" i="4" s="1"/>
  <c r="B557" i="4"/>
  <c r="D557" i="4"/>
  <c r="E557" i="4"/>
  <c r="L557" i="4"/>
  <c r="M557" i="4"/>
  <c r="N557" i="4"/>
  <c r="S557" i="4"/>
  <c r="T557" i="4"/>
  <c r="U557" i="4"/>
  <c r="V557" i="4"/>
  <c r="W557" i="4"/>
  <c r="A558" i="4"/>
  <c r="C558" i="4" s="1"/>
  <c r="B558" i="4"/>
  <c r="D558" i="4"/>
  <c r="E558" i="4"/>
  <c r="L558" i="4"/>
  <c r="M558" i="4"/>
  <c r="N558" i="4"/>
  <c r="S558" i="4"/>
  <c r="T558" i="4"/>
  <c r="U558" i="4"/>
  <c r="V558" i="4"/>
  <c r="W558" i="4"/>
  <c r="A559" i="4"/>
  <c r="C559" i="4" s="1"/>
  <c r="B559" i="4"/>
  <c r="D559" i="4"/>
  <c r="E559" i="4"/>
  <c r="L559" i="4"/>
  <c r="M559" i="4"/>
  <c r="N559" i="4"/>
  <c r="S559" i="4"/>
  <c r="T559" i="4"/>
  <c r="U559" i="4"/>
  <c r="V559" i="4"/>
  <c r="W559" i="4"/>
  <c r="A560" i="4"/>
  <c r="C560" i="4" s="1"/>
  <c r="B560" i="4"/>
  <c r="D560" i="4"/>
  <c r="E560" i="4"/>
  <c r="L560" i="4"/>
  <c r="M560" i="4"/>
  <c r="N560" i="4"/>
  <c r="S560" i="4"/>
  <c r="T560" i="4"/>
  <c r="U560" i="4"/>
  <c r="V560" i="4"/>
  <c r="W560" i="4"/>
  <c r="A561" i="4"/>
  <c r="C561" i="4" s="1"/>
  <c r="B561" i="4"/>
  <c r="D561" i="4"/>
  <c r="E561" i="4"/>
  <c r="L561" i="4"/>
  <c r="M561" i="4"/>
  <c r="N561" i="4"/>
  <c r="S561" i="4"/>
  <c r="T561" i="4"/>
  <c r="U561" i="4"/>
  <c r="V561" i="4"/>
  <c r="W561" i="4"/>
  <c r="A562" i="4"/>
  <c r="C562" i="4" s="1"/>
  <c r="B562" i="4"/>
  <c r="D562" i="4"/>
  <c r="E562" i="4"/>
  <c r="L562" i="4"/>
  <c r="M562" i="4"/>
  <c r="N562" i="4"/>
  <c r="S562" i="4"/>
  <c r="T562" i="4"/>
  <c r="U562" i="4"/>
  <c r="V562" i="4"/>
  <c r="W562" i="4"/>
  <c r="A563" i="4"/>
  <c r="C563" i="4" s="1"/>
  <c r="B563" i="4"/>
  <c r="D563" i="4"/>
  <c r="E563" i="4"/>
  <c r="L563" i="4"/>
  <c r="M563" i="4"/>
  <c r="N563" i="4"/>
  <c r="S563" i="4"/>
  <c r="T563" i="4"/>
  <c r="U563" i="4"/>
  <c r="V563" i="4"/>
  <c r="W563" i="4"/>
  <c r="A564" i="4"/>
  <c r="C564" i="4" s="1"/>
  <c r="B564" i="4"/>
  <c r="D564" i="4"/>
  <c r="E564" i="4"/>
  <c r="L564" i="4"/>
  <c r="M564" i="4"/>
  <c r="N564" i="4"/>
  <c r="S564" i="4"/>
  <c r="T564" i="4"/>
  <c r="U564" i="4"/>
  <c r="V564" i="4"/>
  <c r="W564" i="4"/>
  <c r="A565" i="4"/>
  <c r="C565" i="4" s="1"/>
  <c r="B565" i="4"/>
  <c r="D565" i="4"/>
  <c r="E565" i="4"/>
  <c r="L565" i="4"/>
  <c r="M565" i="4"/>
  <c r="N565" i="4"/>
  <c r="S565" i="4"/>
  <c r="T565" i="4"/>
  <c r="U565" i="4"/>
  <c r="V565" i="4"/>
  <c r="W565" i="4"/>
  <c r="A566" i="4"/>
  <c r="C566" i="4" s="1"/>
  <c r="B566" i="4"/>
  <c r="D566" i="4"/>
  <c r="E566" i="4"/>
  <c r="L566" i="4"/>
  <c r="M566" i="4"/>
  <c r="N566" i="4"/>
  <c r="S566" i="4"/>
  <c r="T566" i="4"/>
  <c r="U566" i="4"/>
  <c r="V566" i="4"/>
  <c r="W566" i="4"/>
  <c r="A567" i="4"/>
  <c r="C567" i="4" s="1"/>
  <c r="B567" i="4"/>
  <c r="D567" i="4"/>
  <c r="E567" i="4"/>
  <c r="L567" i="4"/>
  <c r="M567" i="4"/>
  <c r="N567" i="4"/>
  <c r="S567" i="4"/>
  <c r="T567" i="4"/>
  <c r="U567" i="4"/>
  <c r="V567" i="4"/>
  <c r="W567" i="4"/>
  <c r="A568" i="4"/>
  <c r="C568" i="4" s="1"/>
  <c r="B568" i="4"/>
  <c r="D568" i="4"/>
  <c r="E568" i="4"/>
  <c r="L568" i="4"/>
  <c r="M568" i="4"/>
  <c r="N568" i="4"/>
  <c r="S568" i="4"/>
  <c r="T568" i="4"/>
  <c r="U568" i="4"/>
  <c r="V568" i="4"/>
  <c r="W568" i="4"/>
  <c r="A569" i="4"/>
  <c r="C569" i="4" s="1"/>
  <c r="B569" i="4"/>
  <c r="D569" i="4"/>
  <c r="E569" i="4"/>
  <c r="L569" i="4"/>
  <c r="M569" i="4"/>
  <c r="N569" i="4"/>
  <c r="S569" i="4"/>
  <c r="T569" i="4"/>
  <c r="U569" i="4"/>
  <c r="V569" i="4"/>
  <c r="W569" i="4"/>
  <c r="A570" i="4"/>
  <c r="C570" i="4" s="1"/>
  <c r="B570" i="4"/>
  <c r="D570" i="4"/>
  <c r="E570" i="4"/>
  <c r="L570" i="4"/>
  <c r="M570" i="4"/>
  <c r="N570" i="4"/>
  <c r="S570" i="4"/>
  <c r="T570" i="4"/>
  <c r="U570" i="4"/>
  <c r="V570" i="4"/>
  <c r="W570" i="4"/>
  <c r="A571" i="4"/>
  <c r="C571" i="4" s="1"/>
  <c r="B571" i="4"/>
  <c r="D571" i="4"/>
  <c r="E571" i="4"/>
  <c r="L571" i="4"/>
  <c r="M571" i="4"/>
  <c r="N571" i="4"/>
  <c r="S571" i="4"/>
  <c r="T571" i="4"/>
  <c r="U571" i="4"/>
  <c r="V571" i="4"/>
  <c r="W571" i="4"/>
  <c r="A572" i="4"/>
  <c r="C572" i="4" s="1"/>
  <c r="B572" i="4"/>
  <c r="D572" i="4"/>
  <c r="E572" i="4"/>
  <c r="L572" i="4"/>
  <c r="M572" i="4"/>
  <c r="N572" i="4"/>
  <c r="S572" i="4"/>
  <c r="T572" i="4"/>
  <c r="U572" i="4"/>
  <c r="V572" i="4"/>
  <c r="W572" i="4"/>
  <c r="A573" i="4"/>
  <c r="C573" i="4" s="1"/>
  <c r="B573" i="4"/>
  <c r="D573" i="4"/>
  <c r="E573" i="4"/>
  <c r="L573" i="4"/>
  <c r="M573" i="4"/>
  <c r="N573" i="4"/>
  <c r="S573" i="4"/>
  <c r="T573" i="4"/>
  <c r="U573" i="4"/>
  <c r="V573" i="4"/>
  <c r="W573" i="4"/>
  <c r="A574" i="4"/>
  <c r="C574" i="4" s="1"/>
  <c r="B574" i="4"/>
  <c r="D574" i="4"/>
  <c r="E574" i="4"/>
  <c r="L574" i="4"/>
  <c r="M574" i="4"/>
  <c r="N574" i="4"/>
  <c r="S574" i="4"/>
  <c r="T574" i="4"/>
  <c r="U574" i="4"/>
  <c r="V574" i="4"/>
  <c r="W574" i="4"/>
  <c r="A575" i="4"/>
  <c r="C575" i="4" s="1"/>
  <c r="B575" i="4"/>
  <c r="D575" i="4"/>
  <c r="E575" i="4"/>
  <c r="L575" i="4"/>
  <c r="M575" i="4"/>
  <c r="N575" i="4"/>
  <c r="S575" i="4"/>
  <c r="T575" i="4"/>
  <c r="U575" i="4"/>
  <c r="V575" i="4"/>
  <c r="W575" i="4"/>
  <c r="A576" i="4"/>
  <c r="C576" i="4" s="1"/>
  <c r="B576" i="4"/>
  <c r="D576" i="4"/>
  <c r="E576" i="4"/>
  <c r="L576" i="4"/>
  <c r="M576" i="4"/>
  <c r="N576" i="4"/>
  <c r="S576" i="4"/>
  <c r="T576" i="4"/>
  <c r="U576" i="4"/>
  <c r="V576" i="4"/>
  <c r="W576" i="4"/>
  <c r="A577" i="4"/>
  <c r="C577" i="4" s="1"/>
  <c r="B577" i="4"/>
  <c r="D577" i="4"/>
  <c r="E577" i="4"/>
  <c r="L577" i="4"/>
  <c r="M577" i="4"/>
  <c r="N577" i="4"/>
  <c r="S577" i="4"/>
  <c r="T577" i="4"/>
  <c r="U577" i="4"/>
  <c r="V577" i="4"/>
  <c r="W577" i="4"/>
  <c r="A578" i="4"/>
  <c r="C578" i="4" s="1"/>
  <c r="B578" i="4"/>
  <c r="D578" i="4"/>
  <c r="E578" i="4"/>
  <c r="L578" i="4"/>
  <c r="M578" i="4"/>
  <c r="N578" i="4"/>
  <c r="S578" i="4"/>
  <c r="T578" i="4"/>
  <c r="U578" i="4"/>
  <c r="V578" i="4"/>
  <c r="W578" i="4"/>
  <c r="A579" i="4"/>
  <c r="C579" i="4" s="1"/>
  <c r="B579" i="4"/>
  <c r="D579" i="4"/>
  <c r="E579" i="4"/>
  <c r="L579" i="4"/>
  <c r="M579" i="4"/>
  <c r="N579" i="4"/>
  <c r="S579" i="4"/>
  <c r="T579" i="4"/>
  <c r="U579" i="4"/>
  <c r="V579" i="4"/>
  <c r="W579" i="4"/>
  <c r="A580" i="4"/>
  <c r="C580" i="4" s="1"/>
  <c r="B580" i="4"/>
  <c r="D580" i="4"/>
  <c r="E580" i="4"/>
  <c r="L580" i="4"/>
  <c r="M580" i="4"/>
  <c r="N580" i="4"/>
  <c r="S580" i="4"/>
  <c r="T580" i="4"/>
  <c r="U580" i="4"/>
  <c r="V580" i="4"/>
  <c r="W580" i="4"/>
  <c r="A581" i="4"/>
  <c r="C581" i="4" s="1"/>
  <c r="B581" i="4"/>
  <c r="D581" i="4"/>
  <c r="E581" i="4"/>
  <c r="L581" i="4"/>
  <c r="M581" i="4"/>
  <c r="N581" i="4"/>
  <c r="S581" i="4"/>
  <c r="T581" i="4"/>
  <c r="U581" i="4"/>
  <c r="V581" i="4"/>
  <c r="W581" i="4"/>
  <c r="A582" i="4"/>
  <c r="C582" i="4" s="1"/>
  <c r="B582" i="4"/>
  <c r="D582" i="4"/>
  <c r="E582" i="4"/>
  <c r="L582" i="4"/>
  <c r="M582" i="4"/>
  <c r="N582" i="4"/>
  <c r="S582" i="4"/>
  <c r="T582" i="4"/>
  <c r="U582" i="4"/>
  <c r="V582" i="4"/>
  <c r="W582" i="4"/>
  <c r="A583" i="4"/>
  <c r="C583" i="4" s="1"/>
  <c r="B583" i="4"/>
  <c r="D583" i="4"/>
  <c r="E583" i="4"/>
  <c r="L583" i="4"/>
  <c r="M583" i="4"/>
  <c r="N583" i="4"/>
  <c r="S583" i="4"/>
  <c r="T583" i="4"/>
  <c r="U583" i="4"/>
  <c r="V583" i="4"/>
  <c r="W583" i="4"/>
  <c r="A584" i="4"/>
  <c r="C584" i="4" s="1"/>
  <c r="B584" i="4"/>
  <c r="D584" i="4"/>
  <c r="E584" i="4"/>
  <c r="L584" i="4"/>
  <c r="M584" i="4"/>
  <c r="N584" i="4"/>
  <c r="S584" i="4"/>
  <c r="T584" i="4"/>
  <c r="U584" i="4"/>
  <c r="V584" i="4"/>
  <c r="W584" i="4"/>
  <c r="A585" i="4"/>
  <c r="C585" i="4" s="1"/>
  <c r="B585" i="4"/>
  <c r="D585" i="4"/>
  <c r="E585" i="4"/>
  <c r="L585" i="4"/>
  <c r="M585" i="4"/>
  <c r="N585" i="4"/>
  <c r="S585" i="4"/>
  <c r="T585" i="4"/>
  <c r="U585" i="4"/>
  <c r="V585" i="4"/>
  <c r="W585" i="4"/>
  <c r="A586" i="4"/>
  <c r="C586" i="4" s="1"/>
  <c r="B586" i="4"/>
  <c r="D586" i="4"/>
  <c r="E586" i="4"/>
  <c r="L586" i="4"/>
  <c r="M586" i="4"/>
  <c r="N586" i="4"/>
  <c r="S586" i="4"/>
  <c r="T586" i="4"/>
  <c r="U586" i="4"/>
  <c r="V586" i="4"/>
  <c r="W586" i="4"/>
  <c r="A587" i="4"/>
  <c r="C587" i="4" s="1"/>
  <c r="B587" i="4"/>
  <c r="D587" i="4"/>
  <c r="E587" i="4"/>
  <c r="L587" i="4"/>
  <c r="M587" i="4"/>
  <c r="N587" i="4"/>
  <c r="S587" i="4"/>
  <c r="T587" i="4"/>
  <c r="U587" i="4"/>
  <c r="V587" i="4"/>
  <c r="W587" i="4"/>
  <c r="A588" i="4"/>
  <c r="C588" i="4" s="1"/>
  <c r="B588" i="4"/>
  <c r="D588" i="4"/>
  <c r="E588" i="4"/>
  <c r="L588" i="4"/>
  <c r="M588" i="4"/>
  <c r="N588" i="4"/>
  <c r="S588" i="4"/>
  <c r="T588" i="4"/>
  <c r="U588" i="4"/>
  <c r="V588" i="4"/>
  <c r="W588" i="4"/>
  <c r="A589" i="4"/>
  <c r="C589" i="4" s="1"/>
  <c r="B589" i="4"/>
  <c r="D589" i="4"/>
  <c r="E589" i="4"/>
  <c r="L589" i="4"/>
  <c r="M589" i="4"/>
  <c r="N589" i="4"/>
  <c r="S589" i="4"/>
  <c r="T589" i="4"/>
  <c r="U589" i="4"/>
  <c r="V589" i="4"/>
  <c r="W589" i="4"/>
  <c r="A590" i="4"/>
  <c r="C590" i="4" s="1"/>
  <c r="B590" i="4"/>
  <c r="D590" i="4"/>
  <c r="E590" i="4"/>
  <c r="L590" i="4"/>
  <c r="M590" i="4"/>
  <c r="N590" i="4"/>
  <c r="S590" i="4"/>
  <c r="T590" i="4"/>
  <c r="U590" i="4"/>
  <c r="V590" i="4"/>
  <c r="W590" i="4"/>
  <c r="A591" i="4"/>
  <c r="C591" i="4" s="1"/>
  <c r="B591" i="4"/>
  <c r="D591" i="4"/>
  <c r="E591" i="4"/>
  <c r="L591" i="4"/>
  <c r="M591" i="4"/>
  <c r="N591" i="4"/>
  <c r="S591" i="4"/>
  <c r="T591" i="4"/>
  <c r="U591" i="4"/>
  <c r="V591" i="4"/>
  <c r="W591" i="4"/>
  <c r="A592" i="4"/>
  <c r="C592" i="4" s="1"/>
  <c r="B592" i="4"/>
  <c r="D592" i="4"/>
  <c r="E592" i="4"/>
  <c r="L592" i="4"/>
  <c r="M592" i="4"/>
  <c r="N592" i="4"/>
  <c r="S592" i="4"/>
  <c r="T592" i="4"/>
  <c r="U592" i="4"/>
  <c r="V592" i="4"/>
  <c r="W592" i="4"/>
  <c r="A593" i="4"/>
  <c r="C593" i="4" s="1"/>
  <c r="B593" i="4"/>
  <c r="D593" i="4"/>
  <c r="E593" i="4"/>
  <c r="L593" i="4"/>
  <c r="M593" i="4"/>
  <c r="N593" i="4"/>
  <c r="S593" i="4"/>
  <c r="T593" i="4"/>
  <c r="U593" i="4"/>
  <c r="V593" i="4"/>
  <c r="W593" i="4"/>
  <c r="A594" i="4"/>
  <c r="C594" i="4" s="1"/>
  <c r="B594" i="4"/>
  <c r="D594" i="4"/>
  <c r="E594" i="4"/>
  <c r="L594" i="4"/>
  <c r="M594" i="4"/>
  <c r="N594" i="4"/>
  <c r="S594" i="4"/>
  <c r="T594" i="4"/>
  <c r="U594" i="4"/>
  <c r="V594" i="4"/>
  <c r="W594" i="4"/>
  <c r="A595" i="4"/>
  <c r="C595" i="4" s="1"/>
  <c r="B595" i="4"/>
  <c r="D595" i="4"/>
  <c r="E595" i="4"/>
  <c r="L595" i="4"/>
  <c r="M595" i="4"/>
  <c r="N595" i="4"/>
  <c r="S595" i="4"/>
  <c r="T595" i="4"/>
  <c r="U595" i="4"/>
  <c r="V595" i="4"/>
  <c r="W595" i="4"/>
  <c r="A596" i="4"/>
  <c r="C596" i="4" s="1"/>
  <c r="B596" i="4"/>
  <c r="D596" i="4"/>
  <c r="E596" i="4"/>
  <c r="L596" i="4"/>
  <c r="M596" i="4"/>
  <c r="N596" i="4"/>
  <c r="S596" i="4"/>
  <c r="T596" i="4"/>
  <c r="U596" i="4"/>
  <c r="V596" i="4"/>
  <c r="W596" i="4"/>
  <c r="A597" i="4"/>
  <c r="C597" i="4" s="1"/>
  <c r="B597" i="4"/>
  <c r="D597" i="4"/>
  <c r="E597" i="4"/>
  <c r="L597" i="4"/>
  <c r="M597" i="4"/>
  <c r="N597" i="4"/>
  <c r="S597" i="4"/>
  <c r="T597" i="4"/>
  <c r="U597" i="4"/>
  <c r="V597" i="4"/>
  <c r="W597" i="4"/>
  <c r="A598" i="4"/>
  <c r="C598" i="4" s="1"/>
  <c r="B598" i="4"/>
  <c r="D598" i="4"/>
  <c r="E598" i="4"/>
  <c r="L598" i="4"/>
  <c r="M598" i="4"/>
  <c r="N598" i="4"/>
  <c r="S598" i="4"/>
  <c r="T598" i="4"/>
  <c r="U598" i="4"/>
  <c r="V598" i="4"/>
  <c r="W598" i="4"/>
  <c r="A599" i="4"/>
  <c r="C599" i="4" s="1"/>
  <c r="B599" i="4"/>
  <c r="D599" i="4"/>
  <c r="E599" i="4"/>
  <c r="L599" i="4"/>
  <c r="M599" i="4"/>
  <c r="N599" i="4"/>
  <c r="S599" i="4"/>
  <c r="T599" i="4"/>
  <c r="U599" i="4"/>
  <c r="V599" i="4"/>
  <c r="W599" i="4"/>
  <c r="A600" i="4"/>
  <c r="C600" i="4" s="1"/>
  <c r="B600" i="4"/>
  <c r="D600" i="4"/>
  <c r="E600" i="4"/>
  <c r="L600" i="4"/>
  <c r="M600" i="4"/>
  <c r="N600" i="4"/>
  <c r="S600" i="4"/>
  <c r="T600" i="4"/>
  <c r="U600" i="4"/>
  <c r="V600" i="4"/>
  <c r="W600" i="4"/>
  <c r="A601" i="4"/>
  <c r="C601" i="4" s="1"/>
  <c r="B601" i="4"/>
  <c r="D601" i="4"/>
  <c r="E601" i="4"/>
  <c r="L601" i="4"/>
  <c r="M601" i="4"/>
  <c r="N601" i="4"/>
  <c r="S601" i="4"/>
  <c r="T601" i="4"/>
  <c r="U601" i="4"/>
  <c r="V601" i="4"/>
  <c r="W601" i="4"/>
  <c r="A602" i="4"/>
  <c r="C602" i="4" s="1"/>
  <c r="B602" i="4"/>
  <c r="D602" i="4"/>
  <c r="E602" i="4"/>
  <c r="L602" i="4"/>
  <c r="M602" i="4"/>
  <c r="N602" i="4"/>
  <c r="S602" i="4"/>
  <c r="T602" i="4"/>
  <c r="U602" i="4"/>
  <c r="V602" i="4"/>
  <c r="W602" i="4"/>
  <c r="A603" i="4"/>
  <c r="C603" i="4" s="1"/>
  <c r="B603" i="4"/>
  <c r="D603" i="4"/>
  <c r="E603" i="4"/>
  <c r="L603" i="4"/>
  <c r="M603" i="4"/>
  <c r="N603" i="4"/>
  <c r="S603" i="4"/>
  <c r="T603" i="4"/>
  <c r="U603" i="4"/>
  <c r="V603" i="4"/>
  <c r="W603" i="4"/>
  <c r="A604" i="4"/>
  <c r="C604" i="4" s="1"/>
  <c r="B604" i="4"/>
  <c r="D604" i="4"/>
  <c r="E604" i="4"/>
  <c r="L604" i="4"/>
  <c r="M604" i="4"/>
  <c r="N604" i="4"/>
  <c r="S604" i="4"/>
  <c r="T604" i="4"/>
  <c r="U604" i="4"/>
  <c r="V604" i="4"/>
  <c r="W604" i="4"/>
  <c r="A605" i="4"/>
  <c r="C605" i="4" s="1"/>
  <c r="B605" i="4"/>
  <c r="D605" i="4"/>
  <c r="E605" i="4"/>
  <c r="L605" i="4"/>
  <c r="M605" i="4"/>
  <c r="N605" i="4"/>
  <c r="S605" i="4"/>
  <c r="T605" i="4"/>
  <c r="U605" i="4"/>
  <c r="V605" i="4"/>
  <c r="W605" i="4"/>
  <c r="A606" i="4"/>
  <c r="C606" i="4" s="1"/>
  <c r="B606" i="4"/>
  <c r="D606" i="4"/>
  <c r="E606" i="4"/>
  <c r="L606" i="4"/>
  <c r="M606" i="4"/>
  <c r="N606" i="4"/>
  <c r="S606" i="4"/>
  <c r="T606" i="4"/>
  <c r="U606" i="4"/>
  <c r="V606" i="4"/>
  <c r="W606" i="4"/>
  <c r="A607" i="4"/>
  <c r="C607" i="4" s="1"/>
  <c r="B607" i="4"/>
  <c r="D607" i="4"/>
  <c r="E607" i="4"/>
  <c r="L607" i="4"/>
  <c r="M607" i="4"/>
  <c r="N607" i="4"/>
  <c r="S607" i="4"/>
  <c r="T607" i="4"/>
  <c r="U607" i="4"/>
  <c r="V607" i="4"/>
  <c r="W607" i="4"/>
  <c r="A608" i="4"/>
  <c r="C608" i="4" s="1"/>
  <c r="B608" i="4"/>
  <c r="D608" i="4"/>
  <c r="E608" i="4"/>
  <c r="L608" i="4"/>
  <c r="M608" i="4"/>
  <c r="N608" i="4"/>
  <c r="S608" i="4"/>
  <c r="T608" i="4"/>
  <c r="U608" i="4"/>
  <c r="V608" i="4"/>
  <c r="W608" i="4"/>
  <c r="A609" i="4"/>
  <c r="C609" i="4" s="1"/>
  <c r="B609" i="4"/>
  <c r="D609" i="4"/>
  <c r="E609" i="4"/>
  <c r="L609" i="4"/>
  <c r="M609" i="4"/>
  <c r="N609" i="4"/>
  <c r="S609" i="4"/>
  <c r="T609" i="4"/>
  <c r="U609" i="4"/>
  <c r="V609" i="4"/>
  <c r="W609" i="4"/>
  <c r="A610" i="4"/>
  <c r="C610" i="4" s="1"/>
  <c r="B610" i="4"/>
  <c r="D610" i="4"/>
  <c r="E610" i="4"/>
  <c r="L610" i="4"/>
  <c r="M610" i="4"/>
  <c r="N610" i="4"/>
  <c r="S610" i="4"/>
  <c r="T610" i="4"/>
  <c r="U610" i="4"/>
  <c r="V610" i="4"/>
  <c r="W610" i="4"/>
  <c r="A611" i="4"/>
  <c r="C611" i="4" s="1"/>
  <c r="B611" i="4"/>
  <c r="D611" i="4"/>
  <c r="E611" i="4"/>
  <c r="L611" i="4"/>
  <c r="M611" i="4"/>
  <c r="N611" i="4"/>
  <c r="S611" i="4"/>
  <c r="T611" i="4"/>
  <c r="U611" i="4"/>
  <c r="V611" i="4"/>
  <c r="W611" i="4"/>
  <c r="A612" i="4"/>
  <c r="C612" i="4" s="1"/>
  <c r="B612" i="4"/>
  <c r="D612" i="4"/>
  <c r="E612" i="4"/>
  <c r="L612" i="4"/>
  <c r="M612" i="4"/>
  <c r="N612" i="4"/>
  <c r="S612" i="4"/>
  <c r="T612" i="4"/>
  <c r="U612" i="4"/>
  <c r="V612" i="4"/>
  <c r="W612" i="4"/>
  <c r="A613" i="4"/>
  <c r="C613" i="4" s="1"/>
  <c r="B613" i="4"/>
  <c r="D613" i="4"/>
  <c r="E613" i="4"/>
  <c r="L613" i="4"/>
  <c r="M613" i="4"/>
  <c r="N613" i="4"/>
  <c r="S613" i="4"/>
  <c r="T613" i="4"/>
  <c r="U613" i="4"/>
  <c r="V613" i="4"/>
  <c r="W613" i="4"/>
  <c r="A614" i="4"/>
  <c r="C614" i="4" s="1"/>
  <c r="B614" i="4"/>
  <c r="D614" i="4"/>
  <c r="E614" i="4"/>
  <c r="L614" i="4"/>
  <c r="M614" i="4"/>
  <c r="N614" i="4"/>
  <c r="S614" i="4"/>
  <c r="T614" i="4"/>
  <c r="U614" i="4"/>
  <c r="V614" i="4"/>
  <c r="W614" i="4"/>
  <c r="A615" i="4"/>
  <c r="C615" i="4" s="1"/>
  <c r="B615" i="4"/>
  <c r="D615" i="4"/>
  <c r="E615" i="4"/>
  <c r="L615" i="4"/>
  <c r="M615" i="4"/>
  <c r="N615" i="4"/>
  <c r="S615" i="4"/>
  <c r="T615" i="4"/>
  <c r="U615" i="4"/>
  <c r="V615" i="4"/>
  <c r="W615" i="4"/>
  <c r="A616" i="4"/>
  <c r="C616" i="4" s="1"/>
  <c r="B616" i="4"/>
  <c r="D616" i="4"/>
  <c r="E616" i="4"/>
  <c r="L616" i="4"/>
  <c r="M616" i="4"/>
  <c r="N616" i="4"/>
  <c r="S616" i="4"/>
  <c r="T616" i="4"/>
  <c r="U616" i="4"/>
  <c r="V616" i="4"/>
  <c r="W616" i="4"/>
  <c r="A617" i="4"/>
  <c r="C617" i="4" s="1"/>
  <c r="B617" i="4"/>
  <c r="D617" i="4"/>
  <c r="E617" i="4"/>
  <c r="L617" i="4"/>
  <c r="M617" i="4"/>
  <c r="N617" i="4"/>
  <c r="S617" i="4"/>
  <c r="T617" i="4"/>
  <c r="U617" i="4"/>
  <c r="V617" i="4"/>
  <c r="W617" i="4"/>
  <c r="A618" i="4"/>
  <c r="C618" i="4" s="1"/>
  <c r="B618" i="4"/>
  <c r="D618" i="4"/>
  <c r="E618" i="4"/>
  <c r="L618" i="4"/>
  <c r="M618" i="4"/>
  <c r="N618" i="4"/>
  <c r="S618" i="4"/>
  <c r="T618" i="4"/>
  <c r="U618" i="4"/>
  <c r="V618" i="4"/>
  <c r="W618" i="4"/>
  <c r="A619" i="4"/>
  <c r="C619" i="4" s="1"/>
  <c r="B619" i="4"/>
  <c r="D619" i="4"/>
  <c r="E619" i="4"/>
  <c r="L619" i="4"/>
  <c r="M619" i="4"/>
  <c r="N619" i="4"/>
  <c r="S619" i="4"/>
  <c r="T619" i="4"/>
  <c r="U619" i="4"/>
  <c r="V619" i="4"/>
  <c r="W619" i="4"/>
  <c r="A620" i="4"/>
  <c r="C620" i="4" s="1"/>
  <c r="B620" i="4"/>
  <c r="D620" i="4"/>
  <c r="E620" i="4"/>
  <c r="L620" i="4"/>
  <c r="M620" i="4"/>
  <c r="N620" i="4"/>
  <c r="S620" i="4"/>
  <c r="T620" i="4"/>
  <c r="U620" i="4"/>
  <c r="V620" i="4"/>
  <c r="W620" i="4"/>
  <c r="A621" i="4"/>
  <c r="C621" i="4" s="1"/>
  <c r="B621" i="4"/>
  <c r="D621" i="4"/>
  <c r="E621" i="4"/>
  <c r="L621" i="4"/>
  <c r="M621" i="4"/>
  <c r="N621" i="4"/>
  <c r="S621" i="4"/>
  <c r="T621" i="4"/>
  <c r="U621" i="4"/>
  <c r="V621" i="4"/>
  <c r="W621" i="4"/>
  <c r="A622" i="4"/>
  <c r="C622" i="4" s="1"/>
  <c r="B622" i="4"/>
  <c r="D622" i="4"/>
  <c r="E622" i="4"/>
  <c r="L622" i="4"/>
  <c r="M622" i="4"/>
  <c r="N622" i="4"/>
  <c r="S622" i="4"/>
  <c r="T622" i="4"/>
  <c r="U622" i="4"/>
  <c r="V622" i="4"/>
  <c r="W622" i="4"/>
  <c r="A623" i="4"/>
  <c r="C623" i="4" s="1"/>
  <c r="B623" i="4"/>
  <c r="D623" i="4"/>
  <c r="E623" i="4"/>
  <c r="L623" i="4"/>
  <c r="M623" i="4"/>
  <c r="N623" i="4"/>
  <c r="S623" i="4"/>
  <c r="T623" i="4"/>
  <c r="U623" i="4"/>
  <c r="V623" i="4"/>
  <c r="W623" i="4"/>
  <c r="A624" i="4"/>
  <c r="C624" i="4" s="1"/>
  <c r="B624" i="4"/>
  <c r="D624" i="4"/>
  <c r="E624" i="4"/>
  <c r="L624" i="4"/>
  <c r="M624" i="4"/>
  <c r="N624" i="4"/>
  <c r="S624" i="4"/>
  <c r="T624" i="4"/>
  <c r="U624" i="4"/>
  <c r="V624" i="4"/>
  <c r="W624" i="4"/>
  <c r="A625" i="4"/>
  <c r="C625" i="4" s="1"/>
  <c r="B625" i="4"/>
  <c r="D625" i="4"/>
  <c r="E625" i="4"/>
  <c r="L625" i="4"/>
  <c r="M625" i="4"/>
  <c r="N625" i="4"/>
  <c r="S625" i="4"/>
  <c r="T625" i="4"/>
  <c r="U625" i="4"/>
  <c r="V625" i="4"/>
  <c r="W625" i="4"/>
  <c r="A626" i="4"/>
  <c r="C626" i="4" s="1"/>
  <c r="B626" i="4"/>
  <c r="D626" i="4"/>
  <c r="E626" i="4"/>
  <c r="L626" i="4"/>
  <c r="M626" i="4"/>
  <c r="N626" i="4"/>
  <c r="S626" i="4"/>
  <c r="T626" i="4"/>
  <c r="U626" i="4"/>
  <c r="V626" i="4"/>
  <c r="W626" i="4"/>
  <c r="A627" i="4"/>
  <c r="C627" i="4" s="1"/>
  <c r="B627" i="4"/>
  <c r="D627" i="4"/>
  <c r="E627" i="4"/>
  <c r="L627" i="4"/>
  <c r="M627" i="4"/>
  <c r="N627" i="4"/>
  <c r="S627" i="4"/>
  <c r="T627" i="4"/>
  <c r="U627" i="4"/>
  <c r="V627" i="4"/>
  <c r="W627" i="4"/>
  <c r="A628" i="4"/>
  <c r="C628" i="4" s="1"/>
  <c r="B628" i="4"/>
  <c r="D628" i="4"/>
  <c r="E628" i="4"/>
  <c r="L628" i="4"/>
  <c r="M628" i="4"/>
  <c r="N628" i="4"/>
  <c r="S628" i="4"/>
  <c r="T628" i="4"/>
  <c r="U628" i="4"/>
  <c r="V628" i="4"/>
  <c r="W628" i="4"/>
  <c r="A629" i="4"/>
  <c r="C629" i="4" s="1"/>
  <c r="B629" i="4"/>
  <c r="D629" i="4"/>
  <c r="E629" i="4"/>
  <c r="L629" i="4"/>
  <c r="M629" i="4"/>
  <c r="N629" i="4"/>
  <c r="S629" i="4"/>
  <c r="T629" i="4"/>
  <c r="U629" i="4"/>
  <c r="V629" i="4"/>
  <c r="W629" i="4"/>
  <c r="A630" i="4"/>
  <c r="C630" i="4" s="1"/>
  <c r="B630" i="4"/>
  <c r="D630" i="4"/>
  <c r="E630" i="4"/>
  <c r="L630" i="4"/>
  <c r="M630" i="4"/>
  <c r="N630" i="4"/>
  <c r="S630" i="4"/>
  <c r="T630" i="4"/>
  <c r="U630" i="4"/>
  <c r="V630" i="4"/>
  <c r="W630" i="4"/>
  <c r="A631" i="4"/>
  <c r="C631" i="4" s="1"/>
  <c r="B631" i="4"/>
  <c r="D631" i="4"/>
  <c r="E631" i="4"/>
  <c r="L631" i="4"/>
  <c r="M631" i="4"/>
  <c r="N631" i="4"/>
  <c r="S631" i="4"/>
  <c r="T631" i="4"/>
  <c r="U631" i="4"/>
  <c r="V631" i="4"/>
  <c r="W631" i="4"/>
  <c r="A632" i="4"/>
  <c r="C632" i="4" s="1"/>
  <c r="B632" i="4"/>
  <c r="D632" i="4"/>
  <c r="E632" i="4"/>
  <c r="L632" i="4"/>
  <c r="M632" i="4"/>
  <c r="N632" i="4"/>
  <c r="S632" i="4"/>
  <c r="T632" i="4"/>
  <c r="U632" i="4"/>
  <c r="V632" i="4"/>
  <c r="W632" i="4"/>
  <c r="A633" i="4"/>
  <c r="C633" i="4" s="1"/>
  <c r="B633" i="4"/>
  <c r="D633" i="4"/>
  <c r="E633" i="4"/>
  <c r="L633" i="4"/>
  <c r="M633" i="4"/>
  <c r="N633" i="4"/>
  <c r="S633" i="4"/>
  <c r="T633" i="4"/>
  <c r="U633" i="4"/>
  <c r="V633" i="4"/>
  <c r="W633" i="4"/>
  <c r="A634" i="4"/>
  <c r="C634" i="4" s="1"/>
  <c r="B634" i="4"/>
  <c r="D634" i="4"/>
  <c r="E634" i="4"/>
  <c r="L634" i="4"/>
  <c r="M634" i="4"/>
  <c r="N634" i="4"/>
  <c r="S634" i="4"/>
  <c r="T634" i="4"/>
  <c r="U634" i="4"/>
  <c r="V634" i="4"/>
  <c r="W634" i="4"/>
  <c r="A635" i="4"/>
  <c r="C635" i="4" s="1"/>
  <c r="B635" i="4"/>
  <c r="D635" i="4"/>
  <c r="E635" i="4"/>
  <c r="L635" i="4"/>
  <c r="M635" i="4"/>
  <c r="N635" i="4"/>
  <c r="S635" i="4"/>
  <c r="T635" i="4"/>
  <c r="U635" i="4"/>
  <c r="V635" i="4"/>
  <c r="W635" i="4"/>
  <c r="A636" i="4"/>
  <c r="C636" i="4" s="1"/>
  <c r="B636" i="4"/>
  <c r="D636" i="4"/>
  <c r="E636" i="4"/>
  <c r="L636" i="4"/>
  <c r="M636" i="4"/>
  <c r="N636" i="4"/>
  <c r="S636" i="4"/>
  <c r="T636" i="4"/>
  <c r="U636" i="4"/>
  <c r="V636" i="4"/>
  <c r="W636" i="4"/>
  <c r="A637" i="4"/>
  <c r="C637" i="4" s="1"/>
  <c r="B637" i="4"/>
  <c r="D637" i="4"/>
  <c r="E637" i="4"/>
  <c r="L637" i="4"/>
  <c r="M637" i="4"/>
  <c r="N637" i="4"/>
  <c r="S637" i="4"/>
  <c r="T637" i="4"/>
  <c r="U637" i="4"/>
  <c r="V637" i="4"/>
  <c r="W637" i="4"/>
  <c r="A638" i="4"/>
  <c r="C638" i="4" s="1"/>
  <c r="B638" i="4"/>
  <c r="D638" i="4"/>
  <c r="E638" i="4"/>
  <c r="L638" i="4"/>
  <c r="M638" i="4"/>
  <c r="N638" i="4"/>
  <c r="S638" i="4"/>
  <c r="T638" i="4"/>
  <c r="U638" i="4"/>
  <c r="V638" i="4"/>
  <c r="W638" i="4"/>
  <c r="A639" i="4"/>
  <c r="C639" i="4" s="1"/>
  <c r="B639" i="4"/>
  <c r="D639" i="4"/>
  <c r="E639" i="4"/>
  <c r="L639" i="4"/>
  <c r="M639" i="4"/>
  <c r="N639" i="4"/>
  <c r="S639" i="4"/>
  <c r="T639" i="4"/>
  <c r="U639" i="4"/>
  <c r="V639" i="4"/>
  <c r="W639" i="4"/>
  <c r="A640" i="4"/>
  <c r="C640" i="4" s="1"/>
  <c r="B640" i="4"/>
  <c r="D640" i="4"/>
  <c r="E640" i="4"/>
  <c r="L640" i="4"/>
  <c r="M640" i="4"/>
  <c r="N640" i="4"/>
  <c r="S640" i="4"/>
  <c r="T640" i="4"/>
  <c r="U640" i="4"/>
  <c r="V640" i="4"/>
  <c r="W640" i="4"/>
  <c r="A641" i="4"/>
  <c r="C641" i="4" s="1"/>
  <c r="B641" i="4"/>
  <c r="D641" i="4"/>
  <c r="E641" i="4"/>
  <c r="L641" i="4"/>
  <c r="M641" i="4"/>
  <c r="N641" i="4"/>
  <c r="S641" i="4"/>
  <c r="T641" i="4"/>
  <c r="U641" i="4"/>
  <c r="V641" i="4"/>
  <c r="W641" i="4"/>
  <c r="A642" i="4"/>
  <c r="C642" i="4" s="1"/>
  <c r="B642" i="4"/>
  <c r="D642" i="4"/>
  <c r="E642" i="4"/>
  <c r="L642" i="4"/>
  <c r="M642" i="4"/>
  <c r="N642" i="4"/>
  <c r="S642" i="4"/>
  <c r="T642" i="4"/>
  <c r="U642" i="4"/>
  <c r="V642" i="4"/>
  <c r="W642" i="4"/>
  <c r="A643" i="4"/>
  <c r="C643" i="4" s="1"/>
  <c r="B643" i="4"/>
  <c r="D643" i="4"/>
  <c r="E643" i="4"/>
  <c r="L643" i="4"/>
  <c r="M643" i="4"/>
  <c r="N643" i="4"/>
  <c r="S643" i="4"/>
  <c r="T643" i="4"/>
  <c r="U643" i="4"/>
  <c r="V643" i="4"/>
  <c r="W643" i="4"/>
  <c r="A644" i="4"/>
  <c r="C644" i="4" s="1"/>
  <c r="B644" i="4"/>
  <c r="D644" i="4"/>
  <c r="E644" i="4"/>
  <c r="L644" i="4"/>
  <c r="M644" i="4"/>
  <c r="N644" i="4"/>
  <c r="S644" i="4"/>
  <c r="T644" i="4"/>
  <c r="U644" i="4"/>
  <c r="V644" i="4"/>
  <c r="W644" i="4"/>
  <c r="A645" i="4"/>
  <c r="C645" i="4" s="1"/>
  <c r="B645" i="4"/>
  <c r="D645" i="4"/>
  <c r="E645" i="4"/>
  <c r="L645" i="4"/>
  <c r="M645" i="4"/>
  <c r="N645" i="4"/>
  <c r="S645" i="4"/>
  <c r="T645" i="4"/>
  <c r="U645" i="4"/>
  <c r="V645" i="4"/>
  <c r="W645" i="4"/>
  <c r="A646" i="4"/>
  <c r="C646" i="4" s="1"/>
  <c r="B646" i="4"/>
  <c r="D646" i="4"/>
  <c r="E646" i="4"/>
  <c r="L646" i="4"/>
  <c r="M646" i="4"/>
  <c r="N646" i="4"/>
  <c r="S646" i="4"/>
  <c r="T646" i="4"/>
  <c r="U646" i="4"/>
  <c r="V646" i="4"/>
  <c r="W646" i="4"/>
  <c r="A647" i="4"/>
  <c r="C647" i="4" s="1"/>
  <c r="B647" i="4"/>
  <c r="D647" i="4"/>
  <c r="E647" i="4"/>
  <c r="L647" i="4"/>
  <c r="M647" i="4"/>
  <c r="N647" i="4"/>
  <c r="S647" i="4"/>
  <c r="T647" i="4"/>
  <c r="U647" i="4"/>
  <c r="V647" i="4"/>
  <c r="W647" i="4"/>
  <c r="A648" i="4"/>
  <c r="C648" i="4" s="1"/>
  <c r="B648" i="4"/>
  <c r="D648" i="4"/>
  <c r="E648" i="4"/>
  <c r="L648" i="4"/>
  <c r="M648" i="4"/>
  <c r="N648" i="4"/>
  <c r="S648" i="4"/>
  <c r="T648" i="4"/>
  <c r="U648" i="4"/>
  <c r="V648" i="4"/>
  <c r="W648" i="4"/>
  <c r="A649" i="4"/>
  <c r="C649" i="4" s="1"/>
  <c r="B649" i="4"/>
  <c r="D649" i="4"/>
  <c r="E649" i="4"/>
  <c r="L649" i="4"/>
  <c r="M649" i="4"/>
  <c r="N649" i="4"/>
  <c r="S649" i="4"/>
  <c r="T649" i="4"/>
  <c r="U649" i="4"/>
  <c r="V649" i="4"/>
  <c r="W649" i="4"/>
  <c r="A650" i="4"/>
  <c r="C650" i="4" s="1"/>
  <c r="B650" i="4"/>
  <c r="D650" i="4"/>
  <c r="E650" i="4"/>
  <c r="L650" i="4"/>
  <c r="M650" i="4"/>
  <c r="N650" i="4"/>
  <c r="S650" i="4"/>
  <c r="T650" i="4"/>
  <c r="U650" i="4"/>
  <c r="V650" i="4"/>
  <c r="W650" i="4"/>
  <c r="A651" i="4"/>
  <c r="C651" i="4" s="1"/>
  <c r="B651" i="4"/>
  <c r="D651" i="4"/>
  <c r="E651" i="4"/>
  <c r="L651" i="4"/>
  <c r="M651" i="4"/>
  <c r="N651" i="4"/>
  <c r="S651" i="4"/>
  <c r="T651" i="4"/>
  <c r="U651" i="4"/>
  <c r="V651" i="4"/>
  <c r="W651" i="4"/>
  <c r="A652" i="4"/>
  <c r="C652" i="4" s="1"/>
  <c r="B652" i="4"/>
  <c r="D652" i="4"/>
  <c r="E652" i="4"/>
  <c r="L652" i="4"/>
  <c r="M652" i="4"/>
  <c r="N652" i="4"/>
  <c r="S652" i="4"/>
  <c r="T652" i="4"/>
  <c r="U652" i="4"/>
  <c r="V652" i="4"/>
  <c r="W652" i="4"/>
  <c r="A653" i="4"/>
  <c r="C653" i="4" s="1"/>
  <c r="B653" i="4"/>
  <c r="D653" i="4"/>
  <c r="E653" i="4"/>
  <c r="L653" i="4"/>
  <c r="M653" i="4"/>
  <c r="N653" i="4"/>
  <c r="S653" i="4"/>
  <c r="T653" i="4"/>
  <c r="U653" i="4"/>
  <c r="V653" i="4"/>
  <c r="W653" i="4"/>
  <c r="A654" i="4"/>
  <c r="C654" i="4" s="1"/>
  <c r="B654" i="4"/>
  <c r="D654" i="4"/>
  <c r="E654" i="4"/>
  <c r="L654" i="4"/>
  <c r="M654" i="4"/>
  <c r="N654" i="4"/>
  <c r="S654" i="4"/>
  <c r="T654" i="4"/>
  <c r="U654" i="4"/>
  <c r="V654" i="4"/>
  <c r="W654" i="4"/>
  <c r="A655" i="4"/>
  <c r="C655" i="4" s="1"/>
  <c r="B655" i="4"/>
  <c r="D655" i="4"/>
  <c r="E655" i="4"/>
  <c r="L655" i="4"/>
  <c r="M655" i="4"/>
  <c r="N655" i="4"/>
  <c r="S655" i="4"/>
  <c r="T655" i="4"/>
  <c r="U655" i="4"/>
  <c r="V655" i="4"/>
  <c r="W655" i="4"/>
  <c r="A656" i="4"/>
  <c r="C656" i="4" s="1"/>
  <c r="B656" i="4"/>
  <c r="D656" i="4"/>
  <c r="E656" i="4"/>
  <c r="L656" i="4"/>
  <c r="M656" i="4"/>
  <c r="N656" i="4"/>
  <c r="S656" i="4"/>
  <c r="T656" i="4"/>
  <c r="U656" i="4"/>
  <c r="V656" i="4"/>
  <c r="W656" i="4"/>
  <c r="A657" i="4"/>
  <c r="C657" i="4" s="1"/>
  <c r="B657" i="4"/>
  <c r="D657" i="4"/>
  <c r="E657" i="4"/>
  <c r="L657" i="4"/>
  <c r="M657" i="4"/>
  <c r="N657" i="4"/>
  <c r="S657" i="4"/>
  <c r="T657" i="4"/>
  <c r="U657" i="4"/>
  <c r="V657" i="4"/>
  <c r="W657" i="4"/>
  <c r="A658" i="4"/>
  <c r="C658" i="4" s="1"/>
  <c r="B658" i="4"/>
  <c r="D658" i="4"/>
  <c r="E658" i="4"/>
  <c r="L658" i="4"/>
  <c r="M658" i="4"/>
  <c r="N658" i="4"/>
  <c r="S658" i="4"/>
  <c r="T658" i="4"/>
  <c r="U658" i="4"/>
  <c r="V658" i="4"/>
  <c r="W658" i="4"/>
  <c r="A659" i="4"/>
  <c r="C659" i="4" s="1"/>
  <c r="B659" i="4"/>
  <c r="D659" i="4"/>
  <c r="E659" i="4"/>
  <c r="L659" i="4"/>
  <c r="M659" i="4"/>
  <c r="N659" i="4"/>
  <c r="S659" i="4"/>
  <c r="T659" i="4"/>
  <c r="U659" i="4"/>
  <c r="V659" i="4"/>
  <c r="W659" i="4"/>
  <c r="A660" i="4"/>
  <c r="C660" i="4" s="1"/>
  <c r="B660" i="4"/>
  <c r="D660" i="4"/>
  <c r="E660" i="4"/>
  <c r="L660" i="4"/>
  <c r="M660" i="4"/>
  <c r="N660" i="4"/>
  <c r="S660" i="4"/>
  <c r="T660" i="4"/>
  <c r="U660" i="4"/>
  <c r="V660" i="4"/>
  <c r="W660" i="4"/>
  <c r="A661" i="4"/>
  <c r="C661" i="4" s="1"/>
  <c r="B661" i="4"/>
  <c r="D661" i="4"/>
  <c r="E661" i="4"/>
  <c r="L661" i="4"/>
  <c r="M661" i="4"/>
  <c r="N661" i="4"/>
  <c r="S661" i="4"/>
  <c r="T661" i="4"/>
  <c r="U661" i="4"/>
  <c r="V661" i="4"/>
  <c r="W661" i="4"/>
  <c r="A662" i="4"/>
  <c r="C662" i="4" s="1"/>
  <c r="B662" i="4"/>
  <c r="D662" i="4"/>
  <c r="E662" i="4"/>
  <c r="L662" i="4"/>
  <c r="M662" i="4"/>
  <c r="N662" i="4"/>
  <c r="S662" i="4"/>
  <c r="T662" i="4"/>
  <c r="U662" i="4"/>
  <c r="V662" i="4"/>
  <c r="W662" i="4"/>
  <c r="A663" i="4"/>
  <c r="C663" i="4" s="1"/>
  <c r="B663" i="4"/>
  <c r="D663" i="4"/>
  <c r="E663" i="4"/>
  <c r="L663" i="4"/>
  <c r="M663" i="4"/>
  <c r="N663" i="4"/>
  <c r="S663" i="4"/>
  <c r="T663" i="4"/>
  <c r="U663" i="4"/>
  <c r="V663" i="4"/>
  <c r="W663" i="4"/>
  <c r="A664" i="4"/>
  <c r="C664" i="4" s="1"/>
  <c r="B664" i="4"/>
  <c r="D664" i="4"/>
  <c r="E664" i="4"/>
  <c r="L664" i="4"/>
  <c r="M664" i="4"/>
  <c r="N664" i="4"/>
  <c r="S664" i="4"/>
  <c r="T664" i="4"/>
  <c r="U664" i="4"/>
  <c r="V664" i="4"/>
  <c r="W664" i="4"/>
  <c r="A665" i="4"/>
  <c r="C665" i="4" s="1"/>
  <c r="B665" i="4"/>
  <c r="D665" i="4"/>
  <c r="E665" i="4"/>
  <c r="L665" i="4"/>
  <c r="M665" i="4"/>
  <c r="N665" i="4"/>
  <c r="S665" i="4"/>
  <c r="T665" i="4"/>
  <c r="U665" i="4"/>
  <c r="V665" i="4"/>
  <c r="W665" i="4"/>
  <c r="A666" i="4"/>
  <c r="C666" i="4" s="1"/>
  <c r="B666" i="4"/>
  <c r="D666" i="4"/>
  <c r="E666" i="4"/>
  <c r="L666" i="4"/>
  <c r="M666" i="4"/>
  <c r="N666" i="4"/>
  <c r="S666" i="4"/>
  <c r="T666" i="4"/>
  <c r="U666" i="4"/>
  <c r="V666" i="4"/>
  <c r="W666" i="4"/>
  <c r="A667" i="4"/>
  <c r="C667" i="4" s="1"/>
  <c r="B667" i="4"/>
  <c r="D667" i="4"/>
  <c r="E667" i="4"/>
  <c r="L667" i="4"/>
  <c r="M667" i="4"/>
  <c r="N667" i="4"/>
  <c r="S667" i="4"/>
  <c r="T667" i="4"/>
  <c r="U667" i="4"/>
  <c r="V667" i="4"/>
  <c r="W667" i="4"/>
  <c r="A668" i="4"/>
  <c r="C668" i="4" s="1"/>
  <c r="B668" i="4"/>
  <c r="D668" i="4"/>
  <c r="E668" i="4"/>
  <c r="L668" i="4"/>
  <c r="M668" i="4"/>
  <c r="N668" i="4"/>
  <c r="S668" i="4"/>
  <c r="T668" i="4"/>
  <c r="U668" i="4"/>
  <c r="V668" i="4"/>
  <c r="W668" i="4"/>
  <c r="A669" i="4"/>
  <c r="C669" i="4" s="1"/>
  <c r="B669" i="4"/>
  <c r="D669" i="4"/>
  <c r="E669" i="4"/>
  <c r="L669" i="4"/>
  <c r="M669" i="4"/>
  <c r="N669" i="4"/>
  <c r="S669" i="4"/>
  <c r="T669" i="4"/>
  <c r="U669" i="4"/>
  <c r="V669" i="4"/>
  <c r="W669" i="4"/>
  <c r="A670" i="4"/>
  <c r="C670" i="4" s="1"/>
  <c r="B670" i="4"/>
  <c r="D670" i="4"/>
  <c r="E670" i="4"/>
  <c r="L670" i="4"/>
  <c r="M670" i="4"/>
  <c r="N670" i="4"/>
  <c r="S670" i="4"/>
  <c r="T670" i="4"/>
  <c r="U670" i="4"/>
  <c r="V670" i="4"/>
  <c r="W670" i="4"/>
  <c r="A671" i="4"/>
  <c r="C671" i="4" s="1"/>
  <c r="B671" i="4"/>
  <c r="D671" i="4"/>
  <c r="E671" i="4"/>
  <c r="L671" i="4"/>
  <c r="M671" i="4"/>
  <c r="N671" i="4"/>
  <c r="S671" i="4"/>
  <c r="T671" i="4"/>
  <c r="U671" i="4"/>
  <c r="V671" i="4"/>
  <c r="W671" i="4"/>
  <c r="A672" i="4"/>
  <c r="C672" i="4" s="1"/>
  <c r="B672" i="4"/>
  <c r="D672" i="4"/>
  <c r="E672" i="4"/>
  <c r="L672" i="4"/>
  <c r="M672" i="4"/>
  <c r="N672" i="4"/>
  <c r="S672" i="4"/>
  <c r="T672" i="4"/>
  <c r="U672" i="4"/>
  <c r="V672" i="4"/>
  <c r="W672" i="4"/>
  <c r="A673" i="4"/>
  <c r="C673" i="4" s="1"/>
  <c r="B673" i="4"/>
  <c r="D673" i="4"/>
  <c r="E673" i="4"/>
  <c r="L673" i="4"/>
  <c r="M673" i="4"/>
  <c r="N673" i="4"/>
  <c r="S673" i="4"/>
  <c r="T673" i="4"/>
  <c r="U673" i="4"/>
  <c r="V673" i="4"/>
  <c r="W673" i="4"/>
  <c r="A674" i="4"/>
  <c r="C674" i="4" s="1"/>
  <c r="B674" i="4"/>
  <c r="D674" i="4"/>
  <c r="E674" i="4"/>
  <c r="L674" i="4"/>
  <c r="M674" i="4"/>
  <c r="N674" i="4"/>
  <c r="S674" i="4"/>
  <c r="T674" i="4"/>
  <c r="U674" i="4"/>
  <c r="V674" i="4"/>
  <c r="W674" i="4"/>
  <c r="A675" i="4"/>
  <c r="C675" i="4" s="1"/>
  <c r="B675" i="4"/>
  <c r="D675" i="4"/>
  <c r="E675" i="4"/>
  <c r="L675" i="4"/>
  <c r="M675" i="4"/>
  <c r="N675" i="4"/>
  <c r="S675" i="4"/>
  <c r="T675" i="4"/>
  <c r="U675" i="4"/>
  <c r="V675" i="4"/>
  <c r="W675" i="4"/>
  <c r="A676" i="4"/>
  <c r="C676" i="4" s="1"/>
  <c r="B676" i="4"/>
  <c r="D676" i="4"/>
  <c r="E676" i="4"/>
  <c r="L676" i="4"/>
  <c r="M676" i="4"/>
  <c r="N676" i="4"/>
  <c r="S676" i="4"/>
  <c r="T676" i="4"/>
  <c r="U676" i="4"/>
  <c r="V676" i="4"/>
  <c r="W676" i="4"/>
  <c r="A677" i="4"/>
  <c r="C677" i="4" s="1"/>
  <c r="B677" i="4"/>
  <c r="D677" i="4"/>
  <c r="E677" i="4"/>
  <c r="L677" i="4"/>
  <c r="M677" i="4"/>
  <c r="N677" i="4"/>
  <c r="S677" i="4"/>
  <c r="T677" i="4"/>
  <c r="U677" i="4"/>
  <c r="V677" i="4"/>
  <c r="W677" i="4"/>
  <c r="A678" i="4"/>
  <c r="C678" i="4" s="1"/>
  <c r="B678" i="4"/>
  <c r="D678" i="4"/>
  <c r="E678" i="4"/>
  <c r="L678" i="4"/>
  <c r="M678" i="4"/>
  <c r="N678" i="4"/>
  <c r="S678" i="4"/>
  <c r="T678" i="4"/>
  <c r="U678" i="4"/>
  <c r="V678" i="4"/>
  <c r="W678" i="4"/>
  <c r="A679" i="4"/>
  <c r="C679" i="4" s="1"/>
  <c r="B679" i="4"/>
  <c r="D679" i="4"/>
  <c r="E679" i="4"/>
  <c r="L679" i="4"/>
  <c r="M679" i="4"/>
  <c r="N679" i="4"/>
  <c r="S679" i="4"/>
  <c r="T679" i="4"/>
  <c r="U679" i="4"/>
  <c r="V679" i="4"/>
  <c r="W679" i="4"/>
  <c r="A680" i="4"/>
  <c r="C680" i="4" s="1"/>
  <c r="B680" i="4"/>
  <c r="D680" i="4"/>
  <c r="E680" i="4"/>
  <c r="L680" i="4"/>
  <c r="M680" i="4"/>
  <c r="N680" i="4"/>
  <c r="S680" i="4"/>
  <c r="T680" i="4"/>
  <c r="U680" i="4"/>
  <c r="V680" i="4"/>
  <c r="W680" i="4"/>
  <c r="A681" i="4"/>
  <c r="C681" i="4" s="1"/>
  <c r="B681" i="4"/>
  <c r="D681" i="4"/>
  <c r="E681" i="4"/>
  <c r="L681" i="4"/>
  <c r="M681" i="4"/>
  <c r="N681" i="4"/>
  <c r="S681" i="4"/>
  <c r="T681" i="4"/>
  <c r="U681" i="4"/>
  <c r="V681" i="4"/>
  <c r="W681" i="4"/>
  <c r="A682" i="4"/>
  <c r="C682" i="4" s="1"/>
  <c r="B682" i="4"/>
  <c r="D682" i="4"/>
  <c r="E682" i="4"/>
  <c r="L682" i="4"/>
  <c r="M682" i="4"/>
  <c r="N682" i="4"/>
  <c r="S682" i="4"/>
  <c r="T682" i="4"/>
  <c r="U682" i="4"/>
  <c r="V682" i="4"/>
  <c r="W682" i="4"/>
  <c r="A683" i="4"/>
  <c r="C683" i="4" s="1"/>
  <c r="B683" i="4"/>
  <c r="D683" i="4"/>
  <c r="E683" i="4"/>
  <c r="L683" i="4"/>
  <c r="M683" i="4"/>
  <c r="N683" i="4"/>
  <c r="S683" i="4"/>
  <c r="T683" i="4"/>
  <c r="U683" i="4"/>
  <c r="V683" i="4"/>
  <c r="W683" i="4"/>
  <c r="A684" i="4"/>
  <c r="C684" i="4" s="1"/>
  <c r="B684" i="4"/>
  <c r="D684" i="4"/>
  <c r="E684" i="4"/>
  <c r="L684" i="4"/>
  <c r="M684" i="4"/>
  <c r="N684" i="4"/>
  <c r="S684" i="4"/>
  <c r="T684" i="4"/>
  <c r="U684" i="4"/>
  <c r="V684" i="4"/>
  <c r="W684" i="4"/>
  <c r="A685" i="4"/>
  <c r="C685" i="4" s="1"/>
  <c r="B685" i="4"/>
  <c r="D685" i="4"/>
  <c r="E685" i="4"/>
  <c r="L685" i="4"/>
  <c r="M685" i="4"/>
  <c r="N685" i="4"/>
  <c r="S685" i="4"/>
  <c r="T685" i="4"/>
  <c r="U685" i="4"/>
  <c r="V685" i="4"/>
  <c r="W685" i="4"/>
  <c r="A686" i="4"/>
  <c r="C686" i="4" s="1"/>
  <c r="B686" i="4"/>
  <c r="D686" i="4"/>
  <c r="E686" i="4"/>
  <c r="L686" i="4"/>
  <c r="M686" i="4"/>
  <c r="N686" i="4"/>
  <c r="S686" i="4"/>
  <c r="T686" i="4"/>
  <c r="U686" i="4"/>
  <c r="V686" i="4"/>
  <c r="W686" i="4"/>
  <c r="A687" i="4"/>
  <c r="C687" i="4" s="1"/>
  <c r="B687" i="4"/>
  <c r="D687" i="4"/>
  <c r="E687" i="4"/>
  <c r="L687" i="4"/>
  <c r="M687" i="4"/>
  <c r="N687" i="4"/>
  <c r="S687" i="4"/>
  <c r="T687" i="4"/>
  <c r="U687" i="4"/>
  <c r="V687" i="4"/>
  <c r="W687" i="4"/>
  <c r="A688" i="4"/>
  <c r="C688" i="4" s="1"/>
  <c r="B688" i="4"/>
  <c r="D688" i="4"/>
  <c r="E688" i="4"/>
  <c r="L688" i="4"/>
  <c r="M688" i="4"/>
  <c r="N688" i="4"/>
  <c r="S688" i="4"/>
  <c r="T688" i="4"/>
  <c r="U688" i="4"/>
  <c r="V688" i="4"/>
  <c r="W688" i="4"/>
  <c r="A689" i="4"/>
  <c r="C689" i="4" s="1"/>
  <c r="B689" i="4"/>
  <c r="D689" i="4"/>
  <c r="E689" i="4"/>
  <c r="L689" i="4"/>
  <c r="M689" i="4"/>
  <c r="N689" i="4"/>
  <c r="S689" i="4"/>
  <c r="T689" i="4"/>
  <c r="U689" i="4"/>
  <c r="V689" i="4"/>
  <c r="W689" i="4"/>
  <c r="A690" i="4"/>
  <c r="C690" i="4" s="1"/>
  <c r="B690" i="4"/>
  <c r="D690" i="4"/>
  <c r="E690" i="4"/>
  <c r="L690" i="4"/>
  <c r="M690" i="4"/>
  <c r="N690" i="4"/>
  <c r="S690" i="4"/>
  <c r="T690" i="4"/>
  <c r="U690" i="4"/>
  <c r="V690" i="4"/>
  <c r="W690" i="4"/>
  <c r="A691" i="4"/>
  <c r="C691" i="4" s="1"/>
  <c r="B691" i="4"/>
  <c r="D691" i="4"/>
  <c r="E691" i="4"/>
  <c r="L691" i="4"/>
  <c r="M691" i="4"/>
  <c r="N691" i="4"/>
  <c r="S691" i="4"/>
  <c r="T691" i="4"/>
  <c r="U691" i="4"/>
  <c r="V691" i="4"/>
  <c r="W691" i="4"/>
  <c r="A692" i="4"/>
  <c r="C692" i="4" s="1"/>
  <c r="B692" i="4"/>
  <c r="D692" i="4"/>
  <c r="E692" i="4"/>
  <c r="L692" i="4"/>
  <c r="M692" i="4"/>
  <c r="N692" i="4"/>
  <c r="S692" i="4"/>
  <c r="T692" i="4"/>
  <c r="U692" i="4"/>
  <c r="V692" i="4"/>
  <c r="W692" i="4"/>
  <c r="A693" i="4"/>
  <c r="C693" i="4" s="1"/>
  <c r="B693" i="4"/>
  <c r="D693" i="4"/>
  <c r="E693" i="4"/>
  <c r="L693" i="4"/>
  <c r="M693" i="4"/>
  <c r="N693" i="4"/>
  <c r="S693" i="4"/>
  <c r="T693" i="4"/>
  <c r="U693" i="4"/>
  <c r="V693" i="4"/>
  <c r="W693" i="4"/>
  <c r="A694" i="4"/>
  <c r="C694" i="4" s="1"/>
  <c r="B694" i="4"/>
  <c r="D694" i="4"/>
  <c r="E694" i="4"/>
  <c r="L694" i="4"/>
  <c r="M694" i="4"/>
  <c r="N694" i="4"/>
  <c r="S694" i="4"/>
  <c r="T694" i="4"/>
  <c r="U694" i="4"/>
  <c r="V694" i="4"/>
  <c r="W694" i="4"/>
  <c r="A695" i="4"/>
  <c r="C695" i="4" s="1"/>
  <c r="B695" i="4"/>
  <c r="D695" i="4"/>
  <c r="E695" i="4"/>
  <c r="L695" i="4"/>
  <c r="M695" i="4"/>
  <c r="N695" i="4"/>
  <c r="S695" i="4"/>
  <c r="T695" i="4"/>
  <c r="U695" i="4"/>
  <c r="V695" i="4"/>
  <c r="W695" i="4"/>
  <c r="A696" i="4"/>
  <c r="C696" i="4" s="1"/>
  <c r="B696" i="4"/>
  <c r="D696" i="4"/>
  <c r="E696" i="4"/>
  <c r="L696" i="4"/>
  <c r="M696" i="4"/>
  <c r="N696" i="4"/>
  <c r="S696" i="4"/>
  <c r="T696" i="4"/>
  <c r="U696" i="4"/>
  <c r="V696" i="4"/>
  <c r="W696" i="4"/>
  <c r="A697" i="4"/>
  <c r="C697" i="4" s="1"/>
  <c r="B697" i="4"/>
  <c r="D697" i="4"/>
  <c r="E697" i="4"/>
  <c r="L697" i="4"/>
  <c r="M697" i="4"/>
  <c r="N697" i="4"/>
  <c r="S697" i="4"/>
  <c r="T697" i="4"/>
  <c r="U697" i="4"/>
  <c r="V697" i="4"/>
  <c r="W697" i="4"/>
  <c r="A698" i="4"/>
  <c r="C698" i="4" s="1"/>
  <c r="B698" i="4"/>
  <c r="D698" i="4"/>
  <c r="E698" i="4"/>
  <c r="L698" i="4"/>
  <c r="M698" i="4"/>
  <c r="N698" i="4"/>
  <c r="S698" i="4"/>
  <c r="T698" i="4"/>
  <c r="U698" i="4"/>
  <c r="V698" i="4"/>
  <c r="W698" i="4"/>
  <c r="A699" i="4"/>
  <c r="C699" i="4" s="1"/>
  <c r="B699" i="4"/>
  <c r="D699" i="4"/>
  <c r="E699" i="4"/>
  <c r="L699" i="4"/>
  <c r="M699" i="4"/>
  <c r="N699" i="4"/>
  <c r="S699" i="4"/>
  <c r="T699" i="4"/>
  <c r="U699" i="4"/>
  <c r="V699" i="4"/>
  <c r="W699" i="4"/>
  <c r="A700" i="4"/>
  <c r="C700" i="4" s="1"/>
  <c r="B700" i="4"/>
  <c r="D700" i="4"/>
  <c r="E700" i="4"/>
  <c r="L700" i="4"/>
  <c r="M700" i="4"/>
  <c r="N700" i="4"/>
  <c r="S700" i="4"/>
  <c r="T700" i="4"/>
  <c r="U700" i="4"/>
  <c r="V700" i="4"/>
  <c r="W700" i="4"/>
  <c r="A701" i="4"/>
  <c r="C701" i="4" s="1"/>
  <c r="B701" i="4"/>
  <c r="D701" i="4"/>
  <c r="E701" i="4"/>
  <c r="L701" i="4"/>
  <c r="M701" i="4"/>
  <c r="N701" i="4"/>
  <c r="S701" i="4"/>
  <c r="T701" i="4"/>
  <c r="U701" i="4"/>
  <c r="V701" i="4"/>
  <c r="W701" i="4"/>
  <c r="A702" i="4"/>
  <c r="C702" i="4" s="1"/>
  <c r="B702" i="4"/>
  <c r="D702" i="4"/>
  <c r="E702" i="4"/>
  <c r="L702" i="4"/>
  <c r="M702" i="4"/>
  <c r="N702" i="4"/>
  <c r="S702" i="4"/>
  <c r="T702" i="4"/>
  <c r="U702" i="4"/>
  <c r="V702" i="4"/>
  <c r="W702" i="4"/>
  <c r="A703" i="4"/>
  <c r="C703" i="4" s="1"/>
  <c r="B703" i="4"/>
  <c r="D703" i="4"/>
  <c r="E703" i="4"/>
  <c r="L703" i="4"/>
  <c r="M703" i="4"/>
  <c r="N703" i="4"/>
  <c r="S703" i="4"/>
  <c r="T703" i="4"/>
  <c r="U703" i="4"/>
  <c r="V703" i="4"/>
  <c r="W703" i="4"/>
  <c r="A704" i="4"/>
  <c r="C704" i="4" s="1"/>
  <c r="B704" i="4"/>
  <c r="D704" i="4"/>
  <c r="E704" i="4"/>
  <c r="L704" i="4"/>
  <c r="M704" i="4"/>
  <c r="N704" i="4"/>
  <c r="S704" i="4"/>
  <c r="T704" i="4"/>
  <c r="U704" i="4"/>
  <c r="V704" i="4"/>
  <c r="W704" i="4"/>
  <c r="A705" i="4"/>
  <c r="C705" i="4" s="1"/>
  <c r="B705" i="4"/>
  <c r="D705" i="4"/>
  <c r="E705" i="4"/>
  <c r="L705" i="4"/>
  <c r="M705" i="4"/>
  <c r="N705" i="4"/>
  <c r="S705" i="4"/>
  <c r="T705" i="4"/>
  <c r="U705" i="4"/>
  <c r="V705" i="4"/>
  <c r="W705" i="4"/>
  <c r="A706" i="4"/>
  <c r="C706" i="4" s="1"/>
  <c r="B706" i="4"/>
  <c r="D706" i="4"/>
  <c r="E706" i="4"/>
  <c r="L706" i="4"/>
  <c r="M706" i="4"/>
  <c r="N706" i="4"/>
  <c r="S706" i="4"/>
  <c r="T706" i="4"/>
  <c r="U706" i="4"/>
  <c r="V706" i="4"/>
  <c r="W706" i="4"/>
  <c r="A707" i="4"/>
  <c r="C707" i="4" s="1"/>
  <c r="B707" i="4"/>
  <c r="D707" i="4"/>
  <c r="E707" i="4"/>
  <c r="L707" i="4"/>
  <c r="M707" i="4"/>
  <c r="N707" i="4"/>
  <c r="S707" i="4"/>
  <c r="T707" i="4"/>
  <c r="U707" i="4"/>
  <c r="V707" i="4"/>
  <c r="W707" i="4"/>
  <c r="A708" i="4"/>
  <c r="C708" i="4" s="1"/>
  <c r="B708" i="4"/>
  <c r="D708" i="4"/>
  <c r="E708" i="4"/>
  <c r="L708" i="4"/>
  <c r="M708" i="4"/>
  <c r="N708" i="4"/>
  <c r="S708" i="4"/>
  <c r="T708" i="4"/>
  <c r="U708" i="4"/>
  <c r="V708" i="4"/>
  <c r="W708" i="4"/>
  <c r="A709" i="4"/>
  <c r="C709" i="4" s="1"/>
  <c r="B709" i="4"/>
  <c r="D709" i="4"/>
  <c r="E709" i="4"/>
  <c r="L709" i="4"/>
  <c r="M709" i="4"/>
  <c r="N709" i="4"/>
  <c r="S709" i="4"/>
  <c r="T709" i="4"/>
  <c r="U709" i="4"/>
  <c r="V709" i="4"/>
  <c r="W709" i="4"/>
  <c r="A710" i="4"/>
  <c r="C710" i="4" s="1"/>
  <c r="B710" i="4"/>
  <c r="D710" i="4"/>
  <c r="E710" i="4"/>
  <c r="L710" i="4"/>
  <c r="M710" i="4"/>
  <c r="N710" i="4"/>
  <c r="S710" i="4"/>
  <c r="T710" i="4"/>
  <c r="U710" i="4"/>
  <c r="V710" i="4"/>
  <c r="W710" i="4"/>
  <c r="A711" i="4"/>
  <c r="C711" i="4" s="1"/>
  <c r="B711" i="4"/>
  <c r="D711" i="4"/>
  <c r="E711" i="4"/>
  <c r="L711" i="4"/>
  <c r="M711" i="4"/>
  <c r="N711" i="4"/>
  <c r="S711" i="4"/>
  <c r="T711" i="4"/>
  <c r="U711" i="4"/>
  <c r="V711" i="4"/>
  <c r="W711" i="4"/>
  <c r="A712" i="4"/>
  <c r="C712" i="4" s="1"/>
  <c r="B712" i="4"/>
  <c r="D712" i="4"/>
  <c r="E712" i="4"/>
  <c r="L712" i="4"/>
  <c r="M712" i="4"/>
  <c r="N712" i="4"/>
  <c r="S712" i="4"/>
  <c r="T712" i="4"/>
  <c r="U712" i="4"/>
  <c r="V712" i="4"/>
  <c r="W712" i="4"/>
  <c r="A713" i="4"/>
  <c r="C713" i="4" s="1"/>
  <c r="B713" i="4"/>
  <c r="D713" i="4"/>
  <c r="E713" i="4"/>
  <c r="L713" i="4"/>
  <c r="M713" i="4"/>
  <c r="N713" i="4"/>
  <c r="S713" i="4"/>
  <c r="T713" i="4"/>
  <c r="U713" i="4"/>
  <c r="V713" i="4"/>
  <c r="W713" i="4"/>
  <c r="A714" i="4"/>
  <c r="C714" i="4" s="1"/>
  <c r="B714" i="4"/>
  <c r="D714" i="4"/>
  <c r="E714" i="4"/>
  <c r="L714" i="4"/>
  <c r="M714" i="4"/>
  <c r="N714" i="4"/>
  <c r="S714" i="4"/>
  <c r="T714" i="4"/>
  <c r="U714" i="4"/>
  <c r="V714" i="4"/>
  <c r="W714" i="4"/>
  <c r="A715" i="4"/>
  <c r="C715" i="4" s="1"/>
  <c r="B715" i="4"/>
  <c r="D715" i="4"/>
  <c r="E715" i="4"/>
  <c r="L715" i="4"/>
  <c r="M715" i="4"/>
  <c r="N715" i="4"/>
  <c r="S715" i="4"/>
  <c r="T715" i="4"/>
  <c r="U715" i="4"/>
  <c r="V715" i="4"/>
  <c r="W715" i="4"/>
  <c r="A716" i="4"/>
  <c r="C716" i="4" s="1"/>
  <c r="B716" i="4"/>
  <c r="D716" i="4"/>
  <c r="E716" i="4"/>
  <c r="L716" i="4"/>
  <c r="M716" i="4"/>
  <c r="N716" i="4"/>
  <c r="S716" i="4"/>
  <c r="T716" i="4"/>
  <c r="U716" i="4"/>
  <c r="V716" i="4"/>
  <c r="W716" i="4"/>
  <c r="A717" i="4"/>
  <c r="C717" i="4" s="1"/>
  <c r="B717" i="4"/>
  <c r="D717" i="4"/>
  <c r="E717" i="4"/>
  <c r="L717" i="4"/>
  <c r="M717" i="4"/>
  <c r="N717" i="4"/>
  <c r="S717" i="4"/>
  <c r="T717" i="4"/>
  <c r="U717" i="4"/>
  <c r="V717" i="4"/>
  <c r="W717" i="4"/>
  <c r="A718" i="4"/>
  <c r="C718" i="4" s="1"/>
  <c r="B718" i="4"/>
  <c r="D718" i="4"/>
  <c r="E718" i="4"/>
  <c r="L718" i="4"/>
  <c r="M718" i="4"/>
  <c r="N718" i="4"/>
  <c r="S718" i="4"/>
  <c r="T718" i="4"/>
  <c r="U718" i="4"/>
  <c r="V718" i="4"/>
  <c r="W718" i="4"/>
  <c r="A719" i="4"/>
  <c r="C719" i="4" s="1"/>
  <c r="B719" i="4"/>
  <c r="D719" i="4"/>
  <c r="E719" i="4"/>
  <c r="L719" i="4"/>
  <c r="M719" i="4"/>
  <c r="N719" i="4"/>
  <c r="S719" i="4"/>
  <c r="T719" i="4"/>
  <c r="U719" i="4"/>
  <c r="V719" i="4"/>
  <c r="W719" i="4"/>
  <c r="A720" i="4"/>
  <c r="C720" i="4" s="1"/>
  <c r="B720" i="4"/>
  <c r="D720" i="4"/>
  <c r="E720" i="4"/>
  <c r="L720" i="4"/>
  <c r="M720" i="4"/>
  <c r="N720" i="4"/>
  <c r="S720" i="4"/>
  <c r="T720" i="4"/>
  <c r="U720" i="4"/>
  <c r="V720" i="4"/>
  <c r="W720" i="4"/>
  <c r="A721" i="4"/>
  <c r="C721" i="4" s="1"/>
  <c r="B721" i="4"/>
  <c r="D721" i="4"/>
  <c r="E721" i="4"/>
  <c r="L721" i="4"/>
  <c r="M721" i="4"/>
  <c r="N721" i="4"/>
  <c r="S721" i="4"/>
  <c r="T721" i="4"/>
  <c r="U721" i="4"/>
  <c r="V721" i="4"/>
  <c r="W721" i="4"/>
  <c r="A722" i="4"/>
  <c r="C722" i="4" s="1"/>
  <c r="B722" i="4"/>
  <c r="D722" i="4"/>
  <c r="E722" i="4"/>
  <c r="L722" i="4"/>
  <c r="M722" i="4"/>
  <c r="N722" i="4"/>
  <c r="S722" i="4"/>
  <c r="T722" i="4"/>
  <c r="U722" i="4"/>
  <c r="V722" i="4"/>
  <c r="W722" i="4"/>
  <c r="A723" i="4"/>
  <c r="C723" i="4" s="1"/>
  <c r="B723" i="4"/>
  <c r="D723" i="4"/>
  <c r="E723" i="4"/>
  <c r="L723" i="4"/>
  <c r="M723" i="4"/>
  <c r="N723" i="4"/>
  <c r="S723" i="4"/>
  <c r="T723" i="4"/>
  <c r="U723" i="4"/>
  <c r="V723" i="4"/>
  <c r="W723" i="4"/>
  <c r="A724" i="4"/>
  <c r="C724" i="4" s="1"/>
  <c r="B724" i="4"/>
  <c r="D724" i="4"/>
  <c r="E724" i="4"/>
  <c r="L724" i="4"/>
  <c r="M724" i="4"/>
  <c r="N724" i="4"/>
  <c r="S724" i="4"/>
  <c r="T724" i="4"/>
  <c r="U724" i="4"/>
  <c r="V724" i="4"/>
  <c r="W724" i="4"/>
  <c r="A725" i="4"/>
  <c r="C725" i="4" s="1"/>
  <c r="B725" i="4"/>
  <c r="D725" i="4"/>
  <c r="E725" i="4"/>
  <c r="L725" i="4"/>
  <c r="M725" i="4"/>
  <c r="N725" i="4"/>
  <c r="S725" i="4"/>
  <c r="T725" i="4"/>
  <c r="U725" i="4"/>
  <c r="V725" i="4"/>
  <c r="W725" i="4"/>
  <c r="A726" i="4"/>
  <c r="C726" i="4" s="1"/>
  <c r="B726" i="4"/>
  <c r="D726" i="4"/>
  <c r="E726" i="4"/>
  <c r="L726" i="4"/>
  <c r="M726" i="4"/>
  <c r="N726" i="4"/>
  <c r="S726" i="4"/>
  <c r="T726" i="4"/>
  <c r="U726" i="4"/>
  <c r="V726" i="4"/>
  <c r="W726" i="4"/>
  <c r="A727" i="4"/>
  <c r="C727" i="4" s="1"/>
  <c r="B727" i="4"/>
  <c r="D727" i="4"/>
  <c r="E727" i="4"/>
  <c r="L727" i="4"/>
  <c r="M727" i="4"/>
  <c r="N727" i="4"/>
  <c r="S727" i="4"/>
  <c r="T727" i="4"/>
  <c r="U727" i="4"/>
  <c r="V727" i="4"/>
  <c r="W727" i="4"/>
  <c r="A728" i="4"/>
  <c r="C728" i="4" s="1"/>
  <c r="B728" i="4"/>
  <c r="D728" i="4"/>
  <c r="E728" i="4"/>
  <c r="L728" i="4"/>
  <c r="M728" i="4"/>
  <c r="N728" i="4"/>
  <c r="S728" i="4"/>
  <c r="T728" i="4"/>
  <c r="U728" i="4"/>
  <c r="V728" i="4"/>
  <c r="W728" i="4"/>
  <c r="A729" i="4"/>
  <c r="C729" i="4" s="1"/>
  <c r="B729" i="4"/>
  <c r="D729" i="4"/>
  <c r="E729" i="4"/>
  <c r="L729" i="4"/>
  <c r="M729" i="4"/>
  <c r="N729" i="4"/>
  <c r="S729" i="4"/>
  <c r="T729" i="4"/>
  <c r="U729" i="4"/>
  <c r="V729" i="4"/>
  <c r="W729" i="4"/>
  <c r="A730" i="4"/>
  <c r="C730" i="4" s="1"/>
  <c r="B730" i="4"/>
  <c r="D730" i="4"/>
  <c r="E730" i="4"/>
  <c r="L730" i="4"/>
  <c r="M730" i="4"/>
  <c r="N730" i="4"/>
  <c r="S730" i="4"/>
  <c r="T730" i="4"/>
  <c r="U730" i="4"/>
  <c r="V730" i="4"/>
  <c r="W730" i="4"/>
  <c r="A731" i="4"/>
  <c r="C731" i="4" s="1"/>
  <c r="B731" i="4"/>
  <c r="D731" i="4"/>
  <c r="E731" i="4"/>
  <c r="L731" i="4"/>
  <c r="M731" i="4"/>
  <c r="N731" i="4"/>
  <c r="S731" i="4"/>
  <c r="T731" i="4"/>
  <c r="U731" i="4"/>
  <c r="V731" i="4"/>
  <c r="W731" i="4"/>
  <c r="A732" i="4"/>
  <c r="C732" i="4" s="1"/>
  <c r="B732" i="4"/>
  <c r="D732" i="4"/>
  <c r="E732" i="4"/>
  <c r="L732" i="4"/>
  <c r="M732" i="4"/>
  <c r="N732" i="4"/>
  <c r="S732" i="4"/>
  <c r="T732" i="4"/>
  <c r="U732" i="4"/>
  <c r="V732" i="4"/>
  <c r="W732" i="4"/>
  <c r="A733" i="4"/>
  <c r="C733" i="4" s="1"/>
  <c r="B733" i="4"/>
  <c r="D733" i="4"/>
  <c r="E733" i="4"/>
  <c r="L733" i="4"/>
  <c r="M733" i="4"/>
  <c r="N733" i="4"/>
  <c r="S733" i="4"/>
  <c r="T733" i="4"/>
  <c r="U733" i="4"/>
  <c r="V733" i="4"/>
  <c r="W733" i="4"/>
  <c r="A734" i="4"/>
  <c r="C734" i="4" s="1"/>
  <c r="B734" i="4"/>
  <c r="D734" i="4"/>
  <c r="E734" i="4"/>
  <c r="L734" i="4"/>
  <c r="M734" i="4"/>
  <c r="N734" i="4"/>
  <c r="S734" i="4"/>
  <c r="T734" i="4"/>
  <c r="U734" i="4"/>
  <c r="V734" i="4"/>
  <c r="W734" i="4"/>
  <c r="A735" i="4"/>
  <c r="C735" i="4" s="1"/>
  <c r="B735" i="4"/>
  <c r="D735" i="4"/>
  <c r="E735" i="4"/>
  <c r="L735" i="4"/>
  <c r="M735" i="4"/>
  <c r="N735" i="4"/>
  <c r="S735" i="4"/>
  <c r="T735" i="4"/>
  <c r="U735" i="4"/>
  <c r="V735" i="4"/>
  <c r="W735" i="4"/>
  <c r="A736" i="4"/>
  <c r="C736" i="4" s="1"/>
  <c r="B736" i="4"/>
  <c r="D736" i="4"/>
  <c r="E736" i="4"/>
  <c r="L736" i="4"/>
  <c r="M736" i="4"/>
  <c r="N736" i="4"/>
  <c r="S736" i="4"/>
  <c r="T736" i="4"/>
  <c r="U736" i="4"/>
  <c r="V736" i="4"/>
  <c r="W736" i="4"/>
  <c r="A737" i="4"/>
  <c r="C737" i="4" s="1"/>
  <c r="B737" i="4"/>
  <c r="D737" i="4"/>
  <c r="E737" i="4"/>
  <c r="L737" i="4"/>
  <c r="M737" i="4"/>
  <c r="N737" i="4"/>
  <c r="S737" i="4"/>
  <c r="T737" i="4"/>
  <c r="U737" i="4"/>
  <c r="V737" i="4"/>
  <c r="W737" i="4"/>
  <c r="A738" i="4"/>
  <c r="C738" i="4" s="1"/>
  <c r="B738" i="4"/>
  <c r="D738" i="4"/>
  <c r="E738" i="4"/>
  <c r="L738" i="4"/>
  <c r="M738" i="4"/>
  <c r="N738" i="4"/>
  <c r="S738" i="4"/>
  <c r="T738" i="4"/>
  <c r="U738" i="4"/>
  <c r="V738" i="4"/>
  <c r="W738" i="4"/>
  <c r="A739" i="4"/>
  <c r="C739" i="4" s="1"/>
  <c r="B739" i="4"/>
  <c r="D739" i="4"/>
  <c r="E739" i="4"/>
  <c r="L739" i="4"/>
  <c r="M739" i="4"/>
  <c r="N739" i="4"/>
  <c r="S739" i="4"/>
  <c r="T739" i="4"/>
  <c r="U739" i="4"/>
  <c r="V739" i="4"/>
  <c r="W739" i="4"/>
  <c r="A740" i="4"/>
  <c r="C740" i="4" s="1"/>
  <c r="B740" i="4"/>
  <c r="D740" i="4"/>
  <c r="E740" i="4"/>
  <c r="L740" i="4"/>
  <c r="M740" i="4"/>
  <c r="N740" i="4"/>
  <c r="S740" i="4"/>
  <c r="T740" i="4"/>
  <c r="U740" i="4"/>
  <c r="V740" i="4"/>
  <c r="W740" i="4"/>
  <c r="A741" i="4"/>
  <c r="C741" i="4" s="1"/>
  <c r="B741" i="4"/>
  <c r="D741" i="4"/>
  <c r="E741" i="4"/>
  <c r="L741" i="4"/>
  <c r="M741" i="4"/>
  <c r="N741" i="4"/>
  <c r="S741" i="4"/>
  <c r="T741" i="4"/>
  <c r="U741" i="4"/>
  <c r="V741" i="4"/>
  <c r="W741" i="4"/>
  <c r="A742" i="4"/>
  <c r="C742" i="4" s="1"/>
  <c r="B742" i="4"/>
  <c r="D742" i="4"/>
  <c r="E742" i="4"/>
  <c r="L742" i="4"/>
  <c r="M742" i="4"/>
  <c r="N742" i="4"/>
  <c r="S742" i="4"/>
  <c r="T742" i="4"/>
  <c r="U742" i="4"/>
  <c r="V742" i="4"/>
  <c r="W742" i="4"/>
  <c r="A743" i="4"/>
  <c r="C743" i="4" s="1"/>
  <c r="B743" i="4"/>
  <c r="D743" i="4"/>
  <c r="E743" i="4"/>
  <c r="L743" i="4"/>
  <c r="M743" i="4"/>
  <c r="N743" i="4"/>
  <c r="S743" i="4"/>
  <c r="T743" i="4"/>
  <c r="U743" i="4"/>
  <c r="V743" i="4"/>
  <c r="W743" i="4"/>
  <c r="A744" i="4"/>
  <c r="C744" i="4" s="1"/>
  <c r="B744" i="4"/>
  <c r="D744" i="4"/>
  <c r="E744" i="4"/>
  <c r="L744" i="4"/>
  <c r="M744" i="4"/>
  <c r="N744" i="4"/>
  <c r="S744" i="4"/>
  <c r="T744" i="4"/>
  <c r="U744" i="4"/>
  <c r="V744" i="4"/>
  <c r="W744" i="4"/>
  <c r="A745" i="4"/>
  <c r="C745" i="4" s="1"/>
  <c r="B745" i="4"/>
  <c r="D745" i="4"/>
  <c r="E745" i="4"/>
  <c r="L745" i="4"/>
  <c r="M745" i="4"/>
  <c r="N745" i="4"/>
  <c r="S745" i="4"/>
  <c r="T745" i="4"/>
  <c r="U745" i="4"/>
  <c r="V745" i="4"/>
  <c r="W745" i="4"/>
  <c r="A746" i="4"/>
  <c r="C746" i="4" s="1"/>
  <c r="B746" i="4"/>
  <c r="D746" i="4"/>
  <c r="E746" i="4"/>
  <c r="L746" i="4"/>
  <c r="M746" i="4"/>
  <c r="N746" i="4"/>
  <c r="S746" i="4"/>
  <c r="T746" i="4"/>
  <c r="U746" i="4"/>
  <c r="V746" i="4"/>
  <c r="W746" i="4"/>
  <c r="A747" i="4"/>
  <c r="C747" i="4" s="1"/>
  <c r="B747" i="4"/>
  <c r="D747" i="4"/>
  <c r="E747" i="4"/>
  <c r="L747" i="4"/>
  <c r="M747" i="4"/>
  <c r="N747" i="4"/>
  <c r="S747" i="4"/>
  <c r="T747" i="4"/>
  <c r="U747" i="4"/>
  <c r="V747" i="4"/>
  <c r="W747" i="4"/>
  <c r="A748" i="4"/>
  <c r="C748" i="4" s="1"/>
  <c r="B748" i="4"/>
  <c r="D748" i="4"/>
  <c r="E748" i="4"/>
  <c r="L748" i="4"/>
  <c r="M748" i="4"/>
  <c r="N748" i="4"/>
  <c r="S748" i="4"/>
  <c r="T748" i="4"/>
  <c r="U748" i="4"/>
  <c r="V748" i="4"/>
  <c r="W748" i="4"/>
  <c r="A749" i="4"/>
  <c r="C749" i="4" s="1"/>
  <c r="B749" i="4"/>
  <c r="D749" i="4"/>
  <c r="E749" i="4"/>
  <c r="L749" i="4"/>
  <c r="M749" i="4"/>
  <c r="N749" i="4"/>
  <c r="S749" i="4"/>
  <c r="T749" i="4"/>
  <c r="U749" i="4"/>
  <c r="V749" i="4"/>
  <c r="W749" i="4"/>
  <c r="A750" i="4"/>
  <c r="C750" i="4" s="1"/>
  <c r="B750" i="4"/>
  <c r="D750" i="4"/>
  <c r="E750" i="4"/>
  <c r="L750" i="4"/>
  <c r="M750" i="4"/>
  <c r="N750" i="4"/>
  <c r="S750" i="4"/>
  <c r="T750" i="4"/>
  <c r="U750" i="4"/>
  <c r="V750" i="4"/>
  <c r="W750" i="4"/>
  <c r="A751" i="4"/>
  <c r="C751" i="4" s="1"/>
  <c r="B751" i="4"/>
  <c r="D751" i="4"/>
  <c r="E751" i="4"/>
  <c r="L751" i="4"/>
  <c r="M751" i="4"/>
  <c r="N751" i="4"/>
  <c r="S751" i="4"/>
  <c r="T751" i="4"/>
  <c r="U751" i="4"/>
  <c r="V751" i="4"/>
  <c r="W751" i="4"/>
  <c r="A752" i="4"/>
  <c r="C752" i="4" s="1"/>
  <c r="B752" i="4"/>
  <c r="D752" i="4"/>
  <c r="E752" i="4"/>
  <c r="L752" i="4"/>
  <c r="M752" i="4"/>
  <c r="N752" i="4"/>
  <c r="S752" i="4"/>
  <c r="T752" i="4"/>
  <c r="U752" i="4"/>
  <c r="V752" i="4"/>
  <c r="W752" i="4"/>
  <c r="A753" i="4"/>
  <c r="C753" i="4" s="1"/>
  <c r="B753" i="4"/>
  <c r="D753" i="4"/>
  <c r="E753" i="4"/>
  <c r="L753" i="4"/>
  <c r="M753" i="4"/>
  <c r="N753" i="4"/>
  <c r="S753" i="4"/>
  <c r="T753" i="4"/>
  <c r="U753" i="4"/>
  <c r="V753" i="4"/>
  <c r="W753" i="4"/>
  <c r="A754" i="4"/>
  <c r="C754" i="4" s="1"/>
  <c r="B754" i="4"/>
  <c r="D754" i="4"/>
  <c r="E754" i="4"/>
  <c r="L754" i="4"/>
  <c r="M754" i="4"/>
  <c r="N754" i="4"/>
  <c r="S754" i="4"/>
  <c r="T754" i="4"/>
  <c r="U754" i="4"/>
  <c r="V754" i="4"/>
  <c r="W754" i="4"/>
  <c r="A755" i="4"/>
  <c r="C755" i="4" s="1"/>
  <c r="B755" i="4"/>
  <c r="D755" i="4"/>
  <c r="E755" i="4"/>
  <c r="L755" i="4"/>
  <c r="M755" i="4"/>
  <c r="N755" i="4"/>
  <c r="S755" i="4"/>
  <c r="T755" i="4"/>
  <c r="U755" i="4"/>
  <c r="V755" i="4"/>
  <c r="W755" i="4"/>
  <c r="A756" i="4"/>
  <c r="C756" i="4" s="1"/>
  <c r="B756" i="4"/>
  <c r="D756" i="4"/>
  <c r="E756" i="4"/>
  <c r="L756" i="4"/>
  <c r="M756" i="4"/>
  <c r="N756" i="4"/>
  <c r="S756" i="4"/>
  <c r="T756" i="4"/>
  <c r="U756" i="4"/>
  <c r="V756" i="4"/>
  <c r="W756" i="4"/>
  <c r="A757" i="4"/>
  <c r="C757" i="4" s="1"/>
  <c r="B757" i="4"/>
  <c r="D757" i="4"/>
  <c r="E757" i="4"/>
  <c r="L757" i="4"/>
  <c r="M757" i="4"/>
  <c r="N757" i="4"/>
  <c r="S757" i="4"/>
  <c r="T757" i="4"/>
  <c r="U757" i="4"/>
  <c r="V757" i="4"/>
  <c r="W757" i="4"/>
  <c r="A758" i="4"/>
  <c r="C758" i="4" s="1"/>
  <c r="B758" i="4"/>
  <c r="D758" i="4"/>
  <c r="E758" i="4"/>
  <c r="L758" i="4"/>
  <c r="M758" i="4"/>
  <c r="N758" i="4"/>
  <c r="S758" i="4"/>
  <c r="T758" i="4"/>
  <c r="U758" i="4"/>
  <c r="V758" i="4"/>
  <c r="W758" i="4"/>
  <c r="A759" i="4"/>
  <c r="C759" i="4" s="1"/>
  <c r="B759" i="4"/>
  <c r="D759" i="4"/>
  <c r="E759" i="4"/>
  <c r="L759" i="4"/>
  <c r="M759" i="4"/>
  <c r="N759" i="4"/>
  <c r="S759" i="4"/>
  <c r="T759" i="4"/>
  <c r="U759" i="4"/>
  <c r="V759" i="4"/>
  <c r="W759" i="4"/>
  <c r="A760" i="4"/>
  <c r="C760" i="4" s="1"/>
  <c r="B760" i="4"/>
  <c r="D760" i="4"/>
  <c r="E760" i="4"/>
  <c r="L760" i="4"/>
  <c r="M760" i="4"/>
  <c r="N760" i="4"/>
  <c r="S760" i="4"/>
  <c r="T760" i="4"/>
  <c r="U760" i="4"/>
  <c r="V760" i="4"/>
  <c r="W760" i="4"/>
  <c r="A761" i="4"/>
  <c r="C761" i="4" s="1"/>
  <c r="B761" i="4"/>
  <c r="D761" i="4"/>
  <c r="E761" i="4"/>
  <c r="L761" i="4"/>
  <c r="M761" i="4"/>
  <c r="N761" i="4"/>
  <c r="S761" i="4"/>
  <c r="T761" i="4"/>
  <c r="U761" i="4"/>
  <c r="V761" i="4"/>
  <c r="W761" i="4"/>
  <c r="A762" i="4"/>
  <c r="C762" i="4" s="1"/>
  <c r="B762" i="4"/>
  <c r="D762" i="4"/>
  <c r="E762" i="4"/>
  <c r="L762" i="4"/>
  <c r="M762" i="4"/>
  <c r="N762" i="4"/>
  <c r="S762" i="4"/>
  <c r="T762" i="4"/>
  <c r="U762" i="4"/>
  <c r="V762" i="4"/>
  <c r="W762" i="4"/>
  <c r="A763" i="4"/>
  <c r="C763" i="4" s="1"/>
  <c r="B763" i="4"/>
  <c r="D763" i="4"/>
  <c r="E763" i="4"/>
  <c r="L763" i="4"/>
  <c r="M763" i="4"/>
  <c r="N763" i="4"/>
  <c r="S763" i="4"/>
  <c r="T763" i="4"/>
  <c r="U763" i="4"/>
  <c r="V763" i="4"/>
  <c r="W763" i="4"/>
  <c r="A764" i="4"/>
  <c r="C764" i="4" s="1"/>
  <c r="B764" i="4"/>
  <c r="D764" i="4"/>
  <c r="E764" i="4"/>
  <c r="L764" i="4"/>
  <c r="M764" i="4"/>
  <c r="N764" i="4"/>
  <c r="S764" i="4"/>
  <c r="T764" i="4"/>
  <c r="U764" i="4"/>
  <c r="V764" i="4"/>
  <c r="W764" i="4"/>
  <c r="A765" i="4"/>
  <c r="C765" i="4" s="1"/>
  <c r="B765" i="4"/>
  <c r="D765" i="4"/>
  <c r="E765" i="4"/>
  <c r="L765" i="4"/>
  <c r="M765" i="4"/>
  <c r="N765" i="4"/>
  <c r="S765" i="4"/>
  <c r="T765" i="4"/>
  <c r="U765" i="4"/>
  <c r="V765" i="4"/>
  <c r="W765" i="4"/>
  <c r="A766" i="4"/>
  <c r="C766" i="4" s="1"/>
  <c r="B766" i="4"/>
  <c r="D766" i="4"/>
  <c r="E766" i="4"/>
  <c r="L766" i="4"/>
  <c r="M766" i="4"/>
  <c r="N766" i="4"/>
  <c r="S766" i="4"/>
  <c r="T766" i="4"/>
  <c r="U766" i="4"/>
  <c r="V766" i="4"/>
  <c r="W766" i="4"/>
  <c r="A767" i="4"/>
  <c r="C767" i="4" s="1"/>
  <c r="B767" i="4"/>
  <c r="D767" i="4"/>
  <c r="E767" i="4"/>
  <c r="L767" i="4"/>
  <c r="M767" i="4"/>
  <c r="N767" i="4"/>
  <c r="S767" i="4"/>
  <c r="T767" i="4"/>
  <c r="U767" i="4"/>
  <c r="V767" i="4"/>
  <c r="W767" i="4"/>
  <c r="A768" i="4"/>
  <c r="C768" i="4" s="1"/>
  <c r="B768" i="4"/>
  <c r="D768" i="4"/>
  <c r="E768" i="4"/>
  <c r="L768" i="4"/>
  <c r="M768" i="4"/>
  <c r="N768" i="4"/>
  <c r="S768" i="4"/>
  <c r="T768" i="4"/>
  <c r="U768" i="4"/>
  <c r="V768" i="4"/>
  <c r="W768" i="4"/>
  <c r="A769" i="4"/>
  <c r="C769" i="4" s="1"/>
  <c r="B769" i="4"/>
  <c r="D769" i="4"/>
  <c r="E769" i="4"/>
  <c r="L769" i="4"/>
  <c r="M769" i="4"/>
  <c r="N769" i="4"/>
  <c r="S769" i="4"/>
  <c r="T769" i="4"/>
  <c r="U769" i="4"/>
  <c r="V769" i="4"/>
  <c r="W769" i="4"/>
  <c r="A770" i="4"/>
  <c r="C770" i="4" s="1"/>
  <c r="B770" i="4"/>
  <c r="D770" i="4"/>
  <c r="E770" i="4"/>
  <c r="L770" i="4"/>
  <c r="M770" i="4"/>
  <c r="N770" i="4"/>
  <c r="S770" i="4"/>
  <c r="T770" i="4"/>
  <c r="U770" i="4"/>
  <c r="V770" i="4"/>
  <c r="W770" i="4"/>
  <c r="A771" i="4"/>
  <c r="C771" i="4" s="1"/>
  <c r="B771" i="4"/>
  <c r="D771" i="4"/>
  <c r="E771" i="4"/>
  <c r="L771" i="4"/>
  <c r="M771" i="4"/>
  <c r="N771" i="4"/>
  <c r="S771" i="4"/>
  <c r="T771" i="4"/>
  <c r="U771" i="4"/>
  <c r="V771" i="4"/>
  <c r="W771" i="4"/>
  <c r="A772" i="4"/>
  <c r="C772" i="4" s="1"/>
  <c r="B772" i="4"/>
  <c r="D772" i="4"/>
  <c r="E772" i="4"/>
  <c r="L772" i="4"/>
  <c r="M772" i="4"/>
  <c r="N772" i="4"/>
  <c r="S772" i="4"/>
  <c r="T772" i="4"/>
  <c r="U772" i="4"/>
  <c r="V772" i="4"/>
  <c r="W772" i="4"/>
  <c r="A773" i="4"/>
  <c r="C773" i="4" s="1"/>
  <c r="B773" i="4"/>
  <c r="D773" i="4"/>
  <c r="E773" i="4"/>
  <c r="L773" i="4"/>
  <c r="M773" i="4"/>
  <c r="N773" i="4"/>
  <c r="S773" i="4"/>
  <c r="T773" i="4"/>
  <c r="U773" i="4"/>
  <c r="V773" i="4"/>
  <c r="W773" i="4"/>
  <c r="A774" i="4"/>
  <c r="C774" i="4" s="1"/>
  <c r="B774" i="4"/>
  <c r="D774" i="4"/>
  <c r="E774" i="4"/>
  <c r="L774" i="4"/>
  <c r="M774" i="4"/>
  <c r="N774" i="4"/>
  <c r="S774" i="4"/>
  <c r="T774" i="4"/>
  <c r="U774" i="4"/>
  <c r="V774" i="4"/>
  <c r="W774" i="4"/>
  <c r="A775" i="4"/>
  <c r="C775" i="4" s="1"/>
  <c r="B775" i="4"/>
  <c r="D775" i="4"/>
  <c r="E775" i="4"/>
  <c r="L775" i="4"/>
  <c r="M775" i="4"/>
  <c r="N775" i="4"/>
  <c r="S775" i="4"/>
  <c r="T775" i="4"/>
  <c r="U775" i="4"/>
  <c r="V775" i="4"/>
  <c r="W775" i="4"/>
  <c r="A776" i="4"/>
  <c r="C776" i="4" s="1"/>
  <c r="B776" i="4"/>
  <c r="D776" i="4"/>
  <c r="E776" i="4"/>
  <c r="L776" i="4"/>
  <c r="M776" i="4"/>
  <c r="N776" i="4"/>
  <c r="S776" i="4"/>
  <c r="T776" i="4"/>
  <c r="U776" i="4"/>
  <c r="V776" i="4"/>
  <c r="W776" i="4"/>
  <c r="A777" i="4"/>
  <c r="C777" i="4" s="1"/>
  <c r="B777" i="4"/>
  <c r="D777" i="4"/>
  <c r="E777" i="4"/>
  <c r="L777" i="4"/>
  <c r="M777" i="4"/>
  <c r="N777" i="4"/>
  <c r="S777" i="4"/>
  <c r="T777" i="4"/>
  <c r="U777" i="4"/>
  <c r="V777" i="4"/>
  <c r="W777" i="4"/>
  <c r="A778" i="4"/>
  <c r="C778" i="4" s="1"/>
  <c r="B778" i="4"/>
  <c r="D778" i="4"/>
  <c r="E778" i="4"/>
  <c r="L778" i="4"/>
  <c r="M778" i="4"/>
  <c r="N778" i="4"/>
  <c r="S778" i="4"/>
  <c r="T778" i="4"/>
  <c r="U778" i="4"/>
  <c r="V778" i="4"/>
  <c r="W778" i="4"/>
  <c r="A779" i="4"/>
  <c r="C779" i="4" s="1"/>
  <c r="B779" i="4"/>
  <c r="D779" i="4"/>
  <c r="E779" i="4"/>
  <c r="L779" i="4"/>
  <c r="M779" i="4"/>
  <c r="N779" i="4"/>
  <c r="S779" i="4"/>
  <c r="T779" i="4"/>
  <c r="U779" i="4"/>
  <c r="V779" i="4"/>
  <c r="W779" i="4"/>
  <c r="A780" i="4"/>
  <c r="C780" i="4" s="1"/>
  <c r="B780" i="4"/>
  <c r="D780" i="4"/>
  <c r="E780" i="4"/>
  <c r="L780" i="4"/>
  <c r="M780" i="4"/>
  <c r="N780" i="4"/>
  <c r="S780" i="4"/>
  <c r="T780" i="4"/>
  <c r="U780" i="4"/>
  <c r="V780" i="4"/>
  <c r="W780" i="4"/>
  <c r="A781" i="4"/>
  <c r="C781" i="4" s="1"/>
  <c r="B781" i="4"/>
  <c r="D781" i="4"/>
  <c r="E781" i="4"/>
  <c r="L781" i="4"/>
  <c r="M781" i="4"/>
  <c r="N781" i="4"/>
  <c r="S781" i="4"/>
  <c r="T781" i="4"/>
  <c r="U781" i="4"/>
  <c r="V781" i="4"/>
  <c r="W781" i="4"/>
  <c r="A782" i="4"/>
  <c r="C782" i="4" s="1"/>
  <c r="B782" i="4"/>
  <c r="D782" i="4"/>
  <c r="E782" i="4"/>
  <c r="L782" i="4"/>
  <c r="M782" i="4"/>
  <c r="N782" i="4"/>
  <c r="S782" i="4"/>
  <c r="T782" i="4"/>
  <c r="U782" i="4"/>
  <c r="V782" i="4"/>
  <c r="W782" i="4"/>
  <c r="A783" i="4"/>
  <c r="C783" i="4" s="1"/>
  <c r="B783" i="4"/>
  <c r="D783" i="4"/>
  <c r="E783" i="4"/>
  <c r="L783" i="4"/>
  <c r="M783" i="4"/>
  <c r="N783" i="4"/>
  <c r="S783" i="4"/>
  <c r="T783" i="4"/>
  <c r="U783" i="4"/>
  <c r="V783" i="4"/>
  <c r="W783" i="4"/>
  <c r="A784" i="4"/>
  <c r="C784" i="4" s="1"/>
  <c r="B784" i="4"/>
  <c r="D784" i="4"/>
  <c r="E784" i="4"/>
  <c r="L784" i="4"/>
  <c r="M784" i="4"/>
  <c r="N784" i="4"/>
  <c r="S784" i="4"/>
  <c r="T784" i="4"/>
  <c r="U784" i="4"/>
  <c r="V784" i="4"/>
  <c r="W784" i="4"/>
  <c r="A785" i="4"/>
  <c r="C785" i="4" s="1"/>
  <c r="B785" i="4"/>
  <c r="D785" i="4"/>
  <c r="E785" i="4"/>
  <c r="L785" i="4"/>
  <c r="M785" i="4"/>
  <c r="N785" i="4"/>
  <c r="S785" i="4"/>
  <c r="T785" i="4"/>
  <c r="U785" i="4"/>
  <c r="V785" i="4"/>
  <c r="W785" i="4"/>
  <c r="A786" i="4"/>
  <c r="C786" i="4" s="1"/>
  <c r="B786" i="4"/>
  <c r="D786" i="4"/>
  <c r="E786" i="4"/>
  <c r="L786" i="4"/>
  <c r="M786" i="4"/>
  <c r="N786" i="4"/>
  <c r="S786" i="4"/>
  <c r="T786" i="4"/>
  <c r="U786" i="4"/>
  <c r="V786" i="4"/>
  <c r="W786" i="4"/>
  <c r="A787" i="4"/>
  <c r="C787" i="4" s="1"/>
  <c r="B787" i="4"/>
  <c r="D787" i="4"/>
  <c r="E787" i="4"/>
  <c r="L787" i="4"/>
  <c r="M787" i="4"/>
  <c r="N787" i="4"/>
  <c r="S787" i="4"/>
  <c r="T787" i="4"/>
  <c r="U787" i="4"/>
  <c r="V787" i="4"/>
  <c r="W787" i="4"/>
  <c r="A788" i="4"/>
  <c r="C788" i="4" s="1"/>
  <c r="B788" i="4"/>
  <c r="D788" i="4"/>
  <c r="E788" i="4"/>
  <c r="L788" i="4"/>
  <c r="M788" i="4"/>
  <c r="N788" i="4"/>
  <c r="S788" i="4"/>
  <c r="T788" i="4"/>
  <c r="U788" i="4"/>
  <c r="V788" i="4"/>
  <c r="W788" i="4"/>
  <c r="A789" i="4"/>
  <c r="C789" i="4" s="1"/>
  <c r="B789" i="4"/>
  <c r="D789" i="4"/>
  <c r="E789" i="4"/>
  <c r="L789" i="4"/>
  <c r="M789" i="4"/>
  <c r="N789" i="4"/>
  <c r="S789" i="4"/>
  <c r="T789" i="4"/>
  <c r="U789" i="4"/>
  <c r="V789" i="4"/>
  <c r="W789" i="4"/>
  <c r="A790" i="4"/>
  <c r="C790" i="4" s="1"/>
  <c r="B790" i="4"/>
  <c r="D790" i="4"/>
  <c r="E790" i="4"/>
  <c r="L790" i="4"/>
  <c r="M790" i="4"/>
  <c r="N790" i="4"/>
  <c r="S790" i="4"/>
  <c r="T790" i="4"/>
  <c r="U790" i="4"/>
  <c r="V790" i="4"/>
  <c r="W790" i="4"/>
  <c r="A791" i="4"/>
  <c r="C791" i="4" s="1"/>
  <c r="B791" i="4"/>
  <c r="D791" i="4"/>
  <c r="E791" i="4"/>
  <c r="L791" i="4"/>
  <c r="M791" i="4"/>
  <c r="N791" i="4"/>
  <c r="S791" i="4"/>
  <c r="T791" i="4"/>
  <c r="U791" i="4"/>
  <c r="V791" i="4"/>
  <c r="W791" i="4"/>
  <c r="A792" i="4"/>
  <c r="C792" i="4" s="1"/>
  <c r="B792" i="4"/>
  <c r="D792" i="4"/>
  <c r="E792" i="4"/>
  <c r="L792" i="4"/>
  <c r="M792" i="4"/>
  <c r="N792" i="4"/>
  <c r="S792" i="4"/>
  <c r="T792" i="4"/>
  <c r="U792" i="4"/>
  <c r="V792" i="4"/>
  <c r="W792" i="4"/>
  <c r="A793" i="4"/>
  <c r="C793" i="4" s="1"/>
  <c r="B793" i="4"/>
  <c r="D793" i="4"/>
  <c r="E793" i="4"/>
  <c r="L793" i="4"/>
  <c r="M793" i="4"/>
  <c r="N793" i="4"/>
  <c r="S793" i="4"/>
  <c r="T793" i="4"/>
  <c r="U793" i="4"/>
  <c r="V793" i="4"/>
  <c r="W793" i="4"/>
  <c r="A794" i="4"/>
  <c r="C794" i="4" s="1"/>
  <c r="B794" i="4"/>
  <c r="D794" i="4"/>
  <c r="E794" i="4"/>
  <c r="L794" i="4"/>
  <c r="M794" i="4"/>
  <c r="N794" i="4"/>
  <c r="S794" i="4"/>
  <c r="T794" i="4"/>
  <c r="U794" i="4"/>
  <c r="V794" i="4"/>
  <c r="W794" i="4"/>
  <c r="A795" i="4"/>
  <c r="C795" i="4" s="1"/>
  <c r="B795" i="4"/>
  <c r="D795" i="4"/>
  <c r="E795" i="4"/>
  <c r="L795" i="4"/>
  <c r="M795" i="4"/>
  <c r="N795" i="4"/>
  <c r="S795" i="4"/>
  <c r="T795" i="4"/>
  <c r="U795" i="4"/>
  <c r="V795" i="4"/>
  <c r="W795" i="4"/>
  <c r="A796" i="4"/>
  <c r="C796" i="4" s="1"/>
  <c r="B796" i="4"/>
  <c r="D796" i="4"/>
  <c r="E796" i="4"/>
  <c r="L796" i="4"/>
  <c r="M796" i="4"/>
  <c r="N796" i="4"/>
  <c r="S796" i="4"/>
  <c r="T796" i="4"/>
  <c r="U796" i="4"/>
  <c r="V796" i="4"/>
  <c r="W796" i="4"/>
  <c r="A797" i="4"/>
  <c r="C797" i="4" s="1"/>
  <c r="B797" i="4"/>
  <c r="D797" i="4"/>
  <c r="E797" i="4"/>
  <c r="L797" i="4"/>
  <c r="M797" i="4"/>
  <c r="N797" i="4"/>
  <c r="S797" i="4"/>
  <c r="T797" i="4"/>
  <c r="U797" i="4"/>
  <c r="V797" i="4"/>
  <c r="W797" i="4"/>
  <c r="A798" i="4"/>
  <c r="C798" i="4" s="1"/>
  <c r="B798" i="4"/>
  <c r="D798" i="4"/>
  <c r="E798" i="4"/>
  <c r="L798" i="4"/>
  <c r="M798" i="4"/>
  <c r="N798" i="4"/>
  <c r="S798" i="4"/>
  <c r="T798" i="4"/>
  <c r="U798" i="4"/>
  <c r="V798" i="4"/>
  <c r="W798" i="4"/>
  <c r="A799" i="4"/>
  <c r="C799" i="4" s="1"/>
  <c r="B799" i="4"/>
  <c r="D799" i="4"/>
  <c r="E799" i="4"/>
  <c r="L799" i="4"/>
  <c r="M799" i="4"/>
  <c r="N799" i="4"/>
  <c r="S799" i="4"/>
  <c r="T799" i="4"/>
  <c r="U799" i="4"/>
  <c r="V799" i="4"/>
  <c r="W799" i="4"/>
  <c r="A800" i="4"/>
  <c r="C800" i="4" s="1"/>
  <c r="B800" i="4"/>
  <c r="D800" i="4"/>
  <c r="E800" i="4"/>
  <c r="L800" i="4"/>
  <c r="M800" i="4"/>
  <c r="N800" i="4"/>
  <c r="S800" i="4"/>
  <c r="T800" i="4"/>
  <c r="U800" i="4"/>
  <c r="V800" i="4"/>
  <c r="W800" i="4"/>
  <c r="A801" i="4"/>
  <c r="C801" i="4" s="1"/>
  <c r="B801" i="4"/>
  <c r="D801" i="4"/>
  <c r="E801" i="4"/>
  <c r="L801" i="4"/>
  <c r="M801" i="4"/>
  <c r="N801" i="4"/>
  <c r="S801" i="4"/>
  <c r="T801" i="4"/>
  <c r="U801" i="4"/>
  <c r="V801" i="4"/>
  <c r="W801" i="4"/>
  <c r="A802" i="4"/>
  <c r="C802" i="4" s="1"/>
  <c r="B802" i="4"/>
  <c r="D802" i="4"/>
  <c r="E802" i="4"/>
  <c r="L802" i="4"/>
  <c r="M802" i="4"/>
  <c r="N802" i="4"/>
  <c r="S802" i="4"/>
  <c r="T802" i="4"/>
  <c r="U802" i="4"/>
  <c r="V802" i="4"/>
  <c r="W802" i="4"/>
  <c r="A803" i="4"/>
  <c r="C803" i="4" s="1"/>
  <c r="B803" i="4"/>
  <c r="D803" i="4"/>
  <c r="E803" i="4"/>
  <c r="L803" i="4"/>
  <c r="M803" i="4"/>
  <c r="N803" i="4"/>
  <c r="S803" i="4"/>
  <c r="T803" i="4"/>
  <c r="U803" i="4"/>
  <c r="V803" i="4"/>
  <c r="W803" i="4"/>
  <c r="A804" i="4"/>
  <c r="C804" i="4" s="1"/>
  <c r="B804" i="4"/>
  <c r="D804" i="4"/>
  <c r="E804" i="4"/>
  <c r="L804" i="4"/>
  <c r="M804" i="4"/>
  <c r="N804" i="4"/>
  <c r="S804" i="4"/>
  <c r="T804" i="4"/>
  <c r="U804" i="4"/>
  <c r="V804" i="4"/>
  <c r="W804" i="4"/>
  <c r="A805" i="4"/>
  <c r="C805" i="4" s="1"/>
  <c r="B805" i="4"/>
  <c r="D805" i="4"/>
  <c r="E805" i="4"/>
  <c r="L805" i="4"/>
  <c r="M805" i="4"/>
  <c r="N805" i="4"/>
  <c r="S805" i="4"/>
  <c r="T805" i="4"/>
  <c r="U805" i="4"/>
  <c r="V805" i="4"/>
  <c r="W805" i="4"/>
  <c r="A806" i="4"/>
  <c r="C806" i="4" s="1"/>
  <c r="B806" i="4"/>
  <c r="D806" i="4"/>
  <c r="E806" i="4"/>
  <c r="L806" i="4"/>
  <c r="M806" i="4"/>
  <c r="N806" i="4"/>
  <c r="S806" i="4"/>
  <c r="T806" i="4"/>
  <c r="U806" i="4"/>
  <c r="V806" i="4"/>
  <c r="W806" i="4"/>
  <c r="A807" i="4"/>
  <c r="C807" i="4" s="1"/>
  <c r="B807" i="4"/>
  <c r="D807" i="4"/>
  <c r="E807" i="4"/>
  <c r="L807" i="4"/>
  <c r="M807" i="4"/>
  <c r="N807" i="4"/>
  <c r="S807" i="4"/>
  <c r="T807" i="4"/>
  <c r="U807" i="4"/>
  <c r="V807" i="4"/>
  <c r="W807" i="4"/>
  <c r="A808" i="4"/>
  <c r="C808" i="4" s="1"/>
  <c r="B808" i="4"/>
  <c r="D808" i="4"/>
  <c r="E808" i="4"/>
  <c r="L808" i="4"/>
  <c r="M808" i="4"/>
  <c r="N808" i="4"/>
  <c r="S808" i="4"/>
  <c r="T808" i="4"/>
  <c r="U808" i="4"/>
  <c r="V808" i="4"/>
  <c r="W808" i="4"/>
  <c r="A809" i="4"/>
  <c r="C809" i="4" s="1"/>
  <c r="B809" i="4"/>
  <c r="D809" i="4"/>
  <c r="E809" i="4"/>
  <c r="L809" i="4"/>
  <c r="M809" i="4"/>
  <c r="N809" i="4"/>
  <c r="S809" i="4"/>
  <c r="T809" i="4"/>
  <c r="U809" i="4"/>
  <c r="V809" i="4"/>
  <c r="W809" i="4"/>
  <c r="A810" i="4"/>
  <c r="C810" i="4" s="1"/>
  <c r="B810" i="4"/>
  <c r="D810" i="4"/>
  <c r="E810" i="4"/>
  <c r="L810" i="4"/>
  <c r="M810" i="4"/>
  <c r="N810" i="4"/>
  <c r="S810" i="4"/>
  <c r="T810" i="4"/>
  <c r="U810" i="4"/>
  <c r="V810" i="4"/>
  <c r="W810" i="4"/>
  <c r="A811" i="4"/>
  <c r="C811" i="4" s="1"/>
  <c r="B811" i="4"/>
  <c r="D811" i="4"/>
  <c r="E811" i="4"/>
  <c r="L811" i="4"/>
  <c r="M811" i="4"/>
  <c r="N811" i="4"/>
  <c r="S811" i="4"/>
  <c r="T811" i="4"/>
  <c r="U811" i="4"/>
  <c r="V811" i="4"/>
  <c r="W811" i="4"/>
  <c r="A812" i="4"/>
  <c r="C812" i="4" s="1"/>
  <c r="B812" i="4"/>
  <c r="D812" i="4"/>
  <c r="E812" i="4"/>
  <c r="L812" i="4"/>
  <c r="M812" i="4"/>
  <c r="N812" i="4"/>
  <c r="S812" i="4"/>
  <c r="T812" i="4"/>
  <c r="U812" i="4"/>
  <c r="V812" i="4"/>
  <c r="W812" i="4"/>
  <c r="A813" i="4"/>
  <c r="C813" i="4" s="1"/>
  <c r="B813" i="4"/>
  <c r="D813" i="4"/>
  <c r="E813" i="4"/>
  <c r="L813" i="4"/>
  <c r="M813" i="4"/>
  <c r="N813" i="4"/>
  <c r="S813" i="4"/>
  <c r="T813" i="4"/>
  <c r="U813" i="4"/>
  <c r="V813" i="4"/>
  <c r="W813" i="4"/>
  <c r="A814" i="4"/>
  <c r="C814" i="4" s="1"/>
  <c r="B814" i="4"/>
  <c r="D814" i="4"/>
  <c r="E814" i="4"/>
  <c r="L814" i="4"/>
  <c r="M814" i="4"/>
  <c r="N814" i="4"/>
  <c r="S814" i="4"/>
  <c r="T814" i="4"/>
  <c r="U814" i="4"/>
  <c r="V814" i="4"/>
  <c r="W814" i="4"/>
  <c r="A815" i="4"/>
  <c r="C815" i="4" s="1"/>
  <c r="B815" i="4"/>
  <c r="D815" i="4"/>
  <c r="E815" i="4"/>
  <c r="L815" i="4"/>
  <c r="M815" i="4"/>
  <c r="N815" i="4"/>
  <c r="S815" i="4"/>
  <c r="T815" i="4"/>
  <c r="U815" i="4"/>
  <c r="V815" i="4"/>
  <c r="W815" i="4"/>
  <c r="A816" i="4"/>
  <c r="C816" i="4" s="1"/>
  <c r="B816" i="4"/>
  <c r="D816" i="4"/>
  <c r="E816" i="4"/>
  <c r="L816" i="4"/>
  <c r="M816" i="4"/>
  <c r="N816" i="4"/>
  <c r="S816" i="4"/>
  <c r="T816" i="4"/>
  <c r="U816" i="4"/>
  <c r="V816" i="4"/>
  <c r="W816" i="4"/>
  <c r="A817" i="4"/>
  <c r="C817" i="4" s="1"/>
  <c r="B817" i="4"/>
  <c r="D817" i="4"/>
  <c r="E817" i="4"/>
  <c r="L817" i="4"/>
  <c r="M817" i="4"/>
  <c r="N817" i="4"/>
  <c r="S817" i="4"/>
  <c r="T817" i="4"/>
  <c r="U817" i="4"/>
  <c r="V817" i="4"/>
  <c r="W817" i="4"/>
  <c r="A818" i="4"/>
  <c r="C818" i="4" s="1"/>
  <c r="B818" i="4"/>
  <c r="D818" i="4"/>
  <c r="E818" i="4"/>
  <c r="L818" i="4"/>
  <c r="M818" i="4"/>
  <c r="N818" i="4"/>
  <c r="S818" i="4"/>
  <c r="T818" i="4"/>
  <c r="U818" i="4"/>
  <c r="V818" i="4"/>
  <c r="W818" i="4"/>
  <c r="A819" i="4"/>
  <c r="C819" i="4" s="1"/>
  <c r="B819" i="4"/>
  <c r="D819" i="4"/>
  <c r="E819" i="4"/>
  <c r="L819" i="4"/>
  <c r="M819" i="4"/>
  <c r="N819" i="4"/>
  <c r="S819" i="4"/>
  <c r="T819" i="4"/>
  <c r="U819" i="4"/>
  <c r="V819" i="4"/>
  <c r="W819" i="4"/>
  <c r="A820" i="4"/>
  <c r="C820" i="4" s="1"/>
  <c r="B820" i="4"/>
  <c r="D820" i="4"/>
  <c r="E820" i="4"/>
  <c r="L820" i="4"/>
  <c r="M820" i="4"/>
  <c r="N820" i="4"/>
  <c r="S820" i="4"/>
  <c r="T820" i="4"/>
  <c r="U820" i="4"/>
  <c r="V820" i="4"/>
  <c r="W820" i="4"/>
  <c r="A821" i="4"/>
  <c r="C821" i="4" s="1"/>
  <c r="B821" i="4"/>
  <c r="D821" i="4"/>
  <c r="E821" i="4"/>
  <c r="L821" i="4"/>
  <c r="M821" i="4"/>
  <c r="N821" i="4"/>
  <c r="S821" i="4"/>
  <c r="T821" i="4"/>
  <c r="U821" i="4"/>
  <c r="V821" i="4"/>
  <c r="W821" i="4"/>
  <c r="A822" i="4"/>
  <c r="C822" i="4" s="1"/>
  <c r="B822" i="4"/>
  <c r="D822" i="4"/>
  <c r="E822" i="4"/>
  <c r="L822" i="4"/>
  <c r="M822" i="4"/>
  <c r="N822" i="4"/>
  <c r="S822" i="4"/>
  <c r="T822" i="4"/>
  <c r="U822" i="4"/>
  <c r="V822" i="4"/>
  <c r="W822" i="4"/>
  <c r="A823" i="4"/>
  <c r="C823" i="4" s="1"/>
  <c r="B823" i="4"/>
  <c r="D823" i="4"/>
  <c r="E823" i="4"/>
  <c r="L823" i="4"/>
  <c r="M823" i="4"/>
  <c r="N823" i="4"/>
  <c r="S823" i="4"/>
  <c r="T823" i="4"/>
  <c r="U823" i="4"/>
  <c r="V823" i="4"/>
  <c r="W823" i="4"/>
  <c r="A824" i="4"/>
  <c r="C824" i="4" s="1"/>
  <c r="B824" i="4"/>
  <c r="D824" i="4"/>
  <c r="E824" i="4"/>
  <c r="L824" i="4"/>
  <c r="M824" i="4"/>
  <c r="N824" i="4"/>
  <c r="S824" i="4"/>
  <c r="T824" i="4"/>
  <c r="U824" i="4"/>
  <c r="V824" i="4"/>
  <c r="W824" i="4"/>
  <c r="A825" i="4"/>
  <c r="C825" i="4" s="1"/>
  <c r="B825" i="4"/>
  <c r="D825" i="4"/>
  <c r="E825" i="4"/>
  <c r="L825" i="4"/>
  <c r="M825" i="4"/>
  <c r="N825" i="4"/>
  <c r="S825" i="4"/>
  <c r="T825" i="4"/>
  <c r="U825" i="4"/>
  <c r="V825" i="4"/>
  <c r="W825" i="4"/>
  <c r="A826" i="4"/>
  <c r="C826" i="4" s="1"/>
  <c r="B826" i="4"/>
  <c r="D826" i="4"/>
  <c r="E826" i="4"/>
  <c r="L826" i="4"/>
  <c r="M826" i="4"/>
  <c r="N826" i="4"/>
  <c r="S826" i="4"/>
  <c r="T826" i="4"/>
  <c r="U826" i="4"/>
  <c r="V826" i="4"/>
  <c r="W826" i="4"/>
  <c r="A827" i="4"/>
  <c r="C827" i="4" s="1"/>
  <c r="B827" i="4"/>
  <c r="D827" i="4"/>
  <c r="E827" i="4"/>
  <c r="L827" i="4"/>
  <c r="M827" i="4"/>
  <c r="N827" i="4"/>
  <c r="S827" i="4"/>
  <c r="T827" i="4"/>
  <c r="U827" i="4"/>
  <c r="V827" i="4"/>
  <c r="W827" i="4"/>
  <c r="A828" i="4"/>
  <c r="C828" i="4" s="1"/>
  <c r="B828" i="4"/>
  <c r="D828" i="4"/>
  <c r="E828" i="4"/>
  <c r="L828" i="4"/>
  <c r="M828" i="4"/>
  <c r="N828" i="4"/>
  <c r="S828" i="4"/>
  <c r="T828" i="4"/>
  <c r="U828" i="4"/>
  <c r="V828" i="4"/>
  <c r="W828" i="4"/>
  <c r="A829" i="4"/>
  <c r="C829" i="4" s="1"/>
  <c r="B829" i="4"/>
  <c r="D829" i="4"/>
  <c r="E829" i="4"/>
  <c r="L829" i="4"/>
  <c r="M829" i="4"/>
  <c r="N829" i="4"/>
  <c r="S829" i="4"/>
  <c r="T829" i="4"/>
  <c r="U829" i="4"/>
  <c r="V829" i="4"/>
  <c r="W829" i="4"/>
  <c r="A830" i="4"/>
  <c r="C830" i="4" s="1"/>
  <c r="B830" i="4"/>
  <c r="D830" i="4"/>
  <c r="E830" i="4"/>
  <c r="L830" i="4"/>
  <c r="M830" i="4"/>
  <c r="N830" i="4"/>
  <c r="S830" i="4"/>
  <c r="T830" i="4"/>
  <c r="U830" i="4"/>
  <c r="V830" i="4"/>
  <c r="W830" i="4"/>
  <c r="A831" i="4"/>
  <c r="C831" i="4" s="1"/>
  <c r="B831" i="4"/>
  <c r="D831" i="4"/>
  <c r="E831" i="4"/>
  <c r="L831" i="4"/>
  <c r="M831" i="4"/>
  <c r="N831" i="4"/>
  <c r="S831" i="4"/>
  <c r="T831" i="4"/>
  <c r="U831" i="4"/>
  <c r="V831" i="4"/>
  <c r="W831" i="4"/>
  <c r="A832" i="4"/>
  <c r="C832" i="4" s="1"/>
  <c r="B832" i="4"/>
  <c r="D832" i="4"/>
  <c r="E832" i="4"/>
  <c r="L832" i="4"/>
  <c r="M832" i="4"/>
  <c r="N832" i="4"/>
  <c r="S832" i="4"/>
  <c r="T832" i="4"/>
  <c r="U832" i="4"/>
  <c r="V832" i="4"/>
  <c r="W832" i="4"/>
  <c r="A833" i="4"/>
  <c r="C833" i="4" s="1"/>
  <c r="B833" i="4"/>
  <c r="D833" i="4"/>
  <c r="E833" i="4"/>
  <c r="L833" i="4"/>
  <c r="M833" i="4"/>
  <c r="N833" i="4"/>
  <c r="S833" i="4"/>
  <c r="T833" i="4"/>
  <c r="U833" i="4"/>
  <c r="V833" i="4"/>
  <c r="W833" i="4"/>
  <c r="A834" i="4"/>
  <c r="C834" i="4" s="1"/>
  <c r="B834" i="4"/>
  <c r="D834" i="4"/>
  <c r="E834" i="4"/>
  <c r="L834" i="4"/>
  <c r="M834" i="4"/>
  <c r="N834" i="4"/>
  <c r="S834" i="4"/>
  <c r="T834" i="4"/>
  <c r="U834" i="4"/>
  <c r="V834" i="4"/>
  <c r="W834" i="4"/>
  <c r="A835" i="4"/>
  <c r="C835" i="4" s="1"/>
  <c r="B835" i="4"/>
  <c r="D835" i="4"/>
  <c r="E835" i="4"/>
  <c r="L835" i="4"/>
  <c r="M835" i="4"/>
  <c r="N835" i="4"/>
  <c r="S835" i="4"/>
  <c r="T835" i="4"/>
  <c r="U835" i="4"/>
  <c r="V835" i="4"/>
  <c r="W835" i="4"/>
  <c r="A836" i="4"/>
  <c r="C836" i="4" s="1"/>
  <c r="B836" i="4"/>
  <c r="D836" i="4"/>
  <c r="E836" i="4"/>
  <c r="L836" i="4"/>
  <c r="M836" i="4"/>
  <c r="N836" i="4"/>
  <c r="S836" i="4"/>
  <c r="T836" i="4"/>
  <c r="U836" i="4"/>
  <c r="V836" i="4"/>
  <c r="W836" i="4"/>
  <c r="A837" i="4"/>
  <c r="C837" i="4" s="1"/>
  <c r="B837" i="4"/>
  <c r="D837" i="4"/>
  <c r="E837" i="4"/>
  <c r="L837" i="4"/>
  <c r="M837" i="4"/>
  <c r="N837" i="4"/>
  <c r="S837" i="4"/>
  <c r="T837" i="4"/>
  <c r="U837" i="4"/>
  <c r="V837" i="4"/>
  <c r="W837" i="4"/>
  <c r="A838" i="4"/>
  <c r="C838" i="4" s="1"/>
  <c r="B838" i="4"/>
  <c r="D838" i="4"/>
  <c r="E838" i="4"/>
  <c r="L838" i="4"/>
  <c r="M838" i="4"/>
  <c r="N838" i="4"/>
  <c r="S838" i="4"/>
  <c r="T838" i="4"/>
  <c r="U838" i="4"/>
  <c r="V838" i="4"/>
  <c r="W838" i="4"/>
  <c r="A839" i="4"/>
  <c r="C839" i="4" s="1"/>
  <c r="B839" i="4"/>
  <c r="D839" i="4"/>
  <c r="E839" i="4"/>
  <c r="L839" i="4"/>
  <c r="M839" i="4"/>
  <c r="N839" i="4"/>
  <c r="S839" i="4"/>
  <c r="T839" i="4"/>
  <c r="U839" i="4"/>
  <c r="V839" i="4"/>
  <c r="W839" i="4"/>
  <c r="A840" i="4"/>
  <c r="C840" i="4" s="1"/>
  <c r="B840" i="4"/>
  <c r="D840" i="4"/>
  <c r="E840" i="4"/>
  <c r="L840" i="4"/>
  <c r="M840" i="4"/>
  <c r="N840" i="4"/>
  <c r="S840" i="4"/>
  <c r="T840" i="4"/>
  <c r="U840" i="4"/>
  <c r="V840" i="4"/>
  <c r="W840" i="4"/>
  <c r="A841" i="4"/>
  <c r="C841" i="4" s="1"/>
  <c r="B841" i="4"/>
  <c r="D841" i="4"/>
  <c r="E841" i="4"/>
  <c r="L841" i="4"/>
  <c r="M841" i="4"/>
  <c r="N841" i="4"/>
  <c r="S841" i="4"/>
  <c r="T841" i="4"/>
  <c r="U841" i="4"/>
  <c r="V841" i="4"/>
  <c r="W841" i="4"/>
  <c r="A842" i="4"/>
  <c r="C842" i="4" s="1"/>
  <c r="B842" i="4"/>
  <c r="D842" i="4"/>
  <c r="E842" i="4"/>
  <c r="L842" i="4"/>
  <c r="M842" i="4"/>
  <c r="N842" i="4"/>
  <c r="S842" i="4"/>
  <c r="T842" i="4"/>
  <c r="U842" i="4"/>
  <c r="V842" i="4"/>
  <c r="W842" i="4"/>
  <c r="A843" i="4"/>
  <c r="C843" i="4" s="1"/>
  <c r="B843" i="4"/>
  <c r="D843" i="4"/>
  <c r="E843" i="4"/>
  <c r="L843" i="4"/>
  <c r="M843" i="4"/>
  <c r="N843" i="4"/>
  <c r="S843" i="4"/>
  <c r="T843" i="4"/>
  <c r="U843" i="4"/>
  <c r="V843" i="4"/>
  <c r="W843" i="4"/>
  <c r="A844" i="4"/>
  <c r="C844" i="4" s="1"/>
  <c r="B844" i="4"/>
  <c r="D844" i="4"/>
  <c r="E844" i="4"/>
  <c r="L844" i="4"/>
  <c r="M844" i="4"/>
  <c r="N844" i="4"/>
  <c r="S844" i="4"/>
  <c r="T844" i="4"/>
  <c r="U844" i="4"/>
  <c r="V844" i="4"/>
  <c r="W844" i="4"/>
  <c r="A845" i="4"/>
  <c r="C845" i="4" s="1"/>
  <c r="B845" i="4"/>
  <c r="D845" i="4"/>
  <c r="E845" i="4"/>
  <c r="L845" i="4"/>
  <c r="M845" i="4"/>
  <c r="N845" i="4"/>
  <c r="S845" i="4"/>
  <c r="T845" i="4"/>
  <c r="U845" i="4"/>
  <c r="V845" i="4"/>
  <c r="W845" i="4"/>
  <c r="A846" i="4"/>
  <c r="C846" i="4" s="1"/>
  <c r="B846" i="4"/>
  <c r="D846" i="4"/>
  <c r="E846" i="4"/>
  <c r="L846" i="4"/>
  <c r="M846" i="4"/>
  <c r="N846" i="4"/>
  <c r="S846" i="4"/>
  <c r="T846" i="4"/>
  <c r="U846" i="4"/>
  <c r="V846" i="4"/>
  <c r="W846" i="4"/>
  <c r="A847" i="4"/>
  <c r="C847" i="4" s="1"/>
  <c r="B847" i="4"/>
  <c r="D847" i="4"/>
  <c r="E847" i="4"/>
  <c r="L847" i="4"/>
  <c r="M847" i="4"/>
  <c r="N847" i="4"/>
  <c r="S847" i="4"/>
  <c r="T847" i="4"/>
  <c r="U847" i="4"/>
  <c r="V847" i="4"/>
  <c r="W847" i="4"/>
  <c r="A848" i="4"/>
  <c r="C848" i="4" s="1"/>
  <c r="B848" i="4"/>
  <c r="D848" i="4"/>
  <c r="E848" i="4"/>
  <c r="L848" i="4"/>
  <c r="M848" i="4"/>
  <c r="N848" i="4"/>
  <c r="S848" i="4"/>
  <c r="T848" i="4"/>
  <c r="U848" i="4"/>
  <c r="V848" i="4"/>
  <c r="W848" i="4"/>
  <c r="A849" i="4"/>
  <c r="C849" i="4" s="1"/>
  <c r="B849" i="4"/>
  <c r="D849" i="4"/>
  <c r="E849" i="4"/>
  <c r="L849" i="4"/>
  <c r="M849" i="4"/>
  <c r="N849" i="4"/>
  <c r="S849" i="4"/>
  <c r="T849" i="4"/>
  <c r="U849" i="4"/>
  <c r="V849" i="4"/>
  <c r="W849" i="4"/>
  <c r="A850" i="4"/>
  <c r="C850" i="4" s="1"/>
  <c r="B850" i="4"/>
  <c r="D850" i="4"/>
  <c r="E850" i="4"/>
  <c r="L850" i="4"/>
  <c r="M850" i="4"/>
  <c r="N850" i="4"/>
  <c r="S850" i="4"/>
  <c r="T850" i="4"/>
  <c r="U850" i="4"/>
  <c r="V850" i="4"/>
  <c r="W850" i="4"/>
  <c r="A851" i="4"/>
  <c r="C851" i="4" s="1"/>
  <c r="B851" i="4"/>
  <c r="D851" i="4"/>
  <c r="E851" i="4"/>
  <c r="L851" i="4"/>
  <c r="M851" i="4"/>
  <c r="N851" i="4"/>
  <c r="S851" i="4"/>
  <c r="T851" i="4"/>
  <c r="U851" i="4"/>
  <c r="V851" i="4"/>
  <c r="W851" i="4"/>
  <c r="A852" i="4"/>
  <c r="C852" i="4" s="1"/>
  <c r="B852" i="4"/>
  <c r="D852" i="4"/>
  <c r="E852" i="4"/>
  <c r="L852" i="4"/>
  <c r="M852" i="4"/>
  <c r="N852" i="4"/>
  <c r="S852" i="4"/>
  <c r="T852" i="4"/>
  <c r="U852" i="4"/>
  <c r="V852" i="4"/>
  <c r="W852" i="4"/>
  <c r="A853" i="4"/>
  <c r="C853" i="4" s="1"/>
  <c r="B853" i="4"/>
  <c r="D853" i="4"/>
  <c r="E853" i="4"/>
  <c r="L853" i="4"/>
  <c r="M853" i="4"/>
  <c r="N853" i="4"/>
  <c r="S853" i="4"/>
  <c r="T853" i="4"/>
  <c r="U853" i="4"/>
  <c r="V853" i="4"/>
  <c r="W853" i="4"/>
  <c r="A854" i="4"/>
  <c r="C854" i="4" s="1"/>
  <c r="B854" i="4"/>
  <c r="D854" i="4"/>
  <c r="E854" i="4"/>
  <c r="L854" i="4"/>
  <c r="M854" i="4"/>
  <c r="N854" i="4"/>
  <c r="S854" i="4"/>
  <c r="T854" i="4"/>
  <c r="U854" i="4"/>
  <c r="V854" i="4"/>
  <c r="W854" i="4"/>
  <c r="A855" i="4"/>
  <c r="C855" i="4" s="1"/>
  <c r="B855" i="4"/>
  <c r="D855" i="4"/>
  <c r="E855" i="4"/>
  <c r="L855" i="4"/>
  <c r="M855" i="4"/>
  <c r="N855" i="4"/>
  <c r="S855" i="4"/>
  <c r="T855" i="4"/>
  <c r="U855" i="4"/>
  <c r="V855" i="4"/>
  <c r="W855" i="4"/>
  <c r="A856" i="4"/>
  <c r="C856" i="4" s="1"/>
  <c r="B856" i="4"/>
  <c r="D856" i="4"/>
  <c r="E856" i="4"/>
  <c r="L856" i="4"/>
  <c r="M856" i="4"/>
  <c r="N856" i="4"/>
  <c r="S856" i="4"/>
  <c r="T856" i="4"/>
  <c r="U856" i="4"/>
  <c r="V856" i="4"/>
  <c r="W856" i="4"/>
  <c r="A857" i="4"/>
  <c r="C857" i="4" s="1"/>
  <c r="B857" i="4"/>
  <c r="D857" i="4"/>
  <c r="E857" i="4"/>
  <c r="L857" i="4"/>
  <c r="M857" i="4"/>
  <c r="N857" i="4"/>
  <c r="S857" i="4"/>
  <c r="T857" i="4"/>
  <c r="U857" i="4"/>
  <c r="V857" i="4"/>
  <c r="W857" i="4"/>
  <c r="A858" i="4"/>
  <c r="C858" i="4" s="1"/>
  <c r="B858" i="4"/>
  <c r="D858" i="4"/>
  <c r="E858" i="4"/>
  <c r="L858" i="4"/>
  <c r="M858" i="4"/>
  <c r="N858" i="4"/>
  <c r="S858" i="4"/>
  <c r="T858" i="4"/>
  <c r="U858" i="4"/>
  <c r="V858" i="4"/>
  <c r="W858" i="4"/>
  <c r="A859" i="4"/>
  <c r="C859" i="4" s="1"/>
  <c r="B859" i="4"/>
  <c r="D859" i="4"/>
  <c r="E859" i="4"/>
  <c r="L859" i="4"/>
  <c r="M859" i="4"/>
  <c r="N859" i="4"/>
  <c r="S859" i="4"/>
  <c r="T859" i="4"/>
  <c r="U859" i="4"/>
  <c r="V859" i="4"/>
  <c r="W859" i="4"/>
  <c r="A860" i="4"/>
  <c r="C860" i="4" s="1"/>
  <c r="B860" i="4"/>
  <c r="D860" i="4"/>
  <c r="E860" i="4"/>
  <c r="L860" i="4"/>
  <c r="M860" i="4"/>
  <c r="N860" i="4"/>
  <c r="S860" i="4"/>
  <c r="T860" i="4"/>
  <c r="U860" i="4"/>
  <c r="V860" i="4"/>
  <c r="W860" i="4"/>
  <c r="A861" i="4"/>
  <c r="C861" i="4" s="1"/>
  <c r="B861" i="4"/>
  <c r="D861" i="4"/>
  <c r="E861" i="4"/>
  <c r="L861" i="4"/>
  <c r="M861" i="4"/>
  <c r="N861" i="4"/>
  <c r="S861" i="4"/>
  <c r="T861" i="4"/>
  <c r="U861" i="4"/>
  <c r="V861" i="4"/>
  <c r="W861" i="4"/>
  <c r="A862" i="4"/>
  <c r="C862" i="4" s="1"/>
  <c r="B862" i="4"/>
  <c r="D862" i="4"/>
  <c r="E862" i="4"/>
  <c r="L862" i="4"/>
  <c r="M862" i="4"/>
  <c r="N862" i="4"/>
  <c r="S862" i="4"/>
  <c r="T862" i="4"/>
  <c r="U862" i="4"/>
  <c r="V862" i="4"/>
  <c r="W862" i="4"/>
  <c r="A863" i="4"/>
  <c r="C863" i="4" s="1"/>
  <c r="B863" i="4"/>
  <c r="D863" i="4"/>
  <c r="E863" i="4"/>
  <c r="L863" i="4"/>
  <c r="M863" i="4"/>
  <c r="N863" i="4"/>
  <c r="S863" i="4"/>
  <c r="T863" i="4"/>
  <c r="U863" i="4"/>
  <c r="V863" i="4"/>
  <c r="W863" i="4"/>
  <c r="A864" i="4"/>
  <c r="C864" i="4" s="1"/>
  <c r="B864" i="4"/>
  <c r="D864" i="4"/>
  <c r="E864" i="4"/>
  <c r="L864" i="4"/>
  <c r="M864" i="4"/>
  <c r="N864" i="4"/>
  <c r="S864" i="4"/>
  <c r="T864" i="4"/>
  <c r="U864" i="4"/>
  <c r="V864" i="4"/>
  <c r="W864" i="4"/>
  <c r="A865" i="4"/>
  <c r="C865" i="4" s="1"/>
  <c r="B865" i="4"/>
  <c r="D865" i="4"/>
  <c r="E865" i="4"/>
  <c r="L865" i="4"/>
  <c r="M865" i="4"/>
  <c r="N865" i="4"/>
  <c r="S865" i="4"/>
  <c r="T865" i="4"/>
  <c r="U865" i="4"/>
  <c r="V865" i="4"/>
  <c r="W865" i="4"/>
  <c r="A866" i="4"/>
  <c r="C866" i="4" s="1"/>
  <c r="B866" i="4"/>
  <c r="D866" i="4"/>
  <c r="E866" i="4"/>
  <c r="L866" i="4"/>
  <c r="M866" i="4"/>
  <c r="N866" i="4"/>
  <c r="S866" i="4"/>
  <c r="T866" i="4"/>
  <c r="U866" i="4"/>
  <c r="V866" i="4"/>
  <c r="W866" i="4"/>
  <c r="A867" i="4"/>
  <c r="C867" i="4" s="1"/>
  <c r="B867" i="4"/>
  <c r="D867" i="4"/>
  <c r="E867" i="4"/>
  <c r="L867" i="4"/>
  <c r="M867" i="4"/>
  <c r="N867" i="4"/>
  <c r="S867" i="4"/>
  <c r="T867" i="4"/>
  <c r="U867" i="4"/>
  <c r="V867" i="4"/>
  <c r="W867" i="4"/>
  <c r="A868" i="4"/>
  <c r="C868" i="4" s="1"/>
  <c r="B868" i="4"/>
  <c r="D868" i="4"/>
  <c r="E868" i="4"/>
  <c r="L868" i="4"/>
  <c r="M868" i="4"/>
  <c r="N868" i="4"/>
  <c r="S868" i="4"/>
  <c r="T868" i="4"/>
  <c r="U868" i="4"/>
  <c r="V868" i="4"/>
  <c r="W868" i="4"/>
  <c r="A869" i="4"/>
  <c r="C869" i="4" s="1"/>
  <c r="B869" i="4"/>
  <c r="D869" i="4"/>
  <c r="E869" i="4"/>
  <c r="L869" i="4"/>
  <c r="M869" i="4"/>
  <c r="N869" i="4"/>
  <c r="S869" i="4"/>
  <c r="T869" i="4"/>
  <c r="U869" i="4"/>
  <c r="V869" i="4"/>
  <c r="W869" i="4"/>
  <c r="A870" i="4"/>
  <c r="C870" i="4" s="1"/>
  <c r="B870" i="4"/>
  <c r="D870" i="4"/>
  <c r="E870" i="4"/>
  <c r="L870" i="4"/>
  <c r="M870" i="4"/>
  <c r="N870" i="4"/>
  <c r="S870" i="4"/>
  <c r="T870" i="4"/>
  <c r="U870" i="4"/>
  <c r="V870" i="4"/>
  <c r="W870" i="4"/>
  <c r="A871" i="4"/>
  <c r="C871" i="4" s="1"/>
  <c r="B871" i="4"/>
  <c r="D871" i="4"/>
  <c r="E871" i="4"/>
  <c r="L871" i="4"/>
  <c r="M871" i="4"/>
  <c r="N871" i="4"/>
  <c r="S871" i="4"/>
  <c r="T871" i="4"/>
  <c r="U871" i="4"/>
  <c r="V871" i="4"/>
  <c r="W871" i="4"/>
  <c r="A872" i="4"/>
  <c r="C872" i="4" s="1"/>
  <c r="B872" i="4"/>
  <c r="D872" i="4"/>
  <c r="E872" i="4"/>
  <c r="L872" i="4"/>
  <c r="M872" i="4"/>
  <c r="N872" i="4"/>
  <c r="S872" i="4"/>
  <c r="T872" i="4"/>
  <c r="U872" i="4"/>
  <c r="V872" i="4"/>
  <c r="W872" i="4"/>
  <c r="A873" i="4"/>
  <c r="C873" i="4" s="1"/>
  <c r="B873" i="4"/>
  <c r="D873" i="4"/>
  <c r="E873" i="4"/>
  <c r="L873" i="4"/>
  <c r="M873" i="4"/>
  <c r="N873" i="4"/>
  <c r="S873" i="4"/>
  <c r="T873" i="4"/>
  <c r="U873" i="4"/>
  <c r="V873" i="4"/>
  <c r="W873" i="4"/>
  <c r="A874" i="4"/>
  <c r="C874" i="4" s="1"/>
  <c r="B874" i="4"/>
  <c r="D874" i="4"/>
  <c r="E874" i="4"/>
  <c r="L874" i="4"/>
  <c r="M874" i="4"/>
  <c r="N874" i="4"/>
  <c r="S874" i="4"/>
  <c r="T874" i="4"/>
  <c r="U874" i="4"/>
  <c r="V874" i="4"/>
  <c r="W874" i="4"/>
  <c r="A875" i="4"/>
  <c r="C875" i="4" s="1"/>
  <c r="B875" i="4"/>
  <c r="D875" i="4"/>
  <c r="E875" i="4"/>
  <c r="L875" i="4"/>
  <c r="M875" i="4"/>
  <c r="N875" i="4"/>
  <c r="S875" i="4"/>
  <c r="T875" i="4"/>
  <c r="U875" i="4"/>
  <c r="V875" i="4"/>
  <c r="W875" i="4"/>
  <c r="A876" i="4"/>
  <c r="C876" i="4" s="1"/>
  <c r="B876" i="4"/>
  <c r="D876" i="4"/>
  <c r="E876" i="4"/>
  <c r="L876" i="4"/>
  <c r="M876" i="4"/>
  <c r="N876" i="4"/>
  <c r="S876" i="4"/>
  <c r="T876" i="4"/>
  <c r="U876" i="4"/>
  <c r="V876" i="4"/>
  <c r="W876" i="4"/>
  <c r="A877" i="4"/>
  <c r="C877" i="4" s="1"/>
  <c r="B877" i="4"/>
  <c r="D877" i="4"/>
  <c r="E877" i="4"/>
  <c r="L877" i="4"/>
  <c r="M877" i="4"/>
  <c r="N877" i="4"/>
  <c r="S877" i="4"/>
  <c r="T877" i="4"/>
  <c r="U877" i="4"/>
  <c r="V877" i="4"/>
  <c r="W877" i="4"/>
  <c r="A878" i="4"/>
  <c r="C878" i="4" s="1"/>
  <c r="B878" i="4"/>
  <c r="D878" i="4"/>
  <c r="E878" i="4"/>
  <c r="L878" i="4"/>
  <c r="M878" i="4"/>
  <c r="N878" i="4"/>
  <c r="S878" i="4"/>
  <c r="T878" i="4"/>
  <c r="U878" i="4"/>
  <c r="V878" i="4"/>
  <c r="W878" i="4"/>
  <c r="A879" i="4"/>
  <c r="C879" i="4" s="1"/>
  <c r="B879" i="4"/>
  <c r="D879" i="4"/>
  <c r="E879" i="4"/>
  <c r="L879" i="4"/>
  <c r="M879" i="4"/>
  <c r="N879" i="4"/>
  <c r="S879" i="4"/>
  <c r="T879" i="4"/>
  <c r="U879" i="4"/>
  <c r="V879" i="4"/>
  <c r="W879" i="4"/>
  <c r="A880" i="4"/>
  <c r="C880" i="4" s="1"/>
  <c r="B880" i="4"/>
  <c r="D880" i="4"/>
  <c r="E880" i="4"/>
  <c r="L880" i="4"/>
  <c r="M880" i="4"/>
  <c r="N880" i="4"/>
  <c r="S880" i="4"/>
  <c r="T880" i="4"/>
  <c r="U880" i="4"/>
  <c r="V880" i="4"/>
  <c r="W880" i="4"/>
  <c r="A881" i="4"/>
  <c r="C881" i="4" s="1"/>
  <c r="B881" i="4"/>
  <c r="D881" i="4"/>
  <c r="E881" i="4"/>
  <c r="L881" i="4"/>
  <c r="M881" i="4"/>
  <c r="N881" i="4"/>
  <c r="S881" i="4"/>
  <c r="T881" i="4"/>
  <c r="U881" i="4"/>
  <c r="V881" i="4"/>
  <c r="W881" i="4"/>
  <c r="A882" i="4"/>
  <c r="C882" i="4" s="1"/>
  <c r="B882" i="4"/>
  <c r="D882" i="4"/>
  <c r="E882" i="4"/>
  <c r="L882" i="4"/>
  <c r="M882" i="4"/>
  <c r="N882" i="4"/>
  <c r="S882" i="4"/>
  <c r="T882" i="4"/>
  <c r="U882" i="4"/>
  <c r="V882" i="4"/>
  <c r="W882" i="4"/>
  <c r="A883" i="4"/>
  <c r="C883" i="4" s="1"/>
  <c r="B883" i="4"/>
  <c r="D883" i="4"/>
  <c r="E883" i="4"/>
  <c r="L883" i="4"/>
  <c r="M883" i="4"/>
  <c r="N883" i="4"/>
  <c r="S883" i="4"/>
  <c r="T883" i="4"/>
  <c r="U883" i="4"/>
  <c r="V883" i="4"/>
  <c r="W883" i="4"/>
  <c r="A884" i="4"/>
  <c r="C884" i="4" s="1"/>
  <c r="B884" i="4"/>
  <c r="D884" i="4"/>
  <c r="E884" i="4"/>
  <c r="L884" i="4"/>
  <c r="M884" i="4"/>
  <c r="N884" i="4"/>
  <c r="S884" i="4"/>
  <c r="T884" i="4"/>
  <c r="U884" i="4"/>
  <c r="V884" i="4"/>
  <c r="W884" i="4"/>
  <c r="A885" i="4"/>
  <c r="C885" i="4" s="1"/>
  <c r="B885" i="4"/>
  <c r="D885" i="4"/>
  <c r="E885" i="4"/>
  <c r="L885" i="4"/>
  <c r="M885" i="4"/>
  <c r="N885" i="4"/>
  <c r="S885" i="4"/>
  <c r="T885" i="4"/>
  <c r="U885" i="4"/>
  <c r="V885" i="4"/>
  <c r="W885" i="4"/>
  <c r="A886" i="4"/>
  <c r="C886" i="4" s="1"/>
  <c r="B886" i="4"/>
  <c r="D886" i="4"/>
  <c r="E886" i="4"/>
  <c r="L886" i="4"/>
  <c r="M886" i="4"/>
  <c r="N886" i="4"/>
  <c r="S886" i="4"/>
  <c r="T886" i="4"/>
  <c r="U886" i="4"/>
  <c r="V886" i="4"/>
  <c r="W886" i="4"/>
  <c r="A887" i="4"/>
  <c r="C887" i="4" s="1"/>
  <c r="B887" i="4"/>
  <c r="D887" i="4"/>
  <c r="E887" i="4"/>
  <c r="L887" i="4"/>
  <c r="M887" i="4"/>
  <c r="N887" i="4"/>
  <c r="S887" i="4"/>
  <c r="T887" i="4"/>
  <c r="U887" i="4"/>
  <c r="V887" i="4"/>
  <c r="W887" i="4"/>
  <c r="A888" i="4"/>
  <c r="C888" i="4" s="1"/>
  <c r="B888" i="4"/>
  <c r="D888" i="4"/>
  <c r="E888" i="4"/>
  <c r="L888" i="4"/>
  <c r="M888" i="4"/>
  <c r="N888" i="4"/>
  <c r="S888" i="4"/>
  <c r="T888" i="4"/>
  <c r="U888" i="4"/>
  <c r="V888" i="4"/>
  <c r="W888" i="4"/>
  <c r="A889" i="4"/>
  <c r="C889" i="4" s="1"/>
  <c r="B889" i="4"/>
  <c r="D889" i="4"/>
  <c r="E889" i="4"/>
  <c r="L889" i="4"/>
  <c r="M889" i="4"/>
  <c r="N889" i="4"/>
  <c r="S889" i="4"/>
  <c r="T889" i="4"/>
  <c r="U889" i="4"/>
  <c r="V889" i="4"/>
  <c r="W889" i="4"/>
  <c r="A890" i="4"/>
  <c r="C890" i="4" s="1"/>
  <c r="B890" i="4"/>
  <c r="D890" i="4"/>
  <c r="E890" i="4"/>
  <c r="L890" i="4"/>
  <c r="M890" i="4"/>
  <c r="N890" i="4"/>
  <c r="S890" i="4"/>
  <c r="T890" i="4"/>
  <c r="U890" i="4"/>
  <c r="V890" i="4"/>
  <c r="W890" i="4"/>
  <c r="A891" i="4"/>
  <c r="C891" i="4" s="1"/>
  <c r="B891" i="4"/>
  <c r="D891" i="4"/>
  <c r="E891" i="4"/>
  <c r="L891" i="4"/>
  <c r="M891" i="4"/>
  <c r="N891" i="4"/>
  <c r="S891" i="4"/>
  <c r="T891" i="4"/>
  <c r="U891" i="4"/>
  <c r="V891" i="4"/>
  <c r="W891" i="4"/>
  <c r="A892" i="4"/>
  <c r="C892" i="4" s="1"/>
  <c r="B892" i="4"/>
  <c r="D892" i="4"/>
  <c r="E892" i="4"/>
  <c r="L892" i="4"/>
  <c r="M892" i="4"/>
  <c r="N892" i="4"/>
  <c r="S892" i="4"/>
  <c r="T892" i="4"/>
  <c r="U892" i="4"/>
  <c r="V892" i="4"/>
  <c r="W892" i="4"/>
  <c r="A893" i="4"/>
  <c r="C893" i="4" s="1"/>
  <c r="B893" i="4"/>
  <c r="D893" i="4"/>
  <c r="E893" i="4"/>
  <c r="L893" i="4"/>
  <c r="M893" i="4"/>
  <c r="N893" i="4"/>
  <c r="S893" i="4"/>
  <c r="T893" i="4"/>
  <c r="U893" i="4"/>
  <c r="V893" i="4"/>
  <c r="W893" i="4"/>
  <c r="A894" i="4"/>
  <c r="C894" i="4" s="1"/>
  <c r="B894" i="4"/>
  <c r="D894" i="4"/>
  <c r="E894" i="4"/>
  <c r="L894" i="4"/>
  <c r="M894" i="4"/>
  <c r="N894" i="4"/>
  <c r="S894" i="4"/>
  <c r="T894" i="4"/>
  <c r="U894" i="4"/>
  <c r="V894" i="4"/>
  <c r="W894" i="4"/>
  <c r="A895" i="4"/>
  <c r="C895" i="4" s="1"/>
  <c r="B895" i="4"/>
  <c r="D895" i="4"/>
  <c r="E895" i="4"/>
  <c r="L895" i="4"/>
  <c r="M895" i="4"/>
  <c r="N895" i="4"/>
  <c r="S895" i="4"/>
  <c r="T895" i="4"/>
  <c r="U895" i="4"/>
  <c r="V895" i="4"/>
  <c r="W895" i="4"/>
  <c r="A896" i="4"/>
  <c r="C896" i="4" s="1"/>
  <c r="B896" i="4"/>
  <c r="D896" i="4"/>
  <c r="E896" i="4"/>
  <c r="L896" i="4"/>
  <c r="M896" i="4"/>
  <c r="N896" i="4"/>
  <c r="S896" i="4"/>
  <c r="T896" i="4"/>
  <c r="U896" i="4"/>
  <c r="V896" i="4"/>
  <c r="W896" i="4"/>
  <c r="A897" i="4"/>
  <c r="C897" i="4" s="1"/>
  <c r="B897" i="4"/>
  <c r="D897" i="4"/>
  <c r="E897" i="4"/>
  <c r="L897" i="4"/>
  <c r="M897" i="4"/>
  <c r="N897" i="4"/>
  <c r="S897" i="4"/>
  <c r="T897" i="4"/>
  <c r="U897" i="4"/>
  <c r="V897" i="4"/>
  <c r="W897" i="4"/>
  <c r="A898" i="4"/>
  <c r="C898" i="4" s="1"/>
  <c r="B898" i="4"/>
  <c r="D898" i="4"/>
  <c r="E898" i="4"/>
  <c r="L898" i="4"/>
  <c r="M898" i="4"/>
  <c r="N898" i="4"/>
  <c r="S898" i="4"/>
  <c r="T898" i="4"/>
  <c r="U898" i="4"/>
  <c r="V898" i="4"/>
  <c r="W898" i="4"/>
  <c r="A899" i="4"/>
  <c r="C899" i="4" s="1"/>
  <c r="B899" i="4"/>
  <c r="D899" i="4"/>
  <c r="E899" i="4"/>
  <c r="L899" i="4"/>
  <c r="M899" i="4"/>
  <c r="N899" i="4"/>
  <c r="S899" i="4"/>
  <c r="T899" i="4"/>
  <c r="U899" i="4"/>
  <c r="V899" i="4"/>
  <c r="W899" i="4"/>
  <c r="A900" i="4"/>
  <c r="C900" i="4" s="1"/>
  <c r="B900" i="4"/>
  <c r="D900" i="4"/>
  <c r="E900" i="4"/>
  <c r="L900" i="4"/>
  <c r="M900" i="4"/>
  <c r="N900" i="4"/>
  <c r="S900" i="4"/>
  <c r="T900" i="4"/>
  <c r="U900" i="4"/>
  <c r="V900" i="4"/>
  <c r="W900" i="4"/>
  <c r="A901" i="4"/>
  <c r="C901" i="4" s="1"/>
  <c r="B901" i="4"/>
  <c r="D901" i="4"/>
  <c r="E901" i="4"/>
  <c r="L901" i="4"/>
  <c r="M901" i="4"/>
  <c r="N901" i="4"/>
  <c r="S901" i="4"/>
  <c r="T901" i="4"/>
  <c r="U901" i="4"/>
  <c r="V901" i="4"/>
  <c r="W901" i="4"/>
  <c r="A902" i="4"/>
  <c r="C902" i="4" s="1"/>
  <c r="B902" i="4"/>
  <c r="D902" i="4"/>
  <c r="E902" i="4"/>
  <c r="L902" i="4"/>
  <c r="M902" i="4"/>
  <c r="N902" i="4"/>
  <c r="S902" i="4"/>
  <c r="T902" i="4"/>
  <c r="U902" i="4"/>
  <c r="V902" i="4"/>
  <c r="W902" i="4"/>
  <c r="A903" i="4"/>
  <c r="C903" i="4" s="1"/>
  <c r="B903" i="4"/>
  <c r="D903" i="4"/>
  <c r="E903" i="4"/>
  <c r="L903" i="4"/>
  <c r="M903" i="4"/>
  <c r="N903" i="4"/>
  <c r="S903" i="4"/>
  <c r="T903" i="4"/>
  <c r="U903" i="4"/>
  <c r="V903" i="4"/>
  <c r="W903" i="4"/>
  <c r="A904" i="4"/>
  <c r="C904" i="4" s="1"/>
  <c r="B904" i="4"/>
  <c r="D904" i="4"/>
  <c r="E904" i="4"/>
  <c r="L904" i="4"/>
  <c r="M904" i="4"/>
  <c r="N904" i="4"/>
  <c r="S904" i="4"/>
  <c r="T904" i="4"/>
  <c r="U904" i="4"/>
  <c r="V904" i="4"/>
  <c r="W904" i="4"/>
  <c r="A905" i="4"/>
  <c r="C905" i="4" s="1"/>
  <c r="B905" i="4"/>
  <c r="D905" i="4"/>
  <c r="E905" i="4"/>
  <c r="L905" i="4"/>
  <c r="M905" i="4"/>
  <c r="N905" i="4"/>
  <c r="S905" i="4"/>
  <c r="T905" i="4"/>
  <c r="U905" i="4"/>
  <c r="V905" i="4"/>
  <c r="W905" i="4"/>
  <c r="A906" i="4"/>
  <c r="C906" i="4" s="1"/>
  <c r="B906" i="4"/>
  <c r="D906" i="4"/>
  <c r="E906" i="4"/>
  <c r="L906" i="4"/>
  <c r="M906" i="4"/>
  <c r="N906" i="4"/>
  <c r="S906" i="4"/>
  <c r="T906" i="4"/>
  <c r="U906" i="4"/>
  <c r="V906" i="4"/>
  <c r="W906" i="4"/>
  <c r="A907" i="4"/>
  <c r="C907" i="4" s="1"/>
  <c r="B907" i="4"/>
  <c r="D907" i="4"/>
  <c r="E907" i="4"/>
  <c r="L907" i="4"/>
  <c r="M907" i="4"/>
  <c r="N907" i="4"/>
  <c r="S907" i="4"/>
  <c r="T907" i="4"/>
  <c r="U907" i="4"/>
  <c r="V907" i="4"/>
  <c r="W907" i="4"/>
  <c r="A908" i="4"/>
  <c r="C908" i="4" s="1"/>
  <c r="B908" i="4"/>
  <c r="D908" i="4"/>
  <c r="E908" i="4"/>
  <c r="L908" i="4"/>
  <c r="M908" i="4"/>
  <c r="N908" i="4"/>
  <c r="S908" i="4"/>
  <c r="T908" i="4"/>
  <c r="U908" i="4"/>
  <c r="V908" i="4"/>
  <c r="W908" i="4"/>
  <c r="A909" i="4"/>
  <c r="C909" i="4" s="1"/>
  <c r="B909" i="4"/>
  <c r="D909" i="4"/>
  <c r="E909" i="4"/>
  <c r="L909" i="4"/>
  <c r="M909" i="4"/>
  <c r="N909" i="4"/>
  <c r="S909" i="4"/>
  <c r="T909" i="4"/>
  <c r="U909" i="4"/>
  <c r="V909" i="4"/>
  <c r="W909" i="4"/>
  <c r="A910" i="4"/>
  <c r="C910" i="4" s="1"/>
  <c r="B910" i="4"/>
  <c r="D910" i="4"/>
  <c r="E910" i="4"/>
  <c r="L910" i="4"/>
  <c r="M910" i="4"/>
  <c r="N910" i="4"/>
  <c r="S910" i="4"/>
  <c r="T910" i="4"/>
  <c r="U910" i="4"/>
  <c r="V910" i="4"/>
  <c r="W910" i="4"/>
  <c r="A911" i="4"/>
  <c r="C911" i="4" s="1"/>
  <c r="B911" i="4"/>
  <c r="D911" i="4"/>
  <c r="E911" i="4"/>
  <c r="L911" i="4"/>
  <c r="M911" i="4"/>
  <c r="N911" i="4"/>
  <c r="S911" i="4"/>
  <c r="T911" i="4"/>
  <c r="U911" i="4"/>
  <c r="V911" i="4"/>
  <c r="W911" i="4"/>
  <c r="A912" i="4"/>
  <c r="C912" i="4" s="1"/>
  <c r="B912" i="4"/>
  <c r="D912" i="4"/>
  <c r="E912" i="4"/>
  <c r="L912" i="4"/>
  <c r="M912" i="4"/>
  <c r="N912" i="4"/>
  <c r="S912" i="4"/>
  <c r="T912" i="4"/>
  <c r="U912" i="4"/>
  <c r="V912" i="4"/>
  <c r="W912" i="4"/>
  <c r="A913" i="4"/>
  <c r="C913" i="4" s="1"/>
  <c r="B913" i="4"/>
  <c r="D913" i="4"/>
  <c r="E913" i="4"/>
  <c r="L913" i="4"/>
  <c r="M913" i="4"/>
  <c r="N913" i="4"/>
  <c r="S913" i="4"/>
  <c r="T913" i="4"/>
  <c r="U913" i="4"/>
  <c r="V913" i="4"/>
  <c r="W913" i="4"/>
  <c r="A914" i="4"/>
  <c r="C914" i="4" s="1"/>
  <c r="B914" i="4"/>
  <c r="D914" i="4"/>
  <c r="E914" i="4"/>
  <c r="L914" i="4"/>
  <c r="M914" i="4"/>
  <c r="N914" i="4"/>
  <c r="S914" i="4"/>
  <c r="T914" i="4"/>
  <c r="U914" i="4"/>
  <c r="V914" i="4"/>
  <c r="W914" i="4"/>
  <c r="A915" i="4"/>
  <c r="C915" i="4" s="1"/>
  <c r="B915" i="4"/>
  <c r="D915" i="4"/>
  <c r="E915" i="4"/>
  <c r="L915" i="4"/>
  <c r="M915" i="4"/>
  <c r="N915" i="4"/>
  <c r="S915" i="4"/>
  <c r="T915" i="4"/>
  <c r="U915" i="4"/>
  <c r="V915" i="4"/>
  <c r="W915" i="4"/>
  <c r="A916" i="4"/>
  <c r="C916" i="4" s="1"/>
  <c r="B916" i="4"/>
  <c r="D916" i="4"/>
  <c r="E916" i="4"/>
  <c r="L916" i="4"/>
  <c r="M916" i="4"/>
  <c r="N916" i="4"/>
  <c r="S916" i="4"/>
  <c r="T916" i="4"/>
  <c r="U916" i="4"/>
  <c r="V916" i="4"/>
  <c r="W916" i="4"/>
  <c r="A917" i="4"/>
  <c r="C917" i="4" s="1"/>
  <c r="B917" i="4"/>
  <c r="D917" i="4"/>
  <c r="E917" i="4"/>
  <c r="L917" i="4"/>
  <c r="M917" i="4"/>
  <c r="N917" i="4"/>
  <c r="S917" i="4"/>
  <c r="T917" i="4"/>
  <c r="U917" i="4"/>
  <c r="V917" i="4"/>
  <c r="W917" i="4"/>
  <c r="A918" i="4"/>
  <c r="C918" i="4" s="1"/>
  <c r="B918" i="4"/>
  <c r="D918" i="4"/>
  <c r="E918" i="4"/>
  <c r="L918" i="4"/>
  <c r="M918" i="4"/>
  <c r="N918" i="4"/>
  <c r="S918" i="4"/>
  <c r="T918" i="4"/>
  <c r="U918" i="4"/>
  <c r="V918" i="4"/>
  <c r="W918" i="4"/>
  <c r="A919" i="4"/>
  <c r="C919" i="4" s="1"/>
  <c r="B919" i="4"/>
  <c r="D919" i="4"/>
  <c r="E919" i="4"/>
  <c r="L919" i="4"/>
  <c r="M919" i="4"/>
  <c r="N919" i="4"/>
  <c r="S919" i="4"/>
  <c r="T919" i="4"/>
  <c r="U919" i="4"/>
  <c r="V919" i="4"/>
  <c r="W919" i="4"/>
  <c r="A920" i="4"/>
  <c r="C920" i="4" s="1"/>
  <c r="B920" i="4"/>
  <c r="D920" i="4"/>
  <c r="E920" i="4"/>
  <c r="L920" i="4"/>
  <c r="M920" i="4"/>
  <c r="N920" i="4"/>
  <c r="S920" i="4"/>
  <c r="T920" i="4"/>
  <c r="U920" i="4"/>
  <c r="V920" i="4"/>
  <c r="W920" i="4"/>
  <c r="A921" i="4"/>
  <c r="C921" i="4" s="1"/>
  <c r="B921" i="4"/>
  <c r="D921" i="4"/>
  <c r="E921" i="4"/>
  <c r="L921" i="4"/>
  <c r="M921" i="4"/>
  <c r="N921" i="4"/>
  <c r="S921" i="4"/>
  <c r="T921" i="4"/>
  <c r="U921" i="4"/>
  <c r="V921" i="4"/>
  <c r="W921" i="4"/>
  <c r="A922" i="4"/>
  <c r="C922" i="4" s="1"/>
  <c r="B922" i="4"/>
  <c r="D922" i="4"/>
  <c r="E922" i="4"/>
  <c r="L922" i="4"/>
  <c r="M922" i="4"/>
  <c r="N922" i="4"/>
  <c r="S922" i="4"/>
  <c r="T922" i="4"/>
  <c r="U922" i="4"/>
  <c r="V922" i="4"/>
  <c r="W922" i="4"/>
  <c r="A923" i="4"/>
  <c r="C923" i="4" s="1"/>
  <c r="B923" i="4"/>
  <c r="D923" i="4"/>
  <c r="E923" i="4"/>
  <c r="L923" i="4"/>
  <c r="M923" i="4"/>
  <c r="N923" i="4"/>
  <c r="S923" i="4"/>
  <c r="T923" i="4"/>
  <c r="U923" i="4"/>
  <c r="V923" i="4"/>
  <c r="W923" i="4"/>
  <c r="A924" i="4"/>
  <c r="C924" i="4" s="1"/>
  <c r="B924" i="4"/>
  <c r="D924" i="4"/>
  <c r="E924" i="4"/>
  <c r="L924" i="4"/>
  <c r="M924" i="4"/>
  <c r="N924" i="4"/>
  <c r="S924" i="4"/>
  <c r="T924" i="4"/>
  <c r="U924" i="4"/>
  <c r="V924" i="4"/>
  <c r="W924" i="4"/>
  <c r="A925" i="4"/>
  <c r="C925" i="4" s="1"/>
  <c r="B925" i="4"/>
  <c r="D925" i="4"/>
  <c r="E925" i="4"/>
  <c r="L925" i="4"/>
  <c r="M925" i="4"/>
  <c r="N925" i="4"/>
  <c r="S925" i="4"/>
  <c r="T925" i="4"/>
  <c r="U925" i="4"/>
  <c r="V925" i="4"/>
  <c r="W925" i="4"/>
  <c r="A926" i="4"/>
  <c r="C926" i="4" s="1"/>
  <c r="B926" i="4"/>
  <c r="D926" i="4"/>
  <c r="E926" i="4"/>
  <c r="L926" i="4"/>
  <c r="M926" i="4"/>
  <c r="N926" i="4"/>
  <c r="S926" i="4"/>
  <c r="T926" i="4"/>
  <c r="U926" i="4"/>
  <c r="V926" i="4"/>
  <c r="W926" i="4"/>
  <c r="A927" i="4"/>
  <c r="C927" i="4" s="1"/>
  <c r="B927" i="4"/>
  <c r="D927" i="4"/>
  <c r="E927" i="4"/>
  <c r="L927" i="4"/>
  <c r="M927" i="4"/>
  <c r="N927" i="4"/>
  <c r="S927" i="4"/>
  <c r="T927" i="4"/>
  <c r="U927" i="4"/>
  <c r="V927" i="4"/>
  <c r="W927" i="4"/>
  <c r="A928" i="4"/>
  <c r="C928" i="4" s="1"/>
  <c r="B928" i="4"/>
  <c r="D928" i="4"/>
  <c r="E928" i="4"/>
  <c r="L928" i="4"/>
  <c r="M928" i="4"/>
  <c r="N928" i="4"/>
  <c r="S928" i="4"/>
  <c r="T928" i="4"/>
  <c r="U928" i="4"/>
  <c r="V928" i="4"/>
  <c r="W928" i="4"/>
  <c r="A929" i="4"/>
  <c r="C929" i="4" s="1"/>
  <c r="B929" i="4"/>
  <c r="D929" i="4"/>
  <c r="E929" i="4"/>
  <c r="L929" i="4"/>
  <c r="M929" i="4"/>
  <c r="N929" i="4"/>
  <c r="S929" i="4"/>
  <c r="T929" i="4"/>
  <c r="U929" i="4"/>
  <c r="V929" i="4"/>
  <c r="W929" i="4"/>
  <c r="A930" i="4"/>
  <c r="C930" i="4" s="1"/>
  <c r="B930" i="4"/>
  <c r="D930" i="4"/>
  <c r="E930" i="4"/>
  <c r="L930" i="4"/>
  <c r="M930" i="4"/>
  <c r="N930" i="4"/>
  <c r="S930" i="4"/>
  <c r="T930" i="4"/>
  <c r="U930" i="4"/>
  <c r="V930" i="4"/>
  <c r="W930" i="4"/>
  <c r="A931" i="4"/>
  <c r="C931" i="4" s="1"/>
  <c r="B931" i="4"/>
  <c r="D931" i="4"/>
  <c r="E931" i="4"/>
  <c r="L931" i="4"/>
  <c r="M931" i="4"/>
  <c r="N931" i="4"/>
  <c r="S931" i="4"/>
  <c r="T931" i="4"/>
  <c r="U931" i="4"/>
  <c r="V931" i="4"/>
  <c r="W931" i="4"/>
  <c r="A932" i="4"/>
  <c r="C932" i="4" s="1"/>
  <c r="B932" i="4"/>
  <c r="D932" i="4"/>
  <c r="E932" i="4"/>
  <c r="L932" i="4"/>
  <c r="M932" i="4"/>
  <c r="N932" i="4"/>
  <c r="S932" i="4"/>
  <c r="T932" i="4"/>
  <c r="U932" i="4"/>
  <c r="V932" i="4"/>
  <c r="W932" i="4"/>
  <c r="A933" i="4"/>
  <c r="C933" i="4" s="1"/>
  <c r="B933" i="4"/>
  <c r="D933" i="4"/>
  <c r="E933" i="4"/>
  <c r="L933" i="4"/>
  <c r="M933" i="4"/>
  <c r="N933" i="4"/>
  <c r="S933" i="4"/>
  <c r="T933" i="4"/>
  <c r="U933" i="4"/>
  <c r="V933" i="4"/>
  <c r="W933" i="4"/>
  <c r="A934" i="4"/>
  <c r="C934" i="4" s="1"/>
  <c r="B934" i="4"/>
  <c r="D934" i="4"/>
  <c r="E934" i="4"/>
  <c r="L934" i="4"/>
  <c r="M934" i="4"/>
  <c r="N934" i="4"/>
  <c r="S934" i="4"/>
  <c r="T934" i="4"/>
  <c r="U934" i="4"/>
  <c r="V934" i="4"/>
  <c r="W934" i="4"/>
  <c r="A935" i="4"/>
  <c r="C935" i="4" s="1"/>
  <c r="B935" i="4"/>
  <c r="D935" i="4"/>
  <c r="E935" i="4"/>
  <c r="L935" i="4"/>
  <c r="M935" i="4"/>
  <c r="N935" i="4"/>
  <c r="S935" i="4"/>
  <c r="T935" i="4"/>
  <c r="U935" i="4"/>
  <c r="V935" i="4"/>
  <c r="W935" i="4"/>
  <c r="A936" i="4"/>
  <c r="C936" i="4" s="1"/>
  <c r="B936" i="4"/>
  <c r="D936" i="4"/>
  <c r="E936" i="4"/>
  <c r="L936" i="4"/>
  <c r="M936" i="4"/>
  <c r="N936" i="4"/>
  <c r="S936" i="4"/>
  <c r="T936" i="4"/>
  <c r="U936" i="4"/>
  <c r="V936" i="4"/>
  <c r="W936" i="4"/>
  <c r="A937" i="4"/>
  <c r="C937" i="4" s="1"/>
  <c r="B937" i="4"/>
  <c r="D937" i="4"/>
  <c r="E937" i="4"/>
  <c r="L937" i="4"/>
  <c r="M937" i="4"/>
  <c r="N937" i="4"/>
  <c r="S937" i="4"/>
  <c r="T937" i="4"/>
  <c r="U937" i="4"/>
  <c r="V937" i="4"/>
  <c r="W937" i="4"/>
  <c r="A938" i="4"/>
  <c r="C938" i="4" s="1"/>
  <c r="B938" i="4"/>
  <c r="D938" i="4"/>
  <c r="E938" i="4"/>
  <c r="L938" i="4"/>
  <c r="M938" i="4"/>
  <c r="N938" i="4"/>
  <c r="S938" i="4"/>
  <c r="T938" i="4"/>
  <c r="U938" i="4"/>
  <c r="V938" i="4"/>
  <c r="W938" i="4"/>
  <c r="A939" i="4"/>
  <c r="C939" i="4" s="1"/>
  <c r="B939" i="4"/>
  <c r="D939" i="4"/>
  <c r="E939" i="4"/>
  <c r="L939" i="4"/>
  <c r="M939" i="4"/>
  <c r="N939" i="4"/>
  <c r="S939" i="4"/>
  <c r="T939" i="4"/>
  <c r="U939" i="4"/>
  <c r="V939" i="4"/>
  <c r="W939" i="4"/>
  <c r="A940" i="4"/>
  <c r="C940" i="4" s="1"/>
  <c r="B940" i="4"/>
  <c r="D940" i="4"/>
  <c r="E940" i="4"/>
  <c r="L940" i="4"/>
  <c r="M940" i="4"/>
  <c r="N940" i="4"/>
  <c r="S940" i="4"/>
  <c r="T940" i="4"/>
  <c r="U940" i="4"/>
  <c r="V940" i="4"/>
  <c r="W940" i="4"/>
  <c r="A941" i="4"/>
  <c r="C941" i="4" s="1"/>
  <c r="B941" i="4"/>
  <c r="D941" i="4"/>
  <c r="E941" i="4"/>
  <c r="L941" i="4"/>
  <c r="M941" i="4"/>
  <c r="N941" i="4"/>
  <c r="S941" i="4"/>
  <c r="T941" i="4"/>
  <c r="U941" i="4"/>
  <c r="V941" i="4"/>
  <c r="W941" i="4"/>
  <c r="A942" i="4"/>
  <c r="C942" i="4" s="1"/>
  <c r="B942" i="4"/>
  <c r="D942" i="4"/>
  <c r="E942" i="4"/>
  <c r="L942" i="4"/>
  <c r="M942" i="4"/>
  <c r="N942" i="4"/>
  <c r="S942" i="4"/>
  <c r="T942" i="4"/>
  <c r="U942" i="4"/>
  <c r="V942" i="4"/>
  <c r="W942" i="4"/>
  <c r="A943" i="4"/>
  <c r="C943" i="4" s="1"/>
  <c r="B943" i="4"/>
  <c r="D943" i="4"/>
  <c r="E943" i="4"/>
  <c r="L943" i="4"/>
  <c r="M943" i="4"/>
  <c r="N943" i="4"/>
  <c r="S943" i="4"/>
  <c r="T943" i="4"/>
  <c r="U943" i="4"/>
  <c r="V943" i="4"/>
  <c r="W943" i="4"/>
  <c r="A944" i="4"/>
  <c r="C944" i="4" s="1"/>
  <c r="B944" i="4"/>
  <c r="D944" i="4"/>
  <c r="E944" i="4"/>
  <c r="L944" i="4"/>
  <c r="M944" i="4"/>
  <c r="N944" i="4"/>
  <c r="S944" i="4"/>
  <c r="T944" i="4"/>
  <c r="U944" i="4"/>
  <c r="V944" i="4"/>
  <c r="W944" i="4"/>
  <c r="A945" i="4"/>
  <c r="C945" i="4" s="1"/>
  <c r="B945" i="4"/>
  <c r="D945" i="4"/>
  <c r="E945" i="4"/>
  <c r="L945" i="4"/>
  <c r="M945" i="4"/>
  <c r="N945" i="4"/>
  <c r="S945" i="4"/>
  <c r="T945" i="4"/>
  <c r="U945" i="4"/>
  <c r="V945" i="4"/>
  <c r="W945" i="4"/>
  <c r="A946" i="4"/>
  <c r="C946" i="4" s="1"/>
  <c r="B946" i="4"/>
  <c r="D946" i="4"/>
  <c r="E946" i="4"/>
  <c r="L946" i="4"/>
  <c r="M946" i="4"/>
  <c r="N946" i="4"/>
  <c r="S946" i="4"/>
  <c r="T946" i="4"/>
  <c r="U946" i="4"/>
  <c r="V946" i="4"/>
  <c r="W946" i="4"/>
  <c r="A947" i="4"/>
  <c r="C947" i="4" s="1"/>
  <c r="B947" i="4"/>
  <c r="D947" i="4"/>
  <c r="E947" i="4"/>
  <c r="L947" i="4"/>
  <c r="M947" i="4"/>
  <c r="N947" i="4"/>
  <c r="S947" i="4"/>
  <c r="T947" i="4"/>
  <c r="U947" i="4"/>
  <c r="V947" i="4"/>
  <c r="W947" i="4"/>
  <c r="A948" i="4"/>
  <c r="C948" i="4" s="1"/>
  <c r="B948" i="4"/>
  <c r="D948" i="4"/>
  <c r="E948" i="4"/>
  <c r="L948" i="4"/>
  <c r="M948" i="4"/>
  <c r="N948" i="4"/>
  <c r="S948" i="4"/>
  <c r="T948" i="4"/>
  <c r="U948" i="4"/>
  <c r="V948" i="4"/>
  <c r="W948" i="4"/>
  <c r="A949" i="4"/>
  <c r="C949" i="4" s="1"/>
  <c r="B949" i="4"/>
  <c r="D949" i="4"/>
  <c r="E949" i="4"/>
  <c r="L949" i="4"/>
  <c r="M949" i="4"/>
  <c r="N949" i="4"/>
  <c r="S949" i="4"/>
  <c r="T949" i="4"/>
  <c r="U949" i="4"/>
  <c r="V949" i="4"/>
  <c r="W949" i="4"/>
  <c r="A950" i="4"/>
  <c r="C950" i="4" s="1"/>
  <c r="B950" i="4"/>
  <c r="D950" i="4"/>
  <c r="E950" i="4"/>
  <c r="L950" i="4"/>
  <c r="M950" i="4"/>
  <c r="N950" i="4"/>
  <c r="S950" i="4"/>
  <c r="T950" i="4"/>
  <c r="U950" i="4"/>
  <c r="V950" i="4"/>
  <c r="W950" i="4"/>
  <c r="A951" i="4"/>
  <c r="C951" i="4" s="1"/>
  <c r="B951" i="4"/>
  <c r="D951" i="4"/>
  <c r="E951" i="4"/>
  <c r="L951" i="4"/>
  <c r="M951" i="4"/>
  <c r="N951" i="4"/>
  <c r="S951" i="4"/>
  <c r="T951" i="4"/>
  <c r="U951" i="4"/>
  <c r="V951" i="4"/>
  <c r="W951" i="4"/>
  <c r="A952" i="4"/>
  <c r="C952" i="4" s="1"/>
  <c r="B952" i="4"/>
  <c r="D952" i="4"/>
  <c r="E952" i="4"/>
  <c r="L952" i="4"/>
  <c r="M952" i="4"/>
  <c r="N952" i="4"/>
  <c r="S952" i="4"/>
  <c r="T952" i="4"/>
  <c r="U952" i="4"/>
  <c r="V952" i="4"/>
  <c r="W952" i="4"/>
  <c r="A953" i="4"/>
  <c r="C953" i="4" s="1"/>
  <c r="B953" i="4"/>
  <c r="D953" i="4"/>
  <c r="E953" i="4"/>
  <c r="L953" i="4"/>
  <c r="M953" i="4"/>
  <c r="N953" i="4"/>
  <c r="S953" i="4"/>
  <c r="T953" i="4"/>
  <c r="U953" i="4"/>
  <c r="V953" i="4"/>
  <c r="W953" i="4"/>
  <c r="A954" i="4"/>
  <c r="C954" i="4" s="1"/>
  <c r="B954" i="4"/>
  <c r="D954" i="4"/>
  <c r="E954" i="4"/>
  <c r="L954" i="4"/>
  <c r="M954" i="4"/>
  <c r="N954" i="4"/>
  <c r="S954" i="4"/>
  <c r="T954" i="4"/>
  <c r="U954" i="4"/>
  <c r="V954" i="4"/>
  <c r="W954" i="4"/>
  <c r="A955" i="4"/>
  <c r="C955" i="4" s="1"/>
  <c r="B955" i="4"/>
  <c r="D955" i="4"/>
  <c r="E955" i="4"/>
  <c r="L955" i="4"/>
  <c r="M955" i="4"/>
  <c r="N955" i="4"/>
  <c r="S955" i="4"/>
  <c r="T955" i="4"/>
  <c r="U955" i="4"/>
  <c r="V955" i="4"/>
  <c r="W955" i="4"/>
  <c r="A956" i="4"/>
  <c r="C956" i="4" s="1"/>
  <c r="B956" i="4"/>
  <c r="D956" i="4"/>
  <c r="E956" i="4"/>
  <c r="L956" i="4"/>
  <c r="M956" i="4"/>
  <c r="N956" i="4"/>
  <c r="S956" i="4"/>
  <c r="T956" i="4"/>
  <c r="U956" i="4"/>
  <c r="V956" i="4"/>
  <c r="W956" i="4"/>
  <c r="A957" i="4"/>
  <c r="C957" i="4" s="1"/>
  <c r="B957" i="4"/>
  <c r="D957" i="4"/>
  <c r="E957" i="4"/>
  <c r="L957" i="4"/>
  <c r="M957" i="4"/>
  <c r="N957" i="4"/>
  <c r="S957" i="4"/>
  <c r="T957" i="4"/>
  <c r="U957" i="4"/>
  <c r="V957" i="4"/>
  <c r="W957" i="4"/>
  <c r="A958" i="4"/>
  <c r="C958" i="4" s="1"/>
  <c r="B958" i="4"/>
  <c r="D958" i="4"/>
  <c r="E958" i="4"/>
  <c r="L958" i="4"/>
  <c r="M958" i="4"/>
  <c r="N958" i="4"/>
  <c r="S958" i="4"/>
  <c r="T958" i="4"/>
  <c r="U958" i="4"/>
  <c r="V958" i="4"/>
  <c r="W958" i="4"/>
  <c r="A959" i="4"/>
  <c r="C959" i="4" s="1"/>
  <c r="B959" i="4"/>
  <c r="D959" i="4"/>
  <c r="E959" i="4"/>
  <c r="L959" i="4"/>
  <c r="M959" i="4"/>
  <c r="N959" i="4"/>
  <c r="S959" i="4"/>
  <c r="T959" i="4"/>
  <c r="U959" i="4"/>
  <c r="V959" i="4"/>
  <c r="W959" i="4"/>
  <c r="A960" i="4"/>
  <c r="C960" i="4" s="1"/>
  <c r="B960" i="4"/>
  <c r="D960" i="4"/>
  <c r="E960" i="4"/>
  <c r="L960" i="4"/>
  <c r="M960" i="4"/>
  <c r="N960" i="4"/>
  <c r="S960" i="4"/>
  <c r="T960" i="4"/>
  <c r="U960" i="4"/>
  <c r="V960" i="4"/>
  <c r="W960" i="4"/>
  <c r="A961" i="4"/>
  <c r="C961" i="4" s="1"/>
  <c r="B961" i="4"/>
  <c r="D961" i="4"/>
  <c r="E961" i="4"/>
  <c r="L961" i="4"/>
  <c r="M961" i="4"/>
  <c r="N961" i="4"/>
  <c r="S961" i="4"/>
  <c r="T961" i="4"/>
  <c r="U961" i="4"/>
  <c r="V961" i="4"/>
  <c r="W961" i="4"/>
  <c r="A962" i="4"/>
  <c r="C962" i="4" s="1"/>
  <c r="B962" i="4"/>
  <c r="D962" i="4"/>
  <c r="E962" i="4"/>
  <c r="L962" i="4"/>
  <c r="M962" i="4"/>
  <c r="N962" i="4"/>
  <c r="S962" i="4"/>
  <c r="T962" i="4"/>
  <c r="U962" i="4"/>
  <c r="V962" i="4"/>
  <c r="W962" i="4"/>
  <c r="A963" i="4"/>
  <c r="C963" i="4" s="1"/>
  <c r="B963" i="4"/>
  <c r="D963" i="4"/>
  <c r="E963" i="4"/>
  <c r="L963" i="4"/>
  <c r="M963" i="4"/>
  <c r="N963" i="4"/>
  <c r="S963" i="4"/>
  <c r="T963" i="4"/>
  <c r="U963" i="4"/>
  <c r="V963" i="4"/>
  <c r="W963" i="4"/>
  <c r="A964" i="4"/>
  <c r="C964" i="4" s="1"/>
  <c r="B964" i="4"/>
  <c r="D964" i="4"/>
  <c r="E964" i="4"/>
  <c r="L964" i="4"/>
  <c r="M964" i="4"/>
  <c r="N964" i="4"/>
  <c r="S964" i="4"/>
  <c r="T964" i="4"/>
  <c r="U964" i="4"/>
  <c r="V964" i="4"/>
  <c r="W964" i="4"/>
  <c r="A965" i="4"/>
  <c r="C965" i="4" s="1"/>
  <c r="B965" i="4"/>
  <c r="D965" i="4"/>
  <c r="E965" i="4"/>
  <c r="L965" i="4"/>
  <c r="M965" i="4"/>
  <c r="N965" i="4"/>
  <c r="S965" i="4"/>
  <c r="T965" i="4"/>
  <c r="U965" i="4"/>
  <c r="V965" i="4"/>
  <c r="W965" i="4"/>
  <c r="A966" i="4"/>
  <c r="C966" i="4" s="1"/>
  <c r="B966" i="4"/>
  <c r="D966" i="4"/>
  <c r="E966" i="4"/>
  <c r="L966" i="4"/>
  <c r="M966" i="4"/>
  <c r="N966" i="4"/>
  <c r="S966" i="4"/>
  <c r="T966" i="4"/>
  <c r="U966" i="4"/>
  <c r="V966" i="4"/>
  <c r="W966" i="4"/>
  <c r="A967" i="4"/>
  <c r="C967" i="4" s="1"/>
  <c r="B967" i="4"/>
  <c r="D967" i="4"/>
  <c r="E967" i="4"/>
  <c r="L967" i="4"/>
  <c r="M967" i="4"/>
  <c r="N967" i="4"/>
  <c r="S967" i="4"/>
  <c r="T967" i="4"/>
  <c r="U967" i="4"/>
  <c r="V967" i="4"/>
  <c r="W967" i="4"/>
  <c r="A968" i="4"/>
  <c r="C968" i="4" s="1"/>
  <c r="B968" i="4"/>
  <c r="D968" i="4"/>
  <c r="E968" i="4"/>
  <c r="L968" i="4"/>
  <c r="M968" i="4"/>
  <c r="N968" i="4"/>
  <c r="S968" i="4"/>
  <c r="T968" i="4"/>
  <c r="U968" i="4"/>
  <c r="V968" i="4"/>
  <c r="W968" i="4"/>
  <c r="A969" i="4"/>
  <c r="C969" i="4" s="1"/>
  <c r="B969" i="4"/>
  <c r="D969" i="4"/>
  <c r="E969" i="4"/>
  <c r="L969" i="4"/>
  <c r="M969" i="4"/>
  <c r="N969" i="4"/>
  <c r="S969" i="4"/>
  <c r="T969" i="4"/>
  <c r="U969" i="4"/>
  <c r="V969" i="4"/>
  <c r="W969" i="4"/>
  <c r="A970" i="4"/>
  <c r="C970" i="4" s="1"/>
  <c r="B970" i="4"/>
  <c r="D970" i="4"/>
  <c r="E970" i="4"/>
  <c r="L970" i="4"/>
  <c r="M970" i="4"/>
  <c r="N970" i="4"/>
  <c r="S970" i="4"/>
  <c r="T970" i="4"/>
  <c r="U970" i="4"/>
  <c r="V970" i="4"/>
  <c r="W970" i="4"/>
  <c r="A971" i="4"/>
  <c r="C971" i="4" s="1"/>
  <c r="B971" i="4"/>
  <c r="D971" i="4"/>
  <c r="E971" i="4"/>
  <c r="L971" i="4"/>
  <c r="M971" i="4"/>
  <c r="N971" i="4"/>
  <c r="S971" i="4"/>
  <c r="T971" i="4"/>
  <c r="U971" i="4"/>
  <c r="V971" i="4"/>
  <c r="W971" i="4"/>
  <c r="A972" i="4"/>
  <c r="C972" i="4" s="1"/>
  <c r="B972" i="4"/>
  <c r="D972" i="4"/>
  <c r="E972" i="4"/>
  <c r="L972" i="4"/>
  <c r="M972" i="4"/>
  <c r="N972" i="4"/>
  <c r="S972" i="4"/>
  <c r="T972" i="4"/>
  <c r="U972" i="4"/>
  <c r="V972" i="4"/>
  <c r="W972" i="4"/>
  <c r="A973" i="4"/>
  <c r="C973" i="4" s="1"/>
  <c r="B973" i="4"/>
  <c r="D973" i="4"/>
  <c r="E973" i="4"/>
  <c r="L973" i="4"/>
  <c r="M973" i="4"/>
  <c r="N973" i="4"/>
  <c r="S973" i="4"/>
  <c r="T973" i="4"/>
  <c r="U973" i="4"/>
  <c r="V973" i="4"/>
  <c r="W973" i="4"/>
  <c r="A974" i="4"/>
  <c r="C974" i="4" s="1"/>
  <c r="B974" i="4"/>
  <c r="D974" i="4"/>
  <c r="E974" i="4"/>
  <c r="L974" i="4"/>
  <c r="M974" i="4"/>
  <c r="N974" i="4"/>
  <c r="S974" i="4"/>
  <c r="T974" i="4"/>
  <c r="U974" i="4"/>
  <c r="V974" i="4"/>
  <c r="W974" i="4"/>
  <c r="A975" i="4"/>
  <c r="C975" i="4" s="1"/>
  <c r="B975" i="4"/>
  <c r="D975" i="4"/>
  <c r="E975" i="4"/>
  <c r="L975" i="4"/>
  <c r="M975" i="4"/>
  <c r="N975" i="4"/>
  <c r="S975" i="4"/>
  <c r="T975" i="4"/>
  <c r="U975" i="4"/>
  <c r="V975" i="4"/>
  <c r="W975" i="4"/>
  <c r="A976" i="4"/>
  <c r="C976" i="4" s="1"/>
  <c r="B976" i="4"/>
  <c r="D976" i="4"/>
  <c r="E976" i="4"/>
  <c r="L976" i="4"/>
  <c r="M976" i="4"/>
  <c r="N976" i="4"/>
  <c r="S976" i="4"/>
  <c r="T976" i="4"/>
  <c r="U976" i="4"/>
  <c r="V976" i="4"/>
  <c r="W976" i="4"/>
  <c r="A977" i="4"/>
  <c r="C977" i="4" s="1"/>
  <c r="B977" i="4"/>
  <c r="D977" i="4"/>
  <c r="E977" i="4"/>
  <c r="L977" i="4"/>
  <c r="M977" i="4"/>
  <c r="N977" i="4"/>
  <c r="S977" i="4"/>
  <c r="T977" i="4"/>
  <c r="U977" i="4"/>
  <c r="V977" i="4"/>
  <c r="W977" i="4"/>
  <c r="A978" i="4"/>
  <c r="C978" i="4" s="1"/>
  <c r="B978" i="4"/>
  <c r="D978" i="4"/>
  <c r="E978" i="4"/>
  <c r="L978" i="4"/>
  <c r="M978" i="4"/>
  <c r="N978" i="4"/>
  <c r="S978" i="4"/>
  <c r="T978" i="4"/>
  <c r="U978" i="4"/>
  <c r="V978" i="4"/>
  <c r="W978" i="4"/>
  <c r="A979" i="4"/>
  <c r="C979" i="4" s="1"/>
  <c r="B979" i="4"/>
  <c r="D979" i="4"/>
  <c r="E979" i="4"/>
  <c r="L979" i="4"/>
  <c r="M979" i="4"/>
  <c r="N979" i="4"/>
  <c r="S979" i="4"/>
  <c r="T979" i="4"/>
  <c r="U979" i="4"/>
  <c r="V979" i="4"/>
  <c r="W979" i="4"/>
  <c r="A980" i="4"/>
  <c r="C980" i="4" s="1"/>
  <c r="B980" i="4"/>
  <c r="D980" i="4"/>
  <c r="E980" i="4"/>
  <c r="L980" i="4"/>
  <c r="M980" i="4"/>
  <c r="N980" i="4"/>
  <c r="S980" i="4"/>
  <c r="T980" i="4"/>
  <c r="U980" i="4"/>
  <c r="V980" i="4"/>
  <c r="W980" i="4"/>
  <c r="A981" i="4"/>
  <c r="C981" i="4" s="1"/>
  <c r="B981" i="4"/>
  <c r="D981" i="4"/>
  <c r="E981" i="4"/>
  <c r="L981" i="4"/>
  <c r="M981" i="4"/>
  <c r="N981" i="4"/>
  <c r="S981" i="4"/>
  <c r="T981" i="4"/>
  <c r="U981" i="4"/>
  <c r="V981" i="4"/>
  <c r="W981" i="4"/>
  <c r="A982" i="4"/>
  <c r="C982" i="4" s="1"/>
  <c r="B982" i="4"/>
  <c r="D982" i="4"/>
  <c r="E982" i="4"/>
  <c r="L982" i="4"/>
  <c r="M982" i="4"/>
  <c r="N982" i="4"/>
  <c r="S982" i="4"/>
  <c r="T982" i="4"/>
  <c r="U982" i="4"/>
  <c r="V982" i="4"/>
  <c r="W982" i="4"/>
  <c r="A983" i="4"/>
  <c r="C983" i="4" s="1"/>
  <c r="B983" i="4"/>
  <c r="D983" i="4"/>
  <c r="E983" i="4"/>
  <c r="L983" i="4"/>
  <c r="M983" i="4"/>
  <c r="N983" i="4"/>
  <c r="S983" i="4"/>
  <c r="T983" i="4"/>
  <c r="U983" i="4"/>
  <c r="V983" i="4"/>
  <c r="W983" i="4"/>
  <c r="A984" i="4"/>
  <c r="C984" i="4" s="1"/>
  <c r="B984" i="4"/>
  <c r="D984" i="4"/>
  <c r="E984" i="4"/>
  <c r="L984" i="4"/>
  <c r="M984" i="4"/>
  <c r="N984" i="4"/>
  <c r="S984" i="4"/>
  <c r="T984" i="4"/>
  <c r="U984" i="4"/>
  <c r="V984" i="4"/>
  <c r="W984" i="4"/>
  <c r="A985" i="4"/>
  <c r="C985" i="4" s="1"/>
  <c r="B985" i="4"/>
  <c r="D985" i="4"/>
  <c r="E985" i="4"/>
  <c r="L985" i="4"/>
  <c r="M985" i="4"/>
  <c r="N985" i="4"/>
  <c r="S985" i="4"/>
  <c r="T985" i="4"/>
  <c r="U985" i="4"/>
  <c r="V985" i="4"/>
  <c r="W985" i="4"/>
  <c r="A986" i="4"/>
  <c r="C986" i="4" s="1"/>
  <c r="B986" i="4"/>
  <c r="D986" i="4"/>
  <c r="E986" i="4"/>
  <c r="L986" i="4"/>
  <c r="M986" i="4"/>
  <c r="N986" i="4"/>
  <c r="S986" i="4"/>
  <c r="T986" i="4"/>
  <c r="U986" i="4"/>
  <c r="V986" i="4"/>
  <c r="W986" i="4"/>
  <c r="A987" i="4"/>
  <c r="C987" i="4" s="1"/>
  <c r="B987" i="4"/>
  <c r="D987" i="4"/>
  <c r="E987" i="4"/>
  <c r="L987" i="4"/>
  <c r="M987" i="4"/>
  <c r="N987" i="4"/>
  <c r="S987" i="4"/>
  <c r="T987" i="4"/>
  <c r="U987" i="4"/>
  <c r="V987" i="4"/>
  <c r="W987" i="4"/>
  <c r="A988" i="4"/>
  <c r="C988" i="4" s="1"/>
  <c r="B988" i="4"/>
  <c r="D988" i="4"/>
  <c r="E988" i="4"/>
  <c r="L988" i="4"/>
  <c r="M988" i="4"/>
  <c r="N988" i="4"/>
  <c r="S988" i="4"/>
  <c r="T988" i="4"/>
  <c r="U988" i="4"/>
  <c r="V988" i="4"/>
  <c r="W988" i="4"/>
  <c r="A989" i="4"/>
  <c r="C989" i="4" s="1"/>
  <c r="B989" i="4"/>
  <c r="D989" i="4"/>
  <c r="E989" i="4"/>
  <c r="L989" i="4"/>
  <c r="M989" i="4"/>
  <c r="N989" i="4"/>
  <c r="S989" i="4"/>
  <c r="T989" i="4"/>
  <c r="U989" i="4"/>
  <c r="V989" i="4"/>
  <c r="W989" i="4"/>
  <c r="A990" i="4"/>
  <c r="C990" i="4" s="1"/>
  <c r="B990" i="4"/>
  <c r="D990" i="4"/>
  <c r="E990" i="4"/>
  <c r="L990" i="4"/>
  <c r="M990" i="4"/>
  <c r="N990" i="4"/>
  <c r="S990" i="4"/>
  <c r="T990" i="4"/>
  <c r="U990" i="4"/>
  <c r="V990" i="4"/>
  <c r="W990" i="4"/>
  <c r="A991" i="4"/>
  <c r="C991" i="4" s="1"/>
  <c r="B991" i="4"/>
  <c r="D991" i="4"/>
  <c r="E991" i="4"/>
  <c r="L991" i="4"/>
  <c r="M991" i="4"/>
  <c r="N991" i="4"/>
  <c r="S991" i="4"/>
  <c r="T991" i="4"/>
  <c r="U991" i="4"/>
  <c r="V991" i="4"/>
  <c r="W991" i="4"/>
  <c r="A992" i="4"/>
  <c r="C992" i="4" s="1"/>
  <c r="B992" i="4"/>
  <c r="D992" i="4"/>
  <c r="E992" i="4"/>
  <c r="L992" i="4"/>
  <c r="M992" i="4"/>
  <c r="N992" i="4"/>
  <c r="S992" i="4"/>
  <c r="T992" i="4"/>
  <c r="U992" i="4"/>
  <c r="V992" i="4"/>
  <c r="W992" i="4"/>
  <c r="A993" i="4"/>
  <c r="C993" i="4" s="1"/>
  <c r="B993" i="4"/>
  <c r="D993" i="4"/>
  <c r="E993" i="4"/>
  <c r="L993" i="4"/>
  <c r="M993" i="4"/>
  <c r="N993" i="4"/>
  <c r="S993" i="4"/>
  <c r="T993" i="4"/>
  <c r="U993" i="4"/>
  <c r="V993" i="4"/>
  <c r="W993" i="4"/>
  <c r="A994" i="4"/>
  <c r="C994" i="4" s="1"/>
  <c r="B994" i="4"/>
  <c r="D994" i="4"/>
  <c r="E994" i="4"/>
  <c r="L994" i="4"/>
  <c r="M994" i="4"/>
  <c r="N994" i="4"/>
  <c r="S994" i="4"/>
  <c r="T994" i="4"/>
  <c r="U994" i="4"/>
  <c r="V994" i="4"/>
  <c r="W994" i="4"/>
  <c r="A995" i="4"/>
  <c r="C995" i="4" s="1"/>
  <c r="B995" i="4"/>
  <c r="D995" i="4"/>
  <c r="E995" i="4"/>
  <c r="L995" i="4"/>
  <c r="M995" i="4"/>
  <c r="N995" i="4"/>
  <c r="S995" i="4"/>
  <c r="T995" i="4"/>
  <c r="U995" i="4"/>
  <c r="V995" i="4"/>
  <c r="W995" i="4"/>
  <c r="A996" i="4"/>
  <c r="C996" i="4" s="1"/>
  <c r="B996" i="4"/>
  <c r="D996" i="4"/>
  <c r="E996" i="4"/>
  <c r="L996" i="4"/>
  <c r="M996" i="4"/>
  <c r="N996" i="4"/>
  <c r="S996" i="4"/>
  <c r="T996" i="4"/>
  <c r="U996" i="4"/>
  <c r="V996" i="4"/>
  <c r="W996" i="4"/>
  <c r="A997" i="4"/>
  <c r="C997" i="4" s="1"/>
  <c r="B997" i="4"/>
  <c r="D997" i="4"/>
  <c r="E997" i="4"/>
  <c r="L997" i="4"/>
  <c r="M997" i="4"/>
  <c r="N997" i="4"/>
  <c r="S997" i="4"/>
  <c r="T997" i="4"/>
  <c r="U997" i="4"/>
  <c r="V997" i="4"/>
  <c r="W997" i="4"/>
  <c r="A998" i="4"/>
  <c r="C998" i="4" s="1"/>
  <c r="B998" i="4"/>
  <c r="D998" i="4"/>
  <c r="E998" i="4"/>
  <c r="L998" i="4"/>
  <c r="M998" i="4"/>
  <c r="N998" i="4"/>
  <c r="S998" i="4"/>
  <c r="T998" i="4"/>
  <c r="U998" i="4"/>
  <c r="V998" i="4"/>
  <c r="W998" i="4"/>
  <c r="A999" i="4"/>
  <c r="C999" i="4" s="1"/>
  <c r="B999" i="4"/>
  <c r="D999" i="4"/>
  <c r="E999" i="4"/>
  <c r="L999" i="4"/>
  <c r="M999" i="4"/>
  <c r="N999" i="4"/>
  <c r="S999" i="4"/>
  <c r="T999" i="4"/>
  <c r="U999" i="4"/>
  <c r="V999" i="4"/>
  <c r="W999" i="4"/>
  <c r="A1000" i="4"/>
  <c r="C1000" i="4" s="1"/>
  <c r="B1000" i="4"/>
  <c r="D1000" i="4"/>
  <c r="E1000" i="4"/>
  <c r="L1000" i="4"/>
  <c r="M1000" i="4"/>
  <c r="N1000" i="4"/>
  <c r="S1000" i="4"/>
  <c r="T1000" i="4"/>
  <c r="U1000" i="4"/>
  <c r="V1000" i="4"/>
  <c r="W1000" i="4"/>
  <c r="A1001" i="4"/>
  <c r="C1001" i="4" s="1"/>
  <c r="B1001" i="4"/>
  <c r="D1001" i="4"/>
  <c r="E1001" i="4"/>
  <c r="L1001" i="4"/>
  <c r="M1001" i="4"/>
  <c r="N1001" i="4"/>
  <c r="S1001" i="4"/>
  <c r="T1001" i="4"/>
  <c r="U1001" i="4"/>
  <c r="V1001" i="4"/>
  <c r="W1001" i="4"/>
  <c r="A1002" i="4"/>
  <c r="C1002" i="4" s="1"/>
  <c r="B1002" i="4"/>
  <c r="D1002" i="4"/>
  <c r="E1002" i="4"/>
  <c r="L1002" i="4"/>
  <c r="M1002" i="4"/>
  <c r="N1002" i="4"/>
  <c r="S1002" i="4"/>
  <c r="T1002" i="4"/>
  <c r="U1002" i="4"/>
  <c r="V1002" i="4"/>
  <c r="W1002" i="4"/>
  <c r="A1003" i="4"/>
  <c r="C1003" i="4" s="1"/>
  <c r="B1003" i="4"/>
  <c r="D1003" i="4"/>
  <c r="E1003" i="4"/>
  <c r="L1003" i="4"/>
  <c r="M1003" i="4"/>
  <c r="N1003" i="4"/>
  <c r="S1003" i="4"/>
  <c r="T1003" i="4"/>
  <c r="U1003" i="4"/>
  <c r="V1003" i="4"/>
  <c r="W1003" i="4"/>
  <c r="A1004" i="4"/>
  <c r="C1004" i="4" s="1"/>
  <c r="B1004" i="4"/>
  <c r="D1004" i="4"/>
  <c r="E1004" i="4"/>
  <c r="L1004" i="4"/>
  <c r="M1004" i="4"/>
  <c r="N1004" i="4"/>
  <c r="S1004" i="4"/>
  <c r="T1004" i="4"/>
  <c r="U1004" i="4"/>
  <c r="V1004" i="4"/>
  <c r="W1004" i="4"/>
  <c r="A1005" i="4"/>
  <c r="C1005" i="4" s="1"/>
  <c r="B1005" i="4"/>
  <c r="D1005" i="4"/>
  <c r="E1005" i="4"/>
  <c r="L1005" i="4"/>
  <c r="M1005" i="4"/>
  <c r="N1005" i="4"/>
  <c r="S1005" i="4"/>
  <c r="T1005" i="4"/>
  <c r="U1005" i="4"/>
  <c r="V1005" i="4"/>
  <c r="W1005" i="4"/>
  <c r="A1006" i="4"/>
  <c r="C1006" i="4" s="1"/>
  <c r="B1006" i="4"/>
  <c r="D1006" i="4"/>
  <c r="E1006" i="4"/>
  <c r="L1006" i="4"/>
  <c r="M1006" i="4"/>
  <c r="N1006" i="4"/>
  <c r="S1006" i="4"/>
  <c r="T1006" i="4"/>
  <c r="U1006" i="4"/>
  <c r="V1006" i="4"/>
  <c r="W1006" i="4"/>
  <c r="A1007" i="4"/>
  <c r="C1007" i="4" s="1"/>
  <c r="B1007" i="4"/>
  <c r="D1007" i="4"/>
  <c r="E1007" i="4"/>
  <c r="L1007" i="4"/>
  <c r="M1007" i="4"/>
  <c r="N1007" i="4"/>
  <c r="S1007" i="4"/>
  <c r="T1007" i="4"/>
  <c r="U1007" i="4"/>
  <c r="V1007" i="4"/>
  <c r="W1007" i="4"/>
  <c r="A1008" i="4"/>
  <c r="C1008" i="4" s="1"/>
  <c r="B1008" i="4"/>
  <c r="D1008" i="4"/>
  <c r="E1008" i="4"/>
  <c r="L1008" i="4"/>
  <c r="M1008" i="4"/>
  <c r="N1008" i="4"/>
  <c r="S1008" i="4"/>
  <c r="T1008" i="4"/>
  <c r="U1008" i="4"/>
  <c r="V1008" i="4"/>
  <c r="W1008" i="4"/>
  <c r="A1009" i="4"/>
  <c r="C1009" i="4" s="1"/>
  <c r="B1009" i="4"/>
  <c r="D1009" i="4"/>
  <c r="E1009" i="4"/>
  <c r="L1009" i="4"/>
  <c r="M1009" i="4"/>
  <c r="N1009" i="4"/>
  <c r="S1009" i="4"/>
  <c r="T1009" i="4"/>
  <c r="U1009" i="4"/>
  <c r="V1009" i="4"/>
  <c r="W1009" i="4"/>
  <c r="A1010" i="4"/>
  <c r="C1010" i="4" s="1"/>
  <c r="B1010" i="4"/>
  <c r="D1010" i="4"/>
  <c r="E1010" i="4"/>
  <c r="L1010" i="4"/>
  <c r="M1010" i="4"/>
  <c r="N1010" i="4"/>
  <c r="S1010" i="4"/>
  <c r="T1010" i="4"/>
  <c r="U1010" i="4"/>
  <c r="V1010" i="4"/>
  <c r="W1010" i="4"/>
  <c r="A1011" i="4"/>
  <c r="C1011" i="4" s="1"/>
  <c r="B1011" i="4"/>
  <c r="D1011" i="4"/>
  <c r="E1011" i="4"/>
  <c r="L1011" i="4"/>
  <c r="M1011" i="4"/>
  <c r="N1011" i="4"/>
  <c r="S1011" i="4"/>
  <c r="T1011" i="4"/>
  <c r="U1011" i="4"/>
  <c r="V1011" i="4"/>
  <c r="W1011" i="4"/>
  <c r="A1012" i="4"/>
  <c r="C1012" i="4" s="1"/>
  <c r="B1012" i="4"/>
  <c r="D1012" i="4"/>
  <c r="E1012" i="4"/>
  <c r="L1012" i="4"/>
  <c r="M1012" i="4"/>
  <c r="N1012" i="4"/>
  <c r="S1012" i="4"/>
  <c r="T1012" i="4"/>
  <c r="U1012" i="4"/>
  <c r="V1012" i="4"/>
  <c r="W1012" i="4"/>
  <c r="A1013" i="4"/>
  <c r="C1013" i="4" s="1"/>
  <c r="B1013" i="4"/>
  <c r="D1013" i="4"/>
  <c r="E1013" i="4"/>
  <c r="L1013" i="4"/>
  <c r="M1013" i="4"/>
  <c r="N1013" i="4"/>
  <c r="S1013" i="4"/>
  <c r="T1013" i="4"/>
  <c r="U1013" i="4"/>
  <c r="V1013" i="4"/>
  <c r="W1013" i="4"/>
  <c r="A1014" i="4"/>
  <c r="C1014" i="4" s="1"/>
  <c r="B1014" i="4"/>
  <c r="D1014" i="4"/>
  <c r="E1014" i="4"/>
  <c r="L1014" i="4"/>
  <c r="M1014" i="4"/>
  <c r="N1014" i="4"/>
  <c r="S1014" i="4"/>
  <c r="T1014" i="4"/>
  <c r="U1014" i="4"/>
  <c r="V1014" i="4"/>
  <c r="W1014" i="4"/>
  <c r="A1015" i="4"/>
  <c r="C1015" i="4" s="1"/>
  <c r="B1015" i="4"/>
  <c r="D1015" i="4"/>
  <c r="E1015" i="4"/>
  <c r="L1015" i="4"/>
  <c r="M1015" i="4"/>
  <c r="N1015" i="4"/>
  <c r="S1015" i="4"/>
  <c r="T1015" i="4"/>
  <c r="U1015" i="4"/>
  <c r="V1015" i="4"/>
  <c r="W1015" i="4"/>
  <c r="A1016" i="4"/>
  <c r="C1016" i="4" s="1"/>
  <c r="B1016" i="4"/>
  <c r="D1016" i="4"/>
  <c r="E1016" i="4"/>
  <c r="L1016" i="4"/>
  <c r="M1016" i="4"/>
  <c r="N1016" i="4"/>
  <c r="S1016" i="4"/>
  <c r="T1016" i="4"/>
  <c r="U1016" i="4"/>
  <c r="V1016" i="4"/>
  <c r="W1016" i="4"/>
  <c r="A1017" i="4"/>
  <c r="C1017" i="4" s="1"/>
  <c r="B1017" i="4"/>
  <c r="D1017" i="4"/>
  <c r="E1017" i="4"/>
  <c r="L1017" i="4"/>
  <c r="M1017" i="4"/>
  <c r="N1017" i="4"/>
  <c r="S1017" i="4"/>
  <c r="T1017" i="4"/>
  <c r="U1017" i="4"/>
  <c r="V1017" i="4"/>
  <c r="W1017" i="4"/>
  <c r="A1018" i="4"/>
  <c r="C1018" i="4" s="1"/>
  <c r="B1018" i="4"/>
  <c r="D1018" i="4"/>
  <c r="E1018" i="4"/>
  <c r="L1018" i="4"/>
  <c r="M1018" i="4"/>
  <c r="N1018" i="4"/>
  <c r="S1018" i="4"/>
  <c r="T1018" i="4"/>
  <c r="U1018" i="4"/>
  <c r="V1018" i="4"/>
  <c r="W1018" i="4"/>
  <c r="A1019" i="4"/>
  <c r="C1019" i="4" s="1"/>
  <c r="B1019" i="4"/>
  <c r="D1019" i="4"/>
  <c r="E1019" i="4"/>
  <c r="L1019" i="4"/>
  <c r="M1019" i="4"/>
  <c r="N1019" i="4"/>
  <c r="S1019" i="4"/>
  <c r="T1019" i="4"/>
  <c r="U1019" i="4"/>
  <c r="V1019" i="4"/>
  <c r="W1019" i="4"/>
  <c r="A1020" i="4"/>
  <c r="C1020" i="4" s="1"/>
  <c r="B1020" i="4"/>
  <c r="D1020" i="4"/>
  <c r="E1020" i="4"/>
  <c r="L1020" i="4"/>
  <c r="M1020" i="4"/>
  <c r="N1020" i="4"/>
  <c r="S1020" i="4"/>
  <c r="T1020" i="4"/>
  <c r="U1020" i="4"/>
  <c r="V1020" i="4"/>
  <c r="W1020" i="4"/>
  <c r="A1021" i="4"/>
  <c r="C1021" i="4" s="1"/>
  <c r="B1021" i="4"/>
  <c r="D1021" i="4"/>
  <c r="E1021" i="4"/>
  <c r="L1021" i="4"/>
  <c r="M1021" i="4"/>
  <c r="N1021" i="4"/>
  <c r="S1021" i="4"/>
  <c r="T1021" i="4"/>
  <c r="U1021" i="4"/>
  <c r="V1021" i="4"/>
  <c r="W1021" i="4"/>
  <c r="A1022" i="4"/>
  <c r="C1022" i="4" s="1"/>
  <c r="B1022" i="4"/>
  <c r="D1022" i="4"/>
  <c r="E1022" i="4"/>
  <c r="L1022" i="4"/>
  <c r="M1022" i="4"/>
  <c r="N1022" i="4"/>
  <c r="S1022" i="4"/>
  <c r="T1022" i="4"/>
  <c r="U1022" i="4"/>
  <c r="V1022" i="4"/>
  <c r="W1022" i="4"/>
  <c r="A1023" i="4"/>
  <c r="C1023" i="4" s="1"/>
  <c r="B1023" i="4"/>
  <c r="D1023" i="4"/>
  <c r="E1023" i="4"/>
  <c r="L1023" i="4"/>
  <c r="M1023" i="4"/>
  <c r="N1023" i="4"/>
  <c r="S1023" i="4"/>
  <c r="T1023" i="4"/>
  <c r="U1023" i="4"/>
  <c r="V1023" i="4"/>
  <c r="W1023" i="4"/>
  <c r="A1024" i="4"/>
  <c r="C1024" i="4" s="1"/>
  <c r="B1024" i="4"/>
  <c r="D1024" i="4"/>
  <c r="E1024" i="4"/>
  <c r="L1024" i="4"/>
  <c r="M1024" i="4"/>
  <c r="N1024" i="4"/>
  <c r="S1024" i="4"/>
  <c r="T1024" i="4"/>
  <c r="U1024" i="4"/>
  <c r="V1024" i="4"/>
  <c r="W1024" i="4"/>
  <c r="A1025" i="4"/>
  <c r="C1025" i="4" s="1"/>
  <c r="B1025" i="4"/>
  <c r="D1025" i="4"/>
  <c r="E1025" i="4"/>
  <c r="L1025" i="4"/>
  <c r="M1025" i="4"/>
  <c r="N1025" i="4"/>
  <c r="S1025" i="4"/>
  <c r="T1025" i="4"/>
  <c r="U1025" i="4"/>
  <c r="V1025" i="4"/>
  <c r="W1025" i="4"/>
  <c r="A1026" i="4"/>
  <c r="C1026" i="4" s="1"/>
  <c r="B1026" i="4"/>
  <c r="D1026" i="4"/>
  <c r="E1026" i="4"/>
  <c r="L1026" i="4"/>
  <c r="M1026" i="4"/>
  <c r="N1026" i="4"/>
  <c r="S1026" i="4"/>
  <c r="T1026" i="4"/>
  <c r="U1026" i="4"/>
  <c r="V1026" i="4"/>
  <c r="W1026" i="4"/>
  <c r="A1027" i="4"/>
  <c r="C1027" i="4" s="1"/>
  <c r="B1027" i="4"/>
  <c r="D1027" i="4"/>
  <c r="E1027" i="4"/>
  <c r="L1027" i="4"/>
  <c r="M1027" i="4"/>
  <c r="N1027" i="4"/>
  <c r="S1027" i="4"/>
  <c r="T1027" i="4"/>
  <c r="U1027" i="4"/>
  <c r="V1027" i="4"/>
  <c r="W1027" i="4"/>
  <c r="A1028" i="4"/>
  <c r="C1028" i="4" s="1"/>
  <c r="B1028" i="4"/>
  <c r="D1028" i="4"/>
  <c r="E1028" i="4"/>
  <c r="L1028" i="4"/>
  <c r="M1028" i="4"/>
  <c r="N1028" i="4"/>
  <c r="S1028" i="4"/>
  <c r="T1028" i="4"/>
  <c r="U1028" i="4"/>
  <c r="V1028" i="4"/>
  <c r="W1028" i="4"/>
  <c r="A1029" i="4"/>
  <c r="C1029" i="4" s="1"/>
  <c r="B1029" i="4"/>
  <c r="D1029" i="4"/>
  <c r="E1029" i="4"/>
  <c r="L1029" i="4"/>
  <c r="M1029" i="4"/>
  <c r="N1029" i="4"/>
  <c r="S1029" i="4"/>
  <c r="T1029" i="4"/>
  <c r="U1029" i="4"/>
  <c r="V1029" i="4"/>
  <c r="W1029" i="4"/>
  <c r="A1030" i="4"/>
  <c r="C1030" i="4" s="1"/>
  <c r="B1030" i="4"/>
  <c r="D1030" i="4"/>
  <c r="E1030" i="4"/>
  <c r="L1030" i="4"/>
  <c r="M1030" i="4"/>
  <c r="N1030" i="4"/>
  <c r="S1030" i="4"/>
  <c r="T1030" i="4"/>
  <c r="U1030" i="4"/>
  <c r="V1030" i="4"/>
  <c r="W1030" i="4"/>
  <c r="A1031" i="4"/>
  <c r="C1031" i="4" s="1"/>
  <c r="B1031" i="4"/>
  <c r="D1031" i="4"/>
  <c r="E1031" i="4"/>
  <c r="L1031" i="4"/>
  <c r="M1031" i="4"/>
  <c r="N1031" i="4"/>
  <c r="S1031" i="4"/>
  <c r="T1031" i="4"/>
  <c r="U1031" i="4"/>
  <c r="V1031" i="4"/>
  <c r="W1031" i="4"/>
  <c r="A1032" i="4"/>
  <c r="C1032" i="4" s="1"/>
  <c r="B1032" i="4"/>
  <c r="D1032" i="4"/>
  <c r="E1032" i="4"/>
  <c r="L1032" i="4"/>
  <c r="M1032" i="4"/>
  <c r="N1032" i="4"/>
  <c r="S1032" i="4"/>
  <c r="T1032" i="4"/>
  <c r="U1032" i="4"/>
  <c r="V1032" i="4"/>
  <c r="W1032" i="4"/>
  <c r="A1033" i="4"/>
  <c r="C1033" i="4" s="1"/>
  <c r="B1033" i="4"/>
  <c r="D1033" i="4"/>
  <c r="E1033" i="4"/>
  <c r="L1033" i="4"/>
  <c r="M1033" i="4"/>
  <c r="N1033" i="4"/>
  <c r="S1033" i="4"/>
  <c r="T1033" i="4"/>
  <c r="U1033" i="4"/>
  <c r="V1033" i="4"/>
  <c r="W1033" i="4"/>
  <c r="A1034" i="4"/>
  <c r="C1034" i="4" s="1"/>
  <c r="B1034" i="4"/>
  <c r="D1034" i="4"/>
  <c r="E1034" i="4"/>
  <c r="L1034" i="4"/>
  <c r="M1034" i="4"/>
  <c r="N1034" i="4"/>
  <c r="S1034" i="4"/>
  <c r="T1034" i="4"/>
  <c r="U1034" i="4"/>
  <c r="V1034" i="4"/>
  <c r="W1034" i="4"/>
  <c r="A1035" i="4"/>
  <c r="C1035" i="4" s="1"/>
  <c r="B1035" i="4"/>
  <c r="D1035" i="4"/>
  <c r="E1035" i="4"/>
  <c r="L1035" i="4"/>
  <c r="M1035" i="4"/>
  <c r="N1035" i="4"/>
  <c r="S1035" i="4"/>
  <c r="T1035" i="4"/>
  <c r="U1035" i="4"/>
  <c r="V1035" i="4"/>
  <c r="W1035" i="4"/>
  <c r="A1036" i="4"/>
  <c r="C1036" i="4" s="1"/>
  <c r="B1036" i="4"/>
  <c r="D1036" i="4"/>
  <c r="E1036" i="4"/>
  <c r="L1036" i="4"/>
  <c r="M1036" i="4"/>
  <c r="N1036" i="4"/>
  <c r="S1036" i="4"/>
  <c r="T1036" i="4"/>
  <c r="U1036" i="4"/>
  <c r="V1036" i="4"/>
  <c r="W1036" i="4"/>
  <c r="A1037" i="4"/>
  <c r="C1037" i="4" s="1"/>
  <c r="B1037" i="4"/>
  <c r="D1037" i="4"/>
  <c r="E1037" i="4"/>
  <c r="L1037" i="4"/>
  <c r="M1037" i="4"/>
  <c r="N1037" i="4"/>
  <c r="S1037" i="4"/>
  <c r="T1037" i="4"/>
  <c r="U1037" i="4"/>
  <c r="V1037" i="4"/>
  <c r="W1037" i="4"/>
  <c r="A1038" i="4"/>
  <c r="C1038" i="4" s="1"/>
  <c r="B1038" i="4"/>
  <c r="D1038" i="4"/>
  <c r="E1038" i="4"/>
  <c r="L1038" i="4"/>
  <c r="M1038" i="4"/>
  <c r="N1038" i="4"/>
  <c r="S1038" i="4"/>
  <c r="T1038" i="4"/>
  <c r="U1038" i="4"/>
  <c r="V1038" i="4"/>
  <c r="W1038" i="4"/>
  <c r="A1039" i="4"/>
  <c r="C1039" i="4" s="1"/>
  <c r="B1039" i="4"/>
  <c r="D1039" i="4"/>
  <c r="E1039" i="4"/>
  <c r="L1039" i="4"/>
  <c r="M1039" i="4"/>
  <c r="N1039" i="4"/>
  <c r="S1039" i="4"/>
  <c r="T1039" i="4"/>
  <c r="U1039" i="4"/>
  <c r="V1039" i="4"/>
  <c r="W1039" i="4"/>
  <c r="A1040" i="4"/>
  <c r="C1040" i="4" s="1"/>
  <c r="B1040" i="4"/>
  <c r="D1040" i="4"/>
  <c r="E1040" i="4"/>
  <c r="F1040" i="4"/>
  <c r="L1040" i="4"/>
  <c r="M1040" i="4"/>
  <c r="N1040" i="4"/>
  <c r="S1040" i="4"/>
  <c r="T1040" i="4"/>
  <c r="U1040" i="4"/>
  <c r="V1040" i="4"/>
  <c r="W1040" i="4"/>
  <c r="A1041" i="4"/>
  <c r="C1041" i="4" s="1"/>
  <c r="B1041" i="4"/>
  <c r="D1041" i="4"/>
  <c r="E1041" i="4"/>
  <c r="L1041" i="4"/>
  <c r="M1041" i="4"/>
  <c r="N1041" i="4"/>
  <c r="S1041" i="4"/>
  <c r="T1041" i="4"/>
  <c r="U1041" i="4"/>
  <c r="V1041" i="4"/>
  <c r="W1041" i="4"/>
  <c r="A1042" i="4"/>
  <c r="C1042" i="4" s="1"/>
  <c r="B1042" i="4"/>
  <c r="D1042" i="4"/>
  <c r="E1042" i="4"/>
  <c r="L1042" i="4"/>
  <c r="M1042" i="4"/>
  <c r="N1042" i="4"/>
  <c r="S1042" i="4"/>
  <c r="T1042" i="4"/>
  <c r="U1042" i="4"/>
  <c r="V1042" i="4"/>
  <c r="W1042" i="4"/>
  <c r="A1043" i="4"/>
  <c r="C1043" i="4" s="1"/>
  <c r="B1043" i="4"/>
  <c r="D1043" i="4"/>
  <c r="E1043" i="4"/>
  <c r="L1043" i="4"/>
  <c r="M1043" i="4"/>
  <c r="N1043" i="4"/>
  <c r="S1043" i="4"/>
  <c r="T1043" i="4"/>
  <c r="U1043" i="4"/>
  <c r="V1043" i="4"/>
  <c r="W1043" i="4"/>
  <c r="A1044" i="4"/>
  <c r="C1044" i="4" s="1"/>
  <c r="B1044" i="4"/>
  <c r="D1044" i="4"/>
  <c r="E1044" i="4"/>
  <c r="L1044" i="4"/>
  <c r="M1044" i="4"/>
  <c r="N1044" i="4"/>
  <c r="S1044" i="4"/>
  <c r="T1044" i="4"/>
  <c r="U1044" i="4"/>
  <c r="V1044" i="4"/>
  <c r="W1044" i="4"/>
  <c r="A1045" i="4"/>
  <c r="C1045" i="4" s="1"/>
  <c r="B1045" i="4"/>
  <c r="D1045" i="4"/>
  <c r="E1045" i="4"/>
  <c r="L1045" i="4"/>
  <c r="M1045" i="4"/>
  <c r="N1045" i="4"/>
  <c r="S1045" i="4"/>
  <c r="T1045" i="4"/>
  <c r="U1045" i="4"/>
  <c r="V1045" i="4"/>
  <c r="W1045" i="4"/>
  <c r="A1046" i="4"/>
  <c r="C1046" i="4" s="1"/>
  <c r="B1046" i="4"/>
  <c r="D1046" i="4"/>
  <c r="E1046" i="4"/>
  <c r="L1046" i="4"/>
  <c r="M1046" i="4"/>
  <c r="N1046" i="4"/>
  <c r="S1046" i="4"/>
  <c r="T1046" i="4"/>
  <c r="U1046" i="4"/>
  <c r="V1046" i="4"/>
  <c r="W1046" i="4"/>
  <c r="A1047" i="4"/>
  <c r="C1047" i="4" s="1"/>
  <c r="B1047" i="4"/>
  <c r="D1047" i="4"/>
  <c r="E1047" i="4"/>
  <c r="L1047" i="4"/>
  <c r="M1047" i="4"/>
  <c r="N1047" i="4"/>
  <c r="S1047" i="4"/>
  <c r="T1047" i="4"/>
  <c r="U1047" i="4"/>
  <c r="V1047" i="4"/>
  <c r="W1047" i="4"/>
  <c r="A1048" i="4"/>
  <c r="C1048" i="4" s="1"/>
  <c r="B1048" i="4"/>
  <c r="D1048" i="4"/>
  <c r="E1048" i="4"/>
  <c r="L1048" i="4"/>
  <c r="M1048" i="4"/>
  <c r="N1048" i="4"/>
  <c r="S1048" i="4"/>
  <c r="T1048" i="4"/>
  <c r="U1048" i="4"/>
  <c r="V1048" i="4"/>
  <c r="W1048" i="4"/>
  <c r="A1049" i="4"/>
  <c r="C1049" i="4" s="1"/>
  <c r="B1049" i="4"/>
  <c r="D1049" i="4"/>
  <c r="E1049" i="4"/>
  <c r="L1049" i="4"/>
  <c r="M1049" i="4"/>
  <c r="N1049" i="4"/>
  <c r="S1049" i="4"/>
  <c r="T1049" i="4"/>
  <c r="U1049" i="4"/>
  <c r="V1049" i="4"/>
  <c r="W1049" i="4"/>
  <c r="A1050" i="4"/>
  <c r="C1050" i="4" s="1"/>
  <c r="B1050" i="4"/>
  <c r="D1050" i="4"/>
  <c r="E1050" i="4"/>
  <c r="L1050" i="4"/>
  <c r="M1050" i="4"/>
  <c r="N1050" i="4"/>
  <c r="S1050" i="4"/>
  <c r="T1050" i="4"/>
  <c r="U1050" i="4"/>
  <c r="V1050" i="4"/>
  <c r="W1050" i="4"/>
  <c r="A1051" i="4"/>
  <c r="C1051" i="4" s="1"/>
  <c r="B1051" i="4"/>
  <c r="D1051" i="4"/>
  <c r="E1051" i="4"/>
  <c r="L1051" i="4"/>
  <c r="M1051" i="4"/>
  <c r="N1051" i="4"/>
  <c r="S1051" i="4"/>
  <c r="T1051" i="4"/>
  <c r="U1051" i="4"/>
  <c r="V1051" i="4"/>
  <c r="W1051" i="4"/>
  <c r="A1052" i="4"/>
  <c r="C1052" i="4" s="1"/>
  <c r="B1052" i="4"/>
  <c r="D1052" i="4"/>
  <c r="E1052" i="4"/>
  <c r="L1052" i="4"/>
  <c r="M1052" i="4"/>
  <c r="N1052" i="4"/>
  <c r="S1052" i="4"/>
  <c r="T1052" i="4"/>
  <c r="U1052" i="4"/>
  <c r="V1052" i="4"/>
  <c r="W1052" i="4"/>
  <c r="A1053" i="4"/>
  <c r="C1053" i="4" s="1"/>
  <c r="B1053" i="4"/>
  <c r="D1053" i="4"/>
  <c r="E1053" i="4"/>
  <c r="L1053" i="4"/>
  <c r="M1053" i="4"/>
  <c r="N1053" i="4"/>
  <c r="S1053" i="4"/>
  <c r="T1053" i="4"/>
  <c r="U1053" i="4"/>
  <c r="V1053" i="4"/>
  <c r="W1053" i="4"/>
  <c r="A1054" i="4"/>
  <c r="C1054" i="4" s="1"/>
  <c r="B1054" i="4"/>
  <c r="D1054" i="4"/>
  <c r="E1054" i="4"/>
  <c r="L1054" i="4"/>
  <c r="M1054" i="4"/>
  <c r="N1054" i="4"/>
  <c r="S1054" i="4"/>
  <c r="T1054" i="4"/>
  <c r="U1054" i="4"/>
  <c r="V1054" i="4"/>
  <c r="W1054" i="4"/>
  <c r="A1055" i="4"/>
  <c r="C1055" i="4" s="1"/>
  <c r="B1055" i="4"/>
  <c r="D1055" i="4"/>
  <c r="E1055" i="4"/>
  <c r="L1055" i="4"/>
  <c r="M1055" i="4"/>
  <c r="N1055" i="4"/>
  <c r="S1055" i="4"/>
  <c r="T1055" i="4"/>
  <c r="U1055" i="4"/>
  <c r="V1055" i="4"/>
  <c r="W1055" i="4"/>
  <c r="A1056" i="4"/>
  <c r="C1056" i="4" s="1"/>
  <c r="B1056" i="4"/>
  <c r="D1056" i="4"/>
  <c r="E1056" i="4"/>
  <c r="F1056" i="4"/>
  <c r="L1056" i="4"/>
  <c r="M1056" i="4"/>
  <c r="N1056" i="4"/>
  <c r="S1056" i="4"/>
  <c r="T1056" i="4"/>
  <c r="U1056" i="4"/>
  <c r="V1056" i="4"/>
  <c r="W1056" i="4"/>
  <c r="A1057" i="4"/>
  <c r="C1057" i="4" s="1"/>
  <c r="B1057" i="4"/>
  <c r="D1057" i="4"/>
  <c r="E1057" i="4"/>
  <c r="L1057" i="4"/>
  <c r="M1057" i="4"/>
  <c r="N1057" i="4"/>
  <c r="S1057" i="4"/>
  <c r="T1057" i="4"/>
  <c r="U1057" i="4"/>
  <c r="V1057" i="4"/>
  <c r="W1057" i="4"/>
  <c r="A1058" i="4"/>
  <c r="C1058" i="4" s="1"/>
  <c r="B1058" i="4"/>
  <c r="D1058" i="4"/>
  <c r="E1058" i="4"/>
  <c r="L1058" i="4"/>
  <c r="M1058" i="4"/>
  <c r="N1058" i="4"/>
  <c r="S1058" i="4"/>
  <c r="T1058" i="4"/>
  <c r="U1058" i="4"/>
  <c r="V1058" i="4"/>
  <c r="W1058" i="4"/>
  <c r="A1059" i="4"/>
  <c r="C1059" i="4" s="1"/>
  <c r="B1059" i="4"/>
  <c r="D1059" i="4"/>
  <c r="E1059" i="4"/>
  <c r="L1059" i="4"/>
  <c r="M1059" i="4"/>
  <c r="N1059" i="4"/>
  <c r="S1059" i="4"/>
  <c r="T1059" i="4"/>
  <c r="U1059" i="4"/>
  <c r="V1059" i="4"/>
  <c r="W1059" i="4"/>
  <c r="A1060" i="4"/>
  <c r="C1060" i="4" s="1"/>
  <c r="B1060" i="4"/>
  <c r="D1060" i="4"/>
  <c r="E1060" i="4"/>
  <c r="L1060" i="4"/>
  <c r="M1060" i="4"/>
  <c r="N1060" i="4"/>
  <c r="S1060" i="4"/>
  <c r="T1060" i="4"/>
  <c r="U1060" i="4"/>
  <c r="V1060" i="4"/>
  <c r="W1060" i="4"/>
  <c r="A1061" i="4"/>
  <c r="C1061" i="4" s="1"/>
  <c r="B1061" i="4"/>
  <c r="D1061" i="4"/>
  <c r="E1061" i="4"/>
  <c r="L1061" i="4"/>
  <c r="M1061" i="4"/>
  <c r="N1061" i="4"/>
  <c r="S1061" i="4"/>
  <c r="T1061" i="4"/>
  <c r="U1061" i="4"/>
  <c r="V1061" i="4"/>
  <c r="W1061" i="4"/>
  <c r="A1062" i="4"/>
  <c r="C1062" i="4" s="1"/>
  <c r="B1062" i="4"/>
  <c r="D1062" i="4"/>
  <c r="E1062" i="4"/>
  <c r="L1062" i="4"/>
  <c r="M1062" i="4"/>
  <c r="N1062" i="4"/>
  <c r="S1062" i="4"/>
  <c r="T1062" i="4"/>
  <c r="U1062" i="4"/>
  <c r="V1062" i="4"/>
  <c r="W1062" i="4"/>
  <c r="A1063" i="4"/>
  <c r="C1063" i="4" s="1"/>
  <c r="B1063" i="4"/>
  <c r="D1063" i="4"/>
  <c r="E1063" i="4"/>
  <c r="L1063" i="4"/>
  <c r="M1063" i="4"/>
  <c r="N1063" i="4"/>
  <c r="S1063" i="4"/>
  <c r="T1063" i="4"/>
  <c r="U1063" i="4"/>
  <c r="V1063" i="4"/>
  <c r="W1063" i="4"/>
  <c r="A1064" i="4"/>
  <c r="C1064" i="4" s="1"/>
  <c r="B1064" i="4"/>
  <c r="D1064" i="4"/>
  <c r="E1064" i="4"/>
  <c r="L1064" i="4"/>
  <c r="M1064" i="4"/>
  <c r="N1064" i="4"/>
  <c r="S1064" i="4"/>
  <c r="T1064" i="4"/>
  <c r="U1064" i="4"/>
  <c r="V1064" i="4"/>
  <c r="W1064" i="4"/>
  <c r="A1065" i="4"/>
  <c r="C1065" i="4" s="1"/>
  <c r="B1065" i="4"/>
  <c r="D1065" i="4"/>
  <c r="E1065" i="4"/>
  <c r="L1065" i="4"/>
  <c r="M1065" i="4"/>
  <c r="N1065" i="4"/>
  <c r="S1065" i="4"/>
  <c r="T1065" i="4"/>
  <c r="U1065" i="4"/>
  <c r="V1065" i="4"/>
  <c r="W1065" i="4"/>
  <c r="A1066" i="4"/>
  <c r="C1066" i="4" s="1"/>
  <c r="B1066" i="4"/>
  <c r="D1066" i="4"/>
  <c r="E1066" i="4"/>
  <c r="L1066" i="4"/>
  <c r="M1066" i="4"/>
  <c r="N1066" i="4"/>
  <c r="S1066" i="4"/>
  <c r="T1066" i="4"/>
  <c r="U1066" i="4"/>
  <c r="V1066" i="4"/>
  <c r="W1066" i="4"/>
  <c r="A1067" i="4"/>
  <c r="C1067" i="4" s="1"/>
  <c r="B1067" i="4"/>
  <c r="D1067" i="4"/>
  <c r="E1067" i="4"/>
  <c r="L1067" i="4"/>
  <c r="M1067" i="4"/>
  <c r="N1067" i="4"/>
  <c r="S1067" i="4"/>
  <c r="T1067" i="4"/>
  <c r="U1067" i="4"/>
  <c r="V1067" i="4"/>
  <c r="W1067" i="4"/>
  <c r="A1068" i="4"/>
  <c r="C1068" i="4" s="1"/>
  <c r="B1068" i="4"/>
  <c r="D1068" i="4"/>
  <c r="E1068" i="4"/>
  <c r="L1068" i="4"/>
  <c r="M1068" i="4"/>
  <c r="N1068" i="4"/>
  <c r="S1068" i="4"/>
  <c r="T1068" i="4"/>
  <c r="U1068" i="4"/>
  <c r="V1068" i="4"/>
  <c r="W1068" i="4"/>
  <c r="A1069" i="4"/>
  <c r="C1069" i="4" s="1"/>
  <c r="B1069" i="4"/>
  <c r="D1069" i="4"/>
  <c r="E1069" i="4"/>
  <c r="L1069" i="4"/>
  <c r="M1069" i="4"/>
  <c r="N1069" i="4"/>
  <c r="S1069" i="4"/>
  <c r="T1069" i="4"/>
  <c r="U1069" i="4"/>
  <c r="V1069" i="4"/>
  <c r="W1069" i="4"/>
  <c r="A1070" i="4"/>
  <c r="C1070" i="4" s="1"/>
  <c r="B1070" i="4"/>
  <c r="D1070" i="4"/>
  <c r="E1070" i="4"/>
  <c r="L1070" i="4"/>
  <c r="M1070" i="4"/>
  <c r="N1070" i="4"/>
  <c r="S1070" i="4"/>
  <c r="T1070" i="4"/>
  <c r="U1070" i="4"/>
  <c r="V1070" i="4"/>
  <c r="W1070" i="4"/>
  <c r="A1071" i="4"/>
  <c r="C1071" i="4" s="1"/>
  <c r="B1071" i="4"/>
  <c r="D1071" i="4"/>
  <c r="E1071" i="4"/>
  <c r="L1071" i="4"/>
  <c r="M1071" i="4"/>
  <c r="N1071" i="4"/>
  <c r="S1071" i="4"/>
  <c r="T1071" i="4"/>
  <c r="U1071" i="4"/>
  <c r="V1071" i="4"/>
  <c r="W1071" i="4"/>
  <c r="A1072" i="4"/>
  <c r="C1072" i="4" s="1"/>
  <c r="B1072" i="4"/>
  <c r="D1072" i="4"/>
  <c r="E1072" i="4"/>
  <c r="F1072" i="4"/>
  <c r="L1072" i="4"/>
  <c r="M1072" i="4"/>
  <c r="N1072" i="4"/>
  <c r="S1072" i="4"/>
  <c r="T1072" i="4"/>
  <c r="U1072" i="4"/>
  <c r="V1072" i="4"/>
  <c r="W1072" i="4"/>
  <c r="A1073" i="4"/>
  <c r="C1073" i="4" s="1"/>
  <c r="B1073" i="4"/>
  <c r="D1073" i="4"/>
  <c r="E1073" i="4"/>
  <c r="L1073" i="4"/>
  <c r="M1073" i="4"/>
  <c r="N1073" i="4"/>
  <c r="S1073" i="4"/>
  <c r="T1073" i="4"/>
  <c r="U1073" i="4"/>
  <c r="V1073" i="4"/>
  <c r="W1073" i="4"/>
  <c r="A1074" i="4"/>
  <c r="C1074" i="4" s="1"/>
  <c r="B1074" i="4"/>
  <c r="D1074" i="4"/>
  <c r="E1074" i="4"/>
  <c r="L1074" i="4"/>
  <c r="M1074" i="4"/>
  <c r="N1074" i="4"/>
  <c r="S1074" i="4"/>
  <c r="T1074" i="4"/>
  <c r="U1074" i="4"/>
  <c r="V1074" i="4"/>
  <c r="W1074" i="4"/>
  <c r="A1075" i="4"/>
  <c r="C1075" i="4" s="1"/>
  <c r="B1075" i="4"/>
  <c r="D1075" i="4"/>
  <c r="E1075" i="4"/>
  <c r="L1075" i="4"/>
  <c r="M1075" i="4"/>
  <c r="N1075" i="4"/>
  <c r="S1075" i="4"/>
  <c r="T1075" i="4"/>
  <c r="U1075" i="4"/>
  <c r="V1075" i="4"/>
  <c r="W1075" i="4"/>
  <c r="A1076" i="4"/>
  <c r="C1076" i="4" s="1"/>
  <c r="B1076" i="4"/>
  <c r="D1076" i="4"/>
  <c r="E1076" i="4"/>
  <c r="L1076" i="4"/>
  <c r="M1076" i="4"/>
  <c r="N1076" i="4"/>
  <c r="S1076" i="4"/>
  <c r="T1076" i="4"/>
  <c r="U1076" i="4"/>
  <c r="V1076" i="4"/>
  <c r="W1076" i="4"/>
  <c r="A1077" i="4"/>
  <c r="C1077" i="4" s="1"/>
  <c r="B1077" i="4"/>
  <c r="D1077" i="4"/>
  <c r="E1077" i="4"/>
  <c r="L1077" i="4"/>
  <c r="M1077" i="4"/>
  <c r="N1077" i="4"/>
  <c r="S1077" i="4"/>
  <c r="T1077" i="4"/>
  <c r="U1077" i="4"/>
  <c r="V1077" i="4"/>
  <c r="W1077" i="4"/>
  <c r="A1078" i="4"/>
  <c r="C1078" i="4" s="1"/>
  <c r="B1078" i="4"/>
  <c r="D1078" i="4"/>
  <c r="E1078" i="4"/>
  <c r="L1078" i="4"/>
  <c r="M1078" i="4"/>
  <c r="N1078" i="4"/>
  <c r="S1078" i="4"/>
  <c r="T1078" i="4"/>
  <c r="U1078" i="4"/>
  <c r="V1078" i="4"/>
  <c r="W1078" i="4"/>
  <c r="A1079" i="4"/>
  <c r="C1079" i="4" s="1"/>
  <c r="B1079" i="4"/>
  <c r="D1079" i="4"/>
  <c r="E1079" i="4"/>
  <c r="L1079" i="4"/>
  <c r="M1079" i="4"/>
  <c r="N1079" i="4"/>
  <c r="S1079" i="4"/>
  <c r="T1079" i="4"/>
  <c r="U1079" i="4"/>
  <c r="V1079" i="4"/>
  <c r="W1079" i="4"/>
  <c r="A1080" i="4"/>
  <c r="C1080" i="4" s="1"/>
  <c r="B1080" i="4"/>
  <c r="D1080" i="4"/>
  <c r="E1080" i="4"/>
  <c r="L1080" i="4"/>
  <c r="M1080" i="4"/>
  <c r="N1080" i="4"/>
  <c r="S1080" i="4"/>
  <c r="T1080" i="4"/>
  <c r="U1080" i="4"/>
  <c r="V1080" i="4"/>
  <c r="W1080" i="4"/>
  <c r="A1081" i="4"/>
  <c r="C1081" i="4" s="1"/>
  <c r="B1081" i="4"/>
  <c r="D1081" i="4"/>
  <c r="E1081" i="4"/>
  <c r="L1081" i="4"/>
  <c r="M1081" i="4"/>
  <c r="N1081" i="4"/>
  <c r="S1081" i="4"/>
  <c r="T1081" i="4"/>
  <c r="U1081" i="4"/>
  <c r="V1081" i="4"/>
  <c r="W1081" i="4"/>
  <c r="A1082" i="4"/>
  <c r="C1082" i="4" s="1"/>
  <c r="B1082" i="4"/>
  <c r="D1082" i="4"/>
  <c r="E1082" i="4"/>
  <c r="L1082" i="4"/>
  <c r="M1082" i="4"/>
  <c r="N1082" i="4"/>
  <c r="S1082" i="4"/>
  <c r="T1082" i="4"/>
  <c r="U1082" i="4"/>
  <c r="V1082" i="4"/>
  <c r="W1082" i="4"/>
  <c r="A1083" i="4"/>
  <c r="C1083" i="4" s="1"/>
  <c r="B1083" i="4"/>
  <c r="D1083" i="4"/>
  <c r="E1083" i="4"/>
  <c r="L1083" i="4"/>
  <c r="M1083" i="4"/>
  <c r="N1083" i="4"/>
  <c r="S1083" i="4"/>
  <c r="T1083" i="4"/>
  <c r="U1083" i="4"/>
  <c r="V1083" i="4"/>
  <c r="W1083" i="4"/>
  <c r="A1084" i="4"/>
  <c r="C1084" i="4" s="1"/>
  <c r="B1084" i="4"/>
  <c r="D1084" i="4"/>
  <c r="E1084" i="4"/>
  <c r="L1084" i="4"/>
  <c r="M1084" i="4"/>
  <c r="N1084" i="4"/>
  <c r="S1084" i="4"/>
  <c r="T1084" i="4"/>
  <c r="U1084" i="4"/>
  <c r="V1084" i="4"/>
  <c r="W1084" i="4"/>
  <c r="A1085" i="4"/>
  <c r="C1085" i="4" s="1"/>
  <c r="B1085" i="4"/>
  <c r="D1085" i="4"/>
  <c r="E1085" i="4"/>
  <c r="L1085" i="4"/>
  <c r="M1085" i="4"/>
  <c r="N1085" i="4"/>
  <c r="S1085" i="4"/>
  <c r="T1085" i="4"/>
  <c r="U1085" i="4"/>
  <c r="V1085" i="4"/>
  <c r="W1085" i="4"/>
  <c r="A1086" i="4"/>
  <c r="C1086" i="4" s="1"/>
  <c r="B1086" i="4"/>
  <c r="D1086" i="4"/>
  <c r="E1086" i="4"/>
  <c r="L1086" i="4"/>
  <c r="M1086" i="4"/>
  <c r="N1086" i="4"/>
  <c r="S1086" i="4"/>
  <c r="T1086" i="4"/>
  <c r="U1086" i="4"/>
  <c r="V1086" i="4"/>
  <c r="W1086" i="4"/>
  <c r="A1087" i="4"/>
  <c r="C1087" i="4" s="1"/>
  <c r="B1087" i="4"/>
  <c r="D1087" i="4"/>
  <c r="E1087" i="4"/>
  <c r="L1087" i="4"/>
  <c r="M1087" i="4"/>
  <c r="N1087" i="4"/>
  <c r="S1087" i="4"/>
  <c r="T1087" i="4"/>
  <c r="U1087" i="4"/>
  <c r="V1087" i="4"/>
  <c r="W1087" i="4"/>
  <c r="A1088" i="4"/>
  <c r="C1088" i="4" s="1"/>
  <c r="B1088" i="4"/>
  <c r="D1088" i="4"/>
  <c r="E1088" i="4"/>
  <c r="F1088" i="4"/>
  <c r="L1088" i="4"/>
  <c r="M1088" i="4"/>
  <c r="N1088" i="4"/>
  <c r="S1088" i="4"/>
  <c r="T1088" i="4"/>
  <c r="U1088" i="4"/>
  <c r="V1088" i="4"/>
  <c r="W1088" i="4"/>
  <c r="A1089" i="4"/>
  <c r="C1089" i="4" s="1"/>
  <c r="B1089" i="4"/>
  <c r="D1089" i="4"/>
  <c r="E1089" i="4"/>
  <c r="L1089" i="4"/>
  <c r="M1089" i="4"/>
  <c r="N1089" i="4"/>
  <c r="S1089" i="4"/>
  <c r="T1089" i="4"/>
  <c r="U1089" i="4"/>
  <c r="V1089" i="4"/>
  <c r="W1089" i="4"/>
  <c r="A1090" i="4"/>
  <c r="C1090" i="4" s="1"/>
  <c r="B1090" i="4"/>
  <c r="D1090" i="4"/>
  <c r="E1090" i="4"/>
  <c r="L1090" i="4"/>
  <c r="M1090" i="4"/>
  <c r="N1090" i="4"/>
  <c r="S1090" i="4"/>
  <c r="T1090" i="4"/>
  <c r="U1090" i="4"/>
  <c r="V1090" i="4"/>
  <c r="W1090" i="4"/>
  <c r="A1091" i="4"/>
  <c r="C1091" i="4" s="1"/>
  <c r="B1091" i="4"/>
  <c r="D1091" i="4"/>
  <c r="E1091" i="4"/>
  <c r="L1091" i="4"/>
  <c r="M1091" i="4"/>
  <c r="N1091" i="4"/>
  <c r="S1091" i="4"/>
  <c r="T1091" i="4"/>
  <c r="U1091" i="4"/>
  <c r="V1091" i="4"/>
  <c r="W1091" i="4"/>
  <c r="A1092" i="4"/>
  <c r="C1092" i="4" s="1"/>
  <c r="B1092" i="4"/>
  <c r="D1092" i="4"/>
  <c r="E1092" i="4"/>
  <c r="L1092" i="4"/>
  <c r="M1092" i="4"/>
  <c r="N1092" i="4"/>
  <c r="S1092" i="4"/>
  <c r="T1092" i="4"/>
  <c r="U1092" i="4"/>
  <c r="V1092" i="4"/>
  <c r="W1092" i="4"/>
  <c r="A1093" i="4"/>
  <c r="C1093" i="4" s="1"/>
  <c r="B1093" i="4"/>
  <c r="D1093" i="4"/>
  <c r="E1093" i="4"/>
  <c r="L1093" i="4"/>
  <c r="M1093" i="4"/>
  <c r="N1093" i="4"/>
  <c r="S1093" i="4"/>
  <c r="T1093" i="4"/>
  <c r="U1093" i="4"/>
  <c r="V1093" i="4"/>
  <c r="W1093" i="4"/>
  <c r="A1094" i="4"/>
  <c r="C1094" i="4" s="1"/>
  <c r="B1094" i="4"/>
  <c r="D1094" i="4"/>
  <c r="E1094" i="4"/>
  <c r="L1094" i="4"/>
  <c r="M1094" i="4"/>
  <c r="N1094" i="4"/>
  <c r="S1094" i="4"/>
  <c r="T1094" i="4"/>
  <c r="U1094" i="4"/>
  <c r="V1094" i="4"/>
  <c r="W1094" i="4"/>
  <c r="A1095" i="4"/>
  <c r="C1095" i="4" s="1"/>
  <c r="B1095" i="4"/>
  <c r="D1095" i="4"/>
  <c r="E1095" i="4"/>
  <c r="L1095" i="4"/>
  <c r="M1095" i="4"/>
  <c r="N1095" i="4"/>
  <c r="S1095" i="4"/>
  <c r="T1095" i="4"/>
  <c r="U1095" i="4"/>
  <c r="V1095" i="4"/>
  <c r="W1095" i="4"/>
  <c r="A1096" i="4"/>
  <c r="C1096" i="4" s="1"/>
  <c r="B1096" i="4"/>
  <c r="D1096" i="4"/>
  <c r="E1096" i="4"/>
  <c r="L1096" i="4"/>
  <c r="M1096" i="4"/>
  <c r="N1096" i="4"/>
  <c r="S1096" i="4"/>
  <c r="T1096" i="4"/>
  <c r="U1096" i="4"/>
  <c r="V1096" i="4"/>
  <c r="W1096" i="4"/>
  <c r="A1097" i="4"/>
  <c r="C1097" i="4" s="1"/>
  <c r="B1097" i="4"/>
  <c r="D1097" i="4"/>
  <c r="E1097" i="4"/>
  <c r="L1097" i="4"/>
  <c r="M1097" i="4"/>
  <c r="N1097" i="4"/>
  <c r="S1097" i="4"/>
  <c r="T1097" i="4"/>
  <c r="U1097" i="4"/>
  <c r="V1097" i="4"/>
  <c r="W1097" i="4"/>
  <c r="A1098" i="4"/>
  <c r="C1098" i="4" s="1"/>
  <c r="B1098" i="4"/>
  <c r="D1098" i="4"/>
  <c r="E1098" i="4"/>
  <c r="L1098" i="4"/>
  <c r="M1098" i="4"/>
  <c r="N1098" i="4"/>
  <c r="S1098" i="4"/>
  <c r="T1098" i="4"/>
  <c r="U1098" i="4"/>
  <c r="V1098" i="4"/>
  <c r="W1098" i="4"/>
  <c r="A1099" i="4"/>
  <c r="C1099" i="4" s="1"/>
  <c r="B1099" i="4"/>
  <c r="D1099" i="4"/>
  <c r="E1099" i="4"/>
  <c r="L1099" i="4"/>
  <c r="M1099" i="4"/>
  <c r="N1099" i="4"/>
  <c r="S1099" i="4"/>
  <c r="T1099" i="4"/>
  <c r="U1099" i="4"/>
  <c r="V1099" i="4"/>
  <c r="W1099" i="4"/>
  <c r="A1100" i="4"/>
  <c r="C1100" i="4" s="1"/>
  <c r="B1100" i="4"/>
  <c r="D1100" i="4"/>
  <c r="E1100" i="4"/>
  <c r="L1100" i="4"/>
  <c r="M1100" i="4"/>
  <c r="N1100" i="4"/>
  <c r="S1100" i="4"/>
  <c r="T1100" i="4"/>
  <c r="U1100" i="4"/>
  <c r="V1100" i="4"/>
  <c r="W1100" i="4"/>
  <c r="A1101" i="4"/>
  <c r="C1101" i="4" s="1"/>
  <c r="B1101" i="4"/>
  <c r="D1101" i="4"/>
  <c r="E1101" i="4"/>
  <c r="L1101" i="4"/>
  <c r="M1101" i="4"/>
  <c r="N1101" i="4"/>
  <c r="S1101" i="4"/>
  <c r="T1101" i="4"/>
  <c r="U1101" i="4"/>
  <c r="V1101" i="4"/>
  <c r="W1101" i="4"/>
  <c r="A1102" i="4"/>
  <c r="C1102" i="4" s="1"/>
  <c r="B1102" i="4"/>
  <c r="D1102" i="4"/>
  <c r="E1102" i="4"/>
  <c r="L1102" i="4"/>
  <c r="M1102" i="4"/>
  <c r="N1102" i="4"/>
  <c r="S1102" i="4"/>
  <c r="T1102" i="4"/>
  <c r="U1102" i="4"/>
  <c r="V1102" i="4"/>
  <c r="W1102" i="4"/>
  <c r="A1103" i="4"/>
  <c r="C1103" i="4" s="1"/>
  <c r="B1103" i="4"/>
  <c r="D1103" i="4"/>
  <c r="E1103" i="4"/>
  <c r="L1103" i="4"/>
  <c r="M1103" i="4"/>
  <c r="N1103" i="4"/>
  <c r="S1103" i="4"/>
  <c r="T1103" i="4"/>
  <c r="U1103" i="4"/>
  <c r="V1103" i="4"/>
  <c r="W1103" i="4"/>
  <c r="A1104" i="4"/>
  <c r="C1104" i="4" s="1"/>
  <c r="B1104" i="4"/>
  <c r="D1104" i="4"/>
  <c r="E1104" i="4"/>
  <c r="F1104" i="4"/>
  <c r="L1104" i="4"/>
  <c r="M1104" i="4"/>
  <c r="N1104" i="4"/>
  <c r="S1104" i="4"/>
  <c r="T1104" i="4"/>
  <c r="U1104" i="4"/>
  <c r="V1104" i="4"/>
  <c r="W1104" i="4"/>
  <c r="A1105" i="4"/>
  <c r="C1105" i="4" s="1"/>
  <c r="B1105" i="4"/>
  <c r="D1105" i="4"/>
  <c r="E1105" i="4"/>
  <c r="L1105" i="4"/>
  <c r="M1105" i="4"/>
  <c r="N1105" i="4"/>
  <c r="S1105" i="4"/>
  <c r="T1105" i="4"/>
  <c r="U1105" i="4"/>
  <c r="V1105" i="4"/>
  <c r="W1105" i="4"/>
  <c r="A1106" i="4"/>
  <c r="C1106" i="4" s="1"/>
  <c r="B1106" i="4"/>
  <c r="D1106" i="4"/>
  <c r="E1106" i="4"/>
  <c r="L1106" i="4"/>
  <c r="M1106" i="4"/>
  <c r="N1106" i="4"/>
  <c r="S1106" i="4"/>
  <c r="T1106" i="4"/>
  <c r="U1106" i="4"/>
  <c r="V1106" i="4"/>
  <c r="W1106" i="4"/>
  <c r="A1107" i="4"/>
  <c r="C1107" i="4" s="1"/>
  <c r="B1107" i="4"/>
  <c r="D1107" i="4"/>
  <c r="E1107" i="4"/>
  <c r="L1107" i="4"/>
  <c r="M1107" i="4"/>
  <c r="N1107" i="4"/>
  <c r="S1107" i="4"/>
  <c r="T1107" i="4"/>
  <c r="U1107" i="4"/>
  <c r="V1107" i="4"/>
  <c r="W1107" i="4"/>
  <c r="A1108" i="4"/>
  <c r="C1108" i="4" s="1"/>
  <c r="B1108" i="4"/>
  <c r="D1108" i="4"/>
  <c r="E1108" i="4"/>
  <c r="L1108" i="4"/>
  <c r="M1108" i="4"/>
  <c r="N1108" i="4"/>
  <c r="S1108" i="4"/>
  <c r="T1108" i="4"/>
  <c r="U1108" i="4"/>
  <c r="V1108" i="4"/>
  <c r="W1108" i="4"/>
  <c r="A1109" i="4"/>
  <c r="C1109" i="4" s="1"/>
  <c r="B1109" i="4"/>
  <c r="D1109" i="4"/>
  <c r="E1109" i="4"/>
  <c r="L1109" i="4"/>
  <c r="M1109" i="4"/>
  <c r="N1109" i="4"/>
  <c r="S1109" i="4"/>
  <c r="T1109" i="4"/>
  <c r="U1109" i="4"/>
  <c r="V1109" i="4"/>
  <c r="W1109" i="4"/>
  <c r="A1110" i="4"/>
  <c r="C1110" i="4" s="1"/>
  <c r="B1110" i="4"/>
  <c r="D1110" i="4"/>
  <c r="E1110" i="4"/>
  <c r="L1110" i="4"/>
  <c r="M1110" i="4"/>
  <c r="N1110" i="4"/>
  <c r="S1110" i="4"/>
  <c r="T1110" i="4"/>
  <c r="U1110" i="4"/>
  <c r="V1110" i="4"/>
  <c r="W1110" i="4"/>
  <c r="A1111" i="4"/>
  <c r="C1111" i="4" s="1"/>
  <c r="B1111" i="4"/>
  <c r="D1111" i="4"/>
  <c r="E1111" i="4"/>
  <c r="L1111" i="4"/>
  <c r="M1111" i="4"/>
  <c r="N1111" i="4"/>
  <c r="S1111" i="4"/>
  <c r="T1111" i="4"/>
  <c r="U1111" i="4"/>
  <c r="V1111" i="4"/>
  <c r="W1111" i="4"/>
  <c r="A1112" i="4"/>
  <c r="C1112" i="4" s="1"/>
  <c r="B1112" i="4"/>
  <c r="D1112" i="4"/>
  <c r="E1112" i="4"/>
  <c r="L1112" i="4"/>
  <c r="M1112" i="4"/>
  <c r="N1112" i="4"/>
  <c r="S1112" i="4"/>
  <c r="T1112" i="4"/>
  <c r="U1112" i="4"/>
  <c r="V1112" i="4"/>
  <c r="W1112" i="4"/>
  <c r="A1113" i="4"/>
  <c r="C1113" i="4" s="1"/>
  <c r="B1113" i="4"/>
  <c r="D1113" i="4"/>
  <c r="E1113" i="4"/>
  <c r="L1113" i="4"/>
  <c r="M1113" i="4"/>
  <c r="N1113" i="4"/>
  <c r="S1113" i="4"/>
  <c r="T1113" i="4"/>
  <c r="U1113" i="4"/>
  <c r="V1113" i="4"/>
  <c r="W1113" i="4"/>
  <c r="A1114" i="4"/>
  <c r="C1114" i="4" s="1"/>
  <c r="B1114" i="4"/>
  <c r="D1114" i="4"/>
  <c r="E1114" i="4"/>
  <c r="L1114" i="4"/>
  <c r="M1114" i="4"/>
  <c r="N1114" i="4"/>
  <c r="S1114" i="4"/>
  <c r="T1114" i="4"/>
  <c r="U1114" i="4"/>
  <c r="V1114" i="4"/>
  <c r="W1114" i="4"/>
  <c r="A1115" i="4"/>
  <c r="C1115" i="4" s="1"/>
  <c r="B1115" i="4"/>
  <c r="D1115" i="4"/>
  <c r="E1115" i="4"/>
  <c r="L1115" i="4"/>
  <c r="M1115" i="4"/>
  <c r="N1115" i="4"/>
  <c r="S1115" i="4"/>
  <c r="T1115" i="4"/>
  <c r="U1115" i="4"/>
  <c r="V1115" i="4"/>
  <c r="W1115" i="4"/>
  <c r="A1116" i="4"/>
  <c r="C1116" i="4" s="1"/>
  <c r="B1116" i="4"/>
  <c r="D1116" i="4"/>
  <c r="E1116" i="4"/>
  <c r="L1116" i="4"/>
  <c r="M1116" i="4"/>
  <c r="N1116" i="4"/>
  <c r="S1116" i="4"/>
  <c r="T1116" i="4"/>
  <c r="U1116" i="4"/>
  <c r="V1116" i="4"/>
  <c r="W1116" i="4"/>
  <c r="A1117" i="4"/>
  <c r="C1117" i="4" s="1"/>
  <c r="B1117" i="4"/>
  <c r="D1117" i="4"/>
  <c r="E1117" i="4"/>
  <c r="L1117" i="4"/>
  <c r="M1117" i="4"/>
  <c r="N1117" i="4"/>
  <c r="S1117" i="4"/>
  <c r="T1117" i="4"/>
  <c r="U1117" i="4"/>
  <c r="V1117" i="4"/>
  <c r="W1117" i="4"/>
  <c r="A1118" i="4"/>
  <c r="C1118" i="4" s="1"/>
  <c r="B1118" i="4"/>
  <c r="D1118" i="4"/>
  <c r="E1118" i="4"/>
  <c r="L1118" i="4"/>
  <c r="M1118" i="4"/>
  <c r="N1118" i="4"/>
  <c r="S1118" i="4"/>
  <c r="T1118" i="4"/>
  <c r="U1118" i="4"/>
  <c r="V1118" i="4"/>
  <c r="W1118" i="4"/>
  <c r="A1119" i="4"/>
  <c r="C1119" i="4" s="1"/>
  <c r="B1119" i="4"/>
  <c r="D1119" i="4"/>
  <c r="E1119" i="4"/>
  <c r="L1119" i="4"/>
  <c r="M1119" i="4"/>
  <c r="N1119" i="4"/>
  <c r="S1119" i="4"/>
  <c r="T1119" i="4"/>
  <c r="U1119" i="4"/>
  <c r="V1119" i="4"/>
  <c r="W1119" i="4"/>
  <c r="A1120" i="4"/>
  <c r="C1120" i="4" s="1"/>
  <c r="B1120" i="4"/>
  <c r="D1120" i="4"/>
  <c r="E1120" i="4"/>
  <c r="F1120" i="4"/>
  <c r="L1120" i="4"/>
  <c r="M1120" i="4"/>
  <c r="N1120" i="4"/>
  <c r="S1120" i="4"/>
  <c r="T1120" i="4"/>
  <c r="U1120" i="4"/>
  <c r="V1120" i="4"/>
  <c r="W1120" i="4"/>
  <c r="A1121" i="4"/>
  <c r="C1121" i="4" s="1"/>
  <c r="B1121" i="4"/>
  <c r="D1121" i="4"/>
  <c r="E1121" i="4"/>
  <c r="L1121" i="4"/>
  <c r="M1121" i="4"/>
  <c r="N1121" i="4"/>
  <c r="S1121" i="4"/>
  <c r="T1121" i="4"/>
  <c r="U1121" i="4"/>
  <c r="V1121" i="4"/>
  <c r="W1121" i="4"/>
  <c r="A1122" i="4"/>
  <c r="C1122" i="4" s="1"/>
  <c r="B1122" i="4"/>
  <c r="D1122" i="4"/>
  <c r="E1122" i="4"/>
  <c r="L1122" i="4"/>
  <c r="M1122" i="4"/>
  <c r="N1122" i="4"/>
  <c r="S1122" i="4"/>
  <c r="T1122" i="4"/>
  <c r="U1122" i="4"/>
  <c r="V1122" i="4"/>
  <c r="W1122" i="4"/>
  <c r="A1123" i="4"/>
  <c r="C1123" i="4" s="1"/>
  <c r="B1123" i="4"/>
  <c r="D1123" i="4"/>
  <c r="E1123" i="4"/>
  <c r="L1123" i="4"/>
  <c r="M1123" i="4"/>
  <c r="N1123" i="4"/>
  <c r="S1123" i="4"/>
  <c r="T1123" i="4"/>
  <c r="U1123" i="4"/>
  <c r="V1123" i="4"/>
  <c r="W1123" i="4"/>
  <c r="A1124" i="4"/>
  <c r="C1124" i="4" s="1"/>
  <c r="B1124" i="4"/>
  <c r="D1124" i="4"/>
  <c r="E1124" i="4"/>
  <c r="L1124" i="4"/>
  <c r="M1124" i="4"/>
  <c r="N1124" i="4"/>
  <c r="S1124" i="4"/>
  <c r="T1124" i="4"/>
  <c r="U1124" i="4"/>
  <c r="V1124" i="4"/>
  <c r="W1124" i="4"/>
  <c r="A1125" i="4"/>
  <c r="C1125" i="4" s="1"/>
  <c r="B1125" i="4"/>
  <c r="D1125" i="4"/>
  <c r="E1125" i="4"/>
  <c r="L1125" i="4"/>
  <c r="M1125" i="4"/>
  <c r="N1125" i="4"/>
  <c r="S1125" i="4"/>
  <c r="T1125" i="4"/>
  <c r="U1125" i="4"/>
  <c r="V1125" i="4"/>
  <c r="W1125" i="4"/>
  <c r="A1126" i="4"/>
  <c r="C1126" i="4" s="1"/>
  <c r="B1126" i="4"/>
  <c r="D1126" i="4"/>
  <c r="E1126" i="4"/>
  <c r="L1126" i="4"/>
  <c r="M1126" i="4"/>
  <c r="N1126" i="4"/>
  <c r="S1126" i="4"/>
  <c r="T1126" i="4"/>
  <c r="U1126" i="4"/>
  <c r="V1126" i="4"/>
  <c r="W1126" i="4"/>
  <c r="A1127" i="4"/>
  <c r="C1127" i="4" s="1"/>
  <c r="B1127" i="4"/>
  <c r="D1127" i="4"/>
  <c r="E1127" i="4"/>
  <c r="L1127" i="4"/>
  <c r="M1127" i="4"/>
  <c r="N1127" i="4"/>
  <c r="S1127" i="4"/>
  <c r="T1127" i="4"/>
  <c r="U1127" i="4"/>
  <c r="V1127" i="4"/>
  <c r="W1127" i="4"/>
  <c r="A1128" i="4"/>
  <c r="C1128" i="4" s="1"/>
  <c r="B1128" i="4"/>
  <c r="D1128" i="4"/>
  <c r="E1128" i="4"/>
  <c r="L1128" i="4"/>
  <c r="M1128" i="4"/>
  <c r="N1128" i="4"/>
  <c r="S1128" i="4"/>
  <c r="T1128" i="4"/>
  <c r="U1128" i="4"/>
  <c r="V1128" i="4"/>
  <c r="W1128" i="4"/>
  <c r="A1129" i="4"/>
  <c r="C1129" i="4" s="1"/>
  <c r="B1129" i="4"/>
  <c r="D1129" i="4"/>
  <c r="E1129" i="4"/>
  <c r="L1129" i="4"/>
  <c r="M1129" i="4"/>
  <c r="N1129" i="4"/>
  <c r="S1129" i="4"/>
  <c r="T1129" i="4"/>
  <c r="U1129" i="4"/>
  <c r="V1129" i="4"/>
  <c r="W1129" i="4"/>
  <c r="A1130" i="4"/>
  <c r="C1130" i="4" s="1"/>
  <c r="B1130" i="4"/>
  <c r="D1130" i="4"/>
  <c r="E1130" i="4"/>
  <c r="L1130" i="4"/>
  <c r="M1130" i="4"/>
  <c r="N1130" i="4"/>
  <c r="S1130" i="4"/>
  <c r="T1130" i="4"/>
  <c r="U1130" i="4"/>
  <c r="V1130" i="4"/>
  <c r="W1130" i="4"/>
  <c r="A1131" i="4"/>
  <c r="C1131" i="4" s="1"/>
  <c r="B1131" i="4"/>
  <c r="D1131" i="4"/>
  <c r="E1131" i="4"/>
  <c r="L1131" i="4"/>
  <c r="M1131" i="4"/>
  <c r="N1131" i="4"/>
  <c r="S1131" i="4"/>
  <c r="T1131" i="4"/>
  <c r="U1131" i="4"/>
  <c r="V1131" i="4"/>
  <c r="W1131" i="4"/>
  <c r="A1132" i="4"/>
  <c r="C1132" i="4" s="1"/>
  <c r="B1132" i="4"/>
  <c r="D1132" i="4"/>
  <c r="E1132" i="4"/>
  <c r="L1132" i="4"/>
  <c r="M1132" i="4"/>
  <c r="N1132" i="4"/>
  <c r="S1132" i="4"/>
  <c r="T1132" i="4"/>
  <c r="U1132" i="4"/>
  <c r="V1132" i="4"/>
  <c r="W1132" i="4"/>
  <c r="A1133" i="4"/>
  <c r="C1133" i="4" s="1"/>
  <c r="B1133" i="4"/>
  <c r="D1133" i="4"/>
  <c r="E1133" i="4"/>
  <c r="L1133" i="4"/>
  <c r="M1133" i="4"/>
  <c r="N1133" i="4"/>
  <c r="S1133" i="4"/>
  <c r="T1133" i="4"/>
  <c r="U1133" i="4"/>
  <c r="V1133" i="4"/>
  <c r="W1133" i="4"/>
  <c r="A1134" i="4"/>
  <c r="C1134" i="4" s="1"/>
  <c r="B1134" i="4"/>
  <c r="D1134" i="4"/>
  <c r="E1134" i="4"/>
  <c r="L1134" i="4"/>
  <c r="M1134" i="4"/>
  <c r="N1134" i="4"/>
  <c r="S1134" i="4"/>
  <c r="T1134" i="4"/>
  <c r="U1134" i="4"/>
  <c r="V1134" i="4"/>
  <c r="W1134" i="4"/>
  <c r="A1135" i="4"/>
  <c r="C1135" i="4" s="1"/>
  <c r="B1135" i="4"/>
  <c r="D1135" i="4"/>
  <c r="E1135" i="4"/>
  <c r="L1135" i="4"/>
  <c r="M1135" i="4"/>
  <c r="N1135" i="4"/>
  <c r="S1135" i="4"/>
  <c r="T1135" i="4"/>
  <c r="U1135" i="4"/>
  <c r="V1135" i="4"/>
  <c r="W1135" i="4"/>
  <c r="A1136" i="4"/>
  <c r="C1136" i="4" s="1"/>
  <c r="B1136" i="4"/>
  <c r="D1136" i="4"/>
  <c r="E1136" i="4"/>
  <c r="F1136" i="4"/>
  <c r="L1136" i="4"/>
  <c r="M1136" i="4"/>
  <c r="N1136" i="4"/>
  <c r="S1136" i="4"/>
  <c r="T1136" i="4"/>
  <c r="U1136" i="4"/>
  <c r="V1136" i="4"/>
  <c r="W1136" i="4"/>
  <c r="A1137" i="4"/>
  <c r="C1137" i="4" s="1"/>
  <c r="B1137" i="4"/>
  <c r="D1137" i="4"/>
  <c r="E1137" i="4"/>
  <c r="L1137" i="4"/>
  <c r="M1137" i="4"/>
  <c r="N1137" i="4"/>
  <c r="S1137" i="4"/>
  <c r="T1137" i="4"/>
  <c r="U1137" i="4"/>
  <c r="V1137" i="4"/>
  <c r="W1137" i="4"/>
  <c r="A1138" i="4"/>
  <c r="C1138" i="4" s="1"/>
  <c r="B1138" i="4"/>
  <c r="D1138" i="4"/>
  <c r="E1138" i="4"/>
  <c r="L1138" i="4"/>
  <c r="M1138" i="4"/>
  <c r="N1138" i="4"/>
  <c r="S1138" i="4"/>
  <c r="T1138" i="4"/>
  <c r="U1138" i="4"/>
  <c r="V1138" i="4"/>
  <c r="W1138" i="4"/>
  <c r="A1139" i="4"/>
  <c r="C1139" i="4" s="1"/>
  <c r="B1139" i="4"/>
  <c r="D1139" i="4"/>
  <c r="E1139" i="4"/>
  <c r="L1139" i="4"/>
  <c r="M1139" i="4"/>
  <c r="N1139" i="4"/>
  <c r="S1139" i="4"/>
  <c r="T1139" i="4"/>
  <c r="U1139" i="4"/>
  <c r="V1139" i="4"/>
  <c r="W1139" i="4"/>
  <c r="A1140" i="4"/>
  <c r="C1140" i="4" s="1"/>
  <c r="B1140" i="4"/>
  <c r="D1140" i="4"/>
  <c r="E1140" i="4"/>
  <c r="L1140" i="4"/>
  <c r="M1140" i="4"/>
  <c r="N1140" i="4"/>
  <c r="S1140" i="4"/>
  <c r="T1140" i="4"/>
  <c r="U1140" i="4"/>
  <c r="V1140" i="4"/>
  <c r="W1140" i="4"/>
  <c r="A1141" i="4"/>
  <c r="C1141" i="4" s="1"/>
  <c r="B1141" i="4"/>
  <c r="D1141" i="4"/>
  <c r="E1141" i="4"/>
  <c r="L1141" i="4"/>
  <c r="M1141" i="4"/>
  <c r="N1141" i="4"/>
  <c r="S1141" i="4"/>
  <c r="T1141" i="4"/>
  <c r="U1141" i="4"/>
  <c r="V1141" i="4"/>
  <c r="W1141" i="4"/>
  <c r="A1142" i="4"/>
  <c r="C1142" i="4" s="1"/>
  <c r="B1142" i="4"/>
  <c r="D1142" i="4"/>
  <c r="E1142" i="4"/>
  <c r="L1142" i="4"/>
  <c r="M1142" i="4"/>
  <c r="N1142" i="4"/>
  <c r="S1142" i="4"/>
  <c r="T1142" i="4"/>
  <c r="U1142" i="4"/>
  <c r="V1142" i="4"/>
  <c r="W1142" i="4"/>
  <c r="A1143" i="4"/>
  <c r="C1143" i="4" s="1"/>
  <c r="B1143" i="4"/>
  <c r="D1143" i="4"/>
  <c r="E1143" i="4"/>
  <c r="L1143" i="4"/>
  <c r="M1143" i="4"/>
  <c r="N1143" i="4"/>
  <c r="S1143" i="4"/>
  <c r="T1143" i="4"/>
  <c r="U1143" i="4"/>
  <c r="V1143" i="4"/>
  <c r="W1143" i="4"/>
  <c r="A1144" i="4"/>
  <c r="C1144" i="4" s="1"/>
  <c r="B1144" i="4"/>
  <c r="D1144" i="4"/>
  <c r="E1144" i="4"/>
  <c r="L1144" i="4"/>
  <c r="M1144" i="4"/>
  <c r="N1144" i="4"/>
  <c r="S1144" i="4"/>
  <c r="T1144" i="4"/>
  <c r="U1144" i="4"/>
  <c r="V1144" i="4"/>
  <c r="W1144" i="4"/>
  <c r="A1145" i="4"/>
  <c r="C1145" i="4" s="1"/>
  <c r="B1145" i="4"/>
  <c r="D1145" i="4"/>
  <c r="E1145" i="4"/>
  <c r="L1145" i="4"/>
  <c r="M1145" i="4"/>
  <c r="N1145" i="4"/>
  <c r="S1145" i="4"/>
  <c r="T1145" i="4"/>
  <c r="U1145" i="4"/>
  <c r="V1145" i="4"/>
  <c r="W1145" i="4"/>
  <c r="A1146" i="4"/>
  <c r="C1146" i="4" s="1"/>
  <c r="B1146" i="4"/>
  <c r="D1146" i="4"/>
  <c r="E1146" i="4"/>
  <c r="L1146" i="4"/>
  <c r="M1146" i="4"/>
  <c r="N1146" i="4"/>
  <c r="S1146" i="4"/>
  <c r="T1146" i="4"/>
  <c r="U1146" i="4"/>
  <c r="V1146" i="4"/>
  <c r="W1146" i="4"/>
  <c r="A1147" i="4"/>
  <c r="C1147" i="4" s="1"/>
  <c r="B1147" i="4"/>
  <c r="D1147" i="4"/>
  <c r="E1147" i="4"/>
  <c r="L1147" i="4"/>
  <c r="M1147" i="4"/>
  <c r="N1147" i="4"/>
  <c r="S1147" i="4"/>
  <c r="T1147" i="4"/>
  <c r="U1147" i="4"/>
  <c r="V1147" i="4"/>
  <c r="W1147" i="4"/>
  <c r="A1148" i="4"/>
  <c r="C1148" i="4" s="1"/>
  <c r="B1148" i="4"/>
  <c r="D1148" i="4"/>
  <c r="E1148" i="4"/>
  <c r="L1148" i="4"/>
  <c r="M1148" i="4"/>
  <c r="N1148" i="4"/>
  <c r="S1148" i="4"/>
  <c r="T1148" i="4"/>
  <c r="U1148" i="4"/>
  <c r="V1148" i="4"/>
  <c r="W1148" i="4"/>
  <c r="A1149" i="4"/>
  <c r="C1149" i="4" s="1"/>
  <c r="B1149" i="4"/>
  <c r="D1149" i="4"/>
  <c r="E1149" i="4"/>
  <c r="L1149" i="4"/>
  <c r="M1149" i="4"/>
  <c r="N1149" i="4"/>
  <c r="S1149" i="4"/>
  <c r="T1149" i="4"/>
  <c r="U1149" i="4"/>
  <c r="V1149" i="4"/>
  <c r="W1149" i="4"/>
  <c r="A1150" i="4"/>
  <c r="C1150" i="4" s="1"/>
  <c r="B1150" i="4"/>
  <c r="D1150" i="4"/>
  <c r="E1150" i="4"/>
  <c r="L1150" i="4"/>
  <c r="M1150" i="4"/>
  <c r="N1150" i="4"/>
  <c r="S1150" i="4"/>
  <c r="T1150" i="4"/>
  <c r="U1150" i="4"/>
  <c r="V1150" i="4"/>
  <c r="W1150" i="4"/>
  <c r="A1151" i="4"/>
  <c r="C1151" i="4" s="1"/>
  <c r="B1151" i="4"/>
  <c r="D1151" i="4"/>
  <c r="E1151" i="4"/>
  <c r="L1151" i="4"/>
  <c r="M1151" i="4"/>
  <c r="N1151" i="4"/>
  <c r="S1151" i="4"/>
  <c r="T1151" i="4"/>
  <c r="U1151" i="4"/>
  <c r="V1151" i="4"/>
  <c r="W1151" i="4"/>
  <c r="A1152" i="4"/>
  <c r="C1152" i="4" s="1"/>
  <c r="B1152" i="4"/>
  <c r="D1152" i="4"/>
  <c r="E1152" i="4"/>
  <c r="F1152" i="4"/>
  <c r="L1152" i="4"/>
  <c r="M1152" i="4"/>
  <c r="N1152" i="4"/>
  <c r="S1152" i="4"/>
  <c r="T1152" i="4"/>
  <c r="U1152" i="4"/>
  <c r="V1152" i="4"/>
  <c r="W1152" i="4"/>
  <c r="A1153" i="4"/>
  <c r="C1153" i="4" s="1"/>
  <c r="B1153" i="4"/>
  <c r="D1153" i="4"/>
  <c r="E1153" i="4"/>
  <c r="L1153" i="4"/>
  <c r="M1153" i="4"/>
  <c r="N1153" i="4"/>
  <c r="S1153" i="4"/>
  <c r="T1153" i="4"/>
  <c r="U1153" i="4"/>
  <c r="V1153" i="4"/>
  <c r="W1153" i="4"/>
  <c r="A1154" i="4"/>
  <c r="C1154" i="4" s="1"/>
  <c r="B1154" i="4"/>
  <c r="D1154" i="4"/>
  <c r="E1154" i="4"/>
  <c r="L1154" i="4"/>
  <c r="M1154" i="4"/>
  <c r="N1154" i="4"/>
  <c r="S1154" i="4"/>
  <c r="T1154" i="4"/>
  <c r="U1154" i="4"/>
  <c r="V1154" i="4"/>
  <c r="W1154" i="4"/>
  <c r="A1155" i="4"/>
  <c r="C1155" i="4" s="1"/>
  <c r="B1155" i="4"/>
  <c r="D1155" i="4"/>
  <c r="E1155" i="4"/>
  <c r="L1155" i="4"/>
  <c r="M1155" i="4"/>
  <c r="N1155" i="4"/>
  <c r="S1155" i="4"/>
  <c r="T1155" i="4"/>
  <c r="U1155" i="4"/>
  <c r="V1155" i="4"/>
  <c r="W1155" i="4"/>
  <c r="A1156" i="4"/>
  <c r="C1156" i="4" s="1"/>
  <c r="B1156" i="4"/>
  <c r="D1156" i="4"/>
  <c r="E1156" i="4"/>
  <c r="L1156" i="4"/>
  <c r="M1156" i="4"/>
  <c r="N1156" i="4"/>
  <c r="S1156" i="4"/>
  <c r="T1156" i="4"/>
  <c r="U1156" i="4"/>
  <c r="V1156" i="4"/>
  <c r="W1156" i="4"/>
  <c r="A1157" i="4"/>
  <c r="C1157" i="4" s="1"/>
  <c r="B1157" i="4"/>
  <c r="D1157" i="4"/>
  <c r="E1157" i="4"/>
  <c r="L1157" i="4"/>
  <c r="M1157" i="4"/>
  <c r="N1157" i="4"/>
  <c r="S1157" i="4"/>
  <c r="T1157" i="4"/>
  <c r="U1157" i="4"/>
  <c r="V1157" i="4"/>
  <c r="W1157" i="4"/>
  <c r="A1158" i="4"/>
  <c r="C1158" i="4" s="1"/>
  <c r="B1158" i="4"/>
  <c r="D1158" i="4"/>
  <c r="E1158" i="4"/>
  <c r="L1158" i="4"/>
  <c r="M1158" i="4"/>
  <c r="N1158" i="4"/>
  <c r="S1158" i="4"/>
  <c r="T1158" i="4"/>
  <c r="U1158" i="4"/>
  <c r="V1158" i="4"/>
  <c r="W1158" i="4"/>
  <c r="A1159" i="4"/>
  <c r="C1159" i="4" s="1"/>
  <c r="B1159" i="4"/>
  <c r="D1159" i="4"/>
  <c r="E1159" i="4"/>
  <c r="L1159" i="4"/>
  <c r="M1159" i="4"/>
  <c r="N1159" i="4"/>
  <c r="S1159" i="4"/>
  <c r="T1159" i="4"/>
  <c r="U1159" i="4"/>
  <c r="V1159" i="4"/>
  <c r="W1159" i="4"/>
  <c r="A1160" i="4"/>
  <c r="C1160" i="4" s="1"/>
  <c r="B1160" i="4"/>
  <c r="D1160" i="4"/>
  <c r="E1160" i="4"/>
  <c r="L1160" i="4"/>
  <c r="M1160" i="4"/>
  <c r="N1160" i="4"/>
  <c r="S1160" i="4"/>
  <c r="T1160" i="4"/>
  <c r="U1160" i="4"/>
  <c r="V1160" i="4"/>
  <c r="W1160" i="4"/>
  <c r="A1161" i="4"/>
  <c r="C1161" i="4" s="1"/>
  <c r="B1161" i="4"/>
  <c r="D1161" i="4"/>
  <c r="E1161" i="4"/>
  <c r="L1161" i="4"/>
  <c r="M1161" i="4"/>
  <c r="N1161" i="4"/>
  <c r="S1161" i="4"/>
  <c r="T1161" i="4"/>
  <c r="U1161" i="4"/>
  <c r="V1161" i="4"/>
  <c r="W1161" i="4"/>
  <c r="A1162" i="4"/>
  <c r="C1162" i="4" s="1"/>
  <c r="B1162" i="4"/>
  <c r="D1162" i="4"/>
  <c r="E1162" i="4"/>
  <c r="L1162" i="4"/>
  <c r="M1162" i="4"/>
  <c r="N1162" i="4"/>
  <c r="S1162" i="4"/>
  <c r="T1162" i="4"/>
  <c r="U1162" i="4"/>
  <c r="V1162" i="4"/>
  <c r="W1162" i="4"/>
  <c r="A1163" i="4"/>
  <c r="C1163" i="4" s="1"/>
  <c r="B1163" i="4"/>
  <c r="D1163" i="4"/>
  <c r="E1163" i="4"/>
  <c r="L1163" i="4"/>
  <c r="M1163" i="4"/>
  <c r="N1163" i="4"/>
  <c r="S1163" i="4"/>
  <c r="T1163" i="4"/>
  <c r="U1163" i="4"/>
  <c r="V1163" i="4"/>
  <c r="W1163" i="4"/>
  <c r="A1164" i="4"/>
  <c r="C1164" i="4" s="1"/>
  <c r="B1164" i="4"/>
  <c r="D1164" i="4"/>
  <c r="E1164" i="4"/>
  <c r="L1164" i="4"/>
  <c r="M1164" i="4"/>
  <c r="N1164" i="4"/>
  <c r="S1164" i="4"/>
  <c r="T1164" i="4"/>
  <c r="U1164" i="4"/>
  <c r="V1164" i="4"/>
  <c r="W1164" i="4"/>
  <c r="A1165" i="4"/>
  <c r="C1165" i="4" s="1"/>
  <c r="B1165" i="4"/>
  <c r="D1165" i="4"/>
  <c r="E1165" i="4"/>
  <c r="L1165" i="4"/>
  <c r="M1165" i="4"/>
  <c r="N1165" i="4"/>
  <c r="S1165" i="4"/>
  <c r="T1165" i="4"/>
  <c r="U1165" i="4"/>
  <c r="V1165" i="4"/>
  <c r="W1165" i="4"/>
  <c r="A1166" i="4"/>
  <c r="C1166" i="4" s="1"/>
  <c r="B1166" i="4"/>
  <c r="D1166" i="4"/>
  <c r="E1166" i="4"/>
  <c r="L1166" i="4"/>
  <c r="M1166" i="4"/>
  <c r="N1166" i="4"/>
  <c r="S1166" i="4"/>
  <c r="T1166" i="4"/>
  <c r="U1166" i="4"/>
  <c r="V1166" i="4"/>
  <c r="W1166" i="4"/>
  <c r="A1167" i="4"/>
  <c r="C1167" i="4" s="1"/>
  <c r="B1167" i="4"/>
  <c r="D1167" i="4"/>
  <c r="E1167" i="4"/>
  <c r="L1167" i="4"/>
  <c r="M1167" i="4"/>
  <c r="N1167" i="4"/>
  <c r="S1167" i="4"/>
  <c r="T1167" i="4"/>
  <c r="U1167" i="4"/>
  <c r="V1167" i="4"/>
  <c r="W1167" i="4"/>
  <c r="A1168" i="4"/>
  <c r="C1168" i="4" s="1"/>
  <c r="B1168" i="4"/>
  <c r="D1168" i="4"/>
  <c r="E1168" i="4"/>
  <c r="F1168" i="4"/>
  <c r="L1168" i="4"/>
  <c r="M1168" i="4"/>
  <c r="N1168" i="4"/>
  <c r="S1168" i="4"/>
  <c r="T1168" i="4"/>
  <c r="U1168" i="4"/>
  <c r="V1168" i="4"/>
  <c r="W1168" i="4"/>
  <c r="A1169" i="4"/>
  <c r="C1169" i="4" s="1"/>
  <c r="B1169" i="4"/>
  <c r="D1169" i="4"/>
  <c r="E1169" i="4"/>
  <c r="L1169" i="4"/>
  <c r="M1169" i="4"/>
  <c r="N1169" i="4"/>
  <c r="S1169" i="4"/>
  <c r="T1169" i="4"/>
  <c r="U1169" i="4"/>
  <c r="V1169" i="4"/>
  <c r="W1169" i="4"/>
  <c r="A1170" i="4"/>
  <c r="C1170" i="4" s="1"/>
  <c r="B1170" i="4"/>
  <c r="D1170" i="4"/>
  <c r="E1170" i="4"/>
  <c r="L1170" i="4"/>
  <c r="M1170" i="4"/>
  <c r="N1170" i="4"/>
  <c r="S1170" i="4"/>
  <c r="T1170" i="4"/>
  <c r="U1170" i="4"/>
  <c r="V1170" i="4"/>
  <c r="W1170" i="4"/>
  <c r="A1171" i="4"/>
  <c r="C1171" i="4" s="1"/>
  <c r="B1171" i="4"/>
  <c r="D1171" i="4"/>
  <c r="E1171" i="4"/>
  <c r="L1171" i="4"/>
  <c r="M1171" i="4"/>
  <c r="N1171" i="4"/>
  <c r="S1171" i="4"/>
  <c r="T1171" i="4"/>
  <c r="U1171" i="4"/>
  <c r="V1171" i="4"/>
  <c r="W1171" i="4"/>
  <c r="A1172" i="4"/>
  <c r="C1172" i="4" s="1"/>
  <c r="B1172" i="4"/>
  <c r="D1172" i="4"/>
  <c r="E1172" i="4"/>
  <c r="L1172" i="4"/>
  <c r="M1172" i="4"/>
  <c r="N1172" i="4"/>
  <c r="S1172" i="4"/>
  <c r="T1172" i="4"/>
  <c r="U1172" i="4"/>
  <c r="V1172" i="4"/>
  <c r="W1172" i="4"/>
  <c r="A1173" i="4"/>
  <c r="C1173" i="4" s="1"/>
  <c r="B1173" i="4"/>
  <c r="D1173" i="4"/>
  <c r="E1173" i="4"/>
  <c r="L1173" i="4"/>
  <c r="M1173" i="4"/>
  <c r="N1173" i="4"/>
  <c r="S1173" i="4"/>
  <c r="T1173" i="4"/>
  <c r="U1173" i="4"/>
  <c r="V1173" i="4"/>
  <c r="W1173" i="4"/>
  <c r="A1174" i="4"/>
  <c r="C1174" i="4" s="1"/>
  <c r="B1174" i="4"/>
  <c r="D1174" i="4"/>
  <c r="E1174" i="4"/>
  <c r="L1174" i="4"/>
  <c r="M1174" i="4"/>
  <c r="N1174" i="4"/>
  <c r="S1174" i="4"/>
  <c r="T1174" i="4"/>
  <c r="U1174" i="4"/>
  <c r="V1174" i="4"/>
  <c r="W1174" i="4"/>
  <c r="A1175" i="4"/>
  <c r="C1175" i="4" s="1"/>
  <c r="B1175" i="4"/>
  <c r="D1175" i="4"/>
  <c r="E1175" i="4"/>
  <c r="L1175" i="4"/>
  <c r="M1175" i="4"/>
  <c r="N1175" i="4"/>
  <c r="S1175" i="4"/>
  <c r="T1175" i="4"/>
  <c r="U1175" i="4"/>
  <c r="V1175" i="4"/>
  <c r="W1175" i="4"/>
  <c r="A1176" i="4"/>
  <c r="C1176" i="4" s="1"/>
  <c r="B1176" i="4"/>
  <c r="D1176" i="4"/>
  <c r="E1176" i="4"/>
  <c r="L1176" i="4"/>
  <c r="M1176" i="4"/>
  <c r="N1176" i="4"/>
  <c r="S1176" i="4"/>
  <c r="T1176" i="4"/>
  <c r="U1176" i="4"/>
  <c r="V1176" i="4"/>
  <c r="W1176" i="4"/>
  <c r="A1177" i="4"/>
  <c r="C1177" i="4" s="1"/>
  <c r="B1177" i="4"/>
  <c r="D1177" i="4"/>
  <c r="E1177" i="4"/>
  <c r="L1177" i="4"/>
  <c r="M1177" i="4"/>
  <c r="N1177" i="4"/>
  <c r="S1177" i="4"/>
  <c r="T1177" i="4"/>
  <c r="U1177" i="4"/>
  <c r="V1177" i="4"/>
  <c r="W1177" i="4"/>
  <c r="A1178" i="4"/>
  <c r="C1178" i="4" s="1"/>
  <c r="B1178" i="4"/>
  <c r="D1178" i="4"/>
  <c r="E1178" i="4"/>
  <c r="L1178" i="4"/>
  <c r="M1178" i="4"/>
  <c r="N1178" i="4"/>
  <c r="S1178" i="4"/>
  <c r="T1178" i="4"/>
  <c r="U1178" i="4"/>
  <c r="V1178" i="4"/>
  <c r="W1178" i="4"/>
  <c r="A1179" i="4"/>
  <c r="C1179" i="4" s="1"/>
  <c r="B1179" i="4"/>
  <c r="D1179" i="4"/>
  <c r="E1179" i="4"/>
  <c r="L1179" i="4"/>
  <c r="M1179" i="4"/>
  <c r="N1179" i="4"/>
  <c r="S1179" i="4"/>
  <c r="V1179" i="4"/>
  <c r="W1179" i="4"/>
  <c r="A1180" i="4"/>
  <c r="C1180" i="4" s="1"/>
  <c r="B1180" i="4"/>
  <c r="D1180" i="4"/>
  <c r="E1180" i="4"/>
  <c r="L1180" i="4"/>
  <c r="M1180" i="4"/>
  <c r="N1180" i="4"/>
  <c r="S1180" i="4"/>
  <c r="T1180" i="4"/>
  <c r="U1180" i="4"/>
  <c r="V1180" i="4"/>
  <c r="W1180" i="4"/>
  <c r="A1181" i="4"/>
  <c r="C1181" i="4" s="1"/>
  <c r="B1181" i="4"/>
  <c r="D1181" i="4"/>
  <c r="E1181" i="4"/>
  <c r="L1181" i="4"/>
  <c r="M1181" i="4"/>
  <c r="N1181" i="4"/>
  <c r="S1181" i="4"/>
  <c r="T1181" i="4"/>
  <c r="U1181" i="4"/>
  <c r="V1181" i="4"/>
  <c r="W1181" i="4"/>
  <c r="A1182" i="4"/>
  <c r="C1182" i="4" s="1"/>
  <c r="B1182" i="4"/>
  <c r="D1182" i="4"/>
  <c r="E1182" i="4"/>
  <c r="L1182" i="4"/>
  <c r="M1182" i="4"/>
  <c r="N1182" i="4"/>
  <c r="S1182" i="4"/>
  <c r="T1182" i="4"/>
  <c r="U1182" i="4"/>
  <c r="V1182" i="4"/>
  <c r="W1182" i="4"/>
  <c r="A1183" i="4"/>
  <c r="C1183" i="4" s="1"/>
  <c r="B1183" i="4"/>
  <c r="D1183" i="4"/>
  <c r="E1183" i="4"/>
  <c r="L1183" i="4"/>
  <c r="M1183" i="4"/>
  <c r="N1183" i="4"/>
  <c r="S1183" i="4"/>
  <c r="T1183" i="4"/>
  <c r="U1183" i="4"/>
  <c r="V1183" i="4"/>
  <c r="W1183" i="4"/>
  <c r="A1184" i="4"/>
  <c r="C1184" i="4" s="1"/>
  <c r="B1184" i="4"/>
  <c r="D1184" i="4"/>
  <c r="E1184" i="4"/>
  <c r="F1184" i="4"/>
  <c r="L1184" i="4"/>
  <c r="M1184" i="4"/>
  <c r="N1184" i="4"/>
  <c r="S1184" i="4"/>
  <c r="T1184" i="4"/>
  <c r="U1184" i="4"/>
  <c r="V1184" i="4"/>
  <c r="W1184" i="4"/>
  <c r="A1185" i="4"/>
  <c r="C1185" i="4" s="1"/>
  <c r="B1185" i="4"/>
  <c r="D1185" i="4"/>
  <c r="E1185" i="4"/>
  <c r="L1185" i="4"/>
  <c r="M1185" i="4"/>
  <c r="N1185" i="4"/>
  <c r="S1185" i="4"/>
  <c r="T1185" i="4"/>
  <c r="U1185" i="4"/>
  <c r="V1185" i="4"/>
  <c r="W1185" i="4"/>
  <c r="A1186" i="4"/>
  <c r="C1186" i="4" s="1"/>
  <c r="B1186" i="4"/>
  <c r="D1186" i="4"/>
  <c r="E1186" i="4"/>
  <c r="L1186" i="4"/>
  <c r="M1186" i="4"/>
  <c r="N1186" i="4"/>
  <c r="S1186" i="4"/>
  <c r="T1186" i="4"/>
  <c r="U1186" i="4"/>
  <c r="V1186" i="4"/>
  <c r="W1186" i="4"/>
  <c r="A1187" i="4"/>
  <c r="C1187" i="4" s="1"/>
  <c r="B1187" i="4"/>
  <c r="D1187" i="4"/>
  <c r="E1187" i="4"/>
  <c r="L1187" i="4"/>
  <c r="M1187" i="4"/>
  <c r="N1187" i="4"/>
  <c r="S1187" i="4"/>
  <c r="T1187" i="4"/>
  <c r="U1187" i="4"/>
  <c r="V1187" i="4"/>
  <c r="W1187" i="4"/>
  <c r="A1188" i="4"/>
  <c r="C1188" i="4" s="1"/>
  <c r="B1188" i="4"/>
  <c r="D1188" i="4"/>
  <c r="E1188" i="4"/>
  <c r="L1188" i="4"/>
  <c r="M1188" i="4"/>
  <c r="N1188" i="4"/>
  <c r="S1188" i="4"/>
  <c r="T1188" i="4"/>
  <c r="U1188" i="4"/>
  <c r="V1188" i="4"/>
  <c r="W1188" i="4"/>
  <c r="A1189" i="4"/>
  <c r="C1189" i="4" s="1"/>
  <c r="B1189" i="4"/>
  <c r="D1189" i="4"/>
  <c r="E1189" i="4"/>
  <c r="L1189" i="4"/>
  <c r="M1189" i="4"/>
  <c r="N1189" i="4"/>
  <c r="S1189" i="4"/>
  <c r="T1189" i="4"/>
  <c r="U1189" i="4"/>
  <c r="V1189" i="4"/>
  <c r="W1189" i="4"/>
  <c r="A1190" i="4"/>
  <c r="C1190" i="4" s="1"/>
  <c r="B1190" i="4"/>
  <c r="D1190" i="4"/>
  <c r="E1190" i="4"/>
  <c r="L1190" i="4"/>
  <c r="M1190" i="4"/>
  <c r="N1190" i="4"/>
  <c r="S1190" i="4"/>
  <c r="T1190" i="4"/>
  <c r="U1190" i="4"/>
  <c r="V1190" i="4"/>
  <c r="W1190" i="4"/>
  <c r="A1191" i="4"/>
  <c r="C1191" i="4" s="1"/>
  <c r="B1191" i="4"/>
  <c r="D1191" i="4"/>
  <c r="E1191" i="4"/>
  <c r="L1191" i="4"/>
  <c r="M1191" i="4"/>
  <c r="N1191" i="4"/>
  <c r="S1191" i="4"/>
  <c r="T1191" i="4"/>
  <c r="U1191" i="4"/>
  <c r="V1191" i="4"/>
  <c r="W1191" i="4"/>
  <c r="A1192" i="4"/>
  <c r="C1192" i="4" s="1"/>
  <c r="B1192" i="4"/>
  <c r="D1192" i="4"/>
  <c r="E1192" i="4"/>
  <c r="L1192" i="4"/>
  <c r="M1192" i="4"/>
  <c r="N1192" i="4"/>
  <c r="S1192" i="4"/>
  <c r="T1192" i="4"/>
  <c r="U1192" i="4"/>
  <c r="V1192" i="4"/>
  <c r="W1192" i="4"/>
  <c r="A1193" i="4"/>
  <c r="C1193" i="4" s="1"/>
  <c r="B1193" i="4"/>
  <c r="D1193" i="4"/>
  <c r="E1193" i="4"/>
  <c r="L1193" i="4"/>
  <c r="M1193" i="4"/>
  <c r="N1193" i="4"/>
  <c r="S1193" i="4"/>
  <c r="T1193" i="4"/>
  <c r="U1193" i="4"/>
  <c r="V1193" i="4"/>
  <c r="W1193" i="4"/>
  <c r="A1194" i="4"/>
  <c r="C1194" i="4" s="1"/>
  <c r="B1194" i="4"/>
  <c r="D1194" i="4"/>
  <c r="E1194" i="4"/>
  <c r="L1194" i="4"/>
  <c r="M1194" i="4"/>
  <c r="N1194" i="4"/>
  <c r="S1194" i="4"/>
  <c r="T1194" i="4"/>
  <c r="U1194" i="4"/>
  <c r="V1194" i="4"/>
  <c r="W1194" i="4"/>
  <c r="A1195" i="4"/>
  <c r="C1195" i="4" s="1"/>
  <c r="B1195" i="4"/>
  <c r="D1195" i="4"/>
  <c r="E1195" i="4"/>
  <c r="L1195" i="4"/>
  <c r="M1195" i="4"/>
  <c r="N1195" i="4"/>
  <c r="S1195" i="4"/>
  <c r="T1195" i="4"/>
  <c r="U1195" i="4"/>
  <c r="V1195" i="4"/>
  <c r="W1195" i="4"/>
  <c r="A1196" i="4"/>
  <c r="C1196" i="4" s="1"/>
  <c r="B1196" i="4"/>
  <c r="D1196" i="4"/>
  <c r="E1196" i="4"/>
  <c r="L1196" i="4"/>
  <c r="M1196" i="4"/>
  <c r="N1196" i="4"/>
  <c r="S1196" i="4"/>
  <c r="T1196" i="4"/>
  <c r="U1196" i="4"/>
  <c r="V1196" i="4"/>
  <c r="W1196" i="4"/>
  <c r="A1197" i="4"/>
  <c r="C1197" i="4" s="1"/>
  <c r="B1197" i="4"/>
  <c r="D1197" i="4"/>
  <c r="E1197" i="4"/>
  <c r="L1197" i="4"/>
  <c r="M1197" i="4"/>
  <c r="N1197" i="4"/>
  <c r="S1197" i="4"/>
  <c r="T1197" i="4"/>
  <c r="U1197" i="4"/>
  <c r="V1197" i="4"/>
  <c r="W1197" i="4"/>
  <c r="A1198" i="4"/>
  <c r="C1198" i="4" s="1"/>
  <c r="B1198" i="4"/>
  <c r="D1198" i="4"/>
  <c r="E1198" i="4"/>
  <c r="L1198" i="4"/>
  <c r="M1198" i="4"/>
  <c r="N1198" i="4"/>
  <c r="S1198" i="4"/>
  <c r="T1198" i="4"/>
  <c r="U1198" i="4"/>
  <c r="V1198" i="4"/>
  <c r="W1198" i="4"/>
  <c r="A1199" i="4"/>
  <c r="C1199" i="4" s="1"/>
  <c r="B1199" i="4"/>
  <c r="D1199" i="4"/>
  <c r="E1199" i="4"/>
  <c r="L1199" i="4"/>
  <c r="M1199" i="4"/>
  <c r="N1199" i="4"/>
  <c r="S1199" i="4"/>
  <c r="T1199" i="4"/>
  <c r="U1199" i="4"/>
  <c r="V1199" i="4"/>
  <c r="W1199" i="4"/>
  <c r="A1200" i="4"/>
  <c r="C1200" i="4" s="1"/>
  <c r="B1200" i="4"/>
  <c r="D1200" i="4"/>
  <c r="E1200" i="4"/>
  <c r="F1200" i="4"/>
  <c r="L1200" i="4"/>
  <c r="M1200" i="4"/>
  <c r="N1200" i="4"/>
  <c r="S1200" i="4"/>
  <c r="T1200" i="4"/>
  <c r="U1200" i="4"/>
  <c r="V1200" i="4"/>
  <c r="W1200" i="4"/>
  <c r="A1201" i="4"/>
  <c r="C1201" i="4" s="1"/>
  <c r="B1201" i="4"/>
  <c r="D1201" i="4"/>
  <c r="E1201" i="4"/>
  <c r="L1201" i="4"/>
  <c r="M1201" i="4"/>
  <c r="N1201" i="4"/>
  <c r="S1201" i="4"/>
  <c r="T1201" i="4"/>
  <c r="U1201" i="4"/>
  <c r="V1201" i="4"/>
  <c r="W1201" i="4"/>
  <c r="A1202" i="4"/>
  <c r="C1202" i="4" s="1"/>
  <c r="B1202" i="4"/>
  <c r="D1202" i="4"/>
  <c r="E1202" i="4"/>
  <c r="L1202" i="4"/>
  <c r="M1202" i="4"/>
  <c r="N1202" i="4"/>
  <c r="S1202" i="4"/>
  <c r="T1202" i="4"/>
  <c r="U1202" i="4"/>
  <c r="V1202" i="4"/>
  <c r="W1202" i="4"/>
  <c r="A1203" i="4"/>
  <c r="C1203" i="4" s="1"/>
  <c r="B1203" i="4"/>
  <c r="D1203" i="4"/>
  <c r="E1203" i="4"/>
  <c r="L1203" i="4"/>
  <c r="M1203" i="4"/>
  <c r="N1203" i="4"/>
  <c r="S1203" i="4"/>
  <c r="T1203" i="4"/>
  <c r="U1203" i="4"/>
  <c r="V1203" i="4"/>
  <c r="W1203" i="4"/>
  <c r="A1204" i="4"/>
  <c r="C1204" i="4" s="1"/>
  <c r="B1204" i="4"/>
  <c r="D1204" i="4"/>
  <c r="E1204" i="4"/>
  <c r="L1204" i="4"/>
  <c r="M1204" i="4"/>
  <c r="N1204" i="4"/>
  <c r="S1204" i="4"/>
  <c r="T1204" i="4"/>
  <c r="U1204" i="4"/>
  <c r="V1204" i="4"/>
  <c r="W1204" i="4"/>
  <c r="A1205" i="4"/>
  <c r="C1205" i="4" s="1"/>
  <c r="B1205" i="4"/>
  <c r="D1205" i="4"/>
  <c r="E1205" i="4"/>
  <c r="L1205" i="4"/>
  <c r="M1205" i="4"/>
  <c r="N1205" i="4"/>
  <c r="S1205" i="4"/>
  <c r="T1205" i="4"/>
  <c r="U1205" i="4"/>
  <c r="V1205" i="4"/>
  <c r="W1205" i="4"/>
  <c r="A1206" i="4"/>
  <c r="C1206" i="4" s="1"/>
  <c r="B1206" i="4"/>
  <c r="D1206" i="4"/>
  <c r="E1206" i="4"/>
  <c r="L1206" i="4"/>
  <c r="M1206" i="4"/>
  <c r="N1206" i="4"/>
  <c r="S1206" i="4"/>
  <c r="T1206" i="4"/>
  <c r="U1206" i="4"/>
  <c r="V1206" i="4"/>
  <c r="W1206" i="4"/>
  <c r="A1207" i="4"/>
  <c r="C1207" i="4" s="1"/>
  <c r="B1207" i="4"/>
  <c r="D1207" i="4"/>
  <c r="E1207" i="4"/>
  <c r="L1207" i="4"/>
  <c r="M1207" i="4"/>
  <c r="N1207" i="4"/>
  <c r="S1207" i="4"/>
  <c r="T1207" i="4"/>
  <c r="U1207" i="4"/>
  <c r="V1207" i="4"/>
  <c r="W1207" i="4"/>
  <c r="A1208" i="4"/>
  <c r="C1208" i="4" s="1"/>
  <c r="B1208" i="4"/>
  <c r="D1208" i="4"/>
  <c r="E1208" i="4"/>
  <c r="L1208" i="4"/>
  <c r="M1208" i="4"/>
  <c r="N1208" i="4"/>
  <c r="S1208" i="4"/>
  <c r="T1208" i="4"/>
  <c r="U1208" i="4"/>
  <c r="V1208" i="4"/>
  <c r="W1208" i="4"/>
  <c r="A1209" i="4"/>
  <c r="C1209" i="4" s="1"/>
  <c r="B1209" i="4"/>
  <c r="D1209" i="4"/>
  <c r="E1209" i="4"/>
  <c r="L1209" i="4"/>
  <c r="M1209" i="4"/>
  <c r="N1209" i="4"/>
  <c r="S1209" i="4"/>
  <c r="T1209" i="4"/>
  <c r="U1209" i="4"/>
  <c r="V1209" i="4"/>
  <c r="W1209" i="4"/>
  <c r="A1210" i="4"/>
  <c r="C1210" i="4" s="1"/>
  <c r="B1210" i="4"/>
  <c r="D1210" i="4"/>
  <c r="E1210" i="4"/>
  <c r="L1210" i="4"/>
  <c r="M1210" i="4"/>
  <c r="N1210" i="4"/>
  <c r="S1210" i="4"/>
  <c r="T1210" i="4"/>
  <c r="U1210" i="4"/>
  <c r="V1210" i="4"/>
  <c r="W1210" i="4"/>
  <c r="A1211" i="4"/>
  <c r="C1211" i="4" s="1"/>
  <c r="B1211" i="4"/>
  <c r="D1211" i="4"/>
  <c r="E1211" i="4"/>
  <c r="L1211" i="4"/>
  <c r="M1211" i="4"/>
  <c r="N1211" i="4"/>
  <c r="S1211" i="4"/>
  <c r="T1211" i="4"/>
  <c r="U1211" i="4"/>
  <c r="V1211" i="4"/>
  <c r="W1211" i="4"/>
  <c r="A1212" i="4"/>
  <c r="C1212" i="4" s="1"/>
  <c r="B1212" i="4"/>
  <c r="D1212" i="4"/>
  <c r="E1212" i="4"/>
  <c r="L1212" i="4"/>
  <c r="M1212" i="4"/>
  <c r="N1212" i="4"/>
  <c r="S1212" i="4"/>
  <c r="T1212" i="4"/>
  <c r="U1212" i="4"/>
  <c r="V1212" i="4"/>
  <c r="W1212" i="4"/>
  <c r="A1213" i="4"/>
  <c r="C1213" i="4" s="1"/>
  <c r="B1213" i="4"/>
  <c r="D1213" i="4"/>
  <c r="E1213" i="4"/>
  <c r="L1213" i="4"/>
  <c r="M1213" i="4"/>
  <c r="N1213" i="4"/>
  <c r="S1213" i="4"/>
  <c r="T1213" i="4"/>
  <c r="U1213" i="4"/>
  <c r="V1213" i="4"/>
  <c r="W1213" i="4"/>
  <c r="A1214" i="4"/>
  <c r="C1214" i="4" s="1"/>
  <c r="B1214" i="4"/>
  <c r="D1214" i="4"/>
  <c r="E1214" i="4"/>
  <c r="L1214" i="4"/>
  <c r="M1214" i="4"/>
  <c r="N1214" i="4"/>
  <c r="S1214" i="4"/>
  <c r="T1214" i="4"/>
  <c r="U1214" i="4"/>
  <c r="V1214" i="4"/>
  <c r="W1214" i="4"/>
  <c r="A1215" i="4"/>
  <c r="C1215" i="4" s="1"/>
  <c r="B1215" i="4"/>
  <c r="D1215" i="4"/>
  <c r="E1215" i="4"/>
  <c r="L1215" i="4"/>
  <c r="M1215" i="4"/>
  <c r="N1215" i="4"/>
  <c r="S1215" i="4"/>
  <c r="T1215" i="4"/>
  <c r="U1215" i="4"/>
  <c r="V1215" i="4"/>
  <c r="W1215" i="4"/>
  <c r="A1216" i="4"/>
  <c r="C1216" i="4" s="1"/>
  <c r="B1216" i="4"/>
  <c r="D1216" i="4"/>
  <c r="E1216" i="4"/>
  <c r="F1216" i="4"/>
  <c r="L1216" i="4"/>
  <c r="M1216" i="4"/>
  <c r="N1216" i="4"/>
  <c r="S1216" i="4"/>
  <c r="T1216" i="4"/>
  <c r="U1216" i="4"/>
  <c r="V1216" i="4"/>
  <c r="W1216" i="4"/>
  <c r="A1217" i="4"/>
  <c r="C1217" i="4" s="1"/>
  <c r="B1217" i="4"/>
  <c r="D1217" i="4"/>
  <c r="E1217" i="4"/>
  <c r="L1217" i="4"/>
  <c r="M1217" i="4"/>
  <c r="N1217" i="4"/>
  <c r="S1217" i="4"/>
  <c r="T1217" i="4"/>
  <c r="U1217" i="4"/>
  <c r="V1217" i="4"/>
  <c r="W1217" i="4"/>
  <c r="A1218" i="4"/>
  <c r="C1218" i="4" s="1"/>
  <c r="B1218" i="4"/>
  <c r="D1218" i="4"/>
  <c r="E1218" i="4"/>
  <c r="L1218" i="4"/>
  <c r="M1218" i="4"/>
  <c r="N1218" i="4"/>
  <c r="S1218" i="4"/>
  <c r="T1218" i="4"/>
  <c r="U1218" i="4"/>
  <c r="V1218" i="4"/>
  <c r="W1218" i="4"/>
  <c r="A1219" i="4"/>
  <c r="C1219" i="4" s="1"/>
  <c r="B1219" i="4"/>
  <c r="D1219" i="4"/>
  <c r="E1219" i="4"/>
  <c r="L1219" i="4"/>
  <c r="M1219" i="4"/>
  <c r="N1219" i="4"/>
  <c r="S1219" i="4"/>
  <c r="T1219" i="4"/>
  <c r="U1219" i="4"/>
  <c r="V1219" i="4"/>
  <c r="W1219" i="4"/>
  <c r="A1220" i="4"/>
  <c r="C1220" i="4" s="1"/>
  <c r="B1220" i="4"/>
  <c r="D1220" i="4"/>
  <c r="E1220" i="4"/>
  <c r="L1220" i="4"/>
  <c r="M1220" i="4"/>
  <c r="N1220" i="4"/>
  <c r="S1220" i="4"/>
  <c r="T1220" i="4"/>
  <c r="U1220" i="4"/>
  <c r="V1220" i="4"/>
  <c r="W1220" i="4"/>
  <c r="A1221" i="4"/>
  <c r="C1221" i="4" s="1"/>
  <c r="B1221" i="4"/>
  <c r="D1221" i="4"/>
  <c r="E1221" i="4"/>
  <c r="L1221" i="4"/>
  <c r="M1221" i="4"/>
  <c r="N1221" i="4"/>
  <c r="S1221" i="4"/>
  <c r="T1221" i="4"/>
  <c r="U1221" i="4"/>
  <c r="V1221" i="4"/>
  <c r="W1221" i="4"/>
  <c r="A1222" i="4"/>
  <c r="C1222" i="4" s="1"/>
  <c r="B1222" i="4"/>
  <c r="D1222" i="4"/>
  <c r="E1222" i="4"/>
  <c r="L1222" i="4"/>
  <c r="M1222" i="4"/>
  <c r="N1222" i="4"/>
  <c r="S1222" i="4"/>
  <c r="T1222" i="4"/>
  <c r="U1222" i="4"/>
  <c r="V1222" i="4"/>
  <c r="W1222" i="4"/>
  <c r="A1223" i="4"/>
  <c r="C1223" i="4" s="1"/>
  <c r="B1223" i="4"/>
  <c r="D1223" i="4"/>
  <c r="E1223" i="4"/>
  <c r="L1223" i="4"/>
  <c r="M1223" i="4"/>
  <c r="N1223" i="4"/>
  <c r="S1223" i="4"/>
  <c r="T1223" i="4"/>
  <c r="U1223" i="4"/>
  <c r="V1223" i="4"/>
  <c r="W1223" i="4"/>
  <c r="A1224" i="4"/>
  <c r="C1224" i="4" s="1"/>
  <c r="B1224" i="4"/>
  <c r="D1224" i="4"/>
  <c r="E1224" i="4"/>
  <c r="L1224" i="4"/>
  <c r="M1224" i="4"/>
  <c r="N1224" i="4"/>
  <c r="S1224" i="4"/>
  <c r="T1224" i="4"/>
  <c r="U1224" i="4"/>
  <c r="V1224" i="4"/>
  <c r="W1224" i="4"/>
  <c r="A1225" i="4"/>
  <c r="C1225" i="4" s="1"/>
  <c r="B1225" i="4"/>
  <c r="D1225" i="4"/>
  <c r="E1225" i="4"/>
  <c r="L1225" i="4"/>
  <c r="M1225" i="4"/>
  <c r="N1225" i="4"/>
  <c r="S1225" i="4"/>
  <c r="T1225" i="4"/>
  <c r="U1225" i="4"/>
  <c r="V1225" i="4"/>
  <c r="W1225" i="4"/>
  <c r="A1226" i="4"/>
  <c r="C1226" i="4" s="1"/>
  <c r="B1226" i="4"/>
  <c r="D1226" i="4"/>
  <c r="E1226" i="4"/>
  <c r="L1226" i="4"/>
  <c r="M1226" i="4"/>
  <c r="N1226" i="4"/>
  <c r="S1226" i="4"/>
  <c r="T1226" i="4"/>
  <c r="U1226" i="4"/>
  <c r="V1226" i="4"/>
  <c r="W1226" i="4"/>
  <c r="A1227" i="4"/>
  <c r="C1227" i="4" s="1"/>
  <c r="B1227" i="4"/>
  <c r="D1227" i="4"/>
  <c r="E1227" i="4"/>
  <c r="L1227" i="4"/>
  <c r="M1227" i="4"/>
  <c r="N1227" i="4"/>
  <c r="S1227" i="4"/>
  <c r="T1227" i="4"/>
  <c r="U1227" i="4"/>
  <c r="V1227" i="4"/>
  <c r="W1227" i="4"/>
  <c r="A1228" i="4"/>
  <c r="C1228" i="4" s="1"/>
  <c r="B1228" i="4"/>
  <c r="D1228" i="4"/>
  <c r="E1228" i="4"/>
  <c r="L1228" i="4"/>
  <c r="M1228" i="4"/>
  <c r="N1228" i="4"/>
  <c r="S1228" i="4"/>
  <c r="T1228" i="4"/>
  <c r="U1228" i="4"/>
  <c r="V1228" i="4"/>
  <c r="W1228" i="4"/>
  <c r="A1229" i="4"/>
  <c r="C1229" i="4" s="1"/>
  <c r="B1229" i="4"/>
  <c r="D1229" i="4"/>
  <c r="E1229" i="4"/>
  <c r="L1229" i="4"/>
  <c r="M1229" i="4"/>
  <c r="N1229" i="4"/>
  <c r="S1229" i="4"/>
  <c r="T1229" i="4"/>
  <c r="U1229" i="4"/>
  <c r="V1229" i="4"/>
  <c r="W1229" i="4"/>
  <c r="A1230" i="4"/>
  <c r="C1230" i="4" s="1"/>
  <c r="B1230" i="4"/>
  <c r="D1230" i="4"/>
  <c r="E1230" i="4"/>
  <c r="L1230" i="4"/>
  <c r="M1230" i="4"/>
  <c r="N1230" i="4"/>
  <c r="S1230" i="4"/>
  <c r="T1230" i="4"/>
  <c r="U1230" i="4"/>
  <c r="V1230" i="4"/>
  <c r="W1230" i="4"/>
  <c r="A1231" i="4"/>
  <c r="C1231" i="4" s="1"/>
  <c r="B1231" i="4"/>
  <c r="D1231" i="4"/>
  <c r="E1231" i="4"/>
  <c r="L1231" i="4"/>
  <c r="M1231" i="4"/>
  <c r="N1231" i="4"/>
  <c r="S1231" i="4"/>
  <c r="T1231" i="4"/>
  <c r="U1231" i="4"/>
  <c r="V1231" i="4"/>
  <c r="W1231" i="4"/>
  <c r="A1232" i="4"/>
  <c r="C1232" i="4" s="1"/>
  <c r="B1232" i="4"/>
  <c r="D1232" i="4"/>
  <c r="E1232" i="4"/>
  <c r="F1232" i="4"/>
  <c r="L1232" i="4"/>
  <c r="M1232" i="4"/>
  <c r="N1232" i="4"/>
  <c r="S1232" i="4"/>
  <c r="T1232" i="4"/>
  <c r="U1232" i="4"/>
  <c r="V1232" i="4"/>
  <c r="W1232" i="4"/>
  <c r="A1233" i="4"/>
  <c r="C1233" i="4" s="1"/>
  <c r="B1233" i="4"/>
  <c r="D1233" i="4"/>
  <c r="E1233" i="4"/>
  <c r="L1233" i="4"/>
  <c r="M1233" i="4"/>
  <c r="N1233" i="4"/>
  <c r="S1233" i="4"/>
  <c r="T1233" i="4"/>
  <c r="U1233" i="4"/>
  <c r="V1233" i="4"/>
  <c r="W1233" i="4"/>
  <c r="A1234" i="4"/>
  <c r="C1234" i="4" s="1"/>
  <c r="B1234" i="4"/>
  <c r="D1234" i="4"/>
  <c r="E1234" i="4"/>
  <c r="L1234" i="4"/>
  <c r="M1234" i="4"/>
  <c r="N1234" i="4"/>
  <c r="S1234" i="4"/>
  <c r="T1234" i="4"/>
  <c r="U1234" i="4"/>
  <c r="V1234" i="4"/>
  <c r="W1234" i="4"/>
  <c r="A1235" i="4"/>
  <c r="C1235" i="4" s="1"/>
  <c r="B1235" i="4"/>
  <c r="D1235" i="4"/>
  <c r="E1235" i="4"/>
  <c r="L1235" i="4"/>
  <c r="M1235" i="4"/>
  <c r="N1235" i="4"/>
  <c r="S1235" i="4"/>
  <c r="T1235" i="4"/>
  <c r="U1235" i="4"/>
  <c r="V1235" i="4"/>
  <c r="W1235" i="4"/>
  <c r="A1236" i="4"/>
  <c r="C1236" i="4" s="1"/>
  <c r="B1236" i="4"/>
  <c r="D1236" i="4"/>
  <c r="E1236" i="4"/>
  <c r="L1236" i="4"/>
  <c r="M1236" i="4"/>
  <c r="N1236" i="4"/>
  <c r="S1236" i="4"/>
  <c r="T1236" i="4"/>
  <c r="U1236" i="4"/>
  <c r="V1236" i="4"/>
  <c r="W1236" i="4"/>
  <c r="A1237" i="4"/>
  <c r="C1237" i="4" s="1"/>
  <c r="B1237" i="4"/>
  <c r="D1237" i="4"/>
  <c r="E1237" i="4"/>
  <c r="L1237" i="4"/>
  <c r="M1237" i="4"/>
  <c r="N1237" i="4"/>
  <c r="S1237" i="4"/>
  <c r="T1237" i="4"/>
  <c r="U1237" i="4"/>
  <c r="V1237" i="4"/>
  <c r="W1237" i="4"/>
  <c r="A1238" i="4"/>
  <c r="C1238" i="4" s="1"/>
  <c r="B1238" i="4"/>
  <c r="D1238" i="4"/>
  <c r="E1238" i="4"/>
  <c r="L1238" i="4"/>
  <c r="M1238" i="4"/>
  <c r="N1238" i="4"/>
  <c r="S1238" i="4"/>
  <c r="T1238" i="4"/>
  <c r="U1238" i="4"/>
  <c r="V1238" i="4"/>
  <c r="W1238" i="4"/>
  <c r="A1239" i="4"/>
  <c r="C1239" i="4" s="1"/>
  <c r="B1239" i="4"/>
  <c r="D1239" i="4"/>
  <c r="E1239" i="4"/>
  <c r="L1239" i="4"/>
  <c r="M1239" i="4"/>
  <c r="N1239" i="4"/>
  <c r="S1239" i="4"/>
  <c r="T1239" i="4"/>
  <c r="U1239" i="4"/>
  <c r="V1239" i="4"/>
  <c r="W1239" i="4"/>
  <c r="A1240" i="4"/>
  <c r="C1240" i="4" s="1"/>
  <c r="B1240" i="4"/>
  <c r="D1240" i="4"/>
  <c r="E1240" i="4"/>
  <c r="L1240" i="4"/>
  <c r="M1240" i="4"/>
  <c r="N1240" i="4"/>
  <c r="S1240" i="4"/>
  <c r="T1240" i="4"/>
  <c r="U1240" i="4"/>
  <c r="V1240" i="4"/>
  <c r="W1240" i="4"/>
  <c r="A1241" i="4"/>
  <c r="C1241" i="4" s="1"/>
  <c r="B1241" i="4"/>
  <c r="D1241" i="4"/>
  <c r="E1241" i="4"/>
  <c r="L1241" i="4"/>
  <c r="M1241" i="4"/>
  <c r="N1241" i="4"/>
  <c r="S1241" i="4"/>
  <c r="T1241" i="4"/>
  <c r="U1241" i="4"/>
  <c r="V1241" i="4"/>
  <c r="W1241" i="4"/>
  <c r="A1242" i="4"/>
  <c r="C1242" i="4" s="1"/>
  <c r="B1242" i="4"/>
  <c r="D1242" i="4"/>
  <c r="E1242" i="4"/>
  <c r="L1242" i="4"/>
  <c r="M1242" i="4"/>
  <c r="N1242" i="4"/>
  <c r="S1242" i="4"/>
  <c r="T1242" i="4"/>
  <c r="U1242" i="4"/>
  <c r="V1242" i="4"/>
  <c r="W1242" i="4"/>
  <c r="A1243" i="4"/>
  <c r="C1243" i="4" s="1"/>
  <c r="B1243" i="4"/>
  <c r="D1243" i="4"/>
  <c r="E1243" i="4"/>
  <c r="L1243" i="4"/>
  <c r="M1243" i="4"/>
  <c r="N1243" i="4"/>
  <c r="S1243" i="4"/>
  <c r="T1243" i="4"/>
  <c r="U1243" i="4"/>
  <c r="V1243" i="4"/>
  <c r="W1243" i="4"/>
  <c r="A1244" i="4"/>
  <c r="C1244" i="4" s="1"/>
  <c r="B1244" i="4"/>
  <c r="D1244" i="4"/>
  <c r="E1244" i="4"/>
  <c r="L1244" i="4"/>
  <c r="M1244" i="4"/>
  <c r="N1244" i="4"/>
  <c r="S1244" i="4"/>
  <c r="T1244" i="4"/>
  <c r="U1244" i="4"/>
  <c r="V1244" i="4"/>
  <c r="W1244" i="4"/>
  <c r="A1245" i="4"/>
  <c r="C1245" i="4" s="1"/>
  <c r="B1245" i="4"/>
  <c r="D1245" i="4"/>
  <c r="E1245" i="4"/>
  <c r="L1245" i="4"/>
  <c r="M1245" i="4"/>
  <c r="N1245" i="4"/>
  <c r="S1245" i="4"/>
  <c r="T1245" i="4"/>
  <c r="U1245" i="4"/>
  <c r="V1245" i="4"/>
  <c r="W1245" i="4"/>
  <c r="A1246" i="4"/>
  <c r="C1246" i="4" s="1"/>
  <c r="B1246" i="4"/>
  <c r="D1246" i="4"/>
  <c r="E1246" i="4"/>
  <c r="L1246" i="4"/>
  <c r="M1246" i="4"/>
  <c r="N1246" i="4"/>
  <c r="S1246" i="4"/>
  <c r="T1246" i="4"/>
  <c r="U1246" i="4"/>
  <c r="V1246" i="4"/>
  <c r="W1246" i="4"/>
  <c r="A1247" i="4"/>
  <c r="C1247" i="4" s="1"/>
  <c r="B1247" i="4"/>
  <c r="D1247" i="4"/>
  <c r="E1247" i="4"/>
  <c r="L1247" i="4"/>
  <c r="M1247" i="4"/>
  <c r="N1247" i="4"/>
  <c r="S1247" i="4"/>
  <c r="T1247" i="4"/>
  <c r="U1247" i="4"/>
  <c r="V1247" i="4"/>
  <c r="W1247" i="4"/>
  <c r="A1248" i="4"/>
  <c r="C1248" i="4" s="1"/>
  <c r="B1248" i="4"/>
  <c r="D1248" i="4"/>
  <c r="E1248" i="4"/>
  <c r="F1248" i="4"/>
  <c r="L1248" i="4"/>
  <c r="M1248" i="4"/>
  <c r="N1248" i="4"/>
  <c r="S1248" i="4"/>
  <c r="T1248" i="4"/>
  <c r="U1248" i="4"/>
  <c r="V1248" i="4"/>
  <c r="W1248" i="4"/>
  <c r="A1249" i="4"/>
  <c r="C1249" i="4" s="1"/>
  <c r="B1249" i="4"/>
  <c r="D1249" i="4"/>
  <c r="E1249" i="4"/>
  <c r="L1249" i="4"/>
  <c r="M1249" i="4"/>
  <c r="N1249" i="4"/>
  <c r="S1249" i="4"/>
  <c r="T1249" i="4"/>
  <c r="U1249" i="4"/>
  <c r="V1249" i="4"/>
  <c r="W1249" i="4"/>
  <c r="A1250" i="4"/>
  <c r="C1250" i="4" s="1"/>
  <c r="B1250" i="4"/>
  <c r="D1250" i="4"/>
  <c r="E1250" i="4"/>
  <c r="L1250" i="4"/>
  <c r="M1250" i="4"/>
  <c r="N1250" i="4"/>
  <c r="S1250" i="4"/>
  <c r="T1250" i="4"/>
  <c r="U1250" i="4"/>
  <c r="V1250" i="4"/>
  <c r="W1250" i="4"/>
  <c r="A1251" i="4"/>
  <c r="C1251" i="4" s="1"/>
  <c r="B1251" i="4"/>
  <c r="D1251" i="4"/>
  <c r="E1251" i="4"/>
  <c r="L1251" i="4"/>
  <c r="M1251" i="4"/>
  <c r="N1251" i="4"/>
  <c r="S1251" i="4"/>
  <c r="T1251" i="4"/>
  <c r="U1251" i="4"/>
  <c r="V1251" i="4"/>
  <c r="W1251" i="4"/>
  <c r="A1252" i="4"/>
  <c r="C1252" i="4" s="1"/>
  <c r="B1252" i="4"/>
  <c r="D1252" i="4"/>
  <c r="E1252" i="4"/>
  <c r="L1252" i="4"/>
  <c r="M1252" i="4"/>
  <c r="N1252" i="4"/>
  <c r="S1252" i="4"/>
  <c r="T1252" i="4"/>
  <c r="U1252" i="4"/>
  <c r="V1252" i="4"/>
  <c r="W1252" i="4"/>
  <c r="A1253" i="4"/>
  <c r="C1253" i="4" s="1"/>
  <c r="B1253" i="4"/>
  <c r="D1253" i="4"/>
  <c r="E1253" i="4"/>
  <c r="L1253" i="4"/>
  <c r="M1253" i="4"/>
  <c r="N1253" i="4"/>
  <c r="S1253" i="4"/>
  <c r="T1253" i="4"/>
  <c r="U1253" i="4"/>
  <c r="V1253" i="4"/>
  <c r="W1253" i="4"/>
  <c r="A1254" i="4"/>
  <c r="C1254" i="4" s="1"/>
  <c r="B1254" i="4"/>
  <c r="D1254" i="4"/>
  <c r="E1254" i="4"/>
  <c r="L1254" i="4"/>
  <c r="M1254" i="4"/>
  <c r="N1254" i="4"/>
  <c r="S1254" i="4"/>
  <c r="T1254" i="4"/>
  <c r="U1254" i="4"/>
  <c r="V1254" i="4"/>
  <c r="W1254" i="4"/>
  <c r="A1255" i="4"/>
  <c r="C1255" i="4" s="1"/>
  <c r="B1255" i="4"/>
  <c r="D1255" i="4"/>
  <c r="E1255" i="4"/>
  <c r="L1255" i="4"/>
  <c r="M1255" i="4"/>
  <c r="N1255" i="4"/>
  <c r="S1255" i="4"/>
  <c r="T1255" i="4"/>
  <c r="U1255" i="4"/>
  <c r="V1255" i="4"/>
  <c r="W1255" i="4"/>
  <c r="A1256" i="4"/>
  <c r="C1256" i="4" s="1"/>
  <c r="B1256" i="4"/>
  <c r="D1256" i="4"/>
  <c r="E1256" i="4"/>
  <c r="L1256" i="4"/>
  <c r="M1256" i="4"/>
  <c r="N1256" i="4"/>
  <c r="S1256" i="4"/>
  <c r="T1256" i="4"/>
  <c r="U1256" i="4"/>
  <c r="V1256" i="4"/>
  <c r="W1256" i="4"/>
  <c r="A1257" i="4"/>
  <c r="C1257" i="4" s="1"/>
  <c r="B1257" i="4"/>
  <c r="D1257" i="4"/>
  <c r="E1257" i="4"/>
  <c r="L1257" i="4"/>
  <c r="M1257" i="4"/>
  <c r="N1257" i="4"/>
  <c r="S1257" i="4"/>
  <c r="T1257" i="4"/>
  <c r="U1257" i="4"/>
  <c r="V1257" i="4"/>
  <c r="W1257" i="4"/>
  <c r="A1258" i="4"/>
  <c r="C1258" i="4" s="1"/>
  <c r="B1258" i="4"/>
  <c r="D1258" i="4"/>
  <c r="E1258" i="4"/>
  <c r="L1258" i="4"/>
  <c r="M1258" i="4"/>
  <c r="N1258" i="4"/>
  <c r="S1258" i="4"/>
  <c r="T1258" i="4"/>
  <c r="U1258" i="4"/>
  <c r="V1258" i="4"/>
  <c r="W1258" i="4"/>
  <c r="A1259" i="4"/>
  <c r="C1259" i="4" s="1"/>
  <c r="B1259" i="4"/>
  <c r="D1259" i="4"/>
  <c r="E1259" i="4"/>
  <c r="L1259" i="4"/>
  <c r="M1259" i="4"/>
  <c r="N1259" i="4"/>
  <c r="S1259" i="4"/>
  <c r="T1259" i="4"/>
  <c r="U1259" i="4"/>
  <c r="V1259" i="4"/>
  <c r="W1259" i="4"/>
  <c r="A1260" i="4"/>
  <c r="C1260" i="4" s="1"/>
  <c r="B1260" i="4"/>
  <c r="D1260" i="4"/>
  <c r="E1260" i="4"/>
  <c r="L1260" i="4"/>
  <c r="M1260" i="4"/>
  <c r="N1260" i="4"/>
  <c r="S1260" i="4"/>
  <c r="T1260" i="4"/>
  <c r="U1260" i="4"/>
  <c r="V1260" i="4"/>
  <c r="W1260" i="4"/>
  <c r="A1261" i="4"/>
  <c r="C1261" i="4" s="1"/>
  <c r="B1261" i="4"/>
  <c r="D1261" i="4"/>
  <c r="E1261" i="4"/>
  <c r="L1261" i="4"/>
  <c r="M1261" i="4"/>
  <c r="N1261" i="4"/>
  <c r="S1261" i="4"/>
  <c r="T1261" i="4"/>
  <c r="U1261" i="4"/>
  <c r="V1261" i="4"/>
  <c r="W1261" i="4"/>
  <c r="A1262" i="4"/>
  <c r="C1262" i="4" s="1"/>
  <c r="B1262" i="4"/>
  <c r="D1262" i="4"/>
  <c r="E1262" i="4"/>
  <c r="L1262" i="4"/>
  <c r="M1262" i="4"/>
  <c r="N1262" i="4"/>
  <c r="S1262" i="4"/>
  <c r="T1262" i="4"/>
  <c r="U1262" i="4"/>
  <c r="V1262" i="4"/>
  <c r="W1262" i="4"/>
  <c r="A1263" i="4"/>
  <c r="C1263" i="4" s="1"/>
  <c r="B1263" i="4"/>
  <c r="D1263" i="4"/>
  <c r="E1263" i="4"/>
  <c r="L1263" i="4"/>
  <c r="M1263" i="4"/>
  <c r="N1263" i="4"/>
  <c r="S1263" i="4"/>
  <c r="T1263" i="4"/>
  <c r="U1263" i="4"/>
  <c r="V1263" i="4"/>
  <c r="W1263" i="4"/>
  <c r="A1264" i="4"/>
  <c r="C1264" i="4" s="1"/>
  <c r="B1264" i="4"/>
  <c r="D1264" i="4"/>
  <c r="E1264" i="4"/>
  <c r="F1264" i="4"/>
  <c r="L1264" i="4"/>
  <c r="M1264" i="4"/>
  <c r="N1264" i="4"/>
  <c r="S1264" i="4"/>
  <c r="T1264" i="4"/>
  <c r="U1264" i="4"/>
  <c r="V1264" i="4"/>
  <c r="W1264" i="4"/>
  <c r="A1265" i="4"/>
  <c r="C1265" i="4" s="1"/>
  <c r="B1265" i="4"/>
  <c r="D1265" i="4"/>
  <c r="E1265" i="4"/>
  <c r="L1265" i="4"/>
  <c r="M1265" i="4"/>
  <c r="N1265" i="4"/>
  <c r="S1265" i="4"/>
  <c r="T1265" i="4"/>
  <c r="U1265" i="4"/>
  <c r="V1265" i="4"/>
  <c r="W1265" i="4"/>
  <c r="A1266" i="4"/>
  <c r="C1266" i="4" s="1"/>
  <c r="B1266" i="4"/>
  <c r="D1266" i="4"/>
  <c r="E1266" i="4"/>
  <c r="L1266" i="4"/>
  <c r="M1266" i="4"/>
  <c r="N1266" i="4"/>
  <c r="S1266" i="4"/>
  <c r="T1266" i="4"/>
  <c r="U1266" i="4"/>
  <c r="V1266" i="4"/>
  <c r="W1266" i="4"/>
  <c r="A1267" i="4"/>
  <c r="C1267" i="4" s="1"/>
  <c r="B1267" i="4"/>
  <c r="D1267" i="4"/>
  <c r="E1267" i="4"/>
  <c r="L1267" i="4"/>
  <c r="M1267" i="4"/>
  <c r="N1267" i="4"/>
  <c r="S1267" i="4"/>
  <c r="T1267" i="4"/>
  <c r="U1267" i="4"/>
  <c r="V1267" i="4"/>
  <c r="W1267" i="4"/>
  <c r="A1268" i="4"/>
  <c r="C1268" i="4" s="1"/>
  <c r="B1268" i="4"/>
  <c r="D1268" i="4"/>
  <c r="E1268" i="4"/>
  <c r="L1268" i="4"/>
  <c r="M1268" i="4"/>
  <c r="N1268" i="4"/>
  <c r="S1268" i="4"/>
  <c r="T1268" i="4"/>
  <c r="U1268" i="4"/>
  <c r="V1268" i="4"/>
  <c r="W1268" i="4"/>
  <c r="A1269" i="4"/>
  <c r="C1269" i="4" s="1"/>
  <c r="B1269" i="4"/>
  <c r="D1269" i="4"/>
  <c r="E1269" i="4"/>
  <c r="L1269" i="4"/>
  <c r="M1269" i="4"/>
  <c r="N1269" i="4"/>
  <c r="S1269" i="4"/>
  <c r="T1269" i="4"/>
  <c r="U1269" i="4"/>
  <c r="V1269" i="4"/>
  <c r="W1269" i="4"/>
  <c r="A1270" i="4"/>
  <c r="C1270" i="4" s="1"/>
  <c r="B1270" i="4"/>
  <c r="D1270" i="4"/>
  <c r="E1270" i="4"/>
  <c r="L1270" i="4"/>
  <c r="M1270" i="4"/>
  <c r="N1270" i="4"/>
  <c r="S1270" i="4"/>
  <c r="T1270" i="4"/>
  <c r="U1270" i="4"/>
  <c r="V1270" i="4"/>
  <c r="W1270" i="4"/>
  <c r="A1271" i="4"/>
  <c r="C1271" i="4" s="1"/>
  <c r="B1271" i="4"/>
  <c r="D1271" i="4"/>
  <c r="E1271" i="4"/>
  <c r="L1271" i="4"/>
  <c r="M1271" i="4"/>
  <c r="N1271" i="4"/>
  <c r="S1271" i="4"/>
  <c r="T1271" i="4"/>
  <c r="U1271" i="4"/>
  <c r="V1271" i="4"/>
  <c r="W1271" i="4"/>
  <c r="A1272" i="4"/>
  <c r="C1272" i="4" s="1"/>
  <c r="B1272" i="4"/>
  <c r="D1272" i="4"/>
  <c r="E1272" i="4"/>
  <c r="L1272" i="4"/>
  <c r="M1272" i="4"/>
  <c r="N1272" i="4"/>
  <c r="S1272" i="4"/>
  <c r="T1272" i="4"/>
  <c r="U1272" i="4"/>
  <c r="V1272" i="4"/>
  <c r="W1272" i="4"/>
  <c r="A1273" i="4"/>
  <c r="C1273" i="4" s="1"/>
  <c r="B1273" i="4"/>
  <c r="D1273" i="4"/>
  <c r="E1273" i="4"/>
  <c r="L1273" i="4"/>
  <c r="M1273" i="4"/>
  <c r="N1273" i="4"/>
  <c r="S1273" i="4"/>
  <c r="T1273" i="4"/>
  <c r="U1273" i="4"/>
  <c r="V1273" i="4"/>
  <c r="W1273" i="4"/>
  <c r="A1274" i="4"/>
  <c r="C1274" i="4" s="1"/>
  <c r="B1274" i="4"/>
  <c r="D1274" i="4"/>
  <c r="E1274" i="4"/>
  <c r="L1274" i="4"/>
  <c r="M1274" i="4"/>
  <c r="N1274" i="4"/>
  <c r="S1274" i="4"/>
  <c r="T1274" i="4"/>
  <c r="U1274" i="4"/>
  <c r="V1274" i="4"/>
  <c r="W1274" i="4"/>
  <c r="A1275" i="4"/>
  <c r="C1275" i="4" s="1"/>
  <c r="B1275" i="4"/>
  <c r="D1275" i="4"/>
  <c r="E1275" i="4"/>
  <c r="L1275" i="4"/>
  <c r="M1275" i="4"/>
  <c r="N1275" i="4"/>
  <c r="S1275" i="4"/>
  <c r="T1275" i="4"/>
  <c r="U1275" i="4"/>
  <c r="V1275" i="4"/>
  <c r="W1275" i="4"/>
  <c r="A1276" i="4"/>
  <c r="C1276" i="4" s="1"/>
  <c r="B1276" i="4"/>
  <c r="D1276" i="4"/>
  <c r="E1276" i="4"/>
  <c r="L1276" i="4"/>
  <c r="M1276" i="4"/>
  <c r="N1276" i="4"/>
  <c r="S1276" i="4"/>
  <c r="T1276" i="4"/>
  <c r="U1276" i="4"/>
  <c r="V1276" i="4"/>
  <c r="W1276" i="4"/>
  <c r="A1277" i="4"/>
  <c r="C1277" i="4" s="1"/>
  <c r="B1277" i="4"/>
  <c r="D1277" i="4"/>
  <c r="E1277" i="4"/>
  <c r="L1277" i="4"/>
  <c r="M1277" i="4"/>
  <c r="N1277" i="4"/>
  <c r="S1277" i="4"/>
  <c r="T1277" i="4"/>
  <c r="U1277" i="4"/>
  <c r="V1277" i="4"/>
  <c r="W1277" i="4"/>
  <c r="A1278" i="4"/>
  <c r="C1278" i="4" s="1"/>
  <c r="B1278" i="4"/>
  <c r="D1278" i="4"/>
  <c r="E1278" i="4"/>
  <c r="L1278" i="4"/>
  <c r="M1278" i="4"/>
  <c r="N1278" i="4"/>
  <c r="S1278" i="4"/>
  <c r="T1278" i="4"/>
  <c r="U1278" i="4"/>
  <c r="V1278" i="4"/>
  <c r="W1278" i="4"/>
  <c r="A1279" i="4"/>
  <c r="C1279" i="4" s="1"/>
  <c r="B1279" i="4"/>
  <c r="D1279" i="4"/>
  <c r="E1279" i="4"/>
  <c r="L1279" i="4"/>
  <c r="M1279" i="4"/>
  <c r="N1279" i="4"/>
  <c r="S1279" i="4"/>
  <c r="T1279" i="4"/>
  <c r="U1279" i="4"/>
  <c r="V1279" i="4"/>
  <c r="W1279" i="4"/>
  <c r="A1280" i="4"/>
  <c r="C1280" i="4" s="1"/>
  <c r="B1280" i="4"/>
  <c r="D1280" i="4"/>
  <c r="E1280" i="4"/>
  <c r="F1280" i="4"/>
  <c r="L1280" i="4"/>
  <c r="M1280" i="4"/>
  <c r="N1280" i="4"/>
  <c r="S1280" i="4"/>
  <c r="T1280" i="4"/>
  <c r="U1280" i="4"/>
  <c r="V1280" i="4"/>
  <c r="W1280" i="4"/>
  <c r="A1281" i="4"/>
  <c r="C1281" i="4" s="1"/>
  <c r="B1281" i="4"/>
  <c r="D1281" i="4"/>
  <c r="E1281" i="4"/>
  <c r="L1281" i="4"/>
  <c r="M1281" i="4"/>
  <c r="N1281" i="4"/>
  <c r="S1281" i="4"/>
  <c r="T1281" i="4"/>
  <c r="U1281" i="4"/>
  <c r="V1281" i="4"/>
  <c r="W1281" i="4"/>
  <c r="A1282" i="4"/>
  <c r="C1282" i="4" s="1"/>
  <c r="B1282" i="4"/>
  <c r="D1282" i="4"/>
  <c r="E1282" i="4"/>
  <c r="L1282" i="4"/>
  <c r="M1282" i="4"/>
  <c r="N1282" i="4"/>
  <c r="S1282" i="4"/>
  <c r="T1282" i="4"/>
  <c r="U1282" i="4"/>
  <c r="V1282" i="4"/>
  <c r="W1282" i="4"/>
  <c r="A1283" i="4"/>
  <c r="C1283" i="4" s="1"/>
  <c r="B1283" i="4"/>
  <c r="D1283" i="4"/>
  <c r="E1283" i="4"/>
  <c r="L1283" i="4"/>
  <c r="M1283" i="4"/>
  <c r="N1283" i="4"/>
  <c r="S1283" i="4"/>
  <c r="T1283" i="4"/>
  <c r="U1283" i="4"/>
  <c r="V1283" i="4"/>
  <c r="W1283" i="4"/>
  <c r="A1284" i="4"/>
  <c r="C1284" i="4" s="1"/>
  <c r="B1284" i="4"/>
  <c r="D1284" i="4"/>
  <c r="E1284" i="4"/>
  <c r="L1284" i="4"/>
  <c r="M1284" i="4"/>
  <c r="N1284" i="4"/>
  <c r="S1284" i="4"/>
  <c r="T1284" i="4"/>
  <c r="U1284" i="4"/>
  <c r="V1284" i="4"/>
  <c r="W1284" i="4"/>
  <c r="A1285" i="4"/>
  <c r="C1285" i="4" s="1"/>
  <c r="B1285" i="4"/>
  <c r="D1285" i="4"/>
  <c r="E1285" i="4"/>
  <c r="L1285" i="4"/>
  <c r="M1285" i="4"/>
  <c r="N1285" i="4"/>
  <c r="S1285" i="4"/>
  <c r="T1285" i="4"/>
  <c r="U1285" i="4"/>
  <c r="V1285" i="4"/>
  <c r="W1285" i="4"/>
  <c r="A1286" i="4"/>
  <c r="C1286" i="4" s="1"/>
  <c r="B1286" i="4"/>
  <c r="D1286" i="4"/>
  <c r="E1286" i="4"/>
  <c r="L1286" i="4"/>
  <c r="M1286" i="4"/>
  <c r="N1286" i="4"/>
  <c r="S1286" i="4"/>
  <c r="T1286" i="4"/>
  <c r="U1286" i="4"/>
  <c r="V1286" i="4"/>
  <c r="W1286" i="4"/>
  <c r="A1287" i="4"/>
  <c r="C1287" i="4" s="1"/>
  <c r="B1287" i="4"/>
  <c r="D1287" i="4"/>
  <c r="E1287" i="4"/>
  <c r="L1287" i="4"/>
  <c r="M1287" i="4"/>
  <c r="N1287" i="4"/>
  <c r="S1287" i="4"/>
  <c r="T1287" i="4"/>
  <c r="U1287" i="4"/>
  <c r="V1287" i="4"/>
  <c r="W1287" i="4"/>
  <c r="A1288" i="4"/>
  <c r="C1288" i="4" s="1"/>
  <c r="B1288" i="4"/>
  <c r="D1288" i="4"/>
  <c r="E1288" i="4"/>
  <c r="L1288" i="4"/>
  <c r="M1288" i="4"/>
  <c r="N1288" i="4"/>
  <c r="S1288" i="4"/>
  <c r="T1288" i="4"/>
  <c r="U1288" i="4"/>
  <c r="V1288" i="4"/>
  <c r="W1288" i="4"/>
  <c r="A1289" i="4"/>
  <c r="C1289" i="4" s="1"/>
  <c r="B1289" i="4"/>
  <c r="D1289" i="4"/>
  <c r="E1289" i="4"/>
  <c r="L1289" i="4"/>
  <c r="M1289" i="4"/>
  <c r="N1289" i="4"/>
  <c r="S1289" i="4"/>
  <c r="T1289" i="4"/>
  <c r="U1289" i="4"/>
  <c r="V1289" i="4"/>
  <c r="W1289" i="4"/>
  <c r="A1290" i="4"/>
  <c r="C1290" i="4" s="1"/>
  <c r="B1290" i="4"/>
  <c r="D1290" i="4"/>
  <c r="E1290" i="4"/>
  <c r="L1290" i="4"/>
  <c r="M1290" i="4"/>
  <c r="N1290" i="4"/>
  <c r="S1290" i="4"/>
  <c r="T1290" i="4"/>
  <c r="U1290" i="4"/>
  <c r="V1290" i="4"/>
  <c r="W1290" i="4"/>
  <c r="A1291" i="4"/>
  <c r="C1291" i="4" s="1"/>
  <c r="B1291" i="4"/>
  <c r="D1291" i="4"/>
  <c r="E1291" i="4"/>
  <c r="L1291" i="4"/>
  <c r="M1291" i="4"/>
  <c r="N1291" i="4"/>
  <c r="S1291" i="4"/>
  <c r="T1291" i="4"/>
  <c r="U1291" i="4"/>
  <c r="V1291" i="4"/>
  <c r="W1291" i="4"/>
  <c r="A1292" i="4"/>
  <c r="C1292" i="4" s="1"/>
  <c r="B1292" i="4"/>
  <c r="D1292" i="4"/>
  <c r="E1292" i="4"/>
  <c r="L1292" i="4"/>
  <c r="M1292" i="4"/>
  <c r="N1292" i="4"/>
  <c r="S1292" i="4"/>
  <c r="T1292" i="4"/>
  <c r="U1292" i="4"/>
  <c r="V1292" i="4"/>
  <c r="W1292" i="4"/>
  <c r="A1293" i="4"/>
  <c r="C1293" i="4" s="1"/>
  <c r="B1293" i="4"/>
  <c r="D1293" i="4"/>
  <c r="E1293" i="4"/>
  <c r="L1293" i="4"/>
  <c r="M1293" i="4"/>
  <c r="N1293" i="4"/>
  <c r="S1293" i="4"/>
  <c r="T1293" i="4"/>
  <c r="U1293" i="4"/>
  <c r="V1293" i="4"/>
  <c r="W1293" i="4"/>
  <c r="A1294" i="4"/>
  <c r="C1294" i="4" s="1"/>
  <c r="B1294" i="4"/>
  <c r="D1294" i="4"/>
  <c r="E1294" i="4"/>
  <c r="L1294" i="4"/>
  <c r="M1294" i="4"/>
  <c r="N1294" i="4"/>
  <c r="S1294" i="4"/>
  <c r="T1294" i="4"/>
  <c r="U1294" i="4"/>
  <c r="V1294" i="4"/>
  <c r="W1294" i="4"/>
  <c r="A1295" i="4"/>
  <c r="C1295" i="4" s="1"/>
  <c r="B1295" i="4"/>
  <c r="D1295" i="4"/>
  <c r="E1295" i="4"/>
  <c r="L1295" i="4"/>
  <c r="M1295" i="4"/>
  <c r="N1295" i="4"/>
  <c r="S1295" i="4"/>
  <c r="T1295" i="4"/>
  <c r="U1295" i="4"/>
  <c r="V1295" i="4"/>
  <c r="W1295" i="4"/>
  <c r="A1296" i="4"/>
  <c r="C1296" i="4" s="1"/>
  <c r="B1296" i="4"/>
  <c r="D1296" i="4"/>
  <c r="E1296" i="4"/>
  <c r="F1296" i="4"/>
  <c r="L1296" i="4"/>
  <c r="M1296" i="4"/>
  <c r="N1296" i="4"/>
  <c r="S1296" i="4"/>
  <c r="T1296" i="4"/>
  <c r="U1296" i="4"/>
  <c r="V1296" i="4"/>
  <c r="W1296" i="4"/>
  <c r="A1297" i="4"/>
  <c r="C1297" i="4" s="1"/>
  <c r="B1297" i="4"/>
  <c r="D1297" i="4"/>
  <c r="E1297" i="4"/>
  <c r="L1297" i="4"/>
  <c r="M1297" i="4"/>
  <c r="N1297" i="4"/>
  <c r="S1297" i="4"/>
  <c r="T1297" i="4"/>
  <c r="U1297" i="4"/>
  <c r="V1297" i="4"/>
  <c r="W1297" i="4"/>
  <c r="A1298" i="4"/>
  <c r="C1298" i="4" s="1"/>
  <c r="B1298" i="4"/>
  <c r="D1298" i="4"/>
  <c r="E1298" i="4"/>
  <c r="L1298" i="4"/>
  <c r="M1298" i="4"/>
  <c r="N1298" i="4"/>
  <c r="S1298" i="4"/>
  <c r="T1298" i="4"/>
  <c r="U1298" i="4"/>
  <c r="V1298" i="4"/>
  <c r="W1298" i="4"/>
  <c r="A1299" i="4"/>
  <c r="C1299" i="4" s="1"/>
  <c r="B1299" i="4"/>
  <c r="D1299" i="4"/>
  <c r="E1299" i="4"/>
  <c r="L1299" i="4"/>
  <c r="M1299" i="4"/>
  <c r="N1299" i="4"/>
  <c r="S1299" i="4"/>
  <c r="T1299" i="4"/>
  <c r="U1299" i="4"/>
  <c r="V1299" i="4"/>
  <c r="W1299" i="4"/>
  <c r="A1300" i="4"/>
  <c r="C1300" i="4" s="1"/>
  <c r="B1300" i="4"/>
  <c r="D1300" i="4"/>
  <c r="E1300" i="4"/>
  <c r="L1300" i="4"/>
  <c r="M1300" i="4"/>
  <c r="N1300" i="4"/>
  <c r="S1300" i="4"/>
  <c r="T1300" i="4"/>
  <c r="U1300" i="4"/>
  <c r="V1300" i="4"/>
  <c r="W1300" i="4"/>
  <c r="A1301" i="4"/>
  <c r="C1301" i="4" s="1"/>
  <c r="B1301" i="4"/>
  <c r="D1301" i="4"/>
  <c r="E1301" i="4"/>
  <c r="L1301" i="4"/>
  <c r="M1301" i="4"/>
  <c r="N1301" i="4"/>
  <c r="S1301" i="4"/>
  <c r="T1301" i="4"/>
  <c r="U1301" i="4"/>
  <c r="V1301" i="4"/>
  <c r="W1301" i="4"/>
  <c r="A1302" i="4"/>
  <c r="C1302" i="4" s="1"/>
  <c r="B1302" i="4"/>
  <c r="D1302" i="4"/>
  <c r="E1302" i="4"/>
  <c r="L1302" i="4"/>
  <c r="M1302" i="4"/>
  <c r="N1302" i="4"/>
  <c r="S1302" i="4"/>
  <c r="T1302" i="4"/>
  <c r="U1302" i="4"/>
  <c r="V1302" i="4"/>
  <c r="W1302" i="4"/>
  <c r="A1303" i="4"/>
  <c r="C1303" i="4" s="1"/>
  <c r="B1303" i="4"/>
  <c r="D1303" i="4"/>
  <c r="E1303" i="4"/>
  <c r="L1303" i="4"/>
  <c r="M1303" i="4"/>
  <c r="N1303" i="4"/>
  <c r="S1303" i="4"/>
  <c r="T1303" i="4"/>
  <c r="U1303" i="4"/>
  <c r="V1303" i="4"/>
  <c r="W1303" i="4"/>
  <c r="A1304" i="4"/>
  <c r="C1304" i="4" s="1"/>
  <c r="B1304" i="4"/>
  <c r="D1304" i="4"/>
  <c r="E1304" i="4"/>
  <c r="L1304" i="4"/>
  <c r="M1304" i="4"/>
  <c r="N1304" i="4"/>
  <c r="S1304" i="4"/>
  <c r="T1304" i="4"/>
  <c r="U1304" i="4"/>
  <c r="V1304" i="4"/>
  <c r="W1304" i="4"/>
  <c r="A1305" i="4"/>
  <c r="C1305" i="4" s="1"/>
  <c r="B1305" i="4"/>
  <c r="D1305" i="4"/>
  <c r="E1305" i="4"/>
  <c r="L1305" i="4"/>
  <c r="M1305" i="4"/>
  <c r="N1305" i="4"/>
  <c r="S1305" i="4"/>
  <c r="T1305" i="4"/>
  <c r="U1305" i="4"/>
  <c r="V1305" i="4"/>
  <c r="W1305" i="4"/>
  <c r="A1306" i="4"/>
  <c r="C1306" i="4" s="1"/>
  <c r="B1306" i="4"/>
  <c r="D1306" i="4"/>
  <c r="E1306" i="4"/>
  <c r="L1306" i="4"/>
  <c r="M1306" i="4"/>
  <c r="N1306" i="4"/>
  <c r="S1306" i="4"/>
  <c r="T1306" i="4"/>
  <c r="U1306" i="4"/>
  <c r="V1306" i="4"/>
  <c r="W1306" i="4"/>
  <c r="A1307" i="4"/>
  <c r="C1307" i="4" s="1"/>
  <c r="B1307" i="4"/>
  <c r="D1307" i="4"/>
  <c r="E1307" i="4"/>
  <c r="L1307" i="4"/>
  <c r="M1307" i="4"/>
  <c r="N1307" i="4"/>
  <c r="S1307" i="4"/>
  <c r="T1307" i="4"/>
  <c r="U1307" i="4"/>
  <c r="V1307" i="4"/>
  <c r="W1307" i="4"/>
  <c r="A1308" i="4"/>
  <c r="C1308" i="4" s="1"/>
  <c r="B1308" i="4"/>
  <c r="D1308" i="4"/>
  <c r="E1308" i="4"/>
  <c r="L1308" i="4"/>
  <c r="M1308" i="4"/>
  <c r="N1308" i="4"/>
  <c r="S1308" i="4"/>
  <c r="T1308" i="4"/>
  <c r="U1308" i="4"/>
  <c r="V1308" i="4"/>
  <c r="W1308" i="4"/>
  <c r="A1309" i="4"/>
  <c r="C1309" i="4" s="1"/>
  <c r="B1309" i="4"/>
  <c r="D1309" i="4"/>
  <c r="E1309" i="4"/>
  <c r="L1309" i="4"/>
  <c r="M1309" i="4"/>
  <c r="N1309" i="4"/>
  <c r="S1309" i="4"/>
  <c r="T1309" i="4"/>
  <c r="U1309" i="4"/>
  <c r="V1309" i="4"/>
  <c r="W1309" i="4"/>
  <c r="A1310" i="4"/>
  <c r="C1310" i="4" s="1"/>
  <c r="B1310" i="4"/>
  <c r="D1310" i="4"/>
  <c r="E1310" i="4"/>
  <c r="L1310" i="4"/>
  <c r="M1310" i="4"/>
  <c r="N1310" i="4"/>
  <c r="S1310" i="4"/>
  <c r="T1310" i="4"/>
  <c r="U1310" i="4"/>
  <c r="V1310" i="4"/>
  <c r="W1310" i="4"/>
  <c r="A1311" i="4"/>
  <c r="C1311" i="4" s="1"/>
  <c r="B1311" i="4"/>
  <c r="D1311" i="4"/>
  <c r="E1311" i="4"/>
  <c r="L1311" i="4"/>
  <c r="M1311" i="4"/>
  <c r="N1311" i="4"/>
  <c r="S1311" i="4"/>
  <c r="T1311" i="4"/>
  <c r="U1311" i="4"/>
  <c r="V1311" i="4"/>
  <c r="W1311" i="4"/>
  <c r="A1312" i="4"/>
  <c r="C1312" i="4" s="1"/>
  <c r="B1312" i="4"/>
  <c r="D1312" i="4"/>
  <c r="E1312" i="4"/>
  <c r="F1312" i="4"/>
  <c r="L1312" i="4"/>
  <c r="M1312" i="4"/>
  <c r="N1312" i="4"/>
  <c r="S1312" i="4"/>
  <c r="T1312" i="4"/>
  <c r="U1312" i="4"/>
  <c r="V1312" i="4"/>
  <c r="W1312" i="4"/>
  <c r="A1313" i="4"/>
  <c r="C1313" i="4" s="1"/>
  <c r="B1313" i="4"/>
  <c r="D1313" i="4"/>
  <c r="E1313" i="4"/>
  <c r="L1313" i="4"/>
  <c r="M1313" i="4"/>
  <c r="N1313" i="4"/>
  <c r="S1313" i="4"/>
  <c r="T1313" i="4"/>
  <c r="U1313" i="4"/>
  <c r="V1313" i="4"/>
  <c r="W1313" i="4"/>
  <c r="A1314" i="4"/>
  <c r="C1314" i="4" s="1"/>
  <c r="B1314" i="4"/>
  <c r="D1314" i="4"/>
  <c r="E1314" i="4"/>
  <c r="L1314" i="4"/>
  <c r="M1314" i="4"/>
  <c r="N1314" i="4"/>
  <c r="S1314" i="4"/>
  <c r="T1314" i="4"/>
  <c r="U1314" i="4"/>
  <c r="V1314" i="4"/>
  <c r="W1314" i="4"/>
  <c r="A1315" i="4"/>
  <c r="C1315" i="4" s="1"/>
  <c r="B1315" i="4"/>
  <c r="D1315" i="4"/>
  <c r="E1315" i="4"/>
  <c r="L1315" i="4"/>
  <c r="M1315" i="4"/>
  <c r="N1315" i="4"/>
  <c r="S1315" i="4"/>
  <c r="T1315" i="4"/>
  <c r="U1315" i="4"/>
  <c r="V1315" i="4"/>
  <c r="W1315" i="4"/>
  <c r="A1316" i="4"/>
  <c r="C1316" i="4" s="1"/>
  <c r="B1316" i="4"/>
  <c r="D1316" i="4"/>
  <c r="E1316" i="4"/>
  <c r="L1316" i="4"/>
  <c r="M1316" i="4"/>
  <c r="N1316" i="4"/>
  <c r="S1316" i="4"/>
  <c r="T1316" i="4"/>
  <c r="U1316" i="4"/>
  <c r="V1316" i="4"/>
  <c r="W1316" i="4"/>
  <c r="A1317" i="4"/>
  <c r="C1317" i="4" s="1"/>
  <c r="B1317" i="4"/>
  <c r="D1317" i="4"/>
  <c r="E1317" i="4"/>
  <c r="L1317" i="4"/>
  <c r="M1317" i="4"/>
  <c r="N1317" i="4"/>
  <c r="S1317" i="4"/>
  <c r="T1317" i="4"/>
  <c r="U1317" i="4"/>
  <c r="V1317" i="4"/>
  <c r="W1317" i="4"/>
  <c r="A1318" i="4"/>
  <c r="C1318" i="4" s="1"/>
  <c r="B1318" i="4"/>
  <c r="D1318" i="4"/>
  <c r="E1318" i="4"/>
  <c r="L1318" i="4"/>
  <c r="M1318" i="4"/>
  <c r="N1318" i="4"/>
  <c r="S1318" i="4"/>
  <c r="T1318" i="4"/>
  <c r="U1318" i="4"/>
  <c r="V1318" i="4"/>
  <c r="W1318" i="4"/>
  <c r="A1319" i="4"/>
  <c r="C1319" i="4" s="1"/>
  <c r="B1319" i="4"/>
  <c r="D1319" i="4"/>
  <c r="E1319" i="4"/>
  <c r="L1319" i="4"/>
  <c r="M1319" i="4"/>
  <c r="N1319" i="4"/>
  <c r="S1319" i="4"/>
  <c r="T1319" i="4"/>
  <c r="U1319" i="4"/>
  <c r="V1319" i="4"/>
  <c r="W1319" i="4"/>
  <c r="A1320" i="4"/>
  <c r="C1320" i="4" s="1"/>
  <c r="B1320" i="4"/>
  <c r="D1320" i="4"/>
  <c r="E1320" i="4"/>
  <c r="L1320" i="4"/>
  <c r="M1320" i="4"/>
  <c r="N1320" i="4"/>
  <c r="S1320" i="4"/>
  <c r="T1320" i="4"/>
  <c r="U1320" i="4"/>
  <c r="V1320" i="4"/>
  <c r="W1320" i="4"/>
  <c r="A1321" i="4"/>
  <c r="C1321" i="4" s="1"/>
  <c r="B1321" i="4"/>
  <c r="D1321" i="4"/>
  <c r="E1321" i="4"/>
  <c r="L1321" i="4"/>
  <c r="M1321" i="4"/>
  <c r="N1321" i="4"/>
  <c r="S1321" i="4"/>
  <c r="T1321" i="4"/>
  <c r="U1321" i="4"/>
  <c r="V1321" i="4"/>
  <c r="W1321" i="4"/>
  <c r="A1322" i="4"/>
  <c r="C1322" i="4" s="1"/>
  <c r="B1322" i="4"/>
  <c r="D1322" i="4"/>
  <c r="E1322" i="4"/>
  <c r="L1322" i="4"/>
  <c r="M1322" i="4"/>
  <c r="N1322" i="4"/>
  <c r="S1322" i="4"/>
  <c r="T1322" i="4"/>
  <c r="U1322" i="4"/>
  <c r="V1322" i="4"/>
  <c r="W1322" i="4"/>
  <c r="A1323" i="4"/>
  <c r="C1323" i="4" s="1"/>
  <c r="B1323" i="4"/>
  <c r="D1323" i="4"/>
  <c r="E1323" i="4"/>
  <c r="L1323" i="4"/>
  <c r="M1323" i="4"/>
  <c r="N1323" i="4"/>
  <c r="S1323" i="4"/>
  <c r="T1323" i="4"/>
  <c r="U1323" i="4"/>
  <c r="V1323" i="4"/>
  <c r="W1323" i="4"/>
  <c r="A1324" i="4"/>
  <c r="C1324" i="4" s="1"/>
  <c r="B1324" i="4"/>
  <c r="D1324" i="4"/>
  <c r="E1324" i="4"/>
  <c r="L1324" i="4"/>
  <c r="M1324" i="4"/>
  <c r="N1324" i="4"/>
  <c r="S1324" i="4"/>
  <c r="T1324" i="4"/>
  <c r="U1324" i="4"/>
  <c r="V1324" i="4"/>
  <c r="W1324" i="4"/>
  <c r="A1325" i="4"/>
  <c r="C1325" i="4" s="1"/>
  <c r="B1325" i="4"/>
  <c r="D1325" i="4"/>
  <c r="E1325" i="4"/>
  <c r="L1325" i="4"/>
  <c r="M1325" i="4"/>
  <c r="N1325" i="4"/>
  <c r="S1325" i="4"/>
  <c r="T1325" i="4"/>
  <c r="U1325" i="4"/>
  <c r="V1325" i="4"/>
  <c r="W1325" i="4"/>
  <c r="A1326" i="4"/>
  <c r="C1326" i="4" s="1"/>
  <c r="B1326" i="4"/>
  <c r="D1326" i="4"/>
  <c r="E1326" i="4"/>
  <c r="L1326" i="4"/>
  <c r="M1326" i="4"/>
  <c r="N1326" i="4"/>
  <c r="S1326" i="4"/>
  <c r="T1326" i="4"/>
  <c r="U1326" i="4"/>
  <c r="V1326" i="4"/>
  <c r="W1326" i="4"/>
  <c r="A1327" i="4"/>
  <c r="C1327" i="4" s="1"/>
  <c r="B1327" i="4"/>
  <c r="D1327" i="4"/>
  <c r="E1327" i="4"/>
  <c r="L1327" i="4"/>
  <c r="M1327" i="4"/>
  <c r="N1327" i="4"/>
  <c r="S1327" i="4"/>
  <c r="T1327" i="4"/>
  <c r="U1327" i="4"/>
  <c r="V1327" i="4"/>
  <c r="W1327" i="4"/>
  <c r="A1328" i="4"/>
  <c r="C1328" i="4" s="1"/>
  <c r="B1328" i="4"/>
  <c r="D1328" i="4"/>
  <c r="E1328" i="4"/>
  <c r="F1328" i="4"/>
  <c r="L1328" i="4"/>
  <c r="M1328" i="4"/>
  <c r="N1328" i="4"/>
  <c r="S1328" i="4"/>
  <c r="T1328" i="4"/>
  <c r="U1328" i="4"/>
  <c r="V1328" i="4"/>
  <c r="W1328" i="4"/>
  <c r="A1329" i="4"/>
  <c r="C1329" i="4" s="1"/>
  <c r="B1329" i="4"/>
  <c r="D1329" i="4"/>
  <c r="E1329" i="4"/>
  <c r="L1329" i="4"/>
  <c r="M1329" i="4"/>
  <c r="N1329" i="4"/>
  <c r="S1329" i="4"/>
  <c r="T1329" i="4"/>
  <c r="U1329" i="4"/>
  <c r="V1329" i="4"/>
  <c r="W1329" i="4"/>
  <c r="A1330" i="4"/>
  <c r="C1330" i="4" s="1"/>
  <c r="B1330" i="4"/>
  <c r="D1330" i="4"/>
  <c r="E1330" i="4"/>
  <c r="L1330" i="4"/>
  <c r="M1330" i="4"/>
  <c r="N1330" i="4"/>
  <c r="S1330" i="4"/>
  <c r="T1330" i="4"/>
  <c r="U1330" i="4"/>
  <c r="V1330" i="4"/>
  <c r="W1330" i="4"/>
  <c r="A1331" i="4"/>
  <c r="C1331" i="4" s="1"/>
  <c r="B1331" i="4"/>
  <c r="D1331" i="4"/>
  <c r="E1331" i="4"/>
  <c r="L1331" i="4"/>
  <c r="M1331" i="4"/>
  <c r="N1331" i="4"/>
  <c r="S1331" i="4"/>
  <c r="T1331" i="4"/>
  <c r="U1331" i="4"/>
  <c r="V1331" i="4"/>
  <c r="W1331" i="4"/>
  <c r="A1332" i="4"/>
  <c r="C1332" i="4" s="1"/>
  <c r="B1332" i="4"/>
  <c r="D1332" i="4"/>
  <c r="E1332" i="4"/>
  <c r="L1332" i="4"/>
  <c r="M1332" i="4"/>
  <c r="N1332" i="4"/>
  <c r="S1332" i="4"/>
  <c r="T1332" i="4"/>
  <c r="U1332" i="4"/>
  <c r="V1332" i="4"/>
  <c r="W1332" i="4"/>
  <c r="A1333" i="4"/>
  <c r="C1333" i="4" s="1"/>
  <c r="B1333" i="4"/>
  <c r="D1333" i="4"/>
  <c r="E1333" i="4"/>
  <c r="L1333" i="4"/>
  <c r="M1333" i="4"/>
  <c r="N1333" i="4"/>
  <c r="S1333" i="4"/>
  <c r="T1333" i="4"/>
  <c r="U1333" i="4"/>
  <c r="V1333" i="4"/>
  <c r="W1333" i="4"/>
  <c r="A1334" i="4"/>
  <c r="C1334" i="4" s="1"/>
  <c r="B1334" i="4"/>
  <c r="D1334" i="4"/>
  <c r="E1334" i="4"/>
  <c r="L1334" i="4"/>
  <c r="M1334" i="4"/>
  <c r="N1334" i="4"/>
  <c r="S1334" i="4"/>
  <c r="T1334" i="4"/>
  <c r="U1334" i="4"/>
  <c r="V1334" i="4"/>
  <c r="W1334" i="4"/>
  <c r="A1335" i="4"/>
  <c r="C1335" i="4" s="1"/>
  <c r="B1335" i="4"/>
  <c r="D1335" i="4"/>
  <c r="E1335" i="4"/>
  <c r="L1335" i="4"/>
  <c r="M1335" i="4"/>
  <c r="N1335" i="4"/>
  <c r="S1335" i="4"/>
  <c r="T1335" i="4"/>
  <c r="U1335" i="4"/>
  <c r="V1335" i="4"/>
  <c r="W1335" i="4"/>
  <c r="A1336" i="4"/>
  <c r="C1336" i="4" s="1"/>
  <c r="B1336" i="4"/>
  <c r="D1336" i="4"/>
  <c r="E1336" i="4"/>
  <c r="L1336" i="4"/>
  <c r="M1336" i="4"/>
  <c r="N1336" i="4"/>
  <c r="S1336" i="4"/>
  <c r="T1336" i="4"/>
  <c r="U1336" i="4"/>
  <c r="V1336" i="4"/>
  <c r="W1336" i="4"/>
  <c r="A1337" i="4"/>
  <c r="C1337" i="4" s="1"/>
  <c r="B1337" i="4"/>
  <c r="D1337" i="4"/>
  <c r="E1337" i="4"/>
  <c r="L1337" i="4"/>
  <c r="M1337" i="4"/>
  <c r="N1337" i="4"/>
  <c r="S1337" i="4"/>
  <c r="T1337" i="4"/>
  <c r="U1337" i="4"/>
  <c r="V1337" i="4"/>
  <c r="W1337" i="4"/>
  <c r="A1338" i="4"/>
  <c r="C1338" i="4" s="1"/>
  <c r="B1338" i="4"/>
  <c r="D1338" i="4"/>
  <c r="E1338" i="4"/>
  <c r="L1338" i="4"/>
  <c r="M1338" i="4"/>
  <c r="N1338" i="4"/>
  <c r="S1338" i="4"/>
  <c r="T1338" i="4"/>
  <c r="U1338" i="4"/>
  <c r="V1338" i="4"/>
  <c r="W1338" i="4"/>
  <c r="A1339" i="4"/>
  <c r="C1339" i="4" s="1"/>
  <c r="B1339" i="4"/>
  <c r="D1339" i="4"/>
  <c r="E1339" i="4"/>
  <c r="L1339" i="4"/>
  <c r="M1339" i="4"/>
  <c r="N1339" i="4"/>
  <c r="S1339" i="4"/>
  <c r="T1339" i="4"/>
  <c r="U1339" i="4"/>
  <c r="V1339" i="4"/>
  <c r="W1339" i="4"/>
  <c r="A1340" i="4"/>
  <c r="C1340" i="4" s="1"/>
  <c r="B1340" i="4"/>
  <c r="D1340" i="4"/>
  <c r="E1340" i="4"/>
  <c r="L1340" i="4"/>
  <c r="M1340" i="4"/>
  <c r="N1340" i="4"/>
  <c r="S1340" i="4"/>
  <c r="T1340" i="4"/>
  <c r="U1340" i="4"/>
  <c r="V1340" i="4"/>
  <c r="W1340" i="4"/>
  <c r="A1341" i="4"/>
  <c r="C1341" i="4" s="1"/>
  <c r="B1341" i="4"/>
  <c r="D1341" i="4"/>
  <c r="E1341" i="4"/>
  <c r="L1341" i="4"/>
  <c r="M1341" i="4"/>
  <c r="N1341" i="4"/>
  <c r="S1341" i="4"/>
  <c r="T1341" i="4"/>
  <c r="U1341" i="4"/>
  <c r="V1341" i="4"/>
  <c r="W1341" i="4"/>
  <c r="A1342" i="4"/>
  <c r="C1342" i="4" s="1"/>
  <c r="B1342" i="4"/>
  <c r="D1342" i="4"/>
  <c r="E1342" i="4"/>
  <c r="L1342" i="4"/>
  <c r="M1342" i="4"/>
  <c r="N1342" i="4"/>
  <c r="S1342" i="4"/>
  <c r="T1342" i="4"/>
  <c r="U1342" i="4"/>
  <c r="V1342" i="4"/>
  <c r="W1342" i="4"/>
  <c r="A1343" i="4"/>
  <c r="C1343" i="4" s="1"/>
  <c r="B1343" i="4"/>
  <c r="D1343" i="4"/>
  <c r="E1343" i="4"/>
  <c r="L1343" i="4"/>
  <c r="M1343" i="4"/>
  <c r="N1343" i="4"/>
  <c r="S1343" i="4"/>
  <c r="T1343" i="4"/>
  <c r="U1343" i="4"/>
  <c r="V1343" i="4"/>
  <c r="W1343" i="4"/>
  <c r="A1344" i="4"/>
  <c r="C1344" i="4" s="1"/>
  <c r="B1344" i="4"/>
  <c r="D1344" i="4"/>
  <c r="E1344" i="4"/>
  <c r="F1344" i="4"/>
  <c r="L1344" i="4"/>
  <c r="M1344" i="4"/>
  <c r="N1344" i="4"/>
  <c r="S1344" i="4"/>
  <c r="T1344" i="4"/>
  <c r="U1344" i="4"/>
  <c r="V1344" i="4"/>
  <c r="W1344" i="4"/>
  <c r="A1345" i="4"/>
  <c r="C1345" i="4" s="1"/>
  <c r="B1345" i="4"/>
  <c r="D1345" i="4"/>
  <c r="E1345" i="4"/>
  <c r="L1345" i="4"/>
  <c r="M1345" i="4"/>
  <c r="N1345" i="4"/>
  <c r="S1345" i="4"/>
  <c r="T1345" i="4"/>
  <c r="U1345" i="4"/>
  <c r="V1345" i="4"/>
  <c r="W1345" i="4"/>
  <c r="A1346" i="4"/>
  <c r="C1346" i="4" s="1"/>
  <c r="B1346" i="4"/>
  <c r="D1346" i="4"/>
  <c r="E1346" i="4"/>
  <c r="L1346" i="4"/>
  <c r="M1346" i="4"/>
  <c r="N1346" i="4"/>
  <c r="S1346" i="4"/>
  <c r="T1346" i="4"/>
  <c r="U1346" i="4"/>
  <c r="V1346" i="4"/>
  <c r="W1346" i="4"/>
  <c r="A1347" i="4"/>
  <c r="C1347" i="4" s="1"/>
  <c r="B1347" i="4"/>
  <c r="D1347" i="4"/>
  <c r="E1347" i="4"/>
  <c r="L1347" i="4"/>
  <c r="M1347" i="4"/>
  <c r="N1347" i="4"/>
  <c r="S1347" i="4"/>
  <c r="T1347" i="4"/>
  <c r="U1347" i="4"/>
  <c r="V1347" i="4"/>
  <c r="W1347" i="4"/>
  <c r="A1348" i="4"/>
  <c r="C1348" i="4" s="1"/>
  <c r="B1348" i="4"/>
  <c r="D1348" i="4"/>
  <c r="E1348" i="4"/>
  <c r="L1348" i="4"/>
  <c r="M1348" i="4"/>
  <c r="N1348" i="4"/>
  <c r="S1348" i="4"/>
  <c r="T1348" i="4"/>
  <c r="U1348" i="4"/>
  <c r="V1348" i="4"/>
  <c r="W1348" i="4"/>
  <c r="A1349" i="4"/>
  <c r="C1349" i="4" s="1"/>
  <c r="B1349" i="4"/>
  <c r="D1349" i="4"/>
  <c r="E1349" i="4"/>
  <c r="L1349" i="4"/>
  <c r="M1349" i="4"/>
  <c r="N1349" i="4"/>
  <c r="S1349" i="4"/>
  <c r="T1349" i="4"/>
  <c r="U1349" i="4"/>
  <c r="V1349" i="4"/>
  <c r="W1349" i="4"/>
  <c r="A1350" i="4"/>
  <c r="C1350" i="4" s="1"/>
  <c r="B1350" i="4"/>
  <c r="D1350" i="4"/>
  <c r="E1350" i="4"/>
  <c r="L1350" i="4"/>
  <c r="M1350" i="4"/>
  <c r="N1350" i="4"/>
  <c r="S1350" i="4"/>
  <c r="T1350" i="4"/>
  <c r="U1350" i="4"/>
  <c r="V1350" i="4"/>
  <c r="W1350" i="4"/>
  <c r="A1351" i="4"/>
  <c r="C1351" i="4" s="1"/>
  <c r="B1351" i="4"/>
  <c r="D1351" i="4"/>
  <c r="E1351" i="4"/>
  <c r="L1351" i="4"/>
  <c r="M1351" i="4"/>
  <c r="N1351" i="4"/>
  <c r="S1351" i="4"/>
  <c r="T1351" i="4"/>
  <c r="U1351" i="4"/>
  <c r="V1351" i="4"/>
  <c r="W1351" i="4"/>
  <c r="A1352" i="4"/>
  <c r="C1352" i="4" s="1"/>
  <c r="B1352" i="4"/>
  <c r="D1352" i="4"/>
  <c r="E1352" i="4"/>
  <c r="L1352" i="4"/>
  <c r="M1352" i="4"/>
  <c r="N1352" i="4"/>
  <c r="S1352" i="4"/>
  <c r="T1352" i="4"/>
  <c r="U1352" i="4"/>
  <c r="V1352" i="4"/>
  <c r="W1352" i="4"/>
  <c r="A1353" i="4"/>
  <c r="C1353" i="4" s="1"/>
  <c r="B1353" i="4"/>
  <c r="D1353" i="4"/>
  <c r="E1353" i="4"/>
  <c r="L1353" i="4"/>
  <c r="M1353" i="4"/>
  <c r="N1353" i="4"/>
  <c r="S1353" i="4"/>
  <c r="T1353" i="4"/>
  <c r="U1353" i="4"/>
  <c r="V1353" i="4"/>
  <c r="W1353" i="4"/>
  <c r="A1354" i="4"/>
  <c r="C1354" i="4" s="1"/>
  <c r="B1354" i="4"/>
  <c r="D1354" i="4"/>
  <c r="E1354" i="4"/>
  <c r="L1354" i="4"/>
  <c r="M1354" i="4"/>
  <c r="N1354" i="4"/>
  <c r="S1354" i="4"/>
  <c r="T1354" i="4"/>
  <c r="U1354" i="4"/>
  <c r="V1354" i="4"/>
  <c r="W1354" i="4"/>
  <c r="A1355" i="4"/>
  <c r="C1355" i="4" s="1"/>
  <c r="B1355" i="4"/>
  <c r="D1355" i="4"/>
  <c r="E1355" i="4"/>
  <c r="L1355" i="4"/>
  <c r="M1355" i="4"/>
  <c r="N1355" i="4"/>
  <c r="S1355" i="4"/>
  <c r="T1355" i="4"/>
  <c r="U1355" i="4"/>
  <c r="V1355" i="4"/>
  <c r="W1355" i="4"/>
  <c r="A1356" i="4"/>
  <c r="C1356" i="4" s="1"/>
  <c r="B1356" i="4"/>
  <c r="D1356" i="4"/>
  <c r="E1356" i="4"/>
  <c r="L1356" i="4"/>
  <c r="M1356" i="4"/>
  <c r="N1356" i="4"/>
  <c r="S1356" i="4"/>
  <c r="T1356" i="4"/>
  <c r="U1356" i="4"/>
  <c r="V1356" i="4"/>
  <c r="W1356" i="4"/>
  <c r="A1357" i="4"/>
  <c r="C1357" i="4" s="1"/>
  <c r="B1357" i="4"/>
  <c r="D1357" i="4"/>
  <c r="E1357" i="4"/>
  <c r="L1357" i="4"/>
  <c r="M1357" i="4"/>
  <c r="N1357" i="4"/>
  <c r="S1357" i="4"/>
  <c r="T1357" i="4"/>
  <c r="U1357" i="4"/>
  <c r="V1357" i="4"/>
  <c r="W1357" i="4"/>
  <c r="A1358" i="4"/>
  <c r="C1358" i="4" s="1"/>
  <c r="B1358" i="4"/>
  <c r="D1358" i="4"/>
  <c r="E1358" i="4"/>
  <c r="L1358" i="4"/>
  <c r="M1358" i="4"/>
  <c r="N1358" i="4"/>
  <c r="S1358" i="4"/>
  <c r="T1358" i="4"/>
  <c r="U1358" i="4"/>
  <c r="V1358" i="4"/>
  <c r="W1358" i="4"/>
  <c r="A1359" i="4"/>
  <c r="C1359" i="4" s="1"/>
  <c r="B1359" i="4"/>
  <c r="D1359" i="4"/>
  <c r="E1359" i="4"/>
  <c r="L1359" i="4"/>
  <c r="M1359" i="4"/>
  <c r="N1359" i="4"/>
  <c r="S1359" i="4"/>
  <c r="T1359" i="4"/>
  <c r="U1359" i="4"/>
  <c r="V1359" i="4"/>
  <c r="W1359" i="4"/>
  <c r="A1360" i="4"/>
  <c r="C1360" i="4" s="1"/>
  <c r="B1360" i="4"/>
  <c r="D1360" i="4"/>
  <c r="E1360" i="4"/>
  <c r="F1360" i="4"/>
  <c r="L1360" i="4"/>
  <c r="M1360" i="4"/>
  <c r="N1360" i="4"/>
  <c r="S1360" i="4"/>
  <c r="T1360" i="4"/>
  <c r="U1360" i="4"/>
  <c r="V1360" i="4"/>
  <c r="W1360" i="4"/>
  <c r="A1361" i="4"/>
  <c r="C1361" i="4" s="1"/>
  <c r="B1361" i="4"/>
  <c r="D1361" i="4"/>
  <c r="E1361" i="4"/>
  <c r="L1361" i="4"/>
  <c r="M1361" i="4"/>
  <c r="N1361" i="4"/>
  <c r="S1361" i="4"/>
  <c r="T1361" i="4"/>
  <c r="U1361" i="4"/>
  <c r="V1361" i="4"/>
  <c r="W1361" i="4"/>
  <c r="A1362" i="4"/>
  <c r="C1362" i="4" s="1"/>
  <c r="B1362" i="4"/>
  <c r="D1362" i="4"/>
  <c r="E1362" i="4"/>
  <c r="L1362" i="4"/>
  <c r="M1362" i="4"/>
  <c r="N1362" i="4"/>
  <c r="S1362" i="4"/>
  <c r="T1362" i="4"/>
  <c r="U1362" i="4"/>
  <c r="V1362" i="4"/>
  <c r="W1362" i="4"/>
  <c r="A1363" i="4"/>
  <c r="C1363" i="4" s="1"/>
  <c r="B1363" i="4"/>
  <c r="D1363" i="4"/>
  <c r="E1363" i="4"/>
  <c r="L1363" i="4"/>
  <c r="M1363" i="4"/>
  <c r="N1363" i="4"/>
  <c r="S1363" i="4"/>
  <c r="T1363" i="4"/>
  <c r="U1363" i="4"/>
  <c r="V1363" i="4"/>
  <c r="W1363" i="4"/>
  <c r="A1364" i="4"/>
  <c r="C1364" i="4" s="1"/>
  <c r="B1364" i="4"/>
  <c r="D1364" i="4"/>
  <c r="E1364" i="4"/>
  <c r="L1364" i="4"/>
  <c r="M1364" i="4"/>
  <c r="N1364" i="4"/>
  <c r="S1364" i="4"/>
  <c r="T1364" i="4"/>
  <c r="U1364" i="4"/>
  <c r="V1364" i="4"/>
  <c r="W1364" i="4"/>
  <c r="A1365" i="4"/>
  <c r="C1365" i="4" s="1"/>
  <c r="B1365" i="4"/>
  <c r="D1365" i="4"/>
  <c r="E1365" i="4"/>
  <c r="L1365" i="4"/>
  <c r="M1365" i="4"/>
  <c r="N1365" i="4"/>
  <c r="S1365" i="4"/>
  <c r="T1365" i="4"/>
  <c r="U1365" i="4"/>
  <c r="V1365" i="4"/>
  <c r="W1365" i="4"/>
  <c r="A1366" i="4"/>
  <c r="C1366" i="4" s="1"/>
  <c r="B1366" i="4"/>
  <c r="D1366" i="4"/>
  <c r="E1366" i="4"/>
  <c r="L1366" i="4"/>
  <c r="M1366" i="4"/>
  <c r="N1366" i="4"/>
  <c r="S1366" i="4"/>
  <c r="T1366" i="4"/>
  <c r="U1366" i="4"/>
  <c r="V1366" i="4"/>
  <c r="W1366" i="4"/>
  <c r="A1367" i="4"/>
  <c r="C1367" i="4" s="1"/>
  <c r="B1367" i="4"/>
  <c r="D1367" i="4"/>
  <c r="E1367" i="4"/>
  <c r="L1367" i="4"/>
  <c r="M1367" i="4"/>
  <c r="N1367" i="4"/>
  <c r="S1367" i="4"/>
  <c r="T1367" i="4"/>
  <c r="U1367" i="4"/>
  <c r="V1367" i="4"/>
  <c r="W1367" i="4"/>
  <c r="A1368" i="4"/>
  <c r="C1368" i="4" s="1"/>
  <c r="B1368" i="4"/>
  <c r="D1368" i="4"/>
  <c r="E1368" i="4"/>
  <c r="L1368" i="4"/>
  <c r="M1368" i="4"/>
  <c r="N1368" i="4"/>
  <c r="S1368" i="4"/>
  <c r="T1368" i="4"/>
  <c r="U1368" i="4"/>
  <c r="V1368" i="4"/>
  <c r="W1368" i="4"/>
  <c r="A1369" i="4"/>
  <c r="C1369" i="4" s="1"/>
  <c r="B1369" i="4"/>
  <c r="D1369" i="4"/>
  <c r="E1369" i="4"/>
  <c r="L1369" i="4"/>
  <c r="M1369" i="4"/>
  <c r="N1369" i="4"/>
  <c r="S1369" i="4"/>
  <c r="T1369" i="4"/>
  <c r="U1369" i="4"/>
  <c r="V1369" i="4"/>
  <c r="W1369" i="4"/>
  <c r="A1370" i="4"/>
  <c r="C1370" i="4" s="1"/>
  <c r="B1370" i="4"/>
  <c r="D1370" i="4"/>
  <c r="E1370" i="4"/>
  <c r="L1370" i="4"/>
  <c r="M1370" i="4"/>
  <c r="N1370" i="4"/>
  <c r="S1370" i="4"/>
  <c r="T1370" i="4"/>
  <c r="U1370" i="4"/>
  <c r="V1370" i="4"/>
  <c r="W1370" i="4"/>
  <c r="A1371" i="4"/>
  <c r="C1371" i="4" s="1"/>
  <c r="B1371" i="4"/>
  <c r="D1371" i="4"/>
  <c r="E1371" i="4"/>
  <c r="L1371" i="4"/>
  <c r="M1371" i="4"/>
  <c r="N1371" i="4"/>
  <c r="S1371" i="4"/>
  <c r="T1371" i="4"/>
  <c r="U1371" i="4"/>
  <c r="V1371" i="4"/>
  <c r="W1371" i="4"/>
  <c r="A1372" i="4"/>
  <c r="C1372" i="4" s="1"/>
  <c r="B1372" i="4"/>
  <c r="D1372" i="4"/>
  <c r="E1372" i="4"/>
  <c r="L1372" i="4"/>
  <c r="M1372" i="4"/>
  <c r="N1372" i="4"/>
  <c r="S1372" i="4"/>
  <c r="T1372" i="4"/>
  <c r="U1372" i="4"/>
  <c r="V1372" i="4"/>
  <c r="W1372" i="4"/>
  <c r="A1373" i="4"/>
  <c r="C1373" i="4" s="1"/>
  <c r="B1373" i="4"/>
  <c r="D1373" i="4"/>
  <c r="E1373" i="4"/>
  <c r="L1373" i="4"/>
  <c r="M1373" i="4"/>
  <c r="N1373" i="4"/>
  <c r="S1373" i="4"/>
  <c r="T1373" i="4"/>
  <c r="U1373" i="4"/>
  <c r="V1373" i="4"/>
  <c r="W1373" i="4"/>
  <c r="A1374" i="4"/>
  <c r="C1374" i="4" s="1"/>
  <c r="B1374" i="4"/>
  <c r="D1374" i="4"/>
  <c r="E1374" i="4"/>
  <c r="L1374" i="4"/>
  <c r="M1374" i="4"/>
  <c r="N1374" i="4"/>
  <c r="S1374" i="4"/>
  <c r="T1374" i="4"/>
  <c r="U1374" i="4"/>
  <c r="V1374" i="4"/>
  <c r="W1374" i="4"/>
  <c r="A1375" i="4"/>
  <c r="C1375" i="4" s="1"/>
  <c r="B1375" i="4"/>
  <c r="D1375" i="4"/>
  <c r="E1375" i="4"/>
  <c r="L1375" i="4"/>
  <c r="M1375" i="4"/>
  <c r="N1375" i="4"/>
  <c r="S1375" i="4"/>
  <c r="T1375" i="4"/>
  <c r="U1375" i="4"/>
  <c r="V1375" i="4"/>
  <c r="W1375" i="4"/>
  <c r="A1376" i="4"/>
  <c r="C1376" i="4" s="1"/>
  <c r="B1376" i="4"/>
  <c r="D1376" i="4"/>
  <c r="E1376" i="4"/>
  <c r="F1376" i="4"/>
  <c r="L1376" i="4"/>
  <c r="M1376" i="4"/>
  <c r="N1376" i="4"/>
  <c r="S1376" i="4"/>
  <c r="T1376" i="4"/>
  <c r="U1376" i="4"/>
  <c r="V1376" i="4"/>
  <c r="W1376" i="4"/>
  <c r="A1377" i="4"/>
  <c r="C1377" i="4" s="1"/>
  <c r="B1377" i="4"/>
  <c r="D1377" i="4"/>
  <c r="E1377" i="4"/>
  <c r="L1377" i="4"/>
  <c r="M1377" i="4"/>
  <c r="N1377" i="4"/>
  <c r="S1377" i="4"/>
  <c r="T1377" i="4"/>
  <c r="U1377" i="4"/>
  <c r="V1377" i="4"/>
  <c r="W1377" i="4"/>
  <c r="A1378" i="4"/>
  <c r="C1378" i="4" s="1"/>
  <c r="B1378" i="4"/>
  <c r="D1378" i="4"/>
  <c r="E1378" i="4"/>
  <c r="L1378" i="4"/>
  <c r="M1378" i="4"/>
  <c r="N1378" i="4"/>
  <c r="S1378" i="4"/>
  <c r="T1378" i="4"/>
  <c r="U1378" i="4"/>
  <c r="V1378" i="4"/>
  <c r="W1378" i="4"/>
  <c r="A1379" i="4"/>
  <c r="C1379" i="4" s="1"/>
  <c r="B1379" i="4"/>
  <c r="D1379" i="4"/>
  <c r="E1379" i="4"/>
  <c r="L1379" i="4"/>
  <c r="M1379" i="4"/>
  <c r="N1379" i="4"/>
  <c r="S1379" i="4"/>
  <c r="T1379" i="4"/>
  <c r="U1379" i="4"/>
  <c r="V1379" i="4"/>
  <c r="W1379" i="4"/>
  <c r="A1380" i="4"/>
  <c r="C1380" i="4" s="1"/>
  <c r="B1380" i="4"/>
  <c r="D1380" i="4"/>
  <c r="E1380" i="4"/>
  <c r="L1380" i="4"/>
  <c r="M1380" i="4"/>
  <c r="N1380" i="4"/>
  <c r="S1380" i="4"/>
  <c r="T1380" i="4"/>
  <c r="U1380" i="4"/>
  <c r="V1380" i="4"/>
  <c r="W1380" i="4"/>
  <c r="A1381" i="4"/>
  <c r="C1381" i="4" s="1"/>
  <c r="B1381" i="4"/>
  <c r="D1381" i="4"/>
  <c r="E1381" i="4"/>
  <c r="L1381" i="4"/>
  <c r="M1381" i="4"/>
  <c r="N1381" i="4"/>
  <c r="S1381" i="4"/>
  <c r="T1381" i="4"/>
  <c r="U1381" i="4"/>
  <c r="V1381" i="4"/>
  <c r="W1381" i="4"/>
  <c r="A1382" i="4"/>
  <c r="C1382" i="4" s="1"/>
  <c r="B1382" i="4"/>
  <c r="D1382" i="4"/>
  <c r="E1382" i="4"/>
  <c r="L1382" i="4"/>
  <c r="M1382" i="4"/>
  <c r="N1382" i="4"/>
  <c r="S1382" i="4"/>
  <c r="T1382" i="4"/>
  <c r="U1382" i="4"/>
  <c r="V1382" i="4"/>
  <c r="W1382" i="4"/>
  <c r="A1383" i="4"/>
  <c r="C1383" i="4" s="1"/>
  <c r="B1383" i="4"/>
  <c r="D1383" i="4"/>
  <c r="E1383" i="4"/>
  <c r="L1383" i="4"/>
  <c r="M1383" i="4"/>
  <c r="N1383" i="4"/>
  <c r="S1383" i="4"/>
  <c r="T1383" i="4"/>
  <c r="U1383" i="4"/>
  <c r="V1383" i="4"/>
  <c r="W1383" i="4"/>
  <c r="A1384" i="4"/>
  <c r="C1384" i="4" s="1"/>
  <c r="B1384" i="4"/>
  <c r="D1384" i="4"/>
  <c r="E1384" i="4"/>
  <c r="L1384" i="4"/>
  <c r="M1384" i="4"/>
  <c r="N1384" i="4"/>
  <c r="S1384" i="4"/>
  <c r="T1384" i="4"/>
  <c r="U1384" i="4"/>
  <c r="V1384" i="4"/>
  <c r="W1384" i="4"/>
  <c r="A1385" i="4"/>
  <c r="C1385" i="4" s="1"/>
  <c r="B1385" i="4"/>
  <c r="D1385" i="4"/>
  <c r="E1385" i="4"/>
  <c r="L1385" i="4"/>
  <c r="M1385" i="4"/>
  <c r="N1385" i="4"/>
  <c r="S1385" i="4"/>
  <c r="T1385" i="4"/>
  <c r="U1385" i="4"/>
  <c r="V1385" i="4"/>
  <c r="W1385" i="4"/>
  <c r="A1386" i="4"/>
  <c r="C1386" i="4" s="1"/>
  <c r="B1386" i="4"/>
  <c r="D1386" i="4"/>
  <c r="E1386" i="4"/>
  <c r="L1386" i="4"/>
  <c r="M1386" i="4"/>
  <c r="N1386" i="4"/>
  <c r="S1386" i="4"/>
  <c r="T1386" i="4"/>
  <c r="U1386" i="4"/>
  <c r="V1386" i="4"/>
  <c r="W1386" i="4"/>
  <c r="A1387" i="4"/>
  <c r="C1387" i="4" s="1"/>
  <c r="B1387" i="4"/>
  <c r="D1387" i="4"/>
  <c r="E1387" i="4"/>
  <c r="L1387" i="4"/>
  <c r="M1387" i="4"/>
  <c r="N1387" i="4"/>
  <c r="S1387" i="4"/>
  <c r="T1387" i="4"/>
  <c r="U1387" i="4"/>
  <c r="V1387" i="4"/>
  <c r="W1387" i="4"/>
  <c r="A1388" i="4"/>
  <c r="C1388" i="4" s="1"/>
  <c r="B1388" i="4"/>
  <c r="D1388" i="4"/>
  <c r="E1388" i="4"/>
  <c r="L1388" i="4"/>
  <c r="M1388" i="4"/>
  <c r="N1388" i="4"/>
  <c r="S1388" i="4"/>
  <c r="T1388" i="4"/>
  <c r="U1388" i="4"/>
  <c r="V1388" i="4"/>
  <c r="W1388" i="4"/>
  <c r="A1389" i="4"/>
  <c r="C1389" i="4" s="1"/>
  <c r="B1389" i="4"/>
  <c r="D1389" i="4"/>
  <c r="E1389" i="4"/>
  <c r="L1389" i="4"/>
  <c r="M1389" i="4"/>
  <c r="N1389" i="4"/>
  <c r="S1389" i="4"/>
  <c r="T1389" i="4"/>
  <c r="U1389" i="4"/>
  <c r="V1389" i="4"/>
  <c r="W1389" i="4"/>
  <c r="A1390" i="4"/>
  <c r="C1390" i="4" s="1"/>
  <c r="B1390" i="4"/>
  <c r="D1390" i="4"/>
  <c r="E1390" i="4"/>
  <c r="L1390" i="4"/>
  <c r="M1390" i="4"/>
  <c r="N1390" i="4"/>
  <c r="S1390" i="4"/>
  <c r="T1390" i="4"/>
  <c r="U1390" i="4"/>
  <c r="V1390" i="4"/>
  <c r="W1390" i="4"/>
  <c r="A1391" i="4"/>
  <c r="C1391" i="4" s="1"/>
  <c r="B1391" i="4"/>
  <c r="D1391" i="4"/>
  <c r="E1391" i="4"/>
  <c r="L1391" i="4"/>
  <c r="M1391" i="4"/>
  <c r="N1391" i="4"/>
  <c r="S1391" i="4"/>
  <c r="T1391" i="4"/>
  <c r="U1391" i="4"/>
  <c r="V1391" i="4"/>
  <c r="W1391" i="4"/>
  <c r="A1392" i="4"/>
  <c r="C1392" i="4" s="1"/>
  <c r="B1392" i="4"/>
  <c r="D1392" i="4"/>
  <c r="E1392" i="4"/>
  <c r="F1392" i="4"/>
  <c r="L1392" i="4"/>
  <c r="M1392" i="4"/>
  <c r="N1392" i="4"/>
  <c r="S1392" i="4"/>
  <c r="T1392" i="4"/>
  <c r="U1392" i="4"/>
  <c r="V1392" i="4"/>
  <c r="W1392" i="4"/>
  <c r="A1393" i="4"/>
  <c r="C1393" i="4" s="1"/>
  <c r="B1393" i="4"/>
  <c r="D1393" i="4"/>
  <c r="E1393" i="4"/>
  <c r="L1393" i="4"/>
  <c r="M1393" i="4"/>
  <c r="N1393" i="4"/>
  <c r="S1393" i="4"/>
  <c r="T1393" i="4"/>
  <c r="U1393" i="4"/>
  <c r="V1393" i="4"/>
  <c r="W1393" i="4"/>
  <c r="A1394" i="4"/>
  <c r="C1394" i="4" s="1"/>
  <c r="B1394" i="4"/>
  <c r="D1394" i="4"/>
  <c r="E1394" i="4"/>
  <c r="L1394" i="4"/>
  <c r="M1394" i="4"/>
  <c r="N1394" i="4"/>
  <c r="S1394" i="4"/>
  <c r="T1394" i="4"/>
  <c r="U1394" i="4"/>
  <c r="V1394" i="4"/>
  <c r="W1394" i="4"/>
  <c r="A1395" i="4"/>
  <c r="C1395" i="4" s="1"/>
  <c r="B1395" i="4"/>
  <c r="D1395" i="4"/>
  <c r="E1395" i="4"/>
  <c r="L1395" i="4"/>
  <c r="M1395" i="4"/>
  <c r="N1395" i="4"/>
  <c r="S1395" i="4"/>
  <c r="T1395" i="4"/>
  <c r="U1395" i="4"/>
  <c r="V1395" i="4"/>
  <c r="W1395" i="4"/>
  <c r="A1396" i="4"/>
  <c r="C1396" i="4" s="1"/>
  <c r="B1396" i="4"/>
  <c r="D1396" i="4"/>
  <c r="E1396" i="4"/>
  <c r="L1396" i="4"/>
  <c r="M1396" i="4"/>
  <c r="N1396" i="4"/>
  <c r="S1396" i="4"/>
  <c r="T1396" i="4"/>
  <c r="U1396" i="4"/>
  <c r="V1396" i="4"/>
  <c r="W1396" i="4"/>
  <c r="A1397" i="4"/>
  <c r="C1397" i="4" s="1"/>
  <c r="B1397" i="4"/>
  <c r="D1397" i="4"/>
  <c r="E1397" i="4"/>
  <c r="L1397" i="4"/>
  <c r="M1397" i="4"/>
  <c r="N1397" i="4"/>
  <c r="S1397" i="4"/>
  <c r="T1397" i="4"/>
  <c r="U1397" i="4"/>
  <c r="V1397" i="4"/>
  <c r="W1397" i="4"/>
  <c r="A1398" i="4"/>
  <c r="C1398" i="4" s="1"/>
  <c r="B1398" i="4"/>
  <c r="D1398" i="4"/>
  <c r="E1398" i="4"/>
  <c r="L1398" i="4"/>
  <c r="M1398" i="4"/>
  <c r="N1398" i="4"/>
  <c r="S1398" i="4"/>
  <c r="T1398" i="4"/>
  <c r="U1398" i="4"/>
  <c r="V1398" i="4"/>
  <c r="W1398" i="4"/>
  <c r="A1399" i="4"/>
  <c r="C1399" i="4" s="1"/>
  <c r="B1399" i="4"/>
  <c r="D1399" i="4"/>
  <c r="E1399" i="4"/>
  <c r="L1399" i="4"/>
  <c r="M1399" i="4"/>
  <c r="N1399" i="4"/>
  <c r="S1399" i="4"/>
  <c r="T1399" i="4"/>
  <c r="U1399" i="4"/>
  <c r="V1399" i="4"/>
  <c r="W1399" i="4"/>
  <c r="A1400" i="4"/>
  <c r="C1400" i="4" s="1"/>
  <c r="B1400" i="4"/>
  <c r="D1400" i="4"/>
  <c r="E1400" i="4"/>
  <c r="L1400" i="4"/>
  <c r="M1400" i="4"/>
  <c r="N1400" i="4"/>
  <c r="S1400" i="4"/>
  <c r="T1400" i="4"/>
  <c r="U1400" i="4"/>
  <c r="V1400" i="4"/>
  <c r="W1400" i="4"/>
  <c r="A1401" i="4"/>
  <c r="C1401" i="4" s="1"/>
  <c r="B1401" i="4"/>
  <c r="D1401" i="4"/>
  <c r="E1401" i="4"/>
  <c r="L1401" i="4"/>
  <c r="M1401" i="4"/>
  <c r="N1401" i="4"/>
  <c r="S1401" i="4"/>
  <c r="T1401" i="4"/>
  <c r="U1401" i="4"/>
  <c r="V1401" i="4"/>
  <c r="W1401" i="4"/>
  <c r="A1402" i="4"/>
  <c r="C1402" i="4" s="1"/>
  <c r="B1402" i="4"/>
  <c r="D1402" i="4"/>
  <c r="E1402" i="4"/>
  <c r="L1402" i="4"/>
  <c r="M1402" i="4"/>
  <c r="N1402" i="4"/>
  <c r="S1402" i="4"/>
  <c r="T1402" i="4"/>
  <c r="U1402" i="4"/>
  <c r="V1402" i="4"/>
  <c r="W1402" i="4"/>
  <c r="A1403" i="4"/>
  <c r="C1403" i="4" s="1"/>
  <c r="B1403" i="4"/>
  <c r="D1403" i="4"/>
  <c r="E1403" i="4"/>
  <c r="L1403" i="4"/>
  <c r="M1403" i="4"/>
  <c r="N1403" i="4"/>
  <c r="S1403" i="4"/>
  <c r="T1403" i="4"/>
  <c r="U1403" i="4"/>
  <c r="V1403" i="4"/>
  <c r="W1403" i="4"/>
  <c r="A1404" i="4"/>
  <c r="C1404" i="4" s="1"/>
  <c r="B1404" i="4"/>
  <c r="D1404" i="4"/>
  <c r="E1404" i="4"/>
  <c r="L1404" i="4"/>
  <c r="M1404" i="4"/>
  <c r="N1404" i="4"/>
  <c r="S1404" i="4"/>
  <c r="T1404" i="4"/>
  <c r="U1404" i="4"/>
  <c r="V1404" i="4"/>
  <c r="W1404" i="4"/>
  <c r="A1405" i="4"/>
  <c r="C1405" i="4" s="1"/>
  <c r="B1405" i="4"/>
  <c r="D1405" i="4"/>
  <c r="E1405" i="4"/>
  <c r="L1405" i="4"/>
  <c r="M1405" i="4"/>
  <c r="N1405" i="4"/>
  <c r="S1405" i="4"/>
  <c r="T1405" i="4"/>
  <c r="U1405" i="4"/>
  <c r="V1405" i="4"/>
  <c r="W1405" i="4"/>
  <c r="A1406" i="4"/>
  <c r="C1406" i="4" s="1"/>
  <c r="B1406" i="4"/>
  <c r="D1406" i="4"/>
  <c r="E1406" i="4"/>
  <c r="L1406" i="4"/>
  <c r="M1406" i="4"/>
  <c r="N1406" i="4"/>
  <c r="S1406" i="4"/>
  <c r="T1406" i="4"/>
  <c r="U1406" i="4"/>
  <c r="V1406" i="4"/>
  <c r="W1406" i="4"/>
  <c r="A1407" i="4"/>
  <c r="C1407" i="4" s="1"/>
  <c r="B1407" i="4"/>
  <c r="D1407" i="4"/>
  <c r="E1407" i="4"/>
  <c r="L1407" i="4"/>
  <c r="M1407" i="4"/>
  <c r="N1407" i="4"/>
  <c r="S1407" i="4"/>
  <c r="T1407" i="4"/>
  <c r="U1407" i="4"/>
  <c r="V1407" i="4"/>
  <c r="W1407" i="4"/>
  <c r="A1408" i="4"/>
  <c r="C1408" i="4" s="1"/>
  <c r="B1408" i="4"/>
  <c r="D1408" i="4"/>
  <c r="E1408" i="4"/>
  <c r="F1408" i="4"/>
  <c r="L1408" i="4"/>
  <c r="M1408" i="4"/>
  <c r="N1408" i="4"/>
  <c r="S1408" i="4"/>
  <c r="T1408" i="4"/>
  <c r="U1408" i="4"/>
  <c r="V1408" i="4"/>
  <c r="W1408" i="4"/>
  <c r="A1409" i="4"/>
  <c r="C1409" i="4" s="1"/>
  <c r="B1409" i="4"/>
  <c r="D1409" i="4"/>
  <c r="E1409" i="4"/>
  <c r="L1409" i="4"/>
  <c r="M1409" i="4"/>
  <c r="N1409" i="4"/>
  <c r="S1409" i="4"/>
  <c r="T1409" i="4"/>
  <c r="U1409" i="4"/>
  <c r="V1409" i="4"/>
  <c r="W1409" i="4"/>
  <c r="A1410" i="4"/>
  <c r="C1410" i="4" s="1"/>
  <c r="B1410" i="4"/>
  <c r="D1410" i="4"/>
  <c r="E1410" i="4"/>
  <c r="L1410" i="4"/>
  <c r="M1410" i="4"/>
  <c r="N1410" i="4"/>
  <c r="S1410" i="4"/>
  <c r="T1410" i="4"/>
  <c r="U1410" i="4"/>
  <c r="V1410" i="4"/>
  <c r="W1410" i="4"/>
  <c r="A1411" i="4"/>
  <c r="C1411" i="4" s="1"/>
  <c r="B1411" i="4"/>
  <c r="D1411" i="4"/>
  <c r="E1411" i="4"/>
  <c r="L1411" i="4"/>
  <c r="M1411" i="4"/>
  <c r="N1411" i="4"/>
  <c r="S1411" i="4"/>
  <c r="T1411" i="4"/>
  <c r="U1411" i="4"/>
  <c r="V1411" i="4"/>
  <c r="W1411" i="4"/>
  <c r="A1412" i="4"/>
  <c r="C1412" i="4" s="1"/>
  <c r="B1412" i="4"/>
  <c r="D1412" i="4"/>
  <c r="E1412" i="4"/>
  <c r="L1412" i="4"/>
  <c r="M1412" i="4"/>
  <c r="N1412" i="4"/>
  <c r="S1412" i="4"/>
  <c r="T1412" i="4"/>
  <c r="U1412" i="4"/>
  <c r="V1412" i="4"/>
  <c r="W1412" i="4"/>
  <c r="A1413" i="4"/>
  <c r="C1413" i="4" s="1"/>
  <c r="B1413" i="4"/>
  <c r="D1413" i="4"/>
  <c r="E1413" i="4"/>
  <c r="L1413" i="4"/>
  <c r="M1413" i="4"/>
  <c r="N1413" i="4"/>
  <c r="S1413" i="4"/>
  <c r="T1413" i="4"/>
  <c r="U1413" i="4"/>
  <c r="V1413" i="4"/>
  <c r="W1413" i="4"/>
  <c r="A1414" i="4"/>
  <c r="C1414" i="4" s="1"/>
  <c r="B1414" i="4"/>
  <c r="D1414" i="4"/>
  <c r="E1414" i="4"/>
  <c r="L1414" i="4"/>
  <c r="M1414" i="4"/>
  <c r="N1414" i="4"/>
  <c r="S1414" i="4"/>
  <c r="T1414" i="4"/>
  <c r="U1414" i="4"/>
  <c r="V1414" i="4"/>
  <c r="W1414" i="4"/>
  <c r="A1415" i="4"/>
  <c r="C1415" i="4" s="1"/>
  <c r="B1415" i="4"/>
  <c r="D1415" i="4"/>
  <c r="E1415" i="4"/>
  <c r="L1415" i="4"/>
  <c r="M1415" i="4"/>
  <c r="N1415" i="4"/>
  <c r="S1415" i="4"/>
  <c r="T1415" i="4"/>
  <c r="U1415" i="4"/>
  <c r="V1415" i="4"/>
  <c r="W1415" i="4"/>
  <c r="A1416" i="4"/>
  <c r="C1416" i="4" s="1"/>
  <c r="B1416" i="4"/>
  <c r="D1416" i="4"/>
  <c r="E1416" i="4"/>
  <c r="L1416" i="4"/>
  <c r="M1416" i="4"/>
  <c r="N1416" i="4"/>
  <c r="S1416" i="4"/>
  <c r="T1416" i="4"/>
  <c r="U1416" i="4"/>
  <c r="V1416" i="4"/>
  <c r="W1416" i="4"/>
  <c r="A1417" i="4"/>
  <c r="C1417" i="4" s="1"/>
  <c r="B1417" i="4"/>
  <c r="D1417" i="4"/>
  <c r="E1417" i="4"/>
  <c r="L1417" i="4"/>
  <c r="M1417" i="4"/>
  <c r="N1417" i="4"/>
  <c r="S1417" i="4"/>
  <c r="T1417" i="4"/>
  <c r="U1417" i="4"/>
  <c r="V1417" i="4"/>
  <c r="W1417" i="4"/>
  <c r="A1418" i="4"/>
  <c r="C1418" i="4" s="1"/>
  <c r="B1418" i="4"/>
  <c r="D1418" i="4"/>
  <c r="E1418" i="4"/>
  <c r="L1418" i="4"/>
  <c r="M1418" i="4"/>
  <c r="N1418" i="4"/>
  <c r="S1418" i="4"/>
  <c r="T1418" i="4"/>
  <c r="U1418" i="4"/>
  <c r="V1418" i="4"/>
  <c r="W1418" i="4"/>
  <c r="A1419" i="4"/>
  <c r="C1419" i="4" s="1"/>
  <c r="B1419" i="4"/>
  <c r="D1419" i="4"/>
  <c r="E1419" i="4"/>
  <c r="L1419" i="4"/>
  <c r="M1419" i="4"/>
  <c r="N1419" i="4"/>
  <c r="S1419" i="4"/>
  <c r="T1419" i="4"/>
  <c r="U1419" i="4"/>
  <c r="V1419" i="4"/>
  <c r="W1419" i="4"/>
  <c r="A1420" i="4"/>
  <c r="C1420" i="4" s="1"/>
  <c r="B1420" i="4"/>
  <c r="D1420" i="4"/>
  <c r="E1420" i="4"/>
  <c r="L1420" i="4"/>
  <c r="M1420" i="4"/>
  <c r="N1420" i="4"/>
  <c r="S1420" i="4"/>
  <c r="T1420" i="4"/>
  <c r="U1420" i="4"/>
  <c r="V1420" i="4"/>
  <c r="W1420" i="4"/>
  <c r="A1421" i="4"/>
  <c r="C1421" i="4" s="1"/>
  <c r="B1421" i="4"/>
  <c r="D1421" i="4"/>
  <c r="E1421" i="4"/>
  <c r="L1421" i="4"/>
  <c r="M1421" i="4"/>
  <c r="N1421" i="4"/>
  <c r="S1421" i="4"/>
  <c r="T1421" i="4"/>
  <c r="U1421" i="4"/>
  <c r="V1421" i="4"/>
  <c r="W1421" i="4"/>
  <c r="A1422" i="4"/>
  <c r="C1422" i="4" s="1"/>
  <c r="B1422" i="4"/>
  <c r="D1422" i="4"/>
  <c r="E1422" i="4"/>
  <c r="L1422" i="4"/>
  <c r="M1422" i="4"/>
  <c r="N1422" i="4"/>
  <c r="S1422" i="4"/>
  <c r="T1422" i="4"/>
  <c r="U1422" i="4"/>
  <c r="V1422" i="4"/>
  <c r="W1422" i="4"/>
  <c r="A1423" i="4"/>
  <c r="C1423" i="4" s="1"/>
  <c r="B1423" i="4"/>
  <c r="D1423" i="4"/>
  <c r="E1423" i="4"/>
  <c r="L1423" i="4"/>
  <c r="M1423" i="4"/>
  <c r="N1423" i="4"/>
  <c r="S1423" i="4"/>
  <c r="T1423" i="4"/>
  <c r="U1423" i="4"/>
  <c r="V1423" i="4"/>
  <c r="W1423" i="4"/>
  <c r="A1424" i="4"/>
  <c r="C1424" i="4" s="1"/>
  <c r="B1424" i="4"/>
  <c r="D1424" i="4"/>
  <c r="E1424" i="4"/>
  <c r="F1424" i="4"/>
  <c r="L1424" i="4"/>
  <c r="M1424" i="4"/>
  <c r="N1424" i="4"/>
  <c r="S1424" i="4"/>
  <c r="T1424" i="4"/>
  <c r="U1424" i="4"/>
  <c r="V1424" i="4"/>
  <c r="W1424" i="4"/>
  <c r="A1425" i="4"/>
  <c r="C1425" i="4" s="1"/>
  <c r="B1425" i="4"/>
  <c r="D1425" i="4"/>
  <c r="E1425" i="4"/>
  <c r="L1425" i="4"/>
  <c r="M1425" i="4"/>
  <c r="N1425" i="4"/>
  <c r="S1425" i="4"/>
  <c r="T1425" i="4"/>
  <c r="U1425" i="4"/>
  <c r="V1425" i="4"/>
  <c r="W1425" i="4"/>
  <c r="A1426" i="4"/>
  <c r="C1426" i="4" s="1"/>
  <c r="B1426" i="4"/>
  <c r="D1426" i="4"/>
  <c r="E1426" i="4"/>
  <c r="L1426" i="4"/>
  <c r="M1426" i="4"/>
  <c r="N1426" i="4"/>
  <c r="S1426" i="4"/>
  <c r="T1426" i="4"/>
  <c r="U1426" i="4"/>
  <c r="V1426" i="4"/>
  <c r="W1426" i="4"/>
  <c r="A1427" i="4"/>
  <c r="C1427" i="4" s="1"/>
  <c r="B1427" i="4"/>
  <c r="D1427" i="4"/>
  <c r="E1427" i="4"/>
  <c r="L1427" i="4"/>
  <c r="M1427" i="4"/>
  <c r="N1427" i="4"/>
  <c r="S1427" i="4"/>
  <c r="T1427" i="4"/>
  <c r="U1427" i="4"/>
  <c r="V1427" i="4"/>
  <c r="W1427" i="4"/>
  <c r="A1428" i="4"/>
  <c r="C1428" i="4" s="1"/>
  <c r="B1428" i="4"/>
  <c r="D1428" i="4"/>
  <c r="E1428" i="4"/>
  <c r="L1428" i="4"/>
  <c r="M1428" i="4"/>
  <c r="N1428" i="4"/>
  <c r="S1428" i="4"/>
  <c r="T1428" i="4"/>
  <c r="U1428" i="4"/>
  <c r="V1428" i="4"/>
  <c r="W1428" i="4"/>
  <c r="A1429" i="4"/>
  <c r="C1429" i="4" s="1"/>
  <c r="B1429" i="4"/>
  <c r="D1429" i="4"/>
  <c r="E1429" i="4"/>
  <c r="L1429" i="4"/>
  <c r="M1429" i="4"/>
  <c r="N1429" i="4"/>
  <c r="S1429" i="4"/>
  <c r="T1429" i="4"/>
  <c r="U1429" i="4"/>
  <c r="V1429" i="4"/>
  <c r="W1429" i="4"/>
  <c r="A1430" i="4"/>
  <c r="C1430" i="4" s="1"/>
  <c r="B1430" i="4"/>
  <c r="D1430" i="4"/>
  <c r="E1430" i="4"/>
  <c r="L1430" i="4"/>
  <c r="M1430" i="4"/>
  <c r="N1430" i="4"/>
  <c r="S1430" i="4"/>
  <c r="T1430" i="4"/>
  <c r="U1430" i="4"/>
  <c r="V1430" i="4"/>
  <c r="W1430" i="4"/>
  <c r="A1431" i="4"/>
  <c r="C1431" i="4" s="1"/>
  <c r="B1431" i="4"/>
  <c r="D1431" i="4"/>
  <c r="E1431" i="4"/>
  <c r="L1431" i="4"/>
  <c r="M1431" i="4"/>
  <c r="N1431" i="4"/>
  <c r="S1431" i="4"/>
  <c r="T1431" i="4"/>
  <c r="U1431" i="4"/>
  <c r="V1431" i="4"/>
  <c r="W1431" i="4"/>
  <c r="A1432" i="4"/>
  <c r="C1432" i="4" s="1"/>
  <c r="B1432" i="4"/>
  <c r="D1432" i="4"/>
  <c r="E1432" i="4"/>
  <c r="L1432" i="4"/>
  <c r="M1432" i="4"/>
  <c r="N1432" i="4"/>
  <c r="S1432" i="4"/>
  <c r="T1432" i="4"/>
  <c r="U1432" i="4"/>
  <c r="V1432" i="4"/>
  <c r="W1432" i="4"/>
  <c r="A1433" i="4"/>
  <c r="C1433" i="4" s="1"/>
  <c r="B1433" i="4"/>
  <c r="D1433" i="4"/>
  <c r="E1433" i="4"/>
  <c r="L1433" i="4"/>
  <c r="M1433" i="4"/>
  <c r="N1433" i="4"/>
  <c r="S1433" i="4"/>
  <c r="T1433" i="4"/>
  <c r="U1433" i="4"/>
  <c r="V1433" i="4"/>
  <c r="W1433" i="4"/>
  <c r="A1434" i="4"/>
  <c r="C1434" i="4" s="1"/>
  <c r="B1434" i="4"/>
  <c r="D1434" i="4"/>
  <c r="E1434" i="4"/>
  <c r="L1434" i="4"/>
  <c r="M1434" i="4"/>
  <c r="N1434" i="4"/>
  <c r="S1434" i="4"/>
  <c r="T1434" i="4"/>
  <c r="U1434" i="4"/>
  <c r="V1434" i="4"/>
  <c r="W1434" i="4"/>
  <c r="A1435" i="4"/>
  <c r="C1435" i="4" s="1"/>
  <c r="B1435" i="4"/>
  <c r="D1435" i="4"/>
  <c r="E1435" i="4"/>
  <c r="L1435" i="4"/>
  <c r="M1435" i="4"/>
  <c r="N1435" i="4"/>
  <c r="S1435" i="4"/>
  <c r="T1435" i="4"/>
  <c r="U1435" i="4"/>
  <c r="V1435" i="4"/>
  <c r="W1435" i="4"/>
  <c r="A1436" i="4"/>
  <c r="C1436" i="4" s="1"/>
  <c r="B1436" i="4"/>
  <c r="D1436" i="4"/>
  <c r="E1436" i="4"/>
  <c r="L1436" i="4"/>
  <c r="M1436" i="4"/>
  <c r="N1436" i="4"/>
  <c r="S1436" i="4"/>
  <c r="T1436" i="4"/>
  <c r="U1436" i="4"/>
  <c r="V1436" i="4"/>
  <c r="W1436" i="4"/>
  <c r="A1437" i="4"/>
  <c r="C1437" i="4" s="1"/>
  <c r="B1437" i="4"/>
  <c r="D1437" i="4"/>
  <c r="E1437" i="4"/>
  <c r="L1437" i="4"/>
  <c r="M1437" i="4"/>
  <c r="N1437" i="4"/>
  <c r="S1437" i="4"/>
  <c r="T1437" i="4"/>
  <c r="U1437" i="4"/>
  <c r="V1437" i="4"/>
  <c r="W1437" i="4"/>
  <c r="A1438" i="4"/>
  <c r="C1438" i="4" s="1"/>
  <c r="B1438" i="4"/>
  <c r="D1438" i="4"/>
  <c r="E1438" i="4"/>
  <c r="L1438" i="4"/>
  <c r="M1438" i="4"/>
  <c r="N1438" i="4"/>
  <c r="S1438" i="4"/>
  <c r="T1438" i="4"/>
  <c r="U1438" i="4"/>
  <c r="V1438" i="4"/>
  <c r="W1438" i="4"/>
  <c r="A1439" i="4"/>
  <c r="C1439" i="4" s="1"/>
  <c r="B1439" i="4"/>
  <c r="D1439" i="4"/>
  <c r="E1439" i="4"/>
  <c r="L1439" i="4"/>
  <c r="M1439" i="4"/>
  <c r="N1439" i="4"/>
  <c r="S1439" i="4"/>
  <c r="T1439" i="4"/>
  <c r="U1439" i="4"/>
  <c r="V1439" i="4"/>
  <c r="W1439" i="4"/>
  <c r="A1440" i="4"/>
  <c r="C1440" i="4" s="1"/>
  <c r="B1440" i="4"/>
  <c r="D1440" i="4"/>
  <c r="E1440" i="4"/>
  <c r="F1440" i="4"/>
  <c r="L1440" i="4"/>
  <c r="M1440" i="4"/>
  <c r="N1440" i="4"/>
  <c r="S1440" i="4"/>
  <c r="T1440" i="4"/>
  <c r="U1440" i="4"/>
  <c r="V1440" i="4"/>
  <c r="W1440" i="4"/>
  <c r="A1441" i="4"/>
  <c r="C1441" i="4" s="1"/>
  <c r="B1441" i="4"/>
  <c r="D1441" i="4"/>
  <c r="E1441" i="4"/>
  <c r="L1441" i="4"/>
  <c r="M1441" i="4"/>
  <c r="N1441" i="4"/>
  <c r="S1441" i="4"/>
  <c r="T1441" i="4"/>
  <c r="U1441" i="4"/>
  <c r="V1441" i="4"/>
  <c r="W1441" i="4"/>
  <c r="A1442" i="4"/>
  <c r="C1442" i="4" s="1"/>
  <c r="B1442" i="4"/>
  <c r="D1442" i="4"/>
  <c r="E1442" i="4"/>
  <c r="L1442" i="4"/>
  <c r="M1442" i="4"/>
  <c r="N1442" i="4"/>
  <c r="S1442" i="4"/>
  <c r="T1442" i="4"/>
  <c r="U1442" i="4"/>
  <c r="V1442" i="4"/>
  <c r="W1442" i="4"/>
  <c r="A1443" i="4"/>
  <c r="C1443" i="4" s="1"/>
  <c r="B1443" i="4"/>
  <c r="D1443" i="4"/>
  <c r="E1443" i="4"/>
  <c r="L1443" i="4"/>
  <c r="M1443" i="4"/>
  <c r="N1443" i="4"/>
  <c r="S1443" i="4"/>
  <c r="T1443" i="4"/>
  <c r="U1443" i="4"/>
  <c r="V1443" i="4"/>
  <c r="W1443" i="4"/>
  <c r="A1444" i="4"/>
  <c r="C1444" i="4" s="1"/>
  <c r="B1444" i="4"/>
  <c r="D1444" i="4"/>
  <c r="E1444" i="4"/>
  <c r="L1444" i="4"/>
  <c r="M1444" i="4"/>
  <c r="N1444" i="4"/>
  <c r="S1444" i="4"/>
  <c r="T1444" i="4"/>
  <c r="U1444" i="4"/>
  <c r="V1444" i="4"/>
  <c r="W1444" i="4"/>
  <c r="A1445" i="4"/>
  <c r="C1445" i="4" s="1"/>
  <c r="B1445" i="4"/>
  <c r="D1445" i="4"/>
  <c r="E1445" i="4"/>
  <c r="L1445" i="4"/>
  <c r="M1445" i="4"/>
  <c r="N1445" i="4"/>
  <c r="S1445" i="4"/>
  <c r="T1445" i="4"/>
  <c r="U1445" i="4"/>
  <c r="V1445" i="4"/>
  <c r="W1445" i="4"/>
  <c r="A1446" i="4"/>
  <c r="C1446" i="4" s="1"/>
  <c r="B1446" i="4"/>
  <c r="D1446" i="4"/>
  <c r="E1446" i="4"/>
  <c r="L1446" i="4"/>
  <c r="M1446" i="4"/>
  <c r="N1446" i="4"/>
  <c r="S1446" i="4"/>
  <c r="T1446" i="4"/>
  <c r="U1446" i="4"/>
  <c r="V1446" i="4"/>
  <c r="W1446" i="4"/>
  <c r="A1447" i="4"/>
  <c r="C1447" i="4" s="1"/>
  <c r="B1447" i="4"/>
  <c r="D1447" i="4"/>
  <c r="E1447" i="4"/>
  <c r="L1447" i="4"/>
  <c r="M1447" i="4"/>
  <c r="N1447" i="4"/>
  <c r="S1447" i="4"/>
  <c r="T1447" i="4"/>
  <c r="U1447" i="4"/>
  <c r="V1447" i="4"/>
  <c r="W1447" i="4"/>
  <c r="A1448" i="4"/>
  <c r="C1448" i="4" s="1"/>
  <c r="B1448" i="4"/>
  <c r="D1448" i="4"/>
  <c r="E1448" i="4"/>
  <c r="L1448" i="4"/>
  <c r="M1448" i="4"/>
  <c r="N1448" i="4"/>
  <c r="S1448" i="4"/>
  <c r="T1448" i="4"/>
  <c r="U1448" i="4"/>
  <c r="V1448" i="4"/>
  <c r="W1448" i="4"/>
  <c r="A1449" i="4"/>
  <c r="C1449" i="4" s="1"/>
  <c r="B1449" i="4"/>
  <c r="D1449" i="4"/>
  <c r="E1449" i="4"/>
  <c r="L1449" i="4"/>
  <c r="M1449" i="4"/>
  <c r="N1449" i="4"/>
  <c r="S1449" i="4"/>
  <c r="T1449" i="4"/>
  <c r="U1449" i="4"/>
  <c r="V1449" i="4"/>
  <c r="W1449" i="4"/>
  <c r="A1450" i="4"/>
  <c r="C1450" i="4" s="1"/>
  <c r="B1450" i="4"/>
  <c r="D1450" i="4"/>
  <c r="E1450" i="4"/>
  <c r="L1450" i="4"/>
  <c r="M1450" i="4"/>
  <c r="N1450" i="4"/>
  <c r="S1450" i="4"/>
  <c r="T1450" i="4"/>
  <c r="U1450" i="4"/>
  <c r="V1450" i="4"/>
  <c r="W1450" i="4"/>
  <c r="A1451" i="4"/>
  <c r="C1451" i="4" s="1"/>
  <c r="B1451" i="4"/>
  <c r="D1451" i="4"/>
  <c r="E1451" i="4"/>
  <c r="L1451" i="4"/>
  <c r="M1451" i="4"/>
  <c r="N1451" i="4"/>
  <c r="S1451" i="4"/>
  <c r="T1451" i="4"/>
  <c r="U1451" i="4"/>
  <c r="V1451" i="4"/>
  <c r="W1451" i="4"/>
  <c r="A1452" i="4"/>
  <c r="C1452" i="4" s="1"/>
  <c r="B1452" i="4"/>
  <c r="D1452" i="4"/>
  <c r="E1452" i="4"/>
  <c r="L1452" i="4"/>
  <c r="M1452" i="4"/>
  <c r="N1452" i="4"/>
  <c r="S1452" i="4"/>
  <c r="T1452" i="4"/>
  <c r="U1452" i="4"/>
  <c r="V1452" i="4"/>
  <c r="W1452" i="4"/>
  <c r="A1453" i="4"/>
  <c r="C1453" i="4" s="1"/>
  <c r="B1453" i="4"/>
  <c r="D1453" i="4"/>
  <c r="E1453" i="4"/>
  <c r="L1453" i="4"/>
  <c r="M1453" i="4"/>
  <c r="N1453" i="4"/>
  <c r="S1453" i="4"/>
  <c r="T1453" i="4"/>
  <c r="U1453" i="4"/>
  <c r="V1453" i="4"/>
  <c r="W1453" i="4"/>
  <c r="A1454" i="4"/>
  <c r="C1454" i="4" s="1"/>
  <c r="B1454" i="4"/>
  <c r="D1454" i="4"/>
  <c r="E1454" i="4"/>
  <c r="L1454" i="4"/>
  <c r="M1454" i="4"/>
  <c r="N1454" i="4"/>
  <c r="S1454" i="4"/>
  <c r="T1454" i="4"/>
  <c r="U1454" i="4"/>
  <c r="V1454" i="4"/>
  <c r="W1454" i="4"/>
  <c r="A1455" i="4"/>
  <c r="C1455" i="4" s="1"/>
  <c r="B1455" i="4"/>
  <c r="D1455" i="4"/>
  <c r="E1455" i="4"/>
  <c r="L1455" i="4"/>
  <c r="M1455" i="4"/>
  <c r="N1455" i="4"/>
  <c r="S1455" i="4"/>
  <c r="T1455" i="4"/>
  <c r="U1455" i="4"/>
  <c r="V1455" i="4"/>
  <c r="W1455" i="4"/>
  <c r="A1456" i="4"/>
  <c r="C1456" i="4" s="1"/>
  <c r="B1456" i="4"/>
  <c r="D1456" i="4"/>
  <c r="E1456" i="4"/>
  <c r="F1456" i="4"/>
  <c r="L1456" i="4"/>
  <c r="M1456" i="4"/>
  <c r="N1456" i="4"/>
  <c r="S1456" i="4"/>
  <c r="T1456" i="4"/>
  <c r="U1456" i="4"/>
  <c r="V1456" i="4"/>
  <c r="W1456" i="4"/>
  <c r="A1457" i="4"/>
  <c r="C1457" i="4" s="1"/>
  <c r="B1457" i="4"/>
  <c r="D1457" i="4"/>
  <c r="E1457" i="4"/>
  <c r="L1457" i="4"/>
  <c r="M1457" i="4"/>
  <c r="N1457" i="4"/>
  <c r="S1457" i="4"/>
  <c r="T1457" i="4"/>
  <c r="U1457" i="4"/>
  <c r="V1457" i="4"/>
  <c r="W1457" i="4"/>
  <c r="A1458" i="4"/>
  <c r="C1458" i="4" s="1"/>
  <c r="B1458" i="4"/>
  <c r="D1458" i="4"/>
  <c r="E1458" i="4"/>
  <c r="L1458" i="4"/>
  <c r="M1458" i="4"/>
  <c r="N1458" i="4"/>
  <c r="S1458" i="4"/>
  <c r="T1458" i="4"/>
  <c r="U1458" i="4"/>
  <c r="V1458" i="4"/>
  <c r="W1458" i="4"/>
  <c r="A1459" i="4"/>
  <c r="C1459" i="4" s="1"/>
  <c r="B1459" i="4"/>
  <c r="D1459" i="4"/>
  <c r="E1459" i="4"/>
  <c r="L1459" i="4"/>
  <c r="M1459" i="4"/>
  <c r="N1459" i="4"/>
  <c r="S1459" i="4"/>
  <c r="T1459" i="4"/>
  <c r="U1459" i="4"/>
  <c r="V1459" i="4"/>
  <c r="W1459" i="4"/>
  <c r="A1460" i="4"/>
  <c r="C1460" i="4" s="1"/>
  <c r="B1460" i="4"/>
  <c r="D1460" i="4"/>
  <c r="E1460" i="4"/>
  <c r="L1460" i="4"/>
  <c r="M1460" i="4"/>
  <c r="N1460" i="4"/>
  <c r="S1460" i="4"/>
  <c r="T1460" i="4"/>
  <c r="U1460" i="4"/>
  <c r="V1460" i="4"/>
  <c r="W1460" i="4"/>
  <c r="A1461" i="4"/>
  <c r="C1461" i="4" s="1"/>
  <c r="B1461" i="4"/>
  <c r="D1461" i="4"/>
  <c r="E1461" i="4"/>
  <c r="L1461" i="4"/>
  <c r="M1461" i="4"/>
  <c r="N1461" i="4"/>
  <c r="S1461" i="4"/>
  <c r="T1461" i="4"/>
  <c r="U1461" i="4"/>
  <c r="V1461" i="4"/>
  <c r="W1461" i="4"/>
  <c r="A1462" i="4"/>
  <c r="C1462" i="4" s="1"/>
  <c r="B1462" i="4"/>
  <c r="D1462" i="4"/>
  <c r="E1462" i="4"/>
  <c r="L1462" i="4"/>
  <c r="M1462" i="4"/>
  <c r="N1462" i="4"/>
  <c r="S1462" i="4"/>
  <c r="T1462" i="4"/>
  <c r="U1462" i="4"/>
  <c r="V1462" i="4"/>
  <c r="W1462" i="4"/>
  <c r="A1463" i="4"/>
  <c r="C1463" i="4" s="1"/>
  <c r="B1463" i="4"/>
  <c r="D1463" i="4"/>
  <c r="E1463" i="4"/>
  <c r="L1463" i="4"/>
  <c r="M1463" i="4"/>
  <c r="N1463" i="4"/>
  <c r="S1463" i="4"/>
  <c r="T1463" i="4"/>
  <c r="U1463" i="4"/>
  <c r="V1463" i="4"/>
  <c r="W1463" i="4"/>
  <c r="A1464" i="4"/>
  <c r="C1464" i="4" s="1"/>
  <c r="B1464" i="4"/>
  <c r="D1464" i="4"/>
  <c r="E1464" i="4"/>
  <c r="L1464" i="4"/>
  <c r="M1464" i="4"/>
  <c r="N1464" i="4"/>
  <c r="S1464" i="4"/>
  <c r="T1464" i="4"/>
  <c r="U1464" i="4"/>
  <c r="V1464" i="4"/>
  <c r="W1464" i="4"/>
  <c r="A1465" i="4"/>
  <c r="C1465" i="4" s="1"/>
  <c r="B1465" i="4"/>
  <c r="D1465" i="4"/>
  <c r="E1465" i="4"/>
  <c r="L1465" i="4"/>
  <c r="M1465" i="4"/>
  <c r="N1465" i="4"/>
  <c r="S1465" i="4"/>
  <c r="T1465" i="4"/>
  <c r="U1465" i="4"/>
  <c r="V1465" i="4"/>
  <c r="W1465" i="4"/>
  <c r="A1466" i="4"/>
  <c r="C1466" i="4" s="1"/>
  <c r="B1466" i="4"/>
  <c r="D1466" i="4"/>
  <c r="E1466" i="4"/>
  <c r="L1466" i="4"/>
  <c r="M1466" i="4"/>
  <c r="N1466" i="4"/>
  <c r="S1466" i="4"/>
  <c r="T1466" i="4"/>
  <c r="U1466" i="4"/>
  <c r="V1466" i="4"/>
  <c r="W1466" i="4"/>
  <c r="A1467" i="4"/>
  <c r="C1467" i="4" s="1"/>
  <c r="B1467" i="4"/>
  <c r="D1467" i="4"/>
  <c r="E1467" i="4"/>
  <c r="L1467" i="4"/>
  <c r="M1467" i="4"/>
  <c r="N1467" i="4"/>
  <c r="S1467" i="4"/>
  <c r="T1467" i="4"/>
  <c r="U1467" i="4"/>
  <c r="V1467" i="4"/>
  <c r="W1467" i="4"/>
  <c r="A1468" i="4"/>
  <c r="C1468" i="4" s="1"/>
  <c r="B1468" i="4"/>
  <c r="D1468" i="4"/>
  <c r="E1468" i="4"/>
  <c r="L1468" i="4"/>
  <c r="M1468" i="4"/>
  <c r="N1468" i="4"/>
  <c r="S1468" i="4"/>
  <c r="T1468" i="4"/>
  <c r="U1468" i="4"/>
  <c r="V1468" i="4"/>
  <c r="W1468" i="4"/>
  <c r="A1469" i="4"/>
  <c r="C1469" i="4" s="1"/>
  <c r="B1469" i="4"/>
  <c r="D1469" i="4"/>
  <c r="E1469" i="4"/>
  <c r="L1469" i="4"/>
  <c r="M1469" i="4"/>
  <c r="N1469" i="4"/>
  <c r="S1469" i="4"/>
  <c r="T1469" i="4"/>
  <c r="U1469" i="4"/>
  <c r="V1469" i="4"/>
  <c r="W1469" i="4"/>
  <c r="A1470" i="4"/>
  <c r="C1470" i="4" s="1"/>
  <c r="B1470" i="4"/>
  <c r="D1470" i="4"/>
  <c r="E1470" i="4"/>
  <c r="L1470" i="4"/>
  <c r="M1470" i="4"/>
  <c r="N1470" i="4"/>
  <c r="S1470" i="4"/>
  <c r="T1470" i="4"/>
  <c r="U1470" i="4"/>
  <c r="V1470" i="4"/>
  <c r="W1470" i="4"/>
  <c r="A1471" i="4"/>
  <c r="C1471" i="4" s="1"/>
  <c r="B1471" i="4"/>
  <c r="D1471" i="4"/>
  <c r="E1471" i="4"/>
  <c r="L1471" i="4"/>
  <c r="M1471" i="4"/>
  <c r="N1471" i="4"/>
  <c r="S1471" i="4"/>
  <c r="T1471" i="4"/>
  <c r="U1471" i="4"/>
  <c r="V1471" i="4"/>
  <c r="W1471" i="4"/>
  <c r="A1472" i="4"/>
  <c r="C1472" i="4" s="1"/>
  <c r="B1472" i="4"/>
  <c r="D1472" i="4"/>
  <c r="E1472" i="4"/>
  <c r="F1472" i="4"/>
  <c r="L1472" i="4"/>
  <c r="M1472" i="4"/>
  <c r="N1472" i="4"/>
  <c r="S1472" i="4"/>
  <c r="T1472" i="4"/>
  <c r="U1472" i="4"/>
  <c r="V1472" i="4"/>
  <c r="W1472" i="4"/>
  <c r="A1473" i="4"/>
  <c r="C1473" i="4" s="1"/>
  <c r="B1473" i="4"/>
  <c r="D1473" i="4"/>
  <c r="E1473" i="4"/>
  <c r="L1473" i="4"/>
  <c r="M1473" i="4"/>
  <c r="N1473" i="4"/>
  <c r="S1473" i="4"/>
  <c r="T1473" i="4"/>
  <c r="U1473" i="4"/>
  <c r="V1473" i="4"/>
  <c r="W1473" i="4"/>
  <c r="A1474" i="4"/>
  <c r="C1474" i="4" s="1"/>
  <c r="B1474" i="4"/>
  <c r="D1474" i="4"/>
  <c r="E1474" i="4"/>
  <c r="L1474" i="4"/>
  <c r="M1474" i="4"/>
  <c r="N1474" i="4"/>
  <c r="S1474" i="4"/>
  <c r="T1474" i="4"/>
  <c r="U1474" i="4"/>
  <c r="V1474" i="4"/>
  <c r="W1474" i="4"/>
  <c r="A1475" i="4"/>
  <c r="C1475" i="4" s="1"/>
  <c r="B1475" i="4"/>
  <c r="D1475" i="4"/>
  <c r="E1475" i="4"/>
  <c r="L1475" i="4"/>
  <c r="M1475" i="4"/>
  <c r="N1475" i="4"/>
  <c r="S1475" i="4"/>
  <c r="T1475" i="4"/>
  <c r="U1475" i="4"/>
  <c r="V1475" i="4"/>
  <c r="W1475" i="4"/>
  <c r="A1476" i="4"/>
  <c r="C1476" i="4" s="1"/>
  <c r="B1476" i="4"/>
  <c r="D1476" i="4"/>
  <c r="E1476" i="4"/>
  <c r="L1476" i="4"/>
  <c r="M1476" i="4"/>
  <c r="N1476" i="4"/>
  <c r="S1476" i="4"/>
  <c r="T1476" i="4"/>
  <c r="U1476" i="4"/>
  <c r="V1476" i="4"/>
  <c r="W1476" i="4"/>
  <c r="A1477" i="4"/>
  <c r="C1477" i="4" s="1"/>
  <c r="B1477" i="4"/>
  <c r="D1477" i="4"/>
  <c r="E1477" i="4"/>
  <c r="L1477" i="4"/>
  <c r="M1477" i="4"/>
  <c r="N1477" i="4"/>
  <c r="S1477" i="4"/>
  <c r="T1477" i="4"/>
  <c r="U1477" i="4"/>
  <c r="V1477" i="4"/>
  <c r="W1477" i="4"/>
  <c r="A1478" i="4"/>
  <c r="C1478" i="4" s="1"/>
  <c r="B1478" i="4"/>
  <c r="D1478" i="4"/>
  <c r="E1478" i="4"/>
  <c r="L1478" i="4"/>
  <c r="M1478" i="4"/>
  <c r="N1478" i="4"/>
  <c r="S1478" i="4"/>
  <c r="T1478" i="4"/>
  <c r="U1478" i="4"/>
  <c r="V1478" i="4"/>
  <c r="W1478" i="4"/>
  <c r="A1479" i="4"/>
  <c r="C1479" i="4" s="1"/>
  <c r="B1479" i="4"/>
  <c r="D1479" i="4"/>
  <c r="E1479" i="4"/>
  <c r="L1479" i="4"/>
  <c r="M1479" i="4"/>
  <c r="N1479" i="4"/>
  <c r="S1479" i="4"/>
  <c r="T1479" i="4"/>
  <c r="U1479" i="4"/>
  <c r="V1479" i="4"/>
  <c r="W1479" i="4"/>
  <c r="A1480" i="4"/>
  <c r="C1480" i="4" s="1"/>
  <c r="B1480" i="4"/>
  <c r="D1480" i="4"/>
  <c r="E1480" i="4"/>
  <c r="L1480" i="4"/>
  <c r="M1480" i="4"/>
  <c r="N1480" i="4"/>
  <c r="S1480" i="4"/>
  <c r="T1480" i="4"/>
  <c r="U1480" i="4"/>
  <c r="V1480" i="4"/>
  <c r="W1480" i="4"/>
  <c r="A1481" i="4"/>
  <c r="C1481" i="4" s="1"/>
  <c r="B1481" i="4"/>
  <c r="D1481" i="4"/>
  <c r="E1481" i="4"/>
  <c r="L1481" i="4"/>
  <c r="M1481" i="4"/>
  <c r="N1481" i="4"/>
  <c r="S1481" i="4"/>
  <c r="T1481" i="4"/>
  <c r="U1481" i="4"/>
  <c r="V1481" i="4"/>
  <c r="W1481" i="4"/>
  <c r="A1482" i="4"/>
  <c r="C1482" i="4" s="1"/>
  <c r="B1482" i="4"/>
  <c r="D1482" i="4"/>
  <c r="E1482" i="4"/>
  <c r="L1482" i="4"/>
  <c r="M1482" i="4"/>
  <c r="N1482" i="4"/>
  <c r="S1482" i="4"/>
  <c r="T1482" i="4"/>
  <c r="U1482" i="4"/>
  <c r="V1482" i="4"/>
  <c r="W1482" i="4"/>
  <c r="A1483" i="4"/>
  <c r="C1483" i="4" s="1"/>
  <c r="B1483" i="4"/>
  <c r="D1483" i="4"/>
  <c r="E1483" i="4"/>
  <c r="L1483" i="4"/>
  <c r="M1483" i="4"/>
  <c r="N1483" i="4"/>
  <c r="S1483" i="4"/>
  <c r="T1483" i="4"/>
  <c r="U1483" i="4"/>
  <c r="V1483" i="4"/>
  <c r="W1483" i="4"/>
  <c r="A1484" i="4"/>
  <c r="C1484" i="4" s="1"/>
  <c r="B1484" i="4"/>
  <c r="D1484" i="4"/>
  <c r="E1484" i="4"/>
  <c r="L1484" i="4"/>
  <c r="M1484" i="4"/>
  <c r="N1484" i="4"/>
  <c r="S1484" i="4"/>
  <c r="T1484" i="4"/>
  <c r="U1484" i="4"/>
  <c r="V1484" i="4"/>
  <c r="W1484" i="4"/>
  <c r="A1485" i="4"/>
  <c r="C1485" i="4" s="1"/>
  <c r="B1485" i="4"/>
  <c r="D1485" i="4"/>
  <c r="E1485" i="4"/>
  <c r="L1485" i="4"/>
  <c r="M1485" i="4"/>
  <c r="N1485" i="4"/>
  <c r="S1485" i="4"/>
  <c r="T1485" i="4"/>
  <c r="U1485" i="4"/>
  <c r="V1485" i="4"/>
  <c r="W1485" i="4"/>
  <c r="A1486" i="4"/>
  <c r="C1486" i="4" s="1"/>
  <c r="B1486" i="4"/>
  <c r="D1486" i="4"/>
  <c r="E1486" i="4"/>
  <c r="L1486" i="4"/>
  <c r="M1486" i="4"/>
  <c r="N1486" i="4"/>
  <c r="S1486" i="4"/>
  <c r="T1486" i="4"/>
  <c r="U1486" i="4"/>
  <c r="V1486" i="4"/>
  <c r="W1486" i="4"/>
  <c r="A1487" i="4"/>
  <c r="C1487" i="4" s="1"/>
  <c r="B1487" i="4"/>
  <c r="D1487" i="4"/>
  <c r="E1487" i="4"/>
  <c r="L1487" i="4"/>
  <c r="M1487" i="4"/>
  <c r="N1487" i="4"/>
  <c r="S1487" i="4"/>
  <c r="T1487" i="4"/>
  <c r="U1487" i="4"/>
  <c r="V1487" i="4"/>
  <c r="W1487" i="4"/>
  <c r="A1488" i="4"/>
  <c r="C1488" i="4" s="1"/>
  <c r="B1488" i="4"/>
  <c r="D1488" i="4"/>
  <c r="E1488" i="4"/>
  <c r="L1488" i="4"/>
  <c r="M1488" i="4"/>
  <c r="N1488" i="4"/>
  <c r="S1488" i="4"/>
  <c r="T1488" i="4"/>
  <c r="U1488" i="4"/>
  <c r="V1488" i="4"/>
  <c r="W1488" i="4"/>
  <c r="A1489" i="4"/>
  <c r="C1489" i="4" s="1"/>
  <c r="B1489" i="4"/>
  <c r="D1489" i="4"/>
  <c r="E1489" i="4"/>
  <c r="L1489" i="4"/>
  <c r="M1489" i="4"/>
  <c r="N1489" i="4"/>
  <c r="S1489" i="4"/>
  <c r="T1489" i="4"/>
  <c r="U1489" i="4"/>
  <c r="V1489" i="4"/>
  <c r="W1489" i="4"/>
  <c r="A1490" i="4"/>
  <c r="C1490" i="4" s="1"/>
  <c r="B1490" i="4"/>
  <c r="D1490" i="4"/>
  <c r="E1490" i="4"/>
  <c r="L1490" i="4"/>
  <c r="M1490" i="4"/>
  <c r="N1490" i="4"/>
  <c r="S1490" i="4"/>
  <c r="T1490" i="4"/>
  <c r="U1490" i="4"/>
  <c r="V1490" i="4"/>
  <c r="W1490" i="4"/>
  <c r="A1491" i="4"/>
  <c r="C1491" i="4" s="1"/>
  <c r="B1491" i="4"/>
  <c r="D1491" i="4"/>
  <c r="E1491" i="4"/>
  <c r="L1491" i="4"/>
  <c r="M1491" i="4"/>
  <c r="N1491" i="4"/>
  <c r="S1491" i="4"/>
  <c r="T1491" i="4"/>
  <c r="U1491" i="4"/>
  <c r="V1491" i="4"/>
  <c r="W1491" i="4"/>
  <c r="A1492" i="4"/>
  <c r="C1492" i="4" s="1"/>
  <c r="B1492" i="4"/>
  <c r="D1492" i="4"/>
  <c r="E1492" i="4"/>
  <c r="L1492" i="4"/>
  <c r="M1492" i="4"/>
  <c r="N1492" i="4"/>
  <c r="S1492" i="4"/>
  <c r="T1492" i="4"/>
  <c r="U1492" i="4"/>
  <c r="V1492" i="4"/>
  <c r="W1492" i="4"/>
  <c r="A1493" i="4"/>
  <c r="C1493" i="4" s="1"/>
  <c r="B1493" i="4"/>
  <c r="D1493" i="4"/>
  <c r="E1493" i="4"/>
  <c r="L1493" i="4"/>
  <c r="M1493" i="4"/>
  <c r="N1493" i="4"/>
  <c r="S1493" i="4"/>
  <c r="T1493" i="4"/>
  <c r="U1493" i="4"/>
  <c r="V1493" i="4"/>
  <c r="W1493" i="4"/>
  <c r="A1494" i="4"/>
  <c r="C1494" i="4" s="1"/>
  <c r="B1494" i="4"/>
  <c r="D1494" i="4"/>
  <c r="E1494" i="4"/>
  <c r="L1494" i="4"/>
  <c r="M1494" i="4"/>
  <c r="N1494" i="4"/>
  <c r="S1494" i="4"/>
  <c r="T1494" i="4"/>
  <c r="U1494" i="4"/>
  <c r="V1494" i="4"/>
  <c r="W1494" i="4"/>
  <c r="A1495" i="4"/>
  <c r="C1495" i="4" s="1"/>
  <c r="B1495" i="4"/>
  <c r="D1495" i="4"/>
  <c r="E1495" i="4"/>
  <c r="L1495" i="4"/>
  <c r="M1495" i="4"/>
  <c r="N1495" i="4"/>
  <c r="S1495" i="4"/>
  <c r="T1495" i="4"/>
  <c r="U1495" i="4"/>
  <c r="V1495" i="4"/>
  <c r="W1495" i="4"/>
  <c r="A1496" i="4"/>
  <c r="C1496" i="4" s="1"/>
  <c r="B1496" i="4"/>
  <c r="D1496" i="4"/>
  <c r="E1496" i="4"/>
  <c r="L1496" i="4"/>
  <c r="M1496" i="4"/>
  <c r="N1496" i="4"/>
  <c r="S1496" i="4"/>
  <c r="T1496" i="4"/>
  <c r="U1496" i="4"/>
  <c r="V1496" i="4"/>
  <c r="W1496" i="4"/>
  <c r="A1497" i="4"/>
  <c r="C1497" i="4" s="1"/>
  <c r="B1497" i="4"/>
  <c r="D1497" i="4"/>
  <c r="E1497" i="4"/>
  <c r="L1497" i="4"/>
  <c r="M1497" i="4"/>
  <c r="N1497" i="4"/>
  <c r="S1497" i="4"/>
  <c r="T1497" i="4"/>
  <c r="U1497" i="4"/>
  <c r="V1497" i="4"/>
  <c r="W1497" i="4"/>
  <c r="A1498" i="4"/>
  <c r="C1498" i="4" s="1"/>
  <c r="B1498" i="4"/>
  <c r="D1498" i="4"/>
  <c r="E1498" i="4"/>
  <c r="L1498" i="4"/>
  <c r="M1498" i="4"/>
  <c r="N1498" i="4"/>
  <c r="S1498" i="4"/>
  <c r="T1498" i="4"/>
  <c r="U1498" i="4"/>
  <c r="V1498" i="4"/>
  <c r="W1498" i="4"/>
  <c r="A1499" i="4"/>
  <c r="C1499" i="4" s="1"/>
  <c r="B1499" i="4"/>
  <c r="D1499" i="4"/>
  <c r="E1499" i="4"/>
  <c r="L1499" i="4"/>
  <c r="M1499" i="4"/>
  <c r="N1499" i="4"/>
  <c r="S1499" i="4"/>
  <c r="T1499" i="4"/>
  <c r="U1499" i="4"/>
  <c r="V1499" i="4"/>
  <c r="W1499" i="4"/>
  <c r="A1500" i="4"/>
  <c r="C1500" i="4" s="1"/>
  <c r="B1500" i="4"/>
  <c r="D1500" i="4"/>
  <c r="E1500" i="4"/>
  <c r="L1500" i="4"/>
  <c r="M1500" i="4"/>
  <c r="N1500" i="4"/>
  <c r="S1500" i="4"/>
  <c r="T1500" i="4"/>
  <c r="U1500" i="4"/>
  <c r="V1500" i="4"/>
  <c r="W1500" i="4"/>
  <c r="A1501" i="4"/>
  <c r="C1501" i="4" s="1"/>
  <c r="B1501" i="4"/>
  <c r="D1501" i="4"/>
  <c r="E1501" i="4"/>
  <c r="L1501" i="4"/>
  <c r="M1501" i="4"/>
  <c r="N1501" i="4"/>
  <c r="S1501" i="4"/>
  <c r="T1501" i="4"/>
  <c r="U1501" i="4"/>
  <c r="V1501" i="4"/>
  <c r="W1501" i="4"/>
  <c r="A1502" i="4"/>
  <c r="C1502" i="4" s="1"/>
  <c r="B1502" i="4"/>
  <c r="D1502" i="4"/>
  <c r="E1502" i="4"/>
  <c r="L1502" i="4"/>
  <c r="M1502" i="4"/>
  <c r="N1502" i="4"/>
  <c r="S1502" i="4"/>
  <c r="T1502" i="4"/>
  <c r="U1502" i="4"/>
  <c r="V1502" i="4"/>
  <c r="W1502" i="4"/>
  <c r="A1503" i="4"/>
  <c r="C1503" i="4" s="1"/>
  <c r="B1503" i="4"/>
  <c r="D1503" i="4"/>
  <c r="E1503" i="4"/>
  <c r="L1503" i="4"/>
  <c r="M1503" i="4"/>
  <c r="N1503" i="4"/>
  <c r="S1503" i="4"/>
  <c r="T1503" i="4"/>
  <c r="U1503" i="4"/>
  <c r="V1503" i="4"/>
  <c r="W1503" i="4"/>
  <c r="A1504" i="4"/>
  <c r="C1504" i="4" s="1"/>
  <c r="B1504" i="4"/>
  <c r="D1504" i="4"/>
  <c r="E1504" i="4"/>
  <c r="L1504" i="4"/>
  <c r="M1504" i="4"/>
  <c r="N1504" i="4"/>
  <c r="S1504" i="4"/>
  <c r="T1504" i="4"/>
  <c r="U1504" i="4"/>
  <c r="V1504" i="4"/>
  <c r="W1504" i="4"/>
  <c r="A1505" i="4"/>
  <c r="C1505" i="4" s="1"/>
  <c r="B1505" i="4"/>
  <c r="D1505" i="4"/>
  <c r="E1505" i="4"/>
  <c r="L1505" i="4"/>
  <c r="M1505" i="4"/>
  <c r="N1505" i="4"/>
  <c r="S1505" i="4"/>
  <c r="T1505" i="4"/>
  <c r="U1505" i="4"/>
  <c r="V1505" i="4"/>
  <c r="W1505" i="4"/>
  <c r="A1506" i="4"/>
  <c r="C1506" i="4" s="1"/>
  <c r="B1506" i="4"/>
  <c r="D1506" i="4"/>
  <c r="E1506" i="4"/>
  <c r="L1506" i="4"/>
  <c r="M1506" i="4"/>
  <c r="N1506" i="4"/>
  <c r="S1506" i="4"/>
  <c r="T1506" i="4"/>
  <c r="U1506" i="4"/>
  <c r="V1506" i="4"/>
  <c r="W1506" i="4"/>
  <c r="A1507" i="4"/>
  <c r="C1507" i="4" s="1"/>
  <c r="B1507" i="4"/>
  <c r="D1507" i="4"/>
  <c r="E1507" i="4"/>
  <c r="L1507" i="4"/>
  <c r="M1507" i="4"/>
  <c r="N1507" i="4"/>
  <c r="S1507" i="4"/>
  <c r="T1507" i="4"/>
  <c r="U1507" i="4"/>
  <c r="V1507" i="4"/>
  <c r="W1507" i="4"/>
  <c r="A1508" i="4"/>
  <c r="C1508" i="4" s="1"/>
  <c r="B1508" i="4"/>
  <c r="D1508" i="4"/>
  <c r="E1508" i="4"/>
  <c r="L1508" i="4"/>
  <c r="M1508" i="4"/>
  <c r="N1508" i="4"/>
  <c r="S1508" i="4"/>
  <c r="T1508" i="4"/>
  <c r="U1508" i="4"/>
  <c r="V1508" i="4"/>
  <c r="W1508" i="4"/>
  <c r="A1509" i="4"/>
  <c r="C1509" i="4" s="1"/>
  <c r="B1509" i="4"/>
  <c r="D1509" i="4"/>
  <c r="E1509" i="4"/>
  <c r="L1509" i="4"/>
  <c r="M1509" i="4"/>
  <c r="N1509" i="4"/>
  <c r="S1509" i="4"/>
  <c r="T1509" i="4"/>
  <c r="U1509" i="4"/>
  <c r="V1509" i="4"/>
  <c r="W1509" i="4"/>
  <c r="A1510" i="4"/>
  <c r="C1510" i="4" s="1"/>
  <c r="B1510" i="4"/>
  <c r="D1510" i="4"/>
  <c r="E1510" i="4"/>
  <c r="L1510" i="4"/>
  <c r="M1510" i="4"/>
  <c r="N1510" i="4"/>
  <c r="S1510" i="4"/>
  <c r="T1510" i="4"/>
  <c r="U1510" i="4"/>
  <c r="V1510" i="4"/>
  <c r="W1510" i="4"/>
  <c r="A1511" i="4"/>
  <c r="C1511" i="4" s="1"/>
  <c r="B1511" i="4"/>
  <c r="D1511" i="4"/>
  <c r="E1511" i="4"/>
  <c r="L1511" i="4"/>
  <c r="M1511" i="4"/>
  <c r="N1511" i="4"/>
  <c r="S1511" i="4"/>
  <c r="T1511" i="4"/>
  <c r="U1511" i="4"/>
  <c r="V1511" i="4"/>
  <c r="W1511" i="4"/>
  <c r="A1512" i="4"/>
  <c r="C1512" i="4" s="1"/>
  <c r="B1512" i="4"/>
  <c r="D1512" i="4"/>
  <c r="E1512" i="4"/>
  <c r="L1512" i="4"/>
  <c r="M1512" i="4"/>
  <c r="N1512" i="4"/>
  <c r="S1512" i="4"/>
  <c r="T1512" i="4"/>
  <c r="U1512" i="4"/>
  <c r="V1512" i="4"/>
  <c r="W1512" i="4"/>
  <c r="A1513" i="4"/>
  <c r="C1513" i="4" s="1"/>
  <c r="B1513" i="4"/>
  <c r="D1513" i="4"/>
  <c r="E1513" i="4"/>
  <c r="L1513" i="4"/>
  <c r="M1513" i="4"/>
  <c r="N1513" i="4"/>
  <c r="S1513" i="4"/>
  <c r="T1513" i="4"/>
  <c r="U1513" i="4"/>
  <c r="V1513" i="4"/>
  <c r="W1513" i="4"/>
  <c r="A1514" i="4"/>
  <c r="C1514" i="4" s="1"/>
  <c r="B1514" i="4"/>
  <c r="D1514" i="4"/>
  <c r="E1514" i="4"/>
  <c r="L1514" i="4"/>
  <c r="M1514" i="4"/>
  <c r="N1514" i="4"/>
  <c r="S1514" i="4"/>
  <c r="T1514" i="4"/>
  <c r="U1514" i="4"/>
  <c r="V1514" i="4"/>
  <c r="W1514" i="4"/>
  <c r="A1515" i="4"/>
  <c r="C1515" i="4" s="1"/>
  <c r="B1515" i="4"/>
  <c r="D1515" i="4"/>
  <c r="E1515" i="4"/>
  <c r="L1515" i="4"/>
  <c r="M1515" i="4"/>
  <c r="N1515" i="4"/>
  <c r="S1515" i="4"/>
  <c r="T1515" i="4"/>
  <c r="U1515" i="4"/>
  <c r="V1515" i="4"/>
  <c r="W1515" i="4"/>
  <c r="A1516" i="4"/>
  <c r="C1516" i="4" s="1"/>
  <c r="B1516" i="4"/>
  <c r="D1516" i="4"/>
  <c r="E1516" i="4"/>
  <c r="L1516" i="4"/>
  <c r="M1516" i="4"/>
  <c r="N1516" i="4"/>
  <c r="S1516" i="4"/>
  <c r="T1516" i="4"/>
  <c r="U1516" i="4"/>
  <c r="V1516" i="4"/>
  <c r="W1516" i="4"/>
  <c r="A1517" i="4"/>
  <c r="C1517" i="4" s="1"/>
  <c r="B1517" i="4"/>
  <c r="D1517" i="4"/>
  <c r="E1517" i="4"/>
  <c r="L1517" i="4"/>
  <c r="M1517" i="4"/>
  <c r="N1517" i="4"/>
  <c r="S1517" i="4"/>
  <c r="T1517" i="4"/>
  <c r="U1517" i="4"/>
  <c r="V1517" i="4"/>
  <c r="W1517" i="4"/>
  <c r="A1518" i="4"/>
  <c r="C1518" i="4" s="1"/>
  <c r="B1518" i="4"/>
  <c r="D1518" i="4"/>
  <c r="E1518" i="4"/>
  <c r="L1518" i="4"/>
  <c r="M1518" i="4"/>
  <c r="N1518" i="4"/>
  <c r="S1518" i="4"/>
  <c r="T1518" i="4"/>
  <c r="U1518" i="4"/>
  <c r="V1518" i="4"/>
  <c r="W1518" i="4"/>
  <c r="A1519" i="4"/>
  <c r="C1519" i="4" s="1"/>
  <c r="B1519" i="4"/>
  <c r="D1519" i="4"/>
  <c r="E1519" i="4"/>
  <c r="L1519" i="4"/>
  <c r="M1519" i="4"/>
  <c r="N1519" i="4"/>
  <c r="S1519" i="4"/>
  <c r="T1519" i="4"/>
  <c r="U1519" i="4"/>
  <c r="V1519" i="4"/>
  <c r="W1519" i="4"/>
  <c r="A1520" i="4"/>
  <c r="C1520" i="4" s="1"/>
  <c r="B1520" i="4"/>
  <c r="D1520" i="4"/>
  <c r="E1520" i="4"/>
  <c r="L1520" i="4"/>
  <c r="M1520" i="4"/>
  <c r="N1520" i="4"/>
  <c r="S1520" i="4"/>
  <c r="T1520" i="4"/>
  <c r="U1520" i="4"/>
  <c r="V1520" i="4"/>
  <c r="W1520" i="4"/>
  <c r="A1521" i="4"/>
  <c r="C1521" i="4" s="1"/>
  <c r="B1521" i="4"/>
  <c r="D1521" i="4"/>
  <c r="E1521" i="4"/>
  <c r="L1521" i="4"/>
  <c r="M1521" i="4"/>
  <c r="N1521" i="4"/>
  <c r="S1521" i="4"/>
  <c r="T1521" i="4"/>
  <c r="U1521" i="4"/>
  <c r="V1521" i="4"/>
  <c r="W1521" i="4"/>
  <c r="A1522" i="4"/>
  <c r="C1522" i="4" s="1"/>
  <c r="B1522" i="4"/>
  <c r="D1522" i="4"/>
  <c r="E1522" i="4"/>
  <c r="L1522" i="4"/>
  <c r="M1522" i="4"/>
  <c r="N1522" i="4"/>
  <c r="S1522" i="4"/>
  <c r="T1522" i="4"/>
  <c r="U1522" i="4"/>
  <c r="V1522" i="4"/>
  <c r="W1522" i="4"/>
  <c r="A1523" i="4"/>
  <c r="C1523" i="4" s="1"/>
  <c r="B1523" i="4"/>
  <c r="D1523" i="4"/>
  <c r="E1523" i="4"/>
  <c r="L1523" i="4"/>
  <c r="M1523" i="4"/>
  <c r="N1523" i="4"/>
  <c r="S1523" i="4"/>
  <c r="T1523" i="4"/>
  <c r="U1523" i="4"/>
  <c r="V1523" i="4"/>
  <c r="W1523" i="4"/>
  <c r="A1524" i="4"/>
  <c r="C1524" i="4" s="1"/>
  <c r="B1524" i="4"/>
  <c r="D1524" i="4"/>
  <c r="E1524" i="4"/>
  <c r="F1524" i="4"/>
  <c r="L1524" i="4"/>
  <c r="M1524" i="4"/>
  <c r="N1524" i="4"/>
  <c r="S1524" i="4"/>
  <c r="T1524" i="4"/>
  <c r="U1524" i="4"/>
  <c r="V1524" i="4"/>
  <c r="W1524" i="4"/>
  <c r="A1525" i="4"/>
  <c r="C1525" i="4" s="1"/>
  <c r="B1525" i="4"/>
  <c r="D1525" i="4"/>
  <c r="E1525" i="4"/>
  <c r="L1525" i="4"/>
  <c r="M1525" i="4"/>
  <c r="N1525" i="4"/>
  <c r="S1525" i="4"/>
  <c r="T1525" i="4"/>
  <c r="U1525" i="4"/>
  <c r="V1525" i="4"/>
  <c r="W1525" i="4"/>
  <c r="A1526" i="4"/>
  <c r="C1526" i="4" s="1"/>
  <c r="B1526" i="4"/>
  <c r="D1526" i="4"/>
  <c r="E1526" i="4"/>
  <c r="L1526" i="4"/>
  <c r="M1526" i="4"/>
  <c r="N1526" i="4"/>
  <c r="S1526" i="4"/>
  <c r="T1526" i="4"/>
  <c r="U1526" i="4"/>
  <c r="V1526" i="4"/>
  <c r="W1526" i="4"/>
  <c r="A1527" i="4"/>
  <c r="C1527" i="4" s="1"/>
  <c r="B1527" i="4"/>
  <c r="D1527" i="4"/>
  <c r="E1527" i="4"/>
  <c r="L1527" i="4"/>
  <c r="M1527" i="4"/>
  <c r="N1527" i="4"/>
  <c r="S1527" i="4"/>
  <c r="T1527" i="4"/>
  <c r="U1527" i="4"/>
  <c r="V1527" i="4"/>
  <c r="W1527" i="4"/>
  <c r="A1528" i="4"/>
  <c r="C1528" i="4" s="1"/>
  <c r="B1528" i="4"/>
  <c r="D1528" i="4"/>
  <c r="E1528" i="4"/>
  <c r="L1528" i="4"/>
  <c r="M1528" i="4"/>
  <c r="N1528" i="4"/>
  <c r="S1528" i="4"/>
  <c r="T1528" i="4"/>
  <c r="U1528" i="4"/>
  <c r="V1528" i="4"/>
  <c r="W1528" i="4"/>
  <c r="A1529" i="4"/>
  <c r="C1529" i="4" s="1"/>
  <c r="B1529" i="4"/>
  <c r="D1529" i="4"/>
  <c r="E1529" i="4"/>
  <c r="L1529" i="4"/>
  <c r="M1529" i="4"/>
  <c r="N1529" i="4"/>
  <c r="S1529" i="4"/>
  <c r="T1529" i="4"/>
  <c r="U1529" i="4"/>
  <c r="V1529" i="4"/>
  <c r="W1529" i="4"/>
  <c r="A1530" i="4"/>
  <c r="C1530" i="4" s="1"/>
  <c r="B1530" i="4"/>
  <c r="D1530" i="4"/>
  <c r="E1530" i="4"/>
  <c r="L1530" i="4"/>
  <c r="M1530" i="4"/>
  <c r="N1530" i="4"/>
  <c r="S1530" i="4"/>
  <c r="T1530" i="4"/>
  <c r="U1530" i="4"/>
  <c r="V1530" i="4"/>
  <c r="W1530" i="4"/>
  <c r="A1531" i="4"/>
  <c r="C1531" i="4" s="1"/>
  <c r="B1531" i="4"/>
  <c r="D1531" i="4"/>
  <c r="E1531" i="4"/>
  <c r="L1531" i="4"/>
  <c r="M1531" i="4"/>
  <c r="N1531" i="4"/>
  <c r="S1531" i="4"/>
  <c r="T1531" i="4"/>
  <c r="U1531" i="4"/>
  <c r="V1531" i="4"/>
  <c r="W1531" i="4"/>
  <c r="A1532" i="4"/>
  <c r="C1532" i="4" s="1"/>
  <c r="B1532" i="4"/>
  <c r="D1532" i="4"/>
  <c r="E1532" i="4"/>
  <c r="L1532" i="4"/>
  <c r="M1532" i="4"/>
  <c r="N1532" i="4"/>
  <c r="S1532" i="4"/>
  <c r="T1532" i="4"/>
  <c r="U1532" i="4"/>
  <c r="V1532" i="4"/>
  <c r="W1532" i="4"/>
  <c r="A1533" i="4"/>
  <c r="C1533" i="4" s="1"/>
  <c r="B1533" i="4"/>
  <c r="D1533" i="4"/>
  <c r="E1533" i="4"/>
  <c r="L1533" i="4"/>
  <c r="M1533" i="4"/>
  <c r="N1533" i="4"/>
  <c r="S1533" i="4"/>
  <c r="T1533" i="4"/>
  <c r="U1533" i="4"/>
  <c r="V1533" i="4"/>
  <c r="W1533" i="4"/>
  <c r="A1534" i="4"/>
  <c r="C1534" i="4" s="1"/>
  <c r="B1534" i="4"/>
  <c r="D1534" i="4"/>
  <c r="E1534" i="4"/>
  <c r="L1534" i="4"/>
  <c r="M1534" i="4"/>
  <c r="N1534" i="4"/>
  <c r="S1534" i="4"/>
  <c r="T1534" i="4"/>
  <c r="U1534" i="4"/>
  <c r="V1534" i="4"/>
  <c r="W1534" i="4"/>
  <c r="A1535" i="4"/>
  <c r="C1535" i="4" s="1"/>
  <c r="B1535" i="4"/>
  <c r="D1535" i="4"/>
  <c r="E1535" i="4"/>
  <c r="L1535" i="4"/>
  <c r="M1535" i="4"/>
  <c r="N1535" i="4"/>
  <c r="S1535" i="4"/>
  <c r="T1535" i="4"/>
  <c r="U1535" i="4"/>
  <c r="V1535" i="4"/>
  <c r="W1535" i="4"/>
  <c r="A1536" i="4"/>
  <c r="C1536" i="4" s="1"/>
  <c r="B1536" i="4"/>
  <c r="D1536" i="4"/>
  <c r="E1536" i="4"/>
  <c r="L1536" i="4"/>
  <c r="M1536" i="4"/>
  <c r="N1536" i="4"/>
  <c r="S1536" i="4"/>
  <c r="T1536" i="4"/>
  <c r="U1536" i="4"/>
  <c r="V1536" i="4"/>
  <c r="W1536" i="4"/>
  <c r="A1537" i="4"/>
  <c r="C1537" i="4" s="1"/>
  <c r="B1537" i="4"/>
  <c r="D1537" i="4"/>
  <c r="E1537" i="4"/>
  <c r="L1537" i="4"/>
  <c r="M1537" i="4"/>
  <c r="N1537" i="4"/>
  <c r="S1537" i="4"/>
  <c r="T1537" i="4"/>
  <c r="U1537" i="4"/>
  <c r="V1537" i="4"/>
  <c r="W1537" i="4"/>
  <c r="A1538" i="4"/>
  <c r="C1538" i="4" s="1"/>
  <c r="B1538" i="4"/>
  <c r="D1538" i="4"/>
  <c r="E1538" i="4"/>
  <c r="L1538" i="4"/>
  <c r="M1538" i="4"/>
  <c r="N1538" i="4"/>
  <c r="S1538" i="4"/>
  <c r="T1538" i="4"/>
  <c r="U1538" i="4"/>
  <c r="V1538" i="4"/>
  <c r="W1538" i="4"/>
  <c r="A1539" i="4"/>
  <c r="C1539" i="4" s="1"/>
  <c r="B1539" i="4"/>
  <c r="D1539" i="4"/>
  <c r="E1539" i="4"/>
  <c r="L1539" i="4"/>
  <c r="M1539" i="4"/>
  <c r="N1539" i="4"/>
  <c r="S1539" i="4"/>
  <c r="T1539" i="4"/>
  <c r="U1539" i="4"/>
  <c r="V1539" i="4"/>
  <c r="W1539" i="4"/>
  <c r="A1540" i="4"/>
  <c r="C1540" i="4" s="1"/>
  <c r="B1540" i="4"/>
  <c r="D1540" i="4"/>
  <c r="E1540" i="4"/>
  <c r="F1540" i="4"/>
  <c r="L1540" i="4"/>
  <c r="M1540" i="4"/>
  <c r="N1540" i="4"/>
  <c r="S1540" i="4"/>
  <c r="T1540" i="4"/>
  <c r="U1540" i="4"/>
  <c r="V1540" i="4"/>
  <c r="W1540" i="4"/>
  <c r="A1541" i="4"/>
  <c r="C1541" i="4" s="1"/>
  <c r="B1541" i="4"/>
  <c r="D1541" i="4"/>
  <c r="E1541" i="4"/>
  <c r="L1541" i="4"/>
  <c r="M1541" i="4"/>
  <c r="N1541" i="4"/>
  <c r="S1541" i="4"/>
  <c r="T1541" i="4"/>
  <c r="U1541" i="4"/>
  <c r="V1541" i="4"/>
  <c r="W1541" i="4"/>
  <c r="A1542" i="4"/>
  <c r="C1542" i="4" s="1"/>
  <c r="B1542" i="4"/>
  <c r="D1542" i="4"/>
  <c r="E1542" i="4"/>
  <c r="L1542" i="4"/>
  <c r="M1542" i="4"/>
  <c r="N1542" i="4"/>
  <c r="S1542" i="4"/>
  <c r="T1542" i="4"/>
  <c r="U1542" i="4"/>
  <c r="V1542" i="4"/>
  <c r="W1542" i="4"/>
  <c r="A1543" i="4"/>
  <c r="C1543" i="4" s="1"/>
  <c r="B1543" i="4"/>
  <c r="D1543" i="4"/>
  <c r="E1543" i="4"/>
  <c r="L1543" i="4"/>
  <c r="M1543" i="4"/>
  <c r="N1543" i="4"/>
  <c r="S1543" i="4"/>
  <c r="T1543" i="4"/>
  <c r="U1543" i="4"/>
  <c r="V1543" i="4"/>
  <c r="W1543" i="4"/>
  <c r="A1544" i="4"/>
  <c r="C1544" i="4" s="1"/>
  <c r="B1544" i="4"/>
  <c r="D1544" i="4"/>
  <c r="E1544" i="4"/>
  <c r="L1544" i="4"/>
  <c r="M1544" i="4"/>
  <c r="N1544" i="4"/>
  <c r="S1544" i="4"/>
  <c r="T1544" i="4"/>
  <c r="U1544" i="4"/>
  <c r="V1544" i="4"/>
  <c r="W1544" i="4"/>
  <c r="A1545" i="4"/>
  <c r="C1545" i="4" s="1"/>
  <c r="B1545" i="4"/>
  <c r="D1545" i="4"/>
  <c r="E1545" i="4"/>
  <c r="L1545" i="4"/>
  <c r="M1545" i="4"/>
  <c r="N1545" i="4"/>
  <c r="S1545" i="4"/>
  <c r="T1545" i="4"/>
  <c r="U1545" i="4"/>
  <c r="V1545" i="4"/>
  <c r="W1545" i="4"/>
  <c r="A1546" i="4"/>
  <c r="C1546" i="4" s="1"/>
  <c r="B1546" i="4"/>
  <c r="D1546" i="4"/>
  <c r="E1546" i="4"/>
  <c r="L1546" i="4"/>
  <c r="M1546" i="4"/>
  <c r="N1546" i="4"/>
  <c r="S1546" i="4"/>
  <c r="T1546" i="4"/>
  <c r="U1546" i="4"/>
  <c r="V1546" i="4"/>
  <c r="W1546" i="4"/>
  <c r="A1547" i="4"/>
  <c r="C1547" i="4" s="1"/>
  <c r="B1547" i="4"/>
  <c r="D1547" i="4"/>
  <c r="E1547" i="4"/>
  <c r="L1547" i="4"/>
  <c r="M1547" i="4"/>
  <c r="N1547" i="4"/>
  <c r="S1547" i="4"/>
  <c r="T1547" i="4"/>
  <c r="U1547" i="4"/>
  <c r="V1547" i="4"/>
  <c r="W1547" i="4"/>
  <c r="A1548" i="4"/>
  <c r="C1548" i="4" s="1"/>
  <c r="B1548" i="4"/>
  <c r="D1548" i="4"/>
  <c r="E1548" i="4"/>
  <c r="L1548" i="4"/>
  <c r="M1548" i="4"/>
  <c r="N1548" i="4"/>
  <c r="S1548" i="4"/>
  <c r="T1548" i="4"/>
  <c r="U1548" i="4"/>
  <c r="V1548" i="4"/>
  <c r="W1548" i="4"/>
  <c r="A1549" i="4"/>
  <c r="C1549" i="4" s="1"/>
  <c r="B1549" i="4"/>
  <c r="D1549" i="4"/>
  <c r="E1549" i="4"/>
  <c r="L1549" i="4"/>
  <c r="M1549" i="4"/>
  <c r="N1549" i="4"/>
  <c r="S1549" i="4"/>
  <c r="T1549" i="4"/>
  <c r="U1549" i="4"/>
  <c r="V1549" i="4"/>
  <c r="W1549" i="4"/>
  <c r="A1550" i="4"/>
  <c r="C1550" i="4" s="1"/>
  <c r="B1550" i="4"/>
  <c r="D1550" i="4"/>
  <c r="E1550" i="4"/>
  <c r="L1550" i="4"/>
  <c r="M1550" i="4"/>
  <c r="N1550" i="4"/>
  <c r="S1550" i="4"/>
  <c r="T1550" i="4"/>
  <c r="U1550" i="4"/>
  <c r="V1550" i="4"/>
  <c r="W1550" i="4"/>
  <c r="A1551" i="4"/>
  <c r="C1551" i="4" s="1"/>
  <c r="B1551" i="4"/>
  <c r="D1551" i="4"/>
  <c r="E1551" i="4"/>
  <c r="L1551" i="4"/>
  <c r="M1551" i="4"/>
  <c r="N1551" i="4"/>
  <c r="S1551" i="4"/>
  <c r="T1551" i="4"/>
  <c r="U1551" i="4"/>
  <c r="V1551" i="4"/>
  <c r="W1551" i="4"/>
  <c r="A1552" i="4"/>
  <c r="C1552" i="4" s="1"/>
  <c r="B1552" i="4"/>
  <c r="D1552" i="4"/>
  <c r="E1552" i="4"/>
  <c r="L1552" i="4"/>
  <c r="M1552" i="4"/>
  <c r="N1552" i="4"/>
  <c r="S1552" i="4"/>
  <c r="T1552" i="4"/>
  <c r="U1552" i="4"/>
  <c r="V1552" i="4"/>
  <c r="W1552" i="4"/>
  <c r="A1553" i="4"/>
  <c r="C1553" i="4" s="1"/>
  <c r="B1553" i="4"/>
  <c r="D1553" i="4"/>
  <c r="E1553" i="4"/>
  <c r="F1553" i="4"/>
  <c r="L1553" i="4"/>
  <c r="M1553" i="4"/>
  <c r="N1553" i="4"/>
  <c r="S1553" i="4"/>
  <c r="T1553" i="4"/>
  <c r="U1553" i="4"/>
  <c r="V1553" i="4"/>
  <c r="W1553" i="4"/>
  <c r="A1554" i="4"/>
  <c r="C1554" i="4" s="1"/>
  <c r="B1554" i="4"/>
  <c r="D1554" i="4"/>
  <c r="E1554" i="4"/>
  <c r="L1554" i="4"/>
  <c r="M1554" i="4"/>
  <c r="N1554" i="4"/>
  <c r="S1554" i="4"/>
  <c r="T1554" i="4"/>
  <c r="U1554" i="4"/>
  <c r="V1554" i="4"/>
  <c r="W1554" i="4"/>
  <c r="A1555" i="4"/>
  <c r="C1555" i="4" s="1"/>
  <c r="B1555" i="4"/>
  <c r="D1555" i="4"/>
  <c r="E1555" i="4"/>
  <c r="F1555" i="4"/>
  <c r="L1555" i="4"/>
  <c r="M1555" i="4"/>
  <c r="N1555" i="4"/>
  <c r="S1555" i="4"/>
  <c r="T1555" i="4"/>
  <c r="U1555" i="4"/>
  <c r="V1555" i="4"/>
  <c r="W1555" i="4"/>
  <c r="A1556" i="4"/>
  <c r="C1556" i="4" s="1"/>
  <c r="B1556" i="4"/>
  <c r="D1556" i="4"/>
  <c r="E1556" i="4"/>
  <c r="F1556" i="4"/>
  <c r="L1556" i="4"/>
  <c r="M1556" i="4"/>
  <c r="N1556" i="4"/>
  <c r="S1556" i="4"/>
  <c r="T1556" i="4"/>
  <c r="U1556" i="4"/>
  <c r="V1556" i="4"/>
  <c r="W1556" i="4"/>
  <c r="A1557" i="4"/>
  <c r="C1557" i="4" s="1"/>
  <c r="B1557" i="4"/>
  <c r="D1557" i="4"/>
  <c r="E1557" i="4"/>
  <c r="L1557" i="4"/>
  <c r="M1557" i="4"/>
  <c r="N1557" i="4"/>
  <c r="S1557" i="4"/>
  <c r="T1557" i="4"/>
  <c r="U1557" i="4"/>
  <c r="V1557" i="4"/>
  <c r="W1557" i="4"/>
  <c r="A1558" i="4"/>
  <c r="C1558" i="4" s="1"/>
  <c r="B1558" i="4"/>
  <c r="D1558" i="4"/>
  <c r="E1558" i="4"/>
  <c r="L1558" i="4"/>
  <c r="M1558" i="4"/>
  <c r="N1558" i="4"/>
  <c r="S1558" i="4"/>
  <c r="T1558" i="4"/>
  <c r="U1558" i="4"/>
  <c r="V1558" i="4"/>
  <c r="W1558" i="4"/>
  <c r="A1559" i="4"/>
  <c r="C1559" i="4" s="1"/>
  <c r="B1559" i="4"/>
  <c r="D1559" i="4"/>
  <c r="E1559" i="4"/>
  <c r="L1559" i="4"/>
  <c r="M1559" i="4"/>
  <c r="N1559" i="4"/>
  <c r="S1559" i="4"/>
  <c r="T1559" i="4"/>
  <c r="U1559" i="4"/>
  <c r="V1559" i="4"/>
  <c r="W1559" i="4"/>
  <c r="A1560" i="4"/>
  <c r="C1560" i="4" s="1"/>
  <c r="B1560" i="4"/>
  <c r="D1560" i="4"/>
  <c r="E1560" i="4"/>
  <c r="L1560" i="4"/>
  <c r="M1560" i="4"/>
  <c r="N1560" i="4"/>
  <c r="S1560" i="4"/>
  <c r="T1560" i="4"/>
  <c r="U1560" i="4"/>
  <c r="V1560" i="4"/>
  <c r="W1560" i="4"/>
  <c r="A1561" i="4"/>
  <c r="C1561" i="4" s="1"/>
  <c r="B1561" i="4"/>
  <c r="D1561" i="4"/>
  <c r="E1561" i="4"/>
  <c r="L1561" i="4"/>
  <c r="M1561" i="4"/>
  <c r="N1561" i="4"/>
  <c r="S1561" i="4"/>
  <c r="T1561" i="4"/>
  <c r="U1561" i="4"/>
  <c r="V1561" i="4"/>
  <c r="W1561" i="4"/>
  <c r="A1562" i="4"/>
  <c r="C1562" i="4" s="1"/>
  <c r="B1562" i="4"/>
  <c r="D1562" i="4"/>
  <c r="E1562" i="4"/>
  <c r="L1562" i="4"/>
  <c r="M1562" i="4"/>
  <c r="N1562" i="4"/>
  <c r="S1562" i="4"/>
  <c r="T1562" i="4"/>
  <c r="U1562" i="4"/>
  <c r="V1562" i="4"/>
  <c r="W1562" i="4"/>
  <c r="A1563" i="4"/>
  <c r="C1563" i="4" s="1"/>
  <c r="B1563" i="4"/>
  <c r="D1563" i="4"/>
  <c r="E1563" i="4"/>
  <c r="L1563" i="4"/>
  <c r="M1563" i="4"/>
  <c r="N1563" i="4"/>
  <c r="S1563" i="4"/>
  <c r="T1563" i="4"/>
  <c r="U1563" i="4"/>
  <c r="V1563" i="4"/>
  <c r="W1563" i="4"/>
  <c r="A1564" i="4"/>
  <c r="C1564" i="4" s="1"/>
  <c r="B1564" i="4"/>
  <c r="D1564" i="4"/>
  <c r="E1564" i="4"/>
  <c r="L1564" i="4"/>
  <c r="M1564" i="4"/>
  <c r="N1564" i="4"/>
  <c r="S1564" i="4"/>
  <c r="T1564" i="4"/>
  <c r="U1564" i="4"/>
  <c r="V1564" i="4"/>
  <c r="W1564" i="4"/>
  <c r="A1565" i="4"/>
  <c r="C1565" i="4" s="1"/>
  <c r="B1565" i="4"/>
  <c r="D1565" i="4"/>
  <c r="E1565" i="4"/>
  <c r="L1565" i="4"/>
  <c r="M1565" i="4"/>
  <c r="N1565" i="4"/>
  <c r="S1565" i="4"/>
  <c r="T1565" i="4"/>
  <c r="U1565" i="4"/>
  <c r="V1565" i="4"/>
  <c r="W1565" i="4"/>
  <c r="A1566" i="4"/>
  <c r="C1566" i="4" s="1"/>
  <c r="B1566" i="4"/>
  <c r="D1566" i="4"/>
  <c r="E1566" i="4"/>
  <c r="L1566" i="4"/>
  <c r="M1566" i="4"/>
  <c r="N1566" i="4"/>
  <c r="S1566" i="4"/>
  <c r="T1566" i="4"/>
  <c r="U1566" i="4"/>
  <c r="V1566" i="4"/>
  <c r="W1566" i="4"/>
  <c r="A1567" i="4"/>
  <c r="C1567" i="4" s="1"/>
  <c r="B1567" i="4"/>
  <c r="D1567" i="4"/>
  <c r="E1567" i="4"/>
  <c r="L1567" i="4"/>
  <c r="M1567" i="4"/>
  <c r="N1567" i="4"/>
  <c r="S1567" i="4"/>
  <c r="T1567" i="4"/>
  <c r="U1567" i="4"/>
  <c r="V1567" i="4"/>
  <c r="W1567" i="4"/>
  <c r="A1568" i="4"/>
  <c r="C1568" i="4" s="1"/>
  <c r="B1568" i="4"/>
  <c r="D1568" i="4"/>
  <c r="E1568" i="4"/>
  <c r="L1568" i="4"/>
  <c r="M1568" i="4"/>
  <c r="N1568" i="4"/>
  <c r="S1568" i="4"/>
  <c r="T1568" i="4"/>
  <c r="U1568" i="4"/>
  <c r="V1568" i="4"/>
  <c r="W1568" i="4"/>
  <c r="A1569" i="4"/>
  <c r="C1569" i="4" s="1"/>
  <c r="B1569" i="4"/>
  <c r="D1569" i="4"/>
  <c r="E1569" i="4"/>
  <c r="L1569" i="4"/>
  <c r="M1569" i="4"/>
  <c r="N1569" i="4"/>
  <c r="S1569" i="4"/>
  <c r="T1569" i="4"/>
  <c r="U1569" i="4"/>
  <c r="V1569" i="4"/>
  <c r="W1569" i="4"/>
  <c r="A1570" i="4"/>
  <c r="C1570" i="4" s="1"/>
  <c r="B1570" i="4"/>
  <c r="D1570" i="4"/>
  <c r="E1570" i="4"/>
  <c r="L1570" i="4"/>
  <c r="M1570" i="4"/>
  <c r="N1570" i="4"/>
  <c r="S1570" i="4"/>
  <c r="T1570" i="4"/>
  <c r="U1570" i="4"/>
  <c r="V1570" i="4"/>
  <c r="W1570" i="4"/>
  <c r="A1571" i="4"/>
  <c r="C1571" i="4" s="1"/>
  <c r="B1571" i="4"/>
  <c r="D1571" i="4"/>
  <c r="E1571" i="4"/>
  <c r="L1571" i="4"/>
  <c r="M1571" i="4"/>
  <c r="N1571" i="4"/>
  <c r="S1571" i="4"/>
  <c r="T1571" i="4"/>
  <c r="U1571" i="4"/>
  <c r="V1571" i="4"/>
  <c r="W1571" i="4"/>
  <c r="A1572" i="4"/>
  <c r="C1572" i="4" s="1"/>
  <c r="B1572" i="4"/>
  <c r="D1572" i="4"/>
  <c r="E1572" i="4"/>
  <c r="F1572" i="4"/>
  <c r="L1572" i="4"/>
  <c r="M1572" i="4"/>
  <c r="N1572" i="4"/>
  <c r="S1572" i="4"/>
  <c r="T1572" i="4"/>
  <c r="U1572" i="4"/>
  <c r="V1572" i="4"/>
  <c r="W1572" i="4"/>
  <c r="A1573" i="4"/>
  <c r="C1573" i="4" s="1"/>
  <c r="B1573" i="4"/>
  <c r="D1573" i="4"/>
  <c r="E1573" i="4"/>
  <c r="L1573" i="4"/>
  <c r="M1573" i="4"/>
  <c r="N1573" i="4"/>
  <c r="S1573" i="4"/>
  <c r="T1573" i="4"/>
  <c r="U1573" i="4"/>
  <c r="V1573" i="4"/>
  <c r="W1573" i="4"/>
  <c r="A1574" i="4"/>
  <c r="C1574" i="4" s="1"/>
  <c r="B1574" i="4"/>
  <c r="D1574" i="4"/>
  <c r="E1574" i="4"/>
  <c r="L1574" i="4"/>
  <c r="M1574" i="4"/>
  <c r="N1574" i="4"/>
  <c r="S1574" i="4"/>
  <c r="T1574" i="4"/>
  <c r="U1574" i="4"/>
  <c r="V1574" i="4"/>
  <c r="W1574" i="4"/>
  <c r="A1575" i="4"/>
  <c r="C1575" i="4" s="1"/>
  <c r="B1575" i="4"/>
  <c r="D1575" i="4"/>
  <c r="E1575" i="4"/>
  <c r="L1575" i="4"/>
  <c r="M1575" i="4"/>
  <c r="N1575" i="4"/>
  <c r="S1575" i="4"/>
  <c r="T1575" i="4"/>
  <c r="U1575" i="4"/>
  <c r="V1575" i="4"/>
  <c r="W1575" i="4"/>
  <c r="A1576" i="4"/>
  <c r="C1576" i="4" s="1"/>
  <c r="B1576" i="4"/>
  <c r="D1576" i="4"/>
  <c r="E1576" i="4"/>
  <c r="L1576" i="4"/>
  <c r="M1576" i="4"/>
  <c r="N1576" i="4"/>
  <c r="S1576" i="4"/>
  <c r="T1576" i="4"/>
  <c r="U1576" i="4"/>
  <c r="V1576" i="4"/>
  <c r="W1576" i="4"/>
  <c r="A1577" i="4"/>
  <c r="C1577" i="4" s="1"/>
  <c r="B1577" i="4"/>
  <c r="D1577" i="4"/>
  <c r="E1577" i="4"/>
  <c r="L1577" i="4"/>
  <c r="M1577" i="4"/>
  <c r="N1577" i="4"/>
  <c r="S1577" i="4"/>
  <c r="T1577" i="4"/>
  <c r="U1577" i="4"/>
  <c r="V1577" i="4"/>
  <c r="W1577" i="4"/>
  <c r="A1578" i="4"/>
  <c r="C1578" i="4" s="1"/>
  <c r="B1578" i="4"/>
  <c r="D1578" i="4"/>
  <c r="E1578" i="4"/>
  <c r="L1578" i="4"/>
  <c r="M1578" i="4"/>
  <c r="N1578" i="4"/>
  <c r="S1578" i="4"/>
  <c r="T1578" i="4"/>
  <c r="U1578" i="4"/>
  <c r="V1578" i="4"/>
  <c r="W1578" i="4"/>
  <c r="A1579" i="4"/>
  <c r="C1579" i="4" s="1"/>
  <c r="B1579" i="4"/>
  <c r="D1579" i="4"/>
  <c r="E1579" i="4"/>
  <c r="L1579" i="4"/>
  <c r="M1579" i="4"/>
  <c r="N1579" i="4"/>
  <c r="S1579" i="4"/>
  <c r="T1579" i="4"/>
  <c r="U1579" i="4"/>
  <c r="V1579" i="4"/>
  <c r="W1579" i="4"/>
  <c r="A1580" i="4"/>
  <c r="C1580" i="4" s="1"/>
  <c r="B1580" i="4"/>
  <c r="D1580" i="4"/>
  <c r="E1580" i="4"/>
  <c r="L1580" i="4"/>
  <c r="M1580" i="4"/>
  <c r="N1580" i="4"/>
  <c r="S1580" i="4"/>
  <c r="T1580" i="4"/>
  <c r="U1580" i="4"/>
  <c r="V1580" i="4"/>
  <c r="W1580" i="4"/>
  <c r="A1581" i="4"/>
  <c r="C1581" i="4" s="1"/>
  <c r="B1581" i="4"/>
  <c r="D1581" i="4"/>
  <c r="E1581" i="4"/>
  <c r="L1581" i="4"/>
  <c r="M1581" i="4"/>
  <c r="N1581" i="4"/>
  <c r="S1581" i="4"/>
  <c r="T1581" i="4"/>
  <c r="U1581" i="4"/>
  <c r="V1581" i="4"/>
  <c r="W1581" i="4"/>
  <c r="A1582" i="4"/>
  <c r="C1582" i="4" s="1"/>
  <c r="B1582" i="4"/>
  <c r="D1582" i="4"/>
  <c r="E1582" i="4"/>
  <c r="L1582" i="4"/>
  <c r="M1582" i="4"/>
  <c r="N1582" i="4"/>
  <c r="S1582" i="4"/>
  <c r="T1582" i="4"/>
  <c r="U1582" i="4"/>
  <c r="V1582" i="4"/>
  <c r="W1582" i="4"/>
  <c r="A1583" i="4"/>
  <c r="C1583" i="4" s="1"/>
  <c r="B1583" i="4"/>
  <c r="D1583" i="4"/>
  <c r="E1583" i="4"/>
  <c r="L1583" i="4"/>
  <c r="M1583" i="4"/>
  <c r="N1583" i="4"/>
  <c r="S1583" i="4"/>
  <c r="T1583" i="4"/>
  <c r="U1583" i="4"/>
  <c r="V1583" i="4"/>
  <c r="W1583" i="4"/>
  <c r="A1584" i="4"/>
  <c r="C1584" i="4" s="1"/>
  <c r="B1584" i="4"/>
  <c r="D1584" i="4"/>
  <c r="E1584" i="4"/>
  <c r="L1584" i="4"/>
  <c r="M1584" i="4"/>
  <c r="N1584" i="4"/>
  <c r="S1584" i="4"/>
  <c r="T1584" i="4"/>
  <c r="U1584" i="4"/>
  <c r="V1584" i="4"/>
  <c r="W1584" i="4"/>
  <c r="A1585" i="4"/>
  <c r="C1585" i="4" s="1"/>
  <c r="B1585" i="4"/>
  <c r="D1585" i="4"/>
  <c r="E1585" i="4"/>
  <c r="L1585" i="4"/>
  <c r="M1585" i="4"/>
  <c r="N1585" i="4"/>
  <c r="S1585" i="4"/>
  <c r="T1585" i="4"/>
  <c r="U1585" i="4"/>
  <c r="V1585" i="4"/>
  <c r="W1585" i="4"/>
  <c r="A1586" i="4"/>
  <c r="C1586" i="4" s="1"/>
  <c r="B1586" i="4"/>
  <c r="D1586" i="4"/>
  <c r="E1586" i="4"/>
  <c r="L1586" i="4"/>
  <c r="M1586" i="4"/>
  <c r="N1586" i="4"/>
  <c r="S1586" i="4"/>
  <c r="T1586" i="4"/>
  <c r="U1586" i="4"/>
  <c r="V1586" i="4"/>
  <c r="W1586" i="4"/>
  <c r="A1587" i="4"/>
  <c r="C1587" i="4" s="1"/>
  <c r="B1587" i="4"/>
  <c r="D1587" i="4"/>
  <c r="E1587" i="4"/>
  <c r="L1587" i="4"/>
  <c r="M1587" i="4"/>
  <c r="N1587" i="4"/>
  <c r="S1587" i="4"/>
  <c r="T1587" i="4"/>
  <c r="U1587" i="4"/>
  <c r="V1587" i="4"/>
  <c r="W1587" i="4"/>
  <c r="A1588" i="4"/>
  <c r="C1588" i="4" s="1"/>
  <c r="B1588" i="4"/>
  <c r="D1588" i="4"/>
  <c r="E1588" i="4"/>
  <c r="F1588" i="4"/>
  <c r="L1588" i="4"/>
  <c r="M1588" i="4"/>
  <c r="N1588" i="4"/>
  <c r="S1588" i="4"/>
  <c r="T1588" i="4"/>
  <c r="U1588" i="4"/>
  <c r="V1588" i="4"/>
  <c r="W1588" i="4"/>
  <c r="A1589" i="4"/>
  <c r="C1589" i="4" s="1"/>
  <c r="B1589" i="4"/>
  <c r="D1589" i="4"/>
  <c r="E1589" i="4"/>
  <c r="L1589" i="4"/>
  <c r="M1589" i="4"/>
  <c r="N1589" i="4"/>
  <c r="S1589" i="4"/>
  <c r="T1589" i="4"/>
  <c r="U1589" i="4"/>
  <c r="V1589" i="4"/>
  <c r="W1589" i="4"/>
  <c r="A1590" i="4"/>
  <c r="C1590" i="4" s="1"/>
  <c r="B1590" i="4"/>
  <c r="D1590" i="4"/>
  <c r="E1590" i="4"/>
  <c r="L1590" i="4"/>
  <c r="M1590" i="4"/>
  <c r="N1590" i="4"/>
  <c r="S1590" i="4"/>
  <c r="T1590" i="4"/>
  <c r="U1590" i="4"/>
  <c r="V1590" i="4"/>
  <c r="W1590" i="4"/>
  <c r="A1591" i="4"/>
  <c r="C1591" i="4" s="1"/>
  <c r="B1591" i="4"/>
  <c r="D1591" i="4"/>
  <c r="E1591" i="4"/>
  <c r="L1591" i="4"/>
  <c r="M1591" i="4"/>
  <c r="N1591" i="4"/>
  <c r="S1591" i="4"/>
  <c r="T1591" i="4"/>
  <c r="U1591" i="4"/>
  <c r="V1591" i="4"/>
  <c r="W1591" i="4"/>
  <c r="A1592" i="4"/>
  <c r="C1592" i="4" s="1"/>
  <c r="B1592" i="4"/>
  <c r="D1592" i="4"/>
  <c r="E1592" i="4"/>
  <c r="L1592" i="4"/>
  <c r="M1592" i="4"/>
  <c r="N1592" i="4"/>
  <c r="S1592" i="4"/>
  <c r="T1592" i="4"/>
  <c r="U1592" i="4"/>
  <c r="V1592" i="4"/>
  <c r="W1592" i="4"/>
  <c r="A1593" i="4"/>
  <c r="C1593" i="4" s="1"/>
  <c r="B1593" i="4"/>
  <c r="D1593" i="4"/>
  <c r="E1593" i="4"/>
  <c r="L1593" i="4"/>
  <c r="M1593" i="4"/>
  <c r="N1593" i="4"/>
  <c r="S1593" i="4"/>
  <c r="T1593" i="4"/>
  <c r="U1593" i="4"/>
  <c r="V1593" i="4"/>
  <c r="W1593" i="4"/>
  <c r="A1594" i="4"/>
  <c r="C1594" i="4" s="1"/>
  <c r="B1594" i="4"/>
  <c r="D1594" i="4"/>
  <c r="E1594" i="4"/>
  <c r="L1594" i="4"/>
  <c r="M1594" i="4"/>
  <c r="N1594" i="4"/>
  <c r="S1594" i="4"/>
  <c r="T1594" i="4"/>
  <c r="U1594" i="4"/>
  <c r="V1594" i="4"/>
  <c r="W1594" i="4"/>
  <c r="A1595" i="4"/>
  <c r="C1595" i="4" s="1"/>
  <c r="B1595" i="4"/>
  <c r="D1595" i="4"/>
  <c r="E1595" i="4"/>
  <c r="L1595" i="4"/>
  <c r="M1595" i="4"/>
  <c r="N1595" i="4"/>
  <c r="S1595" i="4"/>
  <c r="T1595" i="4"/>
  <c r="U1595" i="4"/>
  <c r="V1595" i="4"/>
  <c r="W1595" i="4"/>
  <c r="A1596" i="4"/>
  <c r="C1596" i="4" s="1"/>
  <c r="B1596" i="4"/>
  <c r="D1596" i="4"/>
  <c r="E1596" i="4"/>
  <c r="L1596" i="4"/>
  <c r="M1596" i="4"/>
  <c r="N1596" i="4"/>
  <c r="S1596" i="4"/>
  <c r="T1596" i="4"/>
  <c r="U1596" i="4"/>
  <c r="V1596" i="4"/>
  <c r="W1596" i="4"/>
  <c r="A1597" i="4"/>
  <c r="C1597" i="4" s="1"/>
  <c r="B1597" i="4"/>
  <c r="D1597" i="4"/>
  <c r="E1597" i="4"/>
  <c r="L1597" i="4"/>
  <c r="M1597" i="4"/>
  <c r="N1597" i="4"/>
  <c r="S1597" i="4"/>
  <c r="T1597" i="4"/>
  <c r="U1597" i="4"/>
  <c r="V1597" i="4"/>
  <c r="W1597" i="4"/>
  <c r="A1598" i="4"/>
  <c r="C1598" i="4" s="1"/>
  <c r="B1598" i="4"/>
  <c r="D1598" i="4"/>
  <c r="E1598" i="4"/>
  <c r="L1598" i="4"/>
  <c r="M1598" i="4"/>
  <c r="N1598" i="4"/>
  <c r="S1598" i="4"/>
  <c r="T1598" i="4"/>
  <c r="U1598" i="4"/>
  <c r="V1598" i="4"/>
  <c r="W1598" i="4"/>
  <c r="A1599" i="4"/>
  <c r="C1599" i="4" s="1"/>
  <c r="B1599" i="4"/>
  <c r="D1599" i="4"/>
  <c r="E1599" i="4"/>
  <c r="L1599" i="4"/>
  <c r="M1599" i="4"/>
  <c r="N1599" i="4"/>
  <c r="S1599" i="4"/>
  <c r="T1599" i="4"/>
  <c r="U1599" i="4"/>
  <c r="V1599" i="4"/>
  <c r="W1599" i="4"/>
  <c r="A1600" i="4"/>
  <c r="C1600" i="4" s="1"/>
  <c r="B1600" i="4"/>
  <c r="D1600" i="4"/>
  <c r="E1600" i="4"/>
  <c r="L1600" i="4"/>
  <c r="M1600" i="4"/>
  <c r="N1600" i="4"/>
  <c r="S1600" i="4"/>
  <c r="T1600" i="4"/>
  <c r="U1600" i="4"/>
  <c r="V1600" i="4"/>
  <c r="W1600" i="4"/>
  <c r="A1601" i="4"/>
  <c r="C1601" i="4" s="1"/>
  <c r="B1601" i="4"/>
  <c r="D1601" i="4"/>
  <c r="E1601" i="4"/>
  <c r="L1601" i="4"/>
  <c r="M1601" i="4"/>
  <c r="N1601" i="4"/>
  <c r="S1601" i="4"/>
  <c r="T1601" i="4"/>
  <c r="U1601" i="4"/>
  <c r="V1601" i="4"/>
  <c r="W1601" i="4"/>
  <c r="A1602" i="4"/>
  <c r="C1602" i="4" s="1"/>
  <c r="B1602" i="4"/>
  <c r="D1602" i="4"/>
  <c r="E1602" i="4"/>
  <c r="L1602" i="4"/>
  <c r="M1602" i="4"/>
  <c r="N1602" i="4"/>
  <c r="S1602" i="4"/>
  <c r="T1602" i="4"/>
  <c r="U1602" i="4"/>
  <c r="V1602" i="4"/>
  <c r="W1602" i="4"/>
  <c r="A1603" i="4"/>
  <c r="C1603" i="4" s="1"/>
  <c r="B1603" i="4"/>
  <c r="D1603" i="4"/>
  <c r="E1603" i="4"/>
  <c r="L1603" i="4"/>
  <c r="M1603" i="4"/>
  <c r="N1603" i="4"/>
  <c r="S1603" i="4"/>
  <c r="T1603" i="4"/>
  <c r="U1603" i="4"/>
  <c r="V1603" i="4"/>
  <c r="W1603" i="4"/>
  <c r="A1604" i="4"/>
  <c r="C1604" i="4" s="1"/>
  <c r="B1604" i="4"/>
  <c r="D1604" i="4"/>
  <c r="E1604" i="4"/>
  <c r="F1604" i="4"/>
  <c r="L1604" i="4"/>
  <c r="M1604" i="4"/>
  <c r="N1604" i="4"/>
  <c r="S1604" i="4"/>
  <c r="T1604" i="4"/>
  <c r="U1604" i="4"/>
  <c r="V1604" i="4"/>
  <c r="W1604" i="4"/>
  <c r="A1605" i="4"/>
  <c r="C1605" i="4" s="1"/>
  <c r="B1605" i="4"/>
  <c r="D1605" i="4"/>
  <c r="E1605" i="4"/>
  <c r="L1605" i="4"/>
  <c r="M1605" i="4"/>
  <c r="N1605" i="4"/>
  <c r="S1605" i="4"/>
  <c r="T1605" i="4"/>
  <c r="U1605" i="4"/>
  <c r="V1605" i="4"/>
  <c r="W1605" i="4"/>
  <c r="A1606" i="4"/>
  <c r="C1606" i="4" s="1"/>
  <c r="B1606" i="4"/>
  <c r="D1606" i="4"/>
  <c r="E1606" i="4"/>
  <c r="L1606" i="4"/>
  <c r="M1606" i="4"/>
  <c r="N1606" i="4"/>
  <c r="S1606" i="4"/>
  <c r="T1606" i="4"/>
  <c r="U1606" i="4"/>
  <c r="V1606" i="4"/>
  <c r="W1606" i="4"/>
  <c r="A1607" i="4"/>
  <c r="C1607" i="4" s="1"/>
  <c r="B1607" i="4"/>
  <c r="D1607" i="4"/>
  <c r="E1607" i="4"/>
  <c r="L1607" i="4"/>
  <c r="M1607" i="4"/>
  <c r="N1607" i="4"/>
  <c r="S1607" i="4"/>
  <c r="T1607" i="4"/>
  <c r="U1607" i="4"/>
  <c r="V1607" i="4"/>
  <c r="W1607" i="4"/>
  <c r="A1608" i="4"/>
  <c r="C1608" i="4" s="1"/>
  <c r="B1608" i="4"/>
  <c r="D1608" i="4"/>
  <c r="E1608" i="4"/>
  <c r="L1608" i="4"/>
  <c r="M1608" i="4"/>
  <c r="N1608" i="4"/>
  <c r="S1608" i="4"/>
  <c r="T1608" i="4"/>
  <c r="U1608" i="4"/>
  <c r="V1608" i="4"/>
  <c r="W1608" i="4"/>
  <c r="A1609" i="4"/>
  <c r="C1609" i="4" s="1"/>
  <c r="B1609" i="4"/>
  <c r="D1609" i="4"/>
  <c r="E1609" i="4"/>
  <c r="L1609" i="4"/>
  <c r="M1609" i="4"/>
  <c r="N1609" i="4"/>
  <c r="S1609" i="4"/>
  <c r="T1609" i="4"/>
  <c r="U1609" i="4"/>
  <c r="V1609" i="4"/>
  <c r="W1609" i="4"/>
  <c r="A1610" i="4"/>
  <c r="C1610" i="4" s="1"/>
  <c r="B1610" i="4"/>
  <c r="D1610" i="4"/>
  <c r="E1610" i="4"/>
  <c r="L1610" i="4"/>
  <c r="M1610" i="4"/>
  <c r="N1610" i="4"/>
  <c r="S1610" i="4"/>
  <c r="T1610" i="4"/>
  <c r="U1610" i="4"/>
  <c r="V1610" i="4"/>
  <c r="W1610" i="4"/>
  <c r="A1611" i="4"/>
  <c r="C1611" i="4" s="1"/>
  <c r="B1611" i="4"/>
  <c r="D1611" i="4"/>
  <c r="E1611" i="4"/>
  <c r="L1611" i="4"/>
  <c r="M1611" i="4"/>
  <c r="N1611" i="4"/>
  <c r="S1611" i="4"/>
  <c r="T1611" i="4"/>
  <c r="U1611" i="4"/>
  <c r="V1611" i="4"/>
  <c r="W1611" i="4"/>
  <c r="A1612" i="4"/>
  <c r="C1612" i="4" s="1"/>
  <c r="B1612" i="4"/>
  <c r="D1612" i="4"/>
  <c r="E1612" i="4"/>
  <c r="L1612" i="4"/>
  <c r="M1612" i="4"/>
  <c r="N1612" i="4"/>
  <c r="S1612" i="4"/>
  <c r="T1612" i="4"/>
  <c r="U1612" i="4"/>
  <c r="V1612" i="4"/>
  <c r="W1612" i="4"/>
  <c r="A1613" i="4"/>
  <c r="C1613" i="4" s="1"/>
  <c r="B1613" i="4"/>
  <c r="D1613" i="4"/>
  <c r="E1613" i="4"/>
  <c r="L1613" i="4"/>
  <c r="M1613" i="4"/>
  <c r="N1613" i="4"/>
  <c r="S1613" i="4"/>
  <c r="T1613" i="4"/>
  <c r="U1613" i="4"/>
  <c r="V1613" i="4"/>
  <c r="W1613" i="4"/>
  <c r="A1614" i="4"/>
  <c r="C1614" i="4" s="1"/>
  <c r="B1614" i="4"/>
  <c r="D1614" i="4"/>
  <c r="E1614" i="4"/>
  <c r="L1614" i="4"/>
  <c r="M1614" i="4"/>
  <c r="N1614" i="4"/>
  <c r="S1614" i="4"/>
  <c r="T1614" i="4"/>
  <c r="U1614" i="4"/>
  <c r="V1614" i="4"/>
  <c r="W1614" i="4"/>
  <c r="A1615" i="4"/>
  <c r="C1615" i="4" s="1"/>
  <c r="B1615" i="4"/>
  <c r="D1615" i="4"/>
  <c r="E1615" i="4"/>
  <c r="L1615" i="4"/>
  <c r="M1615" i="4"/>
  <c r="N1615" i="4"/>
  <c r="S1615" i="4"/>
  <c r="T1615" i="4"/>
  <c r="U1615" i="4"/>
  <c r="V1615" i="4"/>
  <c r="W1615" i="4"/>
  <c r="A1616" i="4"/>
  <c r="C1616" i="4" s="1"/>
  <c r="B1616" i="4"/>
  <c r="D1616" i="4"/>
  <c r="E1616" i="4"/>
  <c r="L1616" i="4"/>
  <c r="M1616" i="4"/>
  <c r="N1616" i="4"/>
  <c r="S1616" i="4"/>
  <c r="T1616" i="4"/>
  <c r="U1616" i="4"/>
  <c r="V1616" i="4"/>
  <c r="W1616" i="4"/>
  <c r="A1617" i="4"/>
  <c r="C1617" i="4" s="1"/>
  <c r="B1617" i="4"/>
  <c r="D1617" i="4"/>
  <c r="E1617" i="4"/>
  <c r="F1617" i="4"/>
  <c r="L1617" i="4"/>
  <c r="M1617" i="4"/>
  <c r="N1617" i="4"/>
  <c r="S1617" i="4"/>
  <c r="T1617" i="4"/>
  <c r="U1617" i="4"/>
  <c r="V1617" i="4"/>
  <c r="W1617" i="4"/>
  <c r="A1618" i="4"/>
  <c r="C1618" i="4" s="1"/>
  <c r="B1618" i="4"/>
  <c r="D1618" i="4"/>
  <c r="E1618" i="4"/>
  <c r="L1618" i="4"/>
  <c r="M1618" i="4"/>
  <c r="N1618" i="4"/>
  <c r="S1618" i="4"/>
  <c r="T1618" i="4"/>
  <c r="U1618" i="4"/>
  <c r="V1618" i="4"/>
  <c r="W1618" i="4"/>
  <c r="A1619" i="4"/>
  <c r="C1619" i="4" s="1"/>
  <c r="B1619" i="4"/>
  <c r="D1619" i="4"/>
  <c r="E1619" i="4"/>
  <c r="F1619" i="4"/>
  <c r="L1619" i="4"/>
  <c r="M1619" i="4"/>
  <c r="N1619" i="4"/>
  <c r="S1619" i="4"/>
  <c r="T1619" i="4"/>
  <c r="U1619" i="4"/>
  <c r="V1619" i="4"/>
  <c r="W1619" i="4"/>
  <c r="A1620" i="4"/>
  <c r="C1620" i="4" s="1"/>
  <c r="B1620" i="4"/>
  <c r="D1620" i="4"/>
  <c r="E1620" i="4"/>
  <c r="F1620" i="4"/>
  <c r="L1620" i="4"/>
  <c r="M1620" i="4"/>
  <c r="N1620" i="4"/>
  <c r="S1620" i="4"/>
  <c r="T1620" i="4"/>
  <c r="U1620" i="4"/>
  <c r="V1620" i="4"/>
  <c r="W1620" i="4"/>
  <c r="A1621" i="4"/>
  <c r="C1621" i="4" s="1"/>
  <c r="B1621" i="4"/>
  <c r="D1621" i="4"/>
  <c r="E1621" i="4"/>
  <c r="L1621" i="4"/>
  <c r="M1621" i="4"/>
  <c r="N1621" i="4"/>
  <c r="S1621" i="4"/>
  <c r="T1621" i="4"/>
  <c r="U1621" i="4"/>
  <c r="V1621" i="4"/>
  <c r="W1621" i="4"/>
  <c r="A1622" i="4"/>
  <c r="C1622" i="4" s="1"/>
  <c r="B1622" i="4"/>
  <c r="D1622" i="4"/>
  <c r="E1622" i="4"/>
  <c r="L1622" i="4"/>
  <c r="M1622" i="4"/>
  <c r="N1622" i="4"/>
  <c r="S1622" i="4"/>
  <c r="T1622" i="4"/>
  <c r="U1622" i="4"/>
  <c r="V1622" i="4"/>
  <c r="W1622" i="4"/>
  <c r="A1623" i="4"/>
  <c r="C1623" i="4" s="1"/>
  <c r="B1623" i="4"/>
  <c r="D1623" i="4"/>
  <c r="E1623" i="4"/>
  <c r="L1623" i="4"/>
  <c r="M1623" i="4"/>
  <c r="N1623" i="4"/>
  <c r="S1623" i="4"/>
  <c r="T1623" i="4"/>
  <c r="U1623" i="4"/>
  <c r="V1623" i="4"/>
  <c r="W1623" i="4"/>
  <c r="A1624" i="4"/>
  <c r="C1624" i="4" s="1"/>
  <c r="B1624" i="4"/>
  <c r="D1624" i="4"/>
  <c r="E1624" i="4"/>
  <c r="L1624" i="4"/>
  <c r="M1624" i="4"/>
  <c r="N1624" i="4"/>
  <c r="S1624" i="4"/>
  <c r="T1624" i="4"/>
  <c r="U1624" i="4"/>
  <c r="V1624" i="4"/>
  <c r="W1624" i="4"/>
  <c r="A1625" i="4"/>
  <c r="C1625" i="4" s="1"/>
  <c r="B1625" i="4"/>
  <c r="D1625" i="4"/>
  <c r="E1625" i="4"/>
  <c r="L1625" i="4"/>
  <c r="M1625" i="4"/>
  <c r="N1625" i="4"/>
  <c r="S1625" i="4"/>
  <c r="T1625" i="4"/>
  <c r="U1625" i="4"/>
  <c r="V1625" i="4"/>
  <c r="W1625" i="4"/>
  <c r="A1626" i="4"/>
  <c r="C1626" i="4" s="1"/>
  <c r="B1626" i="4"/>
  <c r="D1626" i="4"/>
  <c r="E1626" i="4"/>
  <c r="L1626" i="4"/>
  <c r="M1626" i="4"/>
  <c r="N1626" i="4"/>
  <c r="S1626" i="4"/>
  <c r="T1626" i="4"/>
  <c r="U1626" i="4"/>
  <c r="V1626" i="4"/>
  <c r="W1626" i="4"/>
  <c r="A1627" i="4"/>
  <c r="C1627" i="4" s="1"/>
  <c r="B1627" i="4"/>
  <c r="D1627" i="4"/>
  <c r="E1627" i="4"/>
  <c r="L1627" i="4"/>
  <c r="M1627" i="4"/>
  <c r="N1627" i="4"/>
  <c r="S1627" i="4"/>
  <c r="T1627" i="4"/>
  <c r="U1627" i="4"/>
  <c r="V1627" i="4"/>
  <c r="W1627" i="4"/>
  <c r="A1628" i="4"/>
  <c r="C1628" i="4" s="1"/>
  <c r="B1628" i="4"/>
  <c r="D1628" i="4"/>
  <c r="E1628" i="4"/>
  <c r="L1628" i="4"/>
  <c r="M1628" i="4"/>
  <c r="N1628" i="4"/>
  <c r="S1628" i="4"/>
  <c r="T1628" i="4"/>
  <c r="U1628" i="4"/>
  <c r="V1628" i="4"/>
  <c r="W1628" i="4"/>
  <c r="A1629" i="4"/>
  <c r="C1629" i="4" s="1"/>
  <c r="B1629" i="4"/>
  <c r="D1629" i="4"/>
  <c r="E1629" i="4"/>
  <c r="L1629" i="4"/>
  <c r="M1629" i="4"/>
  <c r="N1629" i="4"/>
  <c r="S1629" i="4"/>
  <c r="T1629" i="4"/>
  <c r="U1629" i="4"/>
  <c r="V1629" i="4"/>
  <c r="W1629" i="4"/>
  <c r="A1630" i="4"/>
  <c r="C1630" i="4" s="1"/>
  <c r="B1630" i="4"/>
  <c r="D1630" i="4"/>
  <c r="E1630" i="4"/>
  <c r="L1630" i="4"/>
  <c r="M1630" i="4"/>
  <c r="N1630" i="4"/>
  <c r="S1630" i="4"/>
  <c r="T1630" i="4"/>
  <c r="U1630" i="4"/>
  <c r="V1630" i="4"/>
  <c r="W1630" i="4"/>
  <c r="A1631" i="4"/>
  <c r="C1631" i="4" s="1"/>
  <c r="B1631" i="4"/>
  <c r="D1631" i="4"/>
  <c r="E1631" i="4"/>
  <c r="L1631" i="4"/>
  <c r="M1631" i="4"/>
  <c r="N1631" i="4"/>
  <c r="S1631" i="4"/>
  <c r="T1631" i="4"/>
  <c r="U1631" i="4"/>
  <c r="V1631" i="4"/>
  <c r="W1631" i="4"/>
  <c r="A1632" i="4"/>
  <c r="C1632" i="4" s="1"/>
  <c r="B1632" i="4"/>
  <c r="D1632" i="4"/>
  <c r="E1632" i="4"/>
  <c r="L1632" i="4"/>
  <c r="M1632" i="4"/>
  <c r="N1632" i="4"/>
  <c r="S1632" i="4"/>
  <c r="T1632" i="4"/>
  <c r="U1632" i="4"/>
  <c r="V1632" i="4"/>
  <c r="W1632" i="4"/>
  <c r="A1633" i="4"/>
  <c r="C1633" i="4" s="1"/>
  <c r="B1633" i="4"/>
  <c r="D1633" i="4"/>
  <c r="E1633" i="4"/>
  <c r="L1633" i="4"/>
  <c r="M1633" i="4"/>
  <c r="N1633" i="4"/>
  <c r="S1633" i="4"/>
  <c r="T1633" i="4"/>
  <c r="U1633" i="4"/>
  <c r="V1633" i="4"/>
  <c r="W1633" i="4"/>
  <c r="A1634" i="4"/>
  <c r="C1634" i="4" s="1"/>
  <c r="B1634" i="4"/>
  <c r="D1634" i="4"/>
  <c r="E1634" i="4"/>
  <c r="L1634" i="4"/>
  <c r="M1634" i="4"/>
  <c r="N1634" i="4"/>
  <c r="S1634" i="4"/>
  <c r="T1634" i="4"/>
  <c r="U1634" i="4"/>
  <c r="V1634" i="4"/>
  <c r="W1634" i="4"/>
  <c r="A1635" i="4"/>
  <c r="C1635" i="4" s="1"/>
  <c r="B1635" i="4"/>
  <c r="D1635" i="4"/>
  <c r="E1635" i="4"/>
  <c r="L1635" i="4"/>
  <c r="M1635" i="4"/>
  <c r="N1635" i="4"/>
  <c r="S1635" i="4"/>
  <c r="T1635" i="4"/>
  <c r="U1635" i="4"/>
  <c r="V1635" i="4"/>
  <c r="W1635" i="4"/>
  <c r="A1636" i="4"/>
  <c r="C1636" i="4" s="1"/>
  <c r="B1636" i="4"/>
  <c r="D1636" i="4"/>
  <c r="E1636" i="4"/>
  <c r="F1636" i="4"/>
  <c r="L1636" i="4"/>
  <c r="M1636" i="4"/>
  <c r="N1636" i="4"/>
  <c r="S1636" i="4"/>
  <c r="T1636" i="4"/>
  <c r="U1636" i="4"/>
  <c r="V1636" i="4"/>
  <c r="W1636" i="4"/>
  <c r="A1637" i="4"/>
  <c r="C1637" i="4" s="1"/>
  <c r="B1637" i="4"/>
  <c r="D1637" i="4"/>
  <c r="E1637" i="4"/>
  <c r="L1637" i="4"/>
  <c r="M1637" i="4"/>
  <c r="N1637" i="4"/>
  <c r="S1637" i="4"/>
  <c r="T1637" i="4"/>
  <c r="U1637" i="4"/>
  <c r="V1637" i="4"/>
  <c r="W1637" i="4"/>
  <c r="A1638" i="4"/>
  <c r="C1638" i="4" s="1"/>
  <c r="B1638" i="4"/>
  <c r="D1638" i="4"/>
  <c r="E1638" i="4"/>
  <c r="L1638" i="4"/>
  <c r="M1638" i="4"/>
  <c r="N1638" i="4"/>
  <c r="S1638" i="4"/>
  <c r="T1638" i="4"/>
  <c r="U1638" i="4"/>
  <c r="V1638" i="4"/>
  <c r="W1638" i="4"/>
  <c r="A1639" i="4"/>
  <c r="C1639" i="4" s="1"/>
  <c r="B1639" i="4"/>
  <c r="D1639" i="4"/>
  <c r="E1639" i="4"/>
  <c r="L1639" i="4"/>
  <c r="M1639" i="4"/>
  <c r="N1639" i="4"/>
  <c r="S1639" i="4"/>
  <c r="T1639" i="4"/>
  <c r="U1639" i="4"/>
  <c r="V1639" i="4"/>
  <c r="W1639" i="4"/>
  <c r="A1640" i="4"/>
  <c r="C1640" i="4" s="1"/>
  <c r="B1640" i="4"/>
  <c r="D1640" i="4"/>
  <c r="E1640" i="4"/>
  <c r="L1640" i="4"/>
  <c r="M1640" i="4"/>
  <c r="N1640" i="4"/>
  <c r="S1640" i="4"/>
  <c r="T1640" i="4"/>
  <c r="U1640" i="4"/>
  <c r="V1640" i="4"/>
  <c r="W1640" i="4"/>
  <c r="A1641" i="4"/>
  <c r="C1641" i="4" s="1"/>
  <c r="B1641" i="4"/>
  <c r="D1641" i="4"/>
  <c r="E1641" i="4"/>
  <c r="L1641" i="4"/>
  <c r="M1641" i="4"/>
  <c r="N1641" i="4"/>
  <c r="S1641" i="4"/>
  <c r="T1641" i="4"/>
  <c r="U1641" i="4"/>
  <c r="V1641" i="4"/>
  <c r="W1641" i="4"/>
  <c r="A1642" i="4"/>
  <c r="C1642" i="4" s="1"/>
  <c r="B1642" i="4"/>
  <c r="D1642" i="4"/>
  <c r="E1642" i="4"/>
  <c r="L1642" i="4"/>
  <c r="M1642" i="4"/>
  <c r="N1642" i="4"/>
  <c r="S1642" i="4"/>
  <c r="T1642" i="4"/>
  <c r="U1642" i="4"/>
  <c r="V1642" i="4"/>
  <c r="W1642" i="4"/>
  <c r="A1643" i="4"/>
  <c r="C1643" i="4" s="1"/>
  <c r="B1643" i="4"/>
  <c r="D1643" i="4"/>
  <c r="E1643" i="4"/>
  <c r="L1643" i="4"/>
  <c r="M1643" i="4"/>
  <c r="N1643" i="4"/>
  <c r="S1643" i="4"/>
  <c r="T1643" i="4"/>
  <c r="U1643" i="4"/>
  <c r="V1643" i="4"/>
  <c r="W1643" i="4"/>
  <c r="A1644" i="4"/>
  <c r="C1644" i="4" s="1"/>
  <c r="B1644" i="4"/>
  <c r="D1644" i="4"/>
  <c r="E1644" i="4"/>
  <c r="L1644" i="4"/>
  <c r="M1644" i="4"/>
  <c r="N1644" i="4"/>
  <c r="S1644" i="4"/>
  <c r="T1644" i="4"/>
  <c r="U1644" i="4"/>
  <c r="V1644" i="4"/>
  <c r="W1644" i="4"/>
  <c r="A1645" i="4"/>
  <c r="C1645" i="4" s="1"/>
  <c r="B1645" i="4"/>
  <c r="D1645" i="4"/>
  <c r="E1645" i="4"/>
  <c r="L1645" i="4"/>
  <c r="M1645" i="4"/>
  <c r="N1645" i="4"/>
  <c r="S1645" i="4"/>
  <c r="T1645" i="4"/>
  <c r="U1645" i="4"/>
  <c r="V1645" i="4"/>
  <c r="W1645" i="4"/>
  <c r="A1646" i="4"/>
  <c r="C1646" i="4" s="1"/>
  <c r="B1646" i="4"/>
  <c r="D1646" i="4"/>
  <c r="E1646" i="4"/>
  <c r="L1646" i="4"/>
  <c r="M1646" i="4"/>
  <c r="N1646" i="4"/>
  <c r="S1646" i="4"/>
  <c r="T1646" i="4"/>
  <c r="U1646" i="4"/>
  <c r="V1646" i="4"/>
  <c r="W1646" i="4"/>
  <c r="A1647" i="4"/>
  <c r="C1647" i="4" s="1"/>
  <c r="B1647" i="4"/>
  <c r="D1647" i="4"/>
  <c r="E1647" i="4"/>
  <c r="L1647" i="4"/>
  <c r="M1647" i="4"/>
  <c r="N1647" i="4"/>
  <c r="S1647" i="4"/>
  <c r="T1647" i="4"/>
  <c r="U1647" i="4"/>
  <c r="V1647" i="4"/>
  <c r="W1647" i="4"/>
  <c r="A1648" i="4"/>
  <c r="C1648" i="4" s="1"/>
  <c r="B1648" i="4"/>
  <c r="D1648" i="4"/>
  <c r="E1648" i="4"/>
  <c r="L1648" i="4"/>
  <c r="M1648" i="4"/>
  <c r="N1648" i="4"/>
  <c r="S1648" i="4"/>
  <c r="T1648" i="4"/>
  <c r="U1648" i="4"/>
  <c r="V1648" i="4"/>
  <c r="W1648" i="4"/>
  <c r="A1649" i="4"/>
  <c r="C1649" i="4" s="1"/>
  <c r="B1649" i="4"/>
  <c r="D1649" i="4"/>
  <c r="E1649" i="4"/>
  <c r="L1649" i="4"/>
  <c r="M1649" i="4"/>
  <c r="N1649" i="4"/>
  <c r="S1649" i="4"/>
  <c r="T1649" i="4"/>
  <c r="U1649" i="4"/>
  <c r="V1649" i="4"/>
  <c r="W1649" i="4"/>
  <c r="A1650" i="4"/>
  <c r="C1650" i="4" s="1"/>
  <c r="B1650" i="4"/>
  <c r="D1650" i="4"/>
  <c r="E1650" i="4"/>
  <c r="L1650" i="4"/>
  <c r="M1650" i="4"/>
  <c r="N1650" i="4"/>
  <c r="S1650" i="4"/>
  <c r="T1650" i="4"/>
  <c r="U1650" i="4"/>
  <c r="V1650" i="4"/>
  <c r="W1650" i="4"/>
  <c r="A1651" i="4"/>
  <c r="C1651" i="4" s="1"/>
  <c r="B1651" i="4"/>
  <c r="D1651" i="4"/>
  <c r="E1651" i="4"/>
  <c r="L1651" i="4"/>
  <c r="M1651" i="4"/>
  <c r="N1651" i="4"/>
  <c r="S1651" i="4"/>
  <c r="T1651" i="4"/>
  <c r="U1651" i="4"/>
  <c r="V1651" i="4"/>
  <c r="W1651" i="4"/>
  <c r="A1652" i="4"/>
  <c r="C1652" i="4" s="1"/>
  <c r="B1652" i="4"/>
  <c r="D1652" i="4"/>
  <c r="E1652" i="4"/>
  <c r="F1652" i="4"/>
  <c r="L1652" i="4"/>
  <c r="M1652" i="4"/>
  <c r="N1652" i="4"/>
  <c r="S1652" i="4"/>
  <c r="T1652" i="4"/>
  <c r="U1652" i="4"/>
  <c r="V1652" i="4"/>
  <c r="W1652" i="4"/>
  <c r="A1653" i="4"/>
  <c r="C1653" i="4" s="1"/>
  <c r="B1653" i="4"/>
  <c r="D1653" i="4"/>
  <c r="E1653" i="4"/>
  <c r="L1653" i="4"/>
  <c r="M1653" i="4"/>
  <c r="N1653" i="4"/>
  <c r="S1653" i="4"/>
  <c r="T1653" i="4"/>
  <c r="U1653" i="4"/>
  <c r="V1653" i="4"/>
  <c r="W1653" i="4"/>
  <c r="A1654" i="4"/>
  <c r="C1654" i="4" s="1"/>
  <c r="B1654" i="4"/>
  <c r="D1654" i="4"/>
  <c r="E1654" i="4"/>
  <c r="L1654" i="4"/>
  <c r="M1654" i="4"/>
  <c r="N1654" i="4"/>
  <c r="S1654" i="4"/>
  <c r="T1654" i="4"/>
  <c r="U1654" i="4"/>
  <c r="V1654" i="4"/>
  <c r="W1654" i="4"/>
  <c r="A1655" i="4"/>
  <c r="C1655" i="4" s="1"/>
  <c r="B1655" i="4"/>
  <c r="D1655" i="4"/>
  <c r="E1655" i="4"/>
  <c r="L1655" i="4"/>
  <c r="M1655" i="4"/>
  <c r="N1655" i="4"/>
  <c r="S1655" i="4"/>
  <c r="T1655" i="4"/>
  <c r="U1655" i="4"/>
  <c r="V1655" i="4"/>
  <c r="W1655" i="4"/>
  <c r="A1656" i="4"/>
  <c r="C1656" i="4" s="1"/>
  <c r="B1656" i="4"/>
  <c r="D1656" i="4"/>
  <c r="E1656" i="4"/>
  <c r="L1656" i="4"/>
  <c r="M1656" i="4"/>
  <c r="N1656" i="4"/>
  <c r="S1656" i="4"/>
  <c r="T1656" i="4"/>
  <c r="U1656" i="4"/>
  <c r="V1656" i="4"/>
  <c r="W1656" i="4"/>
  <c r="A1657" i="4"/>
  <c r="C1657" i="4" s="1"/>
  <c r="B1657" i="4"/>
  <c r="D1657" i="4"/>
  <c r="E1657" i="4"/>
  <c r="L1657" i="4"/>
  <c r="M1657" i="4"/>
  <c r="N1657" i="4"/>
  <c r="S1657" i="4"/>
  <c r="T1657" i="4"/>
  <c r="U1657" i="4"/>
  <c r="V1657" i="4"/>
  <c r="W1657" i="4"/>
  <c r="A1658" i="4"/>
  <c r="C1658" i="4" s="1"/>
  <c r="B1658" i="4"/>
  <c r="D1658" i="4"/>
  <c r="E1658" i="4"/>
  <c r="L1658" i="4"/>
  <c r="M1658" i="4"/>
  <c r="N1658" i="4"/>
  <c r="S1658" i="4"/>
  <c r="T1658" i="4"/>
  <c r="U1658" i="4"/>
  <c r="V1658" i="4"/>
  <c r="W1658" i="4"/>
  <c r="A1659" i="4"/>
  <c r="C1659" i="4" s="1"/>
  <c r="B1659" i="4"/>
  <c r="D1659" i="4"/>
  <c r="E1659" i="4"/>
  <c r="L1659" i="4"/>
  <c r="M1659" i="4"/>
  <c r="N1659" i="4"/>
  <c r="S1659" i="4"/>
  <c r="T1659" i="4"/>
  <c r="U1659" i="4"/>
  <c r="V1659" i="4"/>
  <c r="W1659" i="4"/>
  <c r="A1660" i="4"/>
  <c r="C1660" i="4" s="1"/>
  <c r="B1660" i="4"/>
  <c r="D1660" i="4"/>
  <c r="E1660" i="4"/>
  <c r="L1660" i="4"/>
  <c r="M1660" i="4"/>
  <c r="N1660" i="4"/>
  <c r="S1660" i="4"/>
  <c r="T1660" i="4"/>
  <c r="U1660" i="4"/>
  <c r="V1660" i="4"/>
  <c r="W1660" i="4"/>
  <c r="A1661" i="4"/>
  <c r="C1661" i="4" s="1"/>
  <c r="B1661" i="4"/>
  <c r="D1661" i="4"/>
  <c r="E1661" i="4"/>
  <c r="L1661" i="4"/>
  <c r="M1661" i="4"/>
  <c r="N1661" i="4"/>
  <c r="S1661" i="4"/>
  <c r="T1661" i="4"/>
  <c r="U1661" i="4"/>
  <c r="V1661" i="4"/>
  <c r="W1661" i="4"/>
  <c r="A1662" i="4"/>
  <c r="C1662" i="4" s="1"/>
  <c r="B1662" i="4"/>
  <c r="D1662" i="4"/>
  <c r="E1662" i="4"/>
  <c r="L1662" i="4"/>
  <c r="M1662" i="4"/>
  <c r="N1662" i="4"/>
  <c r="S1662" i="4"/>
  <c r="T1662" i="4"/>
  <c r="U1662" i="4"/>
  <c r="V1662" i="4"/>
  <c r="W1662" i="4"/>
  <c r="A1663" i="4"/>
  <c r="C1663" i="4" s="1"/>
  <c r="B1663" i="4"/>
  <c r="D1663" i="4"/>
  <c r="E1663" i="4"/>
  <c r="L1663" i="4"/>
  <c r="M1663" i="4"/>
  <c r="N1663" i="4"/>
  <c r="S1663" i="4"/>
  <c r="T1663" i="4"/>
  <c r="U1663" i="4"/>
  <c r="V1663" i="4"/>
  <c r="W1663" i="4"/>
  <c r="A1664" i="4"/>
  <c r="C1664" i="4" s="1"/>
  <c r="B1664" i="4"/>
  <c r="D1664" i="4"/>
  <c r="E1664" i="4"/>
  <c r="L1664" i="4"/>
  <c r="M1664" i="4"/>
  <c r="N1664" i="4"/>
  <c r="S1664" i="4"/>
  <c r="T1664" i="4"/>
  <c r="U1664" i="4"/>
  <c r="V1664" i="4"/>
  <c r="W1664" i="4"/>
  <c r="A1665" i="4"/>
  <c r="C1665" i="4" s="1"/>
  <c r="B1665" i="4"/>
  <c r="D1665" i="4"/>
  <c r="E1665" i="4"/>
  <c r="L1665" i="4"/>
  <c r="M1665" i="4"/>
  <c r="N1665" i="4"/>
  <c r="S1665" i="4"/>
  <c r="T1665" i="4"/>
  <c r="U1665" i="4"/>
  <c r="V1665" i="4"/>
  <c r="W1665" i="4"/>
  <c r="A1666" i="4"/>
  <c r="C1666" i="4" s="1"/>
  <c r="B1666" i="4"/>
  <c r="D1666" i="4"/>
  <c r="E1666" i="4"/>
  <c r="L1666" i="4"/>
  <c r="M1666" i="4"/>
  <c r="N1666" i="4"/>
  <c r="S1666" i="4"/>
  <c r="T1666" i="4"/>
  <c r="U1666" i="4"/>
  <c r="V1666" i="4"/>
  <c r="W1666" i="4"/>
  <c r="A1667" i="4"/>
  <c r="C1667" i="4" s="1"/>
  <c r="B1667" i="4"/>
  <c r="D1667" i="4"/>
  <c r="E1667" i="4"/>
  <c r="L1667" i="4"/>
  <c r="M1667" i="4"/>
  <c r="N1667" i="4"/>
  <c r="S1667" i="4"/>
  <c r="T1667" i="4"/>
  <c r="U1667" i="4"/>
  <c r="V1667" i="4"/>
  <c r="W1667" i="4"/>
  <c r="A1668" i="4"/>
  <c r="C1668" i="4" s="1"/>
  <c r="B1668" i="4"/>
  <c r="D1668" i="4"/>
  <c r="E1668" i="4"/>
  <c r="F1668" i="4"/>
  <c r="L1668" i="4"/>
  <c r="M1668" i="4"/>
  <c r="N1668" i="4"/>
  <c r="S1668" i="4"/>
  <c r="T1668" i="4"/>
  <c r="U1668" i="4"/>
  <c r="V1668" i="4"/>
  <c r="W1668" i="4"/>
  <c r="A1669" i="4"/>
  <c r="C1669" i="4" s="1"/>
  <c r="B1669" i="4"/>
  <c r="D1669" i="4"/>
  <c r="E1669" i="4"/>
  <c r="L1669" i="4"/>
  <c r="M1669" i="4"/>
  <c r="N1669" i="4"/>
  <c r="S1669" i="4"/>
  <c r="T1669" i="4"/>
  <c r="U1669" i="4"/>
  <c r="V1669" i="4"/>
  <c r="W1669" i="4"/>
  <c r="A1670" i="4"/>
  <c r="C1670" i="4" s="1"/>
  <c r="B1670" i="4"/>
  <c r="D1670" i="4"/>
  <c r="E1670" i="4"/>
  <c r="L1670" i="4"/>
  <c r="M1670" i="4"/>
  <c r="N1670" i="4"/>
  <c r="S1670" i="4"/>
  <c r="T1670" i="4"/>
  <c r="U1670" i="4"/>
  <c r="V1670" i="4"/>
  <c r="W1670" i="4"/>
  <c r="A1671" i="4"/>
  <c r="C1671" i="4" s="1"/>
  <c r="B1671" i="4"/>
  <c r="D1671" i="4"/>
  <c r="E1671" i="4"/>
  <c r="L1671" i="4"/>
  <c r="M1671" i="4"/>
  <c r="N1671" i="4"/>
  <c r="S1671" i="4"/>
  <c r="T1671" i="4"/>
  <c r="U1671" i="4"/>
  <c r="V1671" i="4"/>
  <c r="W1671" i="4"/>
  <c r="A1672" i="4"/>
  <c r="C1672" i="4" s="1"/>
  <c r="B1672" i="4"/>
  <c r="D1672" i="4"/>
  <c r="E1672" i="4"/>
  <c r="L1672" i="4"/>
  <c r="M1672" i="4"/>
  <c r="N1672" i="4"/>
  <c r="S1672" i="4"/>
  <c r="T1672" i="4"/>
  <c r="U1672" i="4"/>
  <c r="V1672" i="4"/>
  <c r="W1672" i="4"/>
  <c r="A1673" i="4"/>
  <c r="C1673" i="4" s="1"/>
  <c r="B1673" i="4"/>
  <c r="D1673" i="4"/>
  <c r="E1673" i="4"/>
  <c r="L1673" i="4"/>
  <c r="M1673" i="4"/>
  <c r="N1673" i="4"/>
  <c r="S1673" i="4"/>
  <c r="T1673" i="4"/>
  <c r="U1673" i="4"/>
  <c r="V1673" i="4"/>
  <c r="W1673" i="4"/>
  <c r="A1674" i="4"/>
  <c r="C1674" i="4" s="1"/>
  <c r="B1674" i="4"/>
  <c r="D1674" i="4"/>
  <c r="E1674" i="4"/>
  <c r="L1674" i="4"/>
  <c r="M1674" i="4"/>
  <c r="N1674" i="4"/>
  <c r="S1674" i="4"/>
  <c r="T1674" i="4"/>
  <c r="U1674" i="4"/>
  <c r="V1674" i="4"/>
  <c r="W1674" i="4"/>
  <c r="A1675" i="4"/>
  <c r="C1675" i="4" s="1"/>
  <c r="B1675" i="4"/>
  <c r="D1675" i="4"/>
  <c r="E1675" i="4"/>
  <c r="L1675" i="4"/>
  <c r="M1675" i="4"/>
  <c r="N1675" i="4"/>
  <c r="S1675" i="4"/>
  <c r="T1675" i="4"/>
  <c r="U1675" i="4"/>
  <c r="V1675" i="4"/>
  <c r="W1675" i="4"/>
  <c r="A1676" i="4"/>
  <c r="C1676" i="4" s="1"/>
  <c r="B1676" i="4"/>
  <c r="D1676" i="4"/>
  <c r="E1676" i="4"/>
  <c r="L1676" i="4"/>
  <c r="M1676" i="4"/>
  <c r="N1676" i="4"/>
  <c r="S1676" i="4"/>
  <c r="T1676" i="4"/>
  <c r="U1676" i="4"/>
  <c r="V1676" i="4"/>
  <c r="W1676" i="4"/>
  <c r="A1677" i="4"/>
  <c r="C1677" i="4" s="1"/>
  <c r="B1677" i="4"/>
  <c r="D1677" i="4"/>
  <c r="E1677" i="4"/>
  <c r="L1677" i="4"/>
  <c r="M1677" i="4"/>
  <c r="N1677" i="4"/>
  <c r="S1677" i="4"/>
  <c r="T1677" i="4"/>
  <c r="U1677" i="4"/>
  <c r="V1677" i="4"/>
  <c r="W1677" i="4"/>
  <c r="A1678" i="4"/>
  <c r="C1678" i="4" s="1"/>
  <c r="B1678" i="4"/>
  <c r="D1678" i="4"/>
  <c r="E1678" i="4"/>
  <c r="L1678" i="4"/>
  <c r="M1678" i="4"/>
  <c r="N1678" i="4"/>
  <c r="S1678" i="4"/>
  <c r="T1678" i="4"/>
  <c r="U1678" i="4"/>
  <c r="V1678" i="4"/>
  <c r="W1678" i="4"/>
  <c r="A1679" i="4"/>
  <c r="C1679" i="4" s="1"/>
  <c r="B1679" i="4"/>
  <c r="D1679" i="4"/>
  <c r="E1679" i="4"/>
  <c r="L1679" i="4"/>
  <c r="M1679" i="4"/>
  <c r="N1679" i="4"/>
  <c r="S1679" i="4"/>
  <c r="T1679" i="4"/>
  <c r="U1679" i="4"/>
  <c r="V1679" i="4"/>
  <c r="W1679" i="4"/>
  <c r="A1680" i="4"/>
  <c r="C1680" i="4" s="1"/>
  <c r="B1680" i="4"/>
  <c r="D1680" i="4"/>
  <c r="E1680" i="4"/>
  <c r="L1680" i="4"/>
  <c r="M1680" i="4"/>
  <c r="N1680" i="4"/>
  <c r="S1680" i="4"/>
  <c r="T1680" i="4"/>
  <c r="U1680" i="4"/>
  <c r="V1680" i="4"/>
  <c r="W1680" i="4"/>
  <c r="A1681" i="4"/>
  <c r="C1681" i="4" s="1"/>
  <c r="B1681" i="4"/>
  <c r="D1681" i="4"/>
  <c r="E1681" i="4"/>
  <c r="F1681" i="4"/>
  <c r="L1681" i="4"/>
  <c r="M1681" i="4"/>
  <c r="N1681" i="4"/>
  <c r="S1681" i="4"/>
  <c r="T1681" i="4"/>
  <c r="U1681" i="4"/>
  <c r="V1681" i="4"/>
  <c r="W1681" i="4"/>
  <c r="A1682" i="4"/>
  <c r="C1682" i="4" s="1"/>
  <c r="B1682" i="4"/>
  <c r="D1682" i="4"/>
  <c r="E1682" i="4"/>
  <c r="L1682" i="4"/>
  <c r="M1682" i="4"/>
  <c r="N1682" i="4"/>
  <c r="S1682" i="4"/>
  <c r="T1682" i="4"/>
  <c r="U1682" i="4"/>
  <c r="V1682" i="4"/>
  <c r="W1682" i="4"/>
  <c r="A1683" i="4"/>
  <c r="C1683" i="4" s="1"/>
  <c r="B1683" i="4"/>
  <c r="D1683" i="4"/>
  <c r="E1683" i="4"/>
  <c r="F1683" i="4"/>
  <c r="L1683" i="4"/>
  <c r="M1683" i="4"/>
  <c r="N1683" i="4"/>
  <c r="S1683" i="4"/>
  <c r="T1683" i="4"/>
  <c r="U1683" i="4"/>
  <c r="V1683" i="4"/>
  <c r="W1683" i="4"/>
  <c r="A1684" i="4"/>
  <c r="C1684" i="4" s="1"/>
  <c r="B1684" i="4"/>
  <c r="D1684" i="4"/>
  <c r="E1684" i="4"/>
  <c r="F1684" i="4"/>
  <c r="L1684" i="4"/>
  <c r="M1684" i="4"/>
  <c r="N1684" i="4"/>
  <c r="S1684" i="4"/>
  <c r="T1684" i="4"/>
  <c r="U1684" i="4"/>
  <c r="V1684" i="4"/>
  <c r="W1684" i="4"/>
  <c r="A1685" i="4"/>
  <c r="C1685" i="4" s="1"/>
  <c r="B1685" i="4"/>
  <c r="D1685" i="4"/>
  <c r="E1685" i="4"/>
  <c r="L1685" i="4"/>
  <c r="M1685" i="4"/>
  <c r="N1685" i="4"/>
  <c r="S1685" i="4"/>
  <c r="T1685" i="4"/>
  <c r="U1685" i="4"/>
  <c r="V1685" i="4"/>
  <c r="W1685" i="4"/>
  <c r="A1686" i="4"/>
  <c r="C1686" i="4" s="1"/>
  <c r="B1686" i="4"/>
  <c r="D1686" i="4"/>
  <c r="E1686" i="4"/>
  <c r="L1686" i="4"/>
  <c r="M1686" i="4"/>
  <c r="N1686" i="4"/>
  <c r="S1686" i="4"/>
  <c r="T1686" i="4"/>
  <c r="U1686" i="4"/>
  <c r="V1686" i="4"/>
  <c r="W1686" i="4"/>
  <c r="A1687" i="4"/>
  <c r="C1687" i="4" s="1"/>
  <c r="B1687" i="4"/>
  <c r="D1687" i="4"/>
  <c r="E1687" i="4"/>
  <c r="L1687" i="4"/>
  <c r="M1687" i="4"/>
  <c r="N1687" i="4"/>
  <c r="S1687" i="4"/>
  <c r="T1687" i="4"/>
  <c r="U1687" i="4"/>
  <c r="V1687" i="4"/>
  <c r="W1687" i="4"/>
  <c r="A1688" i="4"/>
  <c r="C1688" i="4" s="1"/>
  <c r="B1688" i="4"/>
  <c r="D1688" i="4"/>
  <c r="E1688" i="4"/>
  <c r="L1688" i="4"/>
  <c r="M1688" i="4"/>
  <c r="N1688" i="4"/>
  <c r="S1688" i="4"/>
  <c r="T1688" i="4"/>
  <c r="U1688" i="4"/>
  <c r="V1688" i="4"/>
  <c r="W1688" i="4"/>
  <c r="A1689" i="4"/>
  <c r="C1689" i="4" s="1"/>
  <c r="B1689" i="4"/>
  <c r="D1689" i="4"/>
  <c r="E1689" i="4"/>
  <c r="L1689" i="4"/>
  <c r="M1689" i="4"/>
  <c r="N1689" i="4"/>
  <c r="S1689" i="4"/>
  <c r="T1689" i="4"/>
  <c r="U1689" i="4"/>
  <c r="V1689" i="4"/>
  <c r="W1689" i="4"/>
  <c r="A1690" i="4"/>
  <c r="C1690" i="4" s="1"/>
  <c r="B1690" i="4"/>
  <c r="D1690" i="4"/>
  <c r="E1690" i="4"/>
  <c r="L1690" i="4"/>
  <c r="M1690" i="4"/>
  <c r="N1690" i="4"/>
  <c r="S1690" i="4"/>
  <c r="T1690" i="4"/>
  <c r="U1690" i="4"/>
  <c r="V1690" i="4"/>
  <c r="W1690" i="4"/>
  <c r="A1691" i="4"/>
  <c r="C1691" i="4" s="1"/>
  <c r="B1691" i="4"/>
  <c r="D1691" i="4"/>
  <c r="E1691" i="4"/>
  <c r="L1691" i="4"/>
  <c r="M1691" i="4"/>
  <c r="N1691" i="4"/>
  <c r="S1691" i="4"/>
  <c r="T1691" i="4"/>
  <c r="U1691" i="4"/>
  <c r="V1691" i="4"/>
  <c r="W1691" i="4"/>
  <c r="A1692" i="4"/>
  <c r="C1692" i="4" s="1"/>
  <c r="B1692" i="4"/>
  <c r="D1692" i="4"/>
  <c r="E1692" i="4"/>
  <c r="L1692" i="4"/>
  <c r="M1692" i="4"/>
  <c r="N1692" i="4"/>
  <c r="S1692" i="4"/>
  <c r="T1692" i="4"/>
  <c r="U1692" i="4"/>
  <c r="V1692" i="4"/>
  <c r="W1692" i="4"/>
  <c r="A1693" i="4"/>
  <c r="C1693" i="4" s="1"/>
  <c r="B1693" i="4"/>
  <c r="D1693" i="4"/>
  <c r="E1693" i="4"/>
  <c r="L1693" i="4"/>
  <c r="M1693" i="4"/>
  <c r="N1693" i="4"/>
  <c r="S1693" i="4"/>
  <c r="T1693" i="4"/>
  <c r="U1693" i="4"/>
  <c r="V1693" i="4"/>
  <c r="W1693" i="4"/>
  <c r="A1694" i="4"/>
  <c r="C1694" i="4" s="1"/>
  <c r="B1694" i="4"/>
  <c r="D1694" i="4"/>
  <c r="E1694" i="4"/>
  <c r="L1694" i="4"/>
  <c r="M1694" i="4"/>
  <c r="N1694" i="4"/>
  <c r="S1694" i="4"/>
  <c r="T1694" i="4"/>
  <c r="U1694" i="4"/>
  <c r="V1694" i="4"/>
  <c r="W1694" i="4"/>
  <c r="A1695" i="4"/>
  <c r="C1695" i="4" s="1"/>
  <c r="B1695" i="4"/>
  <c r="D1695" i="4"/>
  <c r="E1695" i="4"/>
  <c r="L1695" i="4"/>
  <c r="M1695" i="4"/>
  <c r="N1695" i="4"/>
  <c r="S1695" i="4"/>
  <c r="T1695" i="4"/>
  <c r="U1695" i="4"/>
  <c r="V1695" i="4"/>
  <c r="W1695" i="4"/>
  <c r="A1696" i="4"/>
  <c r="C1696" i="4" s="1"/>
  <c r="B1696" i="4"/>
  <c r="D1696" i="4"/>
  <c r="E1696" i="4"/>
  <c r="L1696" i="4"/>
  <c r="M1696" i="4"/>
  <c r="N1696" i="4"/>
  <c r="S1696" i="4"/>
  <c r="T1696" i="4"/>
  <c r="U1696" i="4"/>
  <c r="V1696" i="4"/>
  <c r="W1696" i="4"/>
  <c r="A1697" i="4"/>
  <c r="C1697" i="4" s="1"/>
  <c r="B1697" i="4"/>
  <c r="D1697" i="4"/>
  <c r="E1697" i="4"/>
  <c r="L1697" i="4"/>
  <c r="M1697" i="4"/>
  <c r="N1697" i="4"/>
  <c r="S1697" i="4"/>
  <c r="T1697" i="4"/>
  <c r="U1697" i="4"/>
  <c r="V1697" i="4"/>
  <c r="W1697" i="4"/>
  <c r="A1698" i="4"/>
  <c r="C1698" i="4" s="1"/>
  <c r="B1698" i="4"/>
  <c r="D1698" i="4"/>
  <c r="E1698" i="4"/>
  <c r="L1698" i="4"/>
  <c r="M1698" i="4"/>
  <c r="N1698" i="4"/>
  <c r="S1698" i="4"/>
  <c r="T1698" i="4"/>
  <c r="U1698" i="4"/>
  <c r="V1698" i="4"/>
  <c r="W1698" i="4"/>
  <c r="A1699" i="4"/>
  <c r="C1699" i="4" s="1"/>
  <c r="B1699" i="4"/>
  <c r="D1699" i="4"/>
  <c r="E1699" i="4"/>
  <c r="L1699" i="4"/>
  <c r="M1699" i="4"/>
  <c r="N1699" i="4"/>
  <c r="S1699" i="4"/>
  <c r="T1699" i="4"/>
  <c r="U1699" i="4"/>
  <c r="V1699" i="4"/>
  <c r="W1699" i="4"/>
  <c r="A1700" i="4"/>
  <c r="C1700" i="4" s="1"/>
  <c r="B1700" i="4"/>
  <c r="D1700" i="4"/>
  <c r="E1700" i="4"/>
  <c r="F1700" i="4"/>
  <c r="L1700" i="4"/>
  <c r="M1700" i="4"/>
  <c r="N1700" i="4"/>
  <c r="S1700" i="4"/>
  <c r="T1700" i="4"/>
  <c r="U1700" i="4"/>
  <c r="V1700" i="4"/>
  <c r="W1700" i="4"/>
  <c r="A1701" i="4"/>
  <c r="C1701" i="4" s="1"/>
  <c r="B1701" i="4"/>
  <c r="D1701" i="4"/>
  <c r="E1701" i="4"/>
  <c r="L1701" i="4"/>
  <c r="M1701" i="4"/>
  <c r="N1701" i="4"/>
  <c r="S1701" i="4"/>
  <c r="T1701" i="4"/>
  <c r="U1701" i="4"/>
  <c r="V1701" i="4"/>
  <c r="W1701" i="4"/>
  <c r="A1702" i="4"/>
  <c r="C1702" i="4" s="1"/>
  <c r="B1702" i="4"/>
  <c r="D1702" i="4"/>
  <c r="E1702" i="4"/>
  <c r="L1702" i="4"/>
  <c r="M1702" i="4"/>
  <c r="N1702" i="4"/>
  <c r="S1702" i="4"/>
  <c r="T1702" i="4"/>
  <c r="U1702" i="4"/>
  <c r="V1702" i="4"/>
  <c r="W1702" i="4"/>
  <c r="A1703" i="4"/>
  <c r="C1703" i="4" s="1"/>
  <c r="B1703" i="4"/>
  <c r="D1703" i="4"/>
  <c r="E1703" i="4"/>
  <c r="L1703" i="4"/>
  <c r="M1703" i="4"/>
  <c r="N1703" i="4"/>
  <c r="S1703" i="4"/>
  <c r="T1703" i="4"/>
  <c r="U1703" i="4"/>
  <c r="V1703" i="4"/>
  <c r="W1703" i="4"/>
  <c r="A1704" i="4"/>
  <c r="C1704" i="4" s="1"/>
  <c r="B1704" i="4"/>
  <c r="D1704" i="4"/>
  <c r="E1704" i="4"/>
  <c r="L1704" i="4"/>
  <c r="M1704" i="4"/>
  <c r="N1704" i="4"/>
  <c r="S1704" i="4"/>
  <c r="T1704" i="4"/>
  <c r="U1704" i="4"/>
  <c r="V1704" i="4"/>
  <c r="W1704" i="4"/>
  <c r="A1705" i="4"/>
  <c r="C1705" i="4" s="1"/>
  <c r="B1705" i="4"/>
  <c r="D1705" i="4"/>
  <c r="E1705" i="4"/>
  <c r="L1705" i="4"/>
  <c r="M1705" i="4"/>
  <c r="N1705" i="4"/>
  <c r="S1705" i="4"/>
  <c r="T1705" i="4"/>
  <c r="U1705" i="4"/>
  <c r="V1705" i="4"/>
  <c r="W1705" i="4"/>
  <c r="A1706" i="4"/>
  <c r="C1706" i="4" s="1"/>
  <c r="B1706" i="4"/>
  <c r="D1706" i="4"/>
  <c r="E1706" i="4"/>
  <c r="L1706" i="4"/>
  <c r="M1706" i="4"/>
  <c r="N1706" i="4"/>
  <c r="S1706" i="4"/>
  <c r="T1706" i="4"/>
  <c r="U1706" i="4"/>
  <c r="V1706" i="4"/>
  <c r="W1706" i="4"/>
  <c r="A1707" i="4"/>
  <c r="C1707" i="4" s="1"/>
  <c r="B1707" i="4"/>
  <c r="D1707" i="4"/>
  <c r="E1707" i="4"/>
  <c r="L1707" i="4"/>
  <c r="M1707" i="4"/>
  <c r="N1707" i="4"/>
  <c r="S1707" i="4"/>
  <c r="T1707" i="4"/>
  <c r="U1707" i="4"/>
  <c r="V1707" i="4"/>
  <c r="W1707" i="4"/>
  <c r="A1708" i="4"/>
  <c r="C1708" i="4" s="1"/>
  <c r="B1708" i="4"/>
  <c r="D1708" i="4"/>
  <c r="E1708" i="4"/>
  <c r="L1708" i="4"/>
  <c r="M1708" i="4"/>
  <c r="N1708" i="4"/>
  <c r="S1708" i="4"/>
  <c r="T1708" i="4"/>
  <c r="U1708" i="4"/>
  <c r="V1708" i="4"/>
  <c r="W1708" i="4"/>
  <c r="A1709" i="4"/>
  <c r="C1709" i="4" s="1"/>
  <c r="B1709" i="4"/>
  <c r="D1709" i="4"/>
  <c r="E1709" i="4"/>
  <c r="L1709" i="4"/>
  <c r="M1709" i="4"/>
  <c r="N1709" i="4"/>
  <c r="S1709" i="4"/>
  <c r="T1709" i="4"/>
  <c r="U1709" i="4"/>
  <c r="V1709" i="4"/>
  <c r="W1709" i="4"/>
  <c r="A1710" i="4"/>
  <c r="C1710" i="4" s="1"/>
  <c r="B1710" i="4"/>
  <c r="D1710" i="4"/>
  <c r="E1710" i="4"/>
  <c r="L1710" i="4"/>
  <c r="M1710" i="4"/>
  <c r="N1710" i="4"/>
  <c r="S1710" i="4"/>
  <c r="T1710" i="4"/>
  <c r="U1710" i="4"/>
  <c r="V1710" i="4"/>
  <c r="W1710" i="4"/>
  <c r="A1711" i="4"/>
  <c r="C1711" i="4" s="1"/>
  <c r="B1711" i="4"/>
  <c r="D1711" i="4"/>
  <c r="E1711" i="4"/>
  <c r="L1711" i="4"/>
  <c r="M1711" i="4"/>
  <c r="N1711" i="4"/>
  <c r="S1711" i="4"/>
  <c r="T1711" i="4"/>
  <c r="U1711" i="4"/>
  <c r="V1711" i="4"/>
  <c r="W1711" i="4"/>
  <c r="A1712" i="4"/>
  <c r="C1712" i="4" s="1"/>
  <c r="B1712" i="4"/>
  <c r="D1712" i="4"/>
  <c r="E1712" i="4"/>
  <c r="F1712" i="4"/>
  <c r="L1712" i="4"/>
  <c r="M1712" i="4"/>
  <c r="N1712" i="4"/>
  <c r="S1712" i="4"/>
  <c r="T1712" i="4"/>
  <c r="U1712" i="4"/>
  <c r="V1712" i="4"/>
  <c r="W1712" i="4"/>
  <c r="A1713" i="4"/>
  <c r="C1713" i="4" s="1"/>
  <c r="B1713" i="4"/>
  <c r="D1713" i="4"/>
  <c r="E1713" i="4"/>
  <c r="L1713" i="4"/>
  <c r="M1713" i="4"/>
  <c r="N1713" i="4"/>
  <c r="S1713" i="4"/>
  <c r="T1713" i="4"/>
  <c r="U1713" i="4"/>
  <c r="V1713" i="4"/>
  <c r="W1713" i="4"/>
  <c r="A1714" i="4"/>
  <c r="C1714" i="4" s="1"/>
  <c r="B1714" i="4"/>
  <c r="D1714" i="4"/>
  <c r="E1714" i="4"/>
  <c r="L1714" i="4"/>
  <c r="M1714" i="4"/>
  <c r="N1714" i="4"/>
  <c r="S1714" i="4"/>
  <c r="T1714" i="4"/>
  <c r="U1714" i="4"/>
  <c r="V1714" i="4"/>
  <c r="W1714" i="4"/>
  <c r="A1715" i="4"/>
  <c r="C1715" i="4" s="1"/>
  <c r="B1715" i="4"/>
  <c r="D1715" i="4"/>
  <c r="E1715" i="4"/>
  <c r="L1715" i="4"/>
  <c r="M1715" i="4"/>
  <c r="N1715" i="4"/>
  <c r="S1715" i="4"/>
  <c r="T1715" i="4"/>
  <c r="U1715" i="4"/>
  <c r="V1715" i="4"/>
  <c r="W1715" i="4"/>
  <c r="A1716" i="4"/>
  <c r="C1716" i="4" s="1"/>
  <c r="B1716" i="4"/>
  <c r="D1716" i="4"/>
  <c r="E1716" i="4"/>
  <c r="F1716" i="4"/>
  <c r="L1716" i="4"/>
  <c r="M1716" i="4"/>
  <c r="N1716" i="4"/>
  <c r="S1716" i="4"/>
  <c r="T1716" i="4"/>
  <c r="U1716" i="4"/>
  <c r="V1716" i="4"/>
  <c r="W1716" i="4"/>
  <c r="A1717" i="4"/>
  <c r="C1717" i="4" s="1"/>
  <c r="B1717" i="4"/>
  <c r="D1717" i="4"/>
  <c r="E1717" i="4"/>
  <c r="L1717" i="4"/>
  <c r="M1717" i="4"/>
  <c r="N1717" i="4"/>
  <c r="S1717" i="4"/>
  <c r="T1717" i="4"/>
  <c r="U1717" i="4"/>
  <c r="V1717" i="4"/>
  <c r="W1717" i="4"/>
  <c r="A1718" i="4"/>
  <c r="C1718" i="4" s="1"/>
  <c r="B1718" i="4"/>
  <c r="D1718" i="4"/>
  <c r="E1718" i="4"/>
  <c r="L1718" i="4"/>
  <c r="M1718" i="4"/>
  <c r="N1718" i="4"/>
  <c r="S1718" i="4"/>
  <c r="T1718" i="4"/>
  <c r="U1718" i="4"/>
  <c r="V1718" i="4"/>
  <c r="W1718" i="4"/>
  <c r="A1719" i="4"/>
  <c r="C1719" i="4" s="1"/>
  <c r="B1719" i="4"/>
  <c r="D1719" i="4"/>
  <c r="E1719" i="4"/>
  <c r="L1719" i="4"/>
  <c r="M1719" i="4"/>
  <c r="N1719" i="4"/>
  <c r="S1719" i="4"/>
  <c r="T1719" i="4"/>
  <c r="U1719" i="4"/>
  <c r="V1719" i="4"/>
  <c r="W1719" i="4"/>
  <c r="A1720" i="4"/>
  <c r="C1720" i="4" s="1"/>
  <c r="B1720" i="4"/>
  <c r="D1720" i="4"/>
  <c r="E1720" i="4"/>
  <c r="F1720" i="4"/>
  <c r="L1720" i="4"/>
  <c r="M1720" i="4"/>
  <c r="N1720" i="4"/>
  <c r="S1720" i="4"/>
  <c r="T1720" i="4"/>
  <c r="U1720" i="4"/>
  <c r="V1720" i="4"/>
  <c r="W1720" i="4"/>
  <c r="A1721" i="4"/>
  <c r="C1721" i="4" s="1"/>
  <c r="B1721" i="4"/>
  <c r="D1721" i="4"/>
  <c r="E1721" i="4"/>
  <c r="L1721" i="4"/>
  <c r="M1721" i="4"/>
  <c r="N1721" i="4"/>
  <c r="S1721" i="4"/>
  <c r="T1721" i="4"/>
  <c r="U1721" i="4"/>
  <c r="V1721" i="4"/>
  <c r="W1721" i="4"/>
  <c r="A1722" i="4"/>
  <c r="C1722" i="4" s="1"/>
  <c r="B1722" i="4"/>
  <c r="D1722" i="4"/>
  <c r="E1722" i="4"/>
  <c r="L1722" i="4"/>
  <c r="M1722" i="4"/>
  <c r="N1722" i="4"/>
  <c r="S1722" i="4"/>
  <c r="T1722" i="4"/>
  <c r="U1722" i="4"/>
  <c r="V1722" i="4"/>
  <c r="W1722" i="4"/>
  <c r="A1723" i="4"/>
  <c r="C1723" i="4" s="1"/>
  <c r="B1723" i="4"/>
  <c r="D1723" i="4"/>
  <c r="E1723" i="4"/>
  <c r="L1723" i="4"/>
  <c r="M1723" i="4"/>
  <c r="N1723" i="4"/>
  <c r="S1723" i="4"/>
  <c r="T1723" i="4"/>
  <c r="U1723" i="4"/>
  <c r="V1723" i="4"/>
  <c r="W1723" i="4"/>
  <c r="A1724" i="4"/>
  <c r="C1724" i="4" s="1"/>
  <c r="B1724" i="4"/>
  <c r="D1724" i="4"/>
  <c r="E1724" i="4"/>
  <c r="F1724" i="4"/>
  <c r="L1724" i="4"/>
  <c r="M1724" i="4"/>
  <c r="N1724" i="4"/>
  <c r="S1724" i="4"/>
  <c r="T1724" i="4"/>
  <c r="U1724" i="4"/>
  <c r="V1724" i="4"/>
  <c r="W1724" i="4"/>
  <c r="A1725" i="4"/>
  <c r="C1725" i="4" s="1"/>
  <c r="B1725" i="4"/>
  <c r="D1725" i="4"/>
  <c r="E1725" i="4"/>
  <c r="L1725" i="4"/>
  <c r="M1725" i="4"/>
  <c r="N1725" i="4"/>
  <c r="S1725" i="4"/>
  <c r="T1725" i="4"/>
  <c r="U1725" i="4"/>
  <c r="V1725" i="4"/>
  <c r="W1725" i="4"/>
  <c r="A1726" i="4"/>
  <c r="C1726" i="4" s="1"/>
  <c r="B1726" i="4"/>
  <c r="D1726" i="4"/>
  <c r="E1726" i="4"/>
  <c r="L1726" i="4"/>
  <c r="M1726" i="4"/>
  <c r="N1726" i="4"/>
  <c r="S1726" i="4"/>
  <c r="T1726" i="4"/>
  <c r="U1726" i="4"/>
  <c r="V1726" i="4"/>
  <c r="W1726" i="4"/>
  <c r="A1727" i="4"/>
  <c r="C1727" i="4" s="1"/>
  <c r="B1727" i="4"/>
  <c r="D1727" i="4"/>
  <c r="E1727" i="4"/>
  <c r="L1727" i="4"/>
  <c r="M1727" i="4"/>
  <c r="N1727" i="4"/>
  <c r="S1727" i="4"/>
  <c r="T1727" i="4"/>
  <c r="U1727" i="4"/>
  <c r="V1727" i="4"/>
  <c r="W1727" i="4"/>
  <c r="A1728" i="4"/>
  <c r="C1728" i="4" s="1"/>
  <c r="B1728" i="4"/>
  <c r="D1728" i="4"/>
  <c r="E1728" i="4"/>
  <c r="F1728" i="4"/>
  <c r="L1728" i="4"/>
  <c r="M1728" i="4"/>
  <c r="N1728" i="4"/>
  <c r="S1728" i="4"/>
  <c r="T1728" i="4"/>
  <c r="U1728" i="4"/>
  <c r="V1728" i="4"/>
  <c r="W1728" i="4"/>
  <c r="A1729" i="4"/>
  <c r="C1729" i="4" s="1"/>
  <c r="B1729" i="4"/>
  <c r="D1729" i="4"/>
  <c r="E1729" i="4"/>
  <c r="L1729" i="4"/>
  <c r="M1729" i="4"/>
  <c r="N1729" i="4"/>
  <c r="S1729" i="4"/>
  <c r="T1729" i="4"/>
  <c r="U1729" i="4"/>
  <c r="V1729" i="4"/>
  <c r="W1729" i="4"/>
  <c r="A1730" i="4"/>
  <c r="C1730" i="4" s="1"/>
  <c r="B1730" i="4"/>
  <c r="D1730" i="4"/>
  <c r="E1730" i="4"/>
  <c r="L1730" i="4"/>
  <c r="M1730" i="4"/>
  <c r="N1730" i="4"/>
  <c r="S1730" i="4"/>
  <c r="T1730" i="4"/>
  <c r="U1730" i="4"/>
  <c r="V1730" i="4"/>
  <c r="W1730" i="4"/>
  <c r="A1731" i="4"/>
  <c r="C1731" i="4" s="1"/>
  <c r="B1731" i="4"/>
  <c r="D1731" i="4"/>
  <c r="E1731" i="4"/>
  <c r="L1731" i="4"/>
  <c r="M1731" i="4"/>
  <c r="N1731" i="4"/>
  <c r="S1731" i="4"/>
  <c r="T1731" i="4"/>
  <c r="U1731" i="4"/>
  <c r="V1731" i="4"/>
  <c r="W1731" i="4"/>
  <c r="A1732" i="4"/>
  <c r="C1732" i="4" s="1"/>
  <c r="B1732" i="4"/>
  <c r="D1732" i="4"/>
  <c r="E1732" i="4"/>
  <c r="F1732" i="4"/>
  <c r="L1732" i="4"/>
  <c r="M1732" i="4"/>
  <c r="N1732" i="4"/>
  <c r="S1732" i="4"/>
  <c r="T1732" i="4"/>
  <c r="U1732" i="4"/>
  <c r="V1732" i="4"/>
  <c r="W1732" i="4"/>
  <c r="A1733" i="4"/>
  <c r="C1733" i="4" s="1"/>
  <c r="B1733" i="4"/>
  <c r="D1733" i="4"/>
  <c r="E1733" i="4"/>
  <c r="L1733" i="4"/>
  <c r="M1733" i="4"/>
  <c r="N1733" i="4"/>
  <c r="S1733" i="4"/>
  <c r="T1733" i="4"/>
  <c r="U1733" i="4"/>
  <c r="V1733" i="4"/>
  <c r="W1733" i="4"/>
  <c r="A1734" i="4"/>
  <c r="C1734" i="4" s="1"/>
  <c r="B1734" i="4"/>
  <c r="D1734" i="4"/>
  <c r="E1734" i="4"/>
  <c r="L1734" i="4"/>
  <c r="M1734" i="4"/>
  <c r="N1734" i="4"/>
  <c r="S1734" i="4"/>
  <c r="T1734" i="4"/>
  <c r="U1734" i="4"/>
  <c r="V1734" i="4"/>
  <c r="W1734" i="4"/>
  <c r="A1735" i="4"/>
  <c r="C1735" i="4" s="1"/>
  <c r="B1735" i="4"/>
  <c r="D1735" i="4"/>
  <c r="E1735" i="4"/>
  <c r="L1735" i="4"/>
  <c r="M1735" i="4"/>
  <c r="N1735" i="4"/>
  <c r="S1735" i="4"/>
  <c r="T1735" i="4"/>
  <c r="U1735" i="4"/>
  <c r="V1735" i="4"/>
  <c r="W1735" i="4"/>
  <c r="A1736" i="4"/>
  <c r="C1736" i="4" s="1"/>
  <c r="B1736" i="4"/>
  <c r="D1736" i="4"/>
  <c r="E1736" i="4"/>
  <c r="F1736" i="4"/>
  <c r="L1736" i="4"/>
  <c r="M1736" i="4"/>
  <c r="N1736" i="4"/>
  <c r="S1736" i="4"/>
  <c r="T1736" i="4"/>
  <c r="U1736" i="4"/>
  <c r="V1736" i="4"/>
  <c r="W1736" i="4"/>
  <c r="A1737" i="4"/>
  <c r="C1737" i="4" s="1"/>
  <c r="B1737" i="4"/>
  <c r="D1737" i="4"/>
  <c r="E1737" i="4"/>
  <c r="L1737" i="4"/>
  <c r="M1737" i="4"/>
  <c r="N1737" i="4"/>
  <c r="S1737" i="4"/>
  <c r="T1737" i="4"/>
  <c r="U1737" i="4"/>
  <c r="V1737" i="4"/>
  <c r="W1737" i="4"/>
  <c r="A1738" i="4"/>
  <c r="C1738" i="4" s="1"/>
  <c r="B1738" i="4"/>
  <c r="D1738" i="4"/>
  <c r="E1738" i="4"/>
  <c r="L1738" i="4"/>
  <c r="M1738" i="4"/>
  <c r="N1738" i="4"/>
  <c r="S1738" i="4"/>
  <c r="T1738" i="4"/>
  <c r="U1738" i="4"/>
  <c r="V1738" i="4"/>
  <c r="W1738" i="4"/>
  <c r="A1739" i="4"/>
  <c r="C1739" i="4" s="1"/>
  <c r="B1739" i="4"/>
  <c r="D1739" i="4"/>
  <c r="E1739" i="4"/>
  <c r="L1739" i="4"/>
  <c r="M1739" i="4"/>
  <c r="N1739" i="4"/>
  <c r="S1739" i="4"/>
  <c r="T1739" i="4"/>
  <c r="U1739" i="4"/>
  <c r="V1739" i="4"/>
  <c r="W1739" i="4"/>
  <c r="A1740" i="4"/>
  <c r="C1740" i="4" s="1"/>
  <c r="B1740" i="4"/>
  <c r="D1740" i="4"/>
  <c r="E1740" i="4"/>
  <c r="F1740" i="4"/>
  <c r="L1740" i="4"/>
  <c r="M1740" i="4"/>
  <c r="N1740" i="4"/>
  <c r="S1740" i="4"/>
  <c r="T1740" i="4"/>
  <c r="U1740" i="4"/>
  <c r="V1740" i="4"/>
  <c r="W1740" i="4"/>
  <c r="A1741" i="4"/>
  <c r="C1741" i="4" s="1"/>
  <c r="B1741" i="4"/>
  <c r="D1741" i="4"/>
  <c r="E1741" i="4"/>
  <c r="L1741" i="4"/>
  <c r="M1741" i="4"/>
  <c r="N1741" i="4"/>
  <c r="S1741" i="4"/>
  <c r="T1741" i="4"/>
  <c r="U1741" i="4"/>
  <c r="V1741" i="4"/>
  <c r="W1741" i="4"/>
  <c r="A1742" i="4"/>
  <c r="C1742" i="4" s="1"/>
  <c r="B1742" i="4"/>
  <c r="D1742" i="4"/>
  <c r="E1742" i="4"/>
  <c r="L1742" i="4"/>
  <c r="M1742" i="4"/>
  <c r="N1742" i="4"/>
  <c r="S1742" i="4"/>
  <c r="T1742" i="4"/>
  <c r="U1742" i="4"/>
  <c r="V1742" i="4"/>
  <c r="W1742" i="4"/>
  <c r="A1743" i="4"/>
  <c r="C1743" i="4" s="1"/>
  <c r="B1743" i="4"/>
  <c r="D1743" i="4"/>
  <c r="E1743" i="4"/>
  <c r="L1743" i="4"/>
  <c r="M1743" i="4"/>
  <c r="N1743" i="4"/>
  <c r="S1743" i="4"/>
  <c r="T1743" i="4"/>
  <c r="U1743" i="4"/>
  <c r="V1743" i="4"/>
  <c r="W1743" i="4"/>
  <c r="A1744" i="4"/>
  <c r="C1744" i="4" s="1"/>
  <c r="B1744" i="4"/>
  <c r="D1744" i="4"/>
  <c r="E1744" i="4"/>
  <c r="F1744" i="4"/>
  <c r="L1744" i="4"/>
  <c r="M1744" i="4"/>
  <c r="N1744" i="4"/>
  <c r="S1744" i="4"/>
  <c r="T1744" i="4"/>
  <c r="U1744" i="4"/>
  <c r="V1744" i="4"/>
  <c r="W1744" i="4"/>
  <c r="A1745" i="4"/>
  <c r="C1745" i="4" s="1"/>
  <c r="B1745" i="4"/>
  <c r="D1745" i="4"/>
  <c r="E1745" i="4"/>
  <c r="L1745" i="4"/>
  <c r="M1745" i="4"/>
  <c r="N1745" i="4"/>
  <c r="S1745" i="4"/>
  <c r="T1745" i="4"/>
  <c r="U1745" i="4"/>
  <c r="V1745" i="4"/>
  <c r="W1745" i="4"/>
  <c r="A1746" i="4"/>
  <c r="C1746" i="4" s="1"/>
  <c r="B1746" i="4"/>
  <c r="D1746" i="4"/>
  <c r="E1746" i="4"/>
  <c r="L1746" i="4"/>
  <c r="M1746" i="4"/>
  <c r="N1746" i="4"/>
  <c r="S1746" i="4"/>
  <c r="T1746" i="4"/>
  <c r="U1746" i="4"/>
  <c r="V1746" i="4"/>
  <c r="W1746" i="4"/>
  <c r="A1747" i="4"/>
  <c r="C1747" i="4" s="1"/>
  <c r="B1747" i="4"/>
  <c r="D1747" i="4"/>
  <c r="E1747" i="4"/>
  <c r="L1747" i="4"/>
  <c r="M1747" i="4"/>
  <c r="N1747" i="4"/>
  <c r="S1747" i="4"/>
  <c r="T1747" i="4"/>
  <c r="U1747" i="4"/>
  <c r="V1747" i="4"/>
  <c r="W1747" i="4"/>
  <c r="A1748" i="4"/>
  <c r="C1748" i="4" s="1"/>
  <c r="B1748" i="4"/>
  <c r="D1748" i="4"/>
  <c r="E1748" i="4"/>
  <c r="F1748" i="4"/>
  <c r="L1748" i="4"/>
  <c r="M1748" i="4"/>
  <c r="N1748" i="4"/>
  <c r="S1748" i="4"/>
  <c r="T1748" i="4"/>
  <c r="U1748" i="4"/>
  <c r="V1748" i="4"/>
  <c r="W1748" i="4"/>
  <c r="A1749" i="4"/>
  <c r="C1749" i="4" s="1"/>
  <c r="B1749" i="4"/>
  <c r="D1749" i="4"/>
  <c r="E1749" i="4"/>
  <c r="L1749" i="4"/>
  <c r="M1749" i="4"/>
  <c r="N1749" i="4"/>
  <c r="S1749" i="4"/>
  <c r="T1749" i="4"/>
  <c r="U1749" i="4"/>
  <c r="V1749" i="4"/>
  <c r="W1749" i="4"/>
  <c r="A1750" i="4"/>
  <c r="C1750" i="4" s="1"/>
  <c r="B1750" i="4"/>
  <c r="D1750" i="4"/>
  <c r="E1750" i="4"/>
  <c r="L1750" i="4"/>
  <c r="M1750" i="4"/>
  <c r="N1750" i="4"/>
  <c r="S1750" i="4"/>
  <c r="T1750" i="4"/>
  <c r="U1750" i="4"/>
  <c r="V1750" i="4"/>
  <c r="W1750" i="4"/>
  <c r="A1751" i="4"/>
  <c r="C1751" i="4" s="1"/>
  <c r="B1751" i="4"/>
  <c r="D1751" i="4"/>
  <c r="E1751" i="4"/>
  <c r="L1751" i="4"/>
  <c r="M1751" i="4"/>
  <c r="N1751" i="4"/>
  <c r="S1751" i="4"/>
  <c r="T1751" i="4"/>
  <c r="U1751" i="4"/>
  <c r="V1751" i="4"/>
  <c r="W1751" i="4"/>
  <c r="A1752" i="4"/>
  <c r="C1752" i="4" s="1"/>
  <c r="B1752" i="4"/>
  <c r="D1752" i="4"/>
  <c r="E1752" i="4"/>
  <c r="F1752" i="4"/>
  <c r="L1752" i="4"/>
  <c r="M1752" i="4"/>
  <c r="N1752" i="4"/>
  <c r="S1752" i="4"/>
  <c r="T1752" i="4"/>
  <c r="U1752" i="4"/>
  <c r="V1752" i="4"/>
  <c r="W1752" i="4"/>
  <c r="A1753" i="4"/>
  <c r="C1753" i="4" s="1"/>
  <c r="B1753" i="4"/>
  <c r="D1753" i="4"/>
  <c r="E1753" i="4"/>
  <c r="L1753" i="4"/>
  <c r="M1753" i="4"/>
  <c r="N1753" i="4"/>
  <c r="S1753" i="4"/>
  <c r="T1753" i="4"/>
  <c r="U1753" i="4"/>
  <c r="V1753" i="4"/>
  <c r="W1753" i="4"/>
  <c r="A1754" i="4"/>
  <c r="C1754" i="4" s="1"/>
  <c r="B1754" i="4"/>
  <c r="D1754" i="4"/>
  <c r="E1754" i="4"/>
  <c r="L1754" i="4"/>
  <c r="M1754" i="4"/>
  <c r="N1754" i="4"/>
  <c r="S1754" i="4"/>
  <c r="T1754" i="4"/>
  <c r="U1754" i="4"/>
  <c r="V1754" i="4"/>
  <c r="W1754" i="4"/>
  <c r="A1755" i="4"/>
  <c r="C1755" i="4" s="1"/>
  <c r="B1755" i="4"/>
  <c r="D1755" i="4"/>
  <c r="E1755" i="4"/>
  <c r="L1755" i="4"/>
  <c r="M1755" i="4"/>
  <c r="N1755" i="4"/>
  <c r="S1755" i="4"/>
  <c r="T1755" i="4"/>
  <c r="U1755" i="4"/>
  <c r="V1755" i="4"/>
  <c r="W1755" i="4"/>
  <c r="A1756" i="4"/>
  <c r="C1756" i="4" s="1"/>
  <c r="B1756" i="4"/>
  <c r="D1756" i="4"/>
  <c r="E1756" i="4"/>
  <c r="F1756" i="4"/>
  <c r="L1756" i="4"/>
  <c r="M1756" i="4"/>
  <c r="N1756" i="4"/>
  <c r="S1756" i="4"/>
  <c r="T1756" i="4"/>
  <c r="U1756" i="4"/>
  <c r="V1756" i="4"/>
  <c r="W1756" i="4"/>
  <c r="A1757" i="4"/>
  <c r="C1757" i="4" s="1"/>
  <c r="B1757" i="4"/>
  <c r="D1757" i="4"/>
  <c r="E1757" i="4"/>
  <c r="L1757" i="4"/>
  <c r="M1757" i="4"/>
  <c r="N1757" i="4"/>
  <c r="S1757" i="4"/>
  <c r="T1757" i="4"/>
  <c r="U1757" i="4"/>
  <c r="V1757" i="4"/>
  <c r="W1757" i="4"/>
  <c r="A1758" i="4"/>
  <c r="C1758" i="4" s="1"/>
  <c r="B1758" i="4"/>
  <c r="D1758" i="4"/>
  <c r="E1758" i="4"/>
  <c r="L1758" i="4"/>
  <c r="M1758" i="4"/>
  <c r="N1758" i="4"/>
  <c r="S1758" i="4"/>
  <c r="T1758" i="4"/>
  <c r="U1758" i="4"/>
  <c r="V1758" i="4"/>
  <c r="W1758" i="4"/>
  <c r="A1759" i="4"/>
  <c r="C1759" i="4" s="1"/>
  <c r="B1759" i="4"/>
  <c r="D1759" i="4"/>
  <c r="E1759" i="4"/>
  <c r="L1759" i="4"/>
  <c r="M1759" i="4"/>
  <c r="N1759" i="4"/>
  <c r="S1759" i="4"/>
  <c r="T1759" i="4"/>
  <c r="U1759" i="4"/>
  <c r="V1759" i="4"/>
  <c r="W1759" i="4"/>
  <c r="A1760" i="4"/>
  <c r="C1760" i="4" s="1"/>
  <c r="B1760" i="4"/>
  <c r="D1760" i="4"/>
  <c r="E1760" i="4"/>
  <c r="F1760" i="4"/>
  <c r="L1760" i="4"/>
  <c r="M1760" i="4"/>
  <c r="N1760" i="4"/>
  <c r="S1760" i="4"/>
  <c r="T1760" i="4"/>
  <c r="U1760" i="4"/>
  <c r="V1760" i="4"/>
  <c r="W1760" i="4"/>
  <c r="A1761" i="4"/>
  <c r="C1761" i="4" s="1"/>
  <c r="B1761" i="4"/>
  <c r="D1761" i="4"/>
  <c r="E1761" i="4"/>
  <c r="L1761" i="4"/>
  <c r="M1761" i="4"/>
  <c r="N1761" i="4"/>
  <c r="S1761" i="4"/>
  <c r="T1761" i="4"/>
  <c r="U1761" i="4"/>
  <c r="V1761" i="4"/>
  <c r="W1761" i="4"/>
  <c r="A1762" i="4"/>
  <c r="C1762" i="4" s="1"/>
  <c r="B1762" i="4"/>
  <c r="D1762" i="4"/>
  <c r="E1762" i="4"/>
  <c r="L1762" i="4"/>
  <c r="M1762" i="4"/>
  <c r="N1762" i="4"/>
  <c r="S1762" i="4"/>
  <c r="T1762" i="4"/>
  <c r="U1762" i="4"/>
  <c r="V1762" i="4"/>
  <c r="W1762" i="4"/>
  <c r="A1763" i="4"/>
  <c r="C1763" i="4" s="1"/>
  <c r="B1763" i="4"/>
  <c r="D1763" i="4"/>
  <c r="E1763" i="4"/>
  <c r="L1763" i="4"/>
  <c r="M1763" i="4"/>
  <c r="N1763" i="4"/>
  <c r="S1763" i="4"/>
  <c r="T1763" i="4"/>
  <c r="U1763" i="4"/>
  <c r="V1763" i="4"/>
  <c r="W1763" i="4"/>
  <c r="A1764" i="4"/>
  <c r="C1764" i="4" s="1"/>
  <c r="B1764" i="4"/>
  <c r="D1764" i="4"/>
  <c r="E1764" i="4"/>
  <c r="F1764" i="4"/>
  <c r="L1764" i="4"/>
  <c r="M1764" i="4"/>
  <c r="N1764" i="4"/>
  <c r="S1764" i="4"/>
  <c r="T1764" i="4"/>
  <c r="U1764" i="4"/>
  <c r="V1764" i="4"/>
  <c r="W1764" i="4"/>
  <c r="A1765" i="4"/>
  <c r="C1765" i="4" s="1"/>
  <c r="B1765" i="4"/>
  <c r="D1765" i="4"/>
  <c r="E1765" i="4"/>
  <c r="L1765" i="4"/>
  <c r="M1765" i="4"/>
  <c r="N1765" i="4"/>
  <c r="S1765" i="4"/>
  <c r="T1765" i="4"/>
  <c r="U1765" i="4"/>
  <c r="V1765" i="4"/>
  <c r="W1765" i="4"/>
  <c r="A1766" i="4"/>
  <c r="C1766" i="4" s="1"/>
  <c r="B1766" i="4"/>
  <c r="D1766" i="4"/>
  <c r="E1766" i="4"/>
  <c r="L1766" i="4"/>
  <c r="M1766" i="4"/>
  <c r="N1766" i="4"/>
  <c r="S1766" i="4"/>
  <c r="T1766" i="4"/>
  <c r="U1766" i="4"/>
  <c r="V1766" i="4"/>
  <c r="W1766" i="4"/>
  <c r="A1767" i="4"/>
  <c r="C1767" i="4" s="1"/>
  <c r="B1767" i="4"/>
  <c r="D1767" i="4"/>
  <c r="E1767" i="4"/>
  <c r="L1767" i="4"/>
  <c r="M1767" i="4"/>
  <c r="N1767" i="4"/>
  <c r="S1767" i="4"/>
  <c r="T1767" i="4"/>
  <c r="U1767" i="4"/>
  <c r="V1767" i="4"/>
  <c r="W1767" i="4"/>
  <c r="A1768" i="4"/>
  <c r="C1768" i="4" s="1"/>
  <c r="B1768" i="4"/>
  <c r="D1768" i="4"/>
  <c r="E1768" i="4"/>
  <c r="F1768" i="4"/>
  <c r="L1768" i="4"/>
  <c r="M1768" i="4"/>
  <c r="N1768" i="4"/>
  <c r="S1768" i="4"/>
  <c r="T1768" i="4"/>
  <c r="U1768" i="4"/>
  <c r="V1768" i="4"/>
  <c r="W1768" i="4"/>
  <c r="A1769" i="4"/>
  <c r="C1769" i="4" s="1"/>
  <c r="B1769" i="4"/>
  <c r="D1769" i="4"/>
  <c r="E1769" i="4"/>
  <c r="L1769" i="4"/>
  <c r="M1769" i="4"/>
  <c r="N1769" i="4"/>
  <c r="S1769" i="4"/>
  <c r="T1769" i="4"/>
  <c r="U1769" i="4"/>
  <c r="V1769" i="4"/>
  <c r="W1769" i="4"/>
  <c r="A1770" i="4"/>
  <c r="C1770" i="4" s="1"/>
  <c r="B1770" i="4"/>
  <c r="D1770" i="4"/>
  <c r="E1770" i="4"/>
  <c r="L1770" i="4"/>
  <c r="M1770" i="4"/>
  <c r="N1770" i="4"/>
  <c r="S1770" i="4"/>
  <c r="T1770" i="4"/>
  <c r="U1770" i="4"/>
  <c r="V1770" i="4"/>
  <c r="W1770" i="4"/>
  <c r="A1771" i="4"/>
  <c r="C1771" i="4" s="1"/>
  <c r="B1771" i="4"/>
  <c r="D1771" i="4"/>
  <c r="E1771" i="4"/>
  <c r="L1771" i="4"/>
  <c r="M1771" i="4"/>
  <c r="N1771" i="4"/>
  <c r="S1771" i="4"/>
  <c r="T1771" i="4"/>
  <c r="U1771" i="4"/>
  <c r="V1771" i="4"/>
  <c r="W1771" i="4"/>
  <c r="A1772" i="4"/>
  <c r="C1772" i="4" s="1"/>
  <c r="B1772" i="4"/>
  <c r="D1772" i="4"/>
  <c r="E1772" i="4"/>
  <c r="F1772" i="4"/>
  <c r="L1772" i="4"/>
  <c r="M1772" i="4"/>
  <c r="N1772" i="4"/>
  <c r="S1772" i="4"/>
  <c r="T1772" i="4"/>
  <c r="U1772" i="4"/>
  <c r="V1772" i="4"/>
  <c r="W1772" i="4"/>
  <c r="A1773" i="4"/>
  <c r="C1773" i="4" s="1"/>
  <c r="B1773" i="4"/>
  <c r="D1773" i="4"/>
  <c r="E1773" i="4"/>
  <c r="L1773" i="4"/>
  <c r="M1773" i="4"/>
  <c r="N1773" i="4"/>
  <c r="S1773" i="4"/>
  <c r="T1773" i="4"/>
  <c r="U1773" i="4"/>
  <c r="V1773" i="4"/>
  <c r="W1773" i="4"/>
  <c r="A1774" i="4"/>
  <c r="C1774" i="4" s="1"/>
  <c r="B1774" i="4"/>
  <c r="D1774" i="4"/>
  <c r="E1774" i="4"/>
  <c r="L1774" i="4"/>
  <c r="M1774" i="4"/>
  <c r="N1774" i="4"/>
  <c r="S1774" i="4"/>
  <c r="T1774" i="4"/>
  <c r="U1774" i="4"/>
  <c r="V1774" i="4"/>
  <c r="W1774" i="4"/>
  <c r="A1775" i="4"/>
  <c r="C1775" i="4" s="1"/>
  <c r="B1775" i="4"/>
  <c r="D1775" i="4"/>
  <c r="E1775" i="4"/>
  <c r="L1775" i="4"/>
  <c r="M1775" i="4"/>
  <c r="N1775" i="4"/>
  <c r="S1775" i="4"/>
  <c r="T1775" i="4"/>
  <c r="U1775" i="4"/>
  <c r="V1775" i="4"/>
  <c r="W1775" i="4"/>
  <c r="A1776" i="4"/>
  <c r="C1776" i="4" s="1"/>
  <c r="B1776" i="4"/>
  <c r="D1776" i="4"/>
  <c r="E1776" i="4"/>
  <c r="F1776" i="4"/>
  <c r="L1776" i="4"/>
  <c r="M1776" i="4"/>
  <c r="N1776" i="4"/>
  <c r="S1776" i="4"/>
  <c r="T1776" i="4"/>
  <c r="U1776" i="4"/>
  <c r="V1776" i="4"/>
  <c r="W1776" i="4"/>
  <c r="A1777" i="4"/>
  <c r="C1777" i="4" s="1"/>
  <c r="B1777" i="4"/>
  <c r="D1777" i="4"/>
  <c r="E1777" i="4"/>
  <c r="L1777" i="4"/>
  <c r="M1777" i="4"/>
  <c r="N1777" i="4"/>
  <c r="S1777" i="4"/>
  <c r="T1777" i="4"/>
  <c r="U1777" i="4"/>
  <c r="V1777" i="4"/>
  <c r="W1777" i="4"/>
  <c r="A1778" i="4"/>
  <c r="C1778" i="4" s="1"/>
  <c r="B1778" i="4"/>
  <c r="D1778" i="4"/>
  <c r="E1778" i="4"/>
  <c r="L1778" i="4"/>
  <c r="M1778" i="4"/>
  <c r="N1778" i="4"/>
  <c r="S1778" i="4"/>
  <c r="T1778" i="4"/>
  <c r="U1778" i="4"/>
  <c r="V1778" i="4"/>
  <c r="W1778" i="4"/>
  <c r="A1779" i="4"/>
  <c r="C1779" i="4" s="1"/>
  <c r="B1779" i="4"/>
  <c r="D1779" i="4"/>
  <c r="E1779" i="4"/>
  <c r="L1779" i="4"/>
  <c r="M1779" i="4"/>
  <c r="N1779" i="4"/>
  <c r="S1779" i="4"/>
  <c r="T1779" i="4"/>
  <c r="U1779" i="4"/>
  <c r="V1779" i="4"/>
  <c r="W1779" i="4"/>
  <c r="A1780" i="4"/>
  <c r="C1780" i="4" s="1"/>
  <c r="B1780" i="4"/>
  <c r="D1780" i="4"/>
  <c r="E1780" i="4"/>
  <c r="F1780" i="4"/>
  <c r="L1780" i="4"/>
  <c r="M1780" i="4"/>
  <c r="N1780" i="4"/>
  <c r="S1780" i="4"/>
  <c r="T1780" i="4"/>
  <c r="U1780" i="4"/>
  <c r="V1780" i="4"/>
  <c r="W1780" i="4"/>
  <c r="A1781" i="4"/>
  <c r="C1781" i="4" s="1"/>
  <c r="B1781" i="4"/>
  <c r="D1781" i="4"/>
  <c r="E1781" i="4"/>
  <c r="L1781" i="4"/>
  <c r="M1781" i="4"/>
  <c r="N1781" i="4"/>
  <c r="S1781" i="4"/>
  <c r="T1781" i="4"/>
  <c r="U1781" i="4"/>
  <c r="V1781" i="4"/>
  <c r="W1781" i="4"/>
  <c r="A1782" i="4"/>
  <c r="C1782" i="4" s="1"/>
  <c r="B1782" i="4"/>
  <c r="D1782" i="4"/>
  <c r="E1782" i="4"/>
  <c r="L1782" i="4"/>
  <c r="M1782" i="4"/>
  <c r="N1782" i="4"/>
  <c r="S1782" i="4"/>
  <c r="T1782" i="4"/>
  <c r="U1782" i="4"/>
  <c r="V1782" i="4"/>
  <c r="W1782" i="4"/>
  <c r="A1783" i="4"/>
  <c r="C1783" i="4" s="1"/>
  <c r="B1783" i="4"/>
  <c r="D1783" i="4"/>
  <c r="E1783" i="4"/>
  <c r="L1783" i="4"/>
  <c r="M1783" i="4"/>
  <c r="N1783" i="4"/>
  <c r="S1783" i="4"/>
  <c r="T1783" i="4"/>
  <c r="U1783" i="4"/>
  <c r="V1783" i="4"/>
  <c r="W1783" i="4"/>
  <c r="A1784" i="4"/>
  <c r="C1784" i="4" s="1"/>
  <c r="B1784" i="4"/>
  <c r="D1784" i="4"/>
  <c r="E1784" i="4"/>
  <c r="F1784" i="4"/>
  <c r="L1784" i="4"/>
  <c r="M1784" i="4"/>
  <c r="N1784" i="4"/>
  <c r="S1784" i="4"/>
  <c r="T1784" i="4"/>
  <c r="U1784" i="4"/>
  <c r="V1784" i="4"/>
  <c r="W1784" i="4"/>
  <c r="A1785" i="4"/>
  <c r="C1785" i="4" s="1"/>
  <c r="B1785" i="4"/>
  <c r="D1785" i="4"/>
  <c r="E1785" i="4"/>
  <c r="L1785" i="4"/>
  <c r="M1785" i="4"/>
  <c r="N1785" i="4"/>
  <c r="S1785" i="4"/>
  <c r="T1785" i="4"/>
  <c r="U1785" i="4"/>
  <c r="V1785" i="4"/>
  <c r="W1785" i="4"/>
  <c r="A1786" i="4"/>
  <c r="C1786" i="4" s="1"/>
  <c r="B1786" i="4"/>
  <c r="D1786" i="4"/>
  <c r="E1786" i="4"/>
  <c r="L1786" i="4"/>
  <c r="M1786" i="4"/>
  <c r="N1786" i="4"/>
  <c r="S1786" i="4"/>
  <c r="T1786" i="4"/>
  <c r="U1786" i="4"/>
  <c r="V1786" i="4"/>
  <c r="W1786" i="4"/>
  <c r="A1787" i="4"/>
  <c r="C1787" i="4" s="1"/>
  <c r="B1787" i="4"/>
  <c r="D1787" i="4"/>
  <c r="E1787" i="4"/>
  <c r="L1787" i="4"/>
  <c r="M1787" i="4"/>
  <c r="N1787" i="4"/>
  <c r="S1787" i="4"/>
  <c r="T1787" i="4"/>
  <c r="U1787" i="4"/>
  <c r="V1787" i="4"/>
  <c r="W1787" i="4"/>
  <c r="A1788" i="4"/>
  <c r="C1788" i="4" s="1"/>
  <c r="B1788" i="4"/>
  <c r="D1788" i="4"/>
  <c r="E1788" i="4"/>
  <c r="F1788" i="4"/>
  <c r="L1788" i="4"/>
  <c r="M1788" i="4"/>
  <c r="N1788" i="4"/>
  <c r="S1788" i="4"/>
  <c r="T1788" i="4"/>
  <c r="U1788" i="4"/>
  <c r="V1788" i="4"/>
  <c r="W1788" i="4"/>
  <c r="A1789" i="4"/>
  <c r="C1789" i="4" s="1"/>
  <c r="B1789" i="4"/>
  <c r="D1789" i="4"/>
  <c r="E1789" i="4"/>
  <c r="L1789" i="4"/>
  <c r="M1789" i="4"/>
  <c r="N1789" i="4"/>
  <c r="S1789" i="4"/>
  <c r="T1789" i="4"/>
  <c r="U1789" i="4"/>
  <c r="V1789" i="4"/>
  <c r="W1789" i="4"/>
  <c r="A1790" i="4"/>
  <c r="C1790" i="4" s="1"/>
  <c r="B1790" i="4"/>
  <c r="D1790" i="4"/>
  <c r="E1790" i="4"/>
  <c r="L1790" i="4"/>
  <c r="M1790" i="4"/>
  <c r="N1790" i="4"/>
  <c r="S1790" i="4"/>
  <c r="T1790" i="4"/>
  <c r="U1790" i="4"/>
  <c r="V1790" i="4"/>
  <c r="W1790" i="4"/>
  <c r="A1791" i="4"/>
  <c r="C1791" i="4" s="1"/>
  <c r="B1791" i="4"/>
  <c r="D1791" i="4"/>
  <c r="E1791" i="4"/>
  <c r="L1791" i="4"/>
  <c r="M1791" i="4"/>
  <c r="N1791" i="4"/>
  <c r="S1791" i="4"/>
  <c r="T1791" i="4"/>
  <c r="U1791" i="4"/>
  <c r="V1791" i="4"/>
  <c r="W1791" i="4"/>
  <c r="A1792" i="4"/>
  <c r="C1792" i="4" s="1"/>
  <c r="B1792" i="4"/>
  <c r="D1792" i="4"/>
  <c r="E1792" i="4"/>
  <c r="F1792" i="4"/>
  <c r="L1792" i="4"/>
  <c r="M1792" i="4"/>
  <c r="N1792" i="4"/>
  <c r="S1792" i="4"/>
  <c r="T1792" i="4"/>
  <c r="U1792" i="4"/>
  <c r="V1792" i="4"/>
  <c r="W1792" i="4"/>
  <c r="A1793" i="4"/>
  <c r="C1793" i="4" s="1"/>
  <c r="B1793" i="4"/>
  <c r="D1793" i="4"/>
  <c r="E1793" i="4"/>
  <c r="L1793" i="4"/>
  <c r="M1793" i="4"/>
  <c r="N1793" i="4"/>
  <c r="S1793" i="4"/>
  <c r="T1793" i="4"/>
  <c r="U1793" i="4"/>
  <c r="V1793" i="4"/>
  <c r="W1793" i="4"/>
  <c r="A1794" i="4"/>
  <c r="C1794" i="4" s="1"/>
  <c r="B1794" i="4"/>
  <c r="D1794" i="4"/>
  <c r="E1794" i="4"/>
  <c r="L1794" i="4"/>
  <c r="M1794" i="4"/>
  <c r="N1794" i="4"/>
  <c r="S1794" i="4"/>
  <c r="T1794" i="4"/>
  <c r="U1794" i="4"/>
  <c r="V1794" i="4"/>
  <c r="W1794" i="4"/>
  <c r="A1795" i="4"/>
  <c r="C1795" i="4" s="1"/>
  <c r="B1795" i="4"/>
  <c r="D1795" i="4"/>
  <c r="E1795" i="4"/>
  <c r="L1795" i="4"/>
  <c r="M1795" i="4"/>
  <c r="N1795" i="4"/>
  <c r="S1795" i="4"/>
  <c r="T1795" i="4"/>
  <c r="U1795" i="4"/>
  <c r="V1795" i="4"/>
  <c r="W1795" i="4"/>
  <c r="A1796" i="4"/>
  <c r="C1796" i="4" s="1"/>
  <c r="B1796" i="4"/>
  <c r="D1796" i="4"/>
  <c r="E1796" i="4"/>
  <c r="F1796" i="4"/>
  <c r="L1796" i="4"/>
  <c r="M1796" i="4"/>
  <c r="N1796" i="4"/>
  <c r="S1796" i="4"/>
  <c r="T1796" i="4"/>
  <c r="U1796" i="4"/>
  <c r="V1796" i="4"/>
  <c r="W1796" i="4"/>
  <c r="A1797" i="4"/>
  <c r="C1797" i="4" s="1"/>
  <c r="B1797" i="4"/>
  <c r="D1797" i="4"/>
  <c r="E1797" i="4"/>
  <c r="L1797" i="4"/>
  <c r="M1797" i="4"/>
  <c r="N1797" i="4"/>
  <c r="S1797" i="4"/>
  <c r="T1797" i="4"/>
  <c r="U1797" i="4"/>
  <c r="V1797" i="4"/>
  <c r="W1797" i="4"/>
  <c r="A1798" i="4"/>
  <c r="C1798" i="4" s="1"/>
  <c r="B1798" i="4"/>
  <c r="D1798" i="4"/>
  <c r="E1798" i="4"/>
  <c r="L1798" i="4"/>
  <c r="M1798" i="4"/>
  <c r="N1798" i="4"/>
  <c r="S1798" i="4"/>
  <c r="T1798" i="4"/>
  <c r="U1798" i="4"/>
  <c r="V1798" i="4"/>
  <c r="W1798" i="4"/>
  <c r="A1799" i="4"/>
  <c r="C1799" i="4" s="1"/>
  <c r="B1799" i="4"/>
  <c r="D1799" i="4"/>
  <c r="E1799" i="4"/>
  <c r="L1799" i="4"/>
  <c r="M1799" i="4"/>
  <c r="N1799" i="4"/>
  <c r="S1799" i="4"/>
  <c r="T1799" i="4"/>
  <c r="U1799" i="4"/>
  <c r="V1799" i="4"/>
  <c r="W1799" i="4"/>
  <c r="A1800" i="4"/>
  <c r="C1800" i="4" s="1"/>
  <c r="B1800" i="4"/>
  <c r="D1800" i="4"/>
  <c r="E1800" i="4"/>
  <c r="F1800" i="4"/>
  <c r="L1800" i="4"/>
  <c r="M1800" i="4"/>
  <c r="N1800" i="4"/>
  <c r="S1800" i="4"/>
  <c r="T1800" i="4"/>
  <c r="U1800" i="4"/>
  <c r="V1800" i="4"/>
  <c r="W1800" i="4"/>
  <c r="A1801" i="4"/>
  <c r="C1801" i="4" s="1"/>
  <c r="B1801" i="4"/>
  <c r="D1801" i="4"/>
  <c r="E1801" i="4"/>
  <c r="L1801" i="4"/>
  <c r="M1801" i="4"/>
  <c r="N1801" i="4"/>
  <c r="S1801" i="4"/>
  <c r="T1801" i="4"/>
  <c r="U1801" i="4"/>
  <c r="V1801" i="4"/>
  <c r="W1801" i="4"/>
  <c r="A1802" i="4"/>
  <c r="C1802" i="4" s="1"/>
  <c r="B1802" i="4"/>
  <c r="D1802" i="4"/>
  <c r="E1802" i="4"/>
  <c r="L1802" i="4"/>
  <c r="M1802" i="4"/>
  <c r="N1802" i="4"/>
  <c r="S1802" i="4"/>
  <c r="T1802" i="4"/>
  <c r="U1802" i="4"/>
  <c r="V1802" i="4"/>
  <c r="W1802" i="4"/>
  <c r="A1803" i="4"/>
  <c r="C1803" i="4" s="1"/>
  <c r="B1803" i="4"/>
  <c r="D1803" i="4"/>
  <c r="E1803" i="4"/>
  <c r="L1803" i="4"/>
  <c r="M1803" i="4"/>
  <c r="N1803" i="4"/>
  <c r="S1803" i="4"/>
  <c r="T1803" i="4"/>
  <c r="U1803" i="4"/>
  <c r="V1803" i="4"/>
  <c r="W1803" i="4"/>
  <c r="A1804" i="4"/>
  <c r="C1804" i="4" s="1"/>
  <c r="B1804" i="4"/>
  <c r="D1804" i="4"/>
  <c r="E1804" i="4"/>
  <c r="F1804" i="4"/>
  <c r="L1804" i="4"/>
  <c r="M1804" i="4"/>
  <c r="N1804" i="4"/>
  <c r="S1804" i="4"/>
  <c r="T1804" i="4"/>
  <c r="U1804" i="4"/>
  <c r="V1804" i="4"/>
  <c r="W1804" i="4"/>
  <c r="A1805" i="4"/>
  <c r="C1805" i="4" s="1"/>
  <c r="B1805" i="4"/>
  <c r="D1805" i="4"/>
  <c r="E1805" i="4"/>
  <c r="L1805" i="4"/>
  <c r="M1805" i="4"/>
  <c r="N1805" i="4"/>
  <c r="S1805" i="4"/>
  <c r="T1805" i="4"/>
  <c r="U1805" i="4"/>
  <c r="V1805" i="4"/>
  <c r="W1805" i="4"/>
  <c r="A1806" i="4"/>
  <c r="C1806" i="4" s="1"/>
  <c r="B1806" i="4"/>
  <c r="D1806" i="4"/>
  <c r="E1806" i="4"/>
  <c r="L1806" i="4"/>
  <c r="M1806" i="4"/>
  <c r="N1806" i="4"/>
  <c r="S1806" i="4"/>
  <c r="T1806" i="4"/>
  <c r="U1806" i="4"/>
  <c r="V1806" i="4"/>
  <c r="W1806" i="4"/>
  <c r="A1807" i="4"/>
  <c r="C1807" i="4" s="1"/>
  <c r="B1807" i="4"/>
  <c r="D1807" i="4"/>
  <c r="E1807" i="4"/>
  <c r="L1807" i="4"/>
  <c r="M1807" i="4"/>
  <c r="N1807" i="4"/>
  <c r="S1807" i="4"/>
  <c r="T1807" i="4"/>
  <c r="U1807" i="4"/>
  <c r="V1807" i="4"/>
  <c r="W1807" i="4"/>
  <c r="A1808" i="4"/>
  <c r="C1808" i="4" s="1"/>
  <c r="B1808" i="4"/>
  <c r="D1808" i="4"/>
  <c r="E1808" i="4"/>
  <c r="F1808" i="4"/>
  <c r="L1808" i="4"/>
  <c r="M1808" i="4"/>
  <c r="N1808" i="4"/>
  <c r="S1808" i="4"/>
  <c r="T1808" i="4"/>
  <c r="U1808" i="4"/>
  <c r="V1808" i="4"/>
  <c r="W1808" i="4"/>
  <c r="A1809" i="4"/>
  <c r="C1809" i="4" s="1"/>
  <c r="B1809" i="4"/>
  <c r="D1809" i="4"/>
  <c r="E1809" i="4"/>
  <c r="L1809" i="4"/>
  <c r="M1809" i="4"/>
  <c r="N1809" i="4"/>
  <c r="S1809" i="4"/>
  <c r="T1809" i="4"/>
  <c r="U1809" i="4"/>
  <c r="V1809" i="4"/>
  <c r="W1809" i="4"/>
  <c r="A1810" i="4"/>
  <c r="C1810" i="4" s="1"/>
  <c r="B1810" i="4"/>
  <c r="D1810" i="4"/>
  <c r="E1810" i="4"/>
  <c r="L1810" i="4"/>
  <c r="M1810" i="4"/>
  <c r="N1810" i="4"/>
  <c r="S1810" i="4"/>
  <c r="T1810" i="4"/>
  <c r="U1810" i="4"/>
  <c r="V1810" i="4"/>
  <c r="W1810" i="4"/>
  <c r="A1811" i="4"/>
  <c r="C1811" i="4" s="1"/>
  <c r="B1811" i="4"/>
  <c r="D1811" i="4"/>
  <c r="E1811" i="4"/>
  <c r="L1811" i="4"/>
  <c r="M1811" i="4"/>
  <c r="N1811" i="4"/>
  <c r="S1811" i="4"/>
  <c r="T1811" i="4"/>
  <c r="U1811" i="4"/>
  <c r="V1811" i="4"/>
  <c r="W1811" i="4"/>
  <c r="A1812" i="4"/>
  <c r="C1812" i="4" s="1"/>
  <c r="B1812" i="4"/>
  <c r="D1812" i="4"/>
  <c r="E1812" i="4"/>
  <c r="F1812" i="4"/>
  <c r="L1812" i="4"/>
  <c r="M1812" i="4"/>
  <c r="N1812" i="4"/>
  <c r="S1812" i="4"/>
  <c r="T1812" i="4"/>
  <c r="U1812" i="4"/>
  <c r="V1812" i="4"/>
  <c r="W1812" i="4"/>
  <c r="A1813" i="4"/>
  <c r="C1813" i="4" s="1"/>
  <c r="B1813" i="4"/>
  <c r="D1813" i="4"/>
  <c r="E1813" i="4"/>
  <c r="L1813" i="4"/>
  <c r="M1813" i="4"/>
  <c r="N1813" i="4"/>
  <c r="S1813" i="4"/>
  <c r="T1813" i="4"/>
  <c r="U1813" i="4"/>
  <c r="V1813" i="4"/>
  <c r="W1813" i="4"/>
  <c r="A1814" i="4"/>
  <c r="C1814" i="4" s="1"/>
  <c r="B1814" i="4"/>
  <c r="D1814" i="4"/>
  <c r="E1814" i="4"/>
  <c r="L1814" i="4"/>
  <c r="M1814" i="4"/>
  <c r="N1814" i="4"/>
  <c r="S1814" i="4"/>
  <c r="T1814" i="4"/>
  <c r="U1814" i="4"/>
  <c r="V1814" i="4"/>
  <c r="W1814" i="4"/>
  <c r="A1815" i="4"/>
  <c r="C1815" i="4" s="1"/>
  <c r="B1815" i="4"/>
  <c r="D1815" i="4"/>
  <c r="E1815" i="4"/>
  <c r="L1815" i="4"/>
  <c r="M1815" i="4"/>
  <c r="N1815" i="4"/>
  <c r="S1815" i="4"/>
  <c r="T1815" i="4"/>
  <c r="U1815" i="4"/>
  <c r="V1815" i="4"/>
  <c r="W1815" i="4"/>
  <c r="A1816" i="4"/>
  <c r="C1816" i="4" s="1"/>
  <c r="B1816" i="4"/>
  <c r="D1816" i="4"/>
  <c r="E1816" i="4"/>
  <c r="F1816" i="4"/>
  <c r="L1816" i="4"/>
  <c r="M1816" i="4"/>
  <c r="N1816" i="4"/>
  <c r="S1816" i="4"/>
  <c r="T1816" i="4"/>
  <c r="U1816" i="4"/>
  <c r="V1816" i="4"/>
  <c r="W1816" i="4"/>
  <c r="A1817" i="4"/>
  <c r="C1817" i="4" s="1"/>
  <c r="B1817" i="4"/>
  <c r="D1817" i="4"/>
  <c r="E1817" i="4"/>
  <c r="L1817" i="4"/>
  <c r="M1817" i="4"/>
  <c r="N1817" i="4"/>
  <c r="S1817" i="4"/>
  <c r="T1817" i="4"/>
  <c r="U1817" i="4"/>
  <c r="V1817" i="4"/>
  <c r="W1817" i="4"/>
  <c r="A1818" i="4"/>
  <c r="C1818" i="4" s="1"/>
  <c r="B1818" i="4"/>
  <c r="D1818" i="4"/>
  <c r="E1818" i="4"/>
  <c r="L1818" i="4"/>
  <c r="M1818" i="4"/>
  <c r="N1818" i="4"/>
  <c r="S1818" i="4"/>
  <c r="T1818" i="4"/>
  <c r="U1818" i="4"/>
  <c r="V1818" i="4"/>
  <c r="W1818" i="4"/>
  <c r="A1819" i="4"/>
  <c r="C1819" i="4" s="1"/>
  <c r="B1819" i="4"/>
  <c r="D1819" i="4"/>
  <c r="E1819" i="4"/>
  <c r="L1819" i="4"/>
  <c r="M1819" i="4"/>
  <c r="N1819" i="4"/>
  <c r="S1819" i="4"/>
  <c r="T1819" i="4"/>
  <c r="U1819" i="4"/>
  <c r="V1819" i="4"/>
  <c r="W1819" i="4"/>
  <c r="A1820" i="4"/>
  <c r="C1820" i="4" s="1"/>
  <c r="B1820" i="4"/>
  <c r="D1820" i="4"/>
  <c r="E1820" i="4"/>
  <c r="F1820" i="4"/>
  <c r="L1820" i="4"/>
  <c r="M1820" i="4"/>
  <c r="N1820" i="4"/>
  <c r="S1820" i="4"/>
  <c r="T1820" i="4"/>
  <c r="U1820" i="4"/>
  <c r="V1820" i="4"/>
  <c r="W1820" i="4"/>
  <c r="A1821" i="4"/>
  <c r="C1821" i="4" s="1"/>
  <c r="B1821" i="4"/>
  <c r="D1821" i="4"/>
  <c r="E1821" i="4"/>
  <c r="L1821" i="4"/>
  <c r="M1821" i="4"/>
  <c r="N1821" i="4"/>
  <c r="S1821" i="4"/>
  <c r="T1821" i="4"/>
  <c r="U1821" i="4"/>
  <c r="V1821" i="4"/>
  <c r="W1821" i="4"/>
  <c r="A1822" i="4"/>
  <c r="C1822" i="4" s="1"/>
  <c r="B1822" i="4"/>
  <c r="D1822" i="4"/>
  <c r="E1822" i="4"/>
  <c r="L1822" i="4"/>
  <c r="M1822" i="4"/>
  <c r="N1822" i="4"/>
  <c r="S1822" i="4"/>
  <c r="T1822" i="4"/>
  <c r="U1822" i="4"/>
  <c r="V1822" i="4"/>
  <c r="W1822" i="4"/>
  <c r="A1823" i="4"/>
  <c r="C1823" i="4" s="1"/>
  <c r="B1823" i="4"/>
  <c r="D1823" i="4"/>
  <c r="E1823" i="4"/>
  <c r="L1823" i="4"/>
  <c r="M1823" i="4"/>
  <c r="N1823" i="4"/>
  <c r="S1823" i="4"/>
  <c r="T1823" i="4"/>
  <c r="U1823" i="4"/>
  <c r="V1823" i="4"/>
  <c r="W1823" i="4"/>
  <c r="A1824" i="4"/>
  <c r="C1824" i="4" s="1"/>
  <c r="B1824" i="4"/>
  <c r="D1824" i="4"/>
  <c r="E1824" i="4"/>
  <c r="F1824" i="4"/>
  <c r="L1824" i="4"/>
  <c r="M1824" i="4"/>
  <c r="N1824" i="4"/>
  <c r="S1824" i="4"/>
  <c r="T1824" i="4"/>
  <c r="U1824" i="4"/>
  <c r="V1824" i="4"/>
  <c r="W1824" i="4"/>
  <c r="A1825" i="4"/>
  <c r="C1825" i="4" s="1"/>
  <c r="B1825" i="4"/>
  <c r="D1825" i="4"/>
  <c r="E1825" i="4"/>
  <c r="L1825" i="4"/>
  <c r="M1825" i="4"/>
  <c r="N1825" i="4"/>
  <c r="S1825" i="4"/>
  <c r="T1825" i="4"/>
  <c r="U1825" i="4"/>
  <c r="V1825" i="4"/>
  <c r="W1825" i="4"/>
  <c r="A1826" i="4"/>
  <c r="C1826" i="4" s="1"/>
  <c r="B1826" i="4"/>
  <c r="D1826" i="4"/>
  <c r="E1826" i="4"/>
  <c r="L1826" i="4"/>
  <c r="M1826" i="4"/>
  <c r="N1826" i="4"/>
  <c r="S1826" i="4"/>
  <c r="T1826" i="4"/>
  <c r="U1826" i="4"/>
  <c r="V1826" i="4"/>
  <c r="W1826" i="4"/>
  <c r="A1827" i="4"/>
  <c r="C1827" i="4" s="1"/>
  <c r="B1827" i="4"/>
  <c r="D1827" i="4"/>
  <c r="E1827" i="4"/>
  <c r="L1827" i="4"/>
  <c r="M1827" i="4"/>
  <c r="N1827" i="4"/>
  <c r="S1827" i="4"/>
  <c r="T1827" i="4"/>
  <c r="U1827" i="4"/>
  <c r="V1827" i="4"/>
  <c r="W1827" i="4"/>
  <c r="A1828" i="4"/>
  <c r="C1828" i="4" s="1"/>
  <c r="B1828" i="4"/>
  <c r="D1828" i="4"/>
  <c r="E1828" i="4"/>
  <c r="F1828" i="4"/>
  <c r="L1828" i="4"/>
  <c r="M1828" i="4"/>
  <c r="N1828" i="4"/>
  <c r="S1828" i="4"/>
  <c r="T1828" i="4"/>
  <c r="U1828" i="4"/>
  <c r="V1828" i="4"/>
  <c r="W1828" i="4"/>
  <c r="A1829" i="4"/>
  <c r="C1829" i="4" s="1"/>
  <c r="B1829" i="4"/>
  <c r="D1829" i="4"/>
  <c r="E1829" i="4"/>
  <c r="L1829" i="4"/>
  <c r="M1829" i="4"/>
  <c r="N1829" i="4"/>
  <c r="S1829" i="4"/>
  <c r="T1829" i="4"/>
  <c r="U1829" i="4"/>
  <c r="V1829" i="4"/>
  <c r="W1829" i="4"/>
  <c r="A1830" i="4"/>
  <c r="C1830" i="4" s="1"/>
  <c r="B1830" i="4"/>
  <c r="D1830" i="4"/>
  <c r="E1830" i="4"/>
  <c r="L1830" i="4"/>
  <c r="M1830" i="4"/>
  <c r="N1830" i="4"/>
  <c r="S1830" i="4"/>
  <c r="T1830" i="4"/>
  <c r="U1830" i="4"/>
  <c r="V1830" i="4"/>
  <c r="W1830" i="4"/>
  <c r="A1831" i="4"/>
  <c r="C1831" i="4" s="1"/>
  <c r="B1831" i="4"/>
  <c r="D1831" i="4"/>
  <c r="E1831" i="4"/>
  <c r="L1831" i="4"/>
  <c r="M1831" i="4"/>
  <c r="N1831" i="4"/>
  <c r="S1831" i="4"/>
  <c r="T1831" i="4"/>
  <c r="U1831" i="4"/>
  <c r="V1831" i="4"/>
  <c r="W1831" i="4"/>
  <c r="A1832" i="4"/>
  <c r="C1832" i="4" s="1"/>
  <c r="B1832" i="4"/>
  <c r="D1832" i="4"/>
  <c r="E1832" i="4"/>
  <c r="F1832" i="4"/>
  <c r="L1832" i="4"/>
  <c r="M1832" i="4"/>
  <c r="N1832" i="4"/>
  <c r="S1832" i="4"/>
  <c r="T1832" i="4"/>
  <c r="U1832" i="4"/>
  <c r="V1832" i="4"/>
  <c r="W1832" i="4"/>
  <c r="A1833" i="4"/>
  <c r="C1833" i="4" s="1"/>
  <c r="B1833" i="4"/>
  <c r="D1833" i="4"/>
  <c r="E1833" i="4"/>
  <c r="L1833" i="4"/>
  <c r="M1833" i="4"/>
  <c r="N1833" i="4"/>
  <c r="S1833" i="4"/>
  <c r="T1833" i="4"/>
  <c r="U1833" i="4"/>
  <c r="V1833" i="4"/>
  <c r="W1833" i="4"/>
  <c r="A1834" i="4"/>
  <c r="C1834" i="4" s="1"/>
  <c r="B1834" i="4"/>
  <c r="D1834" i="4"/>
  <c r="E1834" i="4"/>
  <c r="L1834" i="4"/>
  <c r="M1834" i="4"/>
  <c r="N1834" i="4"/>
  <c r="S1834" i="4"/>
  <c r="T1834" i="4"/>
  <c r="U1834" i="4"/>
  <c r="V1834" i="4"/>
  <c r="W1834" i="4"/>
  <c r="A1835" i="4"/>
  <c r="C1835" i="4" s="1"/>
  <c r="B1835" i="4"/>
  <c r="D1835" i="4"/>
  <c r="E1835" i="4"/>
  <c r="L1835" i="4"/>
  <c r="M1835" i="4"/>
  <c r="N1835" i="4"/>
  <c r="S1835" i="4"/>
  <c r="T1835" i="4"/>
  <c r="U1835" i="4"/>
  <c r="V1835" i="4"/>
  <c r="W1835" i="4"/>
  <c r="A1836" i="4"/>
  <c r="C1836" i="4" s="1"/>
  <c r="B1836" i="4"/>
  <c r="D1836" i="4"/>
  <c r="E1836" i="4"/>
  <c r="F1836" i="4"/>
  <c r="L1836" i="4"/>
  <c r="M1836" i="4"/>
  <c r="N1836" i="4"/>
  <c r="S1836" i="4"/>
  <c r="T1836" i="4"/>
  <c r="U1836" i="4"/>
  <c r="V1836" i="4"/>
  <c r="W1836" i="4"/>
  <c r="A1837" i="4"/>
  <c r="C1837" i="4" s="1"/>
  <c r="B1837" i="4"/>
  <c r="D1837" i="4"/>
  <c r="E1837" i="4"/>
  <c r="L1837" i="4"/>
  <c r="M1837" i="4"/>
  <c r="N1837" i="4"/>
  <c r="S1837" i="4"/>
  <c r="T1837" i="4"/>
  <c r="U1837" i="4"/>
  <c r="V1837" i="4"/>
  <c r="W1837" i="4"/>
  <c r="A1838" i="4"/>
  <c r="C1838" i="4" s="1"/>
  <c r="B1838" i="4"/>
  <c r="D1838" i="4"/>
  <c r="E1838" i="4"/>
  <c r="L1838" i="4"/>
  <c r="M1838" i="4"/>
  <c r="N1838" i="4"/>
  <c r="S1838" i="4"/>
  <c r="T1838" i="4"/>
  <c r="U1838" i="4"/>
  <c r="V1838" i="4"/>
  <c r="W1838" i="4"/>
  <c r="A1839" i="4"/>
  <c r="C1839" i="4" s="1"/>
  <c r="B1839" i="4"/>
  <c r="D1839" i="4"/>
  <c r="E1839" i="4"/>
  <c r="L1839" i="4"/>
  <c r="M1839" i="4"/>
  <c r="N1839" i="4"/>
  <c r="S1839" i="4"/>
  <c r="T1839" i="4"/>
  <c r="U1839" i="4"/>
  <c r="V1839" i="4"/>
  <c r="W1839" i="4"/>
  <c r="A1840" i="4"/>
  <c r="C1840" i="4" s="1"/>
  <c r="B1840" i="4"/>
  <c r="D1840" i="4"/>
  <c r="E1840" i="4"/>
  <c r="F1840" i="4"/>
  <c r="L1840" i="4"/>
  <c r="M1840" i="4"/>
  <c r="N1840" i="4"/>
  <c r="S1840" i="4"/>
  <c r="T1840" i="4"/>
  <c r="U1840" i="4"/>
  <c r="V1840" i="4"/>
  <c r="W1840" i="4"/>
  <c r="A1841" i="4"/>
  <c r="C1841" i="4" s="1"/>
  <c r="B1841" i="4"/>
  <c r="D1841" i="4"/>
  <c r="E1841" i="4"/>
  <c r="L1841" i="4"/>
  <c r="M1841" i="4"/>
  <c r="N1841" i="4"/>
  <c r="S1841" i="4"/>
  <c r="T1841" i="4"/>
  <c r="U1841" i="4"/>
  <c r="V1841" i="4"/>
  <c r="W1841" i="4"/>
  <c r="A1842" i="4"/>
  <c r="C1842" i="4" s="1"/>
  <c r="B1842" i="4"/>
  <c r="D1842" i="4"/>
  <c r="E1842" i="4"/>
  <c r="L1842" i="4"/>
  <c r="M1842" i="4"/>
  <c r="N1842" i="4"/>
  <c r="S1842" i="4"/>
  <c r="T1842" i="4"/>
  <c r="U1842" i="4"/>
  <c r="V1842" i="4"/>
  <c r="W1842" i="4"/>
  <c r="A1843" i="4"/>
  <c r="C1843" i="4" s="1"/>
  <c r="B1843" i="4"/>
  <c r="D1843" i="4"/>
  <c r="E1843" i="4"/>
  <c r="L1843" i="4"/>
  <c r="M1843" i="4"/>
  <c r="N1843" i="4"/>
  <c r="S1843" i="4"/>
  <c r="T1843" i="4"/>
  <c r="U1843" i="4"/>
  <c r="V1843" i="4"/>
  <c r="W1843" i="4"/>
  <c r="A1844" i="4"/>
  <c r="C1844" i="4" s="1"/>
  <c r="B1844" i="4"/>
  <c r="D1844" i="4"/>
  <c r="E1844" i="4"/>
  <c r="F1844" i="4"/>
  <c r="L1844" i="4"/>
  <c r="M1844" i="4"/>
  <c r="N1844" i="4"/>
  <c r="S1844" i="4"/>
  <c r="T1844" i="4"/>
  <c r="U1844" i="4"/>
  <c r="V1844" i="4"/>
  <c r="W1844" i="4"/>
  <c r="A1845" i="4"/>
  <c r="C1845" i="4" s="1"/>
  <c r="B1845" i="4"/>
  <c r="D1845" i="4"/>
  <c r="E1845" i="4"/>
  <c r="L1845" i="4"/>
  <c r="M1845" i="4"/>
  <c r="N1845" i="4"/>
  <c r="S1845" i="4"/>
  <c r="T1845" i="4"/>
  <c r="U1845" i="4"/>
  <c r="V1845" i="4"/>
  <c r="W1845" i="4"/>
  <c r="A1846" i="4"/>
  <c r="C1846" i="4" s="1"/>
  <c r="B1846" i="4"/>
  <c r="D1846" i="4"/>
  <c r="E1846" i="4"/>
  <c r="L1846" i="4"/>
  <c r="M1846" i="4"/>
  <c r="N1846" i="4"/>
  <c r="S1846" i="4"/>
  <c r="T1846" i="4"/>
  <c r="U1846" i="4"/>
  <c r="V1846" i="4"/>
  <c r="W1846" i="4"/>
  <c r="A1847" i="4"/>
  <c r="C1847" i="4" s="1"/>
  <c r="B1847" i="4"/>
  <c r="D1847" i="4"/>
  <c r="E1847" i="4"/>
  <c r="L1847" i="4"/>
  <c r="M1847" i="4"/>
  <c r="N1847" i="4"/>
  <c r="S1847" i="4"/>
  <c r="T1847" i="4"/>
  <c r="U1847" i="4"/>
  <c r="V1847" i="4"/>
  <c r="W1847" i="4"/>
  <c r="A1848" i="4"/>
  <c r="C1848" i="4" s="1"/>
  <c r="B1848" i="4"/>
  <c r="D1848" i="4"/>
  <c r="E1848" i="4"/>
  <c r="F1848" i="4"/>
  <c r="L1848" i="4"/>
  <c r="M1848" i="4"/>
  <c r="N1848" i="4"/>
  <c r="S1848" i="4"/>
  <c r="T1848" i="4"/>
  <c r="U1848" i="4"/>
  <c r="V1848" i="4"/>
  <c r="W1848" i="4"/>
  <c r="A1849" i="4"/>
  <c r="C1849" i="4" s="1"/>
  <c r="B1849" i="4"/>
  <c r="D1849" i="4"/>
  <c r="E1849" i="4"/>
  <c r="L1849" i="4"/>
  <c r="M1849" i="4"/>
  <c r="N1849" i="4"/>
  <c r="S1849" i="4"/>
  <c r="T1849" i="4"/>
  <c r="U1849" i="4"/>
  <c r="V1849" i="4"/>
  <c r="W1849" i="4"/>
  <c r="A1850" i="4"/>
  <c r="C1850" i="4" s="1"/>
  <c r="B1850" i="4"/>
  <c r="D1850" i="4"/>
  <c r="E1850" i="4"/>
  <c r="L1850" i="4"/>
  <c r="M1850" i="4"/>
  <c r="N1850" i="4"/>
  <c r="S1850" i="4"/>
  <c r="T1850" i="4"/>
  <c r="U1850" i="4"/>
  <c r="V1850" i="4"/>
  <c r="W1850" i="4"/>
  <c r="A1851" i="4"/>
  <c r="C1851" i="4" s="1"/>
  <c r="B1851" i="4"/>
  <c r="D1851" i="4"/>
  <c r="E1851" i="4"/>
  <c r="L1851" i="4"/>
  <c r="M1851" i="4"/>
  <c r="N1851" i="4"/>
  <c r="S1851" i="4"/>
  <c r="T1851" i="4"/>
  <c r="U1851" i="4"/>
  <c r="V1851" i="4"/>
  <c r="W1851" i="4"/>
  <c r="A1852" i="4"/>
  <c r="C1852" i="4" s="1"/>
  <c r="B1852" i="4"/>
  <c r="D1852" i="4"/>
  <c r="E1852" i="4"/>
  <c r="F1852" i="4"/>
  <c r="L1852" i="4"/>
  <c r="M1852" i="4"/>
  <c r="N1852" i="4"/>
  <c r="S1852" i="4"/>
  <c r="T1852" i="4"/>
  <c r="U1852" i="4"/>
  <c r="V1852" i="4"/>
  <c r="W1852" i="4"/>
  <c r="A1853" i="4"/>
  <c r="C1853" i="4" s="1"/>
  <c r="B1853" i="4"/>
  <c r="D1853" i="4"/>
  <c r="E1853" i="4"/>
  <c r="L1853" i="4"/>
  <c r="M1853" i="4"/>
  <c r="N1853" i="4"/>
  <c r="S1853" i="4"/>
  <c r="T1853" i="4"/>
  <c r="U1853" i="4"/>
  <c r="V1853" i="4"/>
  <c r="W1853" i="4"/>
  <c r="A1854" i="4"/>
  <c r="C1854" i="4" s="1"/>
  <c r="B1854" i="4"/>
  <c r="D1854" i="4"/>
  <c r="E1854" i="4"/>
  <c r="L1854" i="4"/>
  <c r="M1854" i="4"/>
  <c r="N1854" i="4"/>
  <c r="S1854" i="4"/>
  <c r="T1854" i="4"/>
  <c r="U1854" i="4"/>
  <c r="V1854" i="4"/>
  <c r="W1854" i="4"/>
  <c r="A1855" i="4"/>
  <c r="C1855" i="4" s="1"/>
  <c r="B1855" i="4"/>
  <c r="D1855" i="4"/>
  <c r="E1855" i="4"/>
  <c r="L1855" i="4"/>
  <c r="M1855" i="4"/>
  <c r="N1855" i="4"/>
  <c r="S1855" i="4"/>
  <c r="T1855" i="4"/>
  <c r="U1855" i="4"/>
  <c r="V1855" i="4"/>
  <c r="W1855" i="4"/>
  <c r="A1856" i="4"/>
  <c r="C1856" i="4" s="1"/>
  <c r="B1856" i="4"/>
  <c r="D1856" i="4"/>
  <c r="E1856" i="4"/>
  <c r="F1856" i="4"/>
  <c r="L1856" i="4"/>
  <c r="M1856" i="4"/>
  <c r="N1856" i="4"/>
  <c r="S1856" i="4"/>
  <c r="T1856" i="4"/>
  <c r="U1856" i="4"/>
  <c r="V1856" i="4"/>
  <c r="W1856" i="4"/>
  <c r="A1857" i="4"/>
  <c r="C1857" i="4" s="1"/>
  <c r="B1857" i="4"/>
  <c r="D1857" i="4"/>
  <c r="E1857" i="4"/>
  <c r="L1857" i="4"/>
  <c r="M1857" i="4"/>
  <c r="N1857" i="4"/>
  <c r="S1857" i="4"/>
  <c r="T1857" i="4"/>
  <c r="U1857" i="4"/>
  <c r="V1857" i="4"/>
  <c r="W1857" i="4"/>
  <c r="A1858" i="4"/>
  <c r="C1858" i="4" s="1"/>
  <c r="B1858" i="4"/>
  <c r="D1858" i="4"/>
  <c r="E1858" i="4"/>
  <c r="L1858" i="4"/>
  <c r="M1858" i="4"/>
  <c r="N1858" i="4"/>
  <c r="S1858" i="4"/>
  <c r="T1858" i="4"/>
  <c r="U1858" i="4"/>
  <c r="V1858" i="4"/>
  <c r="W1858" i="4"/>
  <c r="A1859" i="4"/>
  <c r="C1859" i="4" s="1"/>
  <c r="B1859" i="4"/>
  <c r="D1859" i="4"/>
  <c r="E1859" i="4"/>
  <c r="L1859" i="4"/>
  <c r="M1859" i="4"/>
  <c r="N1859" i="4"/>
  <c r="S1859" i="4"/>
  <c r="T1859" i="4"/>
  <c r="U1859" i="4"/>
  <c r="V1859" i="4"/>
  <c r="W1859" i="4"/>
  <c r="A1860" i="4"/>
  <c r="C1860" i="4" s="1"/>
  <c r="B1860" i="4"/>
  <c r="D1860" i="4"/>
  <c r="E1860" i="4"/>
  <c r="F1860" i="4"/>
  <c r="L1860" i="4"/>
  <c r="M1860" i="4"/>
  <c r="N1860" i="4"/>
  <c r="S1860" i="4"/>
  <c r="T1860" i="4"/>
  <c r="U1860" i="4"/>
  <c r="V1860" i="4"/>
  <c r="W1860" i="4"/>
  <c r="A1861" i="4"/>
  <c r="C1861" i="4" s="1"/>
  <c r="B1861" i="4"/>
  <c r="D1861" i="4"/>
  <c r="E1861" i="4"/>
  <c r="L1861" i="4"/>
  <c r="M1861" i="4"/>
  <c r="N1861" i="4"/>
  <c r="S1861" i="4"/>
  <c r="T1861" i="4"/>
  <c r="U1861" i="4"/>
  <c r="V1861" i="4"/>
  <c r="W1861" i="4"/>
  <c r="A1862" i="4"/>
  <c r="C1862" i="4" s="1"/>
  <c r="B1862" i="4"/>
  <c r="D1862" i="4"/>
  <c r="E1862" i="4"/>
  <c r="L1862" i="4"/>
  <c r="M1862" i="4"/>
  <c r="N1862" i="4"/>
  <c r="S1862" i="4"/>
  <c r="T1862" i="4"/>
  <c r="U1862" i="4"/>
  <c r="V1862" i="4"/>
  <c r="W1862" i="4"/>
  <c r="A1863" i="4"/>
  <c r="C1863" i="4" s="1"/>
  <c r="B1863" i="4"/>
  <c r="D1863" i="4"/>
  <c r="E1863" i="4"/>
  <c r="L1863" i="4"/>
  <c r="M1863" i="4"/>
  <c r="N1863" i="4"/>
  <c r="S1863" i="4"/>
  <c r="T1863" i="4"/>
  <c r="U1863" i="4"/>
  <c r="V1863" i="4"/>
  <c r="W1863" i="4"/>
  <c r="A1864" i="4"/>
  <c r="C1864" i="4" s="1"/>
  <c r="B1864" i="4"/>
  <c r="D1864" i="4"/>
  <c r="E1864" i="4"/>
  <c r="F1864" i="4"/>
  <c r="L1864" i="4"/>
  <c r="M1864" i="4"/>
  <c r="N1864" i="4"/>
  <c r="S1864" i="4"/>
  <c r="T1864" i="4"/>
  <c r="U1864" i="4"/>
  <c r="V1864" i="4"/>
  <c r="W1864" i="4"/>
  <c r="A1865" i="4"/>
  <c r="C1865" i="4" s="1"/>
  <c r="B1865" i="4"/>
  <c r="D1865" i="4"/>
  <c r="E1865" i="4"/>
  <c r="L1865" i="4"/>
  <c r="M1865" i="4"/>
  <c r="N1865" i="4"/>
  <c r="S1865" i="4"/>
  <c r="T1865" i="4"/>
  <c r="U1865" i="4"/>
  <c r="V1865" i="4"/>
  <c r="W1865" i="4"/>
  <c r="A1866" i="4"/>
  <c r="C1866" i="4" s="1"/>
  <c r="B1866" i="4"/>
  <c r="D1866" i="4"/>
  <c r="E1866" i="4"/>
  <c r="L1866" i="4"/>
  <c r="M1866" i="4"/>
  <c r="N1866" i="4"/>
  <c r="S1866" i="4"/>
  <c r="T1866" i="4"/>
  <c r="U1866" i="4"/>
  <c r="V1866" i="4"/>
  <c r="W1866" i="4"/>
  <c r="A1867" i="4"/>
  <c r="C1867" i="4" s="1"/>
  <c r="B1867" i="4"/>
  <c r="D1867" i="4"/>
  <c r="E1867" i="4"/>
  <c r="L1867" i="4"/>
  <c r="M1867" i="4"/>
  <c r="N1867" i="4"/>
  <c r="S1867" i="4"/>
  <c r="T1867" i="4"/>
  <c r="U1867" i="4"/>
  <c r="V1867" i="4"/>
  <c r="W1867" i="4"/>
  <c r="A1868" i="4"/>
  <c r="C1868" i="4" s="1"/>
  <c r="B1868" i="4"/>
  <c r="D1868" i="4"/>
  <c r="E1868" i="4"/>
  <c r="F1868" i="4"/>
  <c r="L1868" i="4"/>
  <c r="M1868" i="4"/>
  <c r="N1868" i="4"/>
  <c r="S1868" i="4"/>
  <c r="T1868" i="4"/>
  <c r="U1868" i="4"/>
  <c r="V1868" i="4"/>
  <c r="W1868" i="4"/>
  <c r="A1869" i="4"/>
  <c r="C1869" i="4" s="1"/>
  <c r="B1869" i="4"/>
  <c r="D1869" i="4"/>
  <c r="E1869" i="4"/>
  <c r="L1869" i="4"/>
  <c r="M1869" i="4"/>
  <c r="N1869" i="4"/>
  <c r="S1869" i="4"/>
  <c r="T1869" i="4"/>
  <c r="U1869" i="4"/>
  <c r="V1869" i="4"/>
  <c r="W1869" i="4"/>
  <c r="A1870" i="4"/>
  <c r="C1870" i="4" s="1"/>
  <c r="B1870" i="4"/>
  <c r="D1870" i="4"/>
  <c r="E1870" i="4"/>
  <c r="L1870" i="4"/>
  <c r="M1870" i="4"/>
  <c r="N1870" i="4"/>
  <c r="S1870" i="4"/>
  <c r="T1870" i="4"/>
  <c r="U1870" i="4"/>
  <c r="V1870" i="4"/>
  <c r="W1870" i="4"/>
  <c r="A1871" i="4"/>
  <c r="C1871" i="4" s="1"/>
  <c r="B1871" i="4"/>
  <c r="D1871" i="4"/>
  <c r="E1871" i="4"/>
  <c r="L1871" i="4"/>
  <c r="M1871" i="4"/>
  <c r="N1871" i="4"/>
  <c r="S1871" i="4"/>
  <c r="T1871" i="4"/>
  <c r="U1871" i="4"/>
  <c r="V1871" i="4"/>
  <c r="W1871" i="4"/>
  <c r="A1872" i="4"/>
  <c r="C1872" i="4" s="1"/>
  <c r="B1872" i="4"/>
  <c r="D1872" i="4"/>
  <c r="E1872" i="4"/>
  <c r="F1872" i="4"/>
  <c r="L1872" i="4"/>
  <c r="M1872" i="4"/>
  <c r="N1872" i="4"/>
  <c r="S1872" i="4"/>
  <c r="T1872" i="4"/>
  <c r="U1872" i="4"/>
  <c r="V1872" i="4"/>
  <c r="W1872" i="4"/>
  <c r="A1873" i="4"/>
  <c r="C1873" i="4" s="1"/>
  <c r="B1873" i="4"/>
  <c r="D1873" i="4"/>
  <c r="E1873" i="4"/>
  <c r="L1873" i="4"/>
  <c r="M1873" i="4"/>
  <c r="N1873" i="4"/>
  <c r="S1873" i="4"/>
  <c r="T1873" i="4"/>
  <c r="U1873" i="4"/>
  <c r="V1873" i="4"/>
  <c r="W1873" i="4"/>
  <c r="A1874" i="4"/>
  <c r="C1874" i="4" s="1"/>
  <c r="B1874" i="4"/>
  <c r="D1874" i="4"/>
  <c r="E1874" i="4"/>
  <c r="L1874" i="4"/>
  <c r="M1874" i="4"/>
  <c r="N1874" i="4"/>
  <c r="S1874" i="4"/>
  <c r="T1874" i="4"/>
  <c r="U1874" i="4"/>
  <c r="V1874" i="4"/>
  <c r="W1874" i="4"/>
  <c r="A1875" i="4"/>
  <c r="C1875" i="4" s="1"/>
  <c r="B1875" i="4"/>
  <c r="D1875" i="4"/>
  <c r="E1875" i="4"/>
  <c r="L1875" i="4"/>
  <c r="M1875" i="4"/>
  <c r="N1875" i="4"/>
  <c r="S1875" i="4"/>
  <c r="T1875" i="4"/>
  <c r="U1875" i="4"/>
  <c r="V1875" i="4"/>
  <c r="W1875" i="4"/>
  <c r="A1876" i="4"/>
  <c r="C1876" i="4" s="1"/>
  <c r="B1876" i="4"/>
  <c r="D1876" i="4"/>
  <c r="E1876" i="4"/>
  <c r="F1876" i="4"/>
  <c r="L1876" i="4"/>
  <c r="M1876" i="4"/>
  <c r="N1876" i="4"/>
  <c r="S1876" i="4"/>
  <c r="T1876" i="4"/>
  <c r="U1876" i="4"/>
  <c r="V1876" i="4"/>
  <c r="W1876" i="4"/>
  <c r="A1877" i="4"/>
  <c r="C1877" i="4" s="1"/>
  <c r="B1877" i="4"/>
  <c r="D1877" i="4"/>
  <c r="E1877" i="4"/>
  <c r="L1877" i="4"/>
  <c r="M1877" i="4"/>
  <c r="N1877" i="4"/>
  <c r="S1877" i="4"/>
  <c r="T1877" i="4"/>
  <c r="U1877" i="4"/>
  <c r="V1877" i="4"/>
  <c r="W1877" i="4"/>
  <c r="A1878" i="4"/>
  <c r="C1878" i="4" s="1"/>
  <c r="B1878" i="4"/>
  <c r="D1878" i="4"/>
  <c r="E1878" i="4"/>
  <c r="L1878" i="4"/>
  <c r="M1878" i="4"/>
  <c r="N1878" i="4"/>
  <c r="S1878" i="4"/>
  <c r="T1878" i="4"/>
  <c r="U1878" i="4"/>
  <c r="V1878" i="4"/>
  <c r="W1878" i="4"/>
  <c r="A1879" i="4"/>
  <c r="C1879" i="4" s="1"/>
  <c r="B1879" i="4"/>
  <c r="D1879" i="4"/>
  <c r="E1879" i="4"/>
  <c r="L1879" i="4"/>
  <c r="M1879" i="4"/>
  <c r="N1879" i="4"/>
  <c r="S1879" i="4"/>
  <c r="T1879" i="4"/>
  <c r="U1879" i="4"/>
  <c r="V1879" i="4"/>
  <c r="W1879" i="4"/>
  <c r="A1880" i="4"/>
  <c r="C1880" i="4" s="1"/>
  <c r="B1880" i="4"/>
  <c r="D1880" i="4"/>
  <c r="E1880" i="4"/>
  <c r="F1880" i="4"/>
  <c r="L1880" i="4"/>
  <c r="M1880" i="4"/>
  <c r="N1880" i="4"/>
  <c r="S1880" i="4"/>
  <c r="T1880" i="4"/>
  <c r="U1880" i="4"/>
  <c r="V1880" i="4"/>
  <c r="W1880" i="4"/>
  <c r="A1881" i="4"/>
  <c r="C1881" i="4" s="1"/>
  <c r="B1881" i="4"/>
  <c r="D1881" i="4"/>
  <c r="E1881" i="4"/>
  <c r="L1881" i="4"/>
  <c r="M1881" i="4"/>
  <c r="N1881" i="4"/>
  <c r="S1881" i="4"/>
  <c r="T1881" i="4"/>
  <c r="U1881" i="4"/>
  <c r="V1881" i="4"/>
  <c r="W1881" i="4"/>
  <c r="A1882" i="4"/>
  <c r="C1882" i="4" s="1"/>
  <c r="B1882" i="4"/>
  <c r="D1882" i="4"/>
  <c r="E1882" i="4"/>
  <c r="L1882" i="4"/>
  <c r="M1882" i="4"/>
  <c r="N1882" i="4"/>
  <c r="S1882" i="4"/>
  <c r="T1882" i="4"/>
  <c r="U1882" i="4"/>
  <c r="V1882" i="4"/>
  <c r="W1882" i="4"/>
  <c r="A1883" i="4"/>
  <c r="C1883" i="4" s="1"/>
  <c r="B1883" i="4"/>
  <c r="D1883" i="4"/>
  <c r="E1883" i="4"/>
  <c r="L1883" i="4"/>
  <c r="M1883" i="4"/>
  <c r="N1883" i="4"/>
  <c r="S1883" i="4"/>
  <c r="T1883" i="4"/>
  <c r="U1883" i="4"/>
  <c r="V1883" i="4"/>
  <c r="W1883" i="4"/>
  <c r="A1884" i="4"/>
  <c r="C1884" i="4" s="1"/>
  <c r="B1884" i="4"/>
  <c r="D1884" i="4"/>
  <c r="E1884" i="4"/>
  <c r="F1884" i="4"/>
  <c r="L1884" i="4"/>
  <c r="M1884" i="4"/>
  <c r="N1884" i="4"/>
  <c r="S1884" i="4"/>
  <c r="T1884" i="4"/>
  <c r="U1884" i="4"/>
  <c r="V1884" i="4"/>
  <c r="W1884" i="4"/>
  <c r="A1885" i="4"/>
  <c r="C1885" i="4" s="1"/>
  <c r="B1885" i="4"/>
  <c r="D1885" i="4"/>
  <c r="E1885" i="4"/>
  <c r="L1885" i="4"/>
  <c r="M1885" i="4"/>
  <c r="N1885" i="4"/>
  <c r="S1885" i="4"/>
  <c r="T1885" i="4"/>
  <c r="U1885" i="4"/>
  <c r="V1885" i="4"/>
  <c r="W1885" i="4"/>
  <c r="A1886" i="4"/>
  <c r="C1886" i="4" s="1"/>
  <c r="B1886" i="4"/>
  <c r="D1886" i="4"/>
  <c r="E1886" i="4"/>
  <c r="L1886" i="4"/>
  <c r="M1886" i="4"/>
  <c r="N1886" i="4"/>
  <c r="S1886" i="4"/>
  <c r="T1886" i="4"/>
  <c r="U1886" i="4"/>
  <c r="V1886" i="4"/>
  <c r="W1886" i="4"/>
  <c r="A1887" i="4"/>
  <c r="C1887" i="4" s="1"/>
  <c r="B1887" i="4"/>
  <c r="D1887" i="4"/>
  <c r="E1887" i="4"/>
  <c r="L1887" i="4"/>
  <c r="M1887" i="4"/>
  <c r="N1887" i="4"/>
  <c r="S1887" i="4"/>
  <c r="T1887" i="4"/>
  <c r="U1887" i="4"/>
  <c r="V1887" i="4"/>
  <c r="W1887" i="4"/>
  <c r="A1888" i="4"/>
  <c r="C1888" i="4" s="1"/>
  <c r="B1888" i="4"/>
  <c r="D1888" i="4"/>
  <c r="E1888" i="4"/>
  <c r="F1888" i="4"/>
  <c r="L1888" i="4"/>
  <c r="M1888" i="4"/>
  <c r="N1888" i="4"/>
  <c r="S1888" i="4"/>
  <c r="T1888" i="4"/>
  <c r="U1888" i="4"/>
  <c r="V1888" i="4"/>
  <c r="W1888" i="4"/>
  <c r="A1889" i="4"/>
  <c r="C1889" i="4" s="1"/>
  <c r="B1889" i="4"/>
  <c r="D1889" i="4"/>
  <c r="E1889" i="4"/>
  <c r="L1889" i="4"/>
  <c r="M1889" i="4"/>
  <c r="N1889" i="4"/>
  <c r="S1889" i="4"/>
  <c r="T1889" i="4"/>
  <c r="U1889" i="4"/>
  <c r="V1889" i="4"/>
  <c r="W1889" i="4"/>
  <c r="A1890" i="4"/>
  <c r="C1890" i="4" s="1"/>
  <c r="B1890" i="4"/>
  <c r="D1890" i="4"/>
  <c r="E1890" i="4"/>
  <c r="L1890" i="4"/>
  <c r="M1890" i="4"/>
  <c r="N1890" i="4"/>
  <c r="S1890" i="4"/>
  <c r="T1890" i="4"/>
  <c r="U1890" i="4"/>
  <c r="V1890" i="4"/>
  <c r="W1890" i="4"/>
  <c r="A1891" i="4"/>
  <c r="C1891" i="4" s="1"/>
  <c r="B1891" i="4"/>
  <c r="D1891" i="4"/>
  <c r="E1891" i="4"/>
  <c r="L1891" i="4"/>
  <c r="M1891" i="4"/>
  <c r="N1891" i="4"/>
  <c r="S1891" i="4"/>
  <c r="T1891" i="4"/>
  <c r="U1891" i="4"/>
  <c r="V1891" i="4"/>
  <c r="W1891" i="4"/>
  <c r="A1892" i="4"/>
  <c r="C1892" i="4" s="1"/>
  <c r="B1892" i="4"/>
  <c r="D1892" i="4"/>
  <c r="E1892" i="4"/>
  <c r="F1892" i="4"/>
  <c r="L1892" i="4"/>
  <c r="M1892" i="4"/>
  <c r="N1892" i="4"/>
  <c r="S1892" i="4"/>
  <c r="T1892" i="4"/>
  <c r="U1892" i="4"/>
  <c r="V1892" i="4"/>
  <c r="W1892" i="4"/>
  <c r="A1893" i="4"/>
  <c r="C1893" i="4" s="1"/>
  <c r="B1893" i="4"/>
  <c r="D1893" i="4"/>
  <c r="E1893" i="4"/>
  <c r="L1893" i="4"/>
  <c r="M1893" i="4"/>
  <c r="N1893" i="4"/>
  <c r="S1893" i="4"/>
  <c r="T1893" i="4"/>
  <c r="U1893" i="4"/>
  <c r="V1893" i="4"/>
  <c r="W1893" i="4"/>
  <c r="A1894" i="4"/>
  <c r="C1894" i="4" s="1"/>
  <c r="B1894" i="4"/>
  <c r="D1894" i="4"/>
  <c r="E1894" i="4"/>
  <c r="L1894" i="4"/>
  <c r="M1894" i="4"/>
  <c r="N1894" i="4"/>
  <c r="S1894" i="4"/>
  <c r="T1894" i="4"/>
  <c r="U1894" i="4"/>
  <c r="V1894" i="4"/>
  <c r="W1894" i="4"/>
  <c r="A1895" i="4"/>
  <c r="C1895" i="4" s="1"/>
  <c r="B1895" i="4"/>
  <c r="D1895" i="4"/>
  <c r="E1895" i="4"/>
  <c r="L1895" i="4"/>
  <c r="M1895" i="4"/>
  <c r="N1895" i="4"/>
  <c r="S1895" i="4"/>
  <c r="T1895" i="4"/>
  <c r="U1895" i="4"/>
  <c r="V1895" i="4"/>
  <c r="W1895" i="4"/>
  <c r="A1896" i="4"/>
  <c r="C1896" i="4" s="1"/>
  <c r="B1896" i="4"/>
  <c r="D1896" i="4"/>
  <c r="E1896" i="4"/>
  <c r="F1896" i="4"/>
  <c r="L1896" i="4"/>
  <c r="M1896" i="4"/>
  <c r="N1896" i="4"/>
  <c r="S1896" i="4"/>
  <c r="T1896" i="4"/>
  <c r="U1896" i="4"/>
  <c r="V1896" i="4"/>
  <c r="W1896" i="4"/>
  <c r="A1897" i="4"/>
  <c r="C1897" i="4" s="1"/>
  <c r="B1897" i="4"/>
  <c r="D1897" i="4"/>
  <c r="E1897" i="4"/>
  <c r="L1897" i="4"/>
  <c r="M1897" i="4"/>
  <c r="N1897" i="4"/>
  <c r="S1897" i="4"/>
  <c r="T1897" i="4"/>
  <c r="U1897" i="4"/>
  <c r="V1897" i="4"/>
  <c r="W1897" i="4"/>
  <c r="A1898" i="4"/>
  <c r="C1898" i="4" s="1"/>
  <c r="B1898" i="4"/>
  <c r="D1898" i="4"/>
  <c r="E1898" i="4"/>
  <c r="L1898" i="4"/>
  <c r="M1898" i="4"/>
  <c r="N1898" i="4"/>
  <c r="S1898" i="4"/>
  <c r="T1898" i="4"/>
  <c r="U1898" i="4"/>
  <c r="V1898" i="4"/>
  <c r="W1898" i="4"/>
  <c r="A1899" i="4"/>
  <c r="C1899" i="4" s="1"/>
  <c r="B1899" i="4"/>
  <c r="D1899" i="4"/>
  <c r="E1899" i="4"/>
  <c r="L1899" i="4"/>
  <c r="M1899" i="4"/>
  <c r="N1899" i="4"/>
  <c r="S1899" i="4"/>
  <c r="T1899" i="4"/>
  <c r="U1899" i="4"/>
  <c r="V1899" i="4"/>
  <c r="W1899" i="4"/>
  <c r="A1900" i="4"/>
  <c r="C1900" i="4" s="1"/>
  <c r="B1900" i="4"/>
  <c r="D1900" i="4"/>
  <c r="E1900" i="4"/>
  <c r="F1900" i="4"/>
  <c r="L1900" i="4"/>
  <c r="M1900" i="4"/>
  <c r="N1900" i="4"/>
  <c r="S1900" i="4"/>
  <c r="T1900" i="4"/>
  <c r="U1900" i="4"/>
  <c r="V1900" i="4"/>
  <c r="W1900" i="4"/>
  <c r="A1901" i="4"/>
  <c r="C1901" i="4" s="1"/>
  <c r="B1901" i="4"/>
  <c r="D1901" i="4"/>
  <c r="E1901" i="4"/>
  <c r="L1901" i="4"/>
  <c r="M1901" i="4"/>
  <c r="N1901" i="4"/>
  <c r="S1901" i="4"/>
  <c r="T1901" i="4"/>
  <c r="U1901" i="4"/>
  <c r="V1901" i="4"/>
  <c r="W1901" i="4"/>
  <c r="A1902" i="4"/>
  <c r="C1902" i="4" s="1"/>
  <c r="B1902" i="4"/>
  <c r="D1902" i="4"/>
  <c r="E1902" i="4"/>
  <c r="L1902" i="4"/>
  <c r="M1902" i="4"/>
  <c r="N1902" i="4"/>
  <c r="S1902" i="4"/>
  <c r="T1902" i="4"/>
  <c r="U1902" i="4"/>
  <c r="V1902" i="4"/>
  <c r="W1902" i="4"/>
  <c r="A1903" i="4"/>
  <c r="C1903" i="4" s="1"/>
  <c r="B1903" i="4"/>
  <c r="D1903" i="4"/>
  <c r="E1903" i="4"/>
  <c r="L1903" i="4"/>
  <c r="M1903" i="4"/>
  <c r="N1903" i="4"/>
  <c r="S1903" i="4"/>
  <c r="T1903" i="4"/>
  <c r="U1903" i="4"/>
  <c r="V1903" i="4"/>
  <c r="W1903" i="4"/>
  <c r="A1904" i="4"/>
  <c r="C1904" i="4" s="1"/>
  <c r="B1904" i="4"/>
  <c r="D1904" i="4"/>
  <c r="E1904" i="4"/>
  <c r="F1904" i="4"/>
  <c r="L1904" i="4"/>
  <c r="M1904" i="4"/>
  <c r="N1904" i="4"/>
  <c r="S1904" i="4"/>
  <c r="T1904" i="4"/>
  <c r="U1904" i="4"/>
  <c r="V1904" i="4"/>
  <c r="W1904" i="4"/>
  <c r="A1905" i="4"/>
  <c r="C1905" i="4" s="1"/>
  <c r="B1905" i="4"/>
  <c r="D1905" i="4"/>
  <c r="E1905" i="4"/>
  <c r="L1905" i="4"/>
  <c r="M1905" i="4"/>
  <c r="N1905" i="4"/>
  <c r="S1905" i="4"/>
  <c r="T1905" i="4"/>
  <c r="U1905" i="4"/>
  <c r="V1905" i="4"/>
  <c r="W1905" i="4"/>
  <c r="A1906" i="4"/>
  <c r="C1906" i="4" s="1"/>
  <c r="B1906" i="4"/>
  <c r="D1906" i="4"/>
  <c r="E1906" i="4"/>
  <c r="L1906" i="4"/>
  <c r="M1906" i="4"/>
  <c r="N1906" i="4"/>
  <c r="S1906" i="4"/>
  <c r="T1906" i="4"/>
  <c r="U1906" i="4"/>
  <c r="V1906" i="4"/>
  <c r="W1906" i="4"/>
  <c r="A1907" i="4"/>
  <c r="C1907" i="4" s="1"/>
  <c r="B1907" i="4"/>
  <c r="D1907" i="4"/>
  <c r="E1907" i="4"/>
  <c r="L1907" i="4"/>
  <c r="M1907" i="4"/>
  <c r="N1907" i="4"/>
  <c r="S1907" i="4"/>
  <c r="T1907" i="4"/>
  <c r="U1907" i="4"/>
  <c r="V1907" i="4"/>
  <c r="W1907" i="4"/>
  <c r="A1908" i="4"/>
  <c r="C1908" i="4" s="1"/>
  <c r="B1908" i="4"/>
  <c r="D1908" i="4"/>
  <c r="E1908" i="4"/>
  <c r="F1908" i="4"/>
  <c r="L1908" i="4"/>
  <c r="M1908" i="4"/>
  <c r="N1908" i="4"/>
  <c r="S1908" i="4"/>
  <c r="T1908" i="4"/>
  <c r="U1908" i="4"/>
  <c r="V1908" i="4"/>
  <c r="W1908" i="4"/>
  <c r="A1909" i="4"/>
  <c r="C1909" i="4" s="1"/>
  <c r="B1909" i="4"/>
  <c r="D1909" i="4"/>
  <c r="E1909" i="4"/>
  <c r="L1909" i="4"/>
  <c r="M1909" i="4"/>
  <c r="N1909" i="4"/>
  <c r="S1909" i="4"/>
  <c r="T1909" i="4"/>
  <c r="U1909" i="4"/>
  <c r="V1909" i="4"/>
  <c r="W1909" i="4"/>
  <c r="A1910" i="4"/>
  <c r="C1910" i="4" s="1"/>
  <c r="B1910" i="4"/>
  <c r="D1910" i="4"/>
  <c r="E1910" i="4"/>
  <c r="L1910" i="4"/>
  <c r="M1910" i="4"/>
  <c r="N1910" i="4"/>
  <c r="S1910" i="4"/>
  <c r="T1910" i="4"/>
  <c r="U1910" i="4"/>
  <c r="V1910" i="4"/>
  <c r="W1910" i="4"/>
  <c r="A1911" i="4"/>
  <c r="C1911" i="4" s="1"/>
  <c r="B1911" i="4"/>
  <c r="D1911" i="4"/>
  <c r="E1911" i="4"/>
  <c r="L1911" i="4"/>
  <c r="M1911" i="4"/>
  <c r="N1911" i="4"/>
  <c r="S1911" i="4"/>
  <c r="T1911" i="4"/>
  <c r="U1911" i="4"/>
  <c r="V1911" i="4"/>
  <c r="W1911" i="4"/>
  <c r="A1912" i="4"/>
  <c r="C1912" i="4" s="1"/>
  <c r="B1912" i="4"/>
  <c r="D1912" i="4"/>
  <c r="E1912" i="4"/>
  <c r="F1912" i="4"/>
  <c r="L1912" i="4"/>
  <c r="M1912" i="4"/>
  <c r="N1912" i="4"/>
  <c r="S1912" i="4"/>
  <c r="T1912" i="4"/>
  <c r="U1912" i="4"/>
  <c r="V1912" i="4"/>
  <c r="W1912" i="4"/>
  <c r="A1913" i="4"/>
  <c r="C1913" i="4" s="1"/>
  <c r="B1913" i="4"/>
  <c r="D1913" i="4"/>
  <c r="E1913" i="4"/>
  <c r="L1913" i="4"/>
  <c r="M1913" i="4"/>
  <c r="N1913" i="4"/>
  <c r="S1913" i="4"/>
  <c r="T1913" i="4"/>
  <c r="U1913" i="4"/>
  <c r="V1913" i="4"/>
  <c r="W1913" i="4"/>
  <c r="A1914" i="4"/>
  <c r="C1914" i="4" s="1"/>
  <c r="B1914" i="4"/>
  <c r="D1914" i="4"/>
  <c r="E1914" i="4"/>
  <c r="L1914" i="4"/>
  <c r="M1914" i="4"/>
  <c r="N1914" i="4"/>
  <c r="S1914" i="4"/>
  <c r="T1914" i="4"/>
  <c r="U1914" i="4"/>
  <c r="V1914" i="4"/>
  <c r="W1914" i="4"/>
  <c r="A1915" i="4"/>
  <c r="C1915" i="4" s="1"/>
  <c r="B1915" i="4"/>
  <c r="D1915" i="4"/>
  <c r="E1915" i="4"/>
  <c r="L1915" i="4"/>
  <c r="M1915" i="4"/>
  <c r="N1915" i="4"/>
  <c r="S1915" i="4"/>
  <c r="T1915" i="4"/>
  <c r="U1915" i="4"/>
  <c r="V1915" i="4"/>
  <c r="W1915" i="4"/>
  <c r="A1916" i="4"/>
  <c r="C1916" i="4" s="1"/>
  <c r="B1916" i="4"/>
  <c r="D1916" i="4"/>
  <c r="E1916" i="4"/>
  <c r="F1916" i="4"/>
  <c r="L1916" i="4"/>
  <c r="M1916" i="4"/>
  <c r="N1916" i="4"/>
  <c r="S1916" i="4"/>
  <c r="T1916" i="4"/>
  <c r="U1916" i="4"/>
  <c r="V1916" i="4"/>
  <c r="W1916" i="4"/>
  <c r="A1917" i="4"/>
  <c r="C1917" i="4" s="1"/>
  <c r="B1917" i="4"/>
  <c r="D1917" i="4"/>
  <c r="E1917" i="4"/>
  <c r="L1917" i="4"/>
  <c r="M1917" i="4"/>
  <c r="N1917" i="4"/>
  <c r="S1917" i="4"/>
  <c r="T1917" i="4"/>
  <c r="U1917" i="4"/>
  <c r="V1917" i="4"/>
  <c r="W1917" i="4"/>
  <c r="A1918" i="4"/>
  <c r="C1918" i="4" s="1"/>
  <c r="B1918" i="4"/>
  <c r="D1918" i="4"/>
  <c r="E1918" i="4"/>
  <c r="L1918" i="4"/>
  <c r="M1918" i="4"/>
  <c r="N1918" i="4"/>
  <c r="S1918" i="4"/>
  <c r="T1918" i="4"/>
  <c r="U1918" i="4"/>
  <c r="V1918" i="4"/>
  <c r="W1918" i="4"/>
  <c r="A1919" i="4"/>
  <c r="C1919" i="4" s="1"/>
  <c r="B1919" i="4"/>
  <c r="D1919" i="4"/>
  <c r="E1919" i="4"/>
  <c r="L1919" i="4"/>
  <c r="M1919" i="4"/>
  <c r="N1919" i="4"/>
  <c r="S1919" i="4"/>
  <c r="T1919" i="4"/>
  <c r="U1919" i="4"/>
  <c r="V1919" i="4"/>
  <c r="W1919" i="4"/>
  <c r="A1920" i="4"/>
  <c r="C1920" i="4" s="1"/>
  <c r="B1920" i="4"/>
  <c r="D1920" i="4"/>
  <c r="E1920" i="4"/>
  <c r="F1920" i="4"/>
  <c r="L1920" i="4"/>
  <c r="M1920" i="4"/>
  <c r="N1920" i="4"/>
  <c r="S1920" i="4"/>
  <c r="T1920" i="4"/>
  <c r="U1920" i="4"/>
  <c r="V1920" i="4"/>
  <c r="W1920" i="4"/>
  <c r="A1921" i="4"/>
  <c r="C1921" i="4" s="1"/>
  <c r="B1921" i="4"/>
  <c r="D1921" i="4"/>
  <c r="E1921" i="4"/>
  <c r="L1921" i="4"/>
  <c r="M1921" i="4"/>
  <c r="N1921" i="4"/>
  <c r="S1921" i="4"/>
  <c r="T1921" i="4"/>
  <c r="U1921" i="4"/>
  <c r="V1921" i="4"/>
  <c r="W1921" i="4"/>
  <c r="A1922" i="4"/>
  <c r="C1922" i="4" s="1"/>
  <c r="B1922" i="4"/>
  <c r="D1922" i="4"/>
  <c r="E1922" i="4"/>
  <c r="L1922" i="4"/>
  <c r="M1922" i="4"/>
  <c r="N1922" i="4"/>
  <c r="S1922" i="4"/>
  <c r="T1922" i="4"/>
  <c r="U1922" i="4"/>
  <c r="V1922" i="4"/>
  <c r="W1922" i="4"/>
  <c r="A1923" i="4"/>
  <c r="C1923" i="4" s="1"/>
  <c r="B1923" i="4"/>
  <c r="D1923" i="4"/>
  <c r="E1923" i="4"/>
  <c r="L1923" i="4"/>
  <c r="M1923" i="4"/>
  <c r="N1923" i="4"/>
  <c r="S1923" i="4"/>
  <c r="T1923" i="4"/>
  <c r="U1923" i="4"/>
  <c r="V1923" i="4"/>
  <c r="W1923" i="4"/>
  <c r="A1924" i="4"/>
  <c r="C1924" i="4" s="1"/>
  <c r="B1924" i="4"/>
  <c r="D1924" i="4"/>
  <c r="E1924" i="4"/>
  <c r="F1924" i="4"/>
  <c r="L1924" i="4"/>
  <c r="M1924" i="4"/>
  <c r="N1924" i="4"/>
  <c r="S1924" i="4"/>
  <c r="T1924" i="4"/>
  <c r="U1924" i="4"/>
  <c r="V1924" i="4"/>
  <c r="W1924" i="4"/>
  <c r="A1925" i="4"/>
  <c r="C1925" i="4" s="1"/>
  <c r="B1925" i="4"/>
  <c r="D1925" i="4"/>
  <c r="E1925" i="4"/>
  <c r="L1925" i="4"/>
  <c r="M1925" i="4"/>
  <c r="N1925" i="4"/>
  <c r="S1925" i="4"/>
  <c r="T1925" i="4"/>
  <c r="U1925" i="4"/>
  <c r="V1925" i="4"/>
  <c r="W1925" i="4"/>
  <c r="A1926" i="4"/>
  <c r="C1926" i="4" s="1"/>
  <c r="B1926" i="4"/>
  <c r="D1926" i="4"/>
  <c r="E1926" i="4"/>
  <c r="L1926" i="4"/>
  <c r="M1926" i="4"/>
  <c r="N1926" i="4"/>
  <c r="S1926" i="4"/>
  <c r="T1926" i="4"/>
  <c r="U1926" i="4"/>
  <c r="V1926" i="4"/>
  <c r="W1926" i="4"/>
  <c r="A1927" i="4"/>
  <c r="C1927" i="4" s="1"/>
  <c r="B1927" i="4"/>
  <c r="D1927" i="4"/>
  <c r="E1927" i="4"/>
  <c r="L1927" i="4"/>
  <c r="M1927" i="4"/>
  <c r="N1927" i="4"/>
  <c r="S1927" i="4"/>
  <c r="T1927" i="4"/>
  <c r="U1927" i="4"/>
  <c r="V1927" i="4"/>
  <c r="W1927" i="4"/>
  <c r="A1928" i="4"/>
  <c r="C1928" i="4" s="1"/>
  <c r="B1928" i="4"/>
  <c r="D1928" i="4"/>
  <c r="E1928" i="4"/>
  <c r="F1928" i="4"/>
  <c r="L1928" i="4"/>
  <c r="M1928" i="4"/>
  <c r="N1928" i="4"/>
  <c r="S1928" i="4"/>
  <c r="T1928" i="4"/>
  <c r="U1928" i="4"/>
  <c r="V1928" i="4"/>
  <c r="W1928" i="4"/>
  <c r="A1929" i="4"/>
  <c r="C1929" i="4" s="1"/>
  <c r="B1929" i="4"/>
  <c r="D1929" i="4"/>
  <c r="E1929" i="4"/>
  <c r="L1929" i="4"/>
  <c r="M1929" i="4"/>
  <c r="N1929" i="4"/>
  <c r="S1929" i="4"/>
  <c r="T1929" i="4"/>
  <c r="U1929" i="4"/>
  <c r="V1929" i="4"/>
  <c r="W1929" i="4"/>
  <c r="A1930" i="4"/>
  <c r="C1930" i="4" s="1"/>
  <c r="B1930" i="4"/>
  <c r="D1930" i="4"/>
  <c r="E1930" i="4"/>
  <c r="L1930" i="4"/>
  <c r="M1930" i="4"/>
  <c r="N1930" i="4"/>
  <c r="S1930" i="4"/>
  <c r="T1930" i="4"/>
  <c r="U1930" i="4"/>
  <c r="V1930" i="4"/>
  <c r="W1930" i="4"/>
  <c r="A1931" i="4"/>
  <c r="C1931" i="4" s="1"/>
  <c r="B1931" i="4"/>
  <c r="D1931" i="4"/>
  <c r="E1931" i="4"/>
  <c r="L1931" i="4"/>
  <c r="M1931" i="4"/>
  <c r="N1931" i="4"/>
  <c r="S1931" i="4"/>
  <c r="T1931" i="4"/>
  <c r="U1931" i="4"/>
  <c r="V1931" i="4"/>
  <c r="W1931" i="4"/>
  <c r="A1932" i="4"/>
  <c r="C1932" i="4" s="1"/>
  <c r="B1932" i="4"/>
  <c r="D1932" i="4"/>
  <c r="E1932" i="4"/>
  <c r="F1932" i="4"/>
  <c r="L1932" i="4"/>
  <c r="M1932" i="4"/>
  <c r="N1932" i="4"/>
  <c r="S1932" i="4"/>
  <c r="T1932" i="4"/>
  <c r="U1932" i="4"/>
  <c r="V1932" i="4"/>
  <c r="W1932" i="4"/>
  <c r="A1933" i="4"/>
  <c r="C1933" i="4" s="1"/>
  <c r="B1933" i="4"/>
  <c r="D1933" i="4"/>
  <c r="E1933" i="4"/>
  <c r="L1933" i="4"/>
  <c r="M1933" i="4"/>
  <c r="N1933" i="4"/>
  <c r="S1933" i="4"/>
  <c r="T1933" i="4"/>
  <c r="U1933" i="4"/>
  <c r="V1933" i="4"/>
  <c r="W1933" i="4"/>
  <c r="A1934" i="4"/>
  <c r="C1934" i="4" s="1"/>
  <c r="B1934" i="4"/>
  <c r="D1934" i="4"/>
  <c r="E1934" i="4"/>
  <c r="L1934" i="4"/>
  <c r="M1934" i="4"/>
  <c r="N1934" i="4"/>
  <c r="S1934" i="4"/>
  <c r="T1934" i="4"/>
  <c r="U1934" i="4"/>
  <c r="V1934" i="4"/>
  <c r="W1934" i="4"/>
  <c r="A1935" i="4"/>
  <c r="C1935" i="4" s="1"/>
  <c r="B1935" i="4"/>
  <c r="D1935" i="4"/>
  <c r="E1935" i="4"/>
  <c r="L1935" i="4"/>
  <c r="M1935" i="4"/>
  <c r="N1935" i="4"/>
  <c r="S1935" i="4"/>
  <c r="T1935" i="4"/>
  <c r="U1935" i="4"/>
  <c r="V1935" i="4"/>
  <c r="W1935" i="4"/>
  <c r="A1936" i="4"/>
  <c r="C1936" i="4" s="1"/>
  <c r="B1936" i="4"/>
  <c r="D1936" i="4"/>
  <c r="E1936" i="4"/>
  <c r="F1936" i="4"/>
  <c r="L1936" i="4"/>
  <c r="M1936" i="4"/>
  <c r="N1936" i="4"/>
  <c r="S1936" i="4"/>
  <c r="T1936" i="4"/>
  <c r="U1936" i="4"/>
  <c r="V1936" i="4"/>
  <c r="W1936" i="4"/>
  <c r="A1937" i="4"/>
  <c r="C1937" i="4" s="1"/>
  <c r="B1937" i="4"/>
  <c r="D1937" i="4"/>
  <c r="E1937" i="4"/>
  <c r="L1937" i="4"/>
  <c r="M1937" i="4"/>
  <c r="N1937" i="4"/>
  <c r="S1937" i="4"/>
  <c r="T1937" i="4"/>
  <c r="U1937" i="4"/>
  <c r="V1937" i="4"/>
  <c r="W1937" i="4"/>
  <c r="A1938" i="4"/>
  <c r="C1938" i="4" s="1"/>
  <c r="B1938" i="4"/>
  <c r="D1938" i="4"/>
  <c r="E1938" i="4"/>
  <c r="L1938" i="4"/>
  <c r="M1938" i="4"/>
  <c r="N1938" i="4"/>
  <c r="S1938" i="4"/>
  <c r="T1938" i="4"/>
  <c r="U1938" i="4"/>
  <c r="V1938" i="4"/>
  <c r="W1938" i="4"/>
  <c r="A1939" i="4"/>
  <c r="C1939" i="4" s="1"/>
  <c r="B1939" i="4"/>
  <c r="D1939" i="4"/>
  <c r="E1939" i="4"/>
  <c r="L1939" i="4"/>
  <c r="M1939" i="4"/>
  <c r="N1939" i="4"/>
  <c r="S1939" i="4"/>
  <c r="T1939" i="4"/>
  <c r="U1939" i="4"/>
  <c r="V1939" i="4"/>
  <c r="W1939" i="4"/>
  <c r="A1940" i="4"/>
  <c r="C1940" i="4" s="1"/>
  <c r="B1940" i="4"/>
  <c r="D1940" i="4"/>
  <c r="E1940" i="4"/>
  <c r="F1940" i="4"/>
  <c r="L1940" i="4"/>
  <c r="M1940" i="4"/>
  <c r="N1940" i="4"/>
  <c r="S1940" i="4"/>
  <c r="T1940" i="4"/>
  <c r="U1940" i="4"/>
  <c r="V1940" i="4"/>
  <c r="W1940" i="4"/>
  <c r="A1941" i="4"/>
  <c r="C1941" i="4" s="1"/>
  <c r="B1941" i="4"/>
  <c r="D1941" i="4"/>
  <c r="E1941" i="4"/>
  <c r="L1941" i="4"/>
  <c r="M1941" i="4"/>
  <c r="N1941" i="4"/>
  <c r="S1941" i="4"/>
  <c r="T1941" i="4"/>
  <c r="U1941" i="4"/>
  <c r="V1941" i="4"/>
  <c r="W1941" i="4"/>
  <c r="A1942" i="4"/>
  <c r="C1942" i="4" s="1"/>
  <c r="B1942" i="4"/>
  <c r="D1942" i="4"/>
  <c r="E1942" i="4"/>
  <c r="L1942" i="4"/>
  <c r="M1942" i="4"/>
  <c r="N1942" i="4"/>
  <c r="S1942" i="4"/>
  <c r="T1942" i="4"/>
  <c r="U1942" i="4"/>
  <c r="V1942" i="4"/>
  <c r="W1942" i="4"/>
  <c r="A1943" i="4"/>
  <c r="C1943" i="4" s="1"/>
  <c r="B1943" i="4"/>
  <c r="D1943" i="4"/>
  <c r="E1943" i="4"/>
  <c r="L1943" i="4"/>
  <c r="M1943" i="4"/>
  <c r="N1943" i="4"/>
  <c r="S1943" i="4"/>
  <c r="T1943" i="4"/>
  <c r="U1943" i="4"/>
  <c r="V1943" i="4"/>
  <c r="W1943" i="4"/>
  <c r="A1944" i="4"/>
  <c r="C1944" i="4" s="1"/>
  <c r="B1944" i="4"/>
  <c r="D1944" i="4"/>
  <c r="E1944" i="4"/>
  <c r="F1944" i="4"/>
  <c r="L1944" i="4"/>
  <c r="M1944" i="4"/>
  <c r="N1944" i="4"/>
  <c r="S1944" i="4"/>
  <c r="T1944" i="4"/>
  <c r="U1944" i="4"/>
  <c r="V1944" i="4"/>
  <c r="W1944" i="4"/>
  <c r="A1945" i="4"/>
  <c r="C1945" i="4" s="1"/>
  <c r="B1945" i="4"/>
  <c r="D1945" i="4"/>
  <c r="E1945" i="4"/>
  <c r="L1945" i="4"/>
  <c r="M1945" i="4"/>
  <c r="N1945" i="4"/>
  <c r="S1945" i="4"/>
  <c r="T1945" i="4"/>
  <c r="U1945" i="4"/>
  <c r="V1945" i="4"/>
  <c r="W1945" i="4"/>
  <c r="A1946" i="4"/>
  <c r="C1946" i="4" s="1"/>
  <c r="B1946" i="4"/>
  <c r="D1946" i="4"/>
  <c r="E1946" i="4"/>
  <c r="L1946" i="4"/>
  <c r="M1946" i="4"/>
  <c r="N1946" i="4"/>
  <c r="S1946" i="4"/>
  <c r="T1946" i="4"/>
  <c r="U1946" i="4"/>
  <c r="V1946" i="4"/>
  <c r="W1946" i="4"/>
  <c r="A1947" i="4"/>
  <c r="C1947" i="4" s="1"/>
  <c r="B1947" i="4"/>
  <c r="D1947" i="4"/>
  <c r="E1947" i="4"/>
  <c r="L1947" i="4"/>
  <c r="M1947" i="4"/>
  <c r="N1947" i="4"/>
  <c r="S1947" i="4"/>
  <c r="T1947" i="4"/>
  <c r="U1947" i="4"/>
  <c r="V1947" i="4"/>
  <c r="W1947" i="4"/>
  <c r="A1948" i="4"/>
  <c r="C1948" i="4" s="1"/>
  <c r="B1948" i="4"/>
  <c r="D1948" i="4"/>
  <c r="E1948" i="4"/>
  <c r="F1948" i="4"/>
  <c r="L1948" i="4"/>
  <c r="M1948" i="4"/>
  <c r="N1948" i="4"/>
  <c r="S1948" i="4"/>
  <c r="T1948" i="4"/>
  <c r="U1948" i="4"/>
  <c r="V1948" i="4"/>
  <c r="W1948" i="4"/>
  <c r="A1949" i="4"/>
  <c r="C1949" i="4" s="1"/>
  <c r="B1949" i="4"/>
  <c r="D1949" i="4"/>
  <c r="E1949" i="4"/>
  <c r="L1949" i="4"/>
  <c r="M1949" i="4"/>
  <c r="N1949" i="4"/>
  <c r="S1949" i="4"/>
  <c r="T1949" i="4"/>
  <c r="U1949" i="4"/>
  <c r="V1949" i="4"/>
  <c r="W1949" i="4"/>
  <c r="A1950" i="4"/>
  <c r="C1950" i="4" s="1"/>
  <c r="B1950" i="4"/>
  <c r="D1950" i="4"/>
  <c r="E1950" i="4"/>
  <c r="L1950" i="4"/>
  <c r="M1950" i="4"/>
  <c r="N1950" i="4"/>
  <c r="S1950" i="4"/>
  <c r="T1950" i="4"/>
  <c r="U1950" i="4"/>
  <c r="V1950" i="4"/>
  <c r="W1950" i="4"/>
  <c r="A1951" i="4"/>
  <c r="C1951" i="4" s="1"/>
  <c r="B1951" i="4"/>
  <c r="D1951" i="4"/>
  <c r="E1951" i="4"/>
  <c r="L1951" i="4"/>
  <c r="M1951" i="4"/>
  <c r="N1951" i="4"/>
  <c r="S1951" i="4"/>
  <c r="T1951" i="4"/>
  <c r="U1951" i="4"/>
  <c r="V1951" i="4"/>
  <c r="W1951" i="4"/>
  <c r="A1952" i="4"/>
  <c r="C1952" i="4" s="1"/>
  <c r="B1952" i="4"/>
  <c r="D1952" i="4"/>
  <c r="E1952" i="4"/>
  <c r="F1952" i="4"/>
  <c r="L1952" i="4"/>
  <c r="M1952" i="4"/>
  <c r="N1952" i="4"/>
  <c r="S1952" i="4"/>
  <c r="T1952" i="4"/>
  <c r="U1952" i="4"/>
  <c r="V1952" i="4"/>
  <c r="W1952" i="4"/>
  <c r="A1953" i="4"/>
  <c r="C1953" i="4" s="1"/>
  <c r="B1953" i="4"/>
  <c r="D1953" i="4"/>
  <c r="E1953" i="4"/>
  <c r="L1953" i="4"/>
  <c r="M1953" i="4"/>
  <c r="N1953" i="4"/>
  <c r="S1953" i="4"/>
  <c r="T1953" i="4"/>
  <c r="U1953" i="4"/>
  <c r="V1953" i="4"/>
  <c r="W1953" i="4"/>
  <c r="A1954" i="4"/>
  <c r="C1954" i="4" s="1"/>
  <c r="B1954" i="4"/>
  <c r="D1954" i="4"/>
  <c r="E1954" i="4"/>
  <c r="L1954" i="4"/>
  <c r="M1954" i="4"/>
  <c r="N1954" i="4"/>
  <c r="S1954" i="4"/>
  <c r="T1954" i="4"/>
  <c r="U1954" i="4"/>
  <c r="V1954" i="4"/>
  <c r="W1954" i="4"/>
  <c r="A1955" i="4"/>
  <c r="C1955" i="4" s="1"/>
  <c r="B1955" i="4"/>
  <c r="D1955" i="4"/>
  <c r="E1955" i="4"/>
  <c r="L1955" i="4"/>
  <c r="M1955" i="4"/>
  <c r="N1955" i="4"/>
  <c r="S1955" i="4"/>
  <c r="T1955" i="4"/>
  <c r="U1955" i="4"/>
  <c r="V1955" i="4"/>
  <c r="W1955" i="4"/>
  <c r="A1956" i="4"/>
  <c r="C1956" i="4" s="1"/>
  <c r="B1956" i="4"/>
  <c r="D1956" i="4"/>
  <c r="E1956" i="4"/>
  <c r="F1956" i="4"/>
  <c r="L1956" i="4"/>
  <c r="M1956" i="4"/>
  <c r="N1956" i="4"/>
  <c r="S1956" i="4"/>
  <c r="T1956" i="4"/>
  <c r="U1956" i="4"/>
  <c r="V1956" i="4"/>
  <c r="W1956" i="4"/>
  <c r="A1957" i="4"/>
  <c r="C1957" i="4" s="1"/>
  <c r="B1957" i="4"/>
  <c r="D1957" i="4"/>
  <c r="E1957" i="4"/>
  <c r="L1957" i="4"/>
  <c r="M1957" i="4"/>
  <c r="N1957" i="4"/>
  <c r="S1957" i="4"/>
  <c r="T1957" i="4"/>
  <c r="U1957" i="4"/>
  <c r="V1957" i="4"/>
  <c r="W1957" i="4"/>
  <c r="A1958" i="4"/>
  <c r="C1958" i="4" s="1"/>
  <c r="B1958" i="4"/>
  <c r="D1958" i="4"/>
  <c r="E1958" i="4"/>
  <c r="L1958" i="4"/>
  <c r="M1958" i="4"/>
  <c r="N1958" i="4"/>
  <c r="S1958" i="4"/>
  <c r="T1958" i="4"/>
  <c r="U1958" i="4"/>
  <c r="V1958" i="4"/>
  <c r="W1958" i="4"/>
  <c r="A1959" i="4"/>
  <c r="C1959" i="4" s="1"/>
  <c r="B1959" i="4"/>
  <c r="D1959" i="4"/>
  <c r="E1959" i="4"/>
  <c r="L1959" i="4"/>
  <c r="M1959" i="4"/>
  <c r="N1959" i="4"/>
  <c r="S1959" i="4"/>
  <c r="T1959" i="4"/>
  <c r="U1959" i="4"/>
  <c r="V1959" i="4"/>
  <c r="W1959" i="4"/>
  <c r="A1960" i="4"/>
  <c r="C1960" i="4" s="1"/>
  <c r="B1960" i="4"/>
  <c r="D1960" i="4"/>
  <c r="E1960" i="4"/>
  <c r="F1960" i="4"/>
  <c r="L1960" i="4"/>
  <c r="M1960" i="4"/>
  <c r="N1960" i="4"/>
  <c r="S1960" i="4"/>
  <c r="T1960" i="4"/>
  <c r="U1960" i="4"/>
  <c r="V1960" i="4"/>
  <c r="W1960" i="4"/>
  <c r="A1961" i="4"/>
  <c r="C1961" i="4" s="1"/>
  <c r="B1961" i="4"/>
  <c r="D1961" i="4"/>
  <c r="E1961" i="4"/>
  <c r="L1961" i="4"/>
  <c r="M1961" i="4"/>
  <c r="N1961" i="4"/>
  <c r="S1961" i="4"/>
  <c r="T1961" i="4"/>
  <c r="U1961" i="4"/>
  <c r="V1961" i="4"/>
  <c r="W1961" i="4"/>
  <c r="A1962" i="4"/>
  <c r="C1962" i="4" s="1"/>
  <c r="B1962" i="4"/>
  <c r="D1962" i="4"/>
  <c r="E1962" i="4"/>
  <c r="L1962" i="4"/>
  <c r="M1962" i="4"/>
  <c r="N1962" i="4"/>
  <c r="S1962" i="4"/>
  <c r="T1962" i="4"/>
  <c r="U1962" i="4"/>
  <c r="V1962" i="4"/>
  <c r="W1962" i="4"/>
  <c r="A1963" i="4"/>
  <c r="C1963" i="4" s="1"/>
  <c r="B1963" i="4"/>
  <c r="D1963" i="4"/>
  <c r="E1963" i="4"/>
  <c r="L1963" i="4"/>
  <c r="M1963" i="4"/>
  <c r="N1963" i="4"/>
  <c r="S1963" i="4"/>
  <c r="T1963" i="4"/>
  <c r="U1963" i="4"/>
  <c r="V1963" i="4"/>
  <c r="W1963" i="4"/>
  <c r="A1964" i="4"/>
  <c r="C1964" i="4" s="1"/>
  <c r="B1964" i="4"/>
  <c r="D1964" i="4"/>
  <c r="E1964" i="4"/>
  <c r="F1964" i="4"/>
  <c r="L1964" i="4"/>
  <c r="M1964" i="4"/>
  <c r="N1964" i="4"/>
  <c r="S1964" i="4"/>
  <c r="T1964" i="4"/>
  <c r="U1964" i="4"/>
  <c r="V1964" i="4"/>
  <c r="W1964" i="4"/>
  <c r="A1965" i="4"/>
  <c r="C1965" i="4" s="1"/>
  <c r="B1965" i="4"/>
  <c r="D1965" i="4"/>
  <c r="E1965" i="4"/>
  <c r="L1965" i="4"/>
  <c r="M1965" i="4"/>
  <c r="N1965" i="4"/>
  <c r="S1965" i="4"/>
  <c r="T1965" i="4"/>
  <c r="U1965" i="4"/>
  <c r="V1965" i="4"/>
  <c r="W1965" i="4"/>
  <c r="A1966" i="4"/>
  <c r="C1966" i="4" s="1"/>
  <c r="B1966" i="4"/>
  <c r="D1966" i="4"/>
  <c r="E1966" i="4"/>
  <c r="L1966" i="4"/>
  <c r="M1966" i="4"/>
  <c r="N1966" i="4"/>
  <c r="S1966" i="4"/>
  <c r="T1966" i="4"/>
  <c r="U1966" i="4"/>
  <c r="V1966" i="4"/>
  <c r="W1966" i="4"/>
  <c r="A1967" i="4"/>
  <c r="C1967" i="4" s="1"/>
  <c r="B1967" i="4"/>
  <c r="D1967" i="4"/>
  <c r="E1967" i="4"/>
  <c r="L1967" i="4"/>
  <c r="M1967" i="4"/>
  <c r="N1967" i="4"/>
  <c r="S1967" i="4"/>
  <c r="T1967" i="4"/>
  <c r="U1967" i="4"/>
  <c r="V1967" i="4"/>
  <c r="W1967" i="4"/>
  <c r="A1968" i="4"/>
  <c r="C1968" i="4" s="1"/>
  <c r="B1968" i="4"/>
  <c r="D1968" i="4"/>
  <c r="E1968" i="4"/>
  <c r="F1968" i="4"/>
  <c r="L1968" i="4"/>
  <c r="M1968" i="4"/>
  <c r="N1968" i="4"/>
  <c r="S1968" i="4"/>
  <c r="T1968" i="4"/>
  <c r="U1968" i="4"/>
  <c r="V1968" i="4"/>
  <c r="W1968" i="4"/>
  <c r="A1969" i="4"/>
  <c r="C1969" i="4" s="1"/>
  <c r="B1969" i="4"/>
  <c r="D1969" i="4"/>
  <c r="E1969" i="4"/>
  <c r="L1969" i="4"/>
  <c r="M1969" i="4"/>
  <c r="N1969" i="4"/>
  <c r="S1969" i="4"/>
  <c r="T1969" i="4"/>
  <c r="U1969" i="4"/>
  <c r="V1969" i="4"/>
  <c r="W1969" i="4"/>
  <c r="A1970" i="4"/>
  <c r="C1970" i="4" s="1"/>
  <c r="B1970" i="4"/>
  <c r="D1970" i="4"/>
  <c r="E1970" i="4"/>
  <c r="L1970" i="4"/>
  <c r="M1970" i="4"/>
  <c r="N1970" i="4"/>
  <c r="S1970" i="4"/>
  <c r="T1970" i="4"/>
  <c r="U1970" i="4"/>
  <c r="V1970" i="4"/>
  <c r="W1970" i="4"/>
  <c r="A1971" i="4"/>
  <c r="C1971" i="4" s="1"/>
  <c r="B1971" i="4"/>
  <c r="D1971" i="4"/>
  <c r="E1971" i="4"/>
  <c r="L1971" i="4"/>
  <c r="M1971" i="4"/>
  <c r="N1971" i="4"/>
  <c r="S1971" i="4"/>
  <c r="T1971" i="4"/>
  <c r="U1971" i="4"/>
  <c r="V1971" i="4"/>
  <c r="W1971" i="4"/>
  <c r="A1972" i="4"/>
  <c r="C1972" i="4" s="1"/>
  <c r="B1972" i="4"/>
  <c r="D1972" i="4"/>
  <c r="E1972" i="4"/>
  <c r="F1972" i="4"/>
  <c r="L1972" i="4"/>
  <c r="M1972" i="4"/>
  <c r="N1972" i="4"/>
  <c r="S1972" i="4"/>
  <c r="T1972" i="4"/>
  <c r="U1972" i="4"/>
  <c r="V1972" i="4"/>
  <c r="W1972" i="4"/>
  <c r="A1973" i="4"/>
  <c r="C1973" i="4" s="1"/>
  <c r="B1973" i="4"/>
  <c r="D1973" i="4"/>
  <c r="E1973" i="4"/>
  <c r="L1973" i="4"/>
  <c r="M1973" i="4"/>
  <c r="N1973" i="4"/>
  <c r="S1973" i="4"/>
  <c r="T1973" i="4"/>
  <c r="U1973" i="4"/>
  <c r="V1973" i="4"/>
  <c r="W1973" i="4"/>
  <c r="A1974" i="4"/>
  <c r="C1974" i="4" s="1"/>
  <c r="B1974" i="4"/>
  <c r="D1974" i="4"/>
  <c r="E1974" i="4"/>
  <c r="L1974" i="4"/>
  <c r="M1974" i="4"/>
  <c r="N1974" i="4"/>
  <c r="S1974" i="4"/>
  <c r="T1974" i="4"/>
  <c r="U1974" i="4"/>
  <c r="V1974" i="4"/>
  <c r="W1974" i="4"/>
  <c r="A1975" i="4"/>
  <c r="C1975" i="4" s="1"/>
  <c r="B1975" i="4"/>
  <c r="D1975" i="4"/>
  <c r="E1975" i="4"/>
  <c r="L1975" i="4"/>
  <c r="M1975" i="4"/>
  <c r="N1975" i="4"/>
  <c r="S1975" i="4"/>
  <c r="T1975" i="4"/>
  <c r="U1975" i="4"/>
  <c r="V1975" i="4"/>
  <c r="W1975" i="4"/>
  <c r="A1976" i="4"/>
  <c r="C1976" i="4" s="1"/>
  <c r="B1976" i="4"/>
  <c r="D1976" i="4"/>
  <c r="E1976" i="4"/>
  <c r="F1976" i="4"/>
  <c r="L1976" i="4"/>
  <c r="M1976" i="4"/>
  <c r="N1976" i="4"/>
  <c r="S1976" i="4"/>
  <c r="T1976" i="4"/>
  <c r="U1976" i="4"/>
  <c r="V1976" i="4"/>
  <c r="W1976" i="4"/>
  <c r="A1977" i="4"/>
  <c r="C1977" i="4" s="1"/>
  <c r="B1977" i="4"/>
  <c r="D1977" i="4"/>
  <c r="E1977" i="4"/>
  <c r="L1977" i="4"/>
  <c r="M1977" i="4"/>
  <c r="N1977" i="4"/>
  <c r="S1977" i="4"/>
  <c r="T1977" i="4"/>
  <c r="U1977" i="4"/>
  <c r="V1977" i="4"/>
  <c r="W1977" i="4"/>
  <c r="A1978" i="4"/>
  <c r="C1978" i="4" s="1"/>
  <c r="B1978" i="4"/>
  <c r="D1978" i="4"/>
  <c r="E1978" i="4"/>
  <c r="L1978" i="4"/>
  <c r="M1978" i="4"/>
  <c r="N1978" i="4"/>
  <c r="S1978" i="4"/>
  <c r="T1978" i="4"/>
  <c r="U1978" i="4"/>
  <c r="V1978" i="4"/>
  <c r="W1978" i="4"/>
  <c r="A1979" i="4"/>
  <c r="C1979" i="4" s="1"/>
  <c r="B1979" i="4"/>
  <c r="D1979" i="4"/>
  <c r="E1979" i="4"/>
  <c r="L1979" i="4"/>
  <c r="M1979" i="4"/>
  <c r="N1979" i="4"/>
  <c r="S1979" i="4"/>
  <c r="T1979" i="4"/>
  <c r="U1979" i="4"/>
  <c r="V1979" i="4"/>
  <c r="W1979" i="4"/>
  <c r="A1980" i="4"/>
  <c r="C1980" i="4" s="1"/>
  <c r="B1980" i="4"/>
  <c r="D1980" i="4"/>
  <c r="E1980" i="4"/>
  <c r="F1980" i="4"/>
  <c r="L1980" i="4"/>
  <c r="M1980" i="4"/>
  <c r="N1980" i="4"/>
  <c r="S1980" i="4"/>
  <c r="T1980" i="4"/>
  <c r="U1980" i="4"/>
  <c r="V1980" i="4"/>
  <c r="W1980" i="4"/>
  <c r="A1981" i="4"/>
  <c r="C1981" i="4" s="1"/>
  <c r="B1981" i="4"/>
  <c r="D1981" i="4"/>
  <c r="E1981" i="4"/>
  <c r="L1981" i="4"/>
  <c r="M1981" i="4"/>
  <c r="N1981" i="4"/>
  <c r="S1981" i="4"/>
  <c r="T1981" i="4"/>
  <c r="U1981" i="4"/>
  <c r="V1981" i="4"/>
  <c r="W1981" i="4"/>
  <c r="A1982" i="4"/>
  <c r="C1982" i="4" s="1"/>
  <c r="B1982" i="4"/>
  <c r="D1982" i="4"/>
  <c r="E1982" i="4"/>
  <c r="L1982" i="4"/>
  <c r="M1982" i="4"/>
  <c r="N1982" i="4"/>
  <c r="S1982" i="4"/>
  <c r="T1982" i="4"/>
  <c r="U1982" i="4"/>
  <c r="V1982" i="4"/>
  <c r="W1982" i="4"/>
  <c r="A1983" i="4"/>
  <c r="C1983" i="4" s="1"/>
  <c r="B1983" i="4"/>
  <c r="D1983" i="4"/>
  <c r="E1983" i="4"/>
  <c r="L1983" i="4"/>
  <c r="M1983" i="4"/>
  <c r="N1983" i="4"/>
  <c r="S1983" i="4"/>
  <c r="T1983" i="4"/>
  <c r="U1983" i="4"/>
  <c r="V1983" i="4"/>
  <c r="W1983" i="4"/>
  <c r="A1984" i="4"/>
  <c r="C1984" i="4" s="1"/>
  <c r="B1984" i="4"/>
  <c r="D1984" i="4"/>
  <c r="E1984" i="4"/>
  <c r="F1984" i="4"/>
  <c r="L1984" i="4"/>
  <c r="M1984" i="4"/>
  <c r="N1984" i="4"/>
  <c r="S1984" i="4"/>
  <c r="T1984" i="4"/>
  <c r="U1984" i="4"/>
  <c r="V1984" i="4"/>
  <c r="W1984" i="4"/>
  <c r="A1985" i="4"/>
  <c r="C1985" i="4" s="1"/>
  <c r="B1985" i="4"/>
  <c r="D1985" i="4"/>
  <c r="E1985" i="4"/>
  <c r="L1985" i="4"/>
  <c r="M1985" i="4"/>
  <c r="N1985" i="4"/>
  <c r="S1985" i="4"/>
  <c r="T1985" i="4"/>
  <c r="U1985" i="4"/>
  <c r="V1985" i="4"/>
  <c r="W1985" i="4"/>
  <c r="A1986" i="4"/>
  <c r="C1986" i="4" s="1"/>
  <c r="B1986" i="4"/>
  <c r="D1986" i="4"/>
  <c r="E1986" i="4"/>
  <c r="L1986" i="4"/>
  <c r="M1986" i="4"/>
  <c r="N1986" i="4"/>
  <c r="S1986" i="4"/>
  <c r="T1986" i="4"/>
  <c r="U1986" i="4"/>
  <c r="V1986" i="4"/>
  <c r="W1986" i="4"/>
  <c r="A1987" i="4"/>
  <c r="C1987" i="4" s="1"/>
  <c r="B1987" i="4"/>
  <c r="D1987" i="4"/>
  <c r="E1987" i="4"/>
  <c r="L1987" i="4"/>
  <c r="M1987" i="4"/>
  <c r="N1987" i="4"/>
  <c r="S1987" i="4"/>
  <c r="T1987" i="4"/>
  <c r="U1987" i="4"/>
  <c r="V1987" i="4"/>
  <c r="W1987" i="4"/>
  <c r="A1988" i="4"/>
  <c r="C1988" i="4" s="1"/>
  <c r="B1988" i="4"/>
  <c r="D1988" i="4"/>
  <c r="E1988" i="4"/>
  <c r="F1988" i="4"/>
  <c r="L1988" i="4"/>
  <c r="M1988" i="4"/>
  <c r="N1988" i="4"/>
  <c r="S1988" i="4"/>
  <c r="T1988" i="4"/>
  <c r="U1988" i="4"/>
  <c r="V1988" i="4"/>
  <c r="W1988" i="4"/>
  <c r="A1989" i="4"/>
  <c r="C1989" i="4" s="1"/>
  <c r="B1989" i="4"/>
  <c r="D1989" i="4"/>
  <c r="E1989" i="4"/>
  <c r="L1989" i="4"/>
  <c r="M1989" i="4"/>
  <c r="N1989" i="4"/>
  <c r="S1989" i="4"/>
  <c r="T1989" i="4"/>
  <c r="U1989" i="4"/>
  <c r="V1989" i="4"/>
  <c r="W1989" i="4"/>
  <c r="A1990" i="4"/>
  <c r="C1990" i="4" s="1"/>
  <c r="B1990" i="4"/>
  <c r="D1990" i="4"/>
  <c r="E1990" i="4"/>
  <c r="L1990" i="4"/>
  <c r="M1990" i="4"/>
  <c r="N1990" i="4"/>
  <c r="S1990" i="4"/>
  <c r="T1990" i="4"/>
  <c r="U1990" i="4"/>
  <c r="V1990" i="4"/>
  <c r="W1990" i="4"/>
  <c r="A1991" i="4"/>
  <c r="C1991" i="4" s="1"/>
  <c r="B1991" i="4"/>
  <c r="D1991" i="4"/>
  <c r="E1991" i="4"/>
  <c r="L1991" i="4"/>
  <c r="M1991" i="4"/>
  <c r="N1991" i="4"/>
  <c r="S1991" i="4"/>
  <c r="T1991" i="4"/>
  <c r="U1991" i="4"/>
  <c r="V1991" i="4"/>
  <c r="W1991" i="4"/>
  <c r="A1992" i="4"/>
  <c r="C1992" i="4" s="1"/>
  <c r="B1992" i="4"/>
  <c r="D1992" i="4"/>
  <c r="E1992" i="4"/>
  <c r="F1992" i="4"/>
  <c r="L1992" i="4"/>
  <c r="M1992" i="4"/>
  <c r="N1992" i="4"/>
  <c r="S1992" i="4"/>
  <c r="T1992" i="4"/>
  <c r="U1992" i="4"/>
  <c r="V1992" i="4"/>
  <c r="W1992" i="4"/>
  <c r="A1993" i="4"/>
  <c r="C1993" i="4" s="1"/>
  <c r="B1993" i="4"/>
  <c r="D1993" i="4"/>
  <c r="E1993" i="4"/>
  <c r="L1993" i="4"/>
  <c r="M1993" i="4"/>
  <c r="N1993" i="4"/>
  <c r="S1993" i="4"/>
  <c r="T1993" i="4"/>
  <c r="U1993" i="4"/>
  <c r="V1993" i="4"/>
  <c r="W1993" i="4"/>
  <c r="A1994" i="4"/>
  <c r="C1994" i="4" s="1"/>
  <c r="B1994" i="4"/>
  <c r="D1994" i="4"/>
  <c r="E1994" i="4"/>
  <c r="L1994" i="4"/>
  <c r="M1994" i="4"/>
  <c r="N1994" i="4"/>
  <c r="S1994" i="4"/>
  <c r="T1994" i="4"/>
  <c r="U1994" i="4"/>
  <c r="V1994" i="4"/>
  <c r="W1994" i="4"/>
  <c r="A1995" i="4"/>
  <c r="C1995" i="4" s="1"/>
  <c r="B1995" i="4"/>
  <c r="D1995" i="4"/>
  <c r="E1995" i="4"/>
  <c r="L1995" i="4"/>
  <c r="M1995" i="4"/>
  <c r="N1995" i="4"/>
  <c r="S1995" i="4"/>
  <c r="T1995" i="4"/>
  <c r="U1995" i="4"/>
  <c r="V1995" i="4"/>
  <c r="W1995" i="4"/>
  <c r="A1996" i="4"/>
  <c r="C1996" i="4" s="1"/>
  <c r="B1996" i="4"/>
  <c r="D1996" i="4"/>
  <c r="E1996" i="4"/>
  <c r="F1996" i="4"/>
  <c r="L1996" i="4"/>
  <c r="M1996" i="4"/>
  <c r="N1996" i="4"/>
  <c r="S1996" i="4"/>
  <c r="T1996" i="4"/>
  <c r="U1996" i="4"/>
  <c r="V1996" i="4"/>
  <c r="W1996" i="4"/>
  <c r="A1997" i="4"/>
  <c r="C1997" i="4" s="1"/>
  <c r="B1997" i="4"/>
  <c r="D1997" i="4"/>
  <c r="E1997" i="4"/>
  <c r="L1997" i="4"/>
  <c r="M1997" i="4"/>
  <c r="N1997" i="4"/>
  <c r="S1997" i="4"/>
  <c r="T1997" i="4"/>
  <c r="U1997" i="4"/>
  <c r="V1997" i="4"/>
  <c r="W1997" i="4"/>
  <c r="A1998" i="4"/>
  <c r="C1998" i="4" s="1"/>
  <c r="B1998" i="4"/>
  <c r="D1998" i="4"/>
  <c r="E1998" i="4"/>
  <c r="L1998" i="4"/>
  <c r="M1998" i="4"/>
  <c r="N1998" i="4"/>
  <c r="S1998" i="4"/>
  <c r="T1998" i="4"/>
  <c r="U1998" i="4"/>
  <c r="V1998" i="4"/>
  <c r="W1998" i="4"/>
  <c r="A1999" i="4"/>
  <c r="C1999" i="4" s="1"/>
  <c r="B1999" i="4"/>
  <c r="D1999" i="4"/>
  <c r="E1999" i="4"/>
  <c r="L1999" i="4"/>
  <c r="M1999" i="4"/>
  <c r="N1999" i="4"/>
  <c r="S1999" i="4"/>
  <c r="T1999" i="4"/>
  <c r="U1999" i="4"/>
  <c r="V1999" i="4"/>
  <c r="W1999" i="4"/>
  <c r="A2000" i="4"/>
  <c r="C2000" i="4" s="1"/>
  <c r="B2000" i="4"/>
  <c r="D2000" i="4"/>
  <c r="E2000" i="4"/>
  <c r="F2000" i="4"/>
  <c r="L2000" i="4"/>
  <c r="M2000" i="4"/>
  <c r="N2000" i="4"/>
  <c r="S2000" i="4"/>
  <c r="T2000" i="4"/>
  <c r="U2000" i="4"/>
  <c r="V2000" i="4"/>
  <c r="W2000" i="4"/>
  <c r="A2001" i="4"/>
  <c r="C2001" i="4" s="1"/>
  <c r="B2001" i="4"/>
  <c r="D2001" i="4"/>
  <c r="E2001" i="4"/>
  <c r="L2001" i="4"/>
  <c r="M2001" i="4"/>
  <c r="N2001" i="4"/>
  <c r="S2001" i="4"/>
  <c r="T2001" i="4"/>
  <c r="U2001" i="4"/>
  <c r="V2001" i="4"/>
  <c r="W2001" i="4"/>
  <c r="A2002" i="4"/>
  <c r="C2002" i="4" s="1"/>
  <c r="B2002" i="4"/>
  <c r="D2002" i="4"/>
  <c r="E2002" i="4"/>
  <c r="L2002" i="4"/>
  <c r="M2002" i="4"/>
  <c r="N2002" i="4"/>
  <c r="S2002" i="4"/>
  <c r="T2002" i="4"/>
  <c r="U2002" i="4"/>
  <c r="V2002" i="4"/>
  <c r="W2002" i="4"/>
  <c r="A2003" i="4"/>
  <c r="C2003" i="4" s="1"/>
  <c r="B2003" i="4"/>
  <c r="D2003" i="4"/>
  <c r="E2003" i="4"/>
  <c r="L2003" i="4"/>
  <c r="M2003" i="4"/>
  <c r="N2003" i="4"/>
  <c r="S2003" i="4"/>
  <c r="T2003" i="4"/>
  <c r="U2003" i="4"/>
  <c r="V2003" i="4"/>
  <c r="W2003" i="4"/>
  <c r="A2004" i="4"/>
  <c r="C2004" i="4" s="1"/>
  <c r="B2004" i="4"/>
  <c r="D2004" i="4"/>
  <c r="E2004" i="4"/>
  <c r="F2004" i="4"/>
  <c r="L2004" i="4"/>
  <c r="M2004" i="4"/>
  <c r="N2004" i="4"/>
  <c r="S2004" i="4"/>
  <c r="T2004" i="4"/>
  <c r="U2004" i="4"/>
  <c r="V2004" i="4"/>
  <c r="W2004" i="4"/>
  <c r="A2005" i="4"/>
  <c r="C2005" i="4" s="1"/>
  <c r="B2005" i="4"/>
  <c r="D2005" i="4"/>
  <c r="E2005" i="4"/>
  <c r="L2005" i="4"/>
  <c r="M2005" i="4"/>
  <c r="N2005" i="4"/>
  <c r="S2005" i="4"/>
  <c r="T2005" i="4"/>
  <c r="U2005" i="4"/>
  <c r="V2005" i="4"/>
  <c r="W2005" i="4"/>
  <c r="A2006" i="4"/>
  <c r="C2006" i="4" s="1"/>
  <c r="B2006" i="4"/>
  <c r="D2006" i="4"/>
  <c r="E2006" i="4"/>
  <c r="L2006" i="4"/>
  <c r="M2006" i="4"/>
  <c r="N2006" i="4"/>
  <c r="S2006" i="4"/>
  <c r="T2006" i="4"/>
  <c r="U2006" i="4"/>
  <c r="V2006" i="4"/>
  <c r="W2006" i="4"/>
  <c r="A2007" i="4"/>
  <c r="C2007" i="4" s="1"/>
  <c r="B2007" i="4"/>
  <c r="D2007" i="4"/>
  <c r="E2007" i="4"/>
  <c r="L2007" i="4"/>
  <c r="M2007" i="4"/>
  <c r="N2007" i="4"/>
  <c r="S2007" i="4"/>
  <c r="T2007" i="4"/>
  <c r="U2007" i="4"/>
  <c r="V2007" i="4"/>
  <c r="W2007" i="4"/>
  <c r="A2008" i="4"/>
  <c r="C2008" i="4" s="1"/>
  <c r="B2008" i="4"/>
  <c r="D2008" i="4"/>
  <c r="E2008" i="4"/>
  <c r="F2008" i="4"/>
  <c r="L2008" i="4"/>
  <c r="M2008" i="4"/>
  <c r="N2008" i="4"/>
  <c r="S2008" i="4"/>
  <c r="T2008" i="4"/>
  <c r="U2008" i="4"/>
  <c r="V2008" i="4"/>
  <c r="W2008" i="4"/>
  <c r="A2009" i="4"/>
  <c r="C2009" i="4" s="1"/>
  <c r="B2009" i="4"/>
  <c r="D2009" i="4"/>
  <c r="E2009" i="4"/>
  <c r="L2009" i="4"/>
  <c r="M2009" i="4"/>
  <c r="N2009" i="4"/>
  <c r="S2009" i="4"/>
  <c r="T2009" i="4"/>
  <c r="U2009" i="4"/>
  <c r="V2009" i="4"/>
  <c r="W2009" i="4"/>
  <c r="A2010" i="4"/>
  <c r="C2010" i="4" s="1"/>
  <c r="B2010" i="4"/>
  <c r="D2010" i="4"/>
  <c r="E2010" i="4"/>
  <c r="L2010" i="4"/>
  <c r="M2010" i="4"/>
  <c r="N2010" i="4"/>
  <c r="S2010" i="4"/>
  <c r="T2010" i="4"/>
  <c r="U2010" i="4"/>
  <c r="V2010" i="4"/>
  <c r="W2010" i="4"/>
  <c r="A2011" i="4"/>
  <c r="C2011" i="4" s="1"/>
  <c r="B2011" i="4"/>
  <c r="D2011" i="4"/>
  <c r="E2011" i="4"/>
  <c r="L2011" i="4"/>
  <c r="M2011" i="4"/>
  <c r="N2011" i="4"/>
  <c r="S2011" i="4"/>
  <c r="T2011" i="4"/>
  <c r="U2011" i="4"/>
  <c r="V2011" i="4"/>
  <c r="W2011" i="4"/>
  <c r="A2012" i="4"/>
  <c r="C2012" i="4" s="1"/>
  <c r="B2012" i="4"/>
  <c r="D2012" i="4"/>
  <c r="E2012" i="4"/>
  <c r="F2012" i="4"/>
  <c r="L2012" i="4"/>
  <c r="M2012" i="4"/>
  <c r="N2012" i="4"/>
  <c r="S2012" i="4"/>
  <c r="T2012" i="4"/>
  <c r="U2012" i="4"/>
  <c r="V2012" i="4"/>
  <c r="W2012" i="4"/>
  <c r="A2013" i="4"/>
  <c r="C2013" i="4" s="1"/>
  <c r="B2013" i="4"/>
  <c r="D2013" i="4"/>
  <c r="E2013" i="4"/>
  <c r="L2013" i="4"/>
  <c r="M2013" i="4"/>
  <c r="N2013" i="4"/>
  <c r="S2013" i="4"/>
  <c r="T2013" i="4"/>
  <c r="U2013" i="4"/>
  <c r="V2013" i="4"/>
  <c r="W2013" i="4"/>
  <c r="A2014" i="4"/>
  <c r="C2014" i="4" s="1"/>
  <c r="B2014" i="4"/>
  <c r="D2014" i="4"/>
  <c r="E2014" i="4"/>
  <c r="L2014" i="4"/>
  <c r="M2014" i="4"/>
  <c r="N2014" i="4"/>
  <c r="S2014" i="4"/>
  <c r="T2014" i="4"/>
  <c r="U2014" i="4"/>
  <c r="V2014" i="4"/>
  <c r="W2014" i="4"/>
  <c r="A2015" i="4"/>
  <c r="C2015" i="4" s="1"/>
  <c r="B2015" i="4"/>
  <c r="D2015" i="4"/>
  <c r="E2015" i="4"/>
  <c r="L2015" i="4"/>
  <c r="M2015" i="4"/>
  <c r="N2015" i="4"/>
  <c r="S2015" i="4"/>
  <c r="T2015" i="4"/>
  <c r="U2015" i="4"/>
  <c r="V2015" i="4"/>
  <c r="W2015" i="4"/>
  <c r="A2016" i="4"/>
  <c r="C2016" i="4" s="1"/>
  <c r="B2016" i="4"/>
  <c r="D2016" i="4"/>
  <c r="E2016" i="4"/>
  <c r="F2016" i="4"/>
  <c r="L2016" i="4"/>
  <c r="M2016" i="4"/>
  <c r="N2016" i="4"/>
  <c r="S2016" i="4"/>
  <c r="T2016" i="4"/>
  <c r="U2016" i="4"/>
  <c r="V2016" i="4"/>
  <c r="W2016" i="4"/>
  <c r="A2017" i="4"/>
  <c r="C2017" i="4" s="1"/>
  <c r="B2017" i="4"/>
  <c r="D2017" i="4"/>
  <c r="E2017" i="4"/>
  <c r="L2017" i="4"/>
  <c r="M2017" i="4"/>
  <c r="N2017" i="4"/>
  <c r="S2017" i="4"/>
  <c r="T2017" i="4"/>
  <c r="U2017" i="4"/>
  <c r="V2017" i="4"/>
  <c r="W2017" i="4"/>
  <c r="A2018" i="4"/>
  <c r="C2018" i="4" s="1"/>
  <c r="B2018" i="4"/>
  <c r="D2018" i="4"/>
  <c r="E2018" i="4"/>
  <c r="L2018" i="4"/>
  <c r="M2018" i="4"/>
  <c r="N2018" i="4"/>
  <c r="S2018" i="4"/>
  <c r="T2018" i="4"/>
  <c r="U2018" i="4"/>
  <c r="V2018" i="4"/>
  <c r="W2018" i="4"/>
  <c r="A2019" i="4"/>
  <c r="C2019" i="4" s="1"/>
  <c r="B2019" i="4"/>
  <c r="D2019" i="4"/>
  <c r="E2019" i="4"/>
  <c r="L2019" i="4"/>
  <c r="M2019" i="4"/>
  <c r="N2019" i="4"/>
  <c r="S2019" i="4"/>
  <c r="T2019" i="4"/>
  <c r="U2019" i="4"/>
  <c r="V2019" i="4"/>
  <c r="W2019" i="4"/>
  <c r="A2020" i="4"/>
  <c r="C2020" i="4" s="1"/>
  <c r="B2020" i="4"/>
  <c r="D2020" i="4"/>
  <c r="E2020" i="4"/>
  <c r="F2020" i="4"/>
  <c r="L2020" i="4"/>
  <c r="M2020" i="4"/>
  <c r="N2020" i="4"/>
  <c r="S2020" i="4"/>
  <c r="T2020" i="4"/>
  <c r="U2020" i="4"/>
  <c r="V2020" i="4"/>
  <c r="W2020" i="4"/>
  <c r="A2021" i="4"/>
  <c r="C2021" i="4" s="1"/>
  <c r="B2021" i="4"/>
  <c r="D2021" i="4"/>
  <c r="E2021" i="4"/>
  <c r="L2021" i="4"/>
  <c r="M2021" i="4"/>
  <c r="N2021" i="4"/>
  <c r="S2021" i="4"/>
  <c r="T2021" i="4"/>
  <c r="U2021" i="4"/>
  <c r="V2021" i="4"/>
  <c r="W2021" i="4"/>
  <c r="A2022" i="4"/>
  <c r="C2022" i="4" s="1"/>
  <c r="B2022" i="4"/>
  <c r="D2022" i="4"/>
  <c r="E2022" i="4"/>
  <c r="L2022" i="4"/>
  <c r="M2022" i="4"/>
  <c r="N2022" i="4"/>
  <c r="S2022" i="4"/>
  <c r="T2022" i="4"/>
  <c r="U2022" i="4"/>
  <c r="V2022" i="4"/>
  <c r="W2022" i="4"/>
  <c r="A2023" i="4"/>
  <c r="C2023" i="4" s="1"/>
  <c r="B2023" i="4"/>
  <c r="D2023" i="4"/>
  <c r="E2023" i="4"/>
  <c r="L2023" i="4"/>
  <c r="M2023" i="4"/>
  <c r="N2023" i="4"/>
  <c r="S2023" i="4"/>
  <c r="T2023" i="4"/>
  <c r="U2023" i="4"/>
  <c r="V2023" i="4"/>
  <c r="W2023" i="4"/>
  <c r="A2024" i="4"/>
  <c r="C2024" i="4" s="1"/>
  <c r="B2024" i="4"/>
  <c r="D2024" i="4"/>
  <c r="E2024" i="4"/>
  <c r="F2024" i="4"/>
  <c r="L2024" i="4"/>
  <c r="M2024" i="4"/>
  <c r="N2024" i="4"/>
  <c r="S2024" i="4"/>
  <c r="T2024" i="4"/>
  <c r="U2024" i="4"/>
  <c r="V2024" i="4"/>
  <c r="W2024" i="4"/>
  <c r="A2025" i="4"/>
  <c r="C2025" i="4" s="1"/>
  <c r="B2025" i="4"/>
  <c r="D2025" i="4"/>
  <c r="E2025" i="4"/>
  <c r="L2025" i="4"/>
  <c r="M2025" i="4"/>
  <c r="N2025" i="4"/>
  <c r="S2025" i="4"/>
  <c r="T2025" i="4"/>
  <c r="U2025" i="4"/>
  <c r="V2025" i="4"/>
  <c r="W2025" i="4"/>
  <c r="A2026" i="4"/>
  <c r="C2026" i="4" s="1"/>
  <c r="B2026" i="4"/>
  <c r="D2026" i="4"/>
  <c r="E2026" i="4"/>
  <c r="L2026" i="4"/>
  <c r="M2026" i="4"/>
  <c r="N2026" i="4"/>
  <c r="S2026" i="4"/>
  <c r="T2026" i="4"/>
  <c r="U2026" i="4"/>
  <c r="V2026" i="4"/>
  <c r="W2026" i="4"/>
  <c r="A2027" i="4"/>
  <c r="C2027" i="4" s="1"/>
  <c r="B2027" i="4"/>
  <c r="D2027" i="4"/>
  <c r="E2027" i="4"/>
  <c r="L2027" i="4"/>
  <c r="M2027" i="4"/>
  <c r="N2027" i="4"/>
  <c r="S2027" i="4"/>
  <c r="T2027" i="4"/>
  <c r="U2027" i="4"/>
  <c r="V2027" i="4"/>
  <c r="W2027" i="4"/>
  <c r="A2028" i="4"/>
  <c r="C2028" i="4" s="1"/>
  <c r="B2028" i="4"/>
  <c r="D2028" i="4"/>
  <c r="E2028" i="4"/>
  <c r="F2028" i="4"/>
  <c r="L2028" i="4"/>
  <c r="M2028" i="4"/>
  <c r="N2028" i="4"/>
  <c r="S2028" i="4"/>
  <c r="T2028" i="4"/>
  <c r="U2028" i="4"/>
  <c r="V2028" i="4"/>
  <c r="W2028" i="4"/>
  <c r="A2029" i="4"/>
  <c r="C2029" i="4" s="1"/>
  <c r="B2029" i="4"/>
  <c r="D2029" i="4"/>
  <c r="E2029" i="4"/>
  <c r="L2029" i="4"/>
  <c r="M2029" i="4"/>
  <c r="N2029" i="4"/>
  <c r="S2029" i="4"/>
  <c r="T2029" i="4"/>
  <c r="U2029" i="4"/>
  <c r="V2029" i="4"/>
  <c r="W2029" i="4"/>
  <c r="A2030" i="4"/>
  <c r="C2030" i="4" s="1"/>
  <c r="B2030" i="4"/>
  <c r="D2030" i="4"/>
  <c r="E2030" i="4"/>
  <c r="L2030" i="4"/>
  <c r="M2030" i="4"/>
  <c r="N2030" i="4"/>
  <c r="S2030" i="4"/>
  <c r="T2030" i="4"/>
  <c r="U2030" i="4"/>
  <c r="V2030" i="4"/>
  <c r="W2030" i="4"/>
  <c r="A2031" i="4"/>
  <c r="C2031" i="4" s="1"/>
  <c r="B2031" i="4"/>
  <c r="D2031" i="4"/>
  <c r="E2031" i="4"/>
  <c r="L2031" i="4"/>
  <c r="M2031" i="4"/>
  <c r="N2031" i="4"/>
  <c r="S2031" i="4"/>
  <c r="T2031" i="4"/>
  <c r="U2031" i="4"/>
  <c r="V2031" i="4"/>
  <c r="W2031" i="4"/>
  <c r="A2032" i="4"/>
  <c r="C2032" i="4" s="1"/>
  <c r="B2032" i="4"/>
  <c r="D2032" i="4"/>
  <c r="E2032" i="4"/>
  <c r="F2032" i="4"/>
  <c r="L2032" i="4"/>
  <c r="M2032" i="4"/>
  <c r="N2032" i="4"/>
  <c r="S2032" i="4"/>
  <c r="T2032" i="4"/>
  <c r="U2032" i="4"/>
  <c r="V2032" i="4"/>
  <c r="W2032" i="4"/>
  <c r="A2033" i="4"/>
  <c r="C2033" i="4" s="1"/>
  <c r="B2033" i="4"/>
  <c r="D2033" i="4"/>
  <c r="E2033" i="4"/>
  <c r="L2033" i="4"/>
  <c r="M2033" i="4"/>
  <c r="N2033" i="4"/>
  <c r="S2033" i="4"/>
  <c r="T2033" i="4"/>
  <c r="U2033" i="4"/>
  <c r="V2033" i="4"/>
  <c r="W2033" i="4"/>
  <c r="A2034" i="4"/>
  <c r="C2034" i="4" s="1"/>
  <c r="B2034" i="4"/>
  <c r="D2034" i="4"/>
  <c r="E2034" i="4"/>
  <c r="L2034" i="4"/>
  <c r="M2034" i="4"/>
  <c r="N2034" i="4"/>
  <c r="S2034" i="4"/>
  <c r="T2034" i="4"/>
  <c r="U2034" i="4"/>
  <c r="V2034" i="4"/>
  <c r="W2034" i="4"/>
  <c r="A2035" i="4"/>
  <c r="C2035" i="4" s="1"/>
  <c r="B2035" i="4"/>
  <c r="D2035" i="4"/>
  <c r="E2035" i="4"/>
  <c r="L2035" i="4"/>
  <c r="M2035" i="4"/>
  <c r="N2035" i="4"/>
  <c r="S2035" i="4"/>
  <c r="T2035" i="4"/>
  <c r="U2035" i="4"/>
  <c r="V2035" i="4"/>
  <c r="W2035" i="4"/>
  <c r="A2036" i="4"/>
  <c r="C2036" i="4" s="1"/>
  <c r="B2036" i="4"/>
  <c r="D2036" i="4"/>
  <c r="E2036" i="4"/>
  <c r="F2036" i="4"/>
  <c r="L2036" i="4"/>
  <c r="M2036" i="4"/>
  <c r="N2036" i="4"/>
  <c r="S2036" i="4"/>
  <c r="T2036" i="4"/>
  <c r="U2036" i="4"/>
  <c r="V2036" i="4"/>
  <c r="W2036" i="4"/>
  <c r="A2037" i="4"/>
  <c r="C2037" i="4" s="1"/>
  <c r="B2037" i="4"/>
  <c r="D2037" i="4"/>
  <c r="E2037" i="4"/>
  <c r="L2037" i="4"/>
  <c r="M2037" i="4"/>
  <c r="N2037" i="4"/>
  <c r="S2037" i="4"/>
  <c r="T2037" i="4"/>
  <c r="U2037" i="4"/>
  <c r="V2037" i="4"/>
  <c r="W2037" i="4"/>
  <c r="A2038" i="4"/>
  <c r="C2038" i="4" s="1"/>
  <c r="B2038" i="4"/>
  <c r="D2038" i="4"/>
  <c r="E2038" i="4"/>
  <c r="L2038" i="4"/>
  <c r="M2038" i="4"/>
  <c r="N2038" i="4"/>
  <c r="S2038" i="4"/>
  <c r="T2038" i="4"/>
  <c r="U2038" i="4"/>
  <c r="V2038" i="4"/>
  <c r="W2038" i="4"/>
  <c r="A2039" i="4"/>
  <c r="C2039" i="4" s="1"/>
  <c r="B2039" i="4"/>
  <c r="D2039" i="4"/>
  <c r="E2039" i="4"/>
  <c r="L2039" i="4"/>
  <c r="M2039" i="4"/>
  <c r="N2039" i="4"/>
  <c r="S2039" i="4"/>
  <c r="T2039" i="4"/>
  <c r="U2039" i="4"/>
  <c r="V2039" i="4"/>
  <c r="W2039" i="4"/>
  <c r="A2040" i="4"/>
  <c r="C2040" i="4" s="1"/>
  <c r="B2040" i="4"/>
  <c r="D2040" i="4"/>
  <c r="E2040" i="4"/>
  <c r="F2040" i="4"/>
  <c r="L2040" i="4"/>
  <c r="M2040" i="4"/>
  <c r="N2040" i="4"/>
  <c r="S2040" i="4"/>
  <c r="T2040" i="4"/>
  <c r="U2040" i="4"/>
  <c r="V2040" i="4"/>
  <c r="W2040" i="4"/>
  <c r="A2041" i="4"/>
  <c r="C2041" i="4" s="1"/>
  <c r="B2041" i="4"/>
  <c r="D2041" i="4"/>
  <c r="E2041" i="4"/>
  <c r="L2041" i="4"/>
  <c r="M2041" i="4"/>
  <c r="N2041" i="4"/>
  <c r="S2041" i="4"/>
  <c r="T2041" i="4"/>
  <c r="U2041" i="4"/>
  <c r="V2041" i="4"/>
  <c r="W2041" i="4"/>
  <c r="A2042" i="4"/>
  <c r="C2042" i="4" s="1"/>
  <c r="B2042" i="4"/>
  <c r="D2042" i="4"/>
  <c r="E2042" i="4"/>
  <c r="L2042" i="4"/>
  <c r="M2042" i="4"/>
  <c r="N2042" i="4"/>
  <c r="S2042" i="4"/>
  <c r="T2042" i="4"/>
  <c r="U2042" i="4"/>
  <c r="V2042" i="4"/>
  <c r="W2042" i="4"/>
  <c r="A2043" i="4"/>
  <c r="C2043" i="4" s="1"/>
  <c r="B2043" i="4"/>
  <c r="D2043" i="4"/>
  <c r="E2043" i="4"/>
  <c r="L2043" i="4"/>
  <c r="M2043" i="4"/>
  <c r="N2043" i="4"/>
  <c r="S2043" i="4"/>
  <c r="T2043" i="4"/>
  <c r="U2043" i="4"/>
  <c r="V2043" i="4"/>
  <c r="W2043" i="4"/>
  <c r="A2044" i="4"/>
  <c r="C2044" i="4" s="1"/>
  <c r="B2044" i="4"/>
  <c r="D2044" i="4"/>
  <c r="E2044" i="4"/>
  <c r="F2044" i="4"/>
  <c r="L2044" i="4"/>
  <c r="M2044" i="4"/>
  <c r="N2044" i="4"/>
  <c r="S2044" i="4"/>
  <c r="T2044" i="4"/>
  <c r="U2044" i="4"/>
  <c r="V2044" i="4"/>
  <c r="W2044" i="4"/>
  <c r="A2045" i="4"/>
  <c r="C2045" i="4" s="1"/>
  <c r="B2045" i="4"/>
  <c r="D2045" i="4"/>
  <c r="E2045" i="4"/>
  <c r="L2045" i="4"/>
  <c r="M2045" i="4"/>
  <c r="N2045" i="4"/>
  <c r="S2045" i="4"/>
  <c r="T2045" i="4"/>
  <c r="U2045" i="4"/>
  <c r="V2045" i="4"/>
  <c r="W2045" i="4"/>
  <c r="A2046" i="4"/>
  <c r="C2046" i="4" s="1"/>
  <c r="B2046" i="4"/>
  <c r="D2046" i="4"/>
  <c r="E2046" i="4"/>
  <c r="L2046" i="4"/>
  <c r="M2046" i="4"/>
  <c r="N2046" i="4"/>
  <c r="S2046" i="4"/>
  <c r="T2046" i="4"/>
  <c r="U2046" i="4"/>
  <c r="V2046" i="4"/>
  <c r="W2046" i="4"/>
  <c r="A2047" i="4"/>
  <c r="C2047" i="4" s="1"/>
  <c r="B2047" i="4"/>
  <c r="D2047" i="4"/>
  <c r="E2047" i="4"/>
  <c r="L2047" i="4"/>
  <c r="M2047" i="4"/>
  <c r="N2047" i="4"/>
  <c r="S2047" i="4"/>
  <c r="T2047" i="4"/>
  <c r="U2047" i="4"/>
  <c r="V2047" i="4"/>
  <c r="W2047" i="4"/>
  <c r="A2048" i="4"/>
  <c r="C2048" i="4" s="1"/>
  <c r="B2048" i="4"/>
  <c r="D2048" i="4"/>
  <c r="E2048" i="4"/>
  <c r="F2048" i="4"/>
  <c r="L2048" i="4"/>
  <c r="M2048" i="4"/>
  <c r="N2048" i="4"/>
  <c r="S2048" i="4"/>
  <c r="T2048" i="4"/>
  <c r="U2048" i="4"/>
  <c r="V2048" i="4"/>
  <c r="W2048" i="4"/>
  <c r="A2049" i="4"/>
  <c r="C2049" i="4" s="1"/>
  <c r="B2049" i="4"/>
  <c r="D2049" i="4"/>
  <c r="E2049" i="4"/>
  <c r="L2049" i="4"/>
  <c r="M2049" i="4"/>
  <c r="N2049" i="4"/>
  <c r="S2049" i="4"/>
  <c r="T2049" i="4"/>
  <c r="U2049" i="4"/>
  <c r="V2049" i="4"/>
  <c r="W2049" i="4"/>
  <c r="A2050" i="4"/>
  <c r="C2050" i="4" s="1"/>
  <c r="B2050" i="4"/>
  <c r="D2050" i="4"/>
  <c r="E2050" i="4"/>
  <c r="L2050" i="4"/>
  <c r="M2050" i="4"/>
  <c r="N2050" i="4"/>
  <c r="S2050" i="4"/>
  <c r="T2050" i="4"/>
  <c r="U2050" i="4"/>
  <c r="V2050" i="4"/>
  <c r="W2050" i="4"/>
  <c r="A2051" i="4"/>
  <c r="C2051" i="4" s="1"/>
  <c r="B2051" i="4"/>
  <c r="D2051" i="4"/>
  <c r="E2051" i="4"/>
  <c r="L2051" i="4"/>
  <c r="M2051" i="4"/>
  <c r="N2051" i="4"/>
  <c r="S2051" i="4"/>
  <c r="T2051" i="4"/>
  <c r="U2051" i="4"/>
  <c r="V2051" i="4"/>
  <c r="W2051" i="4"/>
  <c r="A2052" i="4"/>
  <c r="C2052" i="4" s="1"/>
  <c r="B2052" i="4"/>
  <c r="D2052" i="4"/>
  <c r="E2052" i="4"/>
  <c r="F2052" i="4"/>
  <c r="L2052" i="4"/>
  <c r="M2052" i="4"/>
  <c r="N2052" i="4"/>
  <c r="S2052" i="4"/>
  <c r="T2052" i="4"/>
  <c r="U2052" i="4"/>
  <c r="V2052" i="4"/>
  <c r="W2052" i="4"/>
  <c r="A2053" i="4"/>
  <c r="C2053" i="4" s="1"/>
  <c r="B2053" i="4"/>
  <c r="D2053" i="4"/>
  <c r="E2053" i="4"/>
  <c r="L2053" i="4"/>
  <c r="M2053" i="4"/>
  <c r="N2053" i="4"/>
  <c r="S2053" i="4"/>
  <c r="T2053" i="4"/>
  <c r="U2053" i="4"/>
  <c r="V2053" i="4"/>
  <c r="W2053" i="4"/>
  <c r="A2054" i="4"/>
  <c r="C2054" i="4" s="1"/>
  <c r="B2054" i="4"/>
  <c r="D2054" i="4"/>
  <c r="E2054" i="4"/>
  <c r="L2054" i="4"/>
  <c r="M2054" i="4"/>
  <c r="N2054" i="4"/>
  <c r="S2054" i="4"/>
  <c r="T2054" i="4"/>
  <c r="U2054" i="4"/>
  <c r="V2054" i="4"/>
  <c r="W2054" i="4"/>
  <c r="A2055" i="4"/>
  <c r="C2055" i="4" s="1"/>
  <c r="B2055" i="4"/>
  <c r="D2055" i="4"/>
  <c r="E2055" i="4"/>
  <c r="L2055" i="4"/>
  <c r="M2055" i="4"/>
  <c r="N2055" i="4"/>
  <c r="S2055" i="4"/>
  <c r="T2055" i="4"/>
  <c r="U2055" i="4"/>
  <c r="V2055" i="4"/>
  <c r="W2055" i="4"/>
  <c r="A2056" i="4"/>
  <c r="C2056" i="4" s="1"/>
  <c r="B2056" i="4"/>
  <c r="D2056" i="4"/>
  <c r="E2056" i="4"/>
  <c r="F2056" i="4"/>
  <c r="L2056" i="4"/>
  <c r="M2056" i="4"/>
  <c r="N2056" i="4"/>
  <c r="S2056" i="4"/>
  <c r="T2056" i="4"/>
  <c r="U2056" i="4"/>
  <c r="V2056" i="4"/>
  <c r="W2056" i="4"/>
  <c r="A2057" i="4"/>
  <c r="C2057" i="4" s="1"/>
  <c r="B2057" i="4"/>
  <c r="D2057" i="4"/>
  <c r="E2057" i="4"/>
  <c r="L2057" i="4"/>
  <c r="M2057" i="4"/>
  <c r="N2057" i="4"/>
  <c r="S2057" i="4"/>
  <c r="T2057" i="4"/>
  <c r="U2057" i="4"/>
  <c r="V2057" i="4"/>
  <c r="W2057" i="4"/>
  <c r="A2058" i="4"/>
  <c r="C2058" i="4" s="1"/>
  <c r="B2058" i="4"/>
  <c r="D2058" i="4"/>
  <c r="E2058" i="4"/>
  <c r="L2058" i="4"/>
  <c r="M2058" i="4"/>
  <c r="N2058" i="4"/>
  <c r="S2058" i="4"/>
  <c r="T2058" i="4"/>
  <c r="U2058" i="4"/>
  <c r="V2058" i="4"/>
  <c r="W2058" i="4"/>
  <c r="A2059" i="4"/>
  <c r="C2059" i="4" s="1"/>
  <c r="B2059" i="4"/>
  <c r="D2059" i="4"/>
  <c r="E2059" i="4"/>
  <c r="L2059" i="4"/>
  <c r="M2059" i="4"/>
  <c r="N2059" i="4"/>
  <c r="S2059" i="4"/>
  <c r="T2059" i="4"/>
  <c r="U2059" i="4"/>
  <c r="V2059" i="4"/>
  <c r="W2059" i="4"/>
  <c r="A2060" i="4"/>
  <c r="C2060" i="4" s="1"/>
  <c r="B2060" i="4"/>
  <c r="D2060" i="4"/>
  <c r="E2060" i="4"/>
  <c r="F2060" i="4"/>
  <c r="L2060" i="4"/>
  <c r="M2060" i="4"/>
  <c r="N2060" i="4"/>
  <c r="S2060" i="4"/>
  <c r="T2060" i="4"/>
  <c r="U2060" i="4"/>
  <c r="V2060" i="4"/>
  <c r="W2060" i="4"/>
  <c r="A2061" i="4"/>
  <c r="C2061" i="4" s="1"/>
  <c r="B2061" i="4"/>
  <c r="D2061" i="4"/>
  <c r="E2061" i="4"/>
  <c r="L2061" i="4"/>
  <c r="M2061" i="4"/>
  <c r="N2061" i="4"/>
  <c r="S2061" i="4"/>
  <c r="T2061" i="4"/>
  <c r="U2061" i="4"/>
  <c r="V2061" i="4"/>
  <c r="W2061" i="4"/>
  <c r="A2062" i="4"/>
  <c r="C2062" i="4" s="1"/>
  <c r="B2062" i="4"/>
  <c r="D2062" i="4"/>
  <c r="E2062" i="4"/>
  <c r="L2062" i="4"/>
  <c r="M2062" i="4"/>
  <c r="N2062" i="4"/>
  <c r="S2062" i="4"/>
  <c r="T2062" i="4"/>
  <c r="U2062" i="4"/>
  <c r="V2062" i="4"/>
  <c r="W2062" i="4"/>
  <c r="A2063" i="4"/>
  <c r="C2063" i="4" s="1"/>
  <c r="B2063" i="4"/>
  <c r="D2063" i="4"/>
  <c r="E2063" i="4"/>
  <c r="L2063" i="4"/>
  <c r="M2063" i="4"/>
  <c r="N2063" i="4"/>
  <c r="S2063" i="4"/>
  <c r="T2063" i="4"/>
  <c r="U2063" i="4"/>
  <c r="V2063" i="4"/>
  <c r="W2063" i="4"/>
  <c r="A2064" i="4"/>
  <c r="C2064" i="4" s="1"/>
  <c r="B2064" i="4"/>
  <c r="D2064" i="4"/>
  <c r="E2064" i="4"/>
  <c r="F2064" i="4"/>
  <c r="L2064" i="4"/>
  <c r="M2064" i="4"/>
  <c r="N2064" i="4"/>
  <c r="S2064" i="4"/>
  <c r="T2064" i="4"/>
  <c r="U2064" i="4"/>
  <c r="V2064" i="4"/>
  <c r="W2064" i="4"/>
  <c r="A2065" i="4"/>
  <c r="C2065" i="4" s="1"/>
  <c r="B2065" i="4"/>
  <c r="D2065" i="4"/>
  <c r="E2065" i="4"/>
  <c r="L2065" i="4"/>
  <c r="M2065" i="4"/>
  <c r="N2065" i="4"/>
  <c r="S2065" i="4"/>
  <c r="T2065" i="4"/>
  <c r="U2065" i="4"/>
  <c r="V2065" i="4"/>
  <c r="W2065" i="4"/>
  <c r="A2066" i="4"/>
  <c r="C2066" i="4" s="1"/>
  <c r="B2066" i="4"/>
  <c r="D2066" i="4"/>
  <c r="E2066" i="4"/>
  <c r="L2066" i="4"/>
  <c r="M2066" i="4"/>
  <c r="N2066" i="4"/>
  <c r="S2066" i="4"/>
  <c r="T2066" i="4"/>
  <c r="U2066" i="4"/>
  <c r="V2066" i="4"/>
  <c r="W2066" i="4"/>
  <c r="A2067" i="4"/>
  <c r="C2067" i="4" s="1"/>
  <c r="B2067" i="4"/>
  <c r="D2067" i="4"/>
  <c r="E2067" i="4"/>
  <c r="L2067" i="4"/>
  <c r="M2067" i="4"/>
  <c r="N2067" i="4"/>
  <c r="S2067" i="4"/>
  <c r="T2067" i="4"/>
  <c r="U2067" i="4"/>
  <c r="V2067" i="4"/>
  <c r="W2067" i="4"/>
  <c r="A2068" i="4"/>
  <c r="C2068" i="4" s="1"/>
  <c r="B2068" i="4"/>
  <c r="D2068" i="4"/>
  <c r="E2068" i="4"/>
  <c r="F2068" i="4"/>
  <c r="L2068" i="4"/>
  <c r="M2068" i="4"/>
  <c r="N2068" i="4"/>
  <c r="S2068" i="4"/>
  <c r="T2068" i="4"/>
  <c r="U2068" i="4"/>
  <c r="V2068" i="4"/>
  <c r="W2068" i="4"/>
  <c r="A2069" i="4"/>
  <c r="C2069" i="4" s="1"/>
  <c r="B2069" i="4"/>
  <c r="D2069" i="4"/>
  <c r="E2069" i="4"/>
  <c r="L2069" i="4"/>
  <c r="M2069" i="4"/>
  <c r="N2069" i="4"/>
  <c r="S2069" i="4"/>
  <c r="T2069" i="4"/>
  <c r="U2069" i="4"/>
  <c r="V2069" i="4"/>
  <c r="W2069" i="4"/>
  <c r="A2070" i="4"/>
  <c r="C2070" i="4" s="1"/>
  <c r="B2070" i="4"/>
  <c r="D2070" i="4"/>
  <c r="E2070" i="4"/>
  <c r="L2070" i="4"/>
  <c r="M2070" i="4"/>
  <c r="N2070" i="4"/>
  <c r="S2070" i="4"/>
  <c r="T2070" i="4"/>
  <c r="U2070" i="4"/>
  <c r="V2070" i="4"/>
  <c r="W2070" i="4"/>
  <c r="A2071" i="4"/>
  <c r="C2071" i="4" s="1"/>
  <c r="B2071" i="4"/>
  <c r="D2071" i="4"/>
  <c r="E2071" i="4"/>
  <c r="L2071" i="4"/>
  <c r="M2071" i="4"/>
  <c r="N2071" i="4"/>
  <c r="S2071" i="4"/>
  <c r="T2071" i="4"/>
  <c r="U2071" i="4"/>
  <c r="V2071" i="4"/>
  <c r="W2071" i="4"/>
  <c r="A2072" i="4"/>
  <c r="C2072" i="4" s="1"/>
  <c r="B2072" i="4"/>
  <c r="D2072" i="4"/>
  <c r="E2072" i="4"/>
  <c r="F2072" i="4"/>
  <c r="L2072" i="4"/>
  <c r="M2072" i="4"/>
  <c r="N2072" i="4"/>
  <c r="S2072" i="4"/>
  <c r="T2072" i="4"/>
  <c r="U2072" i="4"/>
  <c r="V2072" i="4"/>
  <c r="W2072" i="4"/>
  <c r="A2073" i="4"/>
  <c r="C2073" i="4" s="1"/>
  <c r="B2073" i="4"/>
  <c r="D2073" i="4"/>
  <c r="E2073" i="4"/>
  <c r="L2073" i="4"/>
  <c r="M2073" i="4"/>
  <c r="N2073" i="4"/>
  <c r="S2073" i="4"/>
  <c r="T2073" i="4"/>
  <c r="U2073" i="4"/>
  <c r="V2073" i="4"/>
  <c r="W2073" i="4"/>
  <c r="A2074" i="4"/>
  <c r="C2074" i="4" s="1"/>
  <c r="B2074" i="4"/>
  <c r="D2074" i="4"/>
  <c r="E2074" i="4"/>
  <c r="L2074" i="4"/>
  <c r="M2074" i="4"/>
  <c r="N2074" i="4"/>
  <c r="S2074" i="4"/>
  <c r="T2074" i="4"/>
  <c r="U2074" i="4"/>
  <c r="V2074" i="4"/>
  <c r="W2074" i="4"/>
  <c r="A2075" i="4"/>
  <c r="C2075" i="4" s="1"/>
  <c r="B2075" i="4"/>
  <c r="D2075" i="4"/>
  <c r="E2075" i="4"/>
  <c r="L2075" i="4"/>
  <c r="M2075" i="4"/>
  <c r="N2075" i="4"/>
  <c r="S2075" i="4"/>
  <c r="T2075" i="4"/>
  <c r="U2075" i="4"/>
  <c r="V2075" i="4"/>
  <c r="W2075" i="4"/>
  <c r="A2076" i="4"/>
  <c r="C2076" i="4" s="1"/>
  <c r="B2076" i="4"/>
  <c r="D2076" i="4"/>
  <c r="E2076" i="4"/>
  <c r="F2076" i="4"/>
  <c r="L2076" i="4"/>
  <c r="M2076" i="4"/>
  <c r="N2076" i="4"/>
  <c r="S2076" i="4"/>
  <c r="T2076" i="4"/>
  <c r="U2076" i="4"/>
  <c r="V2076" i="4"/>
  <c r="W2076" i="4"/>
  <c r="A2077" i="4"/>
  <c r="C2077" i="4" s="1"/>
  <c r="B2077" i="4"/>
  <c r="D2077" i="4"/>
  <c r="E2077" i="4"/>
  <c r="L2077" i="4"/>
  <c r="M2077" i="4"/>
  <c r="N2077" i="4"/>
  <c r="S2077" i="4"/>
  <c r="T2077" i="4"/>
  <c r="U2077" i="4"/>
  <c r="V2077" i="4"/>
  <c r="W2077" i="4"/>
  <c r="A2078" i="4"/>
  <c r="C2078" i="4" s="1"/>
  <c r="B2078" i="4"/>
  <c r="D2078" i="4"/>
  <c r="E2078" i="4"/>
  <c r="L2078" i="4"/>
  <c r="M2078" i="4"/>
  <c r="N2078" i="4"/>
  <c r="S2078" i="4"/>
  <c r="T2078" i="4"/>
  <c r="U2078" i="4"/>
  <c r="V2078" i="4"/>
  <c r="W2078" i="4"/>
  <c r="A2079" i="4"/>
  <c r="C2079" i="4" s="1"/>
  <c r="B2079" i="4"/>
  <c r="D2079" i="4"/>
  <c r="E2079" i="4"/>
  <c r="L2079" i="4"/>
  <c r="M2079" i="4"/>
  <c r="N2079" i="4"/>
  <c r="S2079" i="4"/>
  <c r="T2079" i="4"/>
  <c r="U2079" i="4"/>
  <c r="V2079" i="4"/>
  <c r="W2079" i="4"/>
  <c r="A2080" i="4"/>
  <c r="C2080" i="4" s="1"/>
  <c r="B2080" i="4"/>
  <c r="D2080" i="4"/>
  <c r="E2080" i="4"/>
  <c r="F2080" i="4"/>
  <c r="L2080" i="4"/>
  <c r="M2080" i="4"/>
  <c r="N2080" i="4"/>
  <c r="S2080" i="4"/>
  <c r="T2080" i="4"/>
  <c r="U2080" i="4"/>
  <c r="V2080" i="4"/>
  <c r="W2080" i="4"/>
  <c r="A2081" i="4"/>
  <c r="C2081" i="4" s="1"/>
  <c r="B2081" i="4"/>
  <c r="D2081" i="4"/>
  <c r="E2081" i="4"/>
  <c r="L2081" i="4"/>
  <c r="M2081" i="4"/>
  <c r="N2081" i="4"/>
  <c r="S2081" i="4"/>
  <c r="T2081" i="4"/>
  <c r="U2081" i="4"/>
  <c r="V2081" i="4"/>
  <c r="W2081" i="4"/>
  <c r="A2082" i="4"/>
  <c r="C2082" i="4" s="1"/>
  <c r="B2082" i="4"/>
  <c r="D2082" i="4"/>
  <c r="E2082" i="4"/>
  <c r="L2082" i="4"/>
  <c r="M2082" i="4"/>
  <c r="N2082" i="4"/>
  <c r="S2082" i="4"/>
  <c r="T2082" i="4"/>
  <c r="U2082" i="4"/>
  <c r="V2082" i="4"/>
  <c r="W2082" i="4"/>
  <c r="A2083" i="4"/>
  <c r="C2083" i="4" s="1"/>
  <c r="B2083" i="4"/>
  <c r="D2083" i="4"/>
  <c r="E2083" i="4"/>
  <c r="L2083" i="4"/>
  <c r="M2083" i="4"/>
  <c r="N2083" i="4"/>
  <c r="S2083" i="4"/>
  <c r="T2083" i="4"/>
  <c r="U2083" i="4"/>
  <c r="V2083" i="4"/>
  <c r="W2083" i="4"/>
  <c r="A2084" i="4"/>
  <c r="C2084" i="4" s="1"/>
  <c r="B2084" i="4"/>
  <c r="D2084" i="4"/>
  <c r="E2084" i="4"/>
  <c r="F2084" i="4"/>
  <c r="L2084" i="4"/>
  <c r="M2084" i="4"/>
  <c r="N2084" i="4"/>
  <c r="S2084" i="4"/>
  <c r="T2084" i="4"/>
  <c r="U2084" i="4"/>
  <c r="V2084" i="4"/>
  <c r="W2084" i="4"/>
  <c r="A2085" i="4"/>
  <c r="C2085" i="4" s="1"/>
  <c r="B2085" i="4"/>
  <c r="D2085" i="4"/>
  <c r="E2085" i="4"/>
  <c r="L2085" i="4"/>
  <c r="M2085" i="4"/>
  <c r="N2085" i="4"/>
  <c r="S2085" i="4"/>
  <c r="T2085" i="4"/>
  <c r="U2085" i="4"/>
  <c r="V2085" i="4"/>
  <c r="W2085" i="4"/>
  <c r="A2086" i="4"/>
  <c r="C2086" i="4" s="1"/>
  <c r="B2086" i="4"/>
  <c r="D2086" i="4"/>
  <c r="E2086" i="4"/>
  <c r="L2086" i="4"/>
  <c r="M2086" i="4"/>
  <c r="N2086" i="4"/>
  <c r="S2086" i="4"/>
  <c r="T2086" i="4"/>
  <c r="U2086" i="4"/>
  <c r="V2086" i="4"/>
  <c r="W2086" i="4"/>
  <c r="A2087" i="4"/>
  <c r="C2087" i="4" s="1"/>
  <c r="B2087" i="4"/>
  <c r="D2087" i="4"/>
  <c r="E2087" i="4"/>
  <c r="L2087" i="4"/>
  <c r="M2087" i="4"/>
  <c r="N2087" i="4"/>
  <c r="S2087" i="4"/>
  <c r="T2087" i="4"/>
  <c r="U2087" i="4"/>
  <c r="V2087" i="4"/>
  <c r="W2087" i="4"/>
  <c r="A2088" i="4"/>
  <c r="C2088" i="4" s="1"/>
  <c r="B2088" i="4"/>
  <c r="D2088" i="4"/>
  <c r="E2088" i="4"/>
  <c r="F2088" i="4"/>
  <c r="L2088" i="4"/>
  <c r="M2088" i="4"/>
  <c r="N2088" i="4"/>
  <c r="S2088" i="4"/>
  <c r="T2088" i="4"/>
  <c r="U2088" i="4"/>
  <c r="V2088" i="4"/>
  <c r="W2088" i="4"/>
  <c r="A2089" i="4"/>
  <c r="C2089" i="4" s="1"/>
  <c r="B2089" i="4"/>
  <c r="D2089" i="4"/>
  <c r="E2089" i="4"/>
  <c r="L2089" i="4"/>
  <c r="M2089" i="4"/>
  <c r="N2089" i="4"/>
  <c r="S2089" i="4"/>
  <c r="T2089" i="4"/>
  <c r="U2089" i="4"/>
  <c r="V2089" i="4"/>
  <c r="W2089" i="4"/>
  <c r="A2090" i="4"/>
  <c r="C2090" i="4" s="1"/>
  <c r="B2090" i="4"/>
  <c r="D2090" i="4"/>
  <c r="E2090" i="4"/>
  <c r="L2090" i="4"/>
  <c r="M2090" i="4"/>
  <c r="N2090" i="4"/>
  <c r="S2090" i="4"/>
  <c r="T2090" i="4"/>
  <c r="U2090" i="4"/>
  <c r="V2090" i="4"/>
  <c r="W2090" i="4"/>
  <c r="A2091" i="4"/>
  <c r="C2091" i="4" s="1"/>
  <c r="B2091" i="4"/>
  <c r="D2091" i="4"/>
  <c r="E2091" i="4"/>
  <c r="L2091" i="4"/>
  <c r="M2091" i="4"/>
  <c r="N2091" i="4"/>
  <c r="S2091" i="4"/>
  <c r="T2091" i="4"/>
  <c r="U2091" i="4"/>
  <c r="V2091" i="4"/>
  <c r="W2091" i="4"/>
  <c r="A2092" i="4"/>
  <c r="C2092" i="4" s="1"/>
  <c r="B2092" i="4"/>
  <c r="D2092" i="4"/>
  <c r="E2092" i="4"/>
  <c r="F2092" i="4"/>
  <c r="L2092" i="4"/>
  <c r="M2092" i="4"/>
  <c r="N2092" i="4"/>
  <c r="S2092" i="4"/>
  <c r="T2092" i="4"/>
  <c r="U2092" i="4"/>
  <c r="V2092" i="4"/>
  <c r="W2092" i="4"/>
  <c r="A2093" i="4"/>
  <c r="C2093" i="4" s="1"/>
  <c r="B2093" i="4"/>
  <c r="D2093" i="4"/>
  <c r="E2093" i="4"/>
  <c r="L2093" i="4"/>
  <c r="M2093" i="4"/>
  <c r="N2093" i="4"/>
  <c r="S2093" i="4"/>
  <c r="T2093" i="4"/>
  <c r="U2093" i="4"/>
  <c r="V2093" i="4"/>
  <c r="W2093" i="4"/>
  <c r="A2094" i="4"/>
  <c r="C2094" i="4" s="1"/>
  <c r="B2094" i="4"/>
  <c r="D2094" i="4"/>
  <c r="E2094" i="4"/>
  <c r="L2094" i="4"/>
  <c r="M2094" i="4"/>
  <c r="N2094" i="4"/>
  <c r="S2094" i="4"/>
  <c r="T2094" i="4"/>
  <c r="U2094" i="4"/>
  <c r="V2094" i="4"/>
  <c r="W2094" i="4"/>
  <c r="A2095" i="4"/>
  <c r="C2095" i="4" s="1"/>
  <c r="B2095" i="4"/>
  <c r="D2095" i="4"/>
  <c r="E2095" i="4"/>
  <c r="L2095" i="4"/>
  <c r="M2095" i="4"/>
  <c r="N2095" i="4"/>
  <c r="S2095" i="4"/>
  <c r="T2095" i="4"/>
  <c r="U2095" i="4"/>
  <c r="V2095" i="4"/>
  <c r="W2095" i="4"/>
  <c r="A2096" i="4"/>
  <c r="C2096" i="4" s="1"/>
  <c r="B2096" i="4"/>
  <c r="D2096" i="4"/>
  <c r="E2096" i="4"/>
  <c r="F2096" i="4"/>
  <c r="L2096" i="4"/>
  <c r="M2096" i="4"/>
  <c r="N2096" i="4"/>
  <c r="S2096" i="4"/>
  <c r="T2096" i="4"/>
  <c r="U2096" i="4"/>
  <c r="V2096" i="4"/>
  <c r="W2096" i="4"/>
  <c r="A2097" i="4"/>
  <c r="C2097" i="4" s="1"/>
  <c r="B2097" i="4"/>
  <c r="D2097" i="4"/>
  <c r="E2097" i="4"/>
  <c r="L2097" i="4"/>
  <c r="M2097" i="4"/>
  <c r="N2097" i="4"/>
  <c r="S2097" i="4"/>
  <c r="T2097" i="4"/>
  <c r="U2097" i="4"/>
  <c r="V2097" i="4"/>
  <c r="W2097" i="4"/>
  <c r="A2098" i="4"/>
  <c r="C2098" i="4" s="1"/>
  <c r="B2098" i="4"/>
  <c r="D2098" i="4"/>
  <c r="E2098" i="4"/>
  <c r="L2098" i="4"/>
  <c r="M2098" i="4"/>
  <c r="N2098" i="4"/>
  <c r="S2098" i="4"/>
  <c r="T2098" i="4"/>
  <c r="U2098" i="4"/>
  <c r="V2098" i="4"/>
  <c r="W2098" i="4"/>
  <c r="A2099" i="4"/>
  <c r="C2099" i="4" s="1"/>
  <c r="B2099" i="4"/>
  <c r="D2099" i="4"/>
  <c r="E2099" i="4"/>
  <c r="L2099" i="4"/>
  <c r="M2099" i="4"/>
  <c r="N2099" i="4"/>
  <c r="S2099" i="4"/>
  <c r="T2099" i="4"/>
  <c r="U2099" i="4"/>
  <c r="V2099" i="4"/>
  <c r="W2099" i="4"/>
  <c r="A2100" i="4"/>
  <c r="C2100" i="4" s="1"/>
  <c r="B2100" i="4"/>
  <c r="D2100" i="4"/>
  <c r="E2100" i="4"/>
  <c r="F2100" i="4"/>
  <c r="L2100" i="4"/>
  <c r="M2100" i="4"/>
  <c r="N2100" i="4"/>
  <c r="S2100" i="4"/>
  <c r="T2100" i="4"/>
  <c r="U2100" i="4"/>
  <c r="V2100" i="4"/>
  <c r="W2100" i="4"/>
  <c r="A2101" i="4"/>
  <c r="C2101" i="4" s="1"/>
  <c r="B2101" i="4"/>
  <c r="D2101" i="4"/>
  <c r="E2101" i="4"/>
  <c r="L2101" i="4"/>
  <c r="M2101" i="4"/>
  <c r="N2101" i="4"/>
  <c r="S2101" i="4"/>
  <c r="T2101" i="4"/>
  <c r="U2101" i="4"/>
  <c r="V2101" i="4"/>
  <c r="W2101" i="4"/>
  <c r="A2102" i="4"/>
  <c r="C2102" i="4" s="1"/>
  <c r="B2102" i="4"/>
  <c r="D2102" i="4"/>
  <c r="E2102" i="4"/>
  <c r="L2102" i="4"/>
  <c r="M2102" i="4"/>
  <c r="N2102" i="4"/>
  <c r="S2102" i="4"/>
  <c r="T2102" i="4"/>
  <c r="U2102" i="4"/>
  <c r="V2102" i="4"/>
  <c r="W2102" i="4"/>
  <c r="A2103" i="4"/>
  <c r="C2103" i="4" s="1"/>
  <c r="B2103" i="4"/>
  <c r="D2103" i="4"/>
  <c r="E2103" i="4"/>
  <c r="L2103" i="4"/>
  <c r="M2103" i="4"/>
  <c r="N2103" i="4"/>
  <c r="S2103" i="4"/>
  <c r="T2103" i="4"/>
  <c r="U2103" i="4"/>
  <c r="V2103" i="4"/>
  <c r="W2103" i="4"/>
  <c r="A2104" i="4"/>
  <c r="C2104" i="4" s="1"/>
  <c r="B2104" i="4"/>
  <c r="D2104" i="4"/>
  <c r="E2104" i="4"/>
  <c r="F2104" i="4"/>
  <c r="L2104" i="4"/>
  <c r="M2104" i="4"/>
  <c r="N2104" i="4"/>
  <c r="S2104" i="4"/>
  <c r="T2104" i="4"/>
  <c r="U2104" i="4"/>
  <c r="V2104" i="4"/>
  <c r="W2104" i="4"/>
  <c r="A2105" i="4"/>
  <c r="C2105" i="4" s="1"/>
  <c r="B2105" i="4"/>
  <c r="D2105" i="4"/>
  <c r="E2105" i="4"/>
  <c r="L2105" i="4"/>
  <c r="M2105" i="4"/>
  <c r="N2105" i="4"/>
  <c r="S2105" i="4"/>
  <c r="T2105" i="4"/>
  <c r="U2105" i="4"/>
  <c r="V2105" i="4"/>
  <c r="W2105" i="4"/>
  <c r="A2106" i="4"/>
  <c r="C2106" i="4" s="1"/>
  <c r="B2106" i="4"/>
  <c r="D2106" i="4"/>
  <c r="E2106" i="4"/>
  <c r="L2106" i="4"/>
  <c r="M2106" i="4"/>
  <c r="N2106" i="4"/>
  <c r="S2106" i="4"/>
  <c r="T2106" i="4"/>
  <c r="U2106" i="4"/>
  <c r="V2106" i="4"/>
  <c r="W2106" i="4"/>
  <c r="A2107" i="4"/>
  <c r="C2107" i="4" s="1"/>
  <c r="B2107" i="4"/>
  <c r="D2107" i="4"/>
  <c r="E2107" i="4"/>
  <c r="L2107" i="4"/>
  <c r="M2107" i="4"/>
  <c r="N2107" i="4"/>
  <c r="S2107" i="4"/>
  <c r="T2107" i="4"/>
  <c r="U2107" i="4"/>
  <c r="V2107" i="4"/>
  <c r="W2107" i="4"/>
  <c r="A2108" i="4"/>
  <c r="C2108" i="4" s="1"/>
  <c r="B2108" i="4"/>
  <c r="D2108" i="4"/>
  <c r="E2108" i="4"/>
  <c r="F2108" i="4"/>
  <c r="L2108" i="4"/>
  <c r="M2108" i="4"/>
  <c r="N2108" i="4"/>
  <c r="S2108" i="4"/>
  <c r="T2108" i="4"/>
  <c r="U2108" i="4"/>
  <c r="V2108" i="4"/>
  <c r="W2108" i="4"/>
  <c r="A2109" i="4"/>
  <c r="C2109" i="4" s="1"/>
  <c r="B2109" i="4"/>
  <c r="D2109" i="4"/>
  <c r="E2109" i="4"/>
  <c r="L2109" i="4"/>
  <c r="M2109" i="4"/>
  <c r="N2109" i="4"/>
  <c r="S2109" i="4"/>
  <c r="T2109" i="4"/>
  <c r="U2109" i="4"/>
  <c r="V2109" i="4"/>
  <c r="W2109" i="4"/>
  <c r="A2110" i="4"/>
  <c r="C2110" i="4" s="1"/>
  <c r="B2110" i="4"/>
  <c r="D2110" i="4"/>
  <c r="E2110" i="4"/>
  <c r="L2110" i="4"/>
  <c r="M2110" i="4"/>
  <c r="N2110" i="4"/>
  <c r="S2110" i="4"/>
  <c r="T2110" i="4"/>
  <c r="U2110" i="4"/>
  <c r="V2110" i="4"/>
  <c r="W2110" i="4"/>
  <c r="A2111" i="4"/>
  <c r="C2111" i="4" s="1"/>
  <c r="B2111" i="4"/>
  <c r="D2111" i="4"/>
  <c r="E2111" i="4"/>
  <c r="L2111" i="4"/>
  <c r="M2111" i="4"/>
  <c r="N2111" i="4"/>
  <c r="S2111" i="4"/>
  <c r="T2111" i="4"/>
  <c r="U2111" i="4"/>
  <c r="V2111" i="4"/>
  <c r="W2111" i="4"/>
  <c r="A2112" i="4"/>
  <c r="C2112" i="4" s="1"/>
  <c r="B2112" i="4"/>
  <c r="D2112" i="4"/>
  <c r="E2112" i="4"/>
  <c r="F2112" i="4"/>
  <c r="L2112" i="4"/>
  <c r="M2112" i="4"/>
  <c r="N2112" i="4"/>
  <c r="S2112" i="4"/>
  <c r="T2112" i="4"/>
  <c r="U2112" i="4"/>
  <c r="V2112" i="4"/>
  <c r="W2112" i="4"/>
  <c r="A2113" i="4"/>
  <c r="C2113" i="4" s="1"/>
  <c r="B2113" i="4"/>
  <c r="D2113" i="4"/>
  <c r="E2113" i="4"/>
  <c r="L2113" i="4"/>
  <c r="M2113" i="4"/>
  <c r="N2113" i="4"/>
  <c r="S2113" i="4"/>
  <c r="T2113" i="4"/>
  <c r="U2113" i="4"/>
  <c r="V2113" i="4"/>
  <c r="W2113" i="4"/>
  <c r="C19" i="3"/>
  <c r="F19" i="4"/>
  <c r="C20" i="3"/>
  <c r="F20" i="4"/>
  <c r="C21" i="3"/>
  <c r="F21" i="4"/>
  <c r="C22" i="3"/>
  <c r="F22" i="4"/>
  <c r="C23" i="3"/>
  <c r="F23" i="4"/>
  <c r="C24" i="3"/>
  <c r="F24" i="4"/>
  <c r="C25" i="3"/>
  <c r="F25" i="4"/>
  <c r="C26" i="3"/>
  <c r="F26" i="4"/>
  <c r="C27" i="3"/>
  <c r="F27" i="4"/>
  <c r="C28" i="3"/>
  <c r="F28" i="4"/>
  <c r="C29" i="3"/>
  <c r="F29" i="4"/>
  <c r="C30" i="3"/>
  <c r="F30" i="4"/>
  <c r="C31" i="3"/>
  <c r="F31" i="4"/>
  <c r="C32" i="3"/>
  <c r="F32" i="4"/>
  <c r="C33" i="3"/>
  <c r="F33" i="4"/>
  <c r="C34" i="3"/>
  <c r="F34" i="4"/>
  <c r="C35" i="3"/>
  <c r="F35" i="4"/>
  <c r="C36" i="3"/>
  <c r="F36" i="4"/>
  <c r="C37" i="3"/>
  <c r="F37" i="4"/>
  <c r="C38" i="3"/>
  <c r="F38" i="4"/>
  <c r="C39" i="3"/>
  <c r="F39" i="4"/>
  <c r="C40" i="3"/>
  <c r="F40" i="4"/>
  <c r="C41" i="3"/>
  <c r="F41" i="4"/>
  <c r="C42" i="3"/>
  <c r="F42" i="4"/>
  <c r="C43" i="3"/>
  <c r="F43" i="4"/>
  <c r="C44" i="3"/>
  <c r="F44" i="4"/>
  <c r="C45" i="3"/>
  <c r="F45" i="4"/>
  <c r="C46" i="3"/>
  <c r="F46" i="4"/>
  <c r="C47" i="3"/>
  <c r="F47" i="4"/>
  <c r="C48" i="3"/>
  <c r="F48" i="4"/>
  <c r="C49" i="3"/>
  <c r="F49" i="4"/>
  <c r="C50" i="3"/>
  <c r="F50" i="4"/>
  <c r="C51" i="3"/>
  <c r="F51" i="4"/>
  <c r="C52" i="3"/>
  <c r="F52" i="4"/>
  <c r="C53" i="3"/>
  <c r="F53" i="4"/>
  <c r="C54" i="3"/>
  <c r="F54" i="4"/>
  <c r="C55" i="3"/>
  <c r="F55" i="4"/>
  <c r="C56" i="3"/>
  <c r="F56" i="4"/>
  <c r="C57" i="3"/>
  <c r="F57" i="4"/>
  <c r="C58" i="3"/>
  <c r="F58" i="4"/>
  <c r="C59" i="3"/>
  <c r="F59" i="4"/>
  <c r="C60" i="3"/>
  <c r="F60" i="4"/>
  <c r="C61" i="3"/>
  <c r="F61" i="4"/>
  <c r="C62" i="3"/>
  <c r="F62" i="4"/>
  <c r="C63" i="3"/>
  <c r="F63" i="4"/>
  <c r="C64" i="3"/>
  <c r="F64" i="4"/>
  <c r="C65" i="3"/>
  <c r="F65" i="4"/>
  <c r="C66" i="3"/>
  <c r="F66" i="4"/>
  <c r="C67" i="3"/>
  <c r="F67" i="4"/>
  <c r="C68" i="3"/>
  <c r="F68" i="4"/>
  <c r="C69" i="3"/>
  <c r="F69" i="4"/>
  <c r="C70" i="3"/>
  <c r="F70" i="4"/>
  <c r="C71" i="3"/>
  <c r="F71" i="4"/>
  <c r="C72" i="3"/>
  <c r="F72" i="4"/>
  <c r="C73" i="3"/>
  <c r="F73" i="4"/>
  <c r="C74" i="3"/>
  <c r="F74" i="4"/>
  <c r="C75" i="3"/>
  <c r="F75" i="4"/>
  <c r="C76" i="3"/>
  <c r="F76" i="4"/>
  <c r="C77" i="3"/>
  <c r="F77" i="4"/>
  <c r="C78" i="3"/>
  <c r="F78" i="4"/>
  <c r="C79" i="3"/>
  <c r="F79" i="4"/>
  <c r="C80" i="3"/>
  <c r="F80" i="4"/>
  <c r="C81" i="3"/>
  <c r="F81" i="4"/>
  <c r="C82" i="3"/>
  <c r="F82" i="4"/>
  <c r="C83" i="3"/>
  <c r="F83" i="4"/>
  <c r="C84" i="3"/>
  <c r="F84" i="4"/>
  <c r="C85" i="3"/>
  <c r="F85" i="4"/>
  <c r="C86" i="3"/>
  <c r="F86" i="4"/>
  <c r="C87" i="3"/>
  <c r="F87" i="4"/>
  <c r="C88" i="3"/>
  <c r="F88" i="4"/>
  <c r="C89" i="3"/>
  <c r="F89" i="4"/>
  <c r="C90" i="3"/>
  <c r="F90" i="4"/>
  <c r="C91" i="3"/>
  <c r="F91" i="4"/>
  <c r="C92" i="3"/>
  <c r="F92" i="4"/>
  <c r="C93" i="3"/>
  <c r="F93" i="4"/>
  <c r="C94" i="3"/>
  <c r="F94" i="4"/>
  <c r="C95" i="3"/>
  <c r="F95" i="4"/>
  <c r="C96" i="3"/>
  <c r="F96" i="4"/>
  <c r="C97" i="3"/>
  <c r="F97" i="4"/>
  <c r="C98" i="3"/>
  <c r="F98" i="4"/>
  <c r="C99" i="3"/>
  <c r="F99" i="4"/>
  <c r="C100" i="3"/>
  <c r="F100" i="4"/>
  <c r="C101" i="3"/>
  <c r="F101" i="4"/>
  <c r="C102" i="3"/>
  <c r="F102" i="4"/>
  <c r="C103" i="3"/>
  <c r="F103" i="4"/>
  <c r="C104" i="3"/>
  <c r="F104" i="4"/>
  <c r="C105" i="3"/>
  <c r="F105" i="4"/>
  <c r="C106" i="3"/>
  <c r="F106" i="4"/>
  <c r="C107" i="3"/>
  <c r="F107" i="4"/>
  <c r="C108" i="3"/>
  <c r="F108" i="4"/>
  <c r="C109" i="3"/>
  <c r="F109" i="4"/>
  <c r="C110" i="3"/>
  <c r="F110" i="4"/>
  <c r="C111" i="3"/>
  <c r="F111" i="4"/>
  <c r="C112" i="3"/>
  <c r="F112" i="4"/>
  <c r="C113" i="3"/>
  <c r="F113" i="4"/>
  <c r="C114" i="3"/>
  <c r="F114" i="4"/>
  <c r="C115" i="3"/>
  <c r="F115" i="4"/>
  <c r="C116" i="3"/>
  <c r="F116" i="4"/>
  <c r="C117" i="3"/>
  <c r="F117" i="4"/>
  <c r="C118" i="3"/>
  <c r="F118" i="4"/>
  <c r="C119" i="3"/>
  <c r="F119" i="4"/>
  <c r="C120" i="3"/>
  <c r="F120" i="4"/>
  <c r="C121" i="3"/>
  <c r="F121" i="4"/>
  <c r="C122" i="3"/>
  <c r="F122" i="4"/>
  <c r="C123" i="3"/>
  <c r="F123" i="4"/>
  <c r="C124" i="3"/>
  <c r="F124" i="4"/>
  <c r="C125" i="3"/>
  <c r="F125" i="4"/>
  <c r="C126" i="3"/>
  <c r="F126" i="4"/>
  <c r="C127" i="3"/>
  <c r="F127" i="4"/>
  <c r="C128" i="3"/>
  <c r="F128" i="4"/>
  <c r="C129" i="3"/>
  <c r="F129" i="4"/>
  <c r="C130" i="3"/>
  <c r="F130" i="4"/>
  <c r="C131" i="3"/>
  <c r="F131" i="4"/>
  <c r="C132" i="3"/>
  <c r="F132" i="4"/>
  <c r="C133" i="3"/>
  <c r="F133" i="4"/>
  <c r="C134" i="3"/>
  <c r="F134" i="4"/>
  <c r="C135" i="3"/>
  <c r="F135" i="4"/>
  <c r="C136" i="3"/>
  <c r="F136" i="4"/>
  <c r="C137" i="3"/>
  <c r="F137" i="4"/>
  <c r="C138" i="3"/>
  <c r="F138" i="4"/>
  <c r="C139" i="3"/>
  <c r="F139" i="4"/>
  <c r="C140" i="3"/>
  <c r="F140" i="4"/>
  <c r="C141" i="3"/>
  <c r="F141" i="4"/>
  <c r="C142" i="3"/>
  <c r="F142" i="4"/>
  <c r="C143" i="3"/>
  <c r="F143" i="4"/>
  <c r="C144" i="3"/>
  <c r="F144" i="4"/>
  <c r="C145" i="3"/>
  <c r="F145" i="4"/>
  <c r="C146" i="3"/>
  <c r="F146" i="4"/>
  <c r="C147" i="3"/>
  <c r="F147" i="4"/>
  <c r="C148" i="3"/>
  <c r="F148" i="4"/>
  <c r="C149" i="3"/>
  <c r="F149" i="4"/>
  <c r="C150" i="3"/>
  <c r="F150" i="4"/>
  <c r="C151" i="3"/>
  <c r="F151" i="4"/>
  <c r="C152" i="3"/>
  <c r="F152" i="4"/>
  <c r="C153" i="3"/>
  <c r="F153" i="4"/>
  <c r="C154" i="3"/>
  <c r="F154" i="4"/>
  <c r="C155" i="3"/>
  <c r="F155" i="4"/>
  <c r="C156" i="3"/>
  <c r="F156" i="4"/>
  <c r="C157" i="3"/>
  <c r="F157" i="4"/>
  <c r="C158" i="3"/>
  <c r="F158" i="4"/>
  <c r="C159" i="3"/>
  <c r="F159" i="4"/>
  <c r="C160" i="3"/>
  <c r="F160" i="4"/>
  <c r="C161" i="3"/>
  <c r="F161" i="4"/>
  <c r="C162" i="3"/>
  <c r="F162" i="4"/>
  <c r="C163" i="3"/>
  <c r="F163" i="4"/>
  <c r="C164" i="3"/>
  <c r="F164" i="4"/>
  <c r="C165" i="3"/>
  <c r="F165" i="4"/>
  <c r="C166" i="3"/>
  <c r="F166" i="4"/>
  <c r="C167" i="3"/>
  <c r="F167" i="4"/>
  <c r="C168" i="3"/>
  <c r="F168" i="4"/>
  <c r="C169" i="3"/>
  <c r="F169" i="4"/>
  <c r="C170" i="3"/>
  <c r="F170" i="4"/>
  <c r="C171" i="3"/>
  <c r="F171" i="4"/>
  <c r="C172" i="3"/>
  <c r="F172" i="4"/>
  <c r="C173" i="3"/>
  <c r="F173" i="4"/>
  <c r="C174" i="3"/>
  <c r="F174" i="4"/>
  <c r="C175" i="3"/>
  <c r="F175" i="4"/>
  <c r="C176" i="3"/>
  <c r="F176" i="4"/>
  <c r="C177" i="3"/>
  <c r="F177" i="4"/>
  <c r="C178" i="3"/>
  <c r="F178" i="4"/>
  <c r="C179" i="3"/>
  <c r="F179" i="4"/>
  <c r="C180" i="3"/>
  <c r="F180" i="4"/>
  <c r="C181" i="3"/>
  <c r="F181" i="4"/>
  <c r="C182" i="3"/>
  <c r="F182" i="4"/>
  <c r="C183" i="3"/>
  <c r="F183" i="4"/>
  <c r="C184" i="3"/>
  <c r="F184" i="4"/>
  <c r="C185" i="3"/>
  <c r="F185" i="4"/>
  <c r="C186" i="3"/>
  <c r="F186" i="4"/>
  <c r="C187" i="3"/>
  <c r="F187" i="4"/>
  <c r="C188" i="3"/>
  <c r="F188" i="4"/>
  <c r="C189" i="3"/>
  <c r="F189" i="4"/>
  <c r="C190" i="3"/>
  <c r="F190" i="4"/>
  <c r="C191" i="3"/>
  <c r="F191" i="4"/>
  <c r="C192" i="3"/>
  <c r="F192" i="4"/>
  <c r="C193" i="3"/>
  <c r="F193" i="4"/>
  <c r="C194" i="3"/>
  <c r="F194" i="4"/>
  <c r="C195" i="3"/>
  <c r="F195" i="4"/>
  <c r="C196" i="3"/>
  <c r="F196" i="4"/>
  <c r="C197" i="3"/>
  <c r="F197" i="4"/>
  <c r="C198" i="3"/>
  <c r="F198" i="4"/>
  <c r="C199" i="3"/>
  <c r="F199" i="4"/>
  <c r="C200" i="3"/>
  <c r="F200" i="4"/>
  <c r="C201" i="3"/>
  <c r="F201" i="4"/>
  <c r="C202" i="3"/>
  <c r="F202" i="4"/>
  <c r="C203" i="3"/>
  <c r="F203" i="4"/>
  <c r="C204" i="3"/>
  <c r="F204" i="4"/>
  <c r="C205" i="3"/>
  <c r="F205" i="4"/>
  <c r="C206" i="3"/>
  <c r="F206" i="4"/>
  <c r="C207" i="3"/>
  <c r="F207" i="4"/>
  <c r="C208" i="3"/>
  <c r="F208" i="4"/>
  <c r="C209" i="3"/>
  <c r="F209" i="4"/>
  <c r="C210" i="3"/>
  <c r="F210" i="4"/>
  <c r="C211" i="3"/>
  <c r="F211" i="4"/>
  <c r="C212" i="3"/>
  <c r="F212" i="4"/>
  <c r="C213" i="3"/>
  <c r="F213" i="4"/>
  <c r="C214" i="3"/>
  <c r="F214" i="4"/>
  <c r="C215" i="3"/>
  <c r="F215" i="4"/>
  <c r="C216" i="3"/>
  <c r="F216" i="4"/>
  <c r="C217" i="3"/>
  <c r="F217" i="4"/>
  <c r="C218" i="3"/>
  <c r="F218" i="4"/>
  <c r="C219" i="3"/>
  <c r="F219" i="4"/>
  <c r="C220" i="3"/>
  <c r="F220" i="4"/>
  <c r="C221" i="3"/>
  <c r="F221" i="4"/>
  <c r="C222" i="3"/>
  <c r="F222" i="4"/>
  <c r="C223" i="3"/>
  <c r="F223" i="4"/>
  <c r="C224" i="3"/>
  <c r="F224" i="4"/>
  <c r="C225" i="3"/>
  <c r="F225" i="4"/>
  <c r="C226" i="3"/>
  <c r="F226" i="4"/>
  <c r="C227" i="3"/>
  <c r="F227" i="4"/>
  <c r="C228" i="3"/>
  <c r="F228" i="4"/>
  <c r="C229" i="3"/>
  <c r="F229" i="4"/>
  <c r="C230" i="3"/>
  <c r="F230" i="4"/>
  <c r="C231" i="3"/>
  <c r="F231" i="4"/>
  <c r="C232" i="3"/>
  <c r="F232" i="4"/>
  <c r="C233" i="3"/>
  <c r="F233" i="4"/>
  <c r="C234" i="3"/>
  <c r="F234" i="4"/>
  <c r="C235" i="3"/>
  <c r="F235" i="4"/>
  <c r="C236" i="3"/>
  <c r="F236" i="4"/>
  <c r="C237" i="3"/>
  <c r="F237" i="4"/>
  <c r="C238" i="3"/>
  <c r="F238" i="4"/>
  <c r="C239" i="3"/>
  <c r="F239" i="4"/>
  <c r="C240" i="3"/>
  <c r="F240" i="4"/>
  <c r="C241" i="3"/>
  <c r="F241" i="4"/>
  <c r="C242" i="3"/>
  <c r="F242" i="4"/>
  <c r="C243" i="3"/>
  <c r="F243" i="4"/>
  <c r="C244" i="3"/>
  <c r="F244" i="4"/>
  <c r="C245" i="3"/>
  <c r="F245" i="4"/>
  <c r="C246" i="3"/>
  <c r="F246" i="4"/>
  <c r="C247" i="3"/>
  <c r="F247" i="4"/>
  <c r="C248" i="3"/>
  <c r="F248" i="4"/>
  <c r="C249" i="3"/>
  <c r="F249" i="4"/>
  <c r="C250" i="3"/>
  <c r="F250" i="4"/>
  <c r="C251" i="3"/>
  <c r="F251" i="4"/>
  <c r="C252" i="3"/>
  <c r="F252" i="4"/>
  <c r="C253" i="3"/>
  <c r="F253" i="4"/>
  <c r="C254" i="3"/>
  <c r="F254" i="4"/>
  <c r="C255" i="3"/>
  <c r="F255" i="4"/>
  <c r="C256" i="3"/>
  <c r="F256" i="4"/>
  <c r="C257" i="3"/>
  <c r="F257" i="4"/>
  <c r="C258" i="3"/>
  <c r="F258" i="4"/>
  <c r="C259" i="3"/>
  <c r="F259" i="4"/>
  <c r="C260" i="3"/>
  <c r="F260" i="4"/>
  <c r="C261" i="3"/>
  <c r="F261" i="4"/>
  <c r="C262" i="3"/>
  <c r="F262" i="4"/>
  <c r="C263" i="3"/>
  <c r="F263" i="4"/>
  <c r="C264" i="3"/>
  <c r="F264" i="4"/>
  <c r="C265" i="3"/>
  <c r="F265" i="4"/>
  <c r="C266" i="3"/>
  <c r="F266" i="4"/>
  <c r="C267" i="3"/>
  <c r="F267" i="4"/>
  <c r="C268" i="3"/>
  <c r="F268" i="4"/>
  <c r="C269" i="3"/>
  <c r="F269" i="4"/>
  <c r="C270" i="3"/>
  <c r="F270" i="4"/>
  <c r="C271" i="3"/>
  <c r="F271" i="4"/>
  <c r="C272" i="3"/>
  <c r="F272" i="4"/>
  <c r="C273" i="3"/>
  <c r="F273" i="4"/>
  <c r="C274" i="3"/>
  <c r="F274" i="4"/>
  <c r="C275" i="3"/>
  <c r="F275" i="4"/>
  <c r="C276" i="3"/>
  <c r="F276" i="4"/>
  <c r="C277" i="3"/>
  <c r="F277" i="4"/>
  <c r="C278" i="3"/>
  <c r="F278" i="4"/>
  <c r="C279" i="3"/>
  <c r="F279" i="4"/>
  <c r="C280" i="3"/>
  <c r="F280" i="4"/>
  <c r="C281" i="3"/>
  <c r="F281" i="4"/>
  <c r="C282" i="3"/>
  <c r="F282" i="4"/>
  <c r="C283" i="3"/>
  <c r="F283" i="4"/>
  <c r="C284" i="3"/>
  <c r="F284" i="4"/>
  <c r="C285" i="3"/>
  <c r="F285" i="4"/>
  <c r="C286" i="3"/>
  <c r="F286" i="4"/>
  <c r="C287" i="3"/>
  <c r="F287" i="4"/>
  <c r="C288" i="3"/>
  <c r="F288" i="4"/>
  <c r="C289" i="3"/>
  <c r="F289" i="4"/>
  <c r="C290" i="3"/>
  <c r="F290" i="4"/>
  <c r="C291" i="3"/>
  <c r="F291" i="4"/>
  <c r="C292" i="3"/>
  <c r="F292" i="4"/>
  <c r="C293" i="3"/>
  <c r="F293" i="4"/>
  <c r="C294" i="3"/>
  <c r="F294" i="4"/>
  <c r="C295" i="3"/>
  <c r="F295" i="4"/>
  <c r="C296" i="3"/>
  <c r="F296" i="4"/>
  <c r="C297" i="3"/>
  <c r="F297" i="4"/>
  <c r="C298" i="3"/>
  <c r="F298" i="4"/>
  <c r="C299" i="3"/>
  <c r="F299" i="4"/>
  <c r="C300" i="3"/>
  <c r="F300" i="4"/>
  <c r="C301" i="3"/>
  <c r="F301" i="4"/>
  <c r="C302" i="3"/>
  <c r="F302" i="4"/>
  <c r="C303" i="3"/>
  <c r="F303" i="4"/>
  <c r="C304" i="3"/>
  <c r="F304" i="4"/>
  <c r="C305" i="3"/>
  <c r="F305" i="4"/>
  <c r="C306" i="3"/>
  <c r="F306" i="4"/>
  <c r="C307" i="3"/>
  <c r="F307" i="4"/>
  <c r="C308" i="3"/>
  <c r="F308" i="4"/>
  <c r="C309" i="3"/>
  <c r="F309" i="4"/>
  <c r="C310" i="3"/>
  <c r="F310" i="4"/>
  <c r="C311" i="3"/>
  <c r="F311" i="4"/>
  <c r="C312" i="3"/>
  <c r="F312" i="4"/>
  <c r="C313" i="3"/>
  <c r="F313" i="4"/>
  <c r="C314" i="3"/>
  <c r="F314" i="4"/>
  <c r="C315" i="3"/>
  <c r="F315" i="4"/>
  <c r="C316" i="3"/>
  <c r="F316" i="4"/>
  <c r="C317" i="3"/>
  <c r="F317" i="4"/>
  <c r="C318" i="3"/>
  <c r="F318" i="4"/>
  <c r="C319" i="3"/>
  <c r="F319" i="4"/>
  <c r="C320" i="3"/>
  <c r="F320" i="4"/>
  <c r="C321" i="3"/>
  <c r="F321" i="4"/>
  <c r="C322" i="3"/>
  <c r="F322" i="4"/>
  <c r="C323" i="3"/>
  <c r="F323" i="4"/>
  <c r="C324" i="3"/>
  <c r="F324" i="4"/>
  <c r="C325" i="3"/>
  <c r="F325" i="4"/>
  <c r="C326" i="3"/>
  <c r="F326" i="4"/>
  <c r="C327" i="3"/>
  <c r="F327" i="4"/>
  <c r="C328" i="3"/>
  <c r="F328" i="4"/>
  <c r="C329" i="3"/>
  <c r="F329" i="4"/>
  <c r="C330" i="3"/>
  <c r="F330" i="4"/>
  <c r="C331" i="3"/>
  <c r="F331" i="4"/>
  <c r="C332" i="3"/>
  <c r="F332" i="4"/>
  <c r="C333" i="3"/>
  <c r="F333" i="4"/>
  <c r="C334" i="3"/>
  <c r="F334" i="4"/>
  <c r="C335" i="3"/>
  <c r="F335" i="4"/>
  <c r="C336" i="3"/>
  <c r="F336" i="4"/>
  <c r="C337" i="3"/>
  <c r="F337" i="4"/>
  <c r="C338" i="3"/>
  <c r="F338" i="4"/>
  <c r="C339" i="3"/>
  <c r="F339" i="4"/>
  <c r="C340" i="3"/>
  <c r="F340" i="4"/>
  <c r="C341" i="3"/>
  <c r="F341" i="4"/>
  <c r="C342" i="3"/>
  <c r="F342" i="4"/>
  <c r="C343" i="3"/>
  <c r="F343" i="4"/>
  <c r="C344" i="3"/>
  <c r="F344" i="4"/>
  <c r="C345" i="3"/>
  <c r="F345" i="4"/>
  <c r="C346" i="3"/>
  <c r="F346" i="4"/>
  <c r="C347" i="3"/>
  <c r="F347" i="4"/>
  <c r="C348" i="3"/>
  <c r="F348" i="4"/>
  <c r="C349" i="3"/>
  <c r="F349" i="4"/>
  <c r="C350" i="3"/>
  <c r="F350" i="4"/>
  <c r="C351" i="3"/>
  <c r="F351" i="4"/>
  <c r="C352" i="3"/>
  <c r="F352" i="4"/>
  <c r="C353" i="3"/>
  <c r="F353" i="4"/>
  <c r="C354" i="3"/>
  <c r="F354" i="4"/>
  <c r="C355" i="3"/>
  <c r="F355" i="4"/>
  <c r="C356" i="3"/>
  <c r="F356" i="4"/>
  <c r="C357" i="3"/>
  <c r="F357" i="4"/>
  <c r="C358" i="3"/>
  <c r="F358" i="4"/>
  <c r="C359" i="3"/>
  <c r="F359" i="4"/>
  <c r="C360" i="3"/>
  <c r="F360" i="4"/>
  <c r="C361" i="3"/>
  <c r="F361" i="4"/>
  <c r="C362" i="3"/>
  <c r="F362" i="4"/>
  <c r="C363" i="3"/>
  <c r="F363" i="4"/>
  <c r="C364" i="3"/>
  <c r="F364" i="4"/>
  <c r="C365" i="3"/>
  <c r="F365" i="4"/>
  <c r="C366" i="3"/>
  <c r="F366" i="4"/>
  <c r="C367" i="3"/>
  <c r="F367" i="4"/>
  <c r="C368" i="3"/>
  <c r="F368" i="4"/>
  <c r="C369" i="3"/>
  <c r="F369" i="4"/>
  <c r="C370" i="3"/>
  <c r="F370" i="4"/>
  <c r="C371" i="3"/>
  <c r="F371" i="4"/>
  <c r="C372" i="3"/>
  <c r="F372" i="4"/>
  <c r="C373" i="3"/>
  <c r="F373" i="4"/>
  <c r="C374" i="3"/>
  <c r="F374" i="4"/>
  <c r="C375" i="3"/>
  <c r="F375" i="4"/>
  <c r="C376" i="3"/>
  <c r="F376" i="4"/>
  <c r="C377" i="3"/>
  <c r="F377" i="4"/>
  <c r="C378" i="3"/>
  <c r="F378" i="4"/>
  <c r="C379" i="3"/>
  <c r="F379" i="4"/>
  <c r="C380" i="3"/>
  <c r="F380" i="4"/>
  <c r="C381" i="3"/>
  <c r="F381" i="4"/>
  <c r="C382" i="3"/>
  <c r="F382" i="4"/>
  <c r="C383" i="3"/>
  <c r="F383" i="4"/>
  <c r="C384" i="3"/>
  <c r="F384" i="4"/>
  <c r="C385" i="3"/>
  <c r="F385" i="4"/>
  <c r="C386" i="3"/>
  <c r="F386" i="4"/>
  <c r="C387" i="3"/>
  <c r="F387" i="4"/>
  <c r="C388" i="3"/>
  <c r="F388" i="4"/>
  <c r="C389" i="3"/>
  <c r="F389" i="4"/>
  <c r="C390" i="3"/>
  <c r="F390" i="4"/>
  <c r="C391" i="3"/>
  <c r="F391" i="4"/>
  <c r="C392" i="3"/>
  <c r="F392" i="4"/>
  <c r="C393" i="3"/>
  <c r="F393" i="4"/>
  <c r="C394" i="3"/>
  <c r="F394" i="4"/>
  <c r="C395" i="3"/>
  <c r="F395" i="4"/>
  <c r="C396" i="3"/>
  <c r="F396" i="4"/>
  <c r="C397" i="3"/>
  <c r="F397" i="4"/>
  <c r="C398" i="3"/>
  <c r="F398" i="4"/>
  <c r="C399" i="3"/>
  <c r="F399" i="4"/>
  <c r="C400" i="3"/>
  <c r="F400" i="4"/>
  <c r="C401" i="3"/>
  <c r="F401" i="4"/>
  <c r="C402" i="3"/>
  <c r="F402" i="4"/>
  <c r="C403" i="3"/>
  <c r="F403" i="4"/>
  <c r="C404" i="3"/>
  <c r="C405" i="3"/>
  <c r="F405" i="4"/>
  <c r="C406" i="3"/>
  <c r="F406" i="4"/>
  <c r="C407" i="3"/>
  <c r="F407" i="4"/>
  <c r="C408" i="3"/>
  <c r="F408" i="4"/>
  <c r="C409" i="3"/>
  <c r="F409" i="4"/>
  <c r="C410" i="3"/>
  <c r="F410" i="4"/>
  <c r="C411" i="3"/>
  <c r="F411" i="4"/>
  <c r="C412" i="3"/>
  <c r="F412" i="4"/>
  <c r="C413" i="3"/>
  <c r="F413" i="4"/>
  <c r="C414" i="3"/>
  <c r="F414" i="4"/>
  <c r="C415" i="3"/>
  <c r="F415" i="4"/>
  <c r="C416" i="3"/>
  <c r="F416" i="4"/>
  <c r="C417" i="3"/>
  <c r="F417" i="4"/>
  <c r="C418" i="3"/>
  <c r="F418" i="4"/>
  <c r="C419" i="3"/>
  <c r="F419" i="4"/>
  <c r="C420" i="3"/>
  <c r="F420" i="4"/>
  <c r="C421" i="3"/>
  <c r="F421" i="4"/>
  <c r="C422" i="3"/>
  <c r="F422" i="4"/>
  <c r="C423" i="3"/>
  <c r="F423" i="4"/>
  <c r="C424" i="3"/>
  <c r="F424" i="4"/>
  <c r="C425" i="3"/>
  <c r="F425" i="4"/>
  <c r="C426" i="3"/>
  <c r="F426" i="4"/>
  <c r="C427" i="3"/>
  <c r="F427" i="4"/>
  <c r="C428" i="3"/>
  <c r="F428" i="4"/>
  <c r="C429" i="3"/>
  <c r="F429" i="4"/>
  <c r="C430" i="3"/>
  <c r="F430" i="4"/>
  <c r="C431" i="3"/>
  <c r="F431" i="4"/>
  <c r="C432" i="3"/>
  <c r="F432" i="4"/>
  <c r="C433" i="3"/>
  <c r="F433" i="4"/>
  <c r="C434" i="3"/>
  <c r="F434" i="4"/>
  <c r="C435" i="3"/>
  <c r="F435" i="4"/>
  <c r="C436" i="3"/>
  <c r="F436" i="4"/>
  <c r="C437" i="3"/>
  <c r="F437" i="4"/>
  <c r="C438" i="3"/>
  <c r="F438" i="4"/>
  <c r="C439" i="3"/>
  <c r="F439" i="4"/>
  <c r="C440" i="3"/>
  <c r="F440" i="4"/>
  <c r="C441" i="3"/>
  <c r="F441" i="4"/>
  <c r="C442" i="3"/>
  <c r="F442" i="4"/>
  <c r="C443" i="3"/>
  <c r="F443" i="4"/>
  <c r="C444" i="3"/>
  <c r="F444" i="4"/>
  <c r="C445" i="3"/>
  <c r="F445" i="4"/>
  <c r="C446" i="3"/>
  <c r="F446" i="4"/>
  <c r="C447" i="3"/>
  <c r="F447" i="4"/>
  <c r="C448" i="3"/>
  <c r="F448" i="4"/>
  <c r="C449" i="3"/>
  <c r="F449" i="4"/>
  <c r="C450" i="3"/>
  <c r="F450" i="4"/>
  <c r="C451" i="3"/>
  <c r="F451" i="4"/>
  <c r="C452" i="3"/>
  <c r="F452" i="4"/>
  <c r="C453" i="3"/>
  <c r="F453" i="4"/>
  <c r="C454" i="3"/>
  <c r="F454" i="4"/>
  <c r="C455" i="3"/>
  <c r="F455" i="4"/>
  <c r="C456" i="3"/>
  <c r="F456" i="4"/>
  <c r="C457" i="3"/>
  <c r="F457" i="4"/>
  <c r="C458" i="3"/>
  <c r="F458" i="4"/>
  <c r="C459" i="3"/>
  <c r="F459" i="4"/>
  <c r="C460" i="3"/>
  <c r="F460" i="4"/>
  <c r="C461" i="3"/>
  <c r="F461" i="4"/>
  <c r="C462" i="3"/>
  <c r="F462" i="4"/>
  <c r="C463" i="3"/>
  <c r="F463" i="4"/>
  <c r="C464" i="3"/>
  <c r="F464" i="4"/>
  <c r="C465" i="3"/>
  <c r="F465" i="4"/>
  <c r="C466" i="3"/>
  <c r="F466" i="4"/>
  <c r="C467" i="3"/>
  <c r="F467" i="4"/>
  <c r="C468" i="3"/>
  <c r="F468" i="4"/>
  <c r="C469" i="3"/>
  <c r="F469" i="4"/>
  <c r="C470" i="3"/>
  <c r="F470" i="4"/>
  <c r="C471" i="3"/>
  <c r="F471" i="4"/>
  <c r="C472" i="3"/>
  <c r="F472" i="4"/>
  <c r="C473" i="3"/>
  <c r="F473" i="4"/>
  <c r="C474" i="3"/>
  <c r="F474" i="4"/>
  <c r="C475" i="3"/>
  <c r="F475" i="4"/>
  <c r="C476" i="3"/>
  <c r="F476" i="4"/>
  <c r="C477" i="3"/>
  <c r="F477" i="4"/>
  <c r="C478" i="3"/>
  <c r="F478" i="4"/>
  <c r="C479" i="3"/>
  <c r="F479" i="4"/>
  <c r="C480" i="3"/>
  <c r="F480" i="4"/>
  <c r="C481" i="3"/>
  <c r="F481" i="4"/>
  <c r="C482" i="3"/>
  <c r="F482" i="4"/>
  <c r="C483" i="3"/>
  <c r="F483" i="4"/>
  <c r="C484" i="3"/>
  <c r="F484" i="4"/>
  <c r="C485" i="3"/>
  <c r="F485" i="4"/>
  <c r="C486" i="3"/>
  <c r="F486" i="4"/>
  <c r="C487" i="3"/>
  <c r="F487" i="4"/>
  <c r="C488" i="3"/>
  <c r="F488" i="4"/>
  <c r="C489" i="3"/>
  <c r="F489" i="4"/>
  <c r="C490" i="3"/>
  <c r="F490" i="4"/>
  <c r="C491" i="3"/>
  <c r="F491" i="4"/>
  <c r="C492" i="3"/>
  <c r="F492" i="4"/>
  <c r="C493" i="3"/>
  <c r="F493" i="4"/>
  <c r="C494" i="3"/>
  <c r="F494" i="4"/>
  <c r="C495" i="3"/>
  <c r="F495" i="4"/>
  <c r="C496" i="3"/>
  <c r="F496" i="4"/>
  <c r="C497" i="3"/>
  <c r="F497" i="4"/>
  <c r="C498" i="3"/>
  <c r="F498" i="4"/>
  <c r="C499" i="3"/>
  <c r="F499" i="4"/>
  <c r="C500" i="3"/>
  <c r="F500" i="4"/>
  <c r="C501" i="3"/>
  <c r="F501" i="4"/>
  <c r="C502" i="3"/>
  <c r="F502" i="4"/>
  <c r="C503" i="3"/>
  <c r="F503" i="4"/>
  <c r="C504" i="3"/>
  <c r="F504" i="4"/>
  <c r="C505" i="3"/>
  <c r="F505" i="4"/>
  <c r="C506" i="3"/>
  <c r="F506" i="4"/>
  <c r="C507" i="3"/>
  <c r="F507" i="4"/>
  <c r="C508" i="3"/>
  <c r="F508" i="4"/>
  <c r="C509" i="3"/>
  <c r="F509" i="4"/>
  <c r="C510" i="3"/>
  <c r="F510" i="4"/>
  <c r="C511" i="3"/>
  <c r="F511" i="4"/>
  <c r="C512" i="3"/>
  <c r="F512" i="4"/>
  <c r="C513" i="3"/>
  <c r="F513" i="4"/>
  <c r="C514" i="3"/>
  <c r="F514" i="4"/>
  <c r="C515" i="3"/>
  <c r="F515" i="4"/>
  <c r="C516" i="3"/>
  <c r="F516" i="4"/>
  <c r="C517" i="3"/>
  <c r="F517" i="4"/>
  <c r="C518" i="3"/>
  <c r="F518" i="4"/>
  <c r="C519" i="3"/>
  <c r="F519" i="4"/>
  <c r="C520" i="3"/>
  <c r="F520" i="4"/>
  <c r="C521" i="3"/>
  <c r="F521" i="4"/>
  <c r="C522" i="3"/>
  <c r="F522" i="4"/>
  <c r="C523" i="3"/>
  <c r="F523" i="4"/>
  <c r="C524" i="3"/>
  <c r="F524" i="4"/>
  <c r="C525" i="3"/>
  <c r="F525" i="4"/>
  <c r="C526" i="3"/>
  <c r="F526" i="4"/>
  <c r="C527" i="3"/>
  <c r="F527" i="4"/>
  <c r="C528" i="3"/>
  <c r="F528" i="4"/>
  <c r="C529" i="3"/>
  <c r="F529" i="4"/>
  <c r="C530" i="3"/>
  <c r="F530" i="4"/>
  <c r="C531" i="3"/>
  <c r="F531" i="4"/>
  <c r="C532" i="3"/>
  <c r="F532" i="4"/>
  <c r="C533" i="3"/>
  <c r="F533" i="4"/>
  <c r="C534" i="3"/>
  <c r="F534" i="4"/>
  <c r="C535" i="3"/>
  <c r="F535" i="4"/>
  <c r="C536" i="3"/>
  <c r="F536" i="4"/>
  <c r="C537" i="3"/>
  <c r="F537" i="4"/>
  <c r="C538" i="3"/>
  <c r="F538" i="4"/>
  <c r="C539" i="3"/>
  <c r="F539" i="4"/>
  <c r="C540" i="3"/>
  <c r="F540" i="4"/>
  <c r="C541" i="3"/>
  <c r="F541" i="4"/>
  <c r="C542" i="3"/>
  <c r="F542" i="4"/>
  <c r="C543" i="3"/>
  <c r="F543" i="4"/>
  <c r="C544" i="3"/>
  <c r="F544" i="4"/>
  <c r="C545" i="3"/>
  <c r="F545" i="4"/>
  <c r="C546" i="3"/>
  <c r="F546" i="4"/>
  <c r="C547" i="3"/>
  <c r="F547" i="4"/>
  <c r="C548" i="3"/>
  <c r="F548" i="4"/>
  <c r="C549" i="3"/>
  <c r="F549" i="4"/>
  <c r="C550" i="3"/>
  <c r="F550" i="4"/>
  <c r="C551" i="3"/>
  <c r="F551" i="4"/>
  <c r="C552" i="3"/>
  <c r="F552" i="4"/>
  <c r="C553" i="3"/>
  <c r="F553" i="4"/>
  <c r="C554" i="3"/>
  <c r="F554" i="4"/>
  <c r="C555" i="3"/>
  <c r="F555" i="4"/>
  <c r="C556" i="3"/>
  <c r="F556" i="4"/>
  <c r="C557" i="3"/>
  <c r="F557" i="4"/>
  <c r="C558" i="3"/>
  <c r="F558" i="4"/>
  <c r="C559" i="3"/>
  <c r="F559" i="4"/>
  <c r="C560" i="3"/>
  <c r="F560" i="4"/>
  <c r="C561" i="3"/>
  <c r="F561" i="4"/>
  <c r="C562" i="3"/>
  <c r="F562" i="4"/>
  <c r="C563" i="3"/>
  <c r="F563" i="4"/>
  <c r="C564" i="3"/>
  <c r="F564" i="4"/>
  <c r="C565" i="3"/>
  <c r="F565" i="4"/>
  <c r="C566" i="3"/>
  <c r="F566" i="4"/>
  <c r="C567" i="3"/>
  <c r="F567" i="4"/>
  <c r="C568" i="3"/>
  <c r="F568" i="4"/>
  <c r="C569" i="3"/>
  <c r="F569" i="4"/>
  <c r="C570" i="3"/>
  <c r="F570" i="4"/>
  <c r="C571" i="3"/>
  <c r="F571" i="4"/>
  <c r="C572" i="3"/>
  <c r="F572" i="4"/>
  <c r="C573" i="3"/>
  <c r="F573" i="4"/>
  <c r="C574" i="3"/>
  <c r="F574" i="4"/>
  <c r="C575" i="3"/>
  <c r="F575" i="4"/>
  <c r="C576" i="3"/>
  <c r="F576" i="4"/>
  <c r="C577" i="3"/>
  <c r="F577" i="4"/>
  <c r="C578" i="3"/>
  <c r="F578" i="4"/>
  <c r="C579" i="3"/>
  <c r="F579" i="4"/>
  <c r="C580" i="3"/>
  <c r="F580" i="4"/>
  <c r="C581" i="3"/>
  <c r="F581" i="4"/>
  <c r="C582" i="3"/>
  <c r="F582" i="4"/>
  <c r="C583" i="3"/>
  <c r="F583" i="4"/>
  <c r="C584" i="3"/>
  <c r="F584" i="4"/>
  <c r="C585" i="3"/>
  <c r="F585" i="4"/>
  <c r="C586" i="3"/>
  <c r="F586" i="4"/>
  <c r="C587" i="3"/>
  <c r="F587" i="4"/>
  <c r="C588" i="3"/>
  <c r="F588" i="4"/>
  <c r="C589" i="3"/>
  <c r="F589" i="4"/>
  <c r="C590" i="3"/>
  <c r="F590" i="4"/>
  <c r="C591" i="3"/>
  <c r="F591" i="4"/>
  <c r="C592" i="3"/>
  <c r="F592" i="4"/>
  <c r="C593" i="3"/>
  <c r="F593" i="4"/>
  <c r="C594" i="3"/>
  <c r="F594" i="4"/>
  <c r="C595" i="3"/>
  <c r="F595" i="4"/>
  <c r="C596" i="3"/>
  <c r="F596" i="4"/>
  <c r="C597" i="3"/>
  <c r="F597" i="4"/>
  <c r="C598" i="3"/>
  <c r="F598" i="4"/>
  <c r="C599" i="3"/>
  <c r="F599" i="4"/>
  <c r="C600" i="3"/>
  <c r="F600" i="4"/>
  <c r="C601" i="3"/>
  <c r="F601" i="4"/>
  <c r="C602" i="3"/>
  <c r="F602" i="4"/>
  <c r="C603" i="3"/>
  <c r="F603" i="4"/>
  <c r="C604" i="3"/>
  <c r="F604" i="4"/>
  <c r="C605" i="3"/>
  <c r="F605" i="4"/>
  <c r="C606" i="3"/>
  <c r="F606" i="4"/>
  <c r="C607" i="3"/>
  <c r="F607" i="4"/>
  <c r="C608" i="3"/>
  <c r="F608" i="4"/>
  <c r="C609" i="3"/>
  <c r="F609" i="4"/>
  <c r="C610" i="3"/>
  <c r="F610" i="4"/>
  <c r="C611" i="3"/>
  <c r="F611" i="4"/>
  <c r="C612" i="3"/>
  <c r="F612" i="4"/>
  <c r="C613" i="3"/>
  <c r="F613" i="4"/>
  <c r="C614" i="3"/>
  <c r="F614" i="4"/>
  <c r="C615" i="3"/>
  <c r="F615" i="4"/>
  <c r="C616" i="3"/>
  <c r="F616" i="4"/>
  <c r="C617" i="3"/>
  <c r="F617" i="4"/>
  <c r="C618" i="3"/>
  <c r="F618" i="4"/>
  <c r="C619" i="3"/>
  <c r="F619" i="4"/>
  <c r="C620" i="3"/>
  <c r="F620" i="4"/>
  <c r="C621" i="3"/>
  <c r="F621" i="4"/>
  <c r="C622" i="3"/>
  <c r="F622" i="4"/>
  <c r="C623" i="3"/>
  <c r="F623" i="4"/>
  <c r="C624" i="3"/>
  <c r="F624" i="4"/>
  <c r="C625" i="3"/>
  <c r="F625" i="4"/>
  <c r="C626" i="3"/>
  <c r="F626" i="4"/>
  <c r="C627" i="3"/>
  <c r="F627" i="4"/>
  <c r="C628" i="3"/>
  <c r="F628" i="4"/>
  <c r="C629" i="3"/>
  <c r="F629" i="4"/>
  <c r="C630" i="3"/>
  <c r="F630" i="4"/>
  <c r="C631" i="3"/>
  <c r="F631" i="4"/>
  <c r="C632" i="3"/>
  <c r="F632" i="4"/>
  <c r="C633" i="3"/>
  <c r="F633" i="4"/>
  <c r="C634" i="3"/>
  <c r="F634" i="4"/>
  <c r="C635" i="3"/>
  <c r="F635" i="4"/>
  <c r="C636" i="3"/>
  <c r="F636" i="4"/>
  <c r="C637" i="3"/>
  <c r="F637" i="4"/>
  <c r="C638" i="3"/>
  <c r="F638" i="4"/>
  <c r="C639" i="3"/>
  <c r="F639" i="4"/>
  <c r="C640" i="3"/>
  <c r="F640" i="4"/>
  <c r="C641" i="3"/>
  <c r="F641" i="4"/>
  <c r="C642" i="3"/>
  <c r="F642" i="4"/>
  <c r="C643" i="3"/>
  <c r="F643" i="4"/>
  <c r="C644" i="3"/>
  <c r="F644" i="4"/>
  <c r="C645" i="3"/>
  <c r="F645" i="4"/>
  <c r="C646" i="3"/>
  <c r="F646" i="4"/>
  <c r="C647" i="3"/>
  <c r="F647" i="4"/>
  <c r="C648" i="3"/>
  <c r="F648" i="4"/>
  <c r="C649" i="3"/>
  <c r="F649" i="4"/>
  <c r="C650" i="3"/>
  <c r="F650" i="4"/>
  <c r="C651" i="3"/>
  <c r="F651" i="4"/>
  <c r="C652" i="3"/>
  <c r="F652" i="4"/>
  <c r="C653" i="3"/>
  <c r="F653" i="4"/>
  <c r="C654" i="3"/>
  <c r="F654" i="4"/>
  <c r="C655" i="3"/>
  <c r="F655" i="4"/>
  <c r="C656" i="3"/>
  <c r="F656" i="4"/>
  <c r="C657" i="3"/>
  <c r="F657" i="4"/>
  <c r="C658" i="3"/>
  <c r="F658" i="4"/>
  <c r="C659" i="3"/>
  <c r="F659" i="4"/>
  <c r="C660" i="3"/>
  <c r="F660" i="4"/>
  <c r="C661" i="3"/>
  <c r="F661" i="4"/>
  <c r="C662" i="3"/>
  <c r="F662" i="4"/>
  <c r="C663" i="3"/>
  <c r="F663" i="4"/>
  <c r="C664" i="3"/>
  <c r="F664" i="4"/>
  <c r="C665" i="3"/>
  <c r="F665" i="4"/>
  <c r="C666" i="3"/>
  <c r="F666" i="4"/>
  <c r="C667" i="3"/>
  <c r="F667" i="4"/>
  <c r="C668" i="3"/>
  <c r="F668" i="4"/>
  <c r="C669" i="3"/>
  <c r="F669" i="4"/>
  <c r="C670" i="3"/>
  <c r="F670" i="4"/>
  <c r="C671" i="3"/>
  <c r="F671" i="4"/>
  <c r="C672" i="3"/>
  <c r="F672" i="4"/>
  <c r="C673" i="3"/>
  <c r="F673" i="4"/>
  <c r="C674" i="3"/>
  <c r="F674" i="4"/>
  <c r="C675" i="3"/>
  <c r="F675" i="4"/>
  <c r="C676" i="3"/>
  <c r="F676" i="4"/>
  <c r="C677" i="3"/>
  <c r="F677" i="4"/>
  <c r="C678" i="3"/>
  <c r="F678" i="4"/>
  <c r="C679" i="3"/>
  <c r="F679" i="4"/>
  <c r="C680" i="3"/>
  <c r="F680" i="4"/>
  <c r="C681" i="3"/>
  <c r="F681" i="4"/>
  <c r="C682" i="3"/>
  <c r="F682" i="4"/>
  <c r="C683" i="3"/>
  <c r="F683" i="4"/>
  <c r="C684" i="3"/>
  <c r="F684" i="4"/>
  <c r="C685" i="3"/>
  <c r="F685" i="4"/>
  <c r="C686" i="3"/>
  <c r="F686" i="4"/>
  <c r="C687" i="3"/>
  <c r="F687" i="4"/>
  <c r="C688" i="3"/>
  <c r="F688" i="4"/>
  <c r="C689" i="3"/>
  <c r="F689" i="4"/>
  <c r="C690" i="3"/>
  <c r="F690" i="4"/>
  <c r="C691" i="3"/>
  <c r="F691" i="4"/>
  <c r="C692" i="3"/>
  <c r="F692" i="4"/>
  <c r="C693" i="3"/>
  <c r="F693" i="4"/>
  <c r="C694" i="3"/>
  <c r="F694" i="4"/>
  <c r="C695" i="3"/>
  <c r="F695" i="4"/>
  <c r="C696" i="3"/>
  <c r="F696" i="4"/>
  <c r="C697" i="3"/>
  <c r="F697" i="4"/>
  <c r="C698" i="3"/>
  <c r="F698" i="4"/>
  <c r="C699" i="3"/>
  <c r="F699" i="4"/>
  <c r="C700" i="3"/>
  <c r="F700" i="4"/>
  <c r="C701" i="3"/>
  <c r="F701" i="4"/>
  <c r="C702" i="3"/>
  <c r="F702" i="4"/>
  <c r="C703" i="3"/>
  <c r="F703" i="4"/>
  <c r="C704" i="3"/>
  <c r="F704" i="4"/>
  <c r="C705" i="3"/>
  <c r="F705" i="4"/>
  <c r="C706" i="3"/>
  <c r="F706" i="4"/>
  <c r="C707" i="3"/>
  <c r="F707" i="4"/>
  <c r="C708" i="3"/>
  <c r="F708" i="4"/>
  <c r="C709" i="3"/>
  <c r="F709" i="4"/>
  <c r="C710" i="3"/>
  <c r="F710" i="4"/>
  <c r="C711" i="3"/>
  <c r="F711" i="4"/>
  <c r="C712" i="3"/>
  <c r="F712" i="4"/>
  <c r="C713" i="3"/>
  <c r="F713" i="4"/>
  <c r="C714" i="3"/>
  <c r="F714" i="4"/>
  <c r="C715" i="3"/>
  <c r="F715" i="4"/>
  <c r="C716" i="3"/>
  <c r="F716" i="4"/>
  <c r="C717" i="3"/>
  <c r="F717" i="4"/>
  <c r="C718" i="3"/>
  <c r="F718" i="4"/>
  <c r="C719" i="3"/>
  <c r="F719" i="4"/>
  <c r="C720" i="3"/>
  <c r="F720" i="4"/>
  <c r="C721" i="3"/>
  <c r="F721" i="4"/>
  <c r="C722" i="3"/>
  <c r="F722" i="4"/>
  <c r="C723" i="3"/>
  <c r="F723" i="4"/>
  <c r="C724" i="3"/>
  <c r="F724" i="4"/>
  <c r="C725" i="3"/>
  <c r="F725" i="4"/>
  <c r="C726" i="3"/>
  <c r="F726" i="4"/>
  <c r="C727" i="3"/>
  <c r="F727" i="4"/>
  <c r="C728" i="3"/>
  <c r="F728" i="4"/>
  <c r="C729" i="3"/>
  <c r="F729" i="4"/>
  <c r="C730" i="3"/>
  <c r="F730" i="4"/>
  <c r="C731" i="3"/>
  <c r="F731" i="4"/>
  <c r="C732" i="3"/>
  <c r="F732" i="4"/>
  <c r="C733" i="3"/>
  <c r="F733" i="4"/>
  <c r="C734" i="3"/>
  <c r="F734" i="4"/>
  <c r="C735" i="3"/>
  <c r="F735" i="4"/>
  <c r="C736" i="3"/>
  <c r="F736" i="4"/>
  <c r="C737" i="3"/>
  <c r="F737" i="4"/>
  <c r="C738" i="3"/>
  <c r="F738" i="4"/>
  <c r="C739" i="3"/>
  <c r="F739" i="4"/>
  <c r="C740" i="3"/>
  <c r="F740" i="4"/>
  <c r="C741" i="3"/>
  <c r="F741" i="4"/>
  <c r="C742" i="3"/>
  <c r="F742" i="4"/>
  <c r="C743" i="3"/>
  <c r="F743" i="4"/>
  <c r="C744" i="3"/>
  <c r="F744" i="4"/>
  <c r="C745" i="3"/>
  <c r="F745" i="4"/>
  <c r="C746" i="3"/>
  <c r="F746" i="4"/>
  <c r="C747" i="3"/>
  <c r="F747" i="4"/>
  <c r="C748" i="3"/>
  <c r="F748" i="4"/>
  <c r="C749" i="3"/>
  <c r="F749" i="4"/>
  <c r="C750" i="3"/>
  <c r="F750" i="4"/>
  <c r="C751" i="3"/>
  <c r="F751" i="4"/>
  <c r="C752" i="3"/>
  <c r="F752" i="4"/>
  <c r="C753" i="3"/>
  <c r="F753" i="4"/>
  <c r="C754" i="3"/>
  <c r="F754" i="4"/>
  <c r="C755" i="3"/>
  <c r="F755" i="4"/>
  <c r="C756" i="3"/>
  <c r="F756" i="4"/>
  <c r="C757" i="3"/>
  <c r="F757" i="4"/>
  <c r="C758" i="3"/>
  <c r="F758" i="4"/>
  <c r="C759" i="3"/>
  <c r="F759" i="4"/>
  <c r="C760" i="3"/>
  <c r="F760" i="4"/>
  <c r="C761" i="3"/>
  <c r="F761" i="4"/>
  <c r="C762" i="3"/>
  <c r="F762" i="4"/>
  <c r="C763" i="3"/>
  <c r="F763" i="4"/>
  <c r="C764" i="3"/>
  <c r="F764" i="4"/>
  <c r="C765" i="3"/>
  <c r="F765" i="4"/>
  <c r="C766" i="3"/>
  <c r="F766" i="4"/>
  <c r="C767" i="3"/>
  <c r="F767" i="4"/>
  <c r="C768" i="3"/>
  <c r="F768" i="4"/>
  <c r="C769" i="3"/>
  <c r="F769" i="4"/>
  <c r="C770" i="3"/>
  <c r="F770" i="4"/>
  <c r="C771" i="3"/>
  <c r="F771" i="4"/>
  <c r="C772" i="3"/>
  <c r="F772" i="4"/>
  <c r="C773" i="3"/>
  <c r="F773" i="4"/>
  <c r="C774" i="3"/>
  <c r="F774" i="4"/>
  <c r="C775" i="3"/>
  <c r="F775" i="4"/>
  <c r="C776" i="3"/>
  <c r="F776" i="4"/>
  <c r="C777" i="3"/>
  <c r="F777" i="4"/>
  <c r="C778" i="3"/>
  <c r="F778" i="4"/>
  <c r="C779" i="3"/>
  <c r="F779" i="4"/>
  <c r="C780" i="3"/>
  <c r="F780" i="4"/>
  <c r="C781" i="3"/>
  <c r="F781" i="4"/>
  <c r="C782" i="3"/>
  <c r="F782" i="4"/>
  <c r="C783" i="3"/>
  <c r="F783" i="4"/>
  <c r="C784" i="3"/>
  <c r="F784" i="4"/>
  <c r="C785" i="3"/>
  <c r="F785" i="4"/>
  <c r="C786" i="3"/>
  <c r="F786" i="4"/>
  <c r="C787" i="3"/>
  <c r="F787" i="4"/>
  <c r="C788" i="3"/>
  <c r="F788" i="4"/>
  <c r="C789" i="3"/>
  <c r="F789" i="4"/>
  <c r="C790" i="3"/>
  <c r="F790" i="4"/>
  <c r="C791" i="3"/>
  <c r="F791" i="4"/>
  <c r="C792" i="3"/>
  <c r="F792" i="4"/>
  <c r="C793" i="3"/>
  <c r="F793" i="4"/>
  <c r="C794" i="3"/>
  <c r="F794" i="4"/>
  <c r="C795" i="3"/>
  <c r="F795" i="4"/>
  <c r="C796" i="3"/>
  <c r="F796" i="4"/>
  <c r="C797" i="3"/>
  <c r="F797" i="4"/>
  <c r="C798" i="3"/>
  <c r="F798" i="4"/>
  <c r="C799" i="3"/>
  <c r="F799" i="4"/>
  <c r="C800" i="3"/>
  <c r="F800" i="4"/>
  <c r="C801" i="3"/>
  <c r="F801" i="4"/>
  <c r="C802" i="3"/>
  <c r="F802" i="4"/>
  <c r="C803" i="3"/>
  <c r="F803" i="4"/>
  <c r="C804" i="3"/>
  <c r="F804" i="4"/>
  <c r="C805" i="3"/>
  <c r="F805" i="4"/>
  <c r="C806" i="3"/>
  <c r="F806" i="4"/>
  <c r="C807" i="3"/>
  <c r="F807" i="4"/>
  <c r="C808" i="3"/>
  <c r="F808" i="4"/>
  <c r="C809" i="3"/>
  <c r="F809" i="4"/>
  <c r="C810" i="3"/>
  <c r="F810" i="4"/>
  <c r="C811" i="3"/>
  <c r="F811" i="4"/>
  <c r="C812" i="3"/>
  <c r="F812" i="4"/>
  <c r="C813" i="3"/>
  <c r="F813" i="4"/>
  <c r="C814" i="3"/>
  <c r="F814" i="4"/>
  <c r="C815" i="3"/>
  <c r="F815" i="4"/>
  <c r="C816" i="3"/>
  <c r="F816" i="4"/>
  <c r="C817" i="3"/>
  <c r="F817" i="4"/>
  <c r="C818" i="3"/>
  <c r="F818" i="4"/>
  <c r="C819" i="3"/>
  <c r="F819" i="4"/>
  <c r="C820" i="3"/>
  <c r="F820" i="4"/>
  <c r="C821" i="3"/>
  <c r="F821" i="4"/>
  <c r="C822" i="3"/>
  <c r="F822" i="4"/>
  <c r="C823" i="3"/>
  <c r="F823" i="4"/>
  <c r="C824" i="3"/>
  <c r="F824" i="4"/>
  <c r="C825" i="3"/>
  <c r="F825" i="4"/>
  <c r="C826" i="3"/>
  <c r="F826" i="4"/>
  <c r="C827" i="3"/>
  <c r="F827" i="4"/>
  <c r="C828" i="3"/>
  <c r="F828" i="4"/>
  <c r="C829" i="3"/>
  <c r="F829" i="4"/>
  <c r="C830" i="3"/>
  <c r="F830" i="4"/>
  <c r="C831" i="3"/>
  <c r="F831" i="4"/>
  <c r="C832" i="3"/>
  <c r="F832" i="4"/>
  <c r="C833" i="3"/>
  <c r="F833" i="4"/>
  <c r="C834" i="3"/>
  <c r="F834" i="4"/>
  <c r="C835" i="3"/>
  <c r="F835" i="4"/>
  <c r="C836" i="3"/>
  <c r="F836" i="4"/>
  <c r="C837" i="3"/>
  <c r="F837" i="4"/>
  <c r="C838" i="3"/>
  <c r="F838" i="4"/>
  <c r="C839" i="3"/>
  <c r="F839" i="4"/>
  <c r="C840" i="3"/>
  <c r="F840" i="4"/>
  <c r="C841" i="3"/>
  <c r="F841" i="4"/>
  <c r="C842" i="3"/>
  <c r="F842" i="4"/>
  <c r="C843" i="3"/>
  <c r="F843" i="4"/>
  <c r="C844" i="3"/>
  <c r="F844" i="4"/>
  <c r="C845" i="3"/>
  <c r="F845" i="4"/>
  <c r="C846" i="3"/>
  <c r="F846" i="4"/>
  <c r="C847" i="3"/>
  <c r="F847" i="4"/>
  <c r="C848" i="3"/>
  <c r="F848" i="4"/>
  <c r="C849" i="3"/>
  <c r="F849" i="4"/>
  <c r="C850" i="3"/>
  <c r="F850" i="4"/>
  <c r="C851" i="3"/>
  <c r="F851" i="4"/>
  <c r="C852" i="3"/>
  <c r="F852" i="4"/>
  <c r="C853" i="3"/>
  <c r="F853" i="4"/>
  <c r="C854" i="3"/>
  <c r="F854" i="4"/>
  <c r="C855" i="3"/>
  <c r="F855" i="4"/>
  <c r="C856" i="3"/>
  <c r="F856" i="4"/>
  <c r="C857" i="3"/>
  <c r="F857" i="4"/>
  <c r="C858" i="3"/>
  <c r="F858" i="4"/>
  <c r="C859" i="3"/>
  <c r="F859" i="4"/>
  <c r="C860" i="3"/>
  <c r="F860" i="4"/>
  <c r="C861" i="3"/>
  <c r="F861" i="4"/>
  <c r="C862" i="3"/>
  <c r="F862" i="4"/>
  <c r="C863" i="3"/>
  <c r="F863" i="4"/>
  <c r="C864" i="3"/>
  <c r="F864" i="4"/>
  <c r="C865" i="3"/>
  <c r="F865" i="4"/>
  <c r="C866" i="3"/>
  <c r="F866" i="4"/>
  <c r="C867" i="3"/>
  <c r="F867" i="4"/>
  <c r="C868" i="3"/>
  <c r="F868" i="4"/>
  <c r="C869" i="3"/>
  <c r="F869" i="4"/>
  <c r="C870" i="3"/>
  <c r="F870" i="4"/>
  <c r="C871" i="3"/>
  <c r="F871" i="4"/>
  <c r="C872" i="3"/>
  <c r="F872" i="4"/>
  <c r="C873" i="3"/>
  <c r="F873" i="4"/>
  <c r="C874" i="3"/>
  <c r="F874" i="4"/>
  <c r="C875" i="3"/>
  <c r="F875" i="4"/>
  <c r="C876" i="3"/>
  <c r="F876" i="4"/>
  <c r="C877" i="3"/>
  <c r="F877" i="4"/>
  <c r="C878" i="3"/>
  <c r="F878" i="4"/>
  <c r="C879" i="3"/>
  <c r="F879" i="4"/>
  <c r="C880" i="3"/>
  <c r="F880" i="4"/>
  <c r="C881" i="3"/>
  <c r="F881" i="4"/>
  <c r="C882" i="3"/>
  <c r="F882" i="4"/>
  <c r="C883" i="3"/>
  <c r="F883" i="4"/>
  <c r="C884" i="3"/>
  <c r="F884" i="4"/>
  <c r="C885" i="3"/>
  <c r="F885" i="4"/>
  <c r="C886" i="3"/>
  <c r="F886" i="4"/>
  <c r="C887" i="3"/>
  <c r="F887" i="4"/>
  <c r="C888" i="3"/>
  <c r="F888" i="4"/>
  <c r="C889" i="3"/>
  <c r="F889" i="4"/>
  <c r="C890" i="3"/>
  <c r="F890" i="4"/>
  <c r="C891" i="3"/>
  <c r="F891" i="4"/>
  <c r="C892" i="3"/>
  <c r="F892" i="4"/>
  <c r="C893" i="3"/>
  <c r="F893" i="4"/>
  <c r="C894" i="3"/>
  <c r="F894" i="4"/>
  <c r="C895" i="3"/>
  <c r="F895" i="4"/>
  <c r="C896" i="3"/>
  <c r="F896" i="4"/>
  <c r="C897" i="3"/>
  <c r="F897" i="4"/>
  <c r="C898" i="3"/>
  <c r="F898" i="4"/>
  <c r="C899" i="3"/>
  <c r="F899" i="4"/>
  <c r="C900" i="3"/>
  <c r="F900" i="4"/>
  <c r="C901" i="3"/>
  <c r="F901" i="4"/>
  <c r="C902" i="3"/>
  <c r="F902" i="4"/>
  <c r="C903" i="3"/>
  <c r="F903" i="4"/>
  <c r="C904" i="3"/>
  <c r="F904" i="4"/>
  <c r="C905" i="3"/>
  <c r="F905" i="4"/>
  <c r="C906" i="3"/>
  <c r="F906" i="4"/>
  <c r="C907" i="3"/>
  <c r="F907" i="4"/>
  <c r="C908" i="3"/>
  <c r="F908" i="4"/>
  <c r="C909" i="3"/>
  <c r="F909" i="4"/>
  <c r="C910" i="3"/>
  <c r="F910" i="4"/>
  <c r="C911" i="3"/>
  <c r="F911" i="4"/>
  <c r="C912" i="3"/>
  <c r="F912" i="4"/>
  <c r="C913" i="3"/>
  <c r="F913" i="4"/>
  <c r="C914" i="3"/>
  <c r="F914" i="4"/>
  <c r="C915" i="3"/>
  <c r="F915" i="4"/>
  <c r="C916" i="3"/>
  <c r="F916" i="4"/>
  <c r="C917" i="3"/>
  <c r="F917" i="4"/>
  <c r="C918" i="3"/>
  <c r="F918" i="4"/>
  <c r="C919" i="3"/>
  <c r="F919" i="4"/>
  <c r="C920" i="3"/>
  <c r="F920" i="4"/>
  <c r="C921" i="3"/>
  <c r="F921" i="4"/>
  <c r="C922" i="3"/>
  <c r="F922" i="4"/>
  <c r="C923" i="3"/>
  <c r="F923" i="4"/>
  <c r="C924" i="3"/>
  <c r="F924" i="4"/>
  <c r="C925" i="3"/>
  <c r="F925" i="4"/>
  <c r="C926" i="3"/>
  <c r="F926" i="4"/>
  <c r="C927" i="3"/>
  <c r="F927" i="4"/>
  <c r="C928" i="3"/>
  <c r="F928" i="4"/>
  <c r="C929" i="3"/>
  <c r="F929" i="4"/>
  <c r="C930" i="3"/>
  <c r="F930" i="4"/>
  <c r="C931" i="3"/>
  <c r="F931" i="4"/>
  <c r="C932" i="3"/>
  <c r="F932" i="4"/>
  <c r="C933" i="3"/>
  <c r="F933" i="4"/>
  <c r="C934" i="3"/>
  <c r="F934" i="4"/>
  <c r="C935" i="3"/>
  <c r="F935" i="4"/>
  <c r="C936" i="3"/>
  <c r="F936" i="4"/>
  <c r="C937" i="3"/>
  <c r="F937" i="4"/>
  <c r="C938" i="3"/>
  <c r="F938" i="4"/>
  <c r="C939" i="3"/>
  <c r="F939" i="4"/>
  <c r="C940" i="3"/>
  <c r="F940" i="4"/>
  <c r="C941" i="3"/>
  <c r="F941" i="4"/>
  <c r="C942" i="3"/>
  <c r="F942" i="4"/>
  <c r="C943" i="3"/>
  <c r="F943" i="4"/>
  <c r="C944" i="3"/>
  <c r="F944" i="4"/>
  <c r="C945" i="3"/>
  <c r="F945" i="4"/>
  <c r="C946" i="3"/>
  <c r="F946" i="4"/>
  <c r="C947" i="3"/>
  <c r="F947" i="4"/>
  <c r="C948" i="3"/>
  <c r="F948" i="4"/>
  <c r="C949" i="3"/>
  <c r="F949" i="4"/>
  <c r="C950" i="3"/>
  <c r="F950" i="4"/>
  <c r="C951" i="3"/>
  <c r="F951" i="4"/>
  <c r="C952" i="3"/>
  <c r="F952" i="4"/>
  <c r="C953" i="3"/>
  <c r="F953" i="4"/>
  <c r="C954" i="3"/>
  <c r="F954" i="4"/>
  <c r="C955" i="3"/>
  <c r="F955" i="4"/>
  <c r="C956" i="3"/>
  <c r="F956" i="4"/>
  <c r="C957" i="3"/>
  <c r="F957" i="4"/>
  <c r="C958" i="3"/>
  <c r="F958" i="4"/>
  <c r="C959" i="3"/>
  <c r="F959" i="4"/>
  <c r="C960" i="3"/>
  <c r="F960" i="4"/>
  <c r="C961" i="3"/>
  <c r="F961" i="4"/>
  <c r="C962" i="3"/>
  <c r="F962" i="4"/>
  <c r="C963" i="3"/>
  <c r="F963" i="4"/>
  <c r="C964" i="3"/>
  <c r="F964" i="4"/>
  <c r="C965" i="3"/>
  <c r="F965" i="4"/>
  <c r="C966" i="3"/>
  <c r="F966" i="4"/>
  <c r="C967" i="3"/>
  <c r="F967" i="4"/>
  <c r="C968" i="3"/>
  <c r="F968" i="4"/>
  <c r="C969" i="3"/>
  <c r="F969" i="4"/>
  <c r="C970" i="3"/>
  <c r="F970" i="4"/>
  <c r="C971" i="3"/>
  <c r="F971" i="4"/>
  <c r="C972" i="3"/>
  <c r="F972" i="4"/>
  <c r="C973" i="3"/>
  <c r="F973" i="4"/>
  <c r="C974" i="3"/>
  <c r="F974" i="4"/>
  <c r="C975" i="3"/>
  <c r="F975" i="4"/>
  <c r="C976" i="3"/>
  <c r="F976" i="4"/>
  <c r="C977" i="3"/>
  <c r="F977" i="4"/>
  <c r="C978" i="3"/>
  <c r="F978" i="4"/>
  <c r="C979" i="3"/>
  <c r="F979" i="4"/>
  <c r="C980" i="3"/>
  <c r="F980" i="4"/>
  <c r="C981" i="3"/>
  <c r="F981" i="4"/>
  <c r="C982" i="3"/>
  <c r="F982" i="4"/>
  <c r="C983" i="3"/>
  <c r="F983" i="4"/>
  <c r="C984" i="3"/>
  <c r="F984" i="4"/>
  <c r="C985" i="3"/>
  <c r="F985" i="4"/>
  <c r="C986" i="3"/>
  <c r="F986" i="4"/>
  <c r="C987" i="3"/>
  <c r="F987" i="4"/>
  <c r="C988" i="3"/>
  <c r="F988" i="4"/>
  <c r="C989" i="3"/>
  <c r="F989" i="4"/>
  <c r="C990" i="3"/>
  <c r="F990" i="4"/>
  <c r="C991" i="3"/>
  <c r="F991" i="4"/>
  <c r="C992" i="3"/>
  <c r="F992" i="4"/>
  <c r="C993" i="3"/>
  <c r="F993" i="4"/>
  <c r="C994" i="3"/>
  <c r="F994" i="4"/>
  <c r="C995" i="3"/>
  <c r="F995" i="4"/>
  <c r="C996" i="3"/>
  <c r="F996" i="4"/>
  <c r="C997" i="3"/>
  <c r="F997" i="4"/>
  <c r="C998" i="3"/>
  <c r="F998" i="4"/>
  <c r="C999" i="3"/>
  <c r="F999" i="4"/>
  <c r="C1000" i="3"/>
  <c r="F1000" i="4"/>
  <c r="C1001" i="3"/>
  <c r="F1001" i="4"/>
  <c r="C1002" i="3"/>
  <c r="F1002" i="4"/>
  <c r="C1003" i="3"/>
  <c r="F1003" i="4"/>
  <c r="C1004" i="3"/>
  <c r="F1004" i="4"/>
  <c r="C1005" i="3"/>
  <c r="F1005" i="4"/>
  <c r="C1006" i="3"/>
  <c r="F1006" i="4"/>
  <c r="C1007" i="3"/>
  <c r="F1007" i="4"/>
  <c r="C1008" i="3"/>
  <c r="F1008" i="4"/>
  <c r="C1009" i="3"/>
  <c r="F1009" i="4"/>
  <c r="C1010" i="3"/>
  <c r="F1010" i="4"/>
  <c r="C1011" i="3"/>
  <c r="F1011" i="4"/>
  <c r="C1012" i="3"/>
  <c r="F1012" i="4"/>
  <c r="C1013" i="3"/>
  <c r="F1013" i="4"/>
  <c r="C1014" i="3"/>
  <c r="F1014" i="4"/>
  <c r="C1015" i="3"/>
  <c r="F1015" i="4"/>
  <c r="C1016" i="3"/>
  <c r="F1016" i="4"/>
  <c r="C1017" i="3"/>
  <c r="F1017" i="4"/>
  <c r="C1018" i="3"/>
  <c r="F1018" i="4"/>
  <c r="C1019" i="3"/>
  <c r="F1019" i="4"/>
  <c r="C1020" i="3"/>
  <c r="F1020" i="4"/>
  <c r="C1021" i="3"/>
  <c r="F1021" i="4"/>
  <c r="C1022" i="3"/>
  <c r="F1022" i="4"/>
  <c r="C1023" i="3"/>
  <c r="F1023" i="4"/>
  <c r="C1024" i="3"/>
  <c r="F1024" i="4"/>
  <c r="C1025" i="3"/>
  <c r="F1025" i="4"/>
  <c r="C1026" i="3"/>
  <c r="F1026" i="4"/>
  <c r="C1027" i="3"/>
  <c r="F1027" i="4"/>
  <c r="C1028" i="3"/>
  <c r="F1028" i="4"/>
  <c r="C1029" i="3"/>
  <c r="F1029" i="4"/>
  <c r="C1030" i="3"/>
  <c r="F1030" i="4"/>
  <c r="C1031" i="3"/>
  <c r="F1031" i="4"/>
  <c r="C1032" i="3"/>
  <c r="F1032" i="4"/>
  <c r="C1033" i="3"/>
  <c r="F1033" i="4"/>
  <c r="C1034" i="3"/>
  <c r="F1034" i="4"/>
  <c r="C1035" i="3"/>
  <c r="F1035" i="4"/>
  <c r="C1036" i="3"/>
  <c r="F1036" i="4"/>
  <c r="C1037" i="3"/>
  <c r="F1037" i="4"/>
  <c r="C1038" i="3"/>
  <c r="F1038" i="4"/>
  <c r="C1039" i="3"/>
  <c r="F1039" i="4"/>
  <c r="C1040" i="3"/>
  <c r="C1041" i="3"/>
  <c r="F1041" i="4"/>
  <c r="C1042" i="3"/>
  <c r="F1042" i="4"/>
  <c r="C1043" i="3"/>
  <c r="F1043" i="4"/>
  <c r="C1044" i="3"/>
  <c r="F1044" i="4"/>
  <c r="C1045" i="3"/>
  <c r="F1045" i="4"/>
  <c r="C1046" i="3"/>
  <c r="F1046" i="4"/>
  <c r="C1047" i="3"/>
  <c r="F1047" i="4"/>
  <c r="C1048" i="3"/>
  <c r="F1048" i="4"/>
  <c r="C1049" i="3"/>
  <c r="F1049" i="4"/>
  <c r="C1050" i="3"/>
  <c r="F1050" i="4"/>
  <c r="C1051" i="3"/>
  <c r="F1051" i="4"/>
  <c r="C1052" i="3"/>
  <c r="F1052" i="4"/>
  <c r="C1053" i="3"/>
  <c r="F1053" i="4"/>
  <c r="C1054" i="3"/>
  <c r="F1054" i="4"/>
  <c r="C1055" i="3"/>
  <c r="F1055" i="4"/>
  <c r="C1056" i="3"/>
  <c r="C1057" i="3"/>
  <c r="F1057" i="4"/>
  <c r="C1058" i="3"/>
  <c r="F1058" i="4"/>
  <c r="C1059" i="3"/>
  <c r="F1059" i="4"/>
  <c r="C1060" i="3"/>
  <c r="F1060" i="4"/>
  <c r="C1061" i="3"/>
  <c r="F1061" i="4"/>
  <c r="C1062" i="3"/>
  <c r="F1062" i="4"/>
  <c r="C1063" i="3"/>
  <c r="F1063" i="4"/>
  <c r="C1064" i="3"/>
  <c r="F1064" i="4"/>
  <c r="C1065" i="3"/>
  <c r="F1065" i="4"/>
  <c r="C1066" i="3"/>
  <c r="F1066" i="4"/>
  <c r="C1067" i="3"/>
  <c r="F1067" i="4"/>
  <c r="C1068" i="3"/>
  <c r="F1068" i="4"/>
  <c r="C1069" i="3"/>
  <c r="F1069" i="4"/>
  <c r="C1070" i="3"/>
  <c r="F1070" i="4"/>
  <c r="C1071" i="3"/>
  <c r="F1071" i="4"/>
  <c r="C1072" i="3"/>
  <c r="C1073" i="3"/>
  <c r="F1073" i="4"/>
  <c r="C1074" i="3"/>
  <c r="F1074" i="4"/>
  <c r="C1075" i="3"/>
  <c r="F1075" i="4"/>
  <c r="C1076" i="3"/>
  <c r="F1076" i="4"/>
  <c r="C1077" i="3"/>
  <c r="F1077" i="4"/>
  <c r="C1078" i="3"/>
  <c r="F1078" i="4"/>
  <c r="C1079" i="3"/>
  <c r="F1079" i="4"/>
  <c r="C1080" i="3"/>
  <c r="F1080" i="4"/>
  <c r="C1081" i="3"/>
  <c r="F1081" i="4"/>
  <c r="C1082" i="3"/>
  <c r="F1082" i="4"/>
  <c r="C1083" i="3"/>
  <c r="F1083" i="4"/>
  <c r="C1084" i="3"/>
  <c r="F1084" i="4"/>
  <c r="C1085" i="3"/>
  <c r="F1085" i="4"/>
  <c r="C1086" i="3"/>
  <c r="F1086" i="4"/>
  <c r="C1087" i="3"/>
  <c r="F1087" i="4"/>
  <c r="C1088" i="3"/>
  <c r="C1089" i="3"/>
  <c r="F1089" i="4"/>
  <c r="C1090" i="3"/>
  <c r="F1090" i="4"/>
  <c r="C1091" i="3"/>
  <c r="F1091" i="4"/>
  <c r="C1092" i="3"/>
  <c r="F1092" i="4"/>
  <c r="C1093" i="3"/>
  <c r="F1093" i="4"/>
  <c r="C1094" i="3"/>
  <c r="F1094" i="4"/>
  <c r="C1095" i="3"/>
  <c r="F1095" i="4"/>
  <c r="C1096" i="3"/>
  <c r="F1096" i="4"/>
  <c r="C1097" i="3"/>
  <c r="F1097" i="4"/>
  <c r="C1098" i="3"/>
  <c r="F1098" i="4"/>
  <c r="C1099" i="3"/>
  <c r="F1099" i="4"/>
  <c r="C1100" i="3"/>
  <c r="F1100" i="4"/>
  <c r="C1101" i="3"/>
  <c r="F1101" i="4"/>
  <c r="C1102" i="3"/>
  <c r="F1102" i="4"/>
  <c r="C1103" i="3"/>
  <c r="F1103" i="4"/>
  <c r="C1104" i="3"/>
  <c r="C1105" i="3"/>
  <c r="F1105" i="4"/>
  <c r="C1106" i="3"/>
  <c r="F1106" i="4"/>
  <c r="C1107" i="3"/>
  <c r="F1107" i="4"/>
  <c r="C1108" i="3"/>
  <c r="F1108" i="4"/>
  <c r="C1109" i="3"/>
  <c r="F1109" i="4"/>
  <c r="C1110" i="3"/>
  <c r="F1110" i="4"/>
  <c r="C1111" i="3"/>
  <c r="F1111" i="4"/>
  <c r="C1112" i="3"/>
  <c r="F1112" i="4"/>
  <c r="C1113" i="3"/>
  <c r="F1113" i="4"/>
  <c r="C1114" i="3"/>
  <c r="F1114" i="4"/>
  <c r="C1115" i="3"/>
  <c r="F1115" i="4"/>
  <c r="C1116" i="3"/>
  <c r="F1116" i="4"/>
  <c r="C1117" i="3"/>
  <c r="F1117" i="4"/>
  <c r="C1118" i="3"/>
  <c r="F1118" i="4"/>
  <c r="C1119" i="3"/>
  <c r="F1119" i="4"/>
  <c r="C1120" i="3"/>
  <c r="C1121" i="3"/>
  <c r="F1121" i="4"/>
  <c r="C1122" i="3"/>
  <c r="F1122" i="4"/>
  <c r="C1123" i="3"/>
  <c r="F1123" i="4"/>
  <c r="C1124" i="3"/>
  <c r="F1124" i="4"/>
  <c r="C1125" i="3"/>
  <c r="F1125" i="4"/>
  <c r="C1126" i="3"/>
  <c r="F1126" i="4"/>
  <c r="C1127" i="3"/>
  <c r="F1127" i="4"/>
  <c r="C1128" i="3"/>
  <c r="F1128" i="4"/>
  <c r="C1129" i="3"/>
  <c r="F1129" i="4"/>
  <c r="C1130" i="3"/>
  <c r="F1130" i="4"/>
  <c r="C1131" i="3"/>
  <c r="F1131" i="4"/>
  <c r="C1132" i="3"/>
  <c r="F1132" i="4"/>
  <c r="C1133" i="3"/>
  <c r="F1133" i="4"/>
  <c r="C1134" i="3"/>
  <c r="F1134" i="4"/>
  <c r="C1135" i="3"/>
  <c r="F1135" i="4"/>
  <c r="C1136" i="3"/>
  <c r="C1137" i="3"/>
  <c r="F1137" i="4"/>
  <c r="C1138" i="3"/>
  <c r="F1138" i="4"/>
  <c r="C1139" i="3"/>
  <c r="F1139" i="4"/>
  <c r="C1140" i="3"/>
  <c r="F1140" i="4"/>
  <c r="C1141" i="3"/>
  <c r="F1141" i="4"/>
  <c r="C1142" i="3"/>
  <c r="F1142" i="4"/>
  <c r="C1143" i="3"/>
  <c r="F1143" i="4"/>
  <c r="C1144" i="3"/>
  <c r="F1144" i="4"/>
  <c r="C1145" i="3"/>
  <c r="F1145" i="4"/>
  <c r="C1146" i="3"/>
  <c r="F1146" i="4"/>
  <c r="C1147" i="3"/>
  <c r="F1147" i="4"/>
  <c r="C1148" i="3"/>
  <c r="F1148" i="4"/>
  <c r="C1149" i="3"/>
  <c r="F1149" i="4"/>
  <c r="C1150" i="3"/>
  <c r="F1150" i="4"/>
  <c r="C1151" i="3"/>
  <c r="F1151" i="4"/>
  <c r="C1152" i="3"/>
  <c r="C1153" i="3"/>
  <c r="F1153" i="4"/>
  <c r="C1154" i="3"/>
  <c r="F1154" i="4"/>
  <c r="C1155" i="3"/>
  <c r="F1155" i="4"/>
  <c r="C1156" i="3"/>
  <c r="F1156" i="4"/>
  <c r="C1157" i="3"/>
  <c r="F1157" i="4"/>
  <c r="C1158" i="3"/>
  <c r="F1158" i="4"/>
  <c r="C1159" i="3"/>
  <c r="F1159" i="4"/>
  <c r="C1160" i="3"/>
  <c r="F1160" i="4"/>
  <c r="C1161" i="3"/>
  <c r="F1161" i="4"/>
  <c r="C1162" i="3"/>
  <c r="F1162" i="4"/>
  <c r="C1163" i="3"/>
  <c r="F1163" i="4"/>
  <c r="C1164" i="3"/>
  <c r="F1164" i="4"/>
  <c r="C1165" i="3"/>
  <c r="F1165" i="4"/>
  <c r="C1166" i="3"/>
  <c r="F1166" i="4"/>
  <c r="C1167" i="3"/>
  <c r="F1167" i="4"/>
  <c r="C1168" i="3"/>
  <c r="C1169" i="3"/>
  <c r="F1169" i="4"/>
  <c r="C1170" i="3"/>
  <c r="F1170" i="4"/>
  <c r="C1171" i="3"/>
  <c r="F1171" i="4"/>
  <c r="C1172" i="3"/>
  <c r="F1172" i="4"/>
  <c r="C1173" i="3"/>
  <c r="F1173" i="4"/>
  <c r="C1174" i="3"/>
  <c r="F1174" i="4"/>
  <c r="C1175" i="3"/>
  <c r="F1175" i="4"/>
  <c r="C1176" i="3"/>
  <c r="F1176" i="4"/>
  <c r="C1177" i="3"/>
  <c r="F1177" i="4"/>
  <c r="C1178" i="3"/>
  <c r="F1178" i="4"/>
  <c r="C1179" i="3"/>
  <c r="F1179" i="4"/>
  <c r="C1180" i="3"/>
  <c r="F1180" i="4"/>
  <c r="C1181" i="3"/>
  <c r="F1181" i="4"/>
  <c r="C1182" i="3"/>
  <c r="F1182" i="4"/>
  <c r="C1183" i="3"/>
  <c r="F1183" i="4"/>
  <c r="C1184" i="3"/>
  <c r="C1185" i="3"/>
  <c r="F1185" i="4"/>
  <c r="G1185" i="4" s="1"/>
  <c r="C1186" i="3"/>
  <c r="F1186" i="4"/>
  <c r="C1187" i="3"/>
  <c r="F1187" i="4"/>
  <c r="C1188" i="3"/>
  <c r="F1188" i="4"/>
  <c r="C1189" i="3"/>
  <c r="F1189" i="4"/>
  <c r="C1190" i="3"/>
  <c r="F1190" i="4"/>
  <c r="C1191" i="3"/>
  <c r="F1191" i="4"/>
  <c r="C1192" i="3"/>
  <c r="F1192" i="4"/>
  <c r="C1193" i="3"/>
  <c r="F1193" i="4"/>
  <c r="C1194" i="3"/>
  <c r="F1194" i="4"/>
  <c r="C1195" i="3"/>
  <c r="F1195" i="4"/>
  <c r="C1196" i="3"/>
  <c r="F1196" i="4"/>
  <c r="C1197" i="3"/>
  <c r="F1197" i="4"/>
  <c r="C1198" i="3"/>
  <c r="F1198" i="4"/>
  <c r="C1199" i="3"/>
  <c r="F1199" i="4"/>
  <c r="C1200" i="3"/>
  <c r="C1201" i="3"/>
  <c r="F1201" i="4"/>
  <c r="C1202" i="3"/>
  <c r="F1202" i="4"/>
  <c r="C1203" i="3"/>
  <c r="F1203" i="4"/>
  <c r="C1204" i="3"/>
  <c r="F1204" i="4"/>
  <c r="C1205" i="3"/>
  <c r="F1205" i="4"/>
  <c r="C1206" i="3"/>
  <c r="F1206" i="4"/>
  <c r="C1207" i="3"/>
  <c r="F1207" i="4"/>
  <c r="C1208" i="3"/>
  <c r="F1208" i="4"/>
  <c r="C1209" i="3"/>
  <c r="F1209" i="4"/>
  <c r="C1210" i="3"/>
  <c r="F1210" i="4"/>
  <c r="C1211" i="3"/>
  <c r="F1211" i="4"/>
  <c r="C1212" i="3"/>
  <c r="F1212" i="4"/>
  <c r="C1213" i="3"/>
  <c r="F1213" i="4"/>
  <c r="C1214" i="3"/>
  <c r="F1214" i="4"/>
  <c r="C1215" i="3"/>
  <c r="F1215" i="4"/>
  <c r="C1216" i="3"/>
  <c r="C1217" i="3"/>
  <c r="F1217" i="4"/>
  <c r="C1218" i="3"/>
  <c r="F1218" i="4"/>
  <c r="C1219" i="3"/>
  <c r="F1219" i="4"/>
  <c r="C1220" i="3"/>
  <c r="F1220" i="4"/>
  <c r="C1221" i="3"/>
  <c r="F1221" i="4"/>
  <c r="C1222" i="3"/>
  <c r="F1222" i="4"/>
  <c r="C1223" i="3"/>
  <c r="F1223" i="4"/>
  <c r="C1224" i="3"/>
  <c r="F1224" i="4"/>
  <c r="C1225" i="3"/>
  <c r="F1225" i="4"/>
  <c r="C1226" i="3"/>
  <c r="F1226" i="4"/>
  <c r="C1227" i="3"/>
  <c r="F1227" i="4"/>
  <c r="C1228" i="3"/>
  <c r="F1228" i="4"/>
  <c r="C1229" i="3"/>
  <c r="F1229" i="4"/>
  <c r="C1230" i="3"/>
  <c r="F1230" i="4"/>
  <c r="C1231" i="3"/>
  <c r="F1231" i="4"/>
  <c r="C1232" i="3"/>
  <c r="C1233" i="3"/>
  <c r="F1233" i="4"/>
  <c r="C1234" i="3"/>
  <c r="F1234" i="4"/>
  <c r="C1235" i="3"/>
  <c r="F1235" i="4"/>
  <c r="C1236" i="3"/>
  <c r="F1236" i="4"/>
  <c r="C1237" i="3"/>
  <c r="F1237" i="4"/>
  <c r="C1238" i="3"/>
  <c r="F1238" i="4"/>
  <c r="C1239" i="3"/>
  <c r="F1239" i="4"/>
  <c r="C1240" i="3"/>
  <c r="F1240" i="4"/>
  <c r="C1241" i="3"/>
  <c r="F1241" i="4"/>
  <c r="C1242" i="3"/>
  <c r="F1242" i="4"/>
  <c r="C1243" i="3"/>
  <c r="F1243" i="4"/>
  <c r="C1244" i="3"/>
  <c r="F1244" i="4"/>
  <c r="C1245" i="3"/>
  <c r="F1245" i="4"/>
  <c r="C1246" i="3"/>
  <c r="F1246" i="4"/>
  <c r="C1247" i="3"/>
  <c r="F1247" i="4"/>
  <c r="C1248" i="3"/>
  <c r="C1249" i="3"/>
  <c r="F1249" i="4"/>
  <c r="G1249" i="4" s="1"/>
  <c r="C1250" i="3"/>
  <c r="F1250" i="4"/>
  <c r="C1251" i="3"/>
  <c r="F1251" i="4"/>
  <c r="C1252" i="3"/>
  <c r="F1252" i="4"/>
  <c r="C1253" i="3"/>
  <c r="F1253" i="4"/>
  <c r="C1254" i="3"/>
  <c r="F1254" i="4"/>
  <c r="C1255" i="3"/>
  <c r="F1255" i="4"/>
  <c r="C1256" i="3"/>
  <c r="F1256" i="4"/>
  <c r="C1257" i="3"/>
  <c r="F1257" i="4"/>
  <c r="C1258" i="3"/>
  <c r="F1258" i="4"/>
  <c r="C1259" i="3"/>
  <c r="F1259" i="4"/>
  <c r="C1260" i="3"/>
  <c r="F1260" i="4"/>
  <c r="C1261" i="3"/>
  <c r="F1261" i="4"/>
  <c r="C1262" i="3"/>
  <c r="F1262" i="4"/>
  <c r="C1263" i="3"/>
  <c r="F1263" i="4"/>
  <c r="C1264" i="3"/>
  <c r="C1265" i="3"/>
  <c r="F1265" i="4"/>
  <c r="C1266" i="3"/>
  <c r="F1266" i="4"/>
  <c r="C1267" i="3"/>
  <c r="F1267" i="4"/>
  <c r="C1268" i="3"/>
  <c r="F1268" i="4"/>
  <c r="C1269" i="3"/>
  <c r="F1269" i="4"/>
  <c r="C1270" i="3"/>
  <c r="F1270" i="4"/>
  <c r="C1271" i="3"/>
  <c r="F1271" i="4"/>
  <c r="C1272" i="3"/>
  <c r="F1272" i="4"/>
  <c r="C1273" i="3"/>
  <c r="F1273" i="4"/>
  <c r="C1274" i="3"/>
  <c r="F1274" i="4"/>
  <c r="C1275" i="3"/>
  <c r="F1275" i="4"/>
  <c r="C1276" i="3"/>
  <c r="F1276" i="4"/>
  <c r="C1277" i="3"/>
  <c r="F1277" i="4"/>
  <c r="C1278" i="3"/>
  <c r="F1278" i="4"/>
  <c r="C1279" i="3"/>
  <c r="F1279" i="4"/>
  <c r="C1280" i="3"/>
  <c r="C1281" i="3"/>
  <c r="F1281" i="4"/>
  <c r="C1282" i="3"/>
  <c r="F1282" i="4"/>
  <c r="C1283" i="3"/>
  <c r="F1283" i="4"/>
  <c r="C1284" i="3"/>
  <c r="F1284" i="4"/>
  <c r="C1285" i="3"/>
  <c r="F1285" i="4"/>
  <c r="C1286" i="3"/>
  <c r="F1286" i="4"/>
  <c r="C1287" i="3"/>
  <c r="F1287" i="4"/>
  <c r="C1288" i="3"/>
  <c r="F1288" i="4"/>
  <c r="C1289" i="3"/>
  <c r="F1289" i="4"/>
  <c r="C1290" i="3"/>
  <c r="F1290" i="4"/>
  <c r="C1291" i="3"/>
  <c r="F1291" i="4"/>
  <c r="C1292" i="3"/>
  <c r="F1292" i="4"/>
  <c r="C1293" i="3"/>
  <c r="F1293" i="4"/>
  <c r="C1294" i="3"/>
  <c r="F1294" i="4"/>
  <c r="C1295" i="3"/>
  <c r="F1295" i="4"/>
  <c r="C1296" i="3"/>
  <c r="C1297" i="3"/>
  <c r="F1297" i="4"/>
  <c r="C1298" i="3"/>
  <c r="F1298" i="4"/>
  <c r="C1299" i="3"/>
  <c r="F1299" i="4"/>
  <c r="C1300" i="3"/>
  <c r="F1300" i="4"/>
  <c r="C1301" i="3"/>
  <c r="F1301" i="4"/>
  <c r="C1302" i="3"/>
  <c r="F1302" i="4"/>
  <c r="C1303" i="3"/>
  <c r="F1303" i="4"/>
  <c r="C1304" i="3"/>
  <c r="F1304" i="4"/>
  <c r="C1305" i="3"/>
  <c r="F1305" i="4"/>
  <c r="C1306" i="3"/>
  <c r="F1306" i="4"/>
  <c r="C1307" i="3"/>
  <c r="F1307" i="4"/>
  <c r="C1308" i="3"/>
  <c r="F1308" i="4"/>
  <c r="C1309" i="3"/>
  <c r="F1309" i="4"/>
  <c r="C1310" i="3"/>
  <c r="F1310" i="4"/>
  <c r="C1311" i="3"/>
  <c r="F1311" i="4"/>
  <c r="C1312" i="3"/>
  <c r="C1313" i="3"/>
  <c r="F1313" i="4"/>
  <c r="G1313" i="4" s="1"/>
  <c r="C1314" i="3"/>
  <c r="F1314" i="4"/>
  <c r="C1315" i="3"/>
  <c r="F1315" i="4"/>
  <c r="C1316" i="3"/>
  <c r="F1316" i="4"/>
  <c r="C1317" i="3"/>
  <c r="F1317" i="4"/>
  <c r="C1318" i="3"/>
  <c r="F1318" i="4"/>
  <c r="C1319" i="3"/>
  <c r="F1319" i="4"/>
  <c r="C1320" i="3"/>
  <c r="F1320" i="4"/>
  <c r="C1321" i="3"/>
  <c r="F1321" i="4"/>
  <c r="C1322" i="3"/>
  <c r="F1322" i="4"/>
  <c r="C1323" i="3"/>
  <c r="F1323" i="4"/>
  <c r="C1324" i="3"/>
  <c r="F1324" i="4"/>
  <c r="C1325" i="3"/>
  <c r="F1325" i="4"/>
  <c r="C1326" i="3"/>
  <c r="F1326" i="4"/>
  <c r="C1327" i="3"/>
  <c r="F1327" i="4"/>
  <c r="C1328" i="3"/>
  <c r="C1329" i="3"/>
  <c r="F1329" i="4"/>
  <c r="C1330" i="3"/>
  <c r="F1330" i="4"/>
  <c r="C1331" i="3"/>
  <c r="F1331" i="4"/>
  <c r="C1332" i="3"/>
  <c r="F1332" i="4"/>
  <c r="C1333" i="3"/>
  <c r="F1333" i="4"/>
  <c r="C1334" i="3"/>
  <c r="F1334" i="4"/>
  <c r="C1335" i="3"/>
  <c r="F1335" i="4"/>
  <c r="C1336" i="3"/>
  <c r="F1336" i="4"/>
  <c r="C1337" i="3"/>
  <c r="F1337" i="4"/>
  <c r="C1338" i="3"/>
  <c r="F1338" i="4"/>
  <c r="C1339" i="3"/>
  <c r="F1339" i="4"/>
  <c r="C1340" i="3"/>
  <c r="F1340" i="4"/>
  <c r="C1341" i="3"/>
  <c r="F1341" i="4"/>
  <c r="C1342" i="3"/>
  <c r="F1342" i="4"/>
  <c r="C1343" i="3"/>
  <c r="F1343" i="4"/>
  <c r="C1344" i="3"/>
  <c r="C1345" i="3"/>
  <c r="F1345" i="4"/>
  <c r="C1346" i="3"/>
  <c r="F1346" i="4"/>
  <c r="C1347" i="3"/>
  <c r="F1347" i="4"/>
  <c r="C1348" i="3"/>
  <c r="F1348" i="4"/>
  <c r="C1349" i="3"/>
  <c r="F1349" i="4"/>
  <c r="C1350" i="3"/>
  <c r="F1350" i="4"/>
  <c r="C1351" i="3"/>
  <c r="F1351" i="4"/>
  <c r="C1352" i="3"/>
  <c r="F1352" i="4"/>
  <c r="C1353" i="3"/>
  <c r="F1353" i="4"/>
  <c r="C1354" i="3"/>
  <c r="F1354" i="4"/>
  <c r="C1355" i="3"/>
  <c r="F1355" i="4"/>
  <c r="C1356" i="3"/>
  <c r="F1356" i="4"/>
  <c r="C1357" i="3"/>
  <c r="F1357" i="4"/>
  <c r="C1358" i="3"/>
  <c r="F1358" i="4"/>
  <c r="C1359" i="3"/>
  <c r="F1359" i="4"/>
  <c r="C1360" i="3"/>
  <c r="C1361" i="3"/>
  <c r="F1361" i="4"/>
  <c r="C1362" i="3"/>
  <c r="F1362" i="4"/>
  <c r="C1363" i="3"/>
  <c r="F1363" i="4"/>
  <c r="C1364" i="3"/>
  <c r="F1364" i="4"/>
  <c r="C1365" i="3"/>
  <c r="F1365" i="4"/>
  <c r="C1366" i="3"/>
  <c r="F1366" i="4"/>
  <c r="C1367" i="3"/>
  <c r="F1367" i="4"/>
  <c r="C1368" i="3"/>
  <c r="F1368" i="4"/>
  <c r="C1369" i="3"/>
  <c r="F1369" i="4"/>
  <c r="C1370" i="3"/>
  <c r="F1370" i="4"/>
  <c r="C1371" i="3"/>
  <c r="F1371" i="4"/>
  <c r="C1372" i="3"/>
  <c r="F1372" i="4"/>
  <c r="C1373" i="3"/>
  <c r="F1373" i="4"/>
  <c r="C1374" i="3"/>
  <c r="F1374" i="4"/>
  <c r="C1375" i="3"/>
  <c r="F1375" i="4"/>
  <c r="C1376" i="3"/>
  <c r="C1377" i="3"/>
  <c r="F1377" i="4"/>
  <c r="G1377" i="4" s="1"/>
  <c r="C1378" i="3"/>
  <c r="F1378" i="4"/>
  <c r="C1379" i="3"/>
  <c r="F1379" i="4"/>
  <c r="C1380" i="3"/>
  <c r="F1380" i="4"/>
  <c r="C1381" i="3"/>
  <c r="F1381" i="4"/>
  <c r="C1382" i="3"/>
  <c r="F1382" i="4"/>
  <c r="C1383" i="3"/>
  <c r="F1383" i="4"/>
  <c r="C1384" i="3"/>
  <c r="F1384" i="4"/>
  <c r="C1385" i="3"/>
  <c r="F1385" i="4"/>
  <c r="C1386" i="3"/>
  <c r="F1386" i="4"/>
  <c r="C1387" i="3"/>
  <c r="F1387" i="4"/>
  <c r="C1388" i="3"/>
  <c r="F1388" i="4"/>
  <c r="C1389" i="3"/>
  <c r="F1389" i="4"/>
  <c r="C1390" i="3"/>
  <c r="F1390" i="4"/>
  <c r="C1391" i="3"/>
  <c r="F1391" i="4"/>
  <c r="C1392" i="3"/>
  <c r="C1393" i="3"/>
  <c r="F1393" i="4"/>
  <c r="C1394" i="3"/>
  <c r="F1394" i="4"/>
  <c r="C1395" i="3"/>
  <c r="F1395" i="4"/>
  <c r="C1396" i="3"/>
  <c r="F1396" i="4"/>
  <c r="C1397" i="3"/>
  <c r="F1397" i="4"/>
  <c r="C1398" i="3"/>
  <c r="F1398" i="4"/>
  <c r="C1399" i="3"/>
  <c r="F1399" i="4"/>
  <c r="C1400" i="3"/>
  <c r="F1400" i="4"/>
  <c r="C1401" i="3"/>
  <c r="F1401" i="4"/>
  <c r="C1402" i="3"/>
  <c r="F1402" i="4"/>
  <c r="C1403" i="3"/>
  <c r="F1403" i="4"/>
  <c r="C1404" i="3"/>
  <c r="F1404" i="4"/>
  <c r="C1405" i="3"/>
  <c r="F1405" i="4"/>
  <c r="C1406" i="3"/>
  <c r="F1406" i="4"/>
  <c r="C1407" i="3"/>
  <c r="F1407" i="4"/>
  <c r="C1408" i="3"/>
  <c r="C1409" i="3"/>
  <c r="F1409" i="4"/>
  <c r="C1410" i="3"/>
  <c r="F1410" i="4"/>
  <c r="C1411" i="3"/>
  <c r="F1411" i="4"/>
  <c r="C1412" i="3"/>
  <c r="F1412" i="4"/>
  <c r="C1413" i="3"/>
  <c r="F1413" i="4"/>
  <c r="C1414" i="3"/>
  <c r="F1414" i="4"/>
  <c r="C1415" i="3"/>
  <c r="F1415" i="4"/>
  <c r="C1416" i="3"/>
  <c r="F1416" i="4"/>
  <c r="C1417" i="3"/>
  <c r="F1417" i="4"/>
  <c r="C1418" i="3"/>
  <c r="F1418" i="4"/>
  <c r="C1419" i="3"/>
  <c r="F1419" i="4"/>
  <c r="C1420" i="3"/>
  <c r="F1420" i="4"/>
  <c r="C1421" i="3"/>
  <c r="F1421" i="4"/>
  <c r="C1422" i="3"/>
  <c r="F1422" i="4"/>
  <c r="C1423" i="3"/>
  <c r="F1423" i="4"/>
  <c r="C1424" i="3"/>
  <c r="C1425" i="3"/>
  <c r="F1425" i="4"/>
  <c r="C1426" i="3"/>
  <c r="F1426" i="4"/>
  <c r="C1427" i="3"/>
  <c r="F1427" i="4"/>
  <c r="C1428" i="3"/>
  <c r="F1428" i="4"/>
  <c r="C1429" i="3"/>
  <c r="F1429" i="4"/>
  <c r="C1430" i="3"/>
  <c r="F1430" i="4"/>
  <c r="C1431" i="3"/>
  <c r="F1431" i="4"/>
  <c r="C1432" i="3"/>
  <c r="F1432" i="4"/>
  <c r="C1433" i="3"/>
  <c r="F1433" i="4"/>
  <c r="C1434" i="3"/>
  <c r="F1434" i="4"/>
  <c r="C1435" i="3"/>
  <c r="F1435" i="4"/>
  <c r="C1436" i="3"/>
  <c r="F1436" i="4"/>
  <c r="C1437" i="3"/>
  <c r="F1437" i="4"/>
  <c r="C1438" i="3"/>
  <c r="F1438" i="4"/>
  <c r="C1439" i="3"/>
  <c r="F1439" i="4"/>
  <c r="C1440" i="3"/>
  <c r="C1441" i="3"/>
  <c r="F1441" i="4"/>
  <c r="C1442" i="3"/>
  <c r="F1442" i="4"/>
  <c r="C1443" i="3"/>
  <c r="F1443" i="4"/>
  <c r="C1444" i="3"/>
  <c r="F1444" i="4"/>
  <c r="C1445" i="3"/>
  <c r="F1445" i="4"/>
  <c r="C1446" i="3"/>
  <c r="F1446" i="4"/>
  <c r="C1447" i="3"/>
  <c r="F1447" i="4"/>
  <c r="C1448" i="3"/>
  <c r="F1448" i="4"/>
  <c r="C1449" i="3"/>
  <c r="F1449" i="4"/>
  <c r="C1450" i="3"/>
  <c r="F1450" i="4"/>
  <c r="C1451" i="3"/>
  <c r="F1451" i="4"/>
  <c r="C1452" i="3"/>
  <c r="F1452" i="4"/>
  <c r="C1453" i="3"/>
  <c r="F1453" i="4"/>
  <c r="C1454" i="3"/>
  <c r="F1454" i="4"/>
  <c r="C1455" i="3"/>
  <c r="F1455" i="4"/>
  <c r="C1456" i="3"/>
  <c r="C1457" i="3"/>
  <c r="F1457" i="4"/>
  <c r="C1458" i="3"/>
  <c r="F1458" i="4"/>
  <c r="C1459" i="3"/>
  <c r="F1459" i="4"/>
  <c r="C1460" i="3"/>
  <c r="F1460" i="4"/>
  <c r="C1461" i="3"/>
  <c r="F1461" i="4"/>
  <c r="C1462" i="3"/>
  <c r="F1462" i="4"/>
  <c r="C1463" i="3"/>
  <c r="F1463" i="4"/>
  <c r="C1464" i="3"/>
  <c r="F1464" i="4"/>
  <c r="C1465" i="3"/>
  <c r="F1465" i="4"/>
  <c r="C1466" i="3"/>
  <c r="F1466" i="4"/>
  <c r="C1467" i="3"/>
  <c r="F1467" i="4"/>
  <c r="C1468" i="3"/>
  <c r="F1468" i="4"/>
  <c r="C1469" i="3"/>
  <c r="F1469" i="4"/>
  <c r="C1470" i="3"/>
  <c r="F1470" i="4"/>
  <c r="C1471" i="3"/>
  <c r="F1471" i="4"/>
  <c r="C1472" i="3"/>
  <c r="C1473" i="3"/>
  <c r="F1473" i="4"/>
  <c r="C1474" i="3"/>
  <c r="F1474" i="4"/>
  <c r="C1475" i="3"/>
  <c r="F1475" i="4"/>
  <c r="C1476" i="3"/>
  <c r="F1476" i="4"/>
  <c r="C1477" i="3"/>
  <c r="F1477" i="4"/>
  <c r="C1478" i="3"/>
  <c r="F1478" i="4"/>
  <c r="C1479" i="3"/>
  <c r="F1479" i="4"/>
  <c r="C1480" i="3"/>
  <c r="F1480" i="4"/>
  <c r="C1481" i="3"/>
  <c r="F1481" i="4"/>
  <c r="C1482" i="3"/>
  <c r="F1482" i="4"/>
  <c r="C1483" i="3"/>
  <c r="F1483" i="4"/>
  <c r="C1484" i="3"/>
  <c r="F1484" i="4"/>
  <c r="C1485" i="3"/>
  <c r="F1485" i="4"/>
  <c r="C1486" i="3"/>
  <c r="F1486" i="4"/>
  <c r="C1487" i="3"/>
  <c r="F1487" i="4"/>
  <c r="C1488" i="3"/>
  <c r="F1488" i="4"/>
  <c r="C1489" i="3"/>
  <c r="F1489" i="4"/>
  <c r="C1490" i="3"/>
  <c r="F1490" i="4"/>
  <c r="C1491" i="3"/>
  <c r="F1491" i="4"/>
  <c r="C1492" i="3"/>
  <c r="F1492" i="4"/>
  <c r="C1493" i="3"/>
  <c r="F1493" i="4"/>
  <c r="C1494" i="3"/>
  <c r="F1494" i="4"/>
  <c r="C1495" i="3"/>
  <c r="F1495" i="4"/>
  <c r="C1496" i="3"/>
  <c r="F1496" i="4"/>
  <c r="C1497" i="3"/>
  <c r="F1497" i="4"/>
  <c r="C1498" i="3"/>
  <c r="F1498" i="4"/>
  <c r="C1499" i="3"/>
  <c r="F1499" i="4"/>
  <c r="C1500" i="3"/>
  <c r="F1500" i="4"/>
  <c r="C1501" i="3"/>
  <c r="F1501" i="4"/>
  <c r="C1502" i="3"/>
  <c r="F1502" i="4"/>
  <c r="C1503" i="3"/>
  <c r="F1503" i="4"/>
  <c r="C1504" i="3"/>
  <c r="F1504" i="4"/>
  <c r="C1505" i="3"/>
  <c r="F1505" i="4"/>
  <c r="C1506" i="3"/>
  <c r="F1506" i="4"/>
  <c r="C1507" i="3"/>
  <c r="F1507" i="4"/>
  <c r="C1508" i="3"/>
  <c r="F1508" i="4"/>
  <c r="C1509" i="3"/>
  <c r="F1509" i="4"/>
  <c r="C1510" i="3"/>
  <c r="F1510" i="4"/>
  <c r="C1511" i="3"/>
  <c r="F1511" i="4"/>
  <c r="C1512" i="3"/>
  <c r="F1512" i="4"/>
  <c r="C1513" i="3"/>
  <c r="F1513" i="4"/>
  <c r="C1514" i="3"/>
  <c r="F1514" i="4"/>
  <c r="C1515" i="3"/>
  <c r="F1515" i="4"/>
  <c r="C1516" i="3"/>
  <c r="F1516" i="4"/>
  <c r="C1517" i="3"/>
  <c r="F1517" i="4"/>
  <c r="G1517" i="4" s="1"/>
  <c r="C1518" i="3"/>
  <c r="F1518" i="4"/>
  <c r="C1519" i="3"/>
  <c r="F1519" i="4"/>
  <c r="C1520" i="3"/>
  <c r="F1520" i="4"/>
  <c r="C1521" i="3"/>
  <c r="F1521" i="4"/>
  <c r="C1522" i="3"/>
  <c r="F1522" i="4"/>
  <c r="C1523" i="3"/>
  <c r="F1523" i="4"/>
  <c r="C1524" i="3"/>
  <c r="C1525" i="3"/>
  <c r="F1525" i="4"/>
  <c r="C1526" i="3"/>
  <c r="F1526" i="4"/>
  <c r="C1527" i="3"/>
  <c r="F1527" i="4"/>
  <c r="C1528" i="3"/>
  <c r="F1528" i="4"/>
  <c r="C1529" i="3"/>
  <c r="F1529" i="4"/>
  <c r="C1530" i="3"/>
  <c r="F1530" i="4"/>
  <c r="C1531" i="3"/>
  <c r="F1531" i="4"/>
  <c r="C1532" i="3"/>
  <c r="F1532" i="4"/>
  <c r="C1533" i="3"/>
  <c r="F1533" i="4"/>
  <c r="C1534" i="3"/>
  <c r="F1534" i="4"/>
  <c r="G1534" i="4" s="1"/>
  <c r="C1535" i="3"/>
  <c r="F1535" i="4"/>
  <c r="C1536" i="3"/>
  <c r="F1536" i="4"/>
  <c r="C1537" i="3"/>
  <c r="F1537" i="4"/>
  <c r="C1538" i="3"/>
  <c r="F1538" i="4"/>
  <c r="C1539" i="3"/>
  <c r="F1539" i="4"/>
  <c r="C1540" i="3"/>
  <c r="C1541" i="3"/>
  <c r="F1541" i="4"/>
  <c r="C1542" i="3"/>
  <c r="F1542" i="4"/>
  <c r="C1543" i="3"/>
  <c r="F1543" i="4"/>
  <c r="C1544" i="3"/>
  <c r="F1544" i="4"/>
  <c r="C1545" i="3"/>
  <c r="F1545" i="4"/>
  <c r="C1546" i="3"/>
  <c r="F1546" i="4"/>
  <c r="C1547" i="3"/>
  <c r="F1547" i="4"/>
  <c r="C1548" i="3"/>
  <c r="F1548" i="4"/>
  <c r="C1549" i="3"/>
  <c r="F1549" i="4"/>
  <c r="C1550" i="3"/>
  <c r="F1550" i="4"/>
  <c r="C1551" i="3"/>
  <c r="F1551" i="4"/>
  <c r="C1552" i="3"/>
  <c r="F1552" i="4"/>
  <c r="C1553" i="3"/>
  <c r="C1554" i="3"/>
  <c r="F1554" i="4"/>
  <c r="C1555" i="3"/>
  <c r="C1556" i="3"/>
  <c r="C1557" i="3"/>
  <c r="F1557" i="4"/>
  <c r="C1558" i="3"/>
  <c r="F1558" i="4"/>
  <c r="C1559" i="3"/>
  <c r="F1559" i="4"/>
  <c r="C1560" i="3"/>
  <c r="F1560" i="4"/>
  <c r="C1561" i="3"/>
  <c r="F1561" i="4"/>
  <c r="C1562" i="3"/>
  <c r="F1562" i="4"/>
  <c r="C1563" i="3"/>
  <c r="F1563" i="4"/>
  <c r="C1564" i="3"/>
  <c r="F1564" i="4"/>
  <c r="C1565" i="3"/>
  <c r="F1565" i="4"/>
  <c r="C1566" i="3"/>
  <c r="F1566" i="4"/>
  <c r="C1567" i="3"/>
  <c r="F1567" i="4"/>
  <c r="C1568" i="3"/>
  <c r="F1568" i="4"/>
  <c r="C1569" i="3"/>
  <c r="F1569" i="4"/>
  <c r="C1570" i="3"/>
  <c r="F1570" i="4"/>
  <c r="C1571" i="3"/>
  <c r="F1571" i="4"/>
  <c r="C1572" i="3"/>
  <c r="C1573" i="3"/>
  <c r="F1573" i="4"/>
  <c r="C1574" i="3"/>
  <c r="F1574" i="4"/>
  <c r="C1575" i="3"/>
  <c r="F1575" i="4"/>
  <c r="C1576" i="3"/>
  <c r="F1576" i="4"/>
  <c r="C1577" i="3"/>
  <c r="F1577" i="4"/>
  <c r="C1578" i="3"/>
  <c r="F1578" i="4"/>
  <c r="C1579" i="3"/>
  <c r="F1579" i="4"/>
  <c r="C1580" i="3"/>
  <c r="F1580" i="4"/>
  <c r="C1581" i="3"/>
  <c r="F1581" i="4"/>
  <c r="C1582" i="3"/>
  <c r="F1582" i="4"/>
  <c r="C1583" i="3"/>
  <c r="F1583" i="4"/>
  <c r="C1584" i="3"/>
  <c r="F1584" i="4"/>
  <c r="C1585" i="3"/>
  <c r="F1585" i="4"/>
  <c r="C1586" i="3"/>
  <c r="F1586" i="4"/>
  <c r="C1587" i="3"/>
  <c r="F1587" i="4"/>
  <c r="C1588" i="3"/>
  <c r="C1589" i="3"/>
  <c r="F1589" i="4"/>
  <c r="C1590" i="3"/>
  <c r="F1590" i="4"/>
  <c r="C1591" i="3"/>
  <c r="F1591" i="4"/>
  <c r="C1592" i="3"/>
  <c r="F1592" i="4"/>
  <c r="C1593" i="3"/>
  <c r="F1593" i="4"/>
  <c r="C1594" i="3"/>
  <c r="F1594" i="4"/>
  <c r="C1595" i="3"/>
  <c r="F1595" i="4"/>
  <c r="C1596" i="3"/>
  <c r="F1596" i="4"/>
  <c r="C1597" i="3"/>
  <c r="F1597" i="4"/>
  <c r="C1598" i="3"/>
  <c r="F1598" i="4"/>
  <c r="C1599" i="3"/>
  <c r="F1599" i="4"/>
  <c r="C1600" i="3"/>
  <c r="F1600" i="4"/>
  <c r="C1601" i="3"/>
  <c r="F1601" i="4"/>
  <c r="C1602" i="3"/>
  <c r="F1602" i="4"/>
  <c r="C1603" i="3"/>
  <c r="F1603" i="4"/>
  <c r="C1604" i="3"/>
  <c r="C1605" i="3"/>
  <c r="F1605" i="4"/>
  <c r="C1606" i="3"/>
  <c r="F1606" i="4"/>
  <c r="C1607" i="3"/>
  <c r="F1607" i="4"/>
  <c r="C1608" i="3"/>
  <c r="F1608" i="4"/>
  <c r="C1609" i="3"/>
  <c r="F1609" i="4"/>
  <c r="C1610" i="3"/>
  <c r="F1610" i="4"/>
  <c r="C1611" i="3"/>
  <c r="F1611" i="4"/>
  <c r="C1612" i="3"/>
  <c r="F1612" i="4"/>
  <c r="C1613" i="3"/>
  <c r="F1613" i="4"/>
  <c r="C1614" i="3"/>
  <c r="F1614" i="4"/>
  <c r="C1615" i="3"/>
  <c r="F1615" i="4"/>
  <c r="C1616" i="3"/>
  <c r="F1616" i="4"/>
  <c r="C1617" i="3"/>
  <c r="C1618" i="3"/>
  <c r="F1618" i="4"/>
  <c r="C1619" i="3"/>
  <c r="C1620" i="3"/>
  <c r="C1621" i="3"/>
  <c r="F1621" i="4"/>
  <c r="C1622" i="3"/>
  <c r="F1622" i="4"/>
  <c r="C1623" i="3"/>
  <c r="F1623" i="4"/>
  <c r="C1624" i="3"/>
  <c r="F1624" i="4"/>
  <c r="C1625" i="3"/>
  <c r="F1625" i="4"/>
  <c r="C1626" i="3"/>
  <c r="F1626" i="4"/>
  <c r="C1627" i="3"/>
  <c r="F1627" i="4"/>
  <c r="C1628" i="3"/>
  <c r="F1628" i="4"/>
  <c r="C1629" i="3"/>
  <c r="F1629" i="4"/>
  <c r="C1630" i="3"/>
  <c r="F1630" i="4"/>
  <c r="C1631" i="3"/>
  <c r="F1631" i="4"/>
  <c r="C1632" i="3"/>
  <c r="F1632" i="4"/>
  <c r="C1633" i="3"/>
  <c r="F1633" i="4"/>
  <c r="C1634" i="3"/>
  <c r="F1634" i="4"/>
  <c r="C1635" i="3"/>
  <c r="F1635" i="4"/>
  <c r="C1636" i="3"/>
  <c r="C1637" i="3"/>
  <c r="F1637" i="4"/>
  <c r="C1638" i="3"/>
  <c r="F1638" i="4"/>
  <c r="C1639" i="3"/>
  <c r="F1639" i="4"/>
  <c r="C1640" i="3"/>
  <c r="F1640" i="4"/>
  <c r="C1641" i="3"/>
  <c r="F1641" i="4"/>
  <c r="C1642" i="3"/>
  <c r="F1642" i="4"/>
  <c r="C1643" i="3"/>
  <c r="F1643" i="4"/>
  <c r="C1644" i="3"/>
  <c r="F1644" i="4"/>
  <c r="C1645" i="3"/>
  <c r="F1645" i="4"/>
  <c r="G1645" i="4" s="1"/>
  <c r="C1646" i="3"/>
  <c r="F1646" i="4"/>
  <c r="C1647" i="3"/>
  <c r="F1647" i="4"/>
  <c r="C1648" i="3"/>
  <c r="F1648" i="4"/>
  <c r="C1649" i="3"/>
  <c r="F1649" i="4"/>
  <c r="C1650" i="3"/>
  <c r="F1650" i="4"/>
  <c r="C1651" i="3"/>
  <c r="F1651" i="4"/>
  <c r="C1652" i="3"/>
  <c r="C1653" i="3"/>
  <c r="F1653" i="4"/>
  <c r="C1654" i="3"/>
  <c r="F1654" i="4"/>
  <c r="C1655" i="3"/>
  <c r="F1655" i="4"/>
  <c r="C1656" i="3"/>
  <c r="F1656" i="4"/>
  <c r="C1657" i="3"/>
  <c r="F1657" i="4"/>
  <c r="C1658" i="3"/>
  <c r="F1658" i="4"/>
  <c r="C1659" i="3"/>
  <c r="F1659" i="4"/>
  <c r="C1660" i="3"/>
  <c r="F1660" i="4"/>
  <c r="C1661" i="3"/>
  <c r="F1661" i="4"/>
  <c r="C1662" i="3"/>
  <c r="F1662" i="4"/>
  <c r="C1663" i="3"/>
  <c r="F1663" i="4"/>
  <c r="C1664" i="3"/>
  <c r="F1664" i="4"/>
  <c r="C1665" i="3"/>
  <c r="F1665" i="4"/>
  <c r="C1666" i="3"/>
  <c r="F1666" i="4"/>
  <c r="C1667" i="3"/>
  <c r="F1667" i="4"/>
  <c r="C1668" i="3"/>
  <c r="C1669" i="3"/>
  <c r="F1669" i="4"/>
  <c r="C1670" i="3"/>
  <c r="F1670" i="4"/>
  <c r="C1671" i="3"/>
  <c r="F1671" i="4"/>
  <c r="C1672" i="3"/>
  <c r="F1672" i="4"/>
  <c r="C1673" i="3"/>
  <c r="F1673" i="4"/>
  <c r="C1674" i="3"/>
  <c r="F1674" i="4"/>
  <c r="C1675" i="3"/>
  <c r="F1675" i="4"/>
  <c r="C1676" i="3"/>
  <c r="F1676" i="4"/>
  <c r="C1677" i="3"/>
  <c r="F1677" i="4"/>
  <c r="C1678" i="3"/>
  <c r="F1678" i="4"/>
  <c r="G1678" i="4" s="1"/>
  <c r="C1679" i="3"/>
  <c r="F1679" i="4"/>
  <c r="C1680" i="3"/>
  <c r="F1680" i="4"/>
  <c r="C1681" i="3"/>
  <c r="C1682" i="3"/>
  <c r="F1682" i="4"/>
  <c r="C1683" i="3"/>
  <c r="C1684" i="3"/>
  <c r="C1685" i="3"/>
  <c r="F1685" i="4"/>
  <c r="C1686" i="3"/>
  <c r="F1686" i="4"/>
  <c r="C1687" i="3"/>
  <c r="F1687" i="4"/>
  <c r="C1688" i="3"/>
  <c r="F1688" i="4"/>
  <c r="C1689" i="3"/>
  <c r="F1689" i="4"/>
  <c r="C1690" i="3"/>
  <c r="F1690" i="4"/>
  <c r="C1691" i="3"/>
  <c r="F1691" i="4"/>
  <c r="C1692" i="3"/>
  <c r="F1692" i="4"/>
  <c r="C1693" i="3"/>
  <c r="F1693" i="4"/>
  <c r="C1694" i="3"/>
  <c r="F1694" i="4"/>
  <c r="C1695" i="3"/>
  <c r="F1695" i="4"/>
  <c r="C1696" i="3"/>
  <c r="F1696" i="4"/>
  <c r="C1697" i="3"/>
  <c r="F1697" i="4"/>
  <c r="C1698" i="3"/>
  <c r="F1698" i="4"/>
  <c r="C1699" i="3"/>
  <c r="F1699" i="4"/>
  <c r="C1700" i="3"/>
  <c r="C1701" i="3"/>
  <c r="F1701" i="4"/>
  <c r="C1702" i="3"/>
  <c r="F1702" i="4"/>
  <c r="C1703" i="3"/>
  <c r="F1703" i="4"/>
  <c r="C1704" i="3"/>
  <c r="F1704" i="4"/>
  <c r="C1705" i="3"/>
  <c r="F1705" i="4"/>
  <c r="C1706" i="3"/>
  <c r="F1706" i="4"/>
  <c r="C1707" i="3"/>
  <c r="F1707" i="4"/>
  <c r="C1708" i="3"/>
  <c r="F1708" i="4"/>
  <c r="C1709" i="3"/>
  <c r="F1709" i="4"/>
  <c r="C1710" i="3"/>
  <c r="F1710" i="4"/>
  <c r="C1711" i="3"/>
  <c r="F1711" i="4"/>
  <c r="C1712" i="3"/>
  <c r="C1713" i="3"/>
  <c r="F1713" i="4"/>
  <c r="C1714" i="3"/>
  <c r="F1714" i="4"/>
  <c r="C1715" i="3"/>
  <c r="F1715" i="4"/>
  <c r="C1716" i="3"/>
  <c r="C1717" i="3"/>
  <c r="F1717" i="4"/>
  <c r="C1718" i="3"/>
  <c r="F1718" i="4"/>
  <c r="C1719" i="3"/>
  <c r="F1719" i="4"/>
  <c r="C1720" i="3"/>
  <c r="C1721" i="3"/>
  <c r="F1721" i="4"/>
  <c r="C1722" i="3"/>
  <c r="F1722" i="4"/>
  <c r="C1723" i="3"/>
  <c r="F1723" i="4"/>
  <c r="C1724" i="3"/>
  <c r="C1725" i="3"/>
  <c r="F1725" i="4"/>
  <c r="C1726" i="3"/>
  <c r="F1726" i="4"/>
  <c r="C1727" i="3"/>
  <c r="F1727" i="4"/>
  <c r="C1728" i="3"/>
  <c r="C1729" i="3"/>
  <c r="F1729" i="4"/>
  <c r="C1730" i="3"/>
  <c r="F1730" i="4"/>
  <c r="C1731" i="3"/>
  <c r="F1731" i="4"/>
  <c r="C1732" i="3"/>
  <c r="C1733" i="3"/>
  <c r="F1733" i="4"/>
  <c r="C1734" i="3"/>
  <c r="F1734" i="4"/>
  <c r="C1735" i="3"/>
  <c r="F1735" i="4"/>
  <c r="C1736" i="3"/>
  <c r="C1737" i="3"/>
  <c r="F1737" i="4"/>
  <c r="C1738" i="3"/>
  <c r="F1738" i="4"/>
  <c r="C1739" i="3"/>
  <c r="F1739" i="4"/>
  <c r="C1740" i="3"/>
  <c r="C1741" i="3"/>
  <c r="F1741" i="4"/>
  <c r="C1742" i="3"/>
  <c r="F1742" i="4"/>
  <c r="C1743" i="3"/>
  <c r="F1743" i="4"/>
  <c r="C1744" i="3"/>
  <c r="C1745" i="3"/>
  <c r="F1745" i="4"/>
  <c r="C1746" i="3"/>
  <c r="F1746" i="4"/>
  <c r="C1747" i="3"/>
  <c r="F1747" i="4"/>
  <c r="C1748" i="3"/>
  <c r="C1749" i="3"/>
  <c r="F1749" i="4"/>
  <c r="C1750" i="3"/>
  <c r="F1750" i="4"/>
  <c r="C1751" i="3"/>
  <c r="F1751" i="4"/>
  <c r="C1752" i="3"/>
  <c r="C1753" i="3"/>
  <c r="F1753" i="4"/>
  <c r="C1754" i="3"/>
  <c r="F1754" i="4"/>
  <c r="C1755" i="3"/>
  <c r="F1755" i="4"/>
  <c r="C1756" i="3"/>
  <c r="C1757" i="3"/>
  <c r="F1757" i="4"/>
  <c r="G1757" i="4" s="1"/>
  <c r="C1758" i="3"/>
  <c r="F1758" i="4"/>
  <c r="C1759" i="3"/>
  <c r="F1759" i="4"/>
  <c r="C1760" i="3"/>
  <c r="C1761" i="3"/>
  <c r="F1761" i="4"/>
  <c r="C1762" i="3"/>
  <c r="F1762" i="4"/>
  <c r="C1763" i="3"/>
  <c r="F1763" i="4"/>
  <c r="C1764" i="3"/>
  <c r="C1765" i="3"/>
  <c r="F1765" i="4"/>
  <c r="C1766" i="3"/>
  <c r="F1766" i="4"/>
  <c r="C1767" i="3"/>
  <c r="F1767" i="4"/>
  <c r="C1768" i="3"/>
  <c r="C1769" i="3"/>
  <c r="F1769" i="4"/>
  <c r="C1770" i="3"/>
  <c r="F1770" i="4"/>
  <c r="C1771" i="3"/>
  <c r="F1771" i="4"/>
  <c r="C1772" i="3"/>
  <c r="C1773" i="3"/>
  <c r="F1773" i="4"/>
  <c r="C1774" i="3"/>
  <c r="F1774" i="4"/>
  <c r="C1775" i="3"/>
  <c r="F1775" i="4"/>
  <c r="C1776" i="3"/>
  <c r="C1777" i="3"/>
  <c r="F1777" i="4"/>
  <c r="C1778" i="3"/>
  <c r="F1778" i="4"/>
  <c r="C1779" i="3"/>
  <c r="F1779" i="4"/>
  <c r="C1780" i="3"/>
  <c r="C1781" i="3"/>
  <c r="F1781" i="4"/>
  <c r="G1781" i="4" s="1"/>
  <c r="C1782" i="3"/>
  <c r="F1782" i="4"/>
  <c r="C1783" i="3"/>
  <c r="F1783" i="4"/>
  <c r="C1784" i="3"/>
  <c r="C1785" i="3"/>
  <c r="F1785" i="4"/>
  <c r="C1786" i="3"/>
  <c r="F1786" i="4"/>
  <c r="C1787" i="3"/>
  <c r="F1787" i="4"/>
  <c r="C1788" i="3"/>
  <c r="C1789" i="3"/>
  <c r="F1789" i="4"/>
  <c r="C1790" i="3"/>
  <c r="F1790" i="4"/>
  <c r="C1791" i="3"/>
  <c r="F1791" i="4"/>
  <c r="C1792" i="3"/>
  <c r="C1793" i="3"/>
  <c r="F1793" i="4"/>
  <c r="C1794" i="3"/>
  <c r="F1794" i="4"/>
  <c r="C1795" i="3"/>
  <c r="F1795" i="4"/>
  <c r="C1796" i="3"/>
  <c r="C1797" i="3"/>
  <c r="F1797" i="4"/>
  <c r="C1798" i="3"/>
  <c r="F1798" i="4"/>
  <c r="C1799" i="3"/>
  <c r="F1799" i="4"/>
  <c r="C1800" i="3"/>
  <c r="C1801" i="3"/>
  <c r="F1801" i="4"/>
  <c r="C1802" i="3"/>
  <c r="F1802" i="4"/>
  <c r="C1803" i="3"/>
  <c r="F1803" i="4"/>
  <c r="C1804" i="3"/>
  <c r="C1805" i="3"/>
  <c r="F1805" i="4"/>
  <c r="G1805" i="4" s="1"/>
  <c r="C1806" i="3"/>
  <c r="F1806" i="4"/>
  <c r="C1807" i="3"/>
  <c r="F1807" i="4"/>
  <c r="C1808" i="3"/>
  <c r="C1809" i="3"/>
  <c r="F1809" i="4"/>
  <c r="C1810" i="3"/>
  <c r="F1810" i="4"/>
  <c r="C1811" i="3"/>
  <c r="F1811" i="4"/>
  <c r="C1812" i="3"/>
  <c r="C1813" i="3"/>
  <c r="F1813" i="4"/>
  <c r="C1814" i="3"/>
  <c r="F1814" i="4"/>
  <c r="C1815" i="3"/>
  <c r="F1815" i="4"/>
  <c r="C1816" i="3"/>
  <c r="C1817" i="3"/>
  <c r="F1817" i="4"/>
  <c r="C1818" i="3"/>
  <c r="F1818" i="4"/>
  <c r="C1819" i="3"/>
  <c r="F1819" i="4"/>
  <c r="C1820" i="3"/>
  <c r="C1821" i="3"/>
  <c r="F1821" i="4"/>
  <c r="C1822" i="3"/>
  <c r="F1822" i="4"/>
  <c r="C1823" i="3"/>
  <c r="F1823" i="4"/>
  <c r="C1824" i="3"/>
  <c r="C1825" i="3"/>
  <c r="F1825" i="4"/>
  <c r="C1826" i="3"/>
  <c r="F1826" i="4"/>
  <c r="C1827" i="3"/>
  <c r="F1827" i="4"/>
  <c r="C1828" i="3"/>
  <c r="C1829" i="3"/>
  <c r="F1829" i="4"/>
  <c r="C1830" i="3"/>
  <c r="F1830" i="4"/>
  <c r="C1831" i="3"/>
  <c r="F1831" i="4"/>
  <c r="C1832" i="3"/>
  <c r="C1833" i="3"/>
  <c r="F1833" i="4"/>
  <c r="C1834" i="3"/>
  <c r="F1834" i="4"/>
  <c r="C1835" i="3"/>
  <c r="F1835" i="4"/>
  <c r="C1836" i="3"/>
  <c r="C1837" i="3"/>
  <c r="F1837" i="4"/>
  <c r="C1838" i="3"/>
  <c r="F1838" i="4"/>
  <c r="C1839" i="3"/>
  <c r="F1839" i="4"/>
  <c r="C1840" i="3"/>
  <c r="C1841" i="3"/>
  <c r="F1841" i="4"/>
  <c r="C1842" i="3"/>
  <c r="F1842" i="4"/>
  <c r="C1843" i="3"/>
  <c r="F1843" i="4"/>
  <c r="C1844" i="3"/>
  <c r="C1845" i="3"/>
  <c r="F1845" i="4"/>
  <c r="C1846" i="3"/>
  <c r="F1846" i="4"/>
  <c r="C1847" i="3"/>
  <c r="F1847" i="4"/>
  <c r="C1848" i="3"/>
  <c r="C1849" i="3"/>
  <c r="F1849" i="4"/>
  <c r="C1850" i="3"/>
  <c r="F1850" i="4"/>
  <c r="C1851" i="3"/>
  <c r="F1851" i="4"/>
  <c r="C1852" i="3"/>
  <c r="C1853" i="3"/>
  <c r="F1853" i="4"/>
  <c r="C1854" i="3"/>
  <c r="F1854" i="4"/>
  <c r="C1855" i="3"/>
  <c r="F1855" i="4"/>
  <c r="C1856" i="3"/>
  <c r="C1857" i="3"/>
  <c r="F1857" i="4"/>
  <c r="C1858" i="3"/>
  <c r="F1858" i="4"/>
  <c r="C1859" i="3"/>
  <c r="F1859" i="4"/>
  <c r="C1860" i="3"/>
  <c r="C1861" i="3"/>
  <c r="F1861" i="4"/>
  <c r="C1862" i="3"/>
  <c r="F1862" i="4"/>
  <c r="C1863" i="3"/>
  <c r="F1863" i="4"/>
  <c r="C1864" i="3"/>
  <c r="C1865" i="3"/>
  <c r="F1865" i="4"/>
  <c r="C1866" i="3"/>
  <c r="F1866" i="4"/>
  <c r="C1867" i="3"/>
  <c r="F1867" i="4"/>
  <c r="C1868" i="3"/>
  <c r="C1869" i="3"/>
  <c r="F1869" i="4"/>
  <c r="C1870" i="3"/>
  <c r="F1870" i="4"/>
  <c r="C1871" i="3"/>
  <c r="F1871" i="4"/>
  <c r="C1872" i="3"/>
  <c r="C1873" i="3"/>
  <c r="F1873" i="4"/>
  <c r="C1874" i="3"/>
  <c r="F1874" i="4"/>
  <c r="C1875" i="3"/>
  <c r="F1875" i="4"/>
  <c r="C1876" i="3"/>
  <c r="C1877" i="3"/>
  <c r="F1877" i="4"/>
  <c r="C1878" i="3"/>
  <c r="F1878" i="4"/>
  <c r="C1879" i="3"/>
  <c r="F1879" i="4"/>
  <c r="C1880" i="3"/>
  <c r="C1881" i="3"/>
  <c r="F1881" i="4"/>
  <c r="C1882" i="3"/>
  <c r="F1882" i="4"/>
  <c r="C1883" i="3"/>
  <c r="F1883" i="4"/>
  <c r="C1884" i="3"/>
  <c r="C1885" i="3"/>
  <c r="F1885" i="4"/>
  <c r="C1886" i="3"/>
  <c r="F1886" i="4"/>
  <c r="C1887" i="3"/>
  <c r="F1887" i="4"/>
  <c r="C1888" i="3"/>
  <c r="C1889" i="3"/>
  <c r="F1889" i="4"/>
  <c r="C1890" i="3"/>
  <c r="F1890" i="4"/>
  <c r="C1891" i="3"/>
  <c r="F1891" i="4"/>
  <c r="C1892" i="3"/>
  <c r="C1893" i="3"/>
  <c r="F1893" i="4"/>
  <c r="C1894" i="3"/>
  <c r="F1894" i="4"/>
  <c r="C1895" i="3"/>
  <c r="F1895" i="4"/>
  <c r="C1896" i="3"/>
  <c r="C1897" i="3"/>
  <c r="F1897" i="4"/>
  <c r="C1898" i="3"/>
  <c r="F1898" i="4"/>
  <c r="C1899" i="3"/>
  <c r="F1899" i="4"/>
  <c r="C1900" i="3"/>
  <c r="C1901" i="3"/>
  <c r="F1901" i="4"/>
  <c r="C1902" i="3"/>
  <c r="F1902" i="4"/>
  <c r="C1903" i="3"/>
  <c r="F1903" i="4"/>
  <c r="C1904" i="3"/>
  <c r="C1905" i="3"/>
  <c r="F1905" i="4"/>
  <c r="C1906" i="3"/>
  <c r="F1906" i="4"/>
  <c r="C1907" i="3"/>
  <c r="F1907" i="4"/>
  <c r="C1908" i="3"/>
  <c r="C1909" i="3"/>
  <c r="F1909" i="4"/>
  <c r="C1910" i="3"/>
  <c r="F1910" i="4"/>
  <c r="C1911" i="3"/>
  <c r="F1911" i="4"/>
  <c r="C1912" i="3"/>
  <c r="C1913" i="3"/>
  <c r="F1913" i="4"/>
  <c r="C1914" i="3"/>
  <c r="F1914" i="4"/>
  <c r="C1915" i="3"/>
  <c r="F1915" i="4"/>
  <c r="C1916" i="3"/>
  <c r="C1917" i="3"/>
  <c r="F1917" i="4"/>
  <c r="G1917" i="4" s="1"/>
  <c r="C1918" i="3"/>
  <c r="F1918" i="4"/>
  <c r="C1919" i="3"/>
  <c r="F1919" i="4"/>
  <c r="C1920" i="3"/>
  <c r="C1921" i="3"/>
  <c r="F1921" i="4"/>
  <c r="C1922" i="3"/>
  <c r="F1922" i="4"/>
  <c r="C1923" i="3"/>
  <c r="F1923" i="4"/>
  <c r="C1924" i="3"/>
  <c r="C1925" i="3"/>
  <c r="F1925" i="4"/>
  <c r="G1925" i="4" s="1"/>
  <c r="C1926" i="3"/>
  <c r="F1926" i="4"/>
  <c r="C1927" i="3"/>
  <c r="F1927" i="4"/>
  <c r="C1928" i="3"/>
  <c r="C1929" i="3"/>
  <c r="F1929" i="4"/>
  <c r="C1930" i="3"/>
  <c r="F1930" i="4"/>
  <c r="C1931" i="3"/>
  <c r="F1931" i="4"/>
  <c r="C1932" i="3"/>
  <c r="C1933" i="3"/>
  <c r="F1933" i="4"/>
  <c r="C1934" i="3"/>
  <c r="F1934" i="4"/>
  <c r="C1935" i="3"/>
  <c r="F1935" i="4"/>
  <c r="C1936" i="3"/>
  <c r="C1937" i="3"/>
  <c r="F1937" i="4"/>
  <c r="C1938" i="3"/>
  <c r="F1938" i="4"/>
  <c r="C1939" i="3"/>
  <c r="F1939" i="4"/>
  <c r="C1940" i="3"/>
  <c r="C1941" i="3"/>
  <c r="F1941" i="4"/>
  <c r="C1942" i="3"/>
  <c r="F1942" i="4"/>
  <c r="C1943" i="3"/>
  <c r="F1943" i="4"/>
  <c r="C1944" i="3"/>
  <c r="C1945" i="3"/>
  <c r="F1945" i="4"/>
  <c r="C1946" i="3"/>
  <c r="F1946" i="4"/>
  <c r="C1947" i="3"/>
  <c r="F1947" i="4"/>
  <c r="C1948" i="3"/>
  <c r="C1949" i="3"/>
  <c r="F1949" i="4"/>
  <c r="C1950" i="3"/>
  <c r="F1950" i="4"/>
  <c r="C1951" i="3"/>
  <c r="F1951" i="4"/>
  <c r="C1952" i="3"/>
  <c r="C1953" i="3"/>
  <c r="F1953" i="4"/>
  <c r="C1954" i="3"/>
  <c r="F1954" i="4"/>
  <c r="C1955" i="3"/>
  <c r="F1955" i="4"/>
  <c r="C1956" i="3"/>
  <c r="C1957" i="3"/>
  <c r="F1957" i="4"/>
  <c r="C1958" i="3"/>
  <c r="F1958" i="4"/>
  <c r="C1959" i="3"/>
  <c r="F1959" i="4"/>
  <c r="C1960" i="3"/>
  <c r="C1961" i="3"/>
  <c r="F1961" i="4"/>
  <c r="C1962" i="3"/>
  <c r="F1962" i="4"/>
  <c r="C1963" i="3"/>
  <c r="F1963" i="4"/>
  <c r="C1964" i="3"/>
  <c r="C1965" i="3"/>
  <c r="F1965" i="4"/>
  <c r="G1965" i="4" s="1"/>
  <c r="C1966" i="3"/>
  <c r="F1966" i="4"/>
  <c r="C1967" i="3"/>
  <c r="F1967" i="4"/>
  <c r="C1968" i="3"/>
  <c r="C1969" i="3"/>
  <c r="F1969" i="4"/>
  <c r="C1970" i="3"/>
  <c r="F1970" i="4"/>
  <c r="C1971" i="3"/>
  <c r="F1971" i="4"/>
  <c r="C1972" i="3"/>
  <c r="C1973" i="3"/>
  <c r="F1973" i="4"/>
  <c r="C1974" i="3"/>
  <c r="F1974" i="4"/>
  <c r="C1975" i="3"/>
  <c r="F1975" i="4"/>
  <c r="C1976" i="3"/>
  <c r="C1977" i="3"/>
  <c r="F1977" i="4"/>
  <c r="C1978" i="3"/>
  <c r="F1978" i="4"/>
  <c r="C1979" i="3"/>
  <c r="F1979" i="4"/>
  <c r="C1980" i="3"/>
  <c r="C1981" i="3"/>
  <c r="F1981" i="4"/>
  <c r="G1981" i="4" s="1"/>
  <c r="C1982" i="3"/>
  <c r="F1982" i="4"/>
  <c r="C1983" i="3"/>
  <c r="F1983" i="4"/>
  <c r="C1984" i="3"/>
  <c r="C1985" i="3"/>
  <c r="F1985" i="4"/>
  <c r="C1986" i="3"/>
  <c r="F1986" i="4"/>
  <c r="C1987" i="3"/>
  <c r="F1987" i="4"/>
  <c r="C1988" i="3"/>
  <c r="C1989" i="3"/>
  <c r="F1989" i="4"/>
  <c r="C1990" i="3"/>
  <c r="F1990" i="4"/>
  <c r="C1991" i="3"/>
  <c r="F1991" i="4"/>
  <c r="C1992" i="3"/>
  <c r="C1993" i="3"/>
  <c r="F1993" i="4"/>
  <c r="C1994" i="3"/>
  <c r="F1994" i="4"/>
  <c r="C1995" i="3"/>
  <c r="F1995" i="4"/>
  <c r="C1996" i="3"/>
  <c r="C1997" i="3"/>
  <c r="F1997" i="4"/>
  <c r="C1998" i="3"/>
  <c r="F1998" i="4"/>
  <c r="C1999" i="3"/>
  <c r="F1999" i="4"/>
  <c r="C2000" i="3"/>
  <c r="C2001" i="3"/>
  <c r="F2001" i="4"/>
  <c r="C2002" i="3"/>
  <c r="F2002" i="4"/>
  <c r="C2003" i="3"/>
  <c r="F2003" i="4"/>
  <c r="C2004" i="3"/>
  <c r="C2005" i="3"/>
  <c r="F2005" i="4"/>
  <c r="C2006" i="3"/>
  <c r="F2006" i="4"/>
  <c r="C2007" i="3"/>
  <c r="F2007" i="4"/>
  <c r="C2008" i="3"/>
  <c r="C2009" i="3"/>
  <c r="F2009" i="4"/>
  <c r="C2010" i="3"/>
  <c r="F2010" i="4"/>
  <c r="C2011" i="3"/>
  <c r="F2011" i="4"/>
  <c r="C2012" i="3"/>
  <c r="C2013" i="3"/>
  <c r="F2013" i="4"/>
  <c r="C2014" i="3"/>
  <c r="F2014" i="4"/>
  <c r="C2015" i="3"/>
  <c r="F2015" i="4"/>
  <c r="C2016" i="3"/>
  <c r="C2017" i="3"/>
  <c r="F2017" i="4"/>
  <c r="C2018" i="3"/>
  <c r="F2018" i="4"/>
  <c r="C2019" i="3"/>
  <c r="F2019" i="4"/>
  <c r="C2020" i="3"/>
  <c r="C2021" i="3"/>
  <c r="F2021" i="4"/>
  <c r="C2022" i="3"/>
  <c r="F2022" i="4"/>
  <c r="C2023" i="3"/>
  <c r="F2023" i="4"/>
  <c r="C2024" i="3"/>
  <c r="C2025" i="3"/>
  <c r="F2025" i="4"/>
  <c r="C2026" i="3"/>
  <c r="F2026" i="4"/>
  <c r="C2027" i="3"/>
  <c r="F2027" i="4"/>
  <c r="C2028" i="3"/>
  <c r="C2029" i="3"/>
  <c r="F2029" i="4"/>
  <c r="C2030" i="3"/>
  <c r="F2030" i="4"/>
  <c r="C2031" i="3"/>
  <c r="F2031" i="4"/>
  <c r="C2032" i="3"/>
  <c r="C2033" i="3"/>
  <c r="F2033" i="4"/>
  <c r="C2034" i="3"/>
  <c r="F2034" i="4"/>
  <c r="C2035" i="3"/>
  <c r="F2035" i="4"/>
  <c r="C2036" i="3"/>
  <c r="C2037" i="3"/>
  <c r="F2037" i="4"/>
  <c r="G2037" i="4" s="1"/>
  <c r="C2038" i="3"/>
  <c r="F2038" i="4"/>
  <c r="C2039" i="3"/>
  <c r="F2039" i="4"/>
  <c r="C2040" i="3"/>
  <c r="C2041" i="3"/>
  <c r="F2041" i="4"/>
  <c r="C2042" i="3"/>
  <c r="F2042" i="4"/>
  <c r="C2043" i="3"/>
  <c r="F2043" i="4"/>
  <c r="C2044" i="3"/>
  <c r="C2045" i="3"/>
  <c r="F2045" i="4"/>
  <c r="C2046" i="3"/>
  <c r="F2046" i="4"/>
  <c r="C2047" i="3"/>
  <c r="F2047" i="4"/>
  <c r="C2048" i="3"/>
  <c r="C2049" i="3"/>
  <c r="F2049" i="4"/>
  <c r="C2050" i="3"/>
  <c r="F2050" i="4"/>
  <c r="C2051" i="3"/>
  <c r="F2051" i="4"/>
  <c r="C2052" i="3"/>
  <c r="C2053" i="3"/>
  <c r="F2053" i="4"/>
  <c r="C2054" i="3"/>
  <c r="F2054" i="4"/>
  <c r="C2055" i="3"/>
  <c r="F2055" i="4"/>
  <c r="C2056" i="3"/>
  <c r="C2057" i="3"/>
  <c r="F2057" i="4"/>
  <c r="C2058" i="3"/>
  <c r="F2058" i="4"/>
  <c r="C2059" i="3"/>
  <c r="F2059" i="4"/>
  <c r="C2060" i="3"/>
  <c r="C2061" i="3"/>
  <c r="F2061" i="4"/>
  <c r="C2062" i="3"/>
  <c r="F2062" i="4"/>
  <c r="C2063" i="3"/>
  <c r="F2063" i="4"/>
  <c r="C2064" i="3"/>
  <c r="C2065" i="3"/>
  <c r="F2065" i="4"/>
  <c r="C2066" i="3"/>
  <c r="F2066" i="4"/>
  <c r="C2067" i="3"/>
  <c r="F2067" i="4"/>
  <c r="C2068" i="3"/>
  <c r="C2069" i="3"/>
  <c r="F2069" i="4"/>
  <c r="G2069" i="4" s="1"/>
  <c r="C2070" i="3"/>
  <c r="F2070" i="4"/>
  <c r="C2071" i="3"/>
  <c r="F2071" i="4"/>
  <c r="C2072" i="3"/>
  <c r="C2073" i="3"/>
  <c r="F2073" i="4"/>
  <c r="C2074" i="3"/>
  <c r="F2074" i="4"/>
  <c r="C2075" i="3"/>
  <c r="F2075" i="4"/>
  <c r="C2076" i="3"/>
  <c r="C2077" i="3"/>
  <c r="F2077" i="4"/>
  <c r="C2078" i="3"/>
  <c r="F2078" i="4"/>
  <c r="C2079" i="3"/>
  <c r="F2079" i="4"/>
  <c r="C2080" i="3"/>
  <c r="C2081" i="3"/>
  <c r="F2081" i="4"/>
  <c r="C2082" i="3"/>
  <c r="F2082" i="4"/>
  <c r="C2083" i="3"/>
  <c r="F2083" i="4"/>
  <c r="C2084" i="3"/>
  <c r="C2085" i="3"/>
  <c r="F2085" i="4"/>
  <c r="C2086" i="3"/>
  <c r="F2086" i="4"/>
  <c r="C2087" i="3"/>
  <c r="F2087" i="4"/>
  <c r="C2088" i="3"/>
  <c r="C2089" i="3"/>
  <c r="F2089" i="4"/>
  <c r="C2090" i="3"/>
  <c r="F2090" i="4"/>
  <c r="C2091" i="3"/>
  <c r="F2091" i="4"/>
  <c r="C2092" i="3"/>
  <c r="C2093" i="3"/>
  <c r="F2093" i="4"/>
  <c r="C2094" i="3"/>
  <c r="F2094" i="4"/>
  <c r="C2095" i="3"/>
  <c r="F2095" i="4"/>
  <c r="C2096" i="3"/>
  <c r="C2097" i="3"/>
  <c r="F2097" i="4"/>
  <c r="C2098" i="3"/>
  <c r="F2098" i="4"/>
  <c r="C2099" i="3"/>
  <c r="F2099" i="4"/>
  <c r="C2100" i="3"/>
  <c r="C2101" i="3"/>
  <c r="F2101" i="4"/>
  <c r="C2102" i="3"/>
  <c r="F2102" i="4"/>
  <c r="C2103" i="3"/>
  <c r="F2103" i="4"/>
  <c r="C2104" i="3"/>
  <c r="C2105" i="3"/>
  <c r="F2105" i="4"/>
  <c r="C2106" i="3"/>
  <c r="F2106" i="4"/>
  <c r="C2107" i="3"/>
  <c r="F2107" i="4"/>
  <c r="C2108" i="3"/>
  <c r="C2109" i="3"/>
  <c r="F2109" i="4"/>
  <c r="G2109" i="4" s="1"/>
  <c r="C2110" i="3"/>
  <c r="F2110" i="4"/>
  <c r="C2111" i="3"/>
  <c r="F2111" i="4"/>
  <c r="C2112" i="3"/>
  <c r="C2113" i="3"/>
  <c r="F2113" i="4"/>
  <c r="E2120" i="3"/>
  <c r="F2120" i="3"/>
  <c r="L2120" i="3"/>
  <c r="B26" i="2"/>
  <c r="D26" i="2"/>
  <c r="O1877" i="4" l="1"/>
  <c r="M2120" i="3"/>
  <c r="AJ224" i="4"/>
  <c r="AJ220" i="4"/>
  <c r="AJ1235" i="4"/>
  <c r="AJ1233" i="4"/>
  <c r="AJ1168" i="4"/>
  <c r="AJ506" i="4"/>
  <c r="AJ1758" i="4"/>
  <c r="AJ1622" i="4"/>
  <c r="AJ1578" i="4"/>
  <c r="AJ1576" i="4"/>
  <c r="AJ1575" i="4"/>
  <c r="AJ2002" i="4"/>
  <c r="AJ1514" i="4"/>
  <c r="AJ1154" i="4"/>
  <c r="AJ1000" i="4"/>
  <c r="AJ992" i="4"/>
  <c r="AJ690" i="4"/>
  <c r="AJ658" i="4"/>
  <c r="AJ656" i="4"/>
  <c r="AJ630" i="4"/>
  <c r="AJ628" i="4"/>
  <c r="AJ602" i="4"/>
  <c r="AJ1927" i="4"/>
  <c r="AJ1895" i="4"/>
  <c r="AJ1086" i="4"/>
  <c r="AJ542" i="4"/>
  <c r="AJ527" i="4"/>
  <c r="AJ2011" i="4"/>
  <c r="AJ2010" i="4"/>
  <c r="AJ1978" i="4"/>
  <c r="O1417" i="4"/>
  <c r="O1413" i="4"/>
  <c r="O1409" i="4"/>
  <c r="G1614" i="4"/>
  <c r="H1614" i="4" s="1"/>
  <c r="G1612" i="4"/>
  <c r="G1022" i="4"/>
  <c r="G990" i="4"/>
  <c r="G974" i="4"/>
  <c r="H974" i="4" s="1"/>
  <c r="G958" i="4"/>
  <c r="G942" i="4"/>
  <c r="G930" i="4"/>
  <c r="G910" i="4"/>
  <c r="G850" i="4"/>
  <c r="G830" i="4"/>
  <c r="G818" i="4"/>
  <c r="G814" i="4"/>
  <c r="H814" i="4" s="1"/>
  <c r="G762" i="4"/>
  <c r="AJ1564" i="4"/>
  <c r="AJ1545" i="4"/>
  <c r="AJ1443" i="4"/>
  <c r="AJ1442" i="4"/>
  <c r="AJ1441" i="4"/>
  <c r="AJ1434" i="4"/>
  <c r="AJ1427" i="4"/>
  <c r="AJ1119" i="4"/>
  <c r="AJ1107" i="4"/>
  <c r="AJ1043" i="4"/>
  <c r="AJ1042" i="4"/>
  <c r="AJ1041" i="4"/>
  <c r="AJ347" i="4"/>
  <c r="AJ1359" i="4"/>
  <c r="AJ1358" i="4"/>
  <c r="AJ1357" i="4"/>
  <c r="AJ1211" i="4"/>
  <c r="AJ970" i="4"/>
  <c r="AJ966" i="4"/>
  <c r="AJ916" i="4"/>
  <c r="AJ912" i="4"/>
  <c r="AJ736" i="4"/>
  <c r="O1869" i="4"/>
  <c r="O1213" i="4"/>
  <c r="F1860" i="5"/>
  <c r="F191" i="5"/>
  <c r="AJ1478" i="4"/>
  <c r="AJ1476" i="4"/>
  <c r="O1449" i="4"/>
  <c r="O1447" i="4"/>
  <c r="AJ1411" i="4"/>
  <c r="AJ1299" i="4"/>
  <c r="AJ1195" i="4"/>
  <c r="AJ1191" i="4"/>
  <c r="AJ1190" i="4"/>
  <c r="O1181" i="4"/>
  <c r="AJ1152" i="4"/>
  <c r="F391" i="5"/>
  <c r="F385" i="5"/>
  <c r="F384" i="5"/>
  <c r="AJ2063" i="4"/>
  <c r="AJ2062" i="4"/>
  <c r="O2057" i="4"/>
  <c r="O2053" i="4"/>
  <c r="AJ2046" i="4"/>
  <c r="AJ1983" i="4"/>
  <c r="AJ1951" i="4"/>
  <c r="AJ1863" i="4"/>
  <c r="AJ1862" i="4"/>
  <c r="O1721" i="4"/>
  <c r="AJ1456" i="4"/>
  <c r="O752" i="4"/>
  <c r="O751" i="4"/>
  <c r="O740" i="4"/>
  <c r="O722" i="4"/>
  <c r="O720" i="4"/>
  <c r="O704" i="4"/>
  <c r="AJ578" i="4"/>
  <c r="AJ497" i="4"/>
  <c r="AJ454" i="4"/>
  <c r="AJ189" i="4"/>
  <c r="AJ188" i="4"/>
  <c r="AJ134" i="4"/>
  <c r="AJ118" i="4"/>
  <c r="AJ116" i="4"/>
  <c r="F1948" i="5"/>
  <c r="F1928" i="5"/>
  <c r="F1926" i="5"/>
  <c r="F1916" i="5"/>
  <c r="F1914" i="5"/>
  <c r="F1818" i="5"/>
  <c r="F1644" i="5"/>
  <c r="F1642" i="5"/>
  <c r="F1628" i="5"/>
  <c r="F1626" i="5"/>
  <c r="F1614" i="5"/>
  <c r="F1599" i="5"/>
  <c r="F1490" i="5"/>
  <c r="F1489" i="5"/>
  <c r="F1487" i="5"/>
  <c r="F1482" i="5"/>
  <c r="F1474" i="5"/>
  <c r="F1473" i="5"/>
  <c r="F1471" i="5"/>
  <c r="F1466" i="5"/>
  <c r="F1458" i="5"/>
  <c r="F1457" i="5"/>
  <c r="F1455" i="5"/>
  <c r="F1449" i="5"/>
  <c r="F1447" i="5"/>
  <c r="F1433" i="5"/>
  <c r="F1431" i="5"/>
  <c r="F1330" i="5"/>
  <c r="F1329" i="5"/>
  <c r="F1327" i="5"/>
  <c r="F1314" i="5"/>
  <c r="F1313" i="5"/>
  <c r="F1311" i="5"/>
  <c r="F1234" i="5"/>
  <c r="F1215" i="5"/>
  <c r="F1214" i="5"/>
  <c r="F1212" i="5"/>
  <c r="F1211" i="5"/>
  <c r="F1195" i="5"/>
  <c r="F1179" i="5"/>
  <c r="F1172" i="5"/>
  <c r="F1164" i="5"/>
  <c r="F1115" i="5"/>
  <c r="F1108" i="5"/>
  <c r="F1096" i="5"/>
  <c r="F859" i="5"/>
  <c r="F1832" i="5"/>
  <c r="F1831" i="5"/>
  <c r="F1590" i="5"/>
  <c r="F1587" i="5"/>
  <c r="F1585" i="5"/>
  <c r="F1417" i="5"/>
  <c r="F1415" i="5"/>
  <c r="F1401" i="5"/>
  <c r="F1399" i="5"/>
  <c r="F1155" i="5"/>
  <c r="F1152" i="5"/>
  <c r="F1080" i="5"/>
  <c r="F1076" i="5"/>
  <c r="F1074" i="5"/>
  <c r="F1058" i="5"/>
  <c r="F1048" i="5"/>
  <c r="F1044" i="5"/>
  <c r="F1016" i="5"/>
  <c r="F1012" i="5"/>
  <c r="F1010" i="5"/>
  <c r="F994" i="5"/>
  <c r="F837" i="5"/>
  <c r="F821" i="5"/>
  <c r="F813" i="5"/>
  <c r="F811" i="5"/>
  <c r="F805" i="5"/>
  <c r="F795" i="5"/>
  <c r="F789" i="5"/>
  <c r="F785" i="5"/>
  <c r="F773" i="5"/>
  <c r="F765" i="5"/>
  <c r="F760" i="5"/>
  <c r="F757" i="5"/>
  <c r="F749" i="5"/>
  <c r="F747" i="5"/>
  <c r="F741" i="5"/>
  <c r="F737" i="5"/>
  <c r="F725" i="5"/>
  <c r="F723" i="5"/>
  <c r="F721" i="5"/>
  <c r="F711" i="5"/>
  <c r="F709" i="5"/>
  <c r="F699" i="5"/>
  <c r="F691" i="5"/>
  <c r="F689" i="5"/>
  <c r="F675" i="5"/>
  <c r="F667" i="5"/>
  <c r="F661" i="5"/>
  <c r="F657" i="5"/>
  <c r="F649" i="5"/>
  <c r="F643" i="5"/>
  <c r="F637" i="5"/>
  <c r="F635" i="5"/>
  <c r="F617" i="5"/>
  <c r="F611" i="5"/>
  <c r="F605" i="5"/>
  <c r="F603" i="5"/>
  <c r="F585" i="5"/>
  <c r="F579" i="5"/>
  <c r="F566" i="5"/>
  <c r="F342" i="5"/>
  <c r="F339" i="5"/>
  <c r="AJ2098" i="4"/>
  <c r="AJ2055" i="4"/>
  <c r="AJ2039" i="4"/>
  <c r="AJ1992" i="4"/>
  <c r="AJ1990" i="4"/>
  <c r="AJ1974" i="4"/>
  <c r="AJ1958" i="4"/>
  <c r="AJ1684" i="4"/>
  <c r="O1469" i="4"/>
  <c r="AJ984" i="4"/>
  <c r="AJ972" i="4"/>
  <c r="AJ824" i="4"/>
  <c r="AJ776" i="4"/>
  <c r="AJ741" i="4"/>
  <c r="O636" i="4"/>
  <c r="AJ403" i="4"/>
  <c r="AJ350" i="4"/>
  <c r="AJ349" i="4"/>
  <c r="AJ96" i="4"/>
  <c r="AJ68" i="4"/>
  <c r="F1660" i="5"/>
  <c r="F554" i="5"/>
  <c r="F551" i="5"/>
  <c r="F550" i="5"/>
  <c r="F543" i="5"/>
  <c r="F522" i="5"/>
  <c r="F510" i="5"/>
  <c r="F505" i="5"/>
  <c r="F502" i="5"/>
  <c r="F481" i="5"/>
  <c r="F472" i="5"/>
  <c r="F469" i="5"/>
  <c r="F461" i="5"/>
  <c r="F453" i="5"/>
  <c r="F440" i="5"/>
  <c r="F436" i="5"/>
  <c r="F433" i="5"/>
  <c r="F429" i="5"/>
  <c r="F424" i="5"/>
  <c r="F411" i="5"/>
  <c r="F331" i="5"/>
  <c r="F330" i="5"/>
  <c r="F323" i="5"/>
  <c r="F304" i="5"/>
  <c r="F174" i="5"/>
  <c r="F163" i="5"/>
  <c r="F160" i="5"/>
  <c r="F158" i="5"/>
  <c r="F155" i="5"/>
  <c r="F152" i="5"/>
  <c r="F149" i="5"/>
  <c r="F148" i="5"/>
  <c r="F145" i="5"/>
  <c r="F137" i="5"/>
  <c r="F136" i="5"/>
  <c r="F124" i="5"/>
  <c r="F121" i="5"/>
  <c r="F120" i="5"/>
  <c r="F116" i="5"/>
  <c r="AJ2102" i="4"/>
  <c r="AJ1879" i="4"/>
  <c r="AJ1694" i="4"/>
  <c r="AJ1435" i="4"/>
  <c r="AJ1170" i="4"/>
  <c r="AJ740" i="4"/>
  <c r="AJ190" i="4"/>
  <c r="AJ81" i="4"/>
  <c r="AJ78" i="4"/>
  <c r="AJ75" i="4"/>
  <c r="AJ1591" i="4"/>
  <c r="AJ1458" i="4"/>
  <c r="AJ1356" i="4"/>
  <c r="AJ1346" i="4"/>
  <c r="AJ1283" i="4"/>
  <c r="AJ808" i="4"/>
  <c r="AJ796" i="4"/>
  <c r="AJ772" i="4"/>
  <c r="AJ485" i="4"/>
  <c r="AJ425" i="4"/>
  <c r="AJ407" i="4"/>
  <c r="AJ405" i="4"/>
  <c r="AJ304" i="4"/>
  <c r="AJ264" i="4"/>
  <c r="AJ250" i="4"/>
  <c r="AJ1831" i="4"/>
  <c r="AJ625" i="4"/>
  <c r="AJ130" i="4"/>
  <c r="AJ1871" i="4"/>
  <c r="AJ1616" i="4"/>
  <c r="AJ1544" i="4"/>
  <c r="AJ1543" i="4"/>
  <c r="AJ1542" i="4"/>
  <c r="AJ1518" i="4"/>
  <c r="AJ1004" i="4"/>
  <c r="AJ990" i="4"/>
  <c r="AJ900" i="4"/>
  <c r="AJ888" i="4"/>
  <c r="AJ872" i="4"/>
  <c r="AJ499" i="4"/>
  <c r="AJ335" i="4"/>
  <c r="AJ331" i="4"/>
  <c r="O902" i="4"/>
  <c r="O1664" i="4"/>
  <c r="O2037" i="4"/>
  <c r="O1713" i="4"/>
  <c r="O1437" i="4"/>
  <c r="O1429" i="4"/>
  <c r="O782" i="4"/>
  <c r="O766" i="4"/>
  <c r="O744" i="4"/>
  <c r="O726" i="4"/>
  <c r="O567" i="4"/>
  <c r="G1598" i="4"/>
  <c r="G1425" i="4"/>
  <c r="F1933" i="5"/>
  <c r="F1816" i="5"/>
  <c r="F1815" i="5"/>
  <c r="F1652" i="5"/>
  <c r="F1300" i="5"/>
  <c r="F815" i="5"/>
  <c r="F814" i="5"/>
  <c r="F783" i="5"/>
  <c r="F782" i="5"/>
  <c r="F2025" i="5"/>
  <c r="F1976" i="5"/>
  <c r="F1975" i="5"/>
  <c r="F1974" i="5"/>
  <c r="I7" i="3"/>
  <c r="O1556" i="4"/>
  <c r="O1433" i="4"/>
  <c r="O1399" i="4"/>
  <c r="O1369" i="4"/>
  <c r="O1365" i="4"/>
  <c r="O1333" i="4"/>
  <c r="O1329" i="4"/>
  <c r="O1125" i="4"/>
  <c r="G1564" i="4"/>
  <c r="G1532" i="4"/>
  <c r="O2065" i="4"/>
  <c r="AJ2059" i="4"/>
  <c r="AJ2051" i="4"/>
  <c r="AJ2043" i="4"/>
  <c r="O1985" i="4"/>
  <c r="AJ1963" i="4"/>
  <c r="AJ1955" i="4"/>
  <c r="AJ1900" i="4"/>
  <c r="AJ1875" i="4"/>
  <c r="AJ1874" i="4"/>
  <c r="AJ1867" i="4"/>
  <c r="AJ1835" i="4"/>
  <c r="O1809" i="4"/>
  <c r="AJ1711" i="4"/>
  <c r="AJ1611" i="4"/>
  <c r="AJ1547" i="4"/>
  <c r="AJ1506" i="4"/>
  <c r="AJ1504" i="4"/>
  <c r="AJ1502" i="4"/>
  <c r="O1492" i="4"/>
  <c r="AJ1467" i="4"/>
  <c r="AJ1466" i="4"/>
  <c r="G1466" i="4"/>
  <c r="AJ1386" i="4"/>
  <c r="AJ1384" i="4"/>
  <c r="AJ1379" i="4"/>
  <c r="AJ1378" i="4"/>
  <c r="AJ1351" i="4"/>
  <c r="AJ1347" i="4"/>
  <c r="AJ1339" i="4"/>
  <c r="AJ1334" i="4"/>
  <c r="AJ1290" i="4"/>
  <c r="AJ1278" i="4"/>
  <c r="AJ1277" i="4"/>
  <c r="AJ1276" i="4"/>
  <c r="AJ1274" i="4"/>
  <c r="AJ1247" i="4"/>
  <c r="AJ1245" i="4"/>
  <c r="G1242" i="4"/>
  <c r="AJ1198" i="4"/>
  <c r="AJ1183" i="4"/>
  <c r="AJ1182" i="4"/>
  <c r="G1178" i="4"/>
  <c r="AJ1163" i="4"/>
  <c r="AJ1159" i="4"/>
  <c r="O192" i="4"/>
  <c r="O1917" i="4"/>
  <c r="O1825" i="4"/>
  <c r="X1585" i="4"/>
  <c r="X133" i="4"/>
  <c r="O1961" i="4"/>
  <c r="O1953" i="4"/>
  <c r="AJ1920" i="4"/>
  <c r="AJ1832" i="4"/>
  <c r="AJ1795" i="4"/>
  <c r="AJ1794" i="4"/>
  <c r="AJ1755" i="4"/>
  <c r="AJ1747" i="4"/>
  <c r="O1684" i="4"/>
  <c r="AJ1667" i="4"/>
  <c r="AJ1666" i="4"/>
  <c r="AJ1638" i="4"/>
  <c r="AJ1598" i="4"/>
  <c r="AJ1595" i="4"/>
  <c r="O1540" i="4"/>
  <c r="AJ1534" i="4"/>
  <c r="AJ1495" i="4"/>
  <c r="AJ1494" i="4"/>
  <c r="G1434" i="4"/>
  <c r="AJ1418" i="4"/>
  <c r="AJ1391" i="4"/>
  <c r="AJ1327" i="4"/>
  <c r="AJ1326" i="4"/>
  <c r="AJ1311" i="4"/>
  <c r="G1233" i="4"/>
  <c r="AJ1219" i="4"/>
  <c r="AJ1218" i="4"/>
  <c r="AJ1202" i="4"/>
  <c r="O778" i="4"/>
  <c r="AJ1147" i="4"/>
  <c r="AJ1131" i="4"/>
  <c r="AJ1130" i="4"/>
  <c r="AJ1128" i="4"/>
  <c r="AJ1051" i="4"/>
  <c r="AJ922" i="4"/>
  <c r="AJ919" i="4"/>
  <c r="AJ880" i="4"/>
  <c r="O866" i="4"/>
  <c r="AJ848" i="4"/>
  <c r="AJ844" i="4"/>
  <c r="AJ843" i="4"/>
  <c r="AJ790" i="4"/>
  <c r="AJ614" i="4"/>
  <c r="AJ582" i="4"/>
  <c r="X573" i="4"/>
  <c r="AJ478" i="4"/>
  <c r="AJ477" i="4"/>
  <c r="AJ458" i="4"/>
  <c r="AJ433" i="4"/>
  <c r="AJ316" i="4"/>
  <c r="O295" i="4"/>
  <c r="AJ280" i="4"/>
  <c r="AJ240" i="4"/>
  <c r="AJ198" i="4"/>
  <c r="AJ164" i="4"/>
  <c r="AJ146" i="4"/>
  <c r="AJ143" i="4"/>
  <c r="AJ57" i="4"/>
  <c r="AJ54" i="4"/>
  <c r="AJ32" i="4"/>
  <c r="O22" i="4"/>
  <c r="F2106" i="5"/>
  <c r="F2105" i="5"/>
  <c r="F2076" i="5"/>
  <c r="F2074" i="5"/>
  <c r="F2042" i="5"/>
  <c r="F2041" i="5"/>
  <c r="F2014" i="5"/>
  <c r="F1924" i="5"/>
  <c r="F1920" i="5"/>
  <c r="F1800" i="5"/>
  <c r="F1798" i="5"/>
  <c r="F1768" i="5"/>
  <c r="F1766" i="5"/>
  <c r="AJ1118" i="4"/>
  <c r="AJ1115" i="4"/>
  <c r="AJ1114" i="4"/>
  <c r="AJ1102" i="4"/>
  <c r="AJ1095" i="4"/>
  <c r="AJ1070" i="4"/>
  <c r="AJ1067" i="4"/>
  <c r="AJ1030" i="4"/>
  <c r="O1014" i="4"/>
  <c r="AJ1012" i="4"/>
  <c r="AJ904" i="4"/>
  <c r="O898" i="4"/>
  <c r="O882" i="4"/>
  <c r="AJ868" i="4"/>
  <c r="O790" i="4"/>
  <c r="AJ784" i="4"/>
  <c r="AJ702" i="4"/>
  <c r="AJ664" i="4"/>
  <c r="O640" i="4"/>
  <c r="AJ638" i="4"/>
  <c r="AJ567" i="4"/>
  <c r="O452" i="4"/>
  <c r="AJ387" i="4"/>
  <c r="AJ369" i="4"/>
  <c r="AJ367" i="4"/>
  <c r="AJ359" i="4"/>
  <c r="AJ300" i="4"/>
  <c r="AJ276" i="4"/>
  <c r="AJ274" i="4"/>
  <c r="AJ238" i="4"/>
  <c r="AJ228" i="4"/>
  <c r="AJ205" i="4"/>
  <c r="AJ204" i="4"/>
  <c r="AJ192" i="4"/>
  <c r="X175" i="4"/>
  <c r="AJ171" i="4"/>
  <c r="AJ166" i="4"/>
  <c r="AJ150" i="4"/>
  <c r="AJ98" i="4"/>
  <c r="AJ62" i="4"/>
  <c r="AJ58" i="4"/>
  <c r="F2113" i="5"/>
  <c r="F2110" i="5"/>
  <c r="F2097" i="5"/>
  <c r="F2094" i="5"/>
  <c r="F2081" i="5"/>
  <c r="F2066" i="5"/>
  <c r="F2049" i="5"/>
  <c r="F2046" i="5"/>
  <c r="F2033" i="5"/>
  <c r="F2030" i="5"/>
  <c r="F2009" i="5"/>
  <c r="F1988" i="5"/>
  <c r="F1986" i="5"/>
  <c r="F1972" i="5"/>
  <c r="F1956" i="5"/>
  <c r="F1954" i="5"/>
  <c r="F1952" i="5"/>
  <c r="F1950" i="5"/>
  <c r="F1932" i="5"/>
  <c r="F1930" i="5"/>
  <c r="F1912" i="5"/>
  <c r="F1892" i="5"/>
  <c r="F1890" i="5"/>
  <c r="F1888" i="5"/>
  <c r="F1886" i="5"/>
  <c r="F1864" i="5"/>
  <c r="F1828" i="5"/>
  <c r="F1819" i="5"/>
  <c r="F1810" i="5"/>
  <c r="F1803" i="5"/>
  <c r="F1796" i="5"/>
  <c r="F1778" i="5"/>
  <c r="F1764" i="5"/>
  <c r="F1736" i="5"/>
  <c r="F1734" i="5"/>
  <c r="F1720" i="5"/>
  <c r="F1718" i="5"/>
  <c r="F1658" i="5"/>
  <c r="F1650" i="5"/>
  <c r="F1636" i="5"/>
  <c r="F1634" i="5"/>
  <c r="F1620" i="5"/>
  <c r="F1617" i="5"/>
  <c r="F1601" i="5"/>
  <c r="F1569" i="5"/>
  <c r="F1518" i="5"/>
  <c r="F1503" i="5"/>
  <c r="F1502" i="5"/>
  <c r="F1486" i="5"/>
  <c r="F1485" i="5"/>
  <c r="F1483" i="5"/>
  <c r="F1470" i="5"/>
  <c r="F1469" i="5"/>
  <c r="F1467" i="5"/>
  <c r="F1454" i="5"/>
  <c r="F1338" i="5"/>
  <c r="F1326" i="5"/>
  <c r="F1310" i="5"/>
  <c r="F1294" i="5"/>
  <c r="F1292" i="5"/>
  <c r="F1272" i="5"/>
  <c r="F1244" i="5"/>
  <c r="F1231" i="5"/>
  <c r="F1230" i="5"/>
  <c r="F1228" i="5"/>
  <c r="F1210" i="5"/>
  <c r="F1192" i="5"/>
  <c r="F1128" i="5"/>
  <c r="F1124" i="5"/>
  <c r="F1084" i="5"/>
  <c r="F1052" i="5"/>
  <c r="F1020" i="5"/>
  <c r="F988" i="5"/>
  <c r="F956" i="5"/>
  <c r="F924" i="5"/>
  <c r="F910" i="5"/>
  <c r="F892" i="5"/>
  <c r="F870" i="5"/>
  <c r="F869" i="5"/>
  <c r="F862" i="5"/>
  <c r="F861" i="5"/>
  <c r="F835" i="5"/>
  <c r="F833" i="5"/>
  <c r="F832" i="5"/>
  <c r="F816" i="5"/>
  <c r="F771" i="5"/>
  <c r="F1746" i="5"/>
  <c r="F1732" i="5"/>
  <c r="F1730" i="5"/>
  <c r="F1716" i="5"/>
  <c r="F1714" i="5"/>
  <c r="F1700" i="5"/>
  <c r="F1698" i="5"/>
  <c r="F1691" i="5"/>
  <c r="F1684" i="5"/>
  <c r="F1682" i="5"/>
  <c r="F1679" i="5"/>
  <c r="F1677" i="5"/>
  <c r="F1668" i="5"/>
  <c r="F1666" i="5"/>
  <c r="F1595" i="5"/>
  <c r="F1582" i="5"/>
  <c r="F1577" i="5"/>
  <c r="F1575" i="5"/>
  <c r="F1526" i="5"/>
  <c r="F1494" i="5"/>
  <c r="F1478" i="5"/>
  <c r="F1462" i="5"/>
  <c r="F1445" i="5"/>
  <c r="F1443" i="5"/>
  <c r="F1429" i="5"/>
  <c r="F1427" i="5"/>
  <c r="F1413" i="5"/>
  <c r="F1411" i="5"/>
  <c r="F1397" i="5"/>
  <c r="F1395" i="5"/>
  <c r="F1381" i="5"/>
  <c r="F1379" i="5"/>
  <c r="F1365" i="5"/>
  <c r="F1363" i="5"/>
  <c r="F1349" i="5"/>
  <c r="F1347" i="5"/>
  <c r="F1333" i="5"/>
  <c r="F1331" i="5"/>
  <c r="F1317" i="5"/>
  <c r="F1315" i="5"/>
  <c r="F1301" i="5"/>
  <c r="F1299" i="5"/>
  <c r="F1287" i="5"/>
  <c r="F1266" i="5"/>
  <c r="F1250" i="5"/>
  <c r="F1240" i="5"/>
  <c r="F1223" i="5"/>
  <c r="F1200" i="5"/>
  <c r="F1199" i="5"/>
  <c r="F1198" i="5"/>
  <c r="F1180" i="5"/>
  <c r="F1136" i="5"/>
  <c r="F1116" i="5"/>
  <c r="F1087" i="5"/>
  <c r="F1072" i="5"/>
  <c r="F1056" i="5"/>
  <c r="F1055" i="5"/>
  <c r="F1023" i="5"/>
  <c r="F1008" i="5"/>
  <c r="F992" i="5"/>
  <c r="F991" i="5"/>
  <c r="F962" i="5"/>
  <c r="F960" i="5"/>
  <c r="F930" i="5"/>
  <c r="F928" i="5"/>
  <c r="F914" i="5"/>
  <c r="F912" i="5"/>
  <c r="F896" i="5"/>
  <c r="F882" i="5"/>
  <c r="F880" i="5"/>
  <c r="F866" i="5"/>
  <c r="F864" i="5"/>
  <c r="F843" i="5"/>
  <c r="F808" i="5"/>
  <c r="F779" i="5"/>
  <c r="F769" i="5"/>
  <c r="F768" i="5"/>
  <c r="F752" i="5"/>
  <c r="F719" i="5"/>
  <c r="F717" i="5"/>
  <c r="F687" i="5"/>
  <c r="F685" i="5"/>
  <c r="F655" i="5"/>
  <c r="F653" i="5"/>
  <c r="F641" i="5"/>
  <c r="F625" i="5"/>
  <c r="F623" i="5"/>
  <c r="F591" i="5"/>
  <c r="F577" i="5"/>
  <c r="F571" i="5"/>
  <c r="F563" i="5"/>
  <c r="F546" i="5"/>
  <c r="F501" i="5"/>
  <c r="F465" i="5"/>
  <c r="F427" i="5"/>
  <c r="F425" i="5"/>
  <c r="F408" i="5"/>
  <c r="F407" i="5"/>
  <c r="F405" i="5"/>
  <c r="F388" i="5"/>
  <c r="F373" i="5"/>
  <c r="F353" i="5"/>
  <c r="F351" i="5"/>
  <c r="F349" i="5"/>
  <c r="F334" i="5"/>
  <c r="F322" i="5"/>
  <c r="F321" i="5"/>
  <c r="F319" i="5"/>
  <c r="F270" i="5"/>
  <c r="F269" i="5"/>
  <c r="F238" i="5"/>
  <c r="F237" i="5"/>
  <c r="F221" i="5"/>
  <c r="F206" i="5"/>
  <c r="F171" i="5"/>
  <c r="F147" i="5"/>
  <c r="F146" i="5"/>
  <c r="F144" i="5"/>
  <c r="F132" i="5"/>
  <c r="F92" i="5"/>
  <c r="F75" i="5"/>
  <c r="F73" i="5"/>
  <c r="F55" i="5"/>
  <c r="F43" i="5"/>
  <c r="F40" i="5"/>
  <c r="F759" i="5"/>
  <c r="F758" i="5"/>
  <c r="F744" i="5"/>
  <c r="F728" i="5"/>
  <c r="F713" i="5"/>
  <c r="F665" i="5"/>
  <c r="F663" i="5"/>
  <c r="F647" i="5"/>
  <c r="F645" i="5"/>
  <c r="F615" i="5"/>
  <c r="F613" i="5"/>
  <c r="F583" i="5"/>
  <c r="F581" i="5"/>
  <c r="F558" i="5"/>
  <c r="F555" i="5"/>
  <c r="F526" i="5"/>
  <c r="F509" i="5"/>
  <c r="F506" i="5"/>
  <c r="F488" i="5"/>
  <c r="F456" i="5"/>
  <c r="F439" i="5"/>
  <c r="F437" i="5"/>
  <c r="F417" i="5"/>
  <c r="F346" i="5"/>
  <c r="F345" i="5"/>
  <c r="F343" i="5"/>
  <c r="F329" i="5"/>
  <c r="F282" i="5"/>
  <c r="F266" i="5"/>
  <c r="F250" i="5"/>
  <c r="F234" i="5"/>
  <c r="F218" i="5"/>
  <c r="F190" i="5"/>
  <c r="F180" i="5"/>
  <c r="F179" i="5"/>
  <c r="F168" i="5"/>
  <c r="F166" i="5"/>
  <c r="F164" i="5"/>
  <c r="F143" i="5"/>
  <c r="F141" i="5"/>
  <c r="F128" i="5"/>
  <c r="F97" i="5"/>
  <c r="F79" i="5"/>
  <c r="F63" i="5"/>
  <c r="F48" i="5"/>
  <c r="F32" i="5"/>
  <c r="F20" i="5"/>
  <c r="F19" i="5"/>
  <c r="AJ1960" i="4"/>
  <c r="AJ1538" i="4"/>
  <c r="AJ1451" i="4"/>
  <c r="AJ1446" i="4"/>
  <c r="AJ1400" i="4"/>
  <c r="AJ1314" i="4"/>
  <c r="AJ1270" i="4"/>
  <c r="AJ1268" i="4"/>
  <c r="AJ1050" i="4"/>
  <c r="X1050" i="4"/>
  <c r="AJ864" i="4"/>
  <c r="AJ829" i="4"/>
  <c r="AJ828" i="4"/>
  <c r="AJ129" i="4"/>
  <c r="AJ2103" i="4"/>
  <c r="AJ2095" i="4"/>
  <c r="X2022" i="4"/>
  <c r="AJ1967" i="4"/>
  <c r="AJ1731" i="4"/>
  <c r="AJ1550" i="4"/>
  <c r="AJ1031" i="4"/>
  <c r="AJ963" i="4"/>
  <c r="AJ962" i="4"/>
  <c r="X867" i="4"/>
  <c r="AJ622" i="4"/>
  <c r="AJ169" i="4"/>
  <c r="AJ1471" i="4"/>
  <c r="AJ1444" i="4"/>
  <c r="AJ1398" i="4"/>
  <c r="AJ1244" i="4"/>
  <c r="AJ1242" i="4"/>
  <c r="AJ826" i="4"/>
  <c r="X820" i="4"/>
  <c r="AJ1855" i="4"/>
  <c r="AJ1854" i="4"/>
  <c r="AJ1643" i="4"/>
  <c r="AJ1642" i="4"/>
  <c r="AJ1613" i="4"/>
  <c r="X791" i="4"/>
  <c r="X421" i="4"/>
  <c r="AJ744" i="4"/>
  <c r="AJ549" i="4"/>
  <c r="AJ545" i="4"/>
  <c r="AJ522" i="4"/>
  <c r="AJ431" i="4"/>
  <c r="AJ358" i="4"/>
  <c r="AJ354" i="4"/>
  <c r="AJ336" i="4"/>
  <c r="AJ322" i="4"/>
  <c r="AJ289" i="4"/>
  <c r="AJ2100" i="4"/>
  <c r="AJ1980" i="4"/>
  <c r="AJ1819" i="4"/>
  <c r="AJ1783" i="4"/>
  <c r="AJ1759" i="4"/>
  <c r="AJ1743" i="4"/>
  <c r="AJ1735" i="4"/>
  <c r="AJ1720" i="4"/>
  <c r="AJ1712" i="4"/>
  <c r="AJ1629" i="4"/>
  <c r="X1493" i="4"/>
  <c r="AJ1486" i="4"/>
  <c r="AJ1426" i="4"/>
  <c r="AJ1425" i="4"/>
  <c r="AJ1424" i="4"/>
  <c r="AJ1224" i="4"/>
  <c r="AJ1123" i="4"/>
  <c r="AJ1091" i="4"/>
  <c r="AJ1088" i="4"/>
  <c r="AJ1075" i="4"/>
  <c r="AJ1028" i="4"/>
  <c r="AJ996" i="4"/>
  <c r="AJ842" i="4"/>
  <c r="AJ841" i="4"/>
  <c r="AJ838" i="4"/>
  <c r="AJ789" i="4"/>
  <c r="AJ722" i="4"/>
  <c r="AJ604" i="4"/>
  <c r="AJ453" i="4"/>
  <c r="AJ416" i="4"/>
  <c r="AJ415" i="4"/>
  <c r="AJ414" i="4"/>
  <c r="AJ320" i="4"/>
  <c r="AJ284" i="4"/>
  <c r="AJ251" i="4"/>
  <c r="AJ217" i="4"/>
  <c r="AJ212" i="4"/>
  <c r="AJ132" i="4"/>
  <c r="X113" i="4"/>
  <c r="AJ86" i="4"/>
  <c r="X83" i="4"/>
  <c r="AJ82" i="4"/>
  <c r="AJ48" i="4"/>
  <c r="X19" i="4"/>
  <c r="AJ743" i="4"/>
  <c r="AJ731" i="4"/>
  <c r="AJ682" i="4"/>
  <c r="AJ670" i="4"/>
  <c r="AJ662" i="4"/>
  <c r="AJ650" i="4"/>
  <c r="AJ634" i="4"/>
  <c r="AJ594" i="4"/>
  <c r="AJ550" i="4"/>
  <c r="AJ543" i="4"/>
  <c r="AJ509" i="4"/>
  <c r="AJ490" i="4"/>
  <c r="AJ465" i="4"/>
  <c r="AJ401" i="4"/>
  <c r="AJ288" i="4"/>
  <c r="AJ269" i="4"/>
  <c r="AJ154" i="4"/>
  <c r="AJ140" i="4"/>
  <c r="AJ71" i="4"/>
  <c r="AJ2003" i="4"/>
  <c r="AJ1987" i="4"/>
  <c r="AJ1979" i="4"/>
  <c r="AJ1962" i="4"/>
  <c r="AJ1926" i="4"/>
  <c r="AJ1918" i="4"/>
  <c r="AJ1903" i="4"/>
  <c r="AJ1902" i="4"/>
  <c r="AJ1886" i="4"/>
  <c r="X1810" i="4"/>
  <c r="AJ1807" i="4"/>
  <c r="AJ1806" i="4"/>
  <c r="AJ1779" i="4"/>
  <c r="AJ1771" i="4"/>
  <c r="AJ1738" i="4"/>
  <c r="AJ1708" i="4"/>
  <c r="AJ1700" i="4"/>
  <c r="AJ1680" i="4"/>
  <c r="AJ1636" i="4"/>
  <c r="AJ1624" i="4"/>
  <c r="AJ1623" i="4"/>
  <c r="AJ1608" i="4"/>
  <c r="AJ1586" i="4"/>
  <c r="AJ1493" i="4"/>
  <c r="AJ1402" i="4"/>
  <c r="AJ1343" i="4"/>
  <c r="AJ1342" i="4"/>
  <c r="AJ1295" i="4"/>
  <c r="AJ1291" i="4"/>
  <c r="AJ1135" i="4"/>
  <c r="AJ1134" i="4"/>
  <c r="AJ1103" i="4"/>
  <c r="X860" i="4"/>
  <c r="AJ792" i="4"/>
  <c r="AJ768" i="4"/>
  <c r="AJ748" i="4"/>
  <c r="AJ686" i="4"/>
  <c r="AJ674" i="4"/>
  <c r="X653" i="4"/>
  <c r="AJ624" i="4"/>
  <c r="AJ610" i="4"/>
  <c r="AJ574" i="4"/>
  <c r="AJ553" i="4"/>
  <c r="AJ537" i="4"/>
  <c r="AJ526" i="4"/>
  <c r="AJ483" i="4"/>
  <c r="AJ435" i="4"/>
  <c r="AJ338" i="4"/>
  <c r="AJ337" i="4"/>
  <c r="AJ294" i="4"/>
  <c r="AJ270" i="4"/>
  <c r="AJ142" i="4"/>
  <c r="X827" i="4"/>
  <c r="X598" i="4"/>
  <c r="X342" i="4"/>
  <c r="X259" i="4"/>
  <c r="X55" i="4"/>
  <c r="X39" i="4"/>
  <c r="X2054" i="4"/>
  <c r="X1894" i="4"/>
  <c r="X1645" i="4"/>
  <c r="X1258" i="4"/>
  <c r="X1034" i="4"/>
  <c r="X980" i="4"/>
  <c r="X831" i="4"/>
  <c r="X787" i="4"/>
  <c r="X780" i="4"/>
  <c r="X713" i="4"/>
  <c r="X325" i="4"/>
  <c r="X233" i="4"/>
  <c r="X2098" i="4"/>
  <c r="X2030" i="4"/>
  <c r="X1914" i="4"/>
  <c r="X1882" i="4"/>
  <c r="X1774" i="4"/>
  <c r="X1710" i="4"/>
  <c r="X1698" i="4"/>
  <c r="X1677" i="4"/>
  <c r="X1482" i="4"/>
  <c r="X767" i="4"/>
  <c r="X757" i="4"/>
  <c r="X673" i="4"/>
  <c r="O2093" i="4"/>
  <c r="O2085" i="4"/>
  <c r="O2077" i="4"/>
  <c r="O1805" i="4"/>
  <c r="O1785" i="4"/>
  <c r="O1696" i="4"/>
  <c r="O1681" i="4"/>
  <c r="O1570" i="4"/>
  <c r="O1457" i="4"/>
  <c r="O946" i="4"/>
  <c r="O942" i="4"/>
  <c r="O930" i="4"/>
  <c r="O914" i="4"/>
  <c r="O894" i="4"/>
  <c r="O656" i="4"/>
  <c r="O644" i="4"/>
  <c r="O632" i="4"/>
  <c r="O535" i="4"/>
  <c r="O531" i="4"/>
  <c r="O515" i="4"/>
  <c r="O2113" i="4"/>
  <c r="O2105" i="4"/>
  <c r="O2097" i="4"/>
  <c r="O2005" i="4"/>
  <c r="O1925" i="4"/>
  <c r="O1885" i="4"/>
  <c r="O1845" i="4"/>
  <c r="O1797" i="4"/>
  <c r="O1632" i="4"/>
  <c r="O1584" i="4"/>
  <c r="O1558" i="4"/>
  <c r="O1555" i="4"/>
  <c r="O1554" i="4"/>
  <c r="O1553" i="4"/>
  <c r="O1539" i="4"/>
  <c r="O1538" i="4"/>
  <c r="O1245" i="4"/>
  <c r="O1233" i="4"/>
  <c r="O1121" i="4"/>
  <c r="O1109" i="4"/>
  <c r="O1105" i="4"/>
  <c r="O1089" i="4"/>
  <c r="O1028" i="4"/>
  <c r="O1002" i="4"/>
  <c r="O962" i="4"/>
  <c r="O958" i="4"/>
  <c r="O886" i="4"/>
  <c r="O874" i="4"/>
  <c r="O858" i="4"/>
  <c r="O846" i="4"/>
  <c r="O822" i="4"/>
  <c r="O806" i="4"/>
  <c r="O672" i="4"/>
  <c r="O660" i="4"/>
  <c r="O624" i="4"/>
  <c r="O487" i="4"/>
  <c r="O485" i="4"/>
  <c r="O484" i="4"/>
  <c r="O451" i="4"/>
  <c r="O429" i="4"/>
  <c r="O421" i="4"/>
  <c r="O420" i="4"/>
  <c r="O360" i="4"/>
  <c r="O353" i="4"/>
  <c r="O322" i="4"/>
  <c r="O306" i="4"/>
  <c r="O294" i="4"/>
  <c r="O272" i="4"/>
  <c r="O261" i="4"/>
  <c r="O258" i="4"/>
  <c r="O256" i="4"/>
  <c r="O170" i="4"/>
  <c r="O167" i="4"/>
  <c r="O166" i="4"/>
  <c r="O162" i="4"/>
  <c r="O159" i="4"/>
  <c r="O130" i="4"/>
  <c r="O104" i="4"/>
  <c r="O1682" i="4"/>
  <c r="O1512" i="4"/>
  <c r="O1493" i="4"/>
  <c r="O1488" i="4"/>
  <c r="O1461" i="4"/>
  <c r="O838" i="4"/>
  <c r="O798" i="4"/>
  <c r="O135" i="4"/>
  <c r="O114" i="4"/>
  <c r="O2009" i="4"/>
  <c r="O1905" i="4"/>
  <c r="O1897" i="4"/>
  <c r="O1893" i="4"/>
  <c r="O1889" i="4"/>
  <c r="O1881" i="4"/>
  <c r="O1652" i="4"/>
  <c r="O1385" i="4"/>
  <c r="O1381" i="4"/>
  <c r="O1337" i="4"/>
  <c r="O1317" i="4"/>
  <c r="O1297" i="4"/>
  <c r="O1291" i="4"/>
  <c r="O1275" i="4"/>
  <c r="O1257" i="4"/>
  <c r="O1229" i="4"/>
  <c r="O1225" i="4"/>
  <c r="O1149" i="4"/>
  <c r="O1141" i="4"/>
  <c r="O1133" i="4"/>
  <c r="O1099" i="4"/>
  <c r="O1049" i="4"/>
  <c r="O1033" i="4"/>
  <c r="O1025" i="4"/>
  <c r="O982" i="4"/>
  <c r="O870" i="4"/>
  <c r="O854" i="4"/>
  <c r="O850" i="4"/>
  <c r="O770" i="4"/>
  <c r="O692" i="4"/>
  <c r="O596" i="4"/>
  <c r="O576" i="4"/>
  <c r="O566" i="4"/>
  <c r="O565" i="4"/>
  <c r="O563" i="4"/>
  <c r="O483" i="4"/>
  <c r="O471" i="4"/>
  <c r="O469" i="4"/>
  <c r="O439" i="4"/>
  <c r="O438" i="4"/>
  <c r="O419" i="4"/>
  <c r="O372" i="4"/>
  <c r="O364" i="4"/>
  <c r="O345" i="4"/>
  <c r="O344" i="4"/>
  <c r="O340" i="4"/>
  <c r="O329" i="4"/>
  <c r="O327" i="4"/>
  <c r="O320" i="4"/>
  <c r="O304" i="4"/>
  <c r="O303" i="4"/>
  <c r="O287" i="4"/>
  <c r="O279" i="4"/>
  <c r="O278" i="4"/>
  <c r="O263" i="4"/>
  <c r="O262" i="4"/>
  <c r="O252" i="4"/>
  <c r="O243" i="4"/>
  <c r="O234" i="4"/>
  <c r="O231" i="4"/>
  <c r="O194" i="4"/>
  <c r="O26" i="4"/>
  <c r="O98" i="4"/>
  <c r="O82" i="4"/>
  <c r="O80" i="4"/>
  <c r="O78" i="4"/>
  <c r="O64" i="4"/>
  <c r="O62" i="4"/>
  <c r="O2029" i="4"/>
  <c r="O2021" i="4"/>
  <c r="O1668" i="4"/>
  <c r="O1658" i="4"/>
  <c r="O1654" i="4"/>
  <c r="O1651" i="4"/>
  <c r="O1636" i="4"/>
  <c r="O1603" i="4"/>
  <c r="O1588" i="4"/>
  <c r="O1523" i="4"/>
  <c r="O1520" i="4"/>
  <c r="O1507" i="4"/>
  <c r="O1465" i="4"/>
  <c r="O1435" i="4"/>
  <c r="O1373" i="4"/>
  <c r="O1313" i="4"/>
  <c r="O1301" i="4"/>
  <c r="O1253" i="4"/>
  <c r="O1217" i="4"/>
  <c r="O1209" i="4"/>
  <c r="O1205" i="4"/>
  <c r="O1177" i="4"/>
  <c r="O1163" i="4"/>
  <c r="O1159" i="4"/>
  <c r="O1147" i="4"/>
  <c r="O1143" i="4"/>
  <c r="O1097" i="4"/>
  <c r="O1093" i="4"/>
  <c r="O1077" i="4"/>
  <c r="O1022" i="4"/>
  <c r="O978" i="4"/>
  <c r="O966" i="4"/>
  <c r="O922" i="4"/>
  <c r="O890" i="4"/>
  <c r="O878" i="4"/>
  <c r="O680" i="4"/>
  <c r="O620" i="4"/>
  <c r="O517" i="4"/>
  <c r="O467" i="4"/>
  <c r="O423" i="4"/>
  <c r="O405" i="4"/>
  <c r="O404" i="4"/>
  <c r="O391" i="4"/>
  <c r="O389" i="4"/>
  <c r="O388" i="4"/>
  <c r="O375" i="4"/>
  <c r="O374" i="4"/>
  <c r="O356" i="4"/>
  <c r="O248" i="4"/>
  <c r="O238" i="4"/>
  <c r="O198" i="4"/>
  <c r="O151" i="4"/>
  <c r="O72" i="4"/>
  <c r="O54" i="4"/>
  <c r="O2089" i="4"/>
  <c r="O2081" i="4"/>
  <c r="O1977" i="4"/>
  <c r="O1969" i="4"/>
  <c r="O1957" i="4"/>
  <c r="O1949" i="4"/>
  <c r="O1941" i="4"/>
  <c r="O1933" i="4"/>
  <c r="O1921" i="4"/>
  <c r="O1833" i="4"/>
  <c r="O1813" i="4"/>
  <c r="O1769" i="4"/>
  <c r="O1711" i="4"/>
  <c r="O1700" i="4"/>
  <c r="O1536" i="4"/>
  <c r="O1524" i="4"/>
  <c r="O1393" i="4"/>
  <c r="O1377" i="4"/>
  <c r="O1371" i="4"/>
  <c r="O1357" i="4"/>
  <c r="O1353" i="4"/>
  <c r="O1341" i="4"/>
  <c r="O1241" i="4"/>
  <c r="O1237" i="4"/>
  <c r="O1185" i="4"/>
  <c r="O1061" i="4"/>
  <c r="O1055" i="4"/>
  <c r="O1051" i="4"/>
  <c r="O1041" i="4"/>
  <c r="O994" i="4"/>
  <c r="O990" i="4"/>
  <c r="O974" i="4"/>
  <c r="O934" i="4"/>
  <c r="O830" i="4"/>
  <c r="O826" i="4"/>
  <c r="O814" i="4"/>
  <c r="O767" i="4"/>
  <c r="O584" i="4"/>
  <c r="O580" i="4"/>
  <c r="O532" i="4"/>
  <c r="O415" i="4"/>
  <c r="O318" i="4"/>
  <c r="O309" i="4"/>
  <c r="O308" i="4"/>
  <c r="O292" i="4"/>
  <c r="O276" i="4"/>
  <c r="O274" i="4"/>
  <c r="O191" i="4"/>
  <c r="O180" i="4"/>
  <c r="O146" i="4"/>
  <c r="O143" i="4"/>
  <c r="O142" i="4"/>
  <c r="O100" i="4"/>
  <c r="O2061" i="4"/>
  <c r="O2001" i="4"/>
  <c r="O1993" i="4"/>
  <c r="O1989" i="4"/>
  <c r="O1853" i="4"/>
  <c r="O1817" i="4"/>
  <c r="O1789" i="4"/>
  <c r="O1537" i="4"/>
  <c r="O1504" i="4"/>
  <c r="O1485" i="4"/>
  <c r="O1481" i="4"/>
  <c r="O1405" i="4"/>
  <c r="O1401" i="4"/>
  <c r="O1305" i="4"/>
  <c r="O1273" i="4"/>
  <c r="O1261" i="4"/>
  <c r="O1197" i="4"/>
  <c r="O1085" i="4"/>
  <c r="O1084" i="4"/>
  <c r="O1080" i="4"/>
  <c r="O1068" i="4"/>
  <c r="O1064" i="4"/>
  <c r="O1035" i="4"/>
  <c r="O1006" i="4"/>
  <c r="O728" i="4"/>
  <c r="O604" i="4"/>
  <c r="O551" i="4"/>
  <c r="O549" i="4"/>
  <c r="O548" i="4"/>
  <c r="O537" i="4"/>
  <c r="O436" i="4"/>
  <c r="O392" i="4"/>
  <c r="O183" i="4"/>
  <c r="O46" i="4"/>
  <c r="O2109" i="4"/>
  <c r="O2069" i="4"/>
  <c r="O2049" i="4"/>
  <c r="O2041" i="4"/>
  <c r="O1929" i="4"/>
  <c r="O1913" i="4"/>
  <c r="O1865" i="4"/>
  <c r="O1837" i="4"/>
  <c r="O1821" i="4"/>
  <c r="O1777" i="4"/>
  <c r="O1765" i="4"/>
  <c r="O1761" i="4"/>
  <c r="O1753" i="4"/>
  <c r="O1745" i="4"/>
  <c r="O1737" i="4"/>
  <c r="O1729" i="4"/>
  <c r="O1702" i="4"/>
  <c r="O1701" i="4"/>
  <c r="O1698" i="4"/>
  <c r="O1697" i="4"/>
  <c r="O1680" i="4"/>
  <c r="O1669" i="4"/>
  <c r="O1666" i="4"/>
  <c r="O1665" i="4"/>
  <c r="O1648" i="4"/>
  <c r="O1637" i="4"/>
  <c r="O1634" i="4"/>
  <c r="O1633" i="4"/>
  <c r="O1622" i="4"/>
  <c r="O1616" i="4"/>
  <c r="O1612" i="4"/>
  <c r="O1600" i="4"/>
  <c r="O1589" i="4"/>
  <c r="O1586" i="4"/>
  <c r="O1515" i="4"/>
  <c r="O1483" i="4"/>
  <c r="O1467" i="4"/>
  <c r="O1453" i="4"/>
  <c r="O1441" i="4"/>
  <c r="O1425" i="4"/>
  <c r="O1421" i="4"/>
  <c r="O1415" i="4"/>
  <c r="O1367" i="4"/>
  <c r="O1018" i="4"/>
  <c r="O572" i="4"/>
  <c r="O212" i="4"/>
  <c r="O128" i="4"/>
  <c r="O2073" i="4"/>
  <c r="O2045" i="4"/>
  <c r="O2017" i="4"/>
  <c r="O1981" i="4"/>
  <c r="O1973" i="4"/>
  <c r="O1965" i="4"/>
  <c r="O1945" i="4"/>
  <c r="O1937" i="4"/>
  <c r="O1909" i="4"/>
  <c r="O1873" i="4"/>
  <c r="O1861" i="4"/>
  <c r="O1849" i="4"/>
  <c r="O1829" i="4"/>
  <c r="O1781" i="4"/>
  <c r="O1773" i="4"/>
  <c r="O1757" i="4"/>
  <c r="O1749" i="4"/>
  <c r="O1741" i="4"/>
  <c r="O1733" i="4"/>
  <c r="O1686" i="4"/>
  <c r="O1685" i="4"/>
  <c r="O1683" i="4"/>
  <c r="O1620" i="4"/>
  <c r="O1604" i="4"/>
  <c r="O1585" i="4"/>
  <c r="O1572" i="4"/>
  <c r="O1569" i="4"/>
  <c r="O1568" i="4"/>
  <c r="O1552" i="4"/>
  <c r="O1522" i="4"/>
  <c r="O1521" i="4"/>
  <c r="O1509" i="4"/>
  <c r="O1508" i="4"/>
  <c r="O1502" i="4"/>
  <c r="O1501" i="4"/>
  <c r="O1477" i="4"/>
  <c r="O1473" i="4"/>
  <c r="O1451" i="4"/>
  <c r="O1445" i="4"/>
  <c r="O1431" i="4"/>
  <c r="O1419" i="4"/>
  <c r="O1389" i="4"/>
  <c r="O1201" i="4"/>
  <c r="O802" i="4"/>
  <c r="O668" i="4"/>
  <c r="O616" i="4"/>
  <c r="O519" i="4"/>
  <c r="O516" i="4"/>
  <c r="O455" i="4"/>
  <c r="O2101" i="4"/>
  <c r="O2033" i="4"/>
  <c r="O2025" i="4"/>
  <c r="O2013" i="4"/>
  <c r="O1997" i="4"/>
  <c r="O1901" i="4"/>
  <c r="O1857" i="4"/>
  <c r="O1841" i="4"/>
  <c r="O1801" i="4"/>
  <c r="O1793" i="4"/>
  <c r="O1725" i="4"/>
  <c r="O1717" i="4"/>
  <c r="O1676" i="4"/>
  <c r="O1650" i="4"/>
  <c r="O1649" i="4"/>
  <c r="O1618" i="4"/>
  <c r="O1617" i="4"/>
  <c r="O1602" i="4"/>
  <c r="O1601" i="4"/>
  <c r="O1573" i="4"/>
  <c r="O1564" i="4"/>
  <c r="O1526" i="4"/>
  <c r="O1525" i="4"/>
  <c r="O1496" i="4"/>
  <c r="O1397" i="4"/>
  <c r="O1361" i="4"/>
  <c r="O1339" i="4"/>
  <c r="O1325" i="4"/>
  <c r="O1321" i="4"/>
  <c r="O1285" i="4"/>
  <c r="O1259" i="4"/>
  <c r="O1227" i="4"/>
  <c r="O1173" i="4"/>
  <c r="O1169" i="4"/>
  <c r="O1153" i="4"/>
  <c r="O1129" i="4"/>
  <c r="O1053" i="4"/>
  <c r="O1030" i="4"/>
  <c r="O1029" i="4"/>
  <c r="O1026" i="4"/>
  <c r="O1010" i="4"/>
  <c r="O998" i="4"/>
  <c r="O986" i="4"/>
  <c r="O970" i="4"/>
  <c r="O954" i="4"/>
  <c r="O926" i="4"/>
  <c r="O910" i="4"/>
  <c r="O834" i="4"/>
  <c r="O810" i="4"/>
  <c r="O794" i="4"/>
  <c r="O786" i="4"/>
  <c r="O754" i="4"/>
  <c r="O708" i="4"/>
  <c r="O700" i="4"/>
  <c r="O664" i="4"/>
  <c r="O592" i="4"/>
  <c r="O550" i="4"/>
  <c r="O547" i="4"/>
  <c r="O518" i="4"/>
  <c r="O503" i="4"/>
  <c r="O501" i="4"/>
  <c r="O500" i="4"/>
  <c r="O468" i="4"/>
  <c r="O453" i="4"/>
  <c r="O445" i="4"/>
  <c r="O441" i="4"/>
  <c r="O440" i="4"/>
  <c r="O409" i="4"/>
  <c r="O403" i="4"/>
  <c r="O387" i="4"/>
  <c r="O321" i="4"/>
  <c r="O319" i="4"/>
  <c r="O284" i="4"/>
  <c r="O268" i="4"/>
  <c r="O257" i="4"/>
  <c r="O255" i="4"/>
  <c r="O242" i="4"/>
  <c r="O223" i="4"/>
  <c r="O220" i="4"/>
  <c r="O179" i="4"/>
  <c r="O178" i="4"/>
  <c r="O129" i="4"/>
  <c r="O127" i="4"/>
  <c r="O120" i="4"/>
  <c r="O112" i="4"/>
  <c r="O110" i="4"/>
  <c r="O84" i="4"/>
  <c r="O50" i="4"/>
  <c r="O1349" i="4"/>
  <c r="O1323" i="4"/>
  <c r="O1319" i="4"/>
  <c r="O1309" i="4"/>
  <c r="O1281" i="4"/>
  <c r="O1269" i="4"/>
  <c r="O1265" i="4"/>
  <c r="O1221" i="4"/>
  <c r="O1193" i="4"/>
  <c r="O1189" i="4"/>
  <c r="O1137" i="4"/>
  <c r="O1127" i="4"/>
  <c r="O1117" i="4"/>
  <c r="O1113" i="4"/>
  <c r="O1108" i="4"/>
  <c r="O1101" i="4"/>
  <c r="O1088" i="4"/>
  <c r="O1076" i="4"/>
  <c r="O1072" i="4"/>
  <c r="O1048" i="4"/>
  <c r="O1044" i="4"/>
  <c r="O1037" i="4"/>
  <c r="O1032" i="4"/>
  <c r="O1027" i="4"/>
  <c r="O950" i="4"/>
  <c r="O938" i="4"/>
  <c r="O906" i="4"/>
  <c r="O862" i="4"/>
  <c r="O774" i="4"/>
  <c r="O762" i="4"/>
  <c r="O750" i="4"/>
  <c r="O738" i="4"/>
  <c r="O724" i="4"/>
  <c r="O712" i="4"/>
  <c r="O696" i="4"/>
  <c r="O684" i="4"/>
  <c r="O652" i="4"/>
  <c r="O612" i="4"/>
  <c r="O588" i="4"/>
  <c r="O533" i="4"/>
  <c r="O499" i="4"/>
  <c r="O473" i="4"/>
  <c r="O454" i="4"/>
  <c r="O435" i="4"/>
  <c r="O407" i="4"/>
  <c r="O371" i="4"/>
  <c r="O366" i="4"/>
  <c r="O361" i="4"/>
  <c r="O337" i="4"/>
  <c r="O332" i="4"/>
  <c r="O324" i="4"/>
  <c r="O211" i="4"/>
  <c r="O185" i="4"/>
  <c r="O184" i="4"/>
  <c r="O132" i="4"/>
  <c r="O96" i="4"/>
  <c r="O68" i="4"/>
  <c r="O66" i="4"/>
  <c r="O30" i="4"/>
  <c r="O1345" i="4"/>
  <c r="O1307" i="4"/>
  <c r="O1293" i="4"/>
  <c r="O1289" i="4"/>
  <c r="O1277" i="4"/>
  <c r="O1249" i="4"/>
  <c r="O1179" i="4"/>
  <c r="O1161" i="4"/>
  <c r="O1157" i="4"/>
  <c r="O1145" i="4"/>
  <c r="O1087" i="4"/>
  <c r="O1057" i="4"/>
  <c r="O918" i="4"/>
  <c r="O842" i="4"/>
  <c r="O818" i="4"/>
  <c r="O716" i="4"/>
  <c r="O688" i="4"/>
  <c r="O648" i="4"/>
  <c r="O628" i="4"/>
  <c r="O608" i="4"/>
  <c r="O600" i="4"/>
  <c r="O564" i="4"/>
  <c r="O437" i="4"/>
  <c r="O399" i="4"/>
  <c r="O373" i="4"/>
  <c r="O349" i="4"/>
  <c r="O347" i="4"/>
  <c r="O302" i="4"/>
  <c r="O271" i="4"/>
  <c r="O247" i="4"/>
  <c r="O232" i="4"/>
  <c r="O230" i="4"/>
  <c r="O199" i="4"/>
  <c r="O116" i="4"/>
  <c r="O88" i="4"/>
  <c r="O42" i="4"/>
  <c r="G1169" i="4"/>
  <c r="G1684" i="4"/>
  <c r="H1684" i="4" s="1"/>
  <c r="G1630" i="4"/>
  <c r="H1630" i="4" s="1"/>
  <c r="G1590" i="4"/>
  <c r="H1590" i="4" s="1"/>
  <c r="G1524" i="4"/>
  <c r="G1402" i="4"/>
  <c r="H1402" i="4" s="1"/>
  <c r="G1556" i="4"/>
  <c r="H1556" i="4" s="1"/>
  <c r="G1297" i="4"/>
  <c r="H1297" i="4" s="1"/>
  <c r="G1114" i="4"/>
  <c r="G1082" i="4"/>
  <c r="H1082" i="4" s="1"/>
  <c r="G1969" i="4"/>
  <c r="H1969" i="4" s="1"/>
  <c r="G1662" i="4"/>
  <c r="G1664" i="4"/>
  <c r="G1957" i="4"/>
  <c r="H1957" i="4" s="1"/>
  <c r="G1941" i="4"/>
  <c r="H1941" i="4" s="1"/>
  <c r="G1497" i="4"/>
  <c r="H1497" i="4" s="1"/>
  <c r="F1481" i="5"/>
  <c r="F1208" i="5"/>
  <c r="F1083" i="5"/>
  <c r="F1068" i="5"/>
  <c r="F1067" i="5"/>
  <c r="F990" i="5"/>
  <c r="F471" i="5"/>
  <c r="F314" i="5"/>
  <c r="G1629" i="4"/>
  <c r="F1911" i="5"/>
  <c r="F1909" i="5"/>
  <c r="F1887" i="5"/>
  <c r="F1885" i="5"/>
  <c r="F1884" i="5"/>
  <c r="F1780" i="5"/>
  <c r="F1342" i="5"/>
  <c r="F1259" i="5"/>
  <c r="F804" i="5"/>
  <c r="F803" i="5"/>
  <c r="F791" i="5"/>
  <c r="F790" i="5"/>
  <c r="F745" i="5"/>
  <c r="F483" i="5"/>
  <c r="G1710" i="4"/>
  <c r="H1710" i="4" s="1"/>
  <c r="G1550" i="4"/>
  <c r="G1693" i="4"/>
  <c r="H1693" i="4" s="1"/>
  <c r="G1628" i="4"/>
  <c r="H1628" i="4" s="1"/>
  <c r="G1565" i="4"/>
  <c r="H1565" i="4" s="1"/>
  <c r="F1519" i="5"/>
  <c r="F1406" i="5"/>
  <c r="F1114" i="5"/>
  <c r="F1112" i="5"/>
  <c r="F1063" i="5"/>
  <c r="F1062" i="5"/>
  <c r="F1061" i="5"/>
  <c r="F1059" i="5"/>
  <c r="F1047" i="5"/>
  <c r="F1046" i="5"/>
  <c r="F1045" i="5"/>
  <c r="F1043" i="5"/>
  <c r="F1042" i="5"/>
  <c r="F955" i="5"/>
  <c r="F940" i="5"/>
  <c r="F939" i="5"/>
  <c r="F923" i="5"/>
  <c r="F911" i="5"/>
  <c r="F881" i="5"/>
  <c r="F865" i="5"/>
  <c r="F857" i="5"/>
  <c r="F841" i="5"/>
  <c r="F707" i="5"/>
  <c r="F561" i="5"/>
  <c r="F560" i="5"/>
  <c r="F545" i="5"/>
  <c r="F544" i="5"/>
  <c r="F529" i="5"/>
  <c r="F528" i="5"/>
  <c r="F513" i="5"/>
  <c r="F512" i="5"/>
  <c r="F511" i="5"/>
  <c r="F497" i="5"/>
  <c r="F496" i="5"/>
  <c r="F495" i="5"/>
  <c r="F494" i="5"/>
  <c r="F493" i="5"/>
  <c r="F364" i="5"/>
  <c r="F178" i="5"/>
  <c r="F177" i="5"/>
  <c r="G1582" i="4"/>
  <c r="H1582" i="4" s="1"/>
  <c r="G1725" i="4"/>
  <c r="H1725" i="4" s="1"/>
  <c r="G1709" i="4"/>
  <c r="H1709" i="4" s="1"/>
  <c r="G1677" i="4"/>
  <c r="H1677" i="4" s="1"/>
  <c r="G1646" i="4"/>
  <c r="G1644" i="4"/>
  <c r="H1644" i="4" s="1"/>
  <c r="G1581" i="4"/>
  <c r="H1581" i="4" s="1"/>
  <c r="G1549" i="4"/>
  <c r="H1549" i="4" s="1"/>
  <c r="G1518" i="4"/>
  <c r="H1518" i="4" s="1"/>
  <c r="G1441" i="4"/>
  <c r="H1441" i="4" s="1"/>
  <c r="G1006" i="4"/>
  <c r="H1006" i="4" s="1"/>
  <c r="G926" i="4"/>
  <c r="H926" i="4" s="1"/>
  <c r="G894" i="4"/>
  <c r="G862" i="4"/>
  <c r="H862" i="4" s="1"/>
  <c r="F2072" i="5"/>
  <c r="F2071" i="5"/>
  <c r="F2053" i="5"/>
  <c r="F1627" i="5"/>
  <c r="F1501" i="5"/>
  <c r="F1500" i="5"/>
  <c r="F1402" i="5"/>
  <c r="F1183" i="5"/>
  <c r="F1182" i="5"/>
  <c r="F1181" i="5"/>
  <c r="F1171" i="5"/>
  <c r="F1170" i="5"/>
  <c r="F1111" i="5"/>
  <c r="F1110" i="5"/>
  <c r="F1109" i="5"/>
  <c r="F965" i="5"/>
  <c r="F950" i="5"/>
  <c r="F949" i="5"/>
  <c r="F937" i="5"/>
  <c r="F933" i="5"/>
  <c r="F921" i="5"/>
  <c r="F920" i="5"/>
  <c r="F919" i="5"/>
  <c r="F557" i="5"/>
  <c r="F556" i="5"/>
  <c r="F542" i="5"/>
  <c r="F541" i="5"/>
  <c r="F540" i="5"/>
  <c r="F460" i="5"/>
  <c r="F459" i="5"/>
  <c r="G882" i="4"/>
  <c r="G878" i="4"/>
  <c r="H878" i="4" s="1"/>
  <c r="G846" i="4"/>
  <c r="H846" i="4" s="1"/>
  <c r="G798" i="4"/>
  <c r="H798" i="4" s="1"/>
  <c r="G782" i="4"/>
  <c r="G770" i="4"/>
  <c r="H770" i="4" s="1"/>
  <c r="G680" i="4"/>
  <c r="H680" i="4" s="1"/>
  <c r="F2104" i="5"/>
  <c r="F2103" i="5"/>
  <c r="F2102" i="5"/>
  <c r="F2032" i="5"/>
  <c r="F2031" i="5"/>
  <c r="F2022" i="5"/>
  <c r="F1965" i="5"/>
  <c r="F1947" i="5"/>
  <c r="F1919" i="5"/>
  <c r="F1907" i="5"/>
  <c r="F1905" i="5"/>
  <c r="F1904" i="5"/>
  <c r="F1900" i="5"/>
  <c r="F1899" i="5"/>
  <c r="F1881" i="5"/>
  <c r="F1863" i="5"/>
  <c r="F1851" i="5"/>
  <c r="F1755" i="5"/>
  <c r="F1739" i="5"/>
  <c r="F1659" i="5"/>
  <c r="F1593" i="5"/>
  <c r="F1579" i="5"/>
  <c r="F1578" i="5"/>
  <c r="F1534" i="5"/>
  <c r="F1477" i="5"/>
  <c r="F1438" i="5"/>
  <c r="F1374" i="5"/>
  <c r="F1322" i="5"/>
  <c r="F1321" i="5"/>
  <c r="F1298" i="5"/>
  <c r="F1233" i="5"/>
  <c r="F1222" i="5"/>
  <c r="F1221" i="5"/>
  <c r="F1220" i="5"/>
  <c r="F1146" i="5"/>
  <c r="F1138" i="5"/>
  <c r="F1123" i="5"/>
  <c r="F1019" i="5"/>
  <c r="F1004" i="5"/>
  <c r="F1003" i="5"/>
  <c r="F917" i="5"/>
  <c r="F894" i="5"/>
  <c r="F553" i="5"/>
  <c r="F552" i="5"/>
  <c r="F492" i="5"/>
  <c r="F480" i="5"/>
  <c r="F404" i="5"/>
  <c r="F403" i="5"/>
  <c r="F394" i="5"/>
  <c r="F375" i="5"/>
  <c r="F361" i="5"/>
  <c r="F196" i="5"/>
  <c r="F195" i="5"/>
  <c r="F186" i="5"/>
  <c r="F185" i="5"/>
  <c r="F78" i="5"/>
  <c r="F62" i="5"/>
  <c r="F47" i="5"/>
  <c r="F31" i="5"/>
  <c r="F2058" i="5"/>
  <c r="F2057" i="5"/>
  <c r="F2005" i="5"/>
  <c r="F2004" i="5"/>
  <c r="F2001" i="5"/>
  <c r="F2000" i="5"/>
  <c r="F1999" i="5"/>
  <c r="F1961" i="5"/>
  <c r="F1767" i="5"/>
  <c r="F1752" i="5"/>
  <c r="F1751" i="5"/>
  <c r="F1727" i="5"/>
  <c r="F1725" i="5"/>
  <c r="F1724" i="5"/>
  <c r="F1723" i="5"/>
  <c r="F1711" i="5"/>
  <c r="F1709" i="5"/>
  <c r="F1647" i="5"/>
  <c r="F1645" i="5"/>
  <c r="F1606" i="5"/>
  <c r="F1565" i="5"/>
  <c r="F1564" i="5"/>
  <c r="F1563" i="5"/>
  <c r="F1550" i="5"/>
  <c r="F1434" i="5"/>
  <c r="F1370" i="5"/>
  <c r="F1255" i="5"/>
  <c r="F1054" i="5"/>
  <c r="F999" i="5"/>
  <c r="F998" i="5"/>
  <c r="F997" i="5"/>
  <c r="F995" i="5"/>
  <c r="F925" i="5"/>
  <c r="F820" i="5"/>
  <c r="F819" i="5"/>
  <c r="F793" i="5"/>
  <c r="F777" i="5"/>
  <c r="F722" i="5"/>
  <c r="F712" i="5"/>
  <c r="F697" i="5"/>
  <c r="F696" i="5"/>
  <c r="F633" i="5"/>
  <c r="F621" i="5"/>
  <c r="F593" i="5"/>
  <c r="F565" i="5"/>
  <c r="F564" i="5"/>
  <c r="F504" i="5"/>
  <c r="F503" i="5"/>
  <c r="F435" i="5"/>
  <c r="F420" i="5"/>
  <c r="F419" i="5"/>
  <c r="F338" i="5"/>
  <c r="F317" i="5"/>
  <c r="F315" i="5"/>
  <c r="F183" i="5"/>
  <c r="F119" i="5"/>
  <c r="X1394" i="4"/>
  <c r="AJ2048" i="4"/>
  <c r="AJ1991" i="4"/>
  <c r="AJ1964" i="4"/>
  <c r="AJ1959" i="4"/>
  <c r="AJ1928" i="4"/>
  <c r="AJ1919" i="4"/>
  <c r="AJ1899" i="4"/>
  <c r="AJ1824" i="4"/>
  <c r="AJ1732" i="4"/>
  <c r="X1730" i="4"/>
  <c r="AJ1719" i="4"/>
  <c r="X1671" i="4"/>
  <c r="AJ1645" i="4"/>
  <c r="AJ1628" i="4"/>
  <c r="AJ1626" i="4"/>
  <c r="AJ1263" i="4"/>
  <c r="AJ2091" i="4"/>
  <c r="AJ2083" i="4"/>
  <c r="AJ2075" i="4"/>
  <c r="AJ2060" i="4"/>
  <c r="AJ2052" i="4"/>
  <c r="AJ2047" i="4"/>
  <c r="AJ2027" i="4"/>
  <c r="X2006" i="4"/>
  <c r="X1994" i="4"/>
  <c r="AJ1976" i="4"/>
  <c r="AJ1943" i="4"/>
  <c r="X1942" i="4"/>
  <c r="AJ1935" i="4"/>
  <c r="X1934" i="4"/>
  <c r="AJ1911" i="4"/>
  <c r="AJ1904" i="4"/>
  <c r="AJ1872" i="4"/>
  <c r="AJ1864" i="4"/>
  <c r="AJ1834" i="4"/>
  <c r="AJ1823" i="4"/>
  <c r="AJ1811" i="4"/>
  <c r="X1790" i="4"/>
  <c r="AJ1763" i="4"/>
  <c r="AJ1756" i="4"/>
  <c r="AJ1751" i="4"/>
  <c r="AJ1744" i="4"/>
  <c r="AJ1739" i="4"/>
  <c r="AJ1722" i="4"/>
  <c r="AJ1715" i="4"/>
  <c r="AJ1714" i="4"/>
  <c r="AJ1678" i="4"/>
  <c r="AJ1661" i="4"/>
  <c r="AJ1660" i="4"/>
  <c r="X1649" i="4"/>
  <c r="AJ1641" i="4"/>
  <c r="AJ1640" i="4"/>
  <c r="AJ1639" i="4"/>
  <c r="AJ1635" i="4"/>
  <c r="AJ1634" i="4"/>
  <c r="AJ1632" i="4"/>
  <c r="AJ1607" i="4"/>
  <c r="X1086" i="4"/>
  <c r="AJ1079" i="4"/>
  <c r="X1058" i="4"/>
  <c r="X378" i="4"/>
  <c r="X358" i="4"/>
  <c r="AJ2111" i="4"/>
  <c r="X2106" i="4"/>
  <c r="AJ1971" i="4"/>
  <c r="AJ1803" i="4"/>
  <c r="X1786" i="4"/>
  <c r="AJ1740" i="4"/>
  <c r="X1703" i="4"/>
  <c r="X1619" i="4"/>
  <c r="X2083" i="4"/>
  <c r="AJ2071" i="4"/>
  <c r="AJ2058" i="4"/>
  <c r="AJ2050" i="4"/>
  <c r="X2027" i="4"/>
  <c r="AJ1975" i="4"/>
  <c r="AJ1939" i="4"/>
  <c r="AJ1931" i="4"/>
  <c r="AJ1930" i="4"/>
  <c r="X1906" i="4"/>
  <c r="AJ1868" i="4"/>
  <c r="AJ1847" i="4"/>
  <c r="AJ1846" i="4"/>
  <c r="X1826" i="4"/>
  <c r="AJ1815" i="4"/>
  <c r="AJ1814" i="4"/>
  <c r="AJ1766" i="4"/>
  <c r="AJ1754" i="4"/>
  <c r="AJ1742" i="4"/>
  <c r="AJ1734" i="4"/>
  <c r="AJ1702" i="4"/>
  <c r="X1682" i="4"/>
  <c r="X1659" i="4"/>
  <c r="AJ1646" i="4"/>
  <c r="X1479" i="4"/>
  <c r="X1028" i="4"/>
  <c r="X224" i="4"/>
  <c r="X43" i="4"/>
  <c r="X31" i="4"/>
  <c r="AJ1604" i="4"/>
  <c r="AJ1592" i="4"/>
  <c r="AJ1559" i="4"/>
  <c r="AJ1533" i="4"/>
  <c r="AJ1527" i="4"/>
  <c r="X1521" i="4"/>
  <c r="AJ1510" i="4"/>
  <c r="X1490" i="4"/>
  <c r="AJ1482" i="4"/>
  <c r="AJ1474" i="4"/>
  <c r="AJ1455" i="4"/>
  <c r="AJ1454" i="4"/>
  <c r="AJ1453" i="4"/>
  <c r="AJ1452" i="4"/>
  <c r="AJ1414" i="4"/>
  <c r="AJ1406" i="4"/>
  <c r="AJ1405" i="4"/>
  <c r="AJ1404" i="4"/>
  <c r="AJ1392" i="4"/>
  <c r="AJ1367" i="4"/>
  <c r="AJ1331" i="4"/>
  <c r="AJ1330" i="4"/>
  <c r="AJ1329" i="4"/>
  <c r="AJ1310" i="4"/>
  <c r="AJ1309" i="4"/>
  <c r="X1306" i="4"/>
  <c r="AJ1264" i="4"/>
  <c r="AJ1231" i="4"/>
  <c r="AJ1230" i="4"/>
  <c r="AJ1229" i="4"/>
  <c r="AJ1228" i="4"/>
  <c r="AJ1210" i="4"/>
  <c r="AJ1208" i="4"/>
  <c r="AJ1206" i="4"/>
  <c r="AJ1203" i="4"/>
  <c r="AJ1199" i="4"/>
  <c r="AJ1187" i="4"/>
  <c r="AJ1186" i="4"/>
  <c r="AJ1179" i="4"/>
  <c r="AJ1178" i="4"/>
  <c r="AJ1162" i="4"/>
  <c r="AJ1160" i="4"/>
  <c r="AJ1158" i="4"/>
  <c r="AJ1155" i="4"/>
  <c r="AJ1151" i="4"/>
  <c r="AJ1150" i="4"/>
  <c r="AJ1149" i="4"/>
  <c r="AJ1139" i="4"/>
  <c r="AJ1138" i="4"/>
  <c r="AJ1137" i="4"/>
  <c r="AJ1136" i="4"/>
  <c r="AJ1126" i="4"/>
  <c r="AJ1098" i="4"/>
  <c r="X1066" i="4"/>
  <c r="AJ1058" i="4"/>
  <c r="AJ1047" i="4"/>
  <c r="AJ1034" i="4"/>
  <c r="AJ1024" i="4"/>
  <c r="AJ1015" i="4"/>
  <c r="AJ1014" i="4"/>
  <c r="AJ956" i="4"/>
  <c r="AJ892" i="4"/>
  <c r="AJ873" i="4"/>
  <c r="X803" i="4"/>
  <c r="X453" i="4"/>
  <c r="AJ437" i="4"/>
  <c r="AJ1584" i="4"/>
  <c r="AJ1582" i="4"/>
  <c r="AJ1570" i="4"/>
  <c r="AJ1566" i="4"/>
  <c r="AJ1546" i="4"/>
  <c r="X1537" i="4"/>
  <c r="AJ1536" i="4"/>
  <c r="X1533" i="4"/>
  <c r="AJ1522" i="4"/>
  <c r="X1506" i="4"/>
  <c r="AJ1503" i="4"/>
  <c r="AJ1487" i="4"/>
  <c r="AJ1483" i="4"/>
  <c r="AJ1472" i="4"/>
  <c r="X1463" i="4"/>
  <c r="AJ1462" i="4"/>
  <c r="AJ1460" i="4"/>
  <c r="AJ1447" i="4"/>
  <c r="AJ1432" i="4"/>
  <c r="AJ1430" i="4"/>
  <c r="AJ1423" i="4"/>
  <c r="AJ1422" i="4"/>
  <c r="AJ1421" i="4"/>
  <c r="AJ1420" i="4"/>
  <c r="AJ1410" i="4"/>
  <c r="AJ1409" i="4"/>
  <c r="AJ1375" i="4"/>
  <c r="AJ1374" i="4"/>
  <c r="AJ1373" i="4"/>
  <c r="AJ1371" i="4"/>
  <c r="AJ1364" i="4"/>
  <c r="AJ1362" i="4"/>
  <c r="AJ1352" i="4"/>
  <c r="AJ1344" i="4"/>
  <c r="AJ1335" i="4"/>
  <c r="AJ1302" i="4"/>
  <c r="AJ1296" i="4"/>
  <c r="AJ1288" i="4"/>
  <c r="AJ1262" i="4"/>
  <c r="AJ1261" i="4"/>
  <c r="AJ1260" i="4"/>
  <c r="AJ1256" i="4"/>
  <c r="AJ1251" i="4"/>
  <c r="AJ1250" i="4"/>
  <c r="AJ1184" i="4"/>
  <c r="AJ1176" i="4"/>
  <c r="AJ1175" i="4"/>
  <c r="AJ1171" i="4"/>
  <c r="AJ1167" i="4"/>
  <c r="AJ1166" i="4"/>
  <c r="AJ1165" i="4"/>
  <c r="AJ1164" i="4"/>
  <c r="AJ1144" i="4"/>
  <c r="AJ1142" i="4"/>
  <c r="AJ1121" i="4"/>
  <c r="AJ1111" i="4"/>
  <c r="AJ1110" i="4"/>
  <c r="AJ1109" i="4"/>
  <c r="AJ1101" i="4"/>
  <c r="AJ1078" i="4"/>
  <c r="X1074" i="4"/>
  <c r="AJ1063" i="4"/>
  <c r="AJ1062" i="4"/>
  <c r="AJ1059" i="4"/>
  <c r="AJ1039" i="4"/>
  <c r="AJ1038" i="4"/>
  <c r="AJ1036" i="4"/>
  <c r="AJ1035" i="4"/>
  <c r="AJ1022" i="4"/>
  <c r="AJ1019" i="4"/>
  <c r="AJ1018" i="4"/>
  <c r="AJ1008" i="4"/>
  <c r="AJ978" i="4"/>
  <c r="AJ975" i="4"/>
  <c r="AJ964" i="4"/>
  <c r="AJ952" i="4"/>
  <c r="AJ948" i="4"/>
  <c r="AJ944" i="4"/>
  <c r="AJ932" i="4"/>
  <c r="AJ924" i="4"/>
  <c r="AJ910" i="4"/>
  <c r="AJ907" i="4"/>
  <c r="AJ896" i="4"/>
  <c r="AJ883" i="4"/>
  <c r="AJ606" i="4"/>
  <c r="X560" i="4"/>
  <c r="X264" i="4"/>
  <c r="X229" i="4"/>
  <c r="X87" i="4"/>
  <c r="AJ863" i="4"/>
  <c r="AJ854" i="4"/>
  <c r="AJ853" i="4"/>
  <c r="AJ852" i="4"/>
  <c r="AJ850" i="4"/>
  <c r="AJ822" i="4"/>
  <c r="AJ821" i="4"/>
  <c r="AJ816" i="4"/>
  <c r="AJ815" i="4"/>
  <c r="AJ806" i="4"/>
  <c r="AJ805" i="4"/>
  <c r="AJ782" i="4"/>
  <c r="AJ781" i="4"/>
  <c r="AJ778" i="4"/>
  <c r="AJ750" i="4"/>
  <c r="AJ738" i="4"/>
  <c r="X731" i="4"/>
  <c r="AJ717" i="4"/>
  <c r="AJ700" i="4"/>
  <c r="AJ677" i="4"/>
  <c r="AJ588" i="4"/>
  <c r="AJ585" i="4"/>
  <c r="AJ566" i="4"/>
  <c r="AJ547" i="4"/>
  <c r="X541" i="4"/>
  <c r="AJ529" i="4"/>
  <c r="AJ517" i="4"/>
  <c r="AJ510" i="4"/>
  <c r="X506" i="4"/>
  <c r="AJ501" i="4"/>
  <c r="AJ491" i="4"/>
  <c r="AJ473" i="4"/>
  <c r="AJ449" i="4"/>
  <c r="AJ439" i="4"/>
  <c r="AJ410" i="4"/>
  <c r="AJ385" i="4"/>
  <c r="AJ378" i="4"/>
  <c r="AJ355" i="4"/>
  <c r="AJ314" i="4"/>
  <c r="AJ312" i="4"/>
  <c r="AJ310" i="4"/>
  <c r="AJ282" i="4"/>
  <c r="AJ272" i="4"/>
  <c r="AJ265" i="4"/>
  <c r="AJ257" i="4"/>
  <c r="AJ248" i="4"/>
  <c r="AJ232" i="4"/>
  <c r="X227" i="4"/>
  <c r="X217" i="4"/>
  <c r="AJ200" i="4"/>
  <c r="AJ194" i="4"/>
  <c r="X183" i="4"/>
  <c r="AJ160" i="4"/>
  <c r="AJ148" i="4"/>
  <c r="AJ138" i="4"/>
  <c r="AJ105" i="4"/>
  <c r="AJ104" i="4"/>
  <c r="AJ103" i="4"/>
  <c r="AJ102" i="4"/>
  <c r="AJ80" i="4"/>
  <c r="X71" i="4"/>
  <c r="AJ64" i="4"/>
  <c r="AJ50" i="4"/>
  <c r="AJ31" i="4"/>
  <c r="AJ26" i="4"/>
  <c r="U2120" i="4"/>
  <c r="AJ862" i="4"/>
  <c r="AJ861" i="4"/>
  <c r="AJ860" i="4"/>
  <c r="AJ856" i="4"/>
  <c r="AJ855" i="4"/>
  <c r="AJ846" i="4"/>
  <c r="AJ836" i="4"/>
  <c r="AJ823" i="4"/>
  <c r="AJ813" i="4"/>
  <c r="AJ810" i="4"/>
  <c r="AJ800" i="4"/>
  <c r="AJ799" i="4"/>
  <c r="AJ783" i="4"/>
  <c r="AJ766" i="4"/>
  <c r="AJ763" i="4"/>
  <c r="AJ762" i="4"/>
  <c r="AJ760" i="4"/>
  <c r="AJ759" i="4"/>
  <c r="AJ754" i="4"/>
  <c r="AJ752" i="4"/>
  <c r="AJ732" i="4"/>
  <c r="AJ728" i="4"/>
  <c r="AJ720" i="4"/>
  <c r="AJ713" i="4"/>
  <c r="AJ709" i="4"/>
  <c r="AJ704" i="4"/>
  <c r="AJ694" i="4"/>
  <c r="AJ693" i="4"/>
  <c r="AJ660" i="4"/>
  <c r="AJ600" i="4"/>
  <c r="AJ597" i="4"/>
  <c r="AJ596" i="4"/>
  <c r="AJ590" i="4"/>
  <c r="X566" i="4"/>
  <c r="AJ561" i="4"/>
  <c r="AJ557" i="4"/>
  <c r="AJ555" i="4"/>
  <c r="AJ554" i="4"/>
  <c r="AJ489" i="4"/>
  <c r="AJ481" i="4"/>
  <c r="AJ479" i="4"/>
  <c r="AJ462" i="4"/>
  <c r="AJ459" i="4"/>
  <c r="AJ445" i="4"/>
  <c r="AJ444" i="4"/>
  <c r="X436" i="4"/>
  <c r="AJ426" i="4"/>
  <c r="AJ398" i="4"/>
  <c r="AJ397" i="4"/>
  <c r="AJ396" i="4"/>
  <c r="X382" i="4"/>
  <c r="X374" i="4"/>
  <c r="AJ371" i="4"/>
  <c r="AJ352" i="4"/>
  <c r="AJ306" i="4"/>
  <c r="X304" i="4"/>
  <c r="AJ303" i="4"/>
  <c r="AJ297" i="4"/>
  <c r="AJ296" i="4"/>
  <c r="AJ258" i="4"/>
  <c r="AJ253" i="4"/>
  <c r="AJ244" i="4"/>
  <c r="AJ216" i="4"/>
  <c r="AJ214" i="4"/>
  <c r="X192" i="4"/>
  <c r="AJ182" i="4"/>
  <c r="AJ173" i="4"/>
  <c r="AJ153" i="4"/>
  <c r="X127" i="4"/>
  <c r="AJ124" i="4"/>
  <c r="AJ122" i="4"/>
  <c r="AJ120" i="4"/>
  <c r="AJ106" i="4"/>
  <c r="AJ72" i="4"/>
  <c r="AJ22" i="4"/>
  <c r="X1691" i="4"/>
  <c r="AJ1691" i="4"/>
  <c r="X1387" i="4"/>
  <c r="AJ1387" i="4"/>
  <c r="AJ1246" i="4"/>
  <c r="X1246" i="4"/>
  <c r="AJ2104" i="4"/>
  <c r="X2086" i="4"/>
  <c r="X2078" i="4"/>
  <c r="X2067" i="4"/>
  <c r="AJ2040" i="4"/>
  <c r="X2014" i="4"/>
  <c r="AJ2012" i="4"/>
  <c r="AJ2004" i="4"/>
  <c r="AJ1968" i="4"/>
  <c r="X1950" i="4"/>
  <c r="X1922" i="4"/>
  <c r="AJ1887" i="4"/>
  <c r="AJ1767" i="4"/>
  <c r="AJ1760" i="4"/>
  <c r="AJ1748" i="4"/>
  <c r="X1707" i="4"/>
  <c r="AJ1707" i="4"/>
  <c r="AJ1689" i="4"/>
  <c r="AJ1687" i="4"/>
  <c r="X1683" i="4"/>
  <c r="AJ1618" i="4"/>
  <c r="X1618" i="4"/>
  <c r="AJ1593" i="4"/>
  <c r="AJ1548" i="4"/>
  <c r="AJ697" i="4"/>
  <c r="X697" i="4"/>
  <c r="X27" i="4"/>
  <c r="AJ2112" i="4"/>
  <c r="AJ2107" i="4"/>
  <c r="X2102" i="4"/>
  <c r="AJ2096" i="4"/>
  <c r="X2094" i="4"/>
  <c r="AJ2092" i="4"/>
  <c r="X2087" i="4"/>
  <c r="X2079" i="4"/>
  <c r="X2070" i="4"/>
  <c r="AJ2044" i="4"/>
  <c r="AJ2038" i="4"/>
  <c r="AJ2035" i="4"/>
  <c r="X2034" i="4"/>
  <c r="X2015" i="4"/>
  <c r="X1998" i="4"/>
  <c r="AJ1988" i="4"/>
  <c r="AJ1982" i="4"/>
  <c r="AJ1972" i="4"/>
  <c r="AJ1966" i="4"/>
  <c r="AJ1956" i="4"/>
  <c r="X1947" i="4"/>
  <c r="X1938" i="4"/>
  <c r="X1923" i="4"/>
  <c r="X1910" i="4"/>
  <c r="X1890" i="4"/>
  <c r="X1858" i="4"/>
  <c r="AJ1856" i="4"/>
  <c r="AJ1848" i="4"/>
  <c r="X1839" i="4"/>
  <c r="AJ1836" i="4"/>
  <c r="AJ1830" i="4"/>
  <c r="AJ1820" i="4"/>
  <c r="X1818" i="4"/>
  <c r="AJ1816" i="4"/>
  <c r="AJ1808" i="4"/>
  <c r="AJ1796" i="4"/>
  <c r="X1791" i="4"/>
  <c r="AJ1784" i="4"/>
  <c r="X1782" i="4"/>
  <c r="X1778" i="4"/>
  <c r="AJ1770" i="4"/>
  <c r="AJ1764" i="4"/>
  <c r="AJ1723" i="4"/>
  <c r="AJ1716" i="4"/>
  <c r="AJ1699" i="4"/>
  <c r="X1666" i="4"/>
  <c r="AJ1659" i="4"/>
  <c r="AJ1648" i="4"/>
  <c r="AJ1630" i="4"/>
  <c r="AJ1610" i="4"/>
  <c r="AJ1609" i="4"/>
  <c r="X1579" i="4"/>
  <c r="AJ1579" i="4"/>
  <c r="AJ1574" i="4"/>
  <c r="AJ1572" i="4"/>
  <c r="AJ1565" i="4"/>
  <c r="X1494" i="4"/>
  <c r="AJ1479" i="4"/>
  <c r="AJ1463" i="4"/>
  <c r="X1451" i="4"/>
  <c r="AJ1450" i="4"/>
  <c r="X1450" i="4"/>
  <c r="AJ1436" i="4"/>
  <c r="AJ1395" i="4"/>
  <c r="AJ1366" i="4"/>
  <c r="X1366" i="4"/>
  <c r="X1271" i="4"/>
  <c r="AJ1271" i="4"/>
  <c r="X1259" i="4"/>
  <c r="AJ1259" i="4"/>
  <c r="X1239" i="4"/>
  <c r="AJ1239" i="4"/>
  <c r="AJ1238" i="4"/>
  <c r="AJ1097" i="4"/>
  <c r="AJ979" i="4"/>
  <c r="X979" i="4"/>
  <c r="AJ920" i="4"/>
  <c r="AJ877" i="4"/>
  <c r="AJ876" i="4"/>
  <c r="X875" i="4"/>
  <c r="X764" i="4"/>
  <c r="AJ706" i="4"/>
  <c r="AJ569" i="4"/>
  <c r="X569" i="4"/>
  <c r="X532" i="4"/>
  <c r="AJ1234" i="4"/>
  <c r="X1234" i="4"/>
  <c r="AJ2099" i="4"/>
  <c r="AJ2087" i="4"/>
  <c r="AJ2079" i="4"/>
  <c r="AJ1952" i="4"/>
  <c r="X1946" i="4"/>
  <c r="AJ1706" i="4"/>
  <c r="X1614" i="4"/>
  <c r="AJ1594" i="4"/>
  <c r="AJ1554" i="4"/>
  <c r="AJ1530" i="4"/>
  <c r="AJ1438" i="4"/>
  <c r="AJ1360" i="4"/>
  <c r="X1319" i="4"/>
  <c r="AJ1319" i="4"/>
  <c r="AJ1318" i="4"/>
  <c r="X1318" i="4"/>
  <c r="X1303" i="4"/>
  <c r="AJ1303" i="4"/>
  <c r="AJ1286" i="4"/>
  <c r="AJ1212" i="4"/>
  <c r="X2082" i="4"/>
  <c r="X2071" i="4"/>
  <c r="AJ2067" i="4"/>
  <c r="AJ2066" i="4"/>
  <c r="AJ2042" i="4"/>
  <c r="X2035" i="4"/>
  <c r="X2026" i="4"/>
  <c r="AJ2019" i="4"/>
  <c r="AJ2018" i="4"/>
  <c r="X1999" i="4"/>
  <c r="AJ1995" i="4"/>
  <c r="AJ1986" i="4"/>
  <c r="AJ1970" i="4"/>
  <c r="AJ1954" i="4"/>
  <c r="X1939" i="4"/>
  <c r="X1911" i="4"/>
  <c r="AJ1898" i="4"/>
  <c r="X1842" i="4"/>
  <c r="X1802" i="4"/>
  <c r="AJ1787" i="4"/>
  <c r="X1779" i="4"/>
  <c r="AJ1750" i="4"/>
  <c r="AJ1727" i="4"/>
  <c r="AJ1726" i="4"/>
  <c r="AJ1690" i="4"/>
  <c r="X1675" i="4"/>
  <c r="AJ1675" i="4"/>
  <c r="X1662" i="4"/>
  <c r="AJ1650" i="4"/>
  <c r="X1570" i="4"/>
  <c r="X1569" i="4"/>
  <c r="X1566" i="4"/>
  <c r="X1559" i="4"/>
  <c r="X1547" i="4"/>
  <c r="AJ1524" i="4"/>
  <c r="AJ1511" i="4"/>
  <c r="AJ1498" i="4"/>
  <c r="X1498" i="4"/>
  <c r="AJ1475" i="4"/>
  <c r="AJ1459" i="4"/>
  <c r="X1446" i="4"/>
  <c r="AJ1419" i="4"/>
  <c r="AJ1407" i="4"/>
  <c r="AJ1403" i="4"/>
  <c r="AJ1338" i="4"/>
  <c r="X1338" i="4"/>
  <c r="X1307" i="4"/>
  <c r="AJ1307" i="4"/>
  <c r="X1127" i="4"/>
  <c r="AJ1127" i="4"/>
  <c r="AJ1106" i="4"/>
  <c r="X1106" i="4"/>
  <c r="AJ1026" i="4"/>
  <c r="X1020" i="4"/>
  <c r="AJ1016" i="4"/>
  <c r="AJ987" i="4"/>
  <c r="X987" i="4"/>
  <c r="AJ931" i="4"/>
  <c r="X931" i="4"/>
  <c r="AJ266" i="4"/>
  <c r="X1915" i="4"/>
  <c r="AJ1888" i="4"/>
  <c r="AJ1880" i="4"/>
  <c r="AJ1866" i="4"/>
  <c r="AJ1851" i="4"/>
  <c r="AJ1850" i="4"/>
  <c r="X1843" i="4"/>
  <c r="AJ1839" i="4"/>
  <c r="AJ1838" i="4"/>
  <c r="AJ1822" i="4"/>
  <c r="X1803" i="4"/>
  <c r="AJ1799" i="4"/>
  <c r="AJ1798" i="4"/>
  <c r="AJ1775" i="4"/>
  <c r="AJ1768" i="4"/>
  <c r="AJ1762" i="4"/>
  <c r="AJ1752" i="4"/>
  <c r="AJ1746" i="4"/>
  <c r="AJ1736" i="4"/>
  <c r="X1727" i="4"/>
  <c r="AJ1724" i="4"/>
  <c r="AJ1718" i="4"/>
  <c r="AJ1703" i="4"/>
  <c r="AJ1698" i="4"/>
  <c r="AJ1696" i="4"/>
  <c r="AJ1692" i="4"/>
  <c r="AJ1682" i="4"/>
  <c r="AJ1677" i="4"/>
  <c r="AJ1676" i="4"/>
  <c r="AJ1671" i="4"/>
  <c r="AJ1668" i="4"/>
  <c r="AJ1662" i="4"/>
  <c r="AJ1655" i="4"/>
  <c r="AJ1652" i="4"/>
  <c r="X1643" i="4"/>
  <c r="X1630" i="4"/>
  <c r="AJ1614" i="4"/>
  <c r="AJ1606" i="4"/>
  <c r="AJ1603" i="4"/>
  <c r="AJ1602" i="4"/>
  <c r="AJ1600" i="4"/>
  <c r="AJ1590" i="4"/>
  <c r="AJ1580" i="4"/>
  <c r="AJ1571" i="4"/>
  <c r="AJ1568" i="4"/>
  <c r="AJ1562" i="4"/>
  <c r="AJ1561" i="4"/>
  <c r="AJ1558" i="4"/>
  <c r="AJ1555" i="4"/>
  <c r="X1554" i="4"/>
  <c r="AJ1552" i="4"/>
  <c r="AJ1540" i="4"/>
  <c r="AJ1520" i="4"/>
  <c r="AJ1490" i="4"/>
  <c r="X1483" i="4"/>
  <c r="AJ1468" i="4"/>
  <c r="X1447" i="4"/>
  <c r="AJ1439" i="4"/>
  <c r="AJ1431" i="4"/>
  <c r="AJ1399" i="4"/>
  <c r="AJ1394" i="4"/>
  <c r="AJ1393" i="4"/>
  <c r="AJ1390" i="4"/>
  <c r="AJ1389" i="4"/>
  <c r="AJ1388" i="4"/>
  <c r="AJ1376" i="4"/>
  <c r="X1371" i="4"/>
  <c r="AJ1370" i="4"/>
  <c r="AJ1363" i="4"/>
  <c r="AJ1355" i="4"/>
  <c r="AJ1354" i="4"/>
  <c r="X1351" i="4"/>
  <c r="AJ1350" i="4"/>
  <c r="AJ1348" i="4"/>
  <c r="AJ1336" i="4"/>
  <c r="AJ1323" i="4"/>
  <c r="AJ1322" i="4"/>
  <c r="AJ1315" i="4"/>
  <c r="AJ1306" i="4"/>
  <c r="AJ1304" i="4"/>
  <c r="AJ1298" i="4"/>
  <c r="AJ1297" i="4"/>
  <c r="AJ1294" i="4"/>
  <c r="AJ1293" i="4"/>
  <c r="AJ1292" i="4"/>
  <c r="AJ1282" i="4"/>
  <c r="AJ1281" i="4"/>
  <c r="AJ1258" i="4"/>
  <c r="AJ1232" i="4"/>
  <c r="AJ1227" i="4"/>
  <c r="AJ1226" i="4"/>
  <c r="AJ1083" i="4"/>
  <c r="AJ1082" i="4"/>
  <c r="AJ1080" i="4"/>
  <c r="AJ1055" i="4"/>
  <c r="AJ1054" i="4"/>
  <c r="AJ1053" i="4"/>
  <c r="AJ1046" i="4"/>
  <c r="X1046" i="4"/>
  <c r="AJ1044" i="4"/>
  <c r="X964" i="4"/>
  <c r="AJ960" i="4"/>
  <c r="AJ895" i="4"/>
  <c r="X895" i="4"/>
  <c r="X888" i="4"/>
  <c r="AJ884" i="4"/>
  <c r="AJ795" i="4"/>
  <c r="AJ788" i="4"/>
  <c r="X779" i="4"/>
  <c r="AJ770" i="4"/>
  <c r="AJ769" i="4"/>
  <c r="X751" i="4"/>
  <c r="AJ742" i="4"/>
  <c r="AJ734" i="4"/>
  <c r="AJ724" i="4"/>
  <c r="AJ723" i="4"/>
  <c r="AJ689" i="4"/>
  <c r="X689" i="4"/>
  <c r="AJ645" i="4"/>
  <c r="X645" i="4"/>
  <c r="AJ609" i="4"/>
  <c r="AJ493" i="4"/>
  <c r="AJ469" i="4"/>
  <c r="AJ413" i="4"/>
  <c r="AJ411" i="4"/>
  <c r="X361" i="4"/>
  <c r="AJ225" i="4"/>
  <c r="AJ208" i="4"/>
  <c r="AJ207" i="4"/>
  <c r="AJ206" i="4"/>
  <c r="AJ201" i="4"/>
  <c r="AJ1383" i="4"/>
  <c r="AJ1382" i="4"/>
  <c r="X1339" i="4"/>
  <c r="AJ1287" i="4"/>
  <c r="AJ1279" i="4"/>
  <c r="AJ1275" i="4"/>
  <c r="AJ1267" i="4"/>
  <c r="AJ1266" i="4"/>
  <c r="AJ1255" i="4"/>
  <c r="AJ1254" i="4"/>
  <c r="AJ1223" i="4"/>
  <c r="AJ1222" i="4"/>
  <c r="AJ1215" i="4"/>
  <c r="AJ1214" i="4"/>
  <c r="X1211" i="4"/>
  <c r="AJ1146" i="4"/>
  <c r="X1146" i="4"/>
  <c r="AJ1122" i="4"/>
  <c r="X1122" i="4"/>
  <c r="AJ1090" i="4"/>
  <c r="X1090" i="4"/>
  <c r="AJ1069" i="4"/>
  <c r="AJ1011" i="4"/>
  <c r="X1011" i="4"/>
  <c r="AJ976" i="4"/>
  <c r="AJ967" i="4"/>
  <c r="X967" i="4"/>
  <c r="AJ939" i="4"/>
  <c r="X939" i="4"/>
  <c r="AJ908" i="4"/>
  <c r="X896" i="4"/>
  <c r="X871" i="4"/>
  <c r="X859" i="4"/>
  <c r="X852" i="4"/>
  <c r="X839" i="4"/>
  <c r="AJ835" i="4"/>
  <c r="X819" i="4"/>
  <c r="AJ804" i="4"/>
  <c r="X753" i="4"/>
  <c r="X149" i="4"/>
  <c r="X144" i="4"/>
  <c r="AJ144" i="4"/>
  <c r="X117" i="4"/>
  <c r="AJ90" i="4"/>
  <c r="X1195" i="4"/>
  <c r="AJ1194" i="4"/>
  <c r="AJ1192" i="4"/>
  <c r="X1175" i="4"/>
  <c r="AJ1174" i="4"/>
  <c r="AJ1172" i="4"/>
  <c r="AJ1094" i="4"/>
  <c r="AJ1092" i="4"/>
  <c r="AJ1087" i="4"/>
  <c r="AJ1074" i="4"/>
  <c r="AJ1072" i="4"/>
  <c r="AJ1066" i="4"/>
  <c r="AJ1064" i="4"/>
  <c r="AJ1040" i="4"/>
  <c r="AJ1029" i="4"/>
  <c r="AJ1020" i="4"/>
  <c r="X1016" i="4"/>
  <c r="AJ1002" i="4"/>
  <c r="AJ999" i="4"/>
  <c r="X976" i="4"/>
  <c r="AJ958" i="4"/>
  <c r="AJ955" i="4"/>
  <c r="AJ954" i="4"/>
  <c r="AJ946" i="4"/>
  <c r="AJ943" i="4"/>
  <c r="AJ942" i="4"/>
  <c r="AJ936" i="4"/>
  <c r="AJ928" i="4"/>
  <c r="AJ927" i="4"/>
  <c r="X920" i="4"/>
  <c r="X908" i="4"/>
  <c r="AJ891" i="4"/>
  <c r="AJ882" i="4"/>
  <c r="X876" i="4"/>
  <c r="AJ869" i="4"/>
  <c r="AJ834" i="4"/>
  <c r="AJ833" i="4"/>
  <c r="X828" i="4"/>
  <c r="AJ812" i="4"/>
  <c r="AJ794" i="4"/>
  <c r="AJ793" i="4"/>
  <c r="X788" i="4"/>
  <c r="AJ777" i="4"/>
  <c r="X775" i="4"/>
  <c r="X768" i="4"/>
  <c r="AJ757" i="4"/>
  <c r="AJ710" i="4"/>
  <c r="AJ685" i="4"/>
  <c r="AJ669" i="4"/>
  <c r="X669" i="4"/>
  <c r="AJ654" i="4"/>
  <c r="AJ618" i="4"/>
  <c r="AJ538" i="4"/>
  <c r="X538" i="4"/>
  <c r="AJ502" i="4"/>
  <c r="X500" i="4"/>
  <c r="AJ474" i="4"/>
  <c r="X474" i="4"/>
  <c r="X470" i="4"/>
  <c r="X430" i="4"/>
  <c r="AJ422" i="4"/>
  <c r="X417" i="4"/>
  <c r="AJ384" i="4"/>
  <c r="X384" i="4"/>
  <c r="X372" i="4"/>
  <c r="AJ346" i="4"/>
  <c r="X346" i="4"/>
  <c r="X319" i="4"/>
  <c r="AJ318" i="4"/>
  <c r="X256" i="4"/>
  <c r="AJ256" i="4"/>
  <c r="X237" i="4"/>
  <c r="AJ237" i="4"/>
  <c r="AJ235" i="4"/>
  <c r="AJ186" i="4"/>
  <c r="AJ185" i="4"/>
  <c r="AJ184" i="4"/>
  <c r="X69" i="4"/>
  <c r="AJ67" i="4"/>
  <c r="AJ36" i="4"/>
  <c r="AJ35" i="4"/>
  <c r="AJ1207" i="4"/>
  <c r="AJ1188" i="4"/>
  <c r="AJ1180" i="4"/>
  <c r="X1163" i="4"/>
  <c r="X1147" i="4"/>
  <c r="AJ1143" i="4"/>
  <c r="X1131" i="4"/>
  <c r="AJ1099" i="4"/>
  <c r="AJ1071" i="4"/>
  <c r="X1000" i="4"/>
  <c r="AJ988" i="4"/>
  <c r="AJ980" i="4"/>
  <c r="AJ968" i="4"/>
  <c r="X956" i="4"/>
  <c r="X944" i="4"/>
  <c r="AJ940" i="4"/>
  <c r="AJ934" i="4"/>
  <c r="X928" i="4"/>
  <c r="X892" i="4"/>
  <c r="X887" i="4"/>
  <c r="AJ879" i="4"/>
  <c r="X851" i="4"/>
  <c r="AJ847" i="4"/>
  <c r="AJ840" i="4"/>
  <c r="AJ820" i="4"/>
  <c r="X811" i="4"/>
  <c r="AJ807" i="4"/>
  <c r="AJ780" i="4"/>
  <c r="AJ771" i="4"/>
  <c r="AJ764" i="4"/>
  <c r="AJ726" i="4"/>
  <c r="AJ721" i="4"/>
  <c r="AJ718" i="4"/>
  <c r="AJ698" i="4"/>
  <c r="AJ680" i="4"/>
  <c r="X586" i="4"/>
  <c r="X528" i="4"/>
  <c r="AJ518" i="4"/>
  <c r="X512" i="4"/>
  <c r="X404" i="4"/>
  <c r="AJ395" i="4"/>
  <c r="AJ394" i="4"/>
  <c r="AJ393" i="4"/>
  <c r="AJ391" i="4"/>
  <c r="AJ351" i="4"/>
  <c r="AJ343" i="4"/>
  <c r="AJ299" i="4"/>
  <c r="AJ298" i="4"/>
  <c r="AJ247" i="4"/>
  <c r="X247" i="4"/>
  <c r="X195" i="4"/>
  <c r="X141" i="4"/>
  <c r="X136" i="4"/>
  <c r="AJ136" i="4"/>
  <c r="AJ44" i="4"/>
  <c r="AJ678" i="4"/>
  <c r="AJ673" i="4"/>
  <c r="AJ666" i="4"/>
  <c r="AJ653" i="4"/>
  <c r="AJ642" i="4"/>
  <c r="X610" i="4"/>
  <c r="AJ598" i="4"/>
  <c r="AJ586" i="4"/>
  <c r="X574" i="4"/>
  <c r="AJ573" i="4"/>
  <c r="AJ565" i="4"/>
  <c r="AJ551" i="4"/>
  <c r="AJ541" i="4"/>
  <c r="AJ535" i="4"/>
  <c r="X526" i="4"/>
  <c r="X516" i="4"/>
  <c r="X502" i="4"/>
  <c r="X486" i="4"/>
  <c r="X484" i="4"/>
  <c r="AJ471" i="4"/>
  <c r="AJ457" i="4"/>
  <c r="AJ446" i="4"/>
  <c r="AJ421" i="4"/>
  <c r="AJ419" i="4"/>
  <c r="AJ409" i="4"/>
  <c r="AJ390" i="4"/>
  <c r="AJ389" i="4"/>
  <c r="AJ380" i="4"/>
  <c r="AJ342" i="4"/>
  <c r="AJ340" i="4"/>
  <c r="AJ334" i="4"/>
  <c r="AJ332" i="4"/>
  <c r="X330" i="4"/>
  <c r="AJ293" i="4"/>
  <c r="AJ292" i="4"/>
  <c r="AJ278" i="4"/>
  <c r="AJ262" i="4"/>
  <c r="AJ233" i="4"/>
  <c r="AJ193" i="4"/>
  <c r="AJ178" i="4"/>
  <c r="AJ168" i="4"/>
  <c r="AJ167" i="4"/>
  <c r="AJ158" i="4"/>
  <c r="AJ128" i="4"/>
  <c r="AJ112" i="4"/>
  <c r="AJ110" i="4"/>
  <c r="AJ107" i="4"/>
  <c r="AJ101" i="4"/>
  <c r="AJ99" i="4"/>
  <c r="AJ89" i="4"/>
  <c r="AJ73" i="4"/>
  <c r="X67" i="4"/>
  <c r="AJ65" i="4"/>
  <c r="AJ60" i="4"/>
  <c r="AJ52" i="4"/>
  <c r="AJ43" i="4"/>
  <c r="AJ19" i="4"/>
  <c r="AJ646" i="4"/>
  <c r="AJ626" i="4"/>
  <c r="AJ612" i="4"/>
  <c r="AJ570" i="4"/>
  <c r="AJ563" i="4"/>
  <c r="AJ558" i="4"/>
  <c r="X542" i="4"/>
  <c r="AJ534" i="4"/>
  <c r="AJ533" i="4"/>
  <c r="X525" i="4"/>
  <c r="AJ519" i="4"/>
  <c r="AJ513" i="4"/>
  <c r="X478" i="4"/>
  <c r="AJ470" i="4"/>
  <c r="AJ443" i="4"/>
  <c r="AJ442" i="4"/>
  <c r="AJ441" i="4"/>
  <c r="AJ417" i="4"/>
  <c r="AJ375" i="4"/>
  <c r="AJ373" i="4"/>
  <c r="AJ366" i="4"/>
  <c r="AJ365" i="4"/>
  <c r="AJ362" i="4"/>
  <c r="AJ356" i="4"/>
  <c r="AJ353" i="4"/>
  <c r="AJ326" i="4"/>
  <c r="AJ324" i="4"/>
  <c r="AJ302" i="4"/>
  <c r="X272" i="4"/>
  <c r="AJ271" i="4"/>
  <c r="AJ268" i="4"/>
  <c r="AJ260" i="4"/>
  <c r="X253" i="4"/>
  <c r="AJ249" i="4"/>
  <c r="X240" i="4"/>
  <c r="AJ229" i="4"/>
  <c r="AJ210" i="4"/>
  <c r="AJ180" i="4"/>
  <c r="AJ156" i="4"/>
  <c r="X153" i="4"/>
  <c r="AJ145" i="4"/>
  <c r="AJ137" i="4"/>
  <c r="AJ126" i="4"/>
  <c r="AJ121" i="4"/>
  <c r="AJ94" i="4"/>
  <c r="AJ92" i="4"/>
  <c r="AJ84" i="4"/>
  <c r="AJ76" i="4"/>
  <c r="AJ38" i="4"/>
  <c r="AJ24" i="4"/>
  <c r="X2110" i="4"/>
  <c r="X2090" i="4"/>
  <c r="X2068" i="4"/>
  <c r="X2061" i="4"/>
  <c r="X2055" i="4"/>
  <c r="X2038" i="4"/>
  <c r="X2037" i="4"/>
  <c r="X2031" i="4"/>
  <c r="X2028" i="4"/>
  <c r="X2007" i="4"/>
  <c r="X2005" i="4"/>
  <c r="X1997" i="4"/>
  <c r="X1996" i="4"/>
  <c r="X1966" i="4"/>
  <c r="X1945" i="4"/>
  <c r="X1944" i="4"/>
  <c r="X1931" i="4"/>
  <c r="X1907" i="4"/>
  <c r="X1905" i="4"/>
  <c r="X1896" i="4"/>
  <c r="X1878" i="4"/>
  <c r="X1866" i="4"/>
  <c r="X1865" i="4"/>
  <c r="X1841" i="4"/>
  <c r="X1840" i="4"/>
  <c r="X1834" i="4"/>
  <c r="X1814" i="4"/>
  <c r="X1806" i="4"/>
  <c r="X1799" i="4"/>
  <c r="X1788" i="4"/>
  <c r="X1771" i="4"/>
  <c r="X1762" i="4"/>
  <c r="X1746" i="4"/>
  <c r="X1718" i="4"/>
  <c r="X1685" i="4"/>
  <c r="X1681" i="4"/>
  <c r="X1658" i="4"/>
  <c r="X1657" i="4"/>
  <c r="X1629" i="4"/>
  <c r="X1586" i="4"/>
  <c r="X1575" i="4"/>
  <c r="X1549" i="4"/>
  <c r="X1539" i="4"/>
  <c r="X1529" i="4"/>
  <c r="X1480" i="4"/>
  <c r="X1466" i="4"/>
  <c r="X1465" i="4"/>
  <c r="X1454" i="4"/>
  <c r="X1426" i="4"/>
  <c r="X1382" i="4"/>
  <c r="X1380" i="4"/>
  <c r="X1370" i="4"/>
  <c r="X1367" i="4"/>
  <c r="X1354" i="4"/>
  <c r="X1322" i="4"/>
  <c r="X1320" i="4"/>
  <c r="X1310" i="4"/>
  <c r="X1298" i="4"/>
  <c r="X1270" i="4"/>
  <c r="X1236" i="4"/>
  <c r="X1218" i="4"/>
  <c r="X1194" i="4"/>
  <c r="X1166" i="4"/>
  <c r="X1134" i="4"/>
  <c r="X1078" i="4"/>
  <c r="X995" i="4"/>
  <c r="X940" i="4"/>
  <c r="X932" i="4"/>
  <c r="X907" i="4"/>
  <c r="X855" i="4"/>
  <c r="X840" i="4"/>
  <c r="X832" i="4"/>
  <c r="X807" i="4"/>
  <c r="X792" i="4"/>
  <c r="X776" i="4"/>
  <c r="X752" i="4"/>
  <c r="X727" i="4"/>
  <c r="X501" i="4"/>
  <c r="X480" i="4"/>
  <c r="X461" i="4"/>
  <c r="X442" i="4"/>
  <c r="X438" i="4"/>
  <c r="X373" i="4"/>
  <c r="X362" i="4"/>
  <c r="X355" i="4"/>
  <c r="X339" i="4"/>
  <c r="AJ330" i="4"/>
  <c r="X297" i="4"/>
  <c r="X296" i="4"/>
  <c r="X295" i="4"/>
  <c r="X200" i="4"/>
  <c r="AJ165" i="4"/>
  <c r="X165" i="4"/>
  <c r="AJ97" i="4"/>
  <c r="X97" i="4"/>
  <c r="X35" i="4"/>
  <c r="AJ2110" i="4"/>
  <c r="AJ2106" i="4"/>
  <c r="X2105" i="4"/>
  <c r="AJ2094" i="4"/>
  <c r="X2093" i="4"/>
  <c r="AJ2090" i="4"/>
  <c r="AJ2086" i="4"/>
  <c r="X2085" i="4"/>
  <c r="AJ2082" i="4"/>
  <c r="AJ2078" i="4"/>
  <c r="X2077" i="4"/>
  <c r="X2072" i="4"/>
  <c r="X2056" i="4"/>
  <c r="X2042" i="4"/>
  <c r="X2033" i="4"/>
  <c r="X2032" i="4"/>
  <c r="AJ2023" i="4"/>
  <c r="X2019" i="4"/>
  <c r="AJ2015" i="4"/>
  <c r="X2008" i="4"/>
  <c r="X2000" i="4"/>
  <c r="X1986" i="4"/>
  <c r="X1985" i="4"/>
  <c r="X1970" i="4"/>
  <c r="X1969" i="4"/>
  <c r="X1954" i="4"/>
  <c r="X1953" i="4"/>
  <c r="X1948" i="4"/>
  <c r="X1935" i="4"/>
  <c r="X1932" i="4"/>
  <c r="X1926" i="4"/>
  <c r="X1925" i="4"/>
  <c r="AJ1923" i="4"/>
  <c r="X1918" i="4"/>
  <c r="X1917" i="4"/>
  <c r="AJ1915" i="4"/>
  <c r="X1908" i="4"/>
  <c r="AJ1891" i="4"/>
  <c r="X1886" i="4"/>
  <c r="X1885" i="4"/>
  <c r="AJ1883" i="4"/>
  <c r="X1875" i="4"/>
  <c r="X1870" i="4"/>
  <c r="AJ1859" i="4"/>
  <c r="X1844" i="4"/>
  <c r="X1837" i="4"/>
  <c r="AJ1827" i="4"/>
  <c r="X1822" i="4"/>
  <c r="X1821" i="4"/>
  <c r="X1811" i="4"/>
  <c r="X1800" i="4"/>
  <c r="X1794" i="4"/>
  <c r="X1793" i="4"/>
  <c r="X1792" i="4"/>
  <c r="X1775" i="4"/>
  <c r="X1772" i="4"/>
  <c r="X1766" i="4"/>
  <c r="X1765" i="4"/>
  <c r="X1750" i="4"/>
  <c r="X1749" i="4"/>
  <c r="X1734" i="4"/>
  <c r="X1733" i="4"/>
  <c r="X1728" i="4"/>
  <c r="X1722" i="4"/>
  <c r="X1721" i="4"/>
  <c r="X1706" i="4"/>
  <c r="X1690" i="4"/>
  <c r="X1678" i="4"/>
  <c r="AJ1664" i="4"/>
  <c r="X1661" i="4"/>
  <c r="AJ1658" i="4"/>
  <c r="X1655" i="4"/>
  <c r="X1640" i="4"/>
  <c r="X1634" i="4"/>
  <c r="X1613" i="4"/>
  <c r="X1597" i="4"/>
  <c r="X1591" i="4"/>
  <c r="X1587" i="4"/>
  <c r="X1581" i="4"/>
  <c r="X1565" i="4"/>
  <c r="AJ1563" i="4"/>
  <c r="X1534" i="4"/>
  <c r="X1527" i="4"/>
  <c r="X1509" i="4"/>
  <c r="X1486" i="4"/>
  <c r="X1478" i="4"/>
  <c r="X1458" i="4"/>
  <c r="X1448" i="4"/>
  <c r="X1442" i="4"/>
  <c r="X1438" i="4"/>
  <c r="X1430" i="4"/>
  <c r="X1418" i="4"/>
  <c r="X1414" i="4"/>
  <c r="X1412" i="4"/>
  <c r="X1406" i="4"/>
  <c r="X1398" i="4"/>
  <c r="X1396" i="4"/>
  <c r="X1374" i="4"/>
  <c r="X1346" i="4"/>
  <c r="X1334" i="4"/>
  <c r="X1332" i="4"/>
  <c r="X1314" i="4"/>
  <c r="X1282" i="4"/>
  <c r="X1266" i="4"/>
  <c r="X1254" i="4"/>
  <c r="X1252" i="4"/>
  <c r="X1230" i="4"/>
  <c r="X1190" i="4"/>
  <c r="X1182" i="4"/>
  <c r="X1150" i="4"/>
  <c r="X1138" i="4"/>
  <c r="X1124" i="4"/>
  <c r="X1112" i="4"/>
  <c r="X1012" i="4"/>
  <c r="X1003" i="4"/>
  <c r="X649" i="4"/>
  <c r="X585" i="4"/>
  <c r="X570" i="4"/>
  <c r="X2113" i="4"/>
  <c r="X2109" i="4"/>
  <c r="X2108" i="4"/>
  <c r="X2107" i="4"/>
  <c r="X2097" i="4"/>
  <c r="X2089" i="4"/>
  <c r="X2088" i="4"/>
  <c r="X2084" i="4"/>
  <c r="X2081" i="4"/>
  <c r="X2080" i="4"/>
  <c r="X2076" i="4"/>
  <c r="X2063" i="4"/>
  <c r="X2046" i="4"/>
  <c r="X2045" i="4"/>
  <c r="X2036" i="4"/>
  <c r="X2023" i="4"/>
  <c r="X2020" i="4"/>
  <c r="X1990" i="4"/>
  <c r="X1983" i="4"/>
  <c r="X1974" i="4"/>
  <c r="X1958" i="4"/>
  <c r="X1937" i="4"/>
  <c r="X1936" i="4"/>
  <c r="X1921" i="4"/>
  <c r="X1913" i="4"/>
  <c r="X1912" i="4"/>
  <c r="X1898" i="4"/>
  <c r="X1891" i="4"/>
  <c r="X1889" i="4"/>
  <c r="X1883" i="4"/>
  <c r="X1881" i="4"/>
  <c r="X1876" i="4"/>
  <c r="X1859" i="4"/>
  <c r="X1851" i="4"/>
  <c r="X1827" i="4"/>
  <c r="X1812" i="4"/>
  <c r="X1804" i="4"/>
  <c r="X1777" i="4"/>
  <c r="X1776" i="4"/>
  <c r="X1754" i="4"/>
  <c r="X1738" i="4"/>
  <c r="X1709" i="4"/>
  <c r="X1687" i="4"/>
  <c r="X1674" i="4"/>
  <c r="X1673" i="4"/>
  <c r="X1650" i="4"/>
  <c r="X1639" i="4"/>
  <c r="X1633" i="4"/>
  <c r="X1623" i="4"/>
  <c r="X1617" i="4"/>
  <c r="X1602" i="4"/>
  <c r="X1557" i="4"/>
  <c r="X1543" i="4"/>
  <c r="X1542" i="4"/>
  <c r="X1522" i="4"/>
  <c r="X1517" i="4"/>
  <c r="X1516" i="4"/>
  <c r="X1501" i="4"/>
  <c r="X1464" i="4"/>
  <c r="X1410" i="4"/>
  <c r="X1386" i="4"/>
  <c r="X1378" i="4"/>
  <c r="X1368" i="4"/>
  <c r="X1358" i="4"/>
  <c r="X1330" i="4"/>
  <c r="X1326" i="4"/>
  <c r="X1250" i="4"/>
  <c r="X1238" i="4"/>
  <c r="X1226" i="4"/>
  <c r="X1186" i="4"/>
  <c r="X1178" i="4"/>
  <c r="X1110" i="4"/>
  <c r="X1108" i="4"/>
  <c r="X1094" i="4"/>
  <c r="X1076" i="4"/>
  <c r="X1032" i="4"/>
  <c r="X1019" i="4"/>
  <c r="X988" i="4"/>
  <c r="X915" i="4"/>
  <c r="X899" i="4"/>
  <c r="X891" i="4"/>
  <c r="X879" i="4"/>
  <c r="X847" i="4"/>
  <c r="X815" i="4"/>
  <c r="X799" i="4"/>
  <c r="X548" i="4"/>
  <c r="X518" i="4"/>
  <c r="X468" i="4"/>
  <c r="X448" i="4"/>
  <c r="X388" i="4"/>
  <c r="X351" i="4"/>
  <c r="X279" i="4"/>
  <c r="X248" i="4"/>
  <c r="X232" i="4"/>
  <c r="X228" i="4"/>
  <c r="X196" i="4"/>
  <c r="X173" i="4"/>
  <c r="X161" i="4"/>
  <c r="AJ161" i="4"/>
  <c r="X23" i="4"/>
  <c r="X2112" i="4"/>
  <c r="X2111" i="4"/>
  <c r="AJ2108" i="4"/>
  <c r="X2104" i="4"/>
  <c r="X2103" i="4"/>
  <c r="X2101" i="4"/>
  <c r="X2100" i="4"/>
  <c r="X2099" i="4"/>
  <c r="X2096" i="4"/>
  <c r="X2095" i="4"/>
  <c r="X2092" i="4"/>
  <c r="X2091" i="4"/>
  <c r="AJ2088" i="4"/>
  <c r="AJ2084" i="4"/>
  <c r="AJ2080" i="4"/>
  <c r="AJ2076" i="4"/>
  <c r="X2074" i="4"/>
  <c r="X2064" i="4"/>
  <c r="X2058" i="4"/>
  <c r="X2050" i="4"/>
  <c r="AJ2031" i="4"/>
  <c r="X2025" i="4"/>
  <c r="X2024" i="4"/>
  <c r="X2017" i="4"/>
  <c r="X2016" i="4"/>
  <c r="X2010" i="4"/>
  <c r="AJ2007" i="4"/>
  <c r="X2002" i="4"/>
  <c r="X2001" i="4"/>
  <c r="AJ1999" i="4"/>
  <c r="X1995" i="4"/>
  <c r="X1984" i="4"/>
  <c r="X1978" i="4"/>
  <c r="X1977" i="4"/>
  <c r="X1962" i="4"/>
  <c r="X1961" i="4"/>
  <c r="AJ1947" i="4"/>
  <c r="X1943" i="4"/>
  <c r="X1940" i="4"/>
  <c r="X1924" i="4"/>
  <c r="X1916" i="4"/>
  <c r="AJ1907" i="4"/>
  <c r="X1902" i="4"/>
  <c r="X1901" i="4"/>
  <c r="X1895" i="4"/>
  <c r="X1892" i="4"/>
  <c r="X1884" i="4"/>
  <c r="X1873" i="4"/>
  <c r="X1862" i="4"/>
  <c r="X1860" i="4"/>
  <c r="X1854" i="4"/>
  <c r="X1853" i="4"/>
  <c r="X1852" i="4"/>
  <c r="X1846" i="4"/>
  <c r="X1845" i="4"/>
  <c r="AJ1843" i="4"/>
  <c r="X1830" i="4"/>
  <c r="X1829" i="4"/>
  <c r="X1828" i="4"/>
  <c r="AJ1791" i="4"/>
  <c r="X1787" i="4"/>
  <c r="X1780" i="4"/>
  <c r="X1758" i="4"/>
  <c r="X1757" i="4"/>
  <c r="X1742" i="4"/>
  <c r="X1741" i="4"/>
  <c r="X1714" i="4"/>
  <c r="X1713" i="4"/>
  <c r="X1697" i="4"/>
  <c r="X1693" i="4"/>
  <c r="AJ1674" i="4"/>
  <c r="X1665" i="4"/>
  <c r="X1651" i="4"/>
  <c r="X1646" i="4"/>
  <c r="AJ1644" i="4"/>
  <c r="X1642" i="4"/>
  <c r="X1607" i="4"/>
  <c r="X1606" i="4"/>
  <c r="X1601" i="4"/>
  <c r="X1578" i="4"/>
  <c r="X1576" i="4"/>
  <c r="X1553" i="4"/>
  <c r="X1546" i="4"/>
  <c r="X1538" i="4"/>
  <c r="AJ1531" i="4"/>
  <c r="X1523" i="4"/>
  <c r="X1514" i="4"/>
  <c r="X1474" i="4"/>
  <c r="AJ1470" i="4"/>
  <c r="X1462" i="4"/>
  <c r="X1434" i="4"/>
  <c r="X1428" i="4"/>
  <c r="X1422" i="4"/>
  <c r="X1416" i="4"/>
  <c r="X1402" i="4"/>
  <c r="X1390" i="4"/>
  <c r="X1362" i="4"/>
  <c r="X1350" i="4"/>
  <c r="X1316" i="4"/>
  <c r="X1222" i="4"/>
  <c r="X1220" i="4"/>
  <c r="X1214" i="4"/>
  <c r="X1126" i="4"/>
  <c r="X1114" i="4"/>
  <c r="X1054" i="4"/>
  <c r="X1042" i="4"/>
  <c r="X971" i="4"/>
  <c r="X963" i="4"/>
  <c r="X955" i="4"/>
  <c r="X947" i="4"/>
  <c r="X923" i="4"/>
  <c r="X593" i="4"/>
  <c r="X577" i="4"/>
  <c r="AJ2074" i="4"/>
  <c r="X2073" i="4"/>
  <c r="AJ2070" i="4"/>
  <c r="X2060" i="4"/>
  <c r="X2059" i="4"/>
  <c r="X2057" i="4"/>
  <c r="AJ2054" i="4"/>
  <c r="X2053" i="4"/>
  <c r="AJ2036" i="4"/>
  <c r="AJ2032" i="4"/>
  <c r="AJ2028" i="4"/>
  <c r="AJ2024" i="4"/>
  <c r="AJ2020" i="4"/>
  <c r="X2018" i="4"/>
  <c r="AJ2014" i="4"/>
  <c r="X2013" i="4"/>
  <c r="X2012" i="4"/>
  <c r="X2011" i="4"/>
  <c r="AJ2006" i="4"/>
  <c r="AJ2000" i="4"/>
  <c r="AJ1996" i="4"/>
  <c r="X1992" i="4"/>
  <c r="X1991" i="4"/>
  <c r="X1989" i="4"/>
  <c r="X1988" i="4"/>
  <c r="X1987" i="4"/>
  <c r="X1981" i="4"/>
  <c r="X1980" i="4"/>
  <c r="X1979" i="4"/>
  <c r="X1976" i="4"/>
  <c r="X1975" i="4"/>
  <c r="X1973" i="4"/>
  <c r="X1972" i="4"/>
  <c r="X1971" i="4"/>
  <c r="X1968" i="4"/>
  <c r="X1967" i="4"/>
  <c r="X1965" i="4"/>
  <c r="X1964" i="4"/>
  <c r="X1963" i="4"/>
  <c r="X1960" i="4"/>
  <c r="X1959" i="4"/>
  <c r="X1957" i="4"/>
  <c r="X1956" i="4"/>
  <c r="X1955" i="4"/>
  <c r="X1952" i="4"/>
  <c r="X1951" i="4"/>
  <c r="AJ1948" i="4"/>
  <c r="AJ1944" i="4"/>
  <c r="AJ1940" i="4"/>
  <c r="AJ1936" i="4"/>
  <c r="AJ1932" i="4"/>
  <c r="X1930" i="4"/>
  <c r="AJ1924" i="4"/>
  <c r="X1920" i="4"/>
  <c r="X1919" i="4"/>
  <c r="AJ1914" i="4"/>
  <c r="AJ1910" i="4"/>
  <c r="X1909" i="4"/>
  <c r="AJ1906" i="4"/>
  <c r="AJ1896" i="4"/>
  <c r="AJ1892" i="4"/>
  <c r="X1888" i="4"/>
  <c r="X1887" i="4"/>
  <c r="AJ1882" i="4"/>
  <c r="AJ1878" i="4"/>
  <c r="X1877" i="4"/>
  <c r="X1872" i="4"/>
  <c r="X1871" i="4"/>
  <c r="AJ1858" i="4"/>
  <c r="X1857" i="4"/>
  <c r="X1856" i="4"/>
  <c r="X1855" i="4"/>
  <c r="AJ1852" i="4"/>
  <c r="X1850" i="4"/>
  <c r="AJ1844" i="4"/>
  <c r="AJ1840" i="4"/>
  <c r="X1838" i="4"/>
  <c r="AJ1826" i="4"/>
  <c r="AJ1818" i="4"/>
  <c r="X1817" i="4"/>
  <c r="AJ1812" i="4"/>
  <c r="X1808" i="4"/>
  <c r="X1807" i="4"/>
  <c r="AJ1802" i="4"/>
  <c r="X1801" i="4"/>
  <c r="X1796" i="4"/>
  <c r="X1795" i="4"/>
  <c r="AJ1792" i="4"/>
  <c r="AJ1788" i="4"/>
  <c r="X1784" i="4"/>
  <c r="X1783" i="4"/>
  <c r="AJ1780" i="4"/>
  <c r="AJ1776" i="4"/>
  <c r="AJ1772" i="4"/>
  <c r="X1770" i="4"/>
  <c r="AJ1730" i="4"/>
  <c r="X1729" i="4"/>
  <c r="X1725" i="4"/>
  <c r="X1724" i="4"/>
  <c r="X1723" i="4"/>
  <c r="X1720" i="4"/>
  <c r="X1719" i="4"/>
  <c r="X1717" i="4"/>
  <c r="X1716" i="4"/>
  <c r="X1715" i="4"/>
  <c r="X1712" i="4"/>
  <c r="X1711" i="4"/>
  <c r="AJ1709" i="4"/>
  <c r="AJ1705" i="4"/>
  <c r="AJ1704" i="4"/>
  <c r="X1704" i="4"/>
  <c r="X1699" i="4"/>
  <c r="X1694" i="4"/>
  <c r="AJ1693" i="4"/>
  <c r="AJ1688" i="4"/>
  <c r="AJ1670" i="4"/>
  <c r="X1670" i="4"/>
  <c r="X1667" i="4"/>
  <c r="AJ1654" i="4"/>
  <c r="AJ1651" i="4"/>
  <c r="X1627" i="4"/>
  <c r="X1626" i="4"/>
  <c r="X1621" i="4"/>
  <c r="AJ1620" i="4"/>
  <c r="AJ1612" i="4"/>
  <c r="X1598" i="4"/>
  <c r="AJ1597" i="4"/>
  <c r="AJ1596" i="4"/>
  <c r="AJ1587" i="4"/>
  <c r="X1582" i="4"/>
  <c r="AJ1581" i="4"/>
  <c r="AJ1577" i="4"/>
  <c r="AJ1532" i="4"/>
  <c r="AJ1529" i="4"/>
  <c r="AJ1528" i="4"/>
  <c r="AJ1512" i="4"/>
  <c r="X1510" i="4"/>
  <c r="AJ1509" i="4"/>
  <c r="X1502" i="4"/>
  <c r="AJ1501" i="4"/>
  <c r="AJ1496" i="4"/>
  <c r="AJ1488" i="4"/>
  <c r="AJ1485" i="4"/>
  <c r="AJ1484" i="4"/>
  <c r="AJ1480" i="4"/>
  <c r="X1470" i="4"/>
  <c r="X1467" i="4"/>
  <c r="AJ1464" i="4"/>
  <c r="AJ1448" i="4"/>
  <c r="AJ1440" i="4"/>
  <c r="AJ1437" i="4"/>
  <c r="X1432" i="4"/>
  <c r="X1415" i="4"/>
  <c r="X1400" i="4"/>
  <c r="AJ1396" i="4"/>
  <c r="X1384" i="4"/>
  <c r="AJ1380" i="4"/>
  <c r="AJ1377" i="4"/>
  <c r="X1355" i="4"/>
  <c r="X1342" i="4"/>
  <c r="X1335" i="4"/>
  <c r="X1323" i="4"/>
  <c r="AJ1308" i="4"/>
  <c r="X1302" i="4"/>
  <c r="X1294" i="4"/>
  <c r="X1286" i="4"/>
  <c r="X1284" i="4"/>
  <c r="X1278" i="4"/>
  <c r="X1272" i="4"/>
  <c r="X1210" i="4"/>
  <c r="X1202" i="4"/>
  <c r="X1198" i="4"/>
  <c r="X1174" i="4"/>
  <c r="X1162" i="4"/>
  <c r="X1154" i="4"/>
  <c r="X1142" i="4"/>
  <c r="X1130" i="4"/>
  <c r="X1115" i="4"/>
  <c r="X1102" i="4"/>
  <c r="X1082" i="4"/>
  <c r="X1060" i="4"/>
  <c r="X1048" i="4"/>
  <c r="X1007" i="4"/>
  <c r="X999" i="4"/>
  <c r="X975" i="4"/>
  <c r="X943" i="4"/>
  <c r="X863" i="4"/>
  <c r="X705" i="4"/>
  <c r="X681" i="4"/>
  <c r="X665" i="4"/>
  <c r="X657" i="4"/>
  <c r="X641" i="4"/>
  <c r="X617" i="4"/>
  <c r="X609" i="4"/>
  <c r="X565" i="4"/>
  <c r="X561" i="4"/>
  <c r="X513" i="4"/>
  <c r="X429" i="4"/>
  <c r="X2075" i="4"/>
  <c r="AJ2072" i="4"/>
  <c r="AJ2068" i="4"/>
  <c r="X2066" i="4"/>
  <c r="AJ2064" i="4"/>
  <c r="X2062" i="4"/>
  <c r="AJ2056" i="4"/>
  <c r="X2052" i="4"/>
  <c r="X2051" i="4"/>
  <c r="X2049" i="4"/>
  <c r="X2048" i="4"/>
  <c r="X2047" i="4"/>
  <c r="X2044" i="4"/>
  <c r="X2043" i="4"/>
  <c r="X2041" i="4"/>
  <c r="X2040" i="4"/>
  <c r="X2039" i="4"/>
  <c r="AJ2034" i="4"/>
  <c r="AJ2030" i="4"/>
  <c r="X2029" i="4"/>
  <c r="AJ2026" i="4"/>
  <c r="AJ2022" i="4"/>
  <c r="X2021" i="4"/>
  <c r="AJ2016" i="4"/>
  <c r="AJ2008" i="4"/>
  <c r="X2004" i="4"/>
  <c r="X2003" i="4"/>
  <c r="AJ1998" i="4"/>
  <c r="AJ1994" i="4"/>
  <c r="X1993" i="4"/>
  <c r="AJ1984" i="4"/>
  <c r="X1982" i="4"/>
  <c r="AJ1950" i="4"/>
  <c r="X1949" i="4"/>
  <c r="AJ1946" i="4"/>
  <c r="AJ1942" i="4"/>
  <c r="X1941" i="4"/>
  <c r="AJ1938" i="4"/>
  <c r="AJ1934" i="4"/>
  <c r="X1929" i="4"/>
  <c r="X1928" i="4"/>
  <c r="X1927" i="4"/>
  <c r="AJ1922" i="4"/>
  <c r="AJ1916" i="4"/>
  <c r="AJ1912" i="4"/>
  <c r="AJ1908" i="4"/>
  <c r="X1904" i="4"/>
  <c r="X1903" i="4"/>
  <c r="X1900" i="4"/>
  <c r="X1899" i="4"/>
  <c r="X1897" i="4"/>
  <c r="AJ1894" i="4"/>
  <c r="X1893" i="4"/>
  <c r="AJ1890" i="4"/>
  <c r="AJ1884" i="4"/>
  <c r="X1880" i="4"/>
  <c r="X1879" i="4"/>
  <c r="AJ1876" i="4"/>
  <c r="X1874" i="4"/>
  <c r="AJ1870" i="4"/>
  <c r="X1869" i="4"/>
  <c r="X1868" i="4"/>
  <c r="X1867" i="4"/>
  <c r="X1864" i="4"/>
  <c r="X1863" i="4"/>
  <c r="AJ1860" i="4"/>
  <c r="X1848" i="4"/>
  <c r="X1847" i="4"/>
  <c r="AJ1842" i="4"/>
  <c r="X1836" i="4"/>
  <c r="X1835" i="4"/>
  <c r="X1832" i="4"/>
  <c r="X1831" i="4"/>
  <c r="AJ1828" i="4"/>
  <c r="X1824" i="4"/>
  <c r="X1823" i="4"/>
  <c r="X1820" i="4"/>
  <c r="X1819" i="4"/>
  <c r="X1816" i="4"/>
  <c r="X1815" i="4"/>
  <c r="X1813" i="4"/>
  <c r="AJ1810" i="4"/>
  <c r="X1809" i="4"/>
  <c r="AJ1804" i="4"/>
  <c r="AJ1800" i="4"/>
  <c r="X1798" i="4"/>
  <c r="AJ1790" i="4"/>
  <c r="X1789" i="4"/>
  <c r="AJ1786" i="4"/>
  <c r="AJ1782" i="4"/>
  <c r="X1781" i="4"/>
  <c r="AJ1778" i="4"/>
  <c r="AJ1774" i="4"/>
  <c r="X1773" i="4"/>
  <c r="X1768" i="4"/>
  <c r="X1767" i="4"/>
  <c r="X1764" i="4"/>
  <c r="X1763" i="4"/>
  <c r="X1761" i="4"/>
  <c r="X1760" i="4"/>
  <c r="X1759" i="4"/>
  <c r="X1756" i="4"/>
  <c r="X1755" i="4"/>
  <c r="X1753" i="4"/>
  <c r="X1752" i="4"/>
  <c r="X1751" i="4"/>
  <c r="X1748" i="4"/>
  <c r="X1747" i="4"/>
  <c r="X1745" i="4"/>
  <c r="X1744" i="4"/>
  <c r="X1743" i="4"/>
  <c r="X1740" i="4"/>
  <c r="X1739" i="4"/>
  <c r="X1737" i="4"/>
  <c r="X1736" i="4"/>
  <c r="X1735" i="4"/>
  <c r="X1732" i="4"/>
  <c r="X1731" i="4"/>
  <c r="AJ1728" i="4"/>
  <c r="X1726" i="4"/>
  <c r="AJ1710" i="4"/>
  <c r="AJ1686" i="4"/>
  <c r="AJ1683" i="4"/>
  <c r="AJ1673" i="4"/>
  <c r="AJ1672" i="4"/>
  <c r="AJ1657" i="4"/>
  <c r="AJ1656" i="4"/>
  <c r="X1635" i="4"/>
  <c r="AJ1627" i="4"/>
  <c r="AJ1625" i="4"/>
  <c r="AJ1619" i="4"/>
  <c r="X1611" i="4"/>
  <c r="X1610" i="4"/>
  <c r="X1609" i="4"/>
  <c r="X1603" i="4"/>
  <c r="X1595" i="4"/>
  <c r="X1594" i="4"/>
  <c r="X1593" i="4"/>
  <c r="AJ1588" i="4"/>
  <c r="X1571" i="4"/>
  <c r="X1563" i="4"/>
  <c r="X1562" i="4"/>
  <c r="AJ1560" i="4"/>
  <c r="AJ1556" i="4"/>
  <c r="X1555" i="4"/>
  <c r="X1550" i="4"/>
  <c r="AJ1549" i="4"/>
  <c r="X1545" i="4"/>
  <c r="AJ1539" i="4"/>
  <c r="X1531" i="4"/>
  <c r="X1530" i="4"/>
  <c r="AJ1526" i="4"/>
  <c r="AJ1523" i="4"/>
  <c r="X1518" i="4"/>
  <c r="AJ1517" i="4"/>
  <c r="X1505" i="4"/>
  <c r="X1476" i="4"/>
  <c r="AJ1473" i="4"/>
  <c r="AJ1469" i="4"/>
  <c r="X1460" i="4"/>
  <c r="AJ1457" i="4"/>
  <c r="X1444" i="4"/>
  <c r="X1435" i="4"/>
  <c r="X1431" i="4"/>
  <c r="AJ1428" i="4"/>
  <c r="X1419" i="4"/>
  <c r="AJ1416" i="4"/>
  <c r="AJ1415" i="4"/>
  <c r="AJ1412" i="4"/>
  <c r="AJ1408" i="4"/>
  <c r="X1403" i="4"/>
  <c r="X1399" i="4"/>
  <c r="X1383" i="4"/>
  <c r="AJ1372" i="4"/>
  <c r="AJ1368" i="4"/>
  <c r="X1364" i="4"/>
  <c r="AJ1361" i="4"/>
  <c r="X1352" i="4"/>
  <c r="X1348" i="4"/>
  <c r="AJ1345" i="4"/>
  <c r="AJ1341" i="4"/>
  <c r="AJ1340" i="4"/>
  <c r="X1336" i="4"/>
  <c r="AJ1332" i="4"/>
  <c r="AJ1328" i="4"/>
  <c r="AJ1325" i="4"/>
  <c r="AJ1324" i="4"/>
  <c r="AJ1320" i="4"/>
  <c r="AJ1316" i="4"/>
  <c r="AJ1313" i="4"/>
  <c r="AJ1312" i="4"/>
  <c r="X1304" i="4"/>
  <c r="X1300" i="4"/>
  <c r="X1290" i="4"/>
  <c r="X1274" i="4"/>
  <c r="X1262" i="4"/>
  <c r="AJ1243" i="4"/>
  <c r="X1242" i="4"/>
  <c r="X1240" i="4"/>
  <c r="X1206" i="4"/>
  <c r="X1204" i="4"/>
  <c r="X1170" i="4"/>
  <c r="X1158" i="4"/>
  <c r="X1156" i="4"/>
  <c r="X1140" i="4"/>
  <c r="X1118" i="4"/>
  <c r="X1111" i="4"/>
  <c r="X1098" i="4"/>
  <c r="X1097" i="4"/>
  <c r="X1096" i="4"/>
  <c r="X1070" i="4"/>
  <c r="X1062" i="4"/>
  <c r="X1038" i="4"/>
  <c r="X1023" i="4"/>
  <c r="X1015" i="4"/>
  <c r="X991" i="4"/>
  <c r="X983" i="4"/>
  <c r="X968" i="4"/>
  <c r="X959" i="4"/>
  <c r="X951" i="4"/>
  <c r="X935" i="4"/>
  <c r="X927" i="4"/>
  <c r="X919" i="4"/>
  <c r="X911" i="4"/>
  <c r="X903" i="4"/>
  <c r="X872" i="4"/>
  <c r="X823" i="4"/>
  <c r="X783" i="4"/>
  <c r="X633" i="4"/>
  <c r="X625" i="4"/>
  <c r="X601" i="4"/>
  <c r="X554" i="4"/>
  <c r="X533" i="4"/>
  <c r="X1291" i="4"/>
  <c r="X1287" i="4"/>
  <c r="X1268" i="4"/>
  <c r="AJ1265" i="4"/>
  <c r="X1255" i="4"/>
  <c r="AJ1240" i="4"/>
  <c r="AJ1236" i="4"/>
  <c r="X1224" i="4"/>
  <c r="AJ1220" i="4"/>
  <c r="AJ1217" i="4"/>
  <c r="X1207" i="4"/>
  <c r="AJ1200" i="4"/>
  <c r="AJ1197" i="4"/>
  <c r="X1192" i="4"/>
  <c r="X1188" i="4"/>
  <c r="AJ1185" i="4"/>
  <c r="X1179" i="4"/>
  <c r="X1159" i="4"/>
  <c r="AJ1148" i="4"/>
  <c r="X1143" i="4"/>
  <c r="AJ1140" i="4"/>
  <c r="AJ1133" i="4"/>
  <c r="AJ1132" i="4"/>
  <c r="AJ1124" i="4"/>
  <c r="AJ1120" i="4"/>
  <c r="AJ1117" i="4"/>
  <c r="AJ1116" i="4"/>
  <c r="AJ1112" i="4"/>
  <c r="AJ1108" i="4"/>
  <c r="X1107" i="4"/>
  <c r="AJ1104" i="4"/>
  <c r="AJ1100" i="4"/>
  <c r="AJ1096" i="4"/>
  <c r="X1095" i="4"/>
  <c r="X1091" i="4"/>
  <c r="AJ1084" i="4"/>
  <c r="X1079" i="4"/>
  <c r="AJ1076" i="4"/>
  <c r="X1075" i="4"/>
  <c r="AJ1068" i="4"/>
  <c r="X1063" i="4"/>
  <c r="AJ1060" i="4"/>
  <c r="AJ1056" i="4"/>
  <c r="AJ1052" i="4"/>
  <c r="AJ1048" i="4"/>
  <c r="X1047" i="4"/>
  <c r="AJ1032" i="4"/>
  <c r="X1031" i="4"/>
  <c r="X1008" i="4"/>
  <c r="AJ1007" i="4"/>
  <c r="AJ1006" i="4"/>
  <c r="X1004" i="4"/>
  <c r="AJ1003" i="4"/>
  <c r="AJ998" i="4"/>
  <c r="X984" i="4"/>
  <c r="AJ983" i="4"/>
  <c r="AJ982" i="4"/>
  <c r="X972" i="4"/>
  <c r="AJ971" i="4"/>
  <c r="X952" i="4"/>
  <c r="AJ951" i="4"/>
  <c r="AJ950" i="4"/>
  <c r="X936" i="4"/>
  <c r="AJ935" i="4"/>
  <c r="AJ930" i="4"/>
  <c r="AJ926" i="4"/>
  <c r="X916" i="4"/>
  <c r="AJ915" i="4"/>
  <c r="AJ914" i="4"/>
  <c r="X904" i="4"/>
  <c r="AJ903" i="4"/>
  <c r="AJ902" i="4"/>
  <c r="X900" i="4"/>
  <c r="AJ899" i="4"/>
  <c r="AJ898" i="4"/>
  <c r="AJ894" i="4"/>
  <c r="X843" i="4"/>
  <c r="X835" i="4"/>
  <c r="X795" i="4"/>
  <c r="AJ761" i="4"/>
  <c r="X747" i="4"/>
  <c r="X741" i="4"/>
  <c r="X725" i="4"/>
  <c r="X717" i="4"/>
  <c r="AJ714" i="4"/>
  <c r="X709" i="4"/>
  <c r="X693" i="4"/>
  <c r="X661" i="4"/>
  <c r="X637" i="4"/>
  <c r="X613" i="4"/>
  <c r="X605" i="4"/>
  <c r="X597" i="4"/>
  <c r="X589" i="4"/>
  <c r="X581" i="4"/>
  <c r="X564" i="4"/>
  <c r="X544" i="4"/>
  <c r="AJ525" i="4"/>
  <c r="X522" i="4"/>
  <c r="X517" i="4"/>
  <c r="X496" i="4"/>
  <c r="X490" i="4"/>
  <c r="AJ486" i="4"/>
  <c r="X485" i="4"/>
  <c r="X477" i="4"/>
  <c r="X469" i="4"/>
  <c r="X464" i="4"/>
  <c r="X437" i="4"/>
  <c r="X432" i="4"/>
  <c r="AJ429" i="4"/>
  <c r="X426" i="4"/>
  <c r="X420" i="4"/>
  <c r="X413" i="4"/>
  <c r="X394" i="4"/>
  <c r="X393" i="4"/>
  <c r="X381" i="4"/>
  <c r="AJ1300" i="4"/>
  <c r="X1288" i="4"/>
  <c r="AJ1284" i="4"/>
  <c r="AJ1280" i="4"/>
  <c r="X1275" i="4"/>
  <c r="AJ1272" i="4"/>
  <c r="X1256" i="4"/>
  <c r="AJ1252" i="4"/>
  <c r="AJ1249" i="4"/>
  <c r="AJ1248" i="4"/>
  <c r="X1243" i="4"/>
  <c r="X1227" i="4"/>
  <c r="X1223" i="4"/>
  <c r="AJ1216" i="4"/>
  <c r="AJ1213" i="4"/>
  <c r="X1209" i="4"/>
  <c r="X1208" i="4"/>
  <c r="AJ1204" i="4"/>
  <c r="AJ1201" i="4"/>
  <c r="AJ1196" i="4"/>
  <c r="X1191" i="4"/>
  <c r="AJ1181" i="4"/>
  <c r="X1176" i="4"/>
  <c r="X1172" i="4"/>
  <c r="AJ1169" i="4"/>
  <c r="X1160" i="4"/>
  <c r="AJ1156" i="4"/>
  <c r="AJ1153" i="4"/>
  <c r="X1145" i="4"/>
  <c r="X1144" i="4"/>
  <c r="X1128" i="4"/>
  <c r="AJ1113" i="4"/>
  <c r="AJ1105" i="4"/>
  <c r="AJ1093" i="4"/>
  <c r="X1092" i="4"/>
  <c r="AJ1089" i="4"/>
  <c r="AJ1085" i="4"/>
  <c r="AJ1081" i="4"/>
  <c r="X1081" i="4"/>
  <c r="X1080" i="4"/>
  <c r="AJ1077" i="4"/>
  <c r="AJ1073" i="4"/>
  <c r="AJ1065" i="4"/>
  <c r="X1064" i="4"/>
  <c r="AJ1061" i="4"/>
  <c r="AJ1057" i="4"/>
  <c r="AJ1049" i="4"/>
  <c r="X1049" i="4"/>
  <c r="AJ1045" i="4"/>
  <c r="X1044" i="4"/>
  <c r="AJ1037" i="4"/>
  <c r="AJ1033" i="4"/>
  <c r="X1033" i="4"/>
  <c r="AJ1027" i="4"/>
  <c r="X1024" i="4"/>
  <c r="AJ1023" i="4"/>
  <c r="AJ1010" i="4"/>
  <c r="X996" i="4"/>
  <c r="AJ995" i="4"/>
  <c r="AJ994" i="4"/>
  <c r="X992" i="4"/>
  <c r="AJ991" i="4"/>
  <c r="AJ986" i="4"/>
  <c r="AJ974" i="4"/>
  <c r="X960" i="4"/>
  <c r="AJ959" i="4"/>
  <c r="X948" i="4"/>
  <c r="AJ947" i="4"/>
  <c r="AJ938" i="4"/>
  <c r="X924" i="4"/>
  <c r="AJ923" i="4"/>
  <c r="AJ918" i="4"/>
  <c r="X912" i="4"/>
  <c r="AJ911" i="4"/>
  <c r="AJ906" i="4"/>
  <c r="X883" i="4"/>
  <c r="X868" i="4"/>
  <c r="AJ832" i="4"/>
  <c r="X812" i="4"/>
  <c r="X804" i="4"/>
  <c r="X771" i="4"/>
  <c r="X763" i="4"/>
  <c r="X729" i="4"/>
  <c r="X701" i="4"/>
  <c r="X685" i="4"/>
  <c r="X677" i="4"/>
  <c r="X629" i="4"/>
  <c r="X621" i="4"/>
  <c r="X549" i="4"/>
  <c r="X534" i="4"/>
  <c r="X529" i="4"/>
  <c r="AJ494" i="4"/>
  <c r="X462" i="4"/>
  <c r="AJ461" i="4"/>
  <c r="X458" i="4"/>
  <c r="X452" i="4"/>
  <c r="AJ430" i="4"/>
  <c r="X416" i="4"/>
  <c r="X405" i="4"/>
  <c r="X400" i="4"/>
  <c r="X368" i="4"/>
  <c r="AJ890" i="4"/>
  <c r="AJ886" i="4"/>
  <c r="AJ885" i="4"/>
  <c r="AJ881" i="4"/>
  <c r="AJ875" i="4"/>
  <c r="AJ871" i="4"/>
  <c r="AJ867" i="4"/>
  <c r="AJ865" i="4"/>
  <c r="AJ859" i="4"/>
  <c r="X856" i="4"/>
  <c r="AJ849" i="4"/>
  <c r="AJ845" i="4"/>
  <c r="AJ839" i="4"/>
  <c r="X836" i="4"/>
  <c r="AJ830" i="4"/>
  <c r="AJ825" i="4"/>
  <c r="AJ819" i="4"/>
  <c r="X816" i="4"/>
  <c r="AJ814" i="4"/>
  <c r="AJ809" i="4"/>
  <c r="AJ803" i="4"/>
  <c r="AJ801" i="4"/>
  <c r="AJ797" i="4"/>
  <c r="AJ791" i="4"/>
  <c r="AJ787" i="4"/>
  <c r="X784" i="4"/>
  <c r="AJ774" i="4"/>
  <c r="AJ773" i="4"/>
  <c r="AJ756" i="4"/>
  <c r="X745" i="4"/>
  <c r="X744" i="4"/>
  <c r="X743" i="4"/>
  <c r="AJ739" i="4"/>
  <c r="AJ729" i="4"/>
  <c r="AJ725" i="4"/>
  <c r="AJ708" i="4"/>
  <c r="AJ705" i="4"/>
  <c r="AJ701" i="4"/>
  <c r="AJ692" i="4"/>
  <c r="AJ688" i="4"/>
  <c r="AJ684" i="4"/>
  <c r="AJ681" i="4"/>
  <c r="AJ661" i="4"/>
  <c r="AJ657" i="4"/>
  <c r="AJ652" i="4"/>
  <c r="AJ649" i="4"/>
  <c r="AJ648" i="4"/>
  <c r="AJ621" i="4"/>
  <c r="AJ620" i="4"/>
  <c r="AJ617" i="4"/>
  <c r="AJ616" i="4"/>
  <c r="AJ613" i="4"/>
  <c r="AJ608" i="4"/>
  <c r="X594" i="4"/>
  <c r="AJ593" i="4"/>
  <c r="AJ592" i="4"/>
  <c r="X582" i="4"/>
  <c r="AJ581" i="4"/>
  <c r="AJ580" i="4"/>
  <c r="X578" i="4"/>
  <c r="AJ577" i="4"/>
  <c r="AJ576" i="4"/>
  <c r="AJ572" i="4"/>
  <c r="X558" i="4"/>
  <c r="X550" i="4"/>
  <c r="X545" i="4"/>
  <c r="AJ539" i="4"/>
  <c r="AJ531" i="4"/>
  <c r="AJ521" i="4"/>
  <c r="AJ515" i="4"/>
  <c r="AJ511" i="4"/>
  <c r="X509" i="4"/>
  <c r="AJ507" i="4"/>
  <c r="AJ503" i="4"/>
  <c r="X497" i="4"/>
  <c r="AJ495" i="4"/>
  <c r="X493" i="4"/>
  <c r="AJ487" i="4"/>
  <c r="X481" i="4"/>
  <c r="AJ475" i="4"/>
  <c r="AJ467" i="4"/>
  <c r="X465" i="4"/>
  <c r="AJ463" i="4"/>
  <c r="AJ455" i="4"/>
  <c r="X454" i="4"/>
  <c r="X446" i="4"/>
  <c r="X445" i="4"/>
  <c r="X444" i="4"/>
  <c r="X414" i="4"/>
  <c r="X410" i="4"/>
  <c r="X406" i="4"/>
  <c r="X389" i="4"/>
  <c r="X385" i="4"/>
  <c r="AJ382" i="4"/>
  <c r="X366" i="4"/>
  <c r="X354" i="4"/>
  <c r="AJ339" i="4"/>
  <c r="X338" i="4"/>
  <c r="X255" i="4"/>
  <c r="X245" i="4"/>
  <c r="X243" i="4"/>
  <c r="X191" i="4"/>
  <c r="X160" i="4"/>
  <c r="X152" i="4"/>
  <c r="AJ119" i="4"/>
  <c r="X119" i="4"/>
  <c r="X51" i="4"/>
  <c r="AJ887" i="4"/>
  <c r="X884" i="4"/>
  <c r="X880" i="4"/>
  <c r="AJ878" i="4"/>
  <c r="AJ874" i="4"/>
  <c r="AJ870" i="4"/>
  <c r="AJ866" i="4"/>
  <c r="X864" i="4"/>
  <c r="AJ858" i="4"/>
  <c r="AJ857" i="4"/>
  <c r="AJ851" i="4"/>
  <c r="X848" i="4"/>
  <c r="X844" i="4"/>
  <c r="AJ837" i="4"/>
  <c r="AJ831" i="4"/>
  <c r="AJ827" i="4"/>
  <c r="X824" i="4"/>
  <c r="AJ818" i="4"/>
  <c r="AJ817" i="4"/>
  <c r="AJ811" i="4"/>
  <c r="X808" i="4"/>
  <c r="AJ802" i="4"/>
  <c r="X800" i="4"/>
  <c r="AJ798" i="4"/>
  <c r="X796" i="4"/>
  <c r="AJ786" i="4"/>
  <c r="AJ785" i="4"/>
  <c r="AJ779" i="4"/>
  <c r="AJ775" i="4"/>
  <c r="X772" i="4"/>
  <c r="X761" i="4"/>
  <c r="X760" i="4"/>
  <c r="X759" i="4"/>
  <c r="AJ758" i="4"/>
  <c r="AJ753" i="4"/>
  <c r="X748" i="4"/>
  <c r="AJ747" i="4"/>
  <c r="AJ746" i="4"/>
  <c r="AJ745" i="4"/>
  <c r="AJ737" i="4"/>
  <c r="AJ730" i="4"/>
  <c r="AJ727" i="4"/>
  <c r="AJ716" i="4"/>
  <c r="AJ712" i="4"/>
  <c r="AJ696" i="4"/>
  <c r="AJ676" i="4"/>
  <c r="AJ672" i="4"/>
  <c r="AJ668" i="4"/>
  <c r="AJ665" i="4"/>
  <c r="AJ644" i="4"/>
  <c r="AJ641" i="4"/>
  <c r="AJ640" i="4"/>
  <c r="AJ637" i="4"/>
  <c r="AJ636" i="4"/>
  <c r="AJ633" i="4"/>
  <c r="AJ632" i="4"/>
  <c r="AJ629" i="4"/>
  <c r="X606" i="4"/>
  <c r="AJ605" i="4"/>
  <c r="X602" i="4"/>
  <c r="AJ601" i="4"/>
  <c r="X590" i="4"/>
  <c r="AJ589" i="4"/>
  <c r="AJ584" i="4"/>
  <c r="AJ559" i="4"/>
  <c r="X557" i="4"/>
  <c r="AJ523" i="4"/>
  <c r="X510" i="4"/>
  <c r="AJ505" i="4"/>
  <c r="X494" i="4"/>
  <c r="AJ451" i="4"/>
  <c r="X449" i="4"/>
  <c r="AJ448" i="4"/>
  <c r="AJ447" i="4"/>
  <c r="AJ438" i="4"/>
  <c r="X433" i="4"/>
  <c r="AJ432" i="4"/>
  <c r="AJ428" i="4"/>
  <c r="AJ427" i="4"/>
  <c r="AJ381" i="4"/>
  <c r="X365" i="4"/>
  <c r="X363" i="4"/>
  <c r="X350" i="4"/>
  <c r="X313" i="4"/>
  <c r="X261" i="4"/>
  <c r="X260" i="4"/>
  <c r="X181" i="4"/>
  <c r="X157" i="4"/>
  <c r="X85" i="4"/>
  <c r="AJ423" i="4"/>
  <c r="AJ412" i="4"/>
  <c r="AJ406" i="4"/>
  <c r="X401" i="4"/>
  <c r="AJ400" i="4"/>
  <c r="AJ399" i="4"/>
  <c r="X390" i="4"/>
  <c r="X380" i="4"/>
  <c r="AJ379" i="4"/>
  <c r="AJ374" i="4"/>
  <c r="X369" i="4"/>
  <c r="AJ368" i="4"/>
  <c r="AJ361" i="4"/>
  <c r="AJ357" i="4"/>
  <c r="X356" i="4"/>
  <c r="X352" i="4"/>
  <c r="AJ348" i="4"/>
  <c r="AJ344" i="4"/>
  <c r="X335" i="4"/>
  <c r="X334" i="4"/>
  <c r="AJ333" i="4"/>
  <c r="AJ328" i="4"/>
  <c r="X320" i="4"/>
  <c r="X315" i="4"/>
  <c r="AJ309" i="4"/>
  <c r="X309" i="4"/>
  <c r="AJ308" i="4"/>
  <c r="AJ305" i="4"/>
  <c r="X288" i="4"/>
  <c r="AJ286" i="4"/>
  <c r="AJ281" i="4"/>
  <c r="AJ279" i="4"/>
  <c r="X271" i="4"/>
  <c r="X265" i="4"/>
  <c r="AJ261" i="4"/>
  <c r="AJ239" i="4"/>
  <c r="X239" i="4"/>
  <c r="AJ203" i="4"/>
  <c r="AJ196" i="4"/>
  <c r="X189" i="4"/>
  <c r="X185" i="4"/>
  <c r="AJ176" i="4"/>
  <c r="X168" i="4"/>
  <c r="AJ157" i="4"/>
  <c r="AJ108" i="4"/>
  <c r="X101" i="4"/>
  <c r="X99" i="4"/>
  <c r="AJ85" i="4"/>
  <c r="X65" i="4"/>
  <c r="AJ56" i="4"/>
  <c r="AJ47" i="4"/>
  <c r="X47" i="4"/>
  <c r="AJ46" i="4"/>
  <c r="AJ40" i="4"/>
  <c r="AJ20" i="4"/>
  <c r="X422" i="4"/>
  <c r="X398" i="4"/>
  <c r="X397" i="4"/>
  <c r="X396" i="4"/>
  <c r="AJ383" i="4"/>
  <c r="AJ377" i="4"/>
  <c r="AJ363" i="4"/>
  <c r="AJ360" i="4"/>
  <c r="AJ345" i="4"/>
  <c r="AJ341" i="4"/>
  <c r="X340" i="4"/>
  <c r="X336" i="4"/>
  <c r="AJ313" i="4"/>
  <c r="X312" i="4"/>
  <c r="X303" i="4"/>
  <c r="X292" i="4"/>
  <c r="X291" i="4"/>
  <c r="AJ273" i="4"/>
  <c r="X269" i="4"/>
  <c r="AJ255" i="4"/>
  <c r="X249" i="4"/>
  <c r="AJ242" i="4"/>
  <c r="X208" i="4"/>
  <c r="X201" i="4"/>
  <c r="X184" i="4"/>
  <c r="AJ181" i="4"/>
  <c r="X179" i="4"/>
  <c r="AJ170" i="4"/>
  <c r="X169" i="4"/>
  <c r="AJ152" i="4"/>
  <c r="AJ151" i="4"/>
  <c r="X128" i="4"/>
  <c r="AJ115" i="4"/>
  <c r="X115" i="4"/>
  <c r="AJ114" i="4"/>
  <c r="X103" i="4"/>
  <c r="AJ88" i="4"/>
  <c r="X81" i="4"/>
  <c r="AJ70" i="4"/>
  <c r="AJ51" i="4"/>
  <c r="AJ34" i="4"/>
  <c r="AJ28" i="4"/>
  <c r="AJ327" i="4"/>
  <c r="AJ315" i="4"/>
  <c r="AJ295" i="4"/>
  <c r="AJ290" i="4"/>
  <c r="X281" i="4"/>
  <c r="AJ267" i="4"/>
  <c r="AJ254" i="4"/>
  <c r="AJ245" i="4"/>
  <c r="AJ236" i="4"/>
  <c r="AJ226" i="4"/>
  <c r="AJ218" i="4"/>
  <c r="AJ191" i="4"/>
  <c r="X176" i="4"/>
  <c r="AJ175" i="4"/>
  <c r="AJ174" i="4"/>
  <c r="AJ162" i="4"/>
  <c r="AJ159" i="4"/>
  <c r="X145" i="4"/>
  <c r="AJ91" i="4"/>
  <c r="AJ87" i="4"/>
  <c r="AJ83" i="4"/>
  <c r="AJ69" i="4"/>
  <c r="AJ55" i="4"/>
  <c r="AJ42" i="4"/>
  <c r="AJ39" i="4"/>
  <c r="AJ27" i="4"/>
  <c r="AJ23" i="4"/>
  <c r="AJ329" i="4"/>
  <c r="AJ325" i="4"/>
  <c r="AJ321" i="4"/>
  <c r="AJ319" i="4"/>
  <c r="AJ311" i="4"/>
  <c r="X299" i="4"/>
  <c r="AJ252" i="4"/>
  <c r="AJ246" i="4"/>
  <c r="AJ234" i="4"/>
  <c r="X231" i="4"/>
  <c r="AJ230" i="4"/>
  <c r="X209" i="4"/>
  <c r="X205" i="4"/>
  <c r="AJ197" i="4"/>
  <c r="AJ183" i="4"/>
  <c r="AJ172" i="4"/>
  <c r="AJ149" i="4"/>
  <c r="AJ141" i="4"/>
  <c r="X139" i="4"/>
  <c r="X137" i="4"/>
  <c r="AJ133" i="4"/>
  <c r="AJ127" i="4"/>
  <c r="X124" i="4"/>
  <c r="X123" i="4"/>
  <c r="X121" i="4"/>
  <c r="AJ117" i="4"/>
  <c r="AJ113" i="4"/>
  <c r="AJ100" i="4"/>
  <c r="AJ74" i="4"/>
  <c r="AJ66" i="4"/>
  <c r="AJ59" i="4"/>
  <c r="AJ30" i="4"/>
  <c r="O1100" i="4"/>
  <c r="O1081" i="4"/>
  <c r="O1045" i="4"/>
  <c r="O676" i="4"/>
  <c r="O218" i="4"/>
  <c r="O197" i="4"/>
  <c r="O1692" i="4"/>
  <c r="O1516" i="4"/>
  <c r="O1073" i="4"/>
  <c r="O1065" i="4"/>
  <c r="O1056" i="4"/>
  <c r="O281" i="4"/>
  <c r="O244" i="4"/>
  <c r="O1165" i="4"/>
  <c r="O1069" i="4"/>
  <c r="O1036" i="4"/>
  <c r="O307" i="4"/>
  <c r="O298" i="4"/>
  <c r="O94" i="4"/>
  <c r="O38" i="4"/>
  <c r="O1670" i="4"/>
  <c r="O1667" i="4"/>
  <c r="O1642" i="4"/>
  <c r="O1638" i="4"/>
  <c r="O1635" i="4"/>
  <c r="O1621" i="4"/>
  <c r="O1619" i="4"/>
  <c r="O1594" i="4"/>
  <c r="O1578" i="4"/>
  <c r="O1557" i="4"/>
  <c r="O1548" i="4"/>
  <c r="O1542" i="4"/>
  <c r="O1541" i="4"/>
  <c r="O1530" i="4"/>
  <c r="O1500" i="4"/>
  <c r="O1494" i="4"/>
  <c r="O1491" i="4"/>
  <c r="O1463" i="4"/>
  <c r="O1403" i="4"/>
  <c r="O1387" i="4"/>
  <c r="O1383" i="4"/>
  <c r="O1351" i="4"/>
  <c r="O1271" i="4"/>
  <c r="O1255" i="4"/>
  <c r="O1243" i="4"/>
  <c r="O1239" i="4"/>
  <c r="O1223" i="4"/>
  <c r="O1211" i="4"/>
  <c r="O1207" i="4"/>
  <c r="O1195" i="4"/>
  <c r="O1191" i="4"/>
  <c r="O1175" i="4"/>
  <c r="O1115" i="4"/>
  <c r="O1104" i="4"/>
  <c r="O1052" i="4"/>
  <c r="O1039" i="4"/>
  <c r="O357" i="4"/>
  <c r="O341" i="4"/>
  <c r="O333" i="4"/>
  <c r="O323" i="4"/>
  <c r="O264" i="4"/>
  <c r="O34" i="4"/>
  <c r="O1706" i="4"/>
  <c r="O1699" i="4"/>
  <c r="O1653" i="4"/>
  <c r="O1628" i="4"/>
  <c r="O1606" i="4"/>
  <c r="O1605" i="4"/>
  <c r="O1590" i="4"/>
  <c r="O1587" i="4"/>
  <c r="O1574" i="4"/>
  <c r="O1571" i="4"/>
  <c r="O1510" i="4"/>
  <c r="O1499" i="4"/>
  <c r="O1355" i="4"/>
  <c r="O1335" i="4"/>
  <c r="O1303" i="4"/>
  <c r="O1287" i="4"/>
  <c r="O1131" i="4"/>
  <c r="O1112" i="4"/>
  <c r="O1103" i="4"/>
  <c r="O1096" i="4"/>
  <c r="O1092" i="4"/>
  <c r="O1083" i="4"/>
  <c r="O1071" i="4"/>
  <c r="O1067" i="4"/>
  <c r="O1060" i="4"/>
  <c r="O1040" i="4"/>
  <c r="O756" i="4"/>
  <c r="O755" i="4"/>
  <c r="O521" i="4"/>
  <c r="O509" i="4"/>
  <c r="O505" i="4"/>
  <c r="O502" i="4"/>
  <c r="O493" i="4"/>
  <c r="O489" i="4"/>
  <c r="O486" i="4"/>
  <c r="O425" i="4"/>
  <c r="O424" i="4"/>
  <c r="O422" i="4"/>
  <c r="O381" i="4"/>
  <c r="O343" i="4"/>
  <c r="O336" i="4"/>
  <c r="O296" i="4"/>
  <c r="O282" i="4"/>
  <c r="O275" i="4"/>
  <c r="O215" i="4"/>
  <c r="O214" i="4"/>
  <c r="O208" i="4"/>
  <c r="O201" i="4"/>
  <c r="O188" i="4"/>
  <c r="O158" i="4"/>
  <c r="O150" i="4"/>
  <c r="O126" i="4"/>
  <c r="O118" i="4"/>
  <c r="O102" i="4"/>
  <c r="O86" i="4"/>
  <c r="O70" i="4"/>
  <c r="O557" i="4"/>
  <c r="O553" i="4"/>
  <c r="O457" i="4"/>
  <c r="O408" i="4"/>
  <c r="O406" i="4"/>
  <c r="O393" i="4"/>
  <c r="O377" i="4"/>
  <c r="O376" i="4"/>
  <c r="O367" i="4"/>
  <c r="O359" i="4"/>
  <c r="O352" i="4"/>
  <c r="O348" i="4"/>
  <c r="O331" i="4"/>
  <c r="O328" i="4"/>
  <c r="O325" i="4"/>
  <c r="O314" i="4"/>
  <c r="O311" i="4"/>
  <c r="O265" i="4"/>
  <c r="O259" i="4"/>
  <c r="O229" i="4"/>
  <c r="O174" i="4"/>
  <c r="G2005" i="4"/>
  <c r="H2005" i="4" s="1"/>
  <c r="G1692" i="4"/>
  <c r="H1692" i="4" s="1"/>
  <c r="G1893" i="4"/>
  <c r="H1893" i="4" s="1"/>
  <c r="G1845" i="4"/>
  <c r="H1845" i="4" s="1"/>
  <c r="G1733" i="4"/>
  <c r="H1733" i="4" s="1"/>
  <c r="G1708" i="4"/>
  <c r="H1708" i="4" s="1"/>
  <c r="G1676" i="4"/>
  <c r="G1580" i="4"/>
  <c r="H1580" i="4" s="1"/>
  <c r="G1548" i="4"/>
  <c r="H1548" i="4" s="1"/>
  <c r="G1489" i="4"/>
  <c r="H1489" i="4" s="1"/>
  <c r="F2069" i="5"/>
  <c r="F2068" i="5"/>
  <c r="F2065" i="5"/>
  <c r="F2064" i="5"/>
  <c r="F2063" i="5"/>
  <c r="F1994" i="5"/>
  <c r="F1993" i="5"/>
  <c r="F1943" i="5"/>
  <c r="F1941" i="5"/>
  <c r="F1929" i="5"/>
  <c r="F1915" i="5"/>
  <c r="F1895" i="5"/>
  <c r="F1877" i="5"/>
  <c r="F1848" i="5"/>
  <c r="F1847" i="5"/>
  <c r="F1835" i="5"/>
  <c r="F1799" i="5"/>
  <c r="F1787" i="5"/>
  <c r="F1771" i="5"/>
  <c r="F1733" i="5"/>
  <c r="F1719" i="5"/>
  <c r="F1707" i="5"/>
  <c r="F1675" i="5"/>
  <c r="F1643" i="5"/>
  <c r="F1586" i="5"/>
  <c r="F1573" i="5"/>
  <c r="F1572" i="5"/>
  <c r="F1570" i="5"/>
  <c r="F1558" i="5"/>
  <c r="F1557" i="5"/>
  <c r="F1556" i="5"/>
  <c r="F1545" i="5"/>
  <c r="F1529" i="5"/>
  <c r="F1498" i="5"/>
  <c r="F1497" i="5"/>
  <c r="F1465" i="5"/>
  <c r="F1422" i="5"/>
  <c r="F1390" i="5"/>
  <c r="F1358" i="5"/>
  <c r="F1306" i="5"/>
  <c r="F1305" i="5"/>
  <c r="F1286" i="5"/>
  <c r="F1285" i="5"/>
  <c r="F1249" i="5"/>
  <c r="F1229" i="5"/>
  <c r="F1191" i="5"/>
  <c r="F1190" i="5"/>
  <c r="F1189" i="5"/>
  <c r="F1188" i="5"/>
  <c r="F1178" i="5"/>
  <c r="F1176" i="5"/>
  <c r="F1143" i="5"/>
  <c r="F1142" i="5"/>
  <c r="F1141" i="5"/>
  <c r="F1132" i="5"/>
  <c r="F1107" i="5"/>
  <c r="F1106" i="5"/>
  <c r="F824" i="5"/>
  <c r="F823" i="5"/>
  <c r="F822" i="5"/>
  <c r="F809" i="5"/>
  <c r="F698" i="5"/>
  <c r="F2096" i="5"/>
  <c r="F2095" i="5"/>
  <c r="F2086" i="5"/>
  <c r="F2040" i="5"/>
  <c r="F2039" i="5"/>
  <c r="F2038" i="5"/>
  <c r="F2008" i="5"/>
  <c r="F2007" i="5"/>
  <c r="F1989" i="5"/>
  <c r="F1968" i="5"/>
  <c r="F1951" i="5"/>
  <c r="F1940" i="5"/>
  <c r="F1939" i="5"/>
  <c r="F1937" i="5"/>
  <c r="F1876" i="5"/>
  <c r="F1875" i="5"/>
  <c r="F1873" i="5"/>
  <c r="F1867" i="5"/>
  <c r="F1812" i="5"/>
  <c r="F1784" i="5"/>
  <c r="F1783" i="5"/>
  <c r="F1748" i="5"/>
  <c r="F1695" i="5"/>
  <c r="F1693" i="5"/>
  <c r="F1663" i="5"/>
  <c r="F1661" i="5"/>
  <c r="F1631" i="5"/>
  <c r="F1629" i="5"/>
  <c r="F1598" i="5"/>
  <c r="F1583" i="5"/>
  <c r="F1514" i="5"/>
  <c r="F1493" i="5"/>
  <c r="F1461" i="5"/>
  <c r="F1450" i="5"/>
  <c r="F1418" i="5"/>
  <c r="F1386" i="5"/>
  <c r="F1354" i="5"/>
  <c r="F1281" i="5"/>
  <c r="F1279" i="5"/>
  <c r="F1278" i="5"/>
  <c r="F1267" i="5"/>
  <c r="F1245" i="5"/>
  <c r="F1239" i="5"/>
  <c r="F1227" i="5"/>
  <c r="F1203" i="5"/>
  <c r="F1202" i="5"/>
  <c r="F1197" i="5"/>
  <c r="F1163" i="5"/>
  <c r="F1162" i="5"/>
  <c r="F1148" i="5"/>
  <c r="F1130" i="5"/>
  <c r="F1104" i="5"/>
  <c r="F1103" i="5"/>
  <c r="F1102" i="5"/>
  <c r="F1101" i="5"/>
  <c r="F983" i="5"/>
  <c r="F982" i="5"/>
  <c r="F981" i="5"/>
  <c r="F979" i="5"/>
  <c r="F978" i="5"/>
  <c r="F885" i="5"/>
  <c r="F847" i="5"/>
  <c r="F846" i="5"/>
  <c r="F756" i="5"/>
  <c r="F755" i="5"/>
  <c r="F729" i="5"/>
  <c r="F710" i="5"/>
  <c r="F706" i="5"/>
  <c r="F694" i="5"/>
  <c r="F549" i="5"/>
  <c r="F548" i="5"/>
  <c r="F537" i="5"/>
  <c r="F536" i="5"/>
  <c r="F525" i="5"/>
  <c r="F524" i="5"/>
  <c r="F487" i="5"/>
  <c r="F477" i="5"/>
  <c r="F476" i="5"/>
  <c r="F452" i="5"/>
  <c r="F428" i="5"/>
  <c r="F416" i="5"/>
  <c r="F415" i="5"/>
  <c r="F414" i="5"/>
  <c r="F412" i="5"/>
  <c r="F372" i="5"/>
  <c r="F369" i="5"/>
  <c r="F310" i="5"/>
  <c r="F154" i="5"/>
  <c r="F153" i="5"/>
  <c r="F140" i="5"/>
  <c r="F127" i="5"/>
  <c r="F126" i="5"/>
  <c r="F115" i="5"/>
  <c r="F114" i="5"/>
  <c r="F104" i="5"/>
  <c r="F1105" i="5"/>
  <c r="F1095" i="5"/>
  <c r="F1094" i="5"/>
  <c r="F1093" i="5"/>
  <c r="F1071" i="5"/>
  <c r="F1051" i="5"/>
  <c r="F1036" i="5"/>
  <c r="F1035" i="5"/>
  <c r="F1007" i="5"/>
  <c r="F987" i="5"/>
  <c r="F972" i="5"/>
  <c r="F971" i="5"/>
  <c r="F905" i="5"/>
  <c r="F903" i="5"/>
  <c r="F902" i="5"/>
  <c r="F901" i="5"/>
  <c r="F855" i="5"/>
  <c r="F854" i="5"/>
  <c r="F853" i="5"/>
  <c r="F851" i="5"/>
  <c r="F787" i="5"/>
  <c r="F751" i="5"/>
  <c r="F750" i="5"/>
  <c r="F740" i="5"/>
  <c r="F739" i="5"/>
  <c r="F727" i="5"/>
  <c r="F714" i="5"/>
  <c r="F690" i="5"/>
  <c r="F677" i="5"/>
  <c r="F673" i="5"/>
  <c r="F601" i="5"/>
  <c r="F569" i="5"/>
  <c r="F568" i="5"/>
  <c r="F533" i="5"/>
  <c r="F532" i="5"/>
  <c r="F530" i="5"/>
  <c r="F521" i="5"/>
  <c r="F520" i="5"/>
  <c r="F518" i="5"/>
  <c r="F464" i="5"/>
  <c r="F463" i="5"/>
  <c r="F462" i="5"/>
  <c r="F451" i="5"/>
  <c r="F442" i="5"/>
  <c r="F392" i="5"/>
  <c r="F381" i="5"/>
  <c r="F368" i="5"/>
  <c r="F366" i="5"/>
  <c r="F333" i="5"/>
  <c r="F294" i="5"/>
  <c r="F248" i="5"/>
  <c r="F199" i="5"/>
  <c r="F182" i="5"/>
  <c r="F162" i="5"/>
  <c r="F161" i="5"/>
  <c r="F159" i="5"/>
  <c r="F151" i="5"/>
  <c r="F123" i="5"/>
  <c r="F122" i="5"/>
  <c r="F112" i="5"/>
  <c r="F96" i="5"/>
  <c r="G1574" i="4"/>
  <c r="H1574" i="4" s="1"/>
  <c r="G1505" i="4"/>
  <c r="H1505" i="4" s="1"/>
  <c r="G1482" i="4"/>
  <c r="H1482" i="4" s="1"/>
  <c r="G1386" i="4"/>
  <c r="H1386" i="4" s="1"/>
  <c r="G1226" i="4"/>
  <c r="H1226" i="4" s="1"/>
  <c r="G1130" i="4"/>
  <c r="H1130" i="4" s="1"/>
  <c r="G994" i="4"/>
  <c r="H994" i="4" s="1"/>
  <c r="G802" i="4"/>
  <c r="H802" i="4" s="1"/>
  <c r="G1694" i="4"/>
  <c r="H1694" i="4" s="1"/>
  <c r="G1686" i="4"/>
  <c r="H1686" i="4" s="1"/>
  <c r="G1636" i="4"/>
  <c r="H1636" i="4" s="1"/>
  <c r="G1620" i="4"/>
  <c r="H1620" i="4" s="1"/>
  <c r="G1606" i="4"/>
  <c r="H1606" i="4" s="1"/>
  <c r="G1418" i="4"/>
  <c r="H1418" i="4" s="1"/>
  <c r="G1361" i="4"/>
  <c r="G1338" i="4"/>
  <c r="H1338" i="4" s="1"/>
  <c r="G1322" i="4"/>
  <c r="H1322" i="4" s="1"/>
  <c r="G1306" i="4"/>
  <c r="H1306" i="4" s="1"/>
  <c r="G1290" i="4"/>
  <c r="H1290" i="4" s="1"/>
  <c r="G1210" i="4"/>
  <c r="H1210" i="4" s="1"/>
  <c r="G1194" i="4"/>
  <c r="H1194" i="4" s="1"/>
  <c r="G1162" i="4"/>
  <c r="H1162" i="4" s="1"/>
  <c r="G1146" i="4"/>
  <c r="H1146" i="4" s="1"/>
  <c r="G1050" i="4"/>
  <c r="H1050" i="4" s="1"/>
  <c r="G1034" i="4"/>
  <c r="H1034" i="4" s="1"/>
  <c r="G1010" i="4"/>
  <c r="H1010" i="4" s="1"/>
  <c r="G946" i="4"/>
  <c r="H946" i="4" s="1"/>
  <c r="G898" i="4"/>
  <c r="H898" i="4" s="1"/>
  <c r="G786" i="4"/>
  <c r="H786" i="4" s="1"/>
  <c r="G1638" i="4"/>
  <c r="H1638" i="4" s="1"/>
  <c r="G1450" i="4"/>
  <c r="H1450" i="4" s="1"/>
  <c r="G1354" i="4"/>
  <c r="H1354" i="4" s="1"/>
  <c r="G1066" i="4"/>
  <c r="H1066" i="4" s="1"/>
  <c r="G962" i="4"/>
  <c r="H962" i="4" s="1"/>
  <c r="G914" i="4"/>
  <c r="H914" i="4" s="1"/>
  <c r="G866" i="4"/>
  <c r="H866" i="4" s="1"/>
  <c r="G712" i="4"/>
  <c r="H712" i="4" s="1"/>
  <c r="G1702" i="4"/>
  <c r="H1702" i="4" s="1"/>
  <c r="G1700" i="4"/>
  <c r="H1700" i="4" s="1"/>
  <c r="G1670" i="4"/>
  <c r="H1670" i="4" s="1"/>
  <c r="G1654" i="4"/>
  <c r="H1654" i="4" s="1"/>
  <c r="G1622" i="4"/>
  <c r="H1622" i="4" s="1"/>
  <c r="G1572" i="4"/>
  <c r="H1572" i="4" s="1"/>
  <c r="G1566" i="4"/>
  <c r="H1566" i="4" s="1"/>
  <c r="G1558" i="4"/>
  <c r="H1558" i="4" s="1"/>
  <c r="G1542" i="4"/>
  <c r="H1542" i="4" s="1"/>
  <c r="G1526" i="4"/>
  <c r="H1526" i="4" s="1"/>
  <c r="G1370" i="4"/>
  <c r="H1370" i="4" s="1"/>
  <c r="G1274" i="4"/>
  <c r="H1274" i="4" s="1"/>
  <c r="G1258" i="4"/>
  <c r="G1098" i="4"/>
  <c r="H1098" i="4" s="1"/>
  <c r="G978" i="4"/>
  <c r="H978" i="4" s="1"/>
  <c r="G834" i="4"/>
  <c r="H834" i="4" s="1"/>
  <c r="F2108" i="5"/>
  <c r="F2084" i="5"/>
  <c r="F2082" i="5"/>
  <c r="F2028" i="5"/>
  <c r="F2026" i="5"/>
  <c r="F2020" i="5"/>
  <c r="F1964" i="5"/>
  <c r="F1962" i="5"/>
  <c r="F1938" i="5"/>
  <c r="F1882" i="5"/>
  <c r="F1874" i="5"/>
  <c r="F1872" i="5"/>
  <c r="F1870" i="5"/>
  <c r="F1868" i="5"/>
  <c r="F1866" i="5"/>
  <c r="F1840" i="5"/>
  <c r="F1838" i="5"/>
  <c r="F1836" i="5"/>
  <c r="F1834" i="5"/>
  <c r="F1814" i="5"/>
  <c r="F1782" i="5"/>
  <c r="F1776" i="5"/>
  <c r="F1774" i="5"/>
  <c r="F1772" i="5"/>
  <c r="F1770" i="5"/>
  <c r="F1750" i="5"/>
  <c r="F1744" i="5"/>
  <c r="F1944" i="5"/>
  <c r="F1942" i="5"/>
  <c r="F1918" i="5"/>
  <c r="F1908" i="5"/>
  <c r="F1906" i="5"/>
  <c r="F1862" i="5"/>
  <c r="F1856" i="5"/>
  <c r="F1854" i="5"/>
  <c r="F1852" i="5"/>
  <c r="F1850" i="5"/>
  <c r="F1830" i="5"/>
  <c r="F1824" i="5"/>
  <c r="F1822" i="5"/>
  <c r="F1820" i="5"/>
  <c r="F2092" i="5"/>
  <c r="F2090" i="5"/>
  <c r="F2044" i="5"/>
  <c r="F2018" i="5"/>
  <c r="F1980" i="5"/>
  <c r="F1936" i="5"/>
  <c r="F1934" i="5"/>
  <c r="F1898" i="5"/>
  <c r="F1846" i="5"/>
  <c r="F1808" i="5"/>
  <c r="F1806" i="5"/>
  <c r="F1804" i="5"/>
  <c r="F1802" i="5"/>
  <c r="F1742" i="5"/>
  <c r="F2098" i="5"/>
  <c r="F2070" i="5"/>
  <c r="F2062" i="5"/>
  <c r="F2060" i="5"/>
  <c r="F2054" i="5"/>
  <c r="F2034" i="5"/>
  <c r="F2006" i="5"/>
  <c r="F1998" i="5"/>
  <c r="F1996" i="5"/>
  <c r="F1990" i="5"/>
  <c r="F1970" i="5"/>
  <c r="F1946" i="5"/>
  <c r="F1922" i="5"/>
  <c r="F1910" i="5"/>
  <c r="F1896" i="5"/>
  <c r="F1894" i="5"/>
  <c r="F1880" i="5"/>
  <c r="F1878" i="5"/>
  <c r="F1858" i="5"/>
  <c r="F1826" i="5"/>
  <c r="F1794" i="5"/>
  <c r="F1762" i="5"/>
  <c r="F1722" i="5"/>
  <c r="F1712" i="5"/>
  <c r="F1710" i="5"/>
  <c r="F1688" i="5"/>
  <c r="F1686" i="5"/>
  <c r="F1680" i="5"/>
  <c r="F1678" i="5"/>
  <c r="F1656" i="5"/>
  <c r="F1654" i="5"/>
  <c r="F1648" i="5"/>
  <c r="F1646" i="5"/>
  <c r="F1624" i="5"/>
  <c r="F1622" i="5"/>
  <c r="F1615" i="5"/>
  <c r="F1603" i="5"/>
  <c r="F1567" i="5"/>
  <c r="F1566" i="5"/>
  <c r="F1555" i="5"/>
  <c r="F1547" i="5"/>
  <c r="F1539" i="5"/>
  <c r="F1537" i="5"/>
  <c r="F1535" i="5"/>
  <c r="F1527" i="5"/>
  <c r="F1510" i="5"/>
  <c r="F1507" i="5"/>
  <c r="F1491" i="5"/>
  <c r="F1475" i="5"/>
  <c r="F1459" i="5"/>
  <c r="F1740" i="5"/>
  <c r="F1738" i="5"/>
  <c r="F1704" i="5"/>
  <c r="F1702" i="5"/>
  <c r="F1696" i="5"/>
  <c r="F1694" i="5"/>
  <c r="F1672" i="5"/>
  <c r="F1670" i="5"/>
  <c r="F1664" i="5"/>
  <c r="F1662" i="5"/>
  <c r="F1640" i="5"/>
  <c r="F1638" i="5"/>
  <c r="F1632" i="5"/>
  <c r="F1630" i="5"/>
  <c r="F1611" i="5"/>
  <c r="F1609" i="5"/>
  <c r="F1607" i="5"/>
  <c r="F1591" i="5"/>
  <c r="F1574" i="5"/>
  <c r="F1571" i="5"/>
  <c r="F1561" i="5"/>
  <c r="F1559" i="5"/>
  <c r="F1553" i="5"/>
  <c r="F1551" i="5"/>
  <c r="F1543" i="5"/>
  <c r="F1531" i="5"/>
  <c r="F1523" i="5"/>
  <c r="F1521" i="5"/>
  <c r="F1515" i="5"/>
  <c r="F1495" i="5"/>
  <c r="F1479" i="5"/>
  <c r="F1463" i="5"/>
  <c r="F1453" i="5"/>
  <c r="F1451" i="5"/>
  <c r="F1446" i="5"/>
  <c r="F1437" i="5"/>
  <c r="F1435" i="5"/>
  <c r="F1430" i="5"/>
  <c r="F1421" i="5"/>
  <c r="F1419" i="5"/>
  <c r="F1414" i="5"/>
  <c r="F1405" i="5"/>
  <c r="F1403" i="5"/>
  <c r="F1398" i="5"/>
  <c r="F1389" i="5"/>
  <c r="F1387" i="5"/>
  <c r="F1382" i="5"/>
  <c r="F1373" i="5"/>
  <c r="F1371" i="5"/>
  <c r="F1366" i="5"/>
  <c r="F1357" i="5"/>
  <c r="F1355" i="5"/>
  <c r="F1350" i="5"/>
  <c r="F1341" i="5"/>
  <c r="F1339" i="5"/>
  <c r="F1442" i="5"/>
  <c r="F1441" i="5"/>
  <c r="F1439" i="5"/>
  <c r="F1426" i="5"/>
  <c r="F1425" i="5"/>
  <c r="F1423" i="5"/>
  <c r="F1410" i="5"/>
  <c r="F1409" i="5"/>
  <c r="F1407" i="5"/>
  <c r="F1394" i="5"/>
  <c r="F1393" i="5"/>
  <c r="F1391" i="5"/>
  <c r="F1378" i="5"/>
  <c r="F1377" i="5"/>
  <c r="F1375" i="5"/>
  <c r="F1362" i="5"/>
  <c r="F1361" i="5"/>
  <c r="F1359" i="5"/>
  <c r="F1346" i="5"/>
  <c r="F1345" i="5"/>
  <c r="F1343" i="5"/>
  <c r="F1303" i="5"/>
  <c r="F1236" i="5"/>
  <c r="F1226" i="5"/>
  <c r="F1224" i="5"/>
  <c r="F1187" i="5"/>
  <c r="F1184" i="5"/>
  <c r="F1160" i="5"/>
  <c r="F1156" i="5"/>
  <c r="F1140" i="5"/>
  <c r="F1092" i="5"/>
  <c r="F1040" i="5"/>
  <c r="F1032" i="5"/>
  <c r="F1028" i="5"/>
  <c r="F975" i="5"/>
  <c r="F968" i="5"/>
  <c r="F1334" i="5"/>
  <c r="F1325" i="5"/>
  <c r="F1323" i="5"/>
  <c r="F1318" i="5"/>
  <c r="F1309" i="5"/>
  <c r="F1307" i="5"/>
  <c r="F1302" i="5"/>
  <c r="F1284" i="5"/>
  <c r="F1274" i="5"/>
  <c r="F1264" i="5"/>
  <c r="F1263" i="5"/>
  <c r="F1262" i="5"/>
  <c r="F1248" i="5"/>
  <c r="F1232" i="5"/>
  <c r="F1207" i="5"/>
  <c r="F1204" i="5"/>
  <c r="F1147" i="5"/>
  <c r="F1088" i="5"/>
  <c r="F1024" i="5"/>
  <c r="F974" i="5"/>
  <c r="F964" i="5"/>
  <c r="F942" i="5"/>
  <c r="F916" i="5"/>
  <c r="F908" i="5"/>
  <c r="F1319" i="5"/>
  <c r="F1297" i="5"/>
  <c r="F1295" i="5"/>
  <c r="F1276" i="5"/>
  <c r="F1275" i="5"/>
  <c r="F1258" i="5"/>
  <c r="F1252" i="5"/>
  <c r="F1243" i="5"/>
  <c r="F1242" i="5"/>
  <c r="F1218" i="5"/>
  <c r="F1216" i="5"/>
  <c r="F1196" i="5"/>
  <c r="F1168" i="5"/>
  <c r="F1120" i="5"/>
  <c r="F1100" i="5"/>
  <c r="F1090" i="5"/>
  <c r="F1064" i="5"/>
  <c r="F1060" i="5"/>
  <c r="F1039" i="5"/>
  <c r="F1026" i="5"/>
  <c r="F1000" i="5"/>
  <c r="F996" i="5"/>
  <c r="F976" i="5"/>
  <c r="F970" i="5"/>
  <c r="F946" i="5"/>
  <c r="F944" i="5"/>
  <c r="F938" i="5"/>
  <c r="F926" i="5"/>
  <c r="F898" i="5"/>
  <c r="F890" i="5"/>
  <c r="F888" i="5"/>
  <c r="F878" i="5"/>
  <c r="F876" i="5"/>
  <c r="F829" i="5"/>
  <c r="F849" i="5"/>
  <c r="F801" i="5"/>
  <c r="F792" i="5"/>
  <c r="F781" i="5"/>
  <c r="F736" i="5"/>
  <c r="F715" i="5"/>
  <c r="F683" i="5"/>
  <c r="F651" i="5"/>
  <c r="F629" i="5"/>
  <c r="F597" i="5"/>
  <c r="F562" i="5"/>
  <c r="F559" i="5"/>
  <c r="F539" i="5"/>
  <c r="F457" i="5"/>
  <c r="F445" i="5"/>
  <c r="F413" i="5"/>
  <c r="F401" i="5"/>
  <c r="F397" i="5"/>
  <c r="F389" i="5"/>
  <c r="F884" i="5"/>
  <c r="F856" i="5"/>
  <c r="F848" i="5"/>
  <c r="F845" i="5"/>
  <c r="F840" i="5"/>
  <c r="F827" i="5"/>
  <c r="F825" i="5"/>
  <c r="F817" i="5"/>
  <c r="F800" i="5"/>
  <c r="F797" i="5"/>
  <c r="F731" i="5"/>
  <c r="F703" i="5"/>
  <c r="F701" i="5"/>
  <c r="F695" i="5"/>
  <c r="F693" i="5"/>
  <c r="F681" i="5"/>
  <c r="F679" i="5"/>
  <c r="F671" i="5"/>
  <c r="F669" i="5"/>
  <c r="F659" i="5"/>
  <c r="F639" i="5"/>
  <c r="F627" i="5"/>
  <c r="F595" i="5"/>
  <c r="F575" i="5"/>
  <c r="F574" i="5"/>
  <c r="F567" i="5"/>
  <c r="F538" i="5"/>
  <c r="F534" i="5"/>
  <c r="F517" i="5"/>
  <c r="F514" i="5"/>
  <c r="F498" i="5"/>
  <c r="F491" i="5"/>
  <c r="F489" i="5"/>
  <c r="F455" i="5"/>
  <c r="F441" i="5"/>
  <c r="F423" i="5"/>
  <c r="F421" i="5"/>
  <c r="F409" i="5"/>
  <c r="F393" i="5"/>
  <c r="F377" i="5"/>
  <c r="F365" i="5"/>
  <c r="F357" i="5"/>
  <c r="F337" i="5"/>
  <c r="F335" i="5"/>
  <c r="F327" i="5"/>
  <c r="F326" i="5"/>
  <c r="F784" i="5"/>
  <c r="F776" i="5"/>
  <c r="F763" i="5"/>
  <c r="F761" i="5"/>
  <c r="F753" i="5"/>
  <c r="F733" i="5"/>
  <c r="F705" i="5"/>
  <c r="F631" i="5"/>
  <c r="F619" i="5"/>
  <c r="F609" i="5"/>
  <c r="F607" i="5"/>
  <c r="F599" i="5"/>
  <c r="F589" i="5"/>
  <c r="F587" i="5"/>
  <c r="F547" i="5"/>
  <c r="F485" i="5"/>
  <c r="F484" i="5"/>
  <c r="F475" i="5"/>
  <c r="F473" i="5"/>
  <c r="F468" i="5"/>
  <c r="F449" i="5"/>
  <c r="F443" i="5"/>
  <c r="F395" i="5"/>
  <c r="F318" i="5"/>
  <c r="F306" i="5"/>
  <c r="F298" i="5"/>
  <c r="F286" i="5"/>
  <c r="F285" i="5"/>
  <c r="F278" i="5"/>
  <c r="F274" i="5"/>
  <c r="F272" i="5"/>
  <c r="F222" i="5"/>
  <c r="F204" i="5"/>
  <c r="F203" i="5"/>
  <c r="F194" i="5"/>
  <c r="F192" i="5"/>
  <c r="F313" i="5"/>
  <c r="F302" i="5"/>
  <c r="F301" i="5"/>
  <c r="F290" i="5"/>
  <c r="F254" i="5"/>
  <c r="F253" i="5"/>
  <c r="F246" i="5"/>
  <c r="F242" i="5"/>
  <c r="F240" i="5"/>
  <c r="F207" i="5"/>
  <c r="F200" i="5"/>
  <c r="F184" i="5"/>
  <c r="F176" i="5"/>
  <c r="F156" i="5"/>
  <c r="F129" i="5"/>
  <c r="F117" i="5"/>
  <c r="F101" i="5"/>
  <c r="F100" i="5"/>
  <c r="F71" i="5"/>
  <c r="F67" i="5"/>
  <c r="F65" i="5"/>
  <c r="F59" i="5"/>
  <c r="F56" i="5"/>
  <c r="F39" i="5"/>
  <c r="F36" i="5"/>
  <c r="F35" i="5"/>
  <c r="F188" i="5"/>
  <c r="F187" i="5"/>
  <c r="F172" i="5"/>
  <c r="F133" i="5"/>
  <c r="F125" i="5"/>
  <c r="F113" i="5"/>
  <c r="F108" i="5"/>
  <c r="F105" i="5"/>
  <c r="F87" i="5"/>
  <c r="F83" i="5"/>
  <c r="F81" i="5"/>
  <c r="F52" i="5"/>
  <c r="F51" i="5"/>
  <c r="F23" i="5"/>
  <c r="G1825" i="4"/>
  <c r="H1825" i="4" s="1"/>
  <c r="G1809" i="4"/>
  <c r="H1809" i="4" s="1"/>
  <c r="G1761" i="4"/>
  <c r="G1660" i="4"/>
  <c r="H1660" i="4" s="1"/>
  <c r="G1393" i="4"/>
  <c r="H1393" i="4" s="1"/>
  <c r="G1329" i="4"/>
  <c r="H1329" i="4" s="1"/>
  <c r="F2101" i="5"/>
  <c r="F2093" i="5"/>
  <c r="F2088" i="5"/>
  <c r="F2087" i="5"/>
  <c r="F2080" i="5"/>
  <c r="F2079" i="5"/>
  <c r="F2037" i="5"/>
  <c r="F2029" i="5"/>
  <c r="F2024" i="5"/>
  <c r="F2023" i="5"/>
  <c r="F2016" i="5"/>
  <c r="F2015" i="5"/>
  <c r="F1973" i="5"/>
  <c r="F1967" i="5"/>
  <c r="F1959" i="5"/>
  <c r="F1957" i="5"/>
  <c r="F1949" i="5"/>
  <c r="F1931" i="5"/>
  <c r="F1923" i="5"/>
  <c r="F1921" i="5"/>
  <c r="F1913" i="5"/>
  <c r="F1903" i="5"/>
  <c r="F1901" i="5"/>
  <c r="F1893" i="5"/>
  <c r="F1883" i="5"/>
  <c r="F1865" i="5"/>
  <c r="F1859" i="5"/>
  <c r="F1857" i="5"/>
  <c r="F1849" i="5"/>
  <c r="F1843" i="5"/>
  <c r="F1841" i="5"/>
  <c r="F1833" i="5"/>
  <c r="F1827" i="5"/>
  <c r="F1825" i="5"/>
  <c r="F1817" i="5"/>
  <c r="F1811" i="5"/>
  <c r="F1809" i="5"/>
  <c r="F1801" i="5"/>
  <c r="F1795" i="5"/>
  <c r="F1793" i="5"/>
  <c r="F1785" i="5"/>
  <c r="F1779" i="5"/>
  <c r="F1777" i="5"/>
  <c r="F1769" i="5"/>
  <c r="F1763" i="5"/>
  <c r="F1761" i="5"/>
  <c r="F1753" i="5"/>
  <c r="F1747" i="5"/>
  <c r="F1745" i="5"/>
  <c r="F1737" i="5"/>
  <c r="F1735" i="5"/>
  <c r="F1717" i="5"/>
  <c r="F1685" i="5"/>
  <c r="F1653" i="5"/>
  <c r="F1621" i="5"/>
  <c r="F1594" i="5"/>
  <c r="F1546" i="5"/>
  <c r="G1849" i="4"/>
  <c r="H1849" i="4" s="1"/>
  <c r="G1596" i="4"/>
  <c r="H1596" i="4" s="1"/>
  <c r="F2112" i="5"/>
  <c r="F2111" i="5"/>
  <c r="F2109" i="5"/>
  <c r="F2085" i="5"/>
  <c r="F2077" i="5"/>
  <c r="F2061" i="5"/>
  <c r="F2056" i="5"/>
  <c r="F2055" i="5"/>
  <c r="F2048" i="5"/>
  <c r="F2047" i="5"/>
  <c r="F2045" i="5"/>
  <c r="F2021" i="5"/>
  <c r="F2013" i="5"/>
  <c r="F1997" i="5"/>
  <c r="F1992" i="5"/>
  <c r="F1991" i="5"/>
  <c r="F1984" i="5"/>
  <c r="F1983" i="5"/>
  <c r="F1981" i="5"/>
  <c r="F1963" i="5"/>
  <c r="F1955" i="5"/>
  <c r="F1953" i="5"/>
  <c r="F1945" i="5"/>
  <c r="F1935" i="5"/>
  <c r="F1927" i="5"/>
  <c r="F1925" i="5"/>
  <c r="F1917" i="5"/>
  <c r="F1897" i="5"/>
  <c r="F1891" i="5"/>
  <c r="F1889" i="5"/>
  <c r="F1879" i="5"/>
  <c r="F1871" i="5"/>
  <c r="F1869" i="5"/>
  <c r="F1861" i="5"/>
  <c r="F1855" i="5"/>
  <c r="F1853" i="5"/>
  <c r="F1845" i="5"/>
  <c r="F1839" i="5"/>
  <c r="F1837" i="5"/>
  <c r="F1829" i="5"/>
  <c r="F1823" i="5"/>
  <c r="F1821" i="5"/>
  <c r="F1813" i="5"/>
  <c r="F1807" i="5"/>
  <c r="F1805" i="5"/>
  <c r="F1797" i="5"/>
  <c r="F1791" i="5"/>
  <c r="F1789" i="5"/>
  <c r="F1781" i="5"/>
  <c r="F1775" i="5"/>
  <c r="F1773" i="5"/>
  <c r="F1765" i="5"/>
  <c r="F1759" i="5"/>
  <c r="F1757" i="5"/>
  <c r="F1749" i="5"/>
  <c r="F1743" i="5"/>
  <c r="F1741" i="5"/>
  <c r="F1701" i="5"/>
  <c r="F1669" i="5"/>
  <c r="F1637" i="5"/>
  <c r="F1581" i="5"/>
  <c r="F1580" i="5"/>
  <c r="F1530" i="5"/>
  <c r="F1731" i="5"/>
  <c r="F1729" i="5"/>
  <c r="F1721" i="5"/>
  <c r="F1715" i="5"/>
  <c r="F1713" i="5"/>
  <c r="F1705" i="5"/>
  <c r="F1699" i="5"/>
  <c r="F1697" i="5"/>
  <c r="F1689" i="5"/>
  <c r="F1683" i="5"/>
  <c r="F1681" i="5"/>
  <c r="F1673" i="5"/>
  <c r="F1667" i="5"/>
  <c r="F1665" i="5"/>
  <c r="F1657" i="5"/>
  <c r="F1651" i="5"/>
  <c r="F1649" i="5"/>
  <c r="F1641" i="5"/>
  <c r="F1635" i="5"/>
  <c r="F1633" i="5"/>
  <c r="F1625" i="5"/>
  <c r="F1619" i="5"/>
  <c r="F1618" i="5"/>
  <c r="F1613" i="5"/>
  <c r="F1612" i="5"/>
  <c r="F1605" i="5"/>
  <c r="F1604" i="5"/>
  <c r="F1602" i="5"/>
  <c r="F1562" i="5"/>
  <c r="F1554" i="5"/>
  <c r="F1549" i="5"/>
  <c r="F1548" i="5"/>
  <c r="F1541" i="5"/>
  <c r="F1540" i="5"/>
  <c r="F1533" i="5"/>
  <c r="F1532" i="5"/>
  <c r="F1525" i="5"/>
  <c r="F1524" i="5"/>
  <c r="F1304" i="5"/>
  <c r="F1293" i="5"/>
  <c r="F1251" i="5"/>
  <c r="F1235" i="5"/>
  <c r="F1217" i="5"/>
  <c r="F967" i="5"/>
  <c r="F1703" i="5"/>
  <c r="F1687" i="5"/>
  <c r="F1671" i="5"/>
  <c r="F1655" i="5"/>
  <c r="F1639" i="5"/>
  <c r="F1623" i="5"/>
  <c r="F1610" i="5"/>
  <c r="F1597" i="5"/>
  <c r="F1596" i="5"/>
  <c r="F1589" i="5"/>
  <c r="F1588" i="5"/>
  <c r="F1538" i="5"/>
  <c r="F1522" i="5"/>
  <c r="F1517" i="5"/>
  <c r="F1516" i="5"/>
  <c r="F1509" i="5"/>
  <c r="F1508" i="5"/>
  <c r="F1506" i="5"/>
  <c r="F1308" i="5"/>
  <c r="F1261" i="5"/>
  <c r="F1099" i="5"/>
  <c r="F1098" i="5"/>
  <c r="F1097" i="5"/>
  <c r="F1038" i="5"/>
  <c r="F973" i="5"/>
  <c r="F1296" i="5"/>
  <c r="F1277" i="5"/>
  <c r="F1265" i="5"/>
  <c r="F1213" i="5"/>
  <c r="F1201" i="5"/>
  <c r="F1194" i="5"/>
  <c r="F1175" i="5"/>
  <c r="F1174" i="5"/>
  <c r="F1173" i="5"/>
  <c r="F1079" i="5"/>
  <c r="F1078" i="5"/>
  <c r="F1077" i="5"/>
  <c r="F1075" i="5"/>
  <c r="F1070" i="5"/>
  <c r="F1015" i="5"/>
  <c r="F1014" i="5"/>
  <c r="F1013" i="5"/>
  <c r="F1011" i="5"/>
  <c r="F1006" i="5"/>
  <c r="F953" i="5"/>
  <c r="F941" i="5"/>
  <c r="F935" i="5"/>
  <c r="F897" i="5"/>
  <c r="F1283" i="5"/>
  <c r="F1270" i="5"/>
  <c r="F1269" i="5"/>
  <c r="F1254" i="5"/>
  <c r="F1253" i="5"/>
  <c r="F1238" i="5"/>
  <c r="F1237" i="5"/>
  <c r="F1219" i="5"/>
  <c r="F1206" i="5"/>
  <c r="F1205" i="5"/>
  <c r="F1186" i="5"/>
  <c r="F1167" i="5"/>
  <c r="F1166" i="5"/>
  <c r="F1159" i="5"/>
  <c r="F1158" i="5"/>
  <c r="F1157" i="5"/>
  <c r="F1151" i="5"/>
  <c r="F1150" i="5"/>
  <c r="F1149" i="5"/>
  <c r="F1127" i="5"/>
  <c r="F1126" i="5"/>
  <c r="F1125" i="5"/>
  <c r="F1119" i="5"/>
  <c r="F1118" i="5"/>
  <c r="F1117" i="5"/>
  <c r="F1091" i="5"/>
  <c r="F1086" i="5"/>
  <c r="F1031" i="5"/>
  <c r="F1030" i="5"/>
  <c r="F1029" i="5"/>
  <c r="F1027" i="5"/>
  <c r="F1022" i="5"/>
  <c r="F969" i="5"/>
  <c r="F957" i="5"/>
  <c r="F951" i="5"/>
  <c r="F913" i="5"/>
  <c r="F895" i="5"/>
  <c r="F889" i="5"/>
  <c r="F887" i="5"/>
  <c r="F1165" i="5"/>
  <c r="F1154" i="5"/>
  <c r="F1135" i="5"/>
  <c r="F1134" i="5"/>
  <c r="F1133" i="5"/>
  <c r="F1122" i="5"/>
  <c r="F1082" i="5"/>
  <c r="F1066" i="5"/>
  <c r="F1034" i="5"/>
  <c r="F1018" i="5"/>
  <c r="F1002" i="5"/>
  <c r="F963" i="5"/>
  <c r="F961" i="5"/>
  <c r="F959" i="5"/>
  <c r="F947" i="5"/>
  <c r="F945" i="5"/>
  <c r="F943" i="5"/>
  <c r="F931" i="5"/>
  <c r="F929" i="5"/>
  <c r="F927" i="5"/>
  <c r="F915" i="5"/>
  <c r="F909" i="5"/>
  <c r="F907" i="5"/>
  <c r="F899" i="5"/>
  <c r="F893" i="5"/>
  <c r="F891" i="5"/>
  <c r="F883" i="5"/>
  <c r="F877" i="5"/>
  <c r="F875" i="5"/>
  <c r="F867" i="5"/>
  <c r="F860" i="5"/>
  <c r="F836" i="5"/>
  <c r="F828" i="5"/>
  <c r="F812" i="5"/>
  <c r="F807" i="5"/>
  <c r="F806" i="5"/>
  <c r="F799" i="5"/>
  <c r="F798" i="5"/>
  <c r="F796" i="5"/>
  <c r="F772" i="5"/>
  <c r="F764" i="5"/>
  <c r="F748" i="5"/>
  <c r="F743" i="5"/>
  <c r="F742" i="5"/>
  <c r="F735" i="5"/>
  <c r="F734" i="5"/>
  <c r="F732" i="5"/>
  <c r="F720" i="5"/>
  <c r="F718" i="5"/>
  <c r="F716" i="5"/>
  <c r="F704" i="5"/>
  <c r="F702" i="5"/>
  <c r="F700" i="5"/>
  <c r="F688" i="5"/>
  <c r="F686" i="5"/>
  <c r="F680" i="5"/>
  <c r="F678" i="5"/>
  <c r="F672" i="5"/>
  <c r="F670" i="5"/>
  <c r="F664" i="5"/>
  <c r="F662" i="5"/>
  <c r="F656" i="5"/>
  <c r="F654" i="5"/>
  <c r="F648" i="5"/>
  <c r="F646" i="5"/>
  <c r="F640" i="5"/>
  <c r="F638" i="5"/>
  <c r="F632" i="5"/>
  <c r="F630" i="5"/>
  <c r="F624" i="5"/>
  <c r="F622" i="5"/>
  <c r="F616" i="5"/>
  <c r="F614" i="5"/>
  <c r="F608" i="5"/>
  <c r="F606" i="5"/>
  <c r="F600" i="5"/>
  <c r="F598" i="5"/>
  <c r="F592" i="5"/>
  <c r="F590" i="5"/>
  <c r="F584" i="5"/>
  <c r="F582" i="5"/>
  <c r="F576" i="5"/>
  <c r="F570" i="5"/>
  <c r="F516" i="5"/>
  <c r="F500" i="5"/>
  <c r="F474" i="5"/>
  <c r="F448" i="5"/>
  <c r="F447" i="5"/>
  <c r="F446" i="5"/>
  <c r="F444" i="5"/>
  <c r="F432" i="5"/>
  <c r="F431" i="5"/>
  <c r="F430" i="5"/>
  <c r="F400" i="5"/>
  <c r="F399" i="5"/>
  <c r="F398" i="5"/>
  <c r="F396" i="5"/>
  <c r="F387" i="5"/>
  <c r="F380" i="5"/>
  <c r="F378" i="5"/>
  <c r="F879" i="5"/>
  <c r="F873" i="5"/>
  <c r="F871" i="5"/>
  <c r="F863" i="5"/>
  <c r="F852" i="5"/>
  <c r="F844" i="5"/>
  <c r="F839" i="5"/>
  <c r="F838" i="5"/>
  <c r="F831" i="5"/>
  <c r="F830" i="5"/>
  <c r="F788" i="5"/>
  <c r="F780" i="5"/>
  <c r="F775" i="5"/>
  <c r="F774" i="5"/>
  <c r="F767" i="5"/>
  <c r="F766" i="5"/>
  <c r="F724" i="5"/>
  <c r="F708" i="5"/>
  <c r="F692" i="5"/>
  <c r="F684" i="5"/>
  <c r="F682" i="5"/>
  <c r="F676" i="5"/>
  <c r="F674" i="5"/>
  <c r="F668" i="5"/>
  <c r="F666" i="5"/>
  <c r="F660" i="5"/>
  <c r="F658" i="5"/>
  <c r="F652" i="5"/>
  <c r="F650" i="5"/>
  <c r="F644" i="5"/>
  <c r="F642" i="5"/>
  <c r="F636" i="5"/>
  <c r="F634" i="5"/>
  <c r="F628" i="5"/>
  <c r="F626" i="5"/>
  <c r="F620" i="5"/>
  <c r="F618" i="5"/>
  <c r="F612" i="5"/>
  <c r="F610" i="5"/>
  <c r="F604" i="5"/>
  <c r="F602" i="5"/>
  <c r="F596" i="5"/>
  <c r="F594" i="5"/>
  <c r="F588" i="5"/>
  <c r="F586" i="5"/>
  <c r="F580" i="5"/>
  <c r="F578" i="5"/>
  <c r="F573" i="5"/>
  <c r="F572" i="5"/>
  <c r="F508" i="5"/>
  <c r="F490" i="5"/>
  <c r="F479" i="5"/>
  <c r="F478" i="5"/>
  <c r="F458" i="5"/>
  <c r="F426" i="5"/>
  <c r="F410" i="5"/>
  <c r="F383" i="5"/>
  <c r="F362" i="5"/>
  <c r="F356" i="5"/>
  <c r="F354" i="5"/>
  <c r="F341" i="5"/>
  <c r="F309" i="5"/>
  <c r="F308" i="5"/>
  <c r="F307" i="5"/>
  <c r="F305" i="5"/>
  <c r="F300" i="5"/>
  <c r="F293" i="5"/>
  <c r="F292" i="5"/>
  <c r="F291" i="5"/>
  <c r="F289" i="5"/>
  <c r="F284" i="5"/>
  <c r="F277" i="5"/>
  <c r="F276" i="5"/>
  <c r="F275" i="5"/>
  <c r="F273" i="5"/>
  <c r="F268" i="5"/>
  <c r="F261" i="5"/>
  <c r="F260" i="5"/>
  <c r="F259" i="5"/>
  <c r="F257" i="5"/>
  <c r="F252" i="5"/>
  <c r="F245" i="5"/>
  <c r="F244" i="5"/>
  <c r="F243" i="5"/>
  <c r="F241" i="5"/>
  <c r="F236" i="5"/>
  <c r="F229" i="5"/>
  <c r="F228" i="5"/>
  <c r="F227" i="5"/>
  <c r="F225" i="5"/>
  <c r="F220" i="5"/>
  <c r="F213" i="5"/>
  <c r="F212" i="5"/>
  <c r="F211" i="5"/>
  <c r="F209" i="5"/>
  <c r="F193" i="5"/>
  <c r="F167" i="5"/>
  <c r="F139" i="5"/>
  <c r="F138" i="5"/>
  <c r="F131" i="5"/>
  <c r="F130" i="5"/>
  <c r="F110" i="5"/>
  <c r="F103" i="5"/>
  <c r="F95" i="5"/>
  <c r="F86" i="5"/>
  <c r="F85" i="5"/>
  <c r="F84" i="5"/>
  <c r="F82" i="5"/>
  <c r="F77" i="5"/>
  <c r="F70" i="5"/>
  <c r="F69" i="5"/>
  <c r="F68" i="5"/>
  <c r="F66" i="5"/>
  <c r="F61" i="5"/>
  <c r="F54" i="5"/>
  <c r="F53" i="5"/>
  <c r="F46" i="5"/>
  <c r="F38" i="5"/>
  <c r="F30" i="5"/>
  <c r="F29" i="5"/>
  <c r="F22" i="5"/>
  <c r="F360" i="5"/>
  <c r="F358" i="5"/>
  <c r="F325" i="5"/>
  <c r="F297" i="5"/>
  <c r="F281" i="5"/>
  <c r="F265" i="5"/>
  <c r="F249" i="5"/>
  <c r="F233" i="5"/>
  <c r="F217" i="5"/>
  <c r="F198" i="5"/>
  <c r="F175" i="5"/>
  <c r="F170" i="5"/>
  <c r="F169" i="5"/>
  <c r="F142" i="5"/>
  <c r="F135" i="5"/>
  <c r="F107" i="5"/>
  <c r="F106" i="5"/>
  <c r="F99" i="5"/>
  <c r="F98" i="5"/>
  <c r="F91" i="5"/>
  <c r="F90" i="5"/>
  <c r="F74" i="5"/>
  <c r="F58" i="5"/>
  <c r="F57" i="5"/>
  <c r="F50" i="5"/>
  <c r="F49" i="5"/>
  <c r="F42" i="5"/>
  <c r="F34" i="5"/>
  <c r="F33" i="5"/>
  <c r="F26" i="5"/>
  <c r="E2120" i="4"/>
  <c r="E13" i="3"/>
  <c r="I11" i="3"/>
  <c r="M15" i="3"/>
  <c r="G14" i="3"/>
  <c r="K12" i="3"/>
  <c r="E11" i="3"/>
  <c r="I9" i="3"/>
  <c r="M7" i="3"/>
  <c r="K14" i="3"/>
  <c r="M9" i="3"/>
  <c r="I15" i="3"/>
  <c r="M13" i="3"/>
  <c r="G12" i="3"/>
  <c r="K10" i="3"/>
  <c r="E9" i="3"/>
  <c r="F7" i="3"/>
  <c r="G8" i="3"/>
  <c r="E15" i="3"/>
  <c r="I13" i="3"/>
  <c r="M11" i="3"/>
  <c r="G10" i="3"/>
  <c r="K8" i="3"/>
  <c r="E7" i="3"/>
  <c r="O1479" i="4"/>
  <c r="H1664" i="4"/>
  <c r="H2109" i="4"/>
  <c r="H2069" i="4"/>
  <c r="H2037" i="4"/>
  <c r="H1981" i="4"/>
  <c r="H1965" i="4"/>
  <c r="H1925" i="4"/>
  <c r="H1917" i="4"/>
  <c r="H1805" i="4"/>
  <c r="H1781" i="4"/>
  <c r="H1761" i="4"/>
  <c r="H1757" i="4"/>
  <c r="G1697" i="4"/>
  <c r="G1665" i="4"/>
  <c r="G1649" i="4"/>
  <c r="G1633" i="4"/>
  <c r="H1629" i="4"/>
  <c r="G1601" i="4"/>
  <c r="G1585" i="4"/>
  <c r="G1569" i="4"/>
  <c r="G1537" i="4"/>
  <c r="G1521" i="4"/>
  <c r="H1377" i="4"/>
  <c r="H1313" i="4"/>
  <c r="H1249" i="4"/>
  <c r="H1185" i="4"/>
  <c r="G2102" i="4"/>
  <c r="G2094" i="4"/>
  <c r="G2086" i="4"/>
  <c r="G2078" i="4"/>
  <c r="G2066" i="4"/>
  <c r="G2058" i="4"/>
  <c r="G2050" i="4"/>
  <c r="G2038" i="4"/>
  <c r="G2030" i="4"/>
  <c r="G2022" i="4"/>
  <c r="G2014" i="4"/>
  <c r="G2006" i="4"/>
  <c r="G1998" i="4"/>
  <c r="G1990" i="4"/>
  <c r="G1982" i="4"/>
  <c r="G1974" i="4"/>
  <c r="G1966" i="4"/>
  <c r="G1958" i="4"/>
  <c r="G1946" i="4"/>
  <c r="G1938" i="4"/>
  <c r="G1930" i="4"/>
  <c r="G1922" i="4"/>
  <c r="G1910" i="4"/>
  <c r="G1902" i="4"/>
  <c r="G1894" i="4"/>
  <c r="G1886" i="4"/>
  <c r="G1878" i="4"/>
  <c r="G1866" i="4"/>
  <c r="G1858" i="4"/>
  <c r="G1850" i="4"/>
  <c r="G1842" i="4"/>
  <c r="G1834" i="4"/>
  <c r="G1826" i="4"/>
  <c r="G1818" i="4"/>
  <c r="G1810" i="4"/>
  <c r="G1798" i="4"/>
  <c r="G1794" i="4"/>
  <c r="G1782" i="4"/>
  <c r="G1774" i="4"/>
  <c r="G1766" i="4"/>
  <c r="G1758" i="4"/>
  <c r="G1750" i="4"/>
  <c r="G1742" i="4"/>
  <c r="G1734" i="4"/>
  <c r="G1722" i="4"/>
  <c r="G1714" i="4"/>
  <c r="H1612" i="4"/>
  <c r="H1564" i="4"/>
  <c r="H1532" i="4"/>
  <c r="G1512" i="4"/>
  <c r="G1504" i="4"/>
  <c r="G1496" i="4"/>
  <c r="G1488" i="4"/>
  <c r="G1484" i="4"/>
  <c r="G1480" i="4"/>
  <c r="G1476" i="4"/>
  <c r="G1468" i="4"/>
  <c r="G1464" i="4"/>
  <c r="G1460" i="4"/>
  <c r="G1452" i="4"/>
  <c r="G1448" i="4"/>
  <c r="G1444" i="4"/>
  <c r="G1436" i="4"/>
  <c r="G1432" i="4"/>
  <c r="G1428" i="4"/>
  <c r="G1420" i="4"/>
  <c r="G1416" i="4"/>
  <c r="G1412" i="4"/>
  <c r="G1404" i="4"/>
  <c r="G1400" i="4"/>
  <c r="G1396" i="4"/>
  <c r="G1388" i="4"/>
  <c r="G1384" i="4"/>
  <c r="G1380" i="4"/>
  <c r="G1372" i="4"/>
  <c r="G1368" i="4"/>
  <c r="G1364" i="4"/>
  <c r="G1356" i="4"/>
  <c r="G1352" i="4"/>
  <c r="G1348" i="4"/>
  <c r="G1340" i="4"/>
  <c r="G1336" i="4"/>
  <c r="G1332" i="4"/>
  <c r="G1324" i="4"/>
  <c r="G1320" i="4"/>
  <c r="G1316" i="4"/>
  <c r="G1308" i="4"/>
  <c r="G1304" i="4"/>
  <c r="G1300" i="4"/>
  <c r="G1292" i="4"/>
  <c r="G1288" i="4"/>
  <c r="G1284" i="4"/>
  <c r="G1276" i="4"/>
  <c r="G1272" i="4"/>
  <c r="G1268" i="4"/>
  <c r="G1260" i="4"/>
  <c r="G1256" i="4"/>
  <c r="G1252" i="4"/>
  <c r="G1244" i="4"/>
  <c r="G1240" i="4"/>
  <c r="G1236" i="4"/>
  <c r="G1228" i="4"/>
  <c r="G1224" i="4"/>
  <c r="G1220" i="4"/>
  <c r="G1212" i="4"/>
  <c r="G1208" i="4"/>
  <c r="G1204" i="4"/>
  <c r="G1196" i="4"/>
  <c r="G1192" i="4"/>
  <c r="G1188" i="4"/>
  <c r="G1180" i="4"/>
  <c r="G1176" i="4"/>
  <c r="G1172" i="4"/>
  <c r="G1164" i="4"/>
  <c r="G1160" i="4"/>
  <c r="G1156" i="4"/>
  <c r="G1148" i="4"/>
  <c r="G1144" i="4"/>
  <c r="G1140" i="4"/>
  <c r="G1132" i="4"/>
  <c r="G1128" i="4"/>
  <c r="G1124" i="4"/>
  <c r="G1116" i="4"/>
  <c r="G1112" i="4"/>
  <c r="G1108" i="4"/>
  <c r="G1100" i="4"/>
  <c r="G1096" i="4"/>
  <c r="G1092" i="4"/>
  <c r="G1084" i="4"/>
  <c r="G1080" i="4"/>
  <c r="G1076" i="4"/>
  <c r="G1068" i="4"/>
  <c r="G1064" i="4"/>
  <c r="G1060" i="4"/>
  <c r="G1052" i="4"/>
  <c r="G1048" i="4"/>
  <c r="G1044" i="4"/>
  <c r="G1036" i="4"/>
  <c r="G1032" i="4"/>
  <c r="G1030" i="4"/>
  <c r="H1022" i="4"/>
  <c r="H990" i="4"/>
  <c r="H958" i="4"/>
  <c r="H942" i="4"/>
  <c r="H910" i="4"/>
  <c r="H894" i="4"/>
  <c r="H830" i="4"/>
  <c r="H782" i="4"/>
  <c r="X2069" i="4"/>
  <c r="X2065" i="4"/>
  <c r="X1933" i="4"/>
  <c r="G1680" i="4"/>
  <c r="G1666" i="4"/>
  <c r="O1662" i="4"/>
  <c r="G1656" i="4"/>
  <c r="H1645" i="4"/>
  <c r="G1623" i="4"/>
  <c r="G1602" i="4"/>
  <c r="AJ1583" i="4"/>
  <c r="X1583" i="4"/>
  <c r="G1559" i="4"/>
  <c r="G1552" i="4"/>
  <c r="G1538" i="4"/>
  <c r="O1528" i="4"/>
  <c r="AJ1519" i="4"/>
  <c r="X1519" i="4"/>
  <c r="G1516" i="4"/>
  <c r="G1490" i="4"/>
  <c r="O1474" i="4"/>
  <c r="G1439" i="4"/>
  <c r="O1424" i="4"/>
  <c r="O1410" i="4"/>
  <c r="X1401" i="4"/>
  <c r="G1376" i="4"/>
  <c r="X1337" i="4"/>
  <c r="G1312" i="4"/>
  <c r="G1311" i="4"/>
  <c r="G1248" i="4"/>
  <c r="O1232" i="4"/>
  <c r="O1168" i="4"/>
  <c r="AJ2113" i="4"/>
  <c r="G2111" i="4"/>
  <c r="O2110" i="4"/>
  <c r="AJ2109" i="4"/>
  <c r="G2107" i="4"/>
  <c r="O2106" i="4"/>
  <c r="AJ2105" i="4"/>
  <c r="G2103" i="4"/>
  <c r="O2102" i="4"/>
  <c r="AJ2101" i="4"/>
  <c r="G2099" i="4"/>
  <c r="O2098" i="4"/>
  <c r="AJ2097" i="4"/>
  <c r="G2095" i="4"/>
  <c r="O2094" i="4"/>
  <c r="AJ2093" i="4"/>
  <c r="G2091" i="4"/>
  <c r="O2090" i="4"/>
  <c r="AJ2089" i="4"/>
  <c r="G2087" i="4"/>
  <c r="O2086" i="4"/>
  <c r="AJ2085" i="4"/>
  <c r="G2083" i="4"/>
  <c r="O2082" i="4"/>
  <c r="AJ2081" i="4"/>
  <c r="G2079" i="4"/>
  <c r="O2078" i="4"/>
  <c r="AJ2077" i="4"/>
  <c r="G2075" i="4"/>
  <c r="O2074" i="4"/>
  <c r="AJ2073" i="4"/>
  <c r="G2071" i="4"/>
  <c r="O2070" i="4"/>
  <c r="AJ2069" i="4"/>
  <c r="G2067" i="4"/>
  <c r="O2066" i="4"/>
  <c r="AJ2065" i="4"/>
  <c r="G2063" i="4"/>
  <c r="O2062" i="4"/>
  <c r="AJ2061" i="4"/>
  <c r="G2059" i="4"/>
  <c r="O2058" i="4"/>
  <c r="AJ2057" i="4"/>
  <c r="G2055" i="4"/>
  <c r="O2054" i="4"/>
  <c r="AJ2053" i="4"/>
  <c r="G2051" i="4"/>
  <c r="O2050" i="4"/>
  <c r="AJ2049" i="4"/>
  <c r="G2047" i="4"/>
  <c r="O2046" i="4"/>
  <c r="AJ2045" i="4"/>
  <c r="G2043" i="4"/>
  <c r="O2042" i="4"/>
  <c r="AJ2041" i="4"/>
  <c r="G2039" i="4"/>
  <c r="O2038" i="4"/>
  <c r="AJ2037" i="4"/>
  <c r="G2035" i="4"/>
  <c r="O2034" i="4"/>
  <c r="AJ2033" i="4"/>
  <c r="G2031" i="4"/>
  <c r="O2030" i="4"/>
  <c r="AJ2029" i="4"/>
  <c r="G2027" i="4"/>
  <c r="O2026" i="4"/>
  <c r="AJ2025" i="4"/>
  <c r="G2023" i="4"/>
  <c r="O2022" i="4"/>
  <c r="AJ2021" i="4"/>
  <c r="G2019" i="4"/>
  <c r="O2018" i="4"/>
  <c r="AJ2017" i="4"/>
  <c r="G2015" i="4"/>
  <c r="O2014" i="4"/>
  <c r="AJ2013" i="4"/>
  <c r="G2011" i="4"/>
  <c r="O2010" i="4"/>
  <c r="AJ2009" i="4"/>
  <c r="G2007" i="4"/>
  <c r="O2006" i="4"/>
  <c r="AJ2005" i="4"/>
  <c r="G2003" i="4"/>
  <c r="O2002" i="4"/>
  <c r="AJ2001" i="4"/>
  <c r="G1999" i="4"/>
  <c r="O1998" i="4"/>
  <c r="AJ1997" i="4"/>
  <c r="G1995" i="4"/>
  <c r="O1994" i="4"/>
  <c r="AJ1993" i="4"/>
  <c r="G1991" i="4"/>
  <c r="O1990" i="4"/>
  <c r="AJ1989" i="4"/>
  <c r="G1987" i="4"/>
  <c r="O1986" i="4"/>
  <c r="AJ1985" i="4"/>
  <c r="G1983" i="4"/>
  <c r="O1982" i="4"/>
  <c r="AJ1981" i="4"/>
  <c r="G1979" i="4"/>
  <c r="O1978" i="4"/>
  <c r="AJ1977" i="4"/>
  <c r="G1975" i="4"/>
  <c r="O1974" i="4"/>
  <c r="AJ1973" i="4"/>
  <c r="G1971" i="4"/>
  <c r="O1970" i="4"/>
  <c r="AJ1969" i="4"/>
  <c r="G1967" i="4"/>
  <c r="O1966" i="4"/>
  <c r="AJ1965" i="4"/>
  <c r="G1963" i="4"/>
  <c r="O1962" i="4"/>
  <c r="AJ1961" i="4"/>
  <c r="G1959" i="4"/>
  <c r="O1958" i="4"/>
  <c r="AJ1957" i="4"/>
  <c r="G1955" i="4"/>
  <c r="O1954" i="4"/>
  <c r="AJ1953" i="4"/>
  <c r="G1951" i="4"/>
  <c r="O1950" i="4"/>
  <c r="AJ1949" i="4"/>
  <c r="G1947" i="4"/>
  <c r="O1946" i="4"/>
  <c r="AJ1945" i="4"/>
  <c r="G1943" i="4"/>
  <c r="O1942" i="4"/>
  <c r="AJ1941" i="4"/>
  <c r="G1939" i="4"/>
  <c r="O1938" i="4"/>
  <c r="AJ1937" i="4"/>
  <c r="G1935" i="4"/>
  <c r="O1934" i="4"/>
  <c r="AJ1933" i="4"/>
  <c r="G1931" i="4"/>
  <c r="O1930" i="4"/>
  <c r="AJ1929" i="4"/>
  <c r="G1927" i="4"/>
  <c r="O1926" i="4"/>
  <c r="AJ1925" i="4"/>
  <c r="G1923" i="4"/>
  <c r="O1922" i="4"/>
  <c r="AJ1921" i="4"/>
  <c r="G1919" i="4"/>
  <c r="O1918" i="4"/>
  <c r="AJ1917" i="4"/>
  <c r="G1915" i="4"/>
  <c r="O1914" i="4"/>
  <c r="AJ1913" i="4"/>
  <c r="G1911" i="4"/>
  <c r="O1910" i="4"/>
  <c r="AJ1909" i="4"/>
  <c r="G1907" i="4"/>
  <c r="O1906" i="4"/>
  <c r="AJ1905" i="4"/>
  <c r="G1903" i="4"/>
  <c r="O1902" i="4"/>
  <c r="AJ1901" i="4"/>
  <c r="G1899" i="4"/>
  <c r="O1898" i="4"/>
  <c r="AJ1897" i="4"/>
  <c r="G1895" i="4"/>
  <c r="O1894" i="4"/>
  <c r="AJ1893" i="4"/>
  <c r="G1891" i="4"/>
  <c r="O1890" i="4"/>
  <c r="AJ1889" i="4"/>
  <c r="G1887" i="4"/>
  <c r="O1886" i="4"/>
  <c r="AJ1885" i="4"/>
  <c r="G1883" i="4"/>
  <c r="O1882" i="4"/>
  <c r="AJ1881" i="4"/>
  <c r="G1879" i="4"/>
  <c r="O1878" i="4"/>
  <c r="AJ1877" i="4"/>
  <c r="G1875" i="4"/>
  <c r="O1874" i="4"/>
  <c r="AJ1873" i="4"/>
  <c r="G1871" i="4"/>
  <c r="O1870" i="4"/>
  <c r="AJ1869" i="4"/>
  <c r="G1867" i="4"/>
  <c r="O1866" i="4"/>
  <c r="AJ1865" i="4"/>
  <c r="G1863" i="4"/>
  <c r="O1862" i="4"/>
  <c r="AJ1861" i="4"/>
  <c r="G1859" i="4"/>
  <c r="O1858" i="4"/>
  <c r="AJ1857" i="4"/>
  <c r="G1855" i="4"/>
  <c r="O1854" i="4"/>
  <c r="AJ1853" i="4"/>
  <c r="G1851" i="4"/>
  <c r="O1850" i="4"/>
  <c r="AJ1849" i="4"/>
  <c r="G1847" i="4"/>
  <c r="O1846" i="4"/>
  <c r="AJ1845" i="4"/>
  <c r="G1843" i="4"/>
  <c r="O1842" i="4"/>
  <c r="AJ1841" i="4"/>
  <c r="G1839" i="4"/>
  <c r="O1838" i="4"/>
  <c r="AJ1837" i="4"/>
  <c r="G1835" i="4"/>
  <c r="O1834" i="4"/>
  <c r="AJ1833" i="4"/>
  <c r="G1831" i="4"/>
  <c r="O1830" i="4"/>
  <c r="AJ1829" i="4"/>
  <c r="G1827" i="4"/>
  <c r="O1826" i="4"/>
  <c r="AJ1825" i="4"/>
  <c r="G1823" i="4"/>
  <c r="O1822" i="4"/>
  <c r="AJ1821" i="4"/>
  <c r="G1819" i="4"/>
  <c r="O1818" i="4"/>
  <c r="AJ1817" i="4"/>
  <c r="G1815" i="4"/>
  <c r="O1814" i="4"/>
  <c r="AJ1813" i="4"/>
  <c r="G1811" i="4"/>
  <c r="O1810" i="4"/>
  <c r="AJ1809" i="4"/>
  <c r="G1807" i="4"/>
  <c r="O1806" i="4"/>
  <c r="AJ1805" i="4"/>
  <c r="G1803" i="4"/>
  <c r="O1802" i="4"/>
  <c r="AJ1801" i="4"/>
  <c r="G1799" i="4"/>
  <c r="O1798" i="4"/>
  <c r="AJ1797" i="4"/>
  <c r="G1795" i="4"/>
  <c r="O1794" i="4"/>
  <c r="AJ1793" i="4"/>
  <c r="G1791" i="4"/>
  <c r="O1790" i="4"/>
  <c r="AJ1789" i="4"/>
  <c r="G1787" i="4"/>
  <c r="O1786" i="4"/>
  <c r="AJ1785" i="4"/>
  <c r="G1783" i="4"/>
  <c r="O1782" i="4"/>
  <c r="AJ1781" i="4"/>
  <c r="G1779" i="4"/>
  <c r="O1778" i="4"/>
  <c r="AJ1777" i="4"/>
  <c r="G1775" i="4"/>
  <c r="O1774" i="4"/>
  <c r="AJ1773" i="4"/>
  <c r="G1771" i="4"/>
  <c r="O1770" i="4"/>
  <c r="AJ1769" i="4"/>
  <c r="G1767" i="4"/>
  <c r="O1766" i="4"/>
  <c r="AJ1765" i="4"/>
  <c r="G1763" i="4"/>
  <c r="O1762" i="4"/>
  <c r="AJ1761" i="4"/>
  <c r="G1759" i="4"/>
  <c r="O1758" i="4"/>
  <c r="AJ1757" i="4"/>
  <c r="G1755" i="4"/>
  <c r="O1754" i="4"/>
  <c r="AJ1753" i="4"/>
  <c r="G1751" i="4"/>
  <c r="O1750" i="4"/>
  <c r="AJ1749" i="4"/>
  <c r="G1747" i="4"/>
  <c r="O1746" i="4"/>
  <c r="AJ1745" i="4"/>
  <c r="G1743" i="4"/>
  <c r="O1742" i="4"/>
  <c r="AJ1741" i="4"/>
  <c r="G1739" i="4"/>
  <c r="O1738" i="4"/>
  <c r="AJ1737" i="4"/>
  <c r="G1735" i="4"/>
  <c r="O1734" i="4"/>
  <c r="AJ1733" i="4"/>
  <c r="G1731" i="4"/>
  <c r="O1730" i="4"/>
  <c r="AJ1729" i="4"/>
  <c r="G1727" i="4"/>
  <c r="O1726" i="4"/>
  <c r="AJ1725" i="4"/>
  <c r="G1723" i="4"/>
  <c r="O1722" i="4"/>
  <c r="AJ1721" i="4"/>
  <c r="G1719" i="4"/>
  <c r="O1718" i="4"/>
  <c r="AJ1717" i="4"/>
  <c r="G1715" i="4"/>
  <c r="O1714" i="4"/>
  <c r="AJ1713" i="4"/>
  <c r="G1711" i="4"/>
  <c r="O1710" i="4"/>
  <c r="O1704" i="4"/>
  <c r="G1704" i="4"/>
  <c r="AJ1695" i="4"/>
  <c r="X1695" i="4"/>
  <c r="O1690" i="4"/>
  <c r="X1688" i="4"/>
  <c r="O1677" i="4"/>
  <c r="G1671" i="4"/>
  <c r="X1669" i="4"/>
  <c r="G1668" i="4"/>
  <c r="H1662" i="4"/>
  <c r="X1654" i="4"/>
  <c r="G1650" i="4"/>
  <c r="O1646" i="4"/>
  <c r="O1640" i="4"/>
  <c r="G1640" i="4"/>
  <c r="AJ1631" i="4"/>
  <c r="X1631" i="4"/>
  <c r="O1626" i="4"/>
  <c r="X1624" i="4"/>
  <c r="O1613" i="4"/>
  <c r="G1607" i="4"/>
  <c r="X1605" i="4"/>
  <c r="G1604" i="4"/>
  <c r="G1600" i="4"/>
  <c r="H1598" i="4"/>
  <c r="X1590" i="4"/>
  <c r="G1586" i="4"/>
  <c r="O1582" i="4"/>
  <c r="O1576" i="4"/>
  <c r="G1576" i="4"/>
  <c r="AJ1567" i="4"/>
  <c r="X1567" i="4"/>
  <c r="O1562" i="4"/>
  <c r="X1560" i="4"/>
  <c r="O1549" i="4"/>
  <c r="G1543" i="4"/>
  <c r="X1541" i="4"/>
  <c r="G1540" i="4"/>
  <c r="G1536" i="4"/>
  <c r="H1534" i="4"/>
  <c r="X1526" i="4"/>
  <c r="G1522" i="4"/>
  <c r="O1518" i="4"/>
  <c r="X1515" i="4"/>
  <c r="AJ1515" i="4"/>
  <c r="G1515" i="4"/>
  <c r="G1514" i="4"/>
  <c r="X1508" i="4"/>
  <c r="G1508" i="4"/>
  <c r="X1497" i="4"/>
  <c r="X1481" i="4"/>
  <c r="G1456" i="4"/>
  <c r="G1455" i="4"/>
  <c r="O1440" i="4"/>
  <c r="H1434" i="4"/>
  <c r="O1426" i="4"/>
  <c r="X1417" i="4"/>
  <c r="G1392" i="4"/>
  <c r="G1391" i="4"/>
  <c r="O1376" i="4"/>
  <c r="O1362" i="4"/>
  <c r="X1353" i="4"/>
  <c r="G1328" i="4"/>
  <c r="G1327" i="4"/>
  <c r="O1312" i="4"/>
  <c r="O1298" i="4"/>
  <c r="X1289" i="4"/>
  <c r="G1264" i="4"/>
  <c r="G1263" i="4"/>
  <c r="O1248" i="4"/>
  <c r="H1242" i="4"/>
  <c r="O1234" i="4"/>
  <c r="X1225" i="4"/>
  <c r="G1200" i="4"/>
  <c r="G1199" i="4"/>
  <c r="O1184" i="4"/>
  <c r="H1178" i="4"/>
  <c r="O1170" i="4"/>
  <c r="X1161" i="4"/>
  <c r="G1136" i="4"/>
  <c r="G1135" i="4"/>
  <c r="N2120" i="4"/>
  <c r="G2110" i="4"/>
  <c r="G2106" i="4"/>
  <c r="G2098" i="4"/>
  <c r="G2090" i="4"/>
  <c r="G2082" i="4"/>
  <c r="G2074" i="4"/>
  <c r="G2070" i="4"/>
  <c r="G2062" i="4"/>
  <c r="G2054" i="4"/>
  <c r="G2046" i="4"/>
  <c r="G2042" i="4"/>
  <c r="G2034" i="4"/>
  <c r="G2026" i="4"/>
  <c r="G2018" i="4"/>
  <c r="G2010" i="4"/>
  <c r="G2002" i="4"/>
  <c r="G1994" i="4"/>
  <c r="G1986" i="4"/>
  <c r="G1978" i="4"/>
  <c r="G1970" i="4"/>
  <c r="G1962" i="4"/>
  <c r="G1954" i="4"/>
  <c r="G1950" i="4"/>
  <c r="G1942" i="4"/>
  <c r="G1934" i="4"/>
  <c r="G1926" i="4"/>
  <c r="G1918" i="4"/>
  <c r="G1914" i="4"/>
  <c r="G1906" i="4"/>
  <c r="G1898" i="4"/>
  <c r="G1890" i="4"/>
  <c r="G1882" i="4"/>
  <c r="G1874" i="4"/>
  <c r="G1870" i="4"/>
  <c r="G1862" i="4"/>
  <c r="G1854" i="4"/>
  <c r="G1846" i="4"/>
  <c r="G1838" i="4"/>
  <c r="G1830" i="4"/>
  <c r="G1822" i="4"/>
  <c r="G1814" i="4"/>
  <c r="G1806" i="4"/>
  <c r="G1802" i="4"/>
  <c r="G1790" i="4"/>
  <c r="G1786" i="4"/>
  <c r="G1778" i="4"/>
  <c r="G1770" i="4"/>
  <c r="G1762" i="4"/>
  <c r="G1754" i="4"/>
  <c r="G1746" i="4"/>
  <c r="G1738" i="4"/>
  <c r="G1730" i="4"/>
  <c r="G1726" i="4"/>
  <c r="G1718" i="4"/>
  <c r="H1676" i="4"/>
  <c r="X1849" i="4"/>
  <c r="X1805" i="4"/>
  <c r="X1797" i="4"/>
  <c r="X1785" i="4"/>
  <c r="G1687" i="4"/>
  <c r="O1656" i="4"/>
  <c r="AJ1647" i="4"/>
  <c r="X1647" i="4"/>
  <c r="G1617" i="4"/>
  <c r="O1598" i="4"/>
  <c r="O1592" i="4"/>
  <c r="O1565" i="4"/>
  <c r="G1553" i="4"/>
  <c r="H1517" i="4"/>
  <c r="G1491" i="4"/>
  <c r="O1360" i="4"/>
  <c r="O1296" i="4"/>
  <c r="O1218" i="4"/>
  <c r="G1184" i="4"/>
  <c r="G1705" i="4"/>
  <c r="G1701" i="4"/>
  <c r="G1673" i="4"/>
  <c r="G1669" i="4"/>
  <c r="G1657" i="4"/>
  <c r="G1641" i="4"/>
  <c r="G1637" i="4"/>
  <c r="G1609" i="4"/>
  <c r="G1605" i="4"/>
  <c r="G1593" i="4"/>
  <c r="G1589" i="4"/>
  <c r="G1577" i="4"/>
  <c r="G1573" i="4"/>
  <c r="G1561" i="4"/>
  <c r="G1557" i="4"/>
  <c r="G1501" i="4"/>
  <c r="G1493" i="4"/>
  <c r="G1461" i="4"/>
  <c r="G1453" i="4"/>
  <c r="G1437" i="4"/>
  <c r="G1433" i="4"/>
  <c r="G1429" i="4"/>
  <c r="G1369" i="4"/>
  <c r="G1365" i="4"/>
  <c r="G1353" i="4"/>
  <c r="G1349" i="4"/>
  <c r="G1341" i="4"/>
  <c r="G1337" i="4"/>
  <c r="G1333" i="4"/>
  <c r="G1325" i="4"/>
  <c r="G1321" i="4"/>
  <c r="G1317" i="4"/>
  <c r="G1309" i="4"/>
  <c r="G1305" i="4"/>
  <c r="G1301" i="4"/>
  <c r="G1293" i="4"/>
  <c r="G1289" i="4"/>
  <c r="G1285" i="4"/>
  <c r="G1277" i="4"/>
  <c r="G1273" i="4"/>
  <c r="G1269" i="4"/>
  <c r="G1261" i="4"/>
  <c r="G1257" i="4"/>
  <c r="G1253" i="4"/>
  <c r="G1245" i="4"/>
  <c r="G1241" i="4"/>
  <c r="G1237" i="4"/>
  <c r="G1229" i="4"/>
  <c r="G1225" i="4"/>
  <c r="G1221" i="4"/>
  <c r="G1213" i="4"/>
  <c r="G1209" i="4"/>
  <c r="G1205" i="4"/>
  <c r="G1197" i="4"/>
  <c r="G1193" i="4"/>
  <c r="G1189" i="4"/>
  <c r="G1181" i="4"/>
  <c r="G1177" i="4"/>
  <c r="G1173" i="4"/>
  <c r="G1165" i="4"/>
  <c r="G1161" i="4"/>
  <c r="G1157" i="4"/>
  <c r="G1149" i="4"/>
  <c r="G1145" i="4"/>
  <c r="G1141" i="4"/>
  <c r="G1133" i="4"/>
  <c r="G1129" i="4"/>
  <c r="G1125" i="4"/>
  <c r="G1121" i="4"/>
  <c r="G1117" i="4"/>
  <c r="G1113" i="4"/>
  <c r="G1109" i="4"/>
  <c r="G1105" i="4"/>
  <c r="G1101" i="4"/>
  <c r="G1097" i="4"/>
  <c r="G1093" i="4"/>
  <c r="G1089" i="4"/>
  <c r="G1085" i="4"/>
  <c r="G1081" i="4"/>
  <c r="G1077" i="4"/>
  <c r="G1073" i="4"/>
  <c r="G1069" i="4"/>
  <c r="G1065" i="4"/>
  <c r="G1061" i="4"/>
  <c r="G1057" i="4"/>
  <c r="G1053" i="4"/>
  <c r="G1049" i="4"/>
  <c r="G1045" i="4"/>
  <c r="G1041" i="4"/>
  <c r="G1037" i="4"/>
  <c r="G1033" i="4"/>
  <c r="G1027" i="4"/>
  <c r="G1023" i="4"/>
  <c r="G1019" i="4"/>
  <c r="G1015" i="4"/>
  <c r="G1011" i="4"/>
  <c r="G1007" i="4"/>
  <c r="G1003" i="4"/>
  <c r="G999" i="4"/>
  <c r="G995" i="4"/>
  <c r="G991" i="4"/>
  <c r="G987" i="4"/>
  <c r="G983" i="4"/>
  <c r="G979" i="4"/>
  <c r="G975" i="4"/>
  <c r="G971" i="4"/>
  <c r="G967" i="4"/>
  <c r="G963" i="4"/>
  <c r="G959" i="4"/>
  <c r="G955" i="4"/>
  <c r="G951" i="4"/>
  <c r="G947" i="4"/>
  <c r="G943" i="4"/>
  <c r="G939" i="4"/>
  <c r="G935" i="4"/>
  <c r="G931" i="4"/>
  <c r="G927" i="4"/>
  <c r="G923" i="4"/>
  <c r="G919" i="4"/>
  <c r="G915" i="4"/>
  <c r="G911" i="4"/>
  <c r="G907" i="4"/>
  <c r="G903" i="4"/>
  <c r="G899" i="4"/>
  <c r="G895" i="4"/>
  <c r="G891" i="4"/>
  <c r="G887" i="4"/>
  <c r="G883" i="4"/>
  <c r="G879" i="4"/>
  <c r="G875" i="4"/>
  <c r="G871" i="4"/>
  <c r="G867" i="4"/>
  <c r="G863" i="4"/>
  <c r="G859" i="4"/>
  <c r="G855" i="4"/>
  <c r="G851" i="4"/>
  <c r="G847" i="4"/>
  <c r="G843" i="4"/>
  <c r="G839" i="4"/>
  <c r="G835" i="4"/>
  <c r="G831" i="4"/>
  <c r="G827" i="4"/>
  <c r="G823" i="4"/>
  <c r="G819" i="4"/>
  <c r="G815" i="4"/>
  <c r="G811" i="4"/>
  <c r="G807" i="4"/>
  <c r="G803" i="4"/>
  <c r="G799" i="4"/>
  <c r="G795" i="4"/>
  <c r="G791" i="4"/>
  <c r="G787" i="4"/>
  <c r="G783" i="4"/>
  <c r="G779" i="4"/>
  <c r="G775" i="4"/>
  <c r="G771" i="4"/>
  <c r="G767" i="4"/>
  <c r="G763" i="4"/>
  <c r="G759" i="4"/>
  <c r="G755" i="4"/>
  <c r="G751" i="4"/>
  <c r="G747" i="4"/>
  <c r="G743" i="4"/>
  <c r="G739" i="4"/>
  <c r="G735" i="4"/>
  <c r="G731" i="4"/>
  <c r="G727" i="4"/>
  <c r="G723" i="4"/>
  <c r="G719" i="4"/>
  <c r="G715" i="4"/>
  <c r="G711" i="4"/>
  <c r="G707" i="4"/>
  <c r="G703" i="4"/>
  <c r="G699" i="4"/>
  <c r="G695" i="4"/>
  <c r="G691" i="4"/>
  <c r="G687" i="4"/>
  <c r="G683" i="4"/>
  <c r="G679" i="4"/>
  <c r="G675" i="4"/>
  <c r="G671" i="4"/>
  <c r="G667" i="4"/>
  <c r="G663" i="4"/>
  <c r="G659" i="4"/>
  <c r="G655" i="4"/>
  <c r="G651" i="4"/>
  <c r="G649" i="4"/>
  <c r="G645" i="4"/>
  <c r="G641" i="4"/>
  <c r="G637" i="4"/>
  <c r="G633" i="4"/>
  <c r="G629" i="4"/>
  <c r="G625" i="4"/>
  <c r="G621" i="4"/>
  <c r="G617" i="4"/>
  <c r="G613" i="4"/>
  <c r="G609" i="4"/>
  <c r="G605" i="4"/>
  <c r="G601" i="4"/>
  <c r="G597" i="4"/>
  <c r="G593" i="4"/>
  <c r="G589" i="4"/>
  <c r="G585" i="4"/>
  <c r="G581" i="4"/>
  <c r="G577" i="4"/>
  <c r="G573" i="4"/>
  <c r="G569" i="4"/>
  <c r="G563" i="4"/>
  <c r="G561" i="4"/>
  <c r="G559" i="4"/>
  <c r="G557" i="4"/>
  <c r="G553" i="4"/>
  <c r="G547" i="4"/>
  <c r="G545" i="4"/>
  <c r="G543" i="4"/>
  <c r="G541" i="4"/>
  <c r="G537" i="4"/>
  <c r="G531" i="4"/>
  <c r="G529" i="4"/>
  <c r="G527" i="4"/>
  <c r="G525" i="4"/>
  <c r="G521" i="4"/>
  <c r="G515" i="4"/>
  <c r="G513" i="4"/>
  <c r="G511" i="4"/>
  <c r="G509" i="4"/>
  <c r="G505" i="4"/>
  <c r="G499" i="4"/>
  <c r="G497" i="4"/>
  <c r="G495" i="4"/>
  <c r="G493" i="4"/>
  <c r="G489" i="4"/>
  <c r="G483" i="4"/>
  <c r="G481" i="4"/>
  <c r="G479" i="4"/>
  <c r="G477" i="4"/>
  <c r="G473" i="4"/>
  <c r="G467" i="4"/>
  <c r="G465" i="4"/>
  <c r="G463" i="4"/>
  <c r="G461" i="4"/>
  <c r="G457" i="4"/>
  <c r="G451" i="4"/>
  <c r="G449" i="4"/>
  <c r="G447" i="4"/>
  <c r="G445" i="4"/>
  <c r="G435" i="4"/>
  <c r="G433" i="4"/>
  <c r="G431" i="4"/>
  <c r="G429" i="4"/>
  <c r="G419" i="4"/>
  <c r="G417" i="4"/>
  <c r="G415" i="4"/>
  <c r="G413" i="4"/>
  <c r="G403" i="4"/>
  <c r="G401" i="4"/>
  <c r="G399" i="4"/>
  <c r="G397" i="4"/>
  <c r="G387" i="4"/>
  <c r="G385" i="4"/>
  <c r="G383" i="4"/>
  <c r="G381" i="4"/>
  <c r="G371" i="4"/>
  <c r="G369" i="4"/>
  <c r="G365" i="4"/>
  <c r="G361" i="4"/>
  <c r="G357" i="4"/>
  <c r="G353" i="4"/>
  <c r="G349" i="4"/>
  <c r="G345" i="4"/>
  <c r="G341" i="4"/>
  <c r="G337" i="4"/>
  <c r="G333" i="4"/>
  <c r="G329" i="4"/>
  <c r="G327" i="4"/>
  <c r="G323" i="4"/>
  <c r="G319" i="4"/>
  <c r="G315" i="4"/>
  <c r="G311" i="4"/>
  <c r="G307" i="4"/>
  <c r="G303" i="4"/>
  <c r="G299" i="4"/>
  <c r="G295" i="4"/>
  <c r="G291" i="4"/>
  <c r="G287" i="4"/>
  <c r="G283" i="4"/>
  <c r="G279" i="4"/>
  <c r="G275" i="4"/>
  <c r="G271" i="4"/>
  <c r="G267" i="4"/>
  <c r="G263" i="4"/>
  <c r="G259" i="4"/>
  <c r="G255" i="4"/>
  <c r="G251" i="4"/>
  <c r="G247" i="4"/>
  <c r="G243" i="4"/>
  <c r="G239" i="4"/>
  <c r="G235" i="4"/>
  <c r="G231" i="4"/>
  <c r="G227" i="4"/>
  <c r="G223" i="4"/>
  <c r="G219" i="4"/>
  <c r="G215" i="4"/>
  <c r="G211" i="4"/>
  <c r="G207" i="4"/>
  <c r="G203" i="4"/>
  <c r="G199" i="4"/>
  <c r="G195" i="4"/>
  <c r="G191" i="4"/>
  <c r="G187" i="4"/>
  <c r="G183" i="4"/>
  <c r="G179" i="4"/>
  <c r="G175" i="4"/>
  <c r="G171" i="4"/>
  <c r="G167" i="4"/>
  <c r="G163" i="4"/>
  <c r="G159" i="4"/>
  <c r="G155" i="4"/>
  <c r="G151" i="4"/>
  <c r="G147" i="4"/>
  <c r="G143" i="4"/>
  <c r="G139" i="4"/>
  <c r="G135" i="4"/>
  <c r="G131" i="4"/>
  <c r="G127" i="4"/>
  <c r="G123" i="4"/>
  <c r="G119" i="4"/>
  <c r="G115" i="4"/>
  <c r="G111" i="4"/>
  <c r="G107" i="4"/>
  <c r="G103" i="4"/>
  <c r="G99" i="4"/>
  <c r="G95" i="4"/>
  <c r="G91" i="4"/>
  <c r="G87" i="4"/>
  <c r="G83" i="4"/>
  <c r="G79" i="4"/>
  <c r="G75" i="4"/>
  <c r="G71" i="4"/>
  <c r="G67" i="4"/>
  <c r="G63" i="4"/>
  <c r="G59" i="4"/>
  <c r="G55" i="4"/>
  <c r="G51" i="4"/>
  <c r="G47" i="4"/>
  <c r="G43" i="4"/>
  <c r="G39" i="4"/>
  <c r="G35" i="4"/>
  <c r="G31" i="4"/>
  <c r="G27" i="4"/>
  <c r="G23" i="4"/>
  <c r="G19" i="4"/>
  <c r="F7" i="4"/>
  <c r="F2120" i="4"/>
  <c r="M2120" i="4"/>
  <c r="G2113" i="4"/>
  <c r="O2112" i="4"/>
  <c r="O2108" i="4"/>
  <c r="G2105" i="4"/>
  <c r="O2104" i="4"/>
  <c r="G2101" i="4"/>
  <c r="O2100" i="4"/>
  <c r="G2097" i="4"/>
  <c r="O2096" i="4"/>
  <c r="G2093" i="4"/>
  <c r="O2092" i="4"/>
  <c r="G2089" i="4"/>
  <c r="O2088" i="4"/>
  <c r="G2085" i="4"/>
  <c r="O2084" i="4"/>
  <c r="G2081" i="4"/>
  <c r="O2080" i="4"/>
  <c r="G2077" i="4"/>
  <c r="O2076" i="4"/>
  <c r="G2073" i="4"/>
  <c r="O2072" i="4"/>
  <c r="O2068" i="4"/>
  <c r="G2065" i="4"/>
  <c r="O2064" i="4"/>
  <c r="G2061" i="4"/>
  <c r="O2060" i="4"/>
  <c r="G2057" i="4"/>
  <c r="O2056" i="4"/>
  <c r="G2053" i="4"/>
  <c r="O2052" i="4"/>
  <c r="G2049" i="4"/>
  <c r="O2048" i="4"/>
  <c r="G2045" i="4"/>
  <c r="O2044" i="4"/>
  <c r="G2041" i="4"/>
  <c r="O2040" i="4"/>
  <c r="O2036" i="4"/>
  <c r="G2033" i="4"/>
  <c r="O2032" i="4"/>
  <c r="G2029" i="4"/>
  <c r="O2028" i="4"/>
  <c r="G2025" i="4"/>
  <c r="O2024" i="4"/>
  <c r="G2021" i="4"/>
  <c r="O2020" i="4"/>
  <c r="G2017" i="4"/>
  <c r="O2016" i="4"/>
  <c r="G2013" i="4"/>
  <c r="O2012" i="4"/>
  <c r="G2009" i="4"/>
  <c r="O2008" i="4"/>
  <c r="O2004" i="4"/>
  <c r="G2001" i="4"/>
  <c r="O2000" i="4"/>
  <c r="G1997" i="4"/>
  <c r="O1996" i="4"/>
  <c r="G1993" i="4"/>
  <c r="O1992" i="4"/>
  <c r="G1989" i="4"/>
  <c r="O1988" i="4"/>
  <c r="G1985" i="4"/>
  <c r="O1984" i="4"/>
  <c r="O1980" i="4"/>
  <c r="G1977" i="4"/>
  <c r="O1976" i="4"/>
  <c r="G1973" i="4"/>
  <c r="O1972" i="4"/>
  <c r="O1968" i="4"/>
  <c r="O1964" i="4"/>
  <c r="G1961" i="4"/>
  <c r="O1960" i="4"/>
  <c r="O1956" i="4"/>
  <c r="G1953" i="4"/>
  <c r="O1952" i="4"/>
  <c r="G1949" i="4"/>
  <c r="O1948" i="4"/>
  <c r="G1945" i="4"/>
  <c r="O1944" i="4"/>
  <c r="O1940" i="4"/>
  <c r="G1937" i="4"/>
  <c r="O1936" i="4"/>
  <c r="G1933" i="4"/>
  <c r="O1932" i="4"/>
  <c r="G1929" i="4"/>
  <c r="O1928" i="4"/>
  <c r="O1924" i="4"/>
  <c r="G1921" i="4"/>
  <c r="O1920" i="4"/>
  <c r="O1916" i="4"/>
  <c r="G1913" i="4"/>
  <c r="O1912" i="4"/>
  <c r="G1909" i="4"/>
  <c r="O1908" i="4"/>
  <c r="G1905" i="4"/>
  <c r="O1904" i="4"/>
  <c r="G1901" i="4"/>
  <c r="O1900" i="4"/>
  <c r="G1897" i="4"/>
  <c r="O1896" i="4"/>
  <c r="O1892" i="4"/>
  <c r="G1889" i="4"/>
  <c r="O1888" i="4"/>
  <c r="G1885" i="4"/>
  <c r="O1884" i="4"/>
  <c r="G1881" i="4"/>
  <c r="O1880" i="4"/>
  <c r="G1877" i="4"/>
  <c r="O1876" i="4"/>
  <c r="G1873" i="4"/>
  <c r="O1872" i="4"/>
  <c r="G1869" i="4"/>
  <c r="O1868" i="4"/>
  <c r="G1865" i="4"/>
  <c r="O1864" i="4"/>
  <c r="G1861" i="4"/>
  <c r="O1860" i="4"/>
  <c r="G1857" i="4"/>
  <c r="O1856" i="4"/>
  <c r="G1853" i="4"/>
  <c r="O1852" i="4"/>
  <c r="O1848" i="4"/>
  <c r="O1844" i="4"/>
  <c r="G1841" i="4"/>
  <c r="O1840" i="4"/>
  <c r="G1837" i="4"/>
  <c r="O1836" i="4"/>
  <c r="G1833" i="4"/>
  <c r="O1832" i="4"/>
  <c r="G1829" i="4"/>
  <c r="O1828" i="4"/>
  <c r="O1824" i="4"/>
  <c r="G1821" i="4"/>
  <c r="O1820" i="4"/>
  <c r="G1817" i="4"/>
  <c r="O1816" i="4"/>
  <c r="G1813" i="4"/>
  <c r="O1812" i="4"/>
  <c r="O1808" i="4"/>
  <c r="O1804" i="4"/>
  <c r="G1801" i="4"/>
  <c r="O1800" i="4"/>
  <c r="G1797" i="4"/>
  <c r="O1796" i="4"/>
  <c r="G1793" i="4"/>
  <c r="O1792" i="4"/>
  <c r="G1789" i="4"/>
  <c r="O1788" i="4"/>
  <c r="G1785" i="4"/>
  <c r="O1784" i="4"/>
  <c r="O1780" i="4"/>
  <c r="G1777" i="4"/>
  <c r="O1776" i="4"/>
  <c r="G1773" i="4"/>
  <c r="O1772" i="4"/>
  <c r="G1769" i="4"/>
  <c r="O1768" i="4"/>
  <c r="G1765" i="4"/>
  <c r="O1764" i="4"/>
  <c r="O1760" i="4"/>
  <c r="O1756" i="4"/>
  <c r="G1753" i="4"/>
  <c r="O1752" i="4"/>
  <c r="G1749" i="4"/>
  <c r="O1748" i="4"/>
  <c r="G1745" i="4"/>
  <c r="O1744" i="4"/>
  <c r="G1741" i="4"/>
  <c r="O1740" i="4"/>
  <c r="G1737" i="4"/>
  <c r="O1736" i="4"/>
  <c r="O1732" i="4"/>
  <c r="G1729" i="4"/>
  <c r="O1728" i="4"/>
  <c r="O1724" i="4"/>
  <c r="G1721" i="4"/>
  <c r="O1720" i="4"/>
  <c r="G1717" i="4"/>
  <c r="O1716" i="4"/>
  <c r="G1713" i="4"/>
  <c r="O1712" i="4"/>
  <c r="X1705" i="4"/>
  <c r="X1702" i="4"/>
  <c r="G1698" i="4"/>
  <c r="O1694" i="4"/>
  <c r="O1688" i="4"/>
  <c r="G1688" i="4"/>
  <c r="AJ1679" i="4"/>
  <c r="X1679" i="4"/>
  <c r="O1674" i="4"/>
  <c r="X1672" i="4"/>
  <c r="O1661" i="4"/>
  <c r="O1660" i="4"/>
  <c r="G1655" i="4"/>
  <c r="X1653" i="4"/>
  <c r="G1652" i="4"/>
  <c r="G1648" i="4"/>
  <c r="H1646" i="4"/>
  <c r="X1641" i="4"/>
  <c r="X1638" i="4"/>
  <c r="G1634" i="4"/>
  <c r="O1630" i="4"/>
  <c r="O1624" i="4"/>
  <c r="G1624" i="4"/>
  <c r="AJ1615" i="4"/>
  <c r="X1615" i="4"/>
  <c r="G1613" i="4"/>
  <c r="O1610" i="4"/>
  <c r="X1608" i="4"/>
  <c r="O1597" i="4"/>
  <c r="O1596" i="4"/>
  <c r="G1591" i="4"/>
  <c r="X1589" i="4"/>
  <c r="G1588" i="4"/>
  <c r="G1584" i="4"/>
  <c r="X1577" i="4"/>
  <c r="X1574" i="4"/>
  <c r="G1570" i="4"/>
  <c r="O1566" i="4"/>
  <c r="O1560" i="4"/>
  <c r="G1560" i="4"/>
  <c r="AJ1551" i="4"/>
  <c r="X1551" i="4"/>
  <c r="O1546" i="4"/>
  <c r="X1544" i="4"/>
  <c r="O1533" i="4"/>
  <c r="O1532" i="4"/>
  <c r="G1527" i="4"/>
  <c r="X1525" i="4"/>
  <c r="H1524" i="4"/>
  <c r="G1520" i="4"/>
  <c r="X1507" i="4"/>
  <c r="AJ1507" i="4"/>
  <c r="G1507" i="4"/>
  <c r="G1506" i="4"/>
  <c r="X1500" i="4"/>
  <c r="G1500" i="4"/>
  <c r="X1489" i="4"/>
  <c r="G1472" i="4"/>
  <c r="G1471" i="4"/>
  <c r="G1457" i="4"/>
  <c r="O1456" i="4"/>
  <c r="O1442" i="4"/>
  <c r="X1433" i="4"/>
  <c r="G1408" i="4"/>
  <c r="G1407" i="4"/>
  <c r="O1392" i="4"/>
  <c r="O1378" i="4"/>
  <c r="X1369" i="4"/>
  <c r="G1344" i="4"/>
  <c r="G1343" i="4"/>
  <c r="O1328" i="4"/>
  <c r="O1314" i="4"/>
  <c r="X1305" i="4"/>
  <c r="G1280" i="4"/>
  <c r="G1279" i="4"/>
  <c r="G1265" i="4"/>
  <c r="O1264" i="4"/>
  <c r="H1258" i="4"/>
  <c r="O1250" i="4"/>
  <c r="X1241" i="4"/>
  <c r="G1216" i="4"/>
  <c r="G1215" i="4"/>
  <c r="G1201" i="4"/>
  <c r="O1200" i="4"/>
  <c r="O1186" i="4"/>
  <c r="X1177" i="4"/>
  <c r="G1152" i="4"/>
  <c r="G1151" i="4"/>
  <c r="G1137" i="4"/>
  <c r="O1136" i="4"/>
  <c r="T2120" i="4"/>
  <c r="X2009" i="4"/>
  <c r="X1861" i="4"/>
  <c r="X1833" i="4"/>
  <c r="X1825" i="4"/>
  <c r="X1769" i="4"/>
  <c r="O1693" i="4"/>
  <c r="G1681" i="4"/>
  <c r="H1678" i="4"/>
  <c r="O1629" i="4"/>
  <c r="G1616" i="4"/>
  <c r="G1592" i="4"/>
  <c r="H1550" i="4"/>
  <c r="O1534" i="4"/>
  <c r="G1528" i="4"/>
  <c r="X1491" i="4"/>
  <c r="AJ1491" i="4"/>
  <c r="G1440" i="4"/>
  <c r="H1425" i="4"/>
  <c r="G1375" i="4"/>
  <c r="H1361" i="4"/>
  <c r="O1346" i="4"/>
  <c r="O1282" i="4"/>
  <c r="X1273" i="4"/>
  <c r="G1247" i="4"/>
  <c r="H1233" i="4"/>
  <c r="G1183" i="4"/>
  <c r="H1169" i="4"/>
  <c r="O1154" i="4"/>
  <c r="L2120" i="4"/>
  <c r="G1689" i="4"/>
  <c r="G1685" i="4"/>
  <c r="G1653" i="4"/>
  <c r="G1625" i="4"/>
  <c r="G1621" i="4"/>
  <c r="G1545" i="4"/>
  <c r="G1541" i="4"/>
  <c r="G1529" i="4"/>
  <c r="G1525" i="4"/>
  <c r="G1509" i="4"/>
  <c r="G1485" i="4"/>
  <c r="G1481" i="4"/>
  <c r="G1477" i="4"/>
  <c r="G1469" i="4"/>
  <c r="G1465" i="4"/>
  <c r="G1449" i="4"/>
  <c r="G1445" i="4"/>
  <c r="G1421" i="4"/>
  <c r="G1417" i="4"/>
  <c r="G1413" i="4"/>
  <c r="G1405" i="4"/>
  <c r="G1401" i="4"/>
  <c r="G1397" i="4"/>
  <c r="G1389" i="4"/>
  <c r="G1385" i="4"/>
  <c r="G1381" i="4"/>
  <c r="G1373" i="4"/>
  <c r="G1357" i="4"/>
  <c r="G2112" i="4"/>
  <c r="O2111" i="4"/>
  <c r="G2108" i="4"/>
  <c r="O2107" i="4"/>
  <c r="G2104" i="4"/>
  <c r="O2103" i="4"/>
  <c r="G2100" i="4"/>
  <c r="O2099" i="4"/>
  <c r="G2096" i="4"/>
  <c r="O2095" i="4"/>
  <c r="G2092" i="4"/>
  <c r="O2091" i="4"/>
  <c r="G2088" i="4"/>
  <c r="O2087" i="4"/>
  <c r="G2084" i="4"/>
  <c r="O2083" i="4"/>
  <c r="G2080" i="4"/>
  <c r="O2079" i="4"/>
  <c r="G2076" i="4"/>
  <c r="O2075" i="4"/>
  <c r="G2072" i="4"/>
  <c r="O2071" i="4"/>
  <c r="G2068" i="4"/>
  <c r="O2067" i="4"/>
  <c r="G2064" i="4"/>
  <c r="O2063" i="4"/>
  <c r="G2060" i="4"/>
  <c r="O2059" i="4"/>
  <c r="G2056" i="4"/>
  <c r="O2055" i="4"/>
  <c r="G2052" i="4"/>
  <c r="O2051" i="4"/>
  <c r="G2048" i="4"/>
  <c r="O2047" i="4"/>
  <c r="G2044" i="4"/>
  <c r="O2043" i="4"/>
  <c r="G2040" i="4"/>
  <c r="O2039" i="4"/>
  <c r="G2036" i="4"/>
  <c r="O2035" i="4"/>
  <c r="G2032" i="4"/>
  <c r="O2031" i="4"/>
  <c r="G2028" i="4"/>
  <c r="O2027" i="4"/>
  <c r="G2024" i="4"/>
  <c r="O2023" i="4"/>
  <c r="G2020" i="4"/>
  <c r="O2019" i="4"/>
  <c r="G2016" i="4"/>
  <c r="O2015" i="4"/>
  <c r="G2012" i="4"/>
  <c r="O2011" i="4"/>
  <c r="G2008" i="4"/>
  <c r="O2007" i="4"/>
  <c r="G2004" i="4"/>
  <c r="O2003" i="4"/>
  <c r="G2000" i="4"/>
  <c r="O1999" i="4"/>
  <c r="G1996" i="4"/>
  <c r="O1995" i="4"/>
  <c r="G1992" i="4"/>
  <c r="O1991" i="4"/>
  <c r="G1988" i="4"/>
  <c r="O1987" i="4"/>
  <c r="G1984" i="4"/>
  <c r="O1983" i="4"/>
  <c r="G1980" i="4"/>
  <c r="O1979" i="4"/>
  <c r="G1976" i="4"/>
  <c r="O1975" i="4"/>
  <c r="G1972" i="4"/>
  <c r="O1971" i="4"/>
  <c r="G1968" i="4"/>
  <c r="O1967" i="4"/>
  <c r="G1964" i="4"/>
  <c r="O1963" i="4"/>
  <c r="G1960" i="4"/>
  <c r="O1959" i="4"/>
  <c r="G1956" i="4"/>
  <c r="O1955" i="4"/>
  <c r="G1952" i="4"/>
  <c r="O1951" i="4"/>
  <c r="G1948" i="4"/>
  <c r="O1947" i="4"/>
  <c r="G1944" i="4"/>
  <c r="O1943" i="4"/>
  <c r="G1940" i="4"/>
  <c r="O1939" i="4"/>
  <c r="G1936" i="4"/>
  <c r="O1935" i="4"/>
  <c r="G1932" i="4"/>
  <c r="O1931" i="4"/>
  <c r="G1928" i="4"/>
  <c r="O1927" i="4"/>
  <c r="G1924" i="4"/>
  <c r="O1923" i="4"/>
  <c r="G1920" i="4"/>
  <c r="O1919" i="4"/>
  <c r="G1916" i="4"/>
  <c r="O1915" i="4"/>
  <c r="G1912" i="4"/>
  <c r="O1911" i="4"/>
  <c r="G1908" i="4"/>
  <c r="O1907" i="4"/>
  <c r="G1904" i="4"/>
  <c r="O1903" i="4"/>
  <c r="G1900" i="4"/>
  <c r="O1899" i="4"/>
  <c r="G1896" i="4"/>
  <c r="O1895" i="4"/>
  <c r="G1892" i="4"/>
  <c r="O1891" i="4"/>
  <c r="G1888" i="4"/>
  <c r="O1887" i="4"/>
  <c r="G1884" i="4"/>
  <c r="O1883" i="4"/>
  <c r="G1880" i="4"/>
  <c r="O1879" i="4"/>
  <c r="G1876" i="4"/>
  <c r="O1875" i="4"/>
  <c r="G1872" i="4"/>
  <c r="O1871" i="4"/>
  <c r="G1868" i="4"/>
  <c r="O1867" i="4"/>
  <c r="G1864" i="4"/>
  <c r="O1863" i="4"/>
  <c r="G1860" i="4"/>
  <c r="O1859" i="4"/>
  <c r="G1856" i="4"/>
  <c r="O1855" i="4"/>
  <c r="G1852" i="4"/>
  <c r="O1851" i="4"/>
  <c r="G1848" i="4"/>
  <c r="O1847" i="4"/>
  <c r="G1844" i="4"/>
  <c r="O1843" i="4"/>
  <c r="G1840" i="4"/>
  <c r="O1839" i="4"/>
  <c r="G1836" i="4"/>
  <c r="O1835" i="4"/>
  <c r="G1832" i="4"/>
  <c r="O1831" i="4"/>
  <c r="G1828" i="4"/>
  <c r="O1827" i="4"/>
  <c r="G1824" i="4"/>
  <c r="O1823" i="4"/>
  <c r="G1820" i="4"/>
  <c r="O1819" i="4"/>
  <c r="G1816" i="4"/>
  <c r="O1815" i="4"/>
  <c r="G1812" i="4"/>
  <c r="O1811" i="4"/>
  <c r="G1808" i="4"/>
  <c r="O1807" i="4"/>
  <c r="G1804" i="4"/>
  <c r="O1803" i="4"/>
  <c r="G1800" i="4"/>
  <c r="O1799" i="4"/>
  <c r="G1796" i="4"/>
  <c r="O1795" i="4"/>
  <c r="G1792" i="4"/>
  <c r="O1791" i="4"/>
  <c r="G1788" i="4"/>
  <c r="O1787" i="4"/>
  <c r="G1784" i="4"/>
  <c r="O1783" i="4"/>
  <c r="G1780" i="4"/>
  <c r="O1779" i="4"/>
  <c r="G1776" i="4"/>
  <c r="O1775" i="4"/>
  <c r="G1772" i="4"/>
  <c r="O1771" i="4"/>
  <c r="G1768" i="4"/>
  <c r="O1767" i="4"/>
  <c r="G1764" i="4"/>
  <c r="O1763" i="4"/>
  <c r="G1760" i="4"/>
  <c r="O1759" i="4"/>
  <c r="G1756" i="4"/>
  <c r="O1755" i="4"/>
  <c r="G1752" i="4"/>
  <c r="O1751" i="4"/>
  <c r="G1748" i="4"/>
  <c r="O1747" i="4"/>
  <c r="G1744" i="4"/>
  <c r="O1743" i="4"/>
  <c r="G1740" i="4"/>
  <c r="O1739" i="4"/>
  <c r="G1736" i="4"/>
  <c r="O1735" i="4"/>
  <c r="G1732" i="4"/>
  <c r="O1731" i="4"/>
  <c r="G1728" i="4"/>
  <c r="O1727" i="4"/>
  <c r="G1724" i="4"/>
  <c r="O1723" i="4"/>
  <c r="G1720" i="4"/>
  <c r="O1719" i="4"/>
  <c r="G1716" i="4"/>
  <c r="O1715" i="4"/>
  <c r="G1712" i="4"/>
  <c r="O1709" i="4"/>
  <c r="O1708" i="4"/>
  <c r="G1703" i="4"/>
  <c r="X1701" i="4"/>
  <c r="G1696" i="4"/>
  <c r="X1689" i="4"/>
  <c r="X1686" i="4"/>
  <c r="G1682" i="4"/>
  <c r="O1678" i="4"/>
  <c r="O1672" i="4"/>
  <c r="G1672" i="4"/>
  <c r="AJ1663" i="4"/>
  <c r="X1663" i="4"/>
  <c r="G1661" i="4"/>
  <c r="X1656" i="4"/>
  <c r="O1645" i="4"/>
  <c r="O1644" i="4"/>
  <c r="G1639" i="4"/>
  <c r="X1637" i="4"/>
  <c r="G1632" i="4"/>
  <c r="X1625" i="4"/>
  <c r="X1622" i="4"/>
  <c r="G1618" i="4"/>
  <c r="O1614" i="4"/>
  <c r="O1608" i="4"/>
  <c r="G1608" i="4"/>
  <c r="AJ1599" i="4"/>
  <c r="X1599" i="4"/>
  <c r="G1597" i="4"/>
  <c r="X1592" i="4"/>
  <c r="O1581" i="4"/>
  <c r="O1580" i="4"/>
  <c r="G1575" i="4"/>
  <c r="X1573" i="4"/>
  <c r="G1568" i="4"/>
  <c r="X1561" i="4"/>
  <c r="X1558" i="4"/>
  <c r="G1554" i="4"/>
  <c r="O1550" i="4"/>
  <c r="O1544" i="4"/>
  <c r="G1544" i="4"/>
  <c r="AJ1535" i="4"/>
  <c r="X1535" i="4"/>
  <c r="G1533" i="4"/>
  <c r="X1528" i="4"/>
  <c r="O1517" i="4"/>
  <c r="X1513" i="4"/>
  <c r="G1513" i="4"/>
  <c r="X1499" i="4"/>
  <c r="AJ1499" i="4"/>
  <c r="G1499" i="4"/>
  <c r="G1498" i="4"/>
  <c r="X1492" i="4"/>
  <c r="G1492" i="4"/>
  <c r="G1487" i="4"/>
  <c r="G1473" i="4"/>
  <c r="O1472" i="4"/>
  <c r="H1466" i="4"/>
  <c r="O1458" i="4"/>
  <c r="X1449" i="4"/>
  <c r="G1424" i="4"/>
  <c r="G1423" i="4"/>
  <c r="G1409" i="4"/>
  <c r="O1408" i="4"/>
  <c r="O1394" i="4"/>
  <c r="X1385" i="4"/>
  <c r="G1360" i="4"/>
  <c r="G1359" i="4"/>
  <c r="G1345" i="4"/>
  <c r="O1344" i="4"/>
  <c r="O1330" i="4"/>
  <c r="X1321" i="4"/>
  <c r="G1296" i="4"/>
  <c r="G1295" i="4"/>
  <c r="G1281" i="4"/>
  <c r="O1280" i="4"/>
  <c r="O1266" i="4"/>
  <c r="X1257" i="4"/>
  <c r="G1232" i="4"/>
  <c r="G1231" i="4"/>
  <c r="G1217" i="4"/>
  <c r="O1216" i="4"/>
  <c r="O1202" i="4"/>
  <c r="X1193" i="4"/>
  <c r="G1168" i="4"/>
  <c r="G1167" i="4"/>
  <c r="G1153" i="4"/>
  <c r="O1152" i="4"/>
  <c r="O1138" i="4"/>
  <c r="X1129" i="4"/>
  <c r="O1122" i="4"/>
  <c r="O1120" i="4"/>
  <c r="G1104" i="4"/>
  <c r="G1103" i="4"/>
  <c r="G1087" i="4"/>
  <c r="O1058" i="4"/>
  <c r="G1040" i="4"/>
  <c r="X1027" i="4"/>
  <c r="H818" i="4"/>
  <c r="O817" i="4"/>
  <c r="O785" i="4"/>
  <c r="G752" i="4"/>
  <c r="G733" i="4"/>
  <c r="G404" i="4"/>
  <c r="L15" i="3"/>
  <c r="H15" i="3"/>
  <c r="D15" i="3"/>
  <c r="J14" i="3"/>
  <c r="F14" i="3"/>
  <c r="L13" i="3"/>
  <c r="H13" i="3"/>
  <c r="D13" i="3"/>
  <c r="J12" i="3"/>
  <c r="F12" i="3"/>
  <c r="L11" i="3"/>
  <c r="H11" i="3"/>
  <c r="D11" i="3"/>
  <c r="J10" i="3"/>
  <c r="F10" i="3"/>
  <c r="L9" i="3"/>
  <c r="H9" i="3"/>
  <c r="D9" i="3"/>
  <c r="J8" i="3"/>
  <c r="F8" i="3"/>
  <c r="L7" i="3"/>
  <c r="H7" i="3"/>
  <c r="D7" i="3"/>
  <c r="G1706" i="4"/>
  <c r="AJ1701" i="4"/>
  <c r="X1700" i="4"/>
  <c r="G1699" i="4"/>
  <c r="O1695" i="4"/>
  <c r="G1690" i="4"/>
  <c r="AJ1685" i="4"/>
  <c r="X1684" i="4"/>
  <c r="G1683" i="4"/>
  <c r="O1679" i="4"/>
  <c r="G1674" i="4"/>
  <c r="AJ1669" i="4"/>
  <c r="X1668" i="4"/>
  <c r="G1667" i="4"/>
  <c r="O1663" i="4"/>
  <c r="G1658" i="4"/>
  <c r="AJ1653" i="4"/>
  <c r="X1652" i="4"/>
  <c r="G1651" i="4"/>
  <c r="O1647" i="4"/>
  <c r="G1642" i="4"/>
  <c r="AJ1637" i="4"/>
  <c r="X1636" i="4"/>
  <c r="G1635" i="4"/>
  <c r="O1631" i="4"/>
  <c r="G1626" i="4"/>
  <c r="AJ1621" i="4"/>
  <c r="X1620" i="4"/>
  <c r="G1619" i="4"/>
  <c r="O1615" i="4"/>
  <c r="G1610" i="4"/>
  <c r="AJ1605" i="4"/>
  <c r="X1604" i="4"/>
  <c r="G1603" i="4"/>
  <c r="O1599" i="4"/>
  <c r="G1594" i="4"/>
  <c r="AJ1589" i="4"/>
  <c r="X1588" i="4"/>
  <c r="G1587" i="4"/>
  <c r="O1583" i="4"/>
  <c r="G1578" i="4"/>
  <c r="AJ1573" i="4"/>
  <c r="X1572" i="4"/>
  <c r="G1571" i="4"/>
  <c r="O1567" i="4"/>
  <c r="G1562" i="4"/>
  <c r="AJ1557" i="4"/>
  <c r="X1556" i="4"/>
  <c r="G1555" i="4"/>
  <c r="O1551" i="4"/>
  <c r="G1546" i="4"/>
  <c r="AJ1541" i="4"/>
  <c r="X1540" i="4"/>
  <c r="G1539" i="4"/>
  <c r="O1535" i="4"/>
  <c r="G1530" i="4"/>
  <c r="AJ1525" i="4"/>
  <c r="X1524" i="4"/>
  <c r="G1523" i="4"/>
  <c r="O1519" i="4"/>
  <c r="AJ1516" i="4"/>
  <c r="O1514" i="4"/>
  <c r="AJ1513" i="4"/>
  <c r="AJ1508" i="4"/>
  <c r="O1506" i="4"/>
  <c r="AJ1505" i="4"/>
  <c r="AJ1500" i="4"/>
  <c r="O1498" i="4"/>
  <c r="AJ1497" i="4"/>
  <c r="AJ1492" i="4"/>
  <c r="O1490" i="4"/>
  <c r="AJ1489" i="4"/>
  <c r="O1486" i="4"/>
  <c r="O1484" i="4"/>
  <c r="G1483" i="4"/>
  <c r="AJ1481" i="4"/>
  <c r="G1478" i="4"/>
  <c r="X1477" i="4"/>
  <c r="O1475" i="4"/>
  <c r="O1470" i="4"/>
  <c r="O1468" i="4"/>
  <c r="G1467" i="4"/>
  <c r="AJ1465" i="4"/>
  <c r="G1462" i="4"/>
  <c r="X1461" i="4"/>
  <c r="O1459" i="4"/>
  <c r="O1454" i="4"/>
  <c r="O1452" i="4"/>
  <c r="G1451" i="4"/>
  <c r="AJ1449" i="4"/>
  <c r="G1446" i="4"/>
  <c r="X1445" i="4"/>
  <c r="O1443" i="4"/>
  <c r="O1438" i="4"/>
  <c r="O1436" i="4"/>
  <c r="G1435" i="4"/>
  <c r="AJ1433" i="4"/>
  <c r="G1430" i="4"/>
  <c r="X1429" i="4"/>
  <c r="O1427" i="4"/>
  <c r="O1422" i="4"/>
  <c r="O1420" i="4"/>
  <c r="G1419" i="4"/>
  <c r="AJ1417" i="4"/>
  <c r="G1414" i="4"/>
  <c r="X1413" i="4"/>
  <c r="O1411" i="4"/>
  <c r="O1406" i="4"/>
  <c r="O1404" i="4"/>
  <c r="G1403" i="4"/>
  <c r="AJ1401" i="4"/>
  <c r="G1398" i="4"/>
  <c r="X1397" i="4"/>
  <c r="O1395" i="4"/>
  <c r="O1390" i="4"/>
  <c r="O1388" i="4"/>
  <c r="G1387" i="4"/>
  <c r="AJ1385" i="4"/>
  <c r="G1382" i="4"/>
  <c r="X1381" i="4"/>
  <c r="O1379" i="4"/>
  <c r="O1374" i="4"/>
  <c r="O1372" i="4"/>
  <c r="G1371" i="4"/>
  <c r="AJ1369" i="4"/>
  <c r="G1366" i="4"/>
  <c r="X1365" i="4"/>
  <c r="O1363" i="4"/>
  <c r="O1358" i="4"/>
  <c r="O1356" i="4"/>
  <c r="G1355" i="4"/>
  <c r="AJ1353" i="4"/>
  <c r="G1350" i="4"/>
  <c r="X1349" i="4"/>
  <c r="O1347" i="4"/>
  <c r="O1342" i="4"/>
  <c r="O1340" i="4"/>
  <c r="G1339" i="4"/>
  <c r="AJ1337" i="4"/>
  <c r="G1334" i="4"/>
  <c r="X1333" i="4"/>
  <c r="O1331" i="4"/>
  <c r="O1326" i="4"/>
  <c r="O1324" i="4"/>
  <c r="G1323" i="4"/>
  <c r="AJ1321" i="4"/>
  <c r="G1318" i="4"/>
  <c r="X1317" i="4"/>
  <c r="O1315" i="4"/>
  <c r="O1310" i="4"/>
  <c r="O1308" i="4"/>
  <c r="G1307" i="4"/>
  <c r="AJ1305" i="4"/>
  <c r="G1302" i="4"/>
  <c r="X1301" i="4"/>
  <c r="O1299" i="4"/>
  <c r="O1294" i="4"/>
  <c r="O1292" i="4"/>
  <c r="G1291" i="4"/>
  <c r="AJ1289" i="4"/>
  <c r="G1286" i="4"/>
  <c r="X1285" i="4"/>
  <c r="O1283" i="4"/>
  <c r="O1278" i="4"/>
  <c r="O1276" i="4"/>
  <c r="G1275" i="4"/>
  <c r="AJ1273" i="4"/>
  <c r="G1270" i="4"/>
  <c r="X1269" i="4"/>
  <c r="O1267" i="4"/>
  <c r="O1262" i="4"/>
  <c r="O1260" i="4"/>
  <c r="G1259" i="4"/>
  <c r="AJ1257" i="4"/>
  <c r="G1254" i="4"/>
  <c r="X1253" i="4"/>
  <c r="O1251" i="4"/>
  <c r="O1246" i="4"/>
  <c r="O1244" i="4"/>
  <c r="G1243" i="4"/>
  <c r="AJ1241" i="4"/>
  <c r="G1238" i="4"/>
  <c r="X1237" i="4"/>
  <c r="O1235" i="4"/>
  <c r="O1230" i="4"/>
  <c r="O1228" i="4"/>
  <c r="G1227" i="4"/>
  <c r="AJ1225" i="4"/>
  <c r="G1222" i="4"/>
  <c r="X1221" i="4"/>
  <c r="O1219" i="4"/>
  <c r="O1214" i="4"/>
  <c r="O1212" i="4"/>
  <c r="G1211" i="4"/>
  <c r="AJ1209" i="4"/>
  <c r="G1206" i="4"/>
  <c r="X1205" i="4"/>
  <c r="O1203" i="4"/>
  <c r="O1198" i="4"/>
  <c r="O1196" i="4"/>
  <c r="G1195" i="4"/>
  <c r="AJ1193" i="4"/>
  <c r="G1190" i="4"/>
  <c r="X1189" i="4"/>
  <c r="O1187" i="4"/>
  <c r="O1182" i="4"/>
  <c r="O1180" i="4"/>
  <c r="G1179" i="4"/>
  <c r="AJ1177" i="4"/>
  <c r="G1174" i="4"/>
  <c r="X1173" i="4"/>
  <c r="O1171" i="4"/>
  <c r="O1166" i="4"/>
  <c r="O1164" i="4"/>
  <c r="G1163" i="4"/>
  <c r="AJ1161" i="4"/>
  <c r="G1158" i="4"/>
  <c r="X1157" i="4"/>
  <c r="O1155" i="4"/>
  <c r="O1150" i="4"/>
  <c r="O1148" i="4"/>
  <c r="G1147" i="4"/>
  <c r="AJ1145" i="4"/>
  <c r="G1142" i="4"/>
  <c r="X1141" i="4"/>
  <c r="O1139" i="4"/>
  <c r="O1134" i="4"/>
  <c r="O1132" i="4"/>
  <c r="G1131" i="4"/>
  <c r="AJ1129" i="4"/>
  <c r="G1126" i="4"/>
  <c r="X1125" i="4"/>
  <c r="O1123" i="4"/>
  <c r="O1118" i="4"/>
  <c r="O1116" i="4"/>
  <c r="G1115" i="4"/>
  <c r="G1110" i="4"/>
  <c r="X1109" i="4"/>
  <c r="O1102" i="4"/>
  <c r="G1099" i="4"/>
  <c r="G1094" i="4"/>
  <c r="X1093" i="4"/>
  <c r="O1086" i="4"/>
  <c r="G1083" i="4"/>
  <c r="G1078" i="4"/>
  <c r="X1077" i="4"/>
  <c r="O1070" i="4"/>
  <c r="G1067" i="4"/>
  <c r="G1062" i="4"/>
  <c r="X1061" i="4"/>
  <c r="X1059" i="4"/>
  <c r="O1054" i="4"/>
  <c r="G1051" i="4"/>
  <c r="G1046" i="4"/>
  <c r="X1045" i="4"/>
  <c r="X1043" i="4"/>
  <c r="O1038" i="4"/>
  <c r="G1035" i="4"/>
  <c r="O877" i="4"/>
  <c r="O861" i="4"/>
  <c r="O845" i="4"/>
  <c r="O829" i="4"/>
  <c r="O813" i="4"/>
  <c r="O797" i="4"/>
  <c r="O781" i="4"/>
  <c r="X756" i="4"/>
  <c r="O742" i="4"/>
  <c r="G714" i="4"/>
  <c r="G682" i="4"/>
  <c r="G650" i="4"/>
  <c r="G642" i="4"/>
  <c r="G634" i="4"/>
  <c r="G626" i="4"/>
  <c r="G618" i="4"/>
  <c r="G610" i="4"/>
  <c r="G602" i="4"/>
  <c r="G594" i="4"/>
  <c r="G586" i="4"/>
  <c r="G578" i="4"/>
  <c r="G570" i="4"/>
  <c r="O559" i="4"/>
  <c r="G538" i="4"/>
  <c r="O495" i="4"/>
  <c r="G474" i="4"/>
  <c r="O305" i="4"/>
  <c r="G1120" i="4"/>
  <c r="X1113" i="4"/>
  <c r="O1106" i="4"/>
  <c r="G1072" i="4"/>
  <c r="G1071" i="4"/>
  <c r="X1065" i="4"/>
  <c r="G1056" i="4"/>
  <c r="O1042" i="4"/>
  <c r="G1039" i="4"/>
  <c r="H930" i="4"/>
  <c r="H882" i="4"/>
  <c r="O881" i="4"/>
  <c r="H850" i="4"/>
  <c r="O849" i="4"/>
  <c r="O801" i="4"/>
  <c r="G742" i="4"/>
  <c r="AJ733" i="4"/>
  <c r="X733" i="4"/>
  <c r="H762" i="4"/>
  <c r="G760" i="4"/>
  <c r="G750" i="4"/>
  <c r="G748" i="4"/>
  <c r="G746" i="4"/>
  <c r="G744" i="4"/>
  <c r="G736" i="4"/>
  <c r="G734" i="4"/>
  <c r="G732" i="4"/>
  <c r="G730" i="4"/>
  <c r="G720" i="4"/>
  <c r="G716" i="4"/>
  <c r="G708" i="4"/>
  <c r="G704" i="4"/>
  <c r="G700" i="4"/>
  <c r="G692" i="4"/>
  <c r="G688" i="4"/>
  <c r="G684" i="4"/>
  <c r="G676" i="4"/>
  <c r="G672" i="4"/>
  <c r="G668" i="4"/>
  <c r="G660" i="4"/>
  <c r="G656" i="4"/>
  <c r="G652" i="4"/>
  <c r="G648" i="4"/>
  <c r="G644" i="4"/>
  <c r="G640" i="4"/>
  <c r="G636" i="4"/>
  <c r="G632" i="4"/>
  <c r="G628" i="4"/>
  <c r="G624" i="4"/>
  <c r="G620" i="4"/>
  <c r="G616" i="4"/>
  <c r="G612" i="4"/>
  <c r="G608" i="4"/>
  <c r="G604" i="4"/>
  <c r="G600" i="4"/>
  <c r="G596" i="4"/>
  <c r="G592" i="4"/>
  <c r="G588" i="4"/>
  <c r="G584" i="4"/>
  <c r="G580" i="4"/>
  <c r="G576" i="4"/>
  <c r="G572" i="4"/>
  <c r="G568" i="4"/>
  <c r="G564" i="4"/>
  <c r="G560" i="4"/>
  <c r="G556" i="4"/>
  <c r="G552" i="4"/>
  <c r="G548" i="4"/>
  <c r="G544" i="4"/>
  <c r="G540" i="4"/>
  <c r="G536" i="4"/>
  <c r="G532" i="4"/>
  <c r="G528" i="4"/>
  <c r="G524" i="4"/>
  <c r="G520" i="4"/>
  <c r="G516" i="4"/>
  <c r="G512" i="4"/>
  <c r="G508" i="4"/>
  <c r="G504" i="4"/>
  <c r="G500" i="4"/>
  <c r="G496" i="4"/>
  <c r="G492" i="4"/>
  <c r="G488" i="4"/>
  <c r="G484" i="4"/>
  <c r="G480" i="4"/>
  <c r="G476" i="4"/>
  <c r="G472" i="4"/>
  <c r="G468" i="4"/>
  <c r="G464" i="4"/>
  <c r="G460" i="4"/>
  <c r="G456" i="4"/>
  <c r="G452" i="4"/>
  <c r="G448" i="4"/>
  <c r="G444" i="4"/>
  <c r="G440" i="4"/>
  <c r="G436" i="4"/>
  <c r="G428" i="4"/>
  <c r="G424" i="4"/>
  <c r="G420" i="4"/>
  <c r="G416" i="4"/>
  <c r="G412" i="4"/>
  <c r="G408" i="4"/>
  <c r="G400" i="4"/>
  <c r="G396" i="4"/>
  <c r="G392" i="4"/>
  <c r="G388" i="4"/>
  <c r="G384" i="4"/>
  <c r="G380" i="4"/>
  <c r="G376" i="4"/>
  <c r="G372" i="4"/>
  <c r="G368" i="4"/>
  <c r="G364" i="4"/>
  <c r="G360" i="4"/>
  <c r="G356" i="4"/>
  <c r="G352" i="4"/>
  <c r="G348" i="4"/>
  <c r="G344" i="4"/>
  <c r="G340" i="4"/>
  <c r="G336" i="4"/>
  <c r="G332" i="4"/>
  <c r="G328" i="4"/>
  <c r="G322" i="4"/>
  <c r="G318" i="4"/>
  <c r="G316" i="4"/>
  <c r="G306" i="4"/>
  <c r="G302" i="4"/>
  <c r="G300" i="4"/>
  <c r="G290" i="4"/>
  <c r="G288" i="4"/>
  <c r="G286" i="4"/>
  <c r="G284" i="4"/>
  <c r="G278" i="4"/>
  <c r="G274" i="4"/>
  <c r="G268" i="4"/>
  <c r="G262" i="4"/>
  <c r="G258" i="4"/>
  <c r="G252" i="4"/>
  <c r="G246" i="4"/>
  <c r="G244" i="4"/>
  <c r="G242" i="4"/>
  <c r="G236" i="4"/>
  <c r="G226" i="4"/>
  <c r="G224" i="4"/>
  <c r="G220" i="4"/>
  <c r="G212" i="4"/>
  <c r="G210" i="4"/>
  <c r="G204" i="4"/>
  <c r="G198" i="4"/>
  <c r="G194" i="4"/>
  <c r="G192" i="4"/>
  <c r="G190" i="4"/>
  <c r="G188" i="4"/>
  <c r="G182" i="4"/>
  <c r="G180" i="4"/>
  <c r="G178" i="4"/>
  <c r="G172" i="4"/>
  <c r="G166" i="4"/>
  <c r="G164" i="4"/>
  <c r="G162" i="4"/>
  <c r="G158" i="4"/>
  <c r="G156" i="4"/>
  <c r="G150" i="4"/>
  <c r="G148" i="4"/>
  <c r="G146" i="4"/>
  <c r="G142" i="4"/>
  <c r="G140" i="4"/>
  <c r="G132" i="4"/>
  <c r="G130" i="4"/>
  <c r="G126" i="4"/>
  <c r="G124" i="4"/>
  <c r="G116" i="4"/>
  <c r="G114" i="4"/>
  <c r="G108" i="4"/>
  <c r="G106" i="4"/>
  <c r="G100" i="4"/>
  <c r="G98" i="4"/>
  <c r="G92" i="4"/>
  <c r="G90" i="4"/>
  <c r="G84" i="4"/>
  <c r="G82" i="4"/>
  <c r="G76" i="4"/>
  <c r="G74" i="4"/>
  <c r="G68" i="4"/>
  <c r="G66" i="4"/>
  <c r="G60" i="4"/>
  <c r="G58" i="4"/>
  <c r="G54" i="4"/>
  <c r="G50" i="4"/>
  <c r="G46" i="4"/>
  <c r="G42" i="4"/>
  <c r="G38" i="4"/>
  <c r="G34" i="4"/>
  <c r="G30" i="4"/>
  <c r="G26" i="4"/>
  <c r="G22" i="4"/>
  <c r="K15" i="3"/>
  <c r="G15" i="3"/>
  <c r="M14" i="3"/>
  <c r="I14" i="3"/>
  <c r="E14" i="3"/>
  <c r="K13" i="3"/>
  <c r="G13" i="3"/>
  <c r="M12" i="3"/>
  <c r="I12" i="3"/>
  <c r="E12" i="3"/>
  <c r="K11" i="3"/>
  <c r="G11" i="3"/>
  <c r="M10" i="3"/>
  <c r="I10" i="3"/>
  <c r="E10" i="3"/>
  <c r="K9" i="3"/>
  <c r="G9" i="3"/>
  <c r="M8" i="3"/>
  <c r="I8" i="3"/>
  <c r="E8" i="3"/>
  <c r="K7" i="3"/>
  <c r="G7" i="3"/>
  <c r="S2120" i="4"/>
  <c r="O1707" i="4"/>
  <c r="O1705" i="4"/>
  <c r="AJ1697" i="4"/>
  <c r="X1696" i="4"/>
  <c r="G1695" i="4"/>
  <c r="O1691" i="4"/>
  <c r="O1689" i="4"/>
  <c r="AJ1681" i="4"/>
  <c r="X1680" i="4"/>
  <c r="G1679" i="4"/>
  <c r="O1675" i="4"/>
  <c r="O1673" i="4"/>
  <c r="AJ1665" i="4"/>
  <c r="X1664" i="4"/>
  <c r="G1663" i="4"/>
  <c r="O1659" i="4"/>
  <c r="O1657" i="4"/>
  <c r="AJ1649" i="4"/>
  <c r="X1648" i="4"/>
  <c r="G1647" i="4"/>
  <c r="O1643" i="4"/>
  <c r="O1641" i="4"/>
  <c r="AJ1633" i="4"/>
  <c r="X1632" i="4"/>
  <c r="G1631" i="4"/>
  <c r="O1627" i="4"/>
  <c r="O1625" i="4"/>
  <c r="AJ1617" i="4"/>
  <c r="X1616" i="4"/>
  <c r="G1615" i="4"/>
  <c r="O1611" i="4"/>
  <c r="O1609" i="4"/>
  <c r="AJ1601" i="4"/>
  <c r="X1600" i="4"/>
  <c r="G1599" i="4"/>
  <c r="O1595" i="4"/>
  <c r="O1593" i="4"/>
  <c r="AJ1585" i="4"/>
  <c r="X1584" i="4"/>
  <c r="G1583" i="4"/>
  <c r="O1579" i="4"/>
  <c r="O1577" i="4"/>
  <c r="AJ1569" i="4"/>
  <c r="X1568" i="4"/>
  <c r="G1567" i="4"/>
  <c r="O1563" i="4"/>
  <c r="O1561" i="4"/>
  <c r="AJ1553" i="4"/>
  <c r="X1552" i="4"/>
  <c r="G1551" i="4"/>
  <c r="O1547" i="4"/>
  <c r="O1545" i="4"/>
  <c r="AJ1537" i="4"/>
  <c r="X1536" i="4"/>
  <c r="G1535" i="4"/>
  <c r="O1531" i="4"/>
  <c r="O1529" i="4"/>
  <c r="AJ1521" i="4"/>
  <c r="X1520" i="4"/>
  <c r="G1519" i="4"/>
  <c r="O1513" i="4"/>
  <c r="X1512" i="4"/>
  <c r="X1511" i="4"/>
  <c r="O1511" i="4"/>
  <c r="G1511" i="4"/>
  <c r="G1510" i="4"/>
  <c r="O1505" i="4"/>
  <c r="X1504" i="4"/>
  <c r="X1503" i="4"/>
  <c r="O1503" i="4"/>
  <c r="G1503" i="4"/>
  <c r="G1502" i="4"/>
  <c r="O1497" i="4"/>
  <c r="X1496" i="4"/>
  <c r="X1495" i="4"/>
  <c r="O1495" i="4"/>
  <c r="G1495" i="4"/>
  <c r="G1494" i="4"/>
  <c r="O1489" i="4"/>
  <c r="X1488" i="4"/>
  <c r="X1487" i="4"/>
  <c r="O1487" i="4"/>
  <c r="O1482" i="4"/>
  <c r="O1480" i="4"/>
  <c r="G1479" i="4"/>
  <c r="AJ1477" i="4"/>
  <c r="X1475" i="4"/>
  <c r="G1474" i="4"/>
  <c r="X1473" i="4"/>
  <c r="X1472" i="4"/>
  <c r="O1471" i="4"/>
  <c r="O1466" i="4"/>
  <c r="O1464" i="4"/>
  <c r="G1463" i="4"/>
  <c r="AJ1461" i="4"/>
  <c r="X1459" i="4"/>
  <c r="G1458" i="4"/>
  <c r="X1457" i="4"/>
  <c r="X1456" i="4"/>
  <c r="O1455" i="4"/>
  <c r="O1450" i="4"/>
  <c r="O1448" i="4"/>
  <c r="G1447" i="4"/>
  <c r="AJ1445" i="4"/>
  <c r="X1443" i="4"/>
  <c r="G1442" i="4"/>
  <c r="X1441" i="4"/>
  <c r="X1440" i="4"/>
  <c r="O1439" i="4"/>
  <c r="O1434" i="4"/>
  <c r="O1432" i="4"/>
  <c r="G1431" i="4"/>
  <c r="AJ1429" i="4"/>
  <c r="X1427" i="4"/>
  <c r="G1426" i="4"/>
  <c r="X1425" i="4"/>
  <c r="X1424" i="4"/>
  <c r="O1423" i="4"/>
  <c r="O1418" i="4"/>
  <c r="O1416" i="4"/>
  <c r="G1415" i="4"/>
  <c r="AJ1413" i="4"/>
  <c r="X1411" i="4"/>
  <c r="G1410" i="4"/>
  <c r="X1409" i="4"/>
  <c r="X1408" i="4"/>
  <c r="O1407" i="4"/>
  <c r="O1402" i="4"/>
  <c r="O1400" i="4"/>
  <c r="G1399" i="4"/>
  <c r="AJ1397" i="4"/>
  <c r="X1395" i="4"/>
  <c r="G1394" i="4"/>
  <c r="X1393" i="4"/>
  <c r="X1392" i="4"/>
  <c r="O1391" i="4"/>
  <c r="O1386" i="4"/>
  <c r="O1384" i="4"/>
  <c r="G1383" i="4"/>
  <c r="AJ1381" i="4"/>
  <c r="X1379" i="4"/>
  <c r="G1378" i="4"/>
  <c r="X1377" i="4"/>
  <c r="X1376" i="4"/>
  <c r="O1375" i="4"/>
  <c r="O1370" i="4"/>
  <c r="O1368" i="4"/>
  <c r="G1367" i="4"/>
  <c r="AJ1365" i="4"/>
  <c r="X1363" i="4"/>
  <c r="G1362" i="4"/>
  <c r="X1361" i="4"/>
  <c r="X1360" i="4"/>
  <c r="O1359" i="4"/>
  <c r="O1354" i="4"/>
  <c r="O1352" i="4"/>
  <c r="G1351" i="4"/>
  <c r="AJ1349" i="4"/>
  <c r="X1347" i="4"/>
  <c r="G1346" i="4"/>
  <c r="X1345" i="4"/>
  <c r="X1344" i="4"/>
  <c r="O1343" i="4"/>
  <c r="O1338" i="4"/>
  <c r="O1336" i="4"/>
  <c r="G1335" i="4"/>
  <c r="AJ1333" i="4"/>
  <c r="X1331" i="4"/>
  <c r="G1330" i="4"/>
  <c r="X1329" i="4"/>
  <c r="X1328" i="4"/>
  <c r="O1327" i="4"/>
  <c r="O1322" i="4"/>
  <c r="O1320" i="4"/>
  <c r="G1319" i="4"/>
  <c r="AJ1317" i="4"/>
  <c r="X1315" i="4"/>
  <c r="G1314" i="4"/>
  <c r="X1313" i="4"/>
  <c r="X1312" i="4"/>
  <c r="O1311" i="4"/>
  <c r="O1306" i="4"/>
  <c r="O1304" i="4"/>
  <c r="G1303" i="4"/>
  <c r="AJ1301" i="4"/>
  <c r="X1299" i="4"/>
  <c r="G1298" i="4"/>
  <c r="X1297" i="4"/>
  <c r="X1296" i="4"/>
  <c r="O1295" i="4"/>
  <c r="O1290" i="4"/>
  <c r="O1288" i="4"/>
  <c r="G1287" i="4"/>
  <c r="AJ1285" i="4"/>
  <c r="X1283" i="4"/>
  <c r="G1282" i="4"/>
  <c r="X1281" i="4"/>
  <c r="X1280" i="4"/>
  <c r="O1279" i="4"/>
  <c r="O1274" i="4"/>
  <c r="O1272" i="4"/>
  <c r="G1271" i="4"/>
  <c r="AJ1269" i="4"/>
  <c r="X1267" i="4"/>
  <c r="G1266" i="4"/>
  <c r="X1265" i="4"/>
  <c r="X1264" i="4"/>
  <c r="O1263" i="4"/>
  <c r="O1258" i="4"/>
  <c r="O1256" i="4"/>
  <c r="G1255" i="4"/>
  <c r="AJ1253" i="4"/>
  <c r="X1251" i="4"/>
  <c r="G1250" i="4"/>
  <c r="X1249" i="4"/>
  <c r="X1248" i="4"/>
  <c r="O1247" i="4"/>
  <c r="O1242" i="4"/>
  <c r="O1240" i="4"/>
  <c r="G1239" i="4"/>
  <c r="AJ1237" i="4"/>
  <c r="X1235" i="4"/>
  <c r="G1234" i="4"/>
  <c r="X1233" i="4"/>
  <c r="X1232" i="4"/>
  <c r="O1231" i="4"/>
  <c r="O1226" i="4"/>
  <c r="O1224" i="4"/>
  <c r="G1223" i="4"/>
  <c r="AJ1221" i="4"/>
  <c r="X1219" i="4"/>
  <c r="G1218" i="4"/>
  <c r="X1217" i="4"/>
  <c r="X1216" i="4"/>
  <c r="O1215" i="4"/>
  <c r="O1210" i="4"/>
  <c r="O1208" i="4"/>
  <c r="G1207" i="4"/>
  <c r="AJ1205" i="4"/>
  <c r="X1203" i="4"/>
  <c r="G1202" i="4"/>
  <c r="X1201" i="4"/>
  <c r="X1200" i="4"/>
  <c r="O1199" i="4"/>
  <c r="O1194" i="4"/>
  <c r="O1192" i="4"/>
  <c r="G1191" i="4"/>
  <c r="AJ1189" i="4"/>
  <c r="X1187" i="4"/>
  <c r="G1186" i="4"/>
  <c r="X1185" i="4"/>
  <c r="X1184" i="4"/>
  <c r="O1183" i="4"/>
  <c r="O1178" i="4"/>
  <c r="O1176" i="4"/>
  <c r="G1175" i="4"/>
  <c r="AJ1173" i="4"/>
  <c r="X1171" i="4"/>
  <c r="G1170" i="4"/>
  <c r="X1169" i="4"/>
  <c r="X1168" i="4"/>
  <c r="O1167" i="4"/>
  <c r="O1162" i="4"/>
  <c r="O1160" i="4"/>
  <c r="G1159" i="4"/>
  <c r="AJ1157" i="4"/>
  <c r="X1155" i="4"/>
  <c r="G1154" i="4"/>
  <c r="X1153" i="4"/>
  <c r="X1152" i="4"/>
  <c r="O1151" i="4"/>
  <c r="O1146" i="4"/>
  <c r="O1144" i="4"/>
  <c r="G1143" i="4"/>
  <c r="AJ1141" i="4"/>
  <c r="X1139" i="4"/>
  <c r="G1138" i="4"/>
  <c r="X1137" i="4"/>
  <c r="X1136" i="4"/>
  <c r="O1135" i="4"/>
  <c r="O1130" i="4"/>
  <c r="O1128" i="4"/>
  <c r="G1127" i="4"/>
  <c r="AJ1125" i="4"/>
  <c r="X1123" i="4"/>
  <c r="G1122" i="4"/>
  <c r="X1121" i="4"/>
  <c r="X1120" i="4"/>
  <c r="O1119" i="4"/>
  <c r="O1114" i="4"/>
  <c r="O1111" i="4"/>
  <c r="G1111" i="4"/>
  <c r="G1106" i="4"/>
  <c r="X1105" i="4"/>
  <c r="X1104" i="4"/>
  <c r="X1103" i="4"/>
  <c r="O1098" i="4"/>
  <c r="O1095" i="4"/>
  <c r="G1095" i="4"/>
  <c r="G1090" i="4"/>
  <c r="X1089" i="4"/>
  <c r="X1088" i="4"/>
  <c r="X1087" i="4"/>
  <c r="O1082" i="4"/>
  <c r="O1079" i="4"/>
  <c r="G1079" i="4"/>
  <c r="G1074" i="4"/>
  <c r="X1073" i="4"/>
  <c r="X1072" i="4"/>
  <c r="X1071" i="4"/>
  <c r="O1066" i="4"/>
  <c r="O1063" i="4"/>
  <c r="G1063" i="4"/>
  <c r="G1058" i="4"/>
  <c r="X1057" i="4"/>
  <c r="X1056" i="4"/>
  <c r="X1055" i="4"/>
  <c r="O1050" i="4"/>
  <c r="O1047" i="4"/>
  <c r="G1047" i="4"/>
  <c r="G1042" i="4"/>
  <c r="X1041" i="4"/>
  <c r="X1040" i="4"/>
  <c r="X1039" i="4"/>
  <c r="O1034" i="4"/>
  <c r="O1031" i="4"/>
  <c r="G1031" i="4"/>
  <c r="G1028" i="4"/>
  <c r="G1026" i="4"/>
  <c r="G1018" i="4"/>
  <c r="G1002" i="4"/>
  <c r="G986" i="4"/>
  <c r="G970" i="4"/>
  <c r="G954" i="4"/>
  <c r="G938" i="4"/>
  <c r="G922" i="4"/>
  <c r="G906" i="4"/>
  <c r="G890" i="4"/>
  <c r="G874" i="4"/>
  <c r="O873" i="4"/>
  <c r="G858" i="4"/>
  <c r="O857" i="4"/>
  <c r="G842" i="4"/>
  <c r="O841" i="4"/>
  <c r="G826" i="4"/>
  <c r="O825" i="4"/>
  <c r="G810" i="4"/>
  <c r="O809" i="4"/>
  <c r="G794" i="4"/>
  <c r="O793" i="4"/>
  <c r="G778" i="4"/>
  <c r="O777" i="4"/>
  <c r="G766" i="4"/>
  <c r="G696" i="4"/>
  <c r="O693" i="4"/>
  <c r="G664" i="4"/>
  <c r="O661" i="4"/>
  <c r="O534" i="4"/>
  <c r="O470" i="4"/>
  <c r="G410" i="4"/>
  <c r="O379" i="4"/>
  <c r="G342" i="4"/>
  <c r="G1119" i="4"/>
  <c r="O1090" i="4"/>
  <c r="G1088" i="4"/>
  <c r="O1074" i="4"/>
  <c r="G1055" i="4"/>
  <c r="O865" i="4"/>
  <c r="O833" i="4"/>
  <c r="O769" i="4"/>
  <c r="AJ735" i="4"/>
  <c r="X735" i="4"/>
  <c r="O709" i="4"/>
  <c r="O677" i="4"/>
  <c r="J15" i="3"/>
  <c r="F15" i="3"/>
  <c r="L14" i="3"/>
  <c r="H14" i="3"/>
  <c r="D14" i="3"/>
  <c r="J13" i="3"/>
  <c r="F13" i="3"/>
  <c r="L12" i="3"/>
  <c r="H12" i="3"/>
  <c r="D12" i="3"/>
  <c r="J11" i="3"/>
  <c r="F11" i="3"/>
  <c r="L10" i="3"/>
  <c r="H10" i="3"/>
  <c r="D10" i="3"/>
  <c r="J9" i="3"/>
  <c r="F9" i="3"/>
  <c r="L8" i="3"/>
  <c r="H8" i="3"/>
  <c r="D8" i="3"/>
  <c r="J7" i="3"/>
  <c r="X1708" i="4"/>
  <c r="G1707" i="4"/>
  <c r="O1703" i="4"/>
  <c r="X1692" i="4"/>
  <c r="G1691" i="4"/>
  <c r="O1687" i="4"/>
  <c r="X1676" i="4"/>
  <c r="G1675" i="4"/>
  <c r="O1671" i="4"/>
  <c r="X1660" i="4"/>
  <c r="G1659" i="4"/>
  <c r="O1655" i="4"/>
  <c r="X1644" i="4"/>
  <c r="G1643" i="4"/>
  <c r="O1639" i="4"/>
  <c r="X1628" i="4"/>
  <c r="G1627" i="4"/>
  <c r="O1623" i="4"/>
  <c r="X1612" i="4"/>
  <c r="G1611" i="4"/>
  <c r="O1607" i="4"/>
  <c r="X1596" i="4"/>
  <c r="G1595" i="4"/>
  <c r="O1591" i="4"/>
  <c r="X1580" i="4"/>
  <c r="G1579" i="4"/>
  <c r="O1575" i="4"/>
  <c r="X1564" i="4"/>
  <c r="G1563" i="4"/>
  <c r="O1559" i="4"/>
  <c r="X1548" i="4"/>
  <c r="G1547" i="4"/>
  <c r="O1543" i="4"/>
  <c r="X1532" i="4"/>
  <c r="G1531" i="4"/>
  <c r="O1527" i="4"/>
  <c r="G1486" i="4"/>
  <c r="X1485" i="4"/>
  <c r="X1484" i="4"/>
  <c r="O1478" i="4"/>
  <c r="O1476" i="4"/>
  <c r="G1475" i="4"/>
  <c r="X1471" i="4"/>
  <c r="G1470" i="4"/>
  <c r="X1469" i="4"/>
  <c r="X1468" i="4"/>
  <c r="O1462" i="4"/>
  <c r="O1460" i="4"/>
  <c r="G1459" i="4"/>
  <c r="X1455" i="4"/>
  <c r="G1454" i="4"/>
  <c r="X1453" i="4"/>
  <c r="X1452" i="4"/>
  <c r="O1446" i="4"/>
  <c r="O1444" i="4"/>
  <c r="G1443" i="4"/>
  <c r="X1439" i="4"/>
  <c r="G1438" i="4"/>
  <c r="X1437" i="4"/>
  <c r="X1436" i="4"/>
  <c r="O1430" i="4"/>
  <c r="O1428" i="4"/>
  <c r="G1427" i="4"/>
  <c r="X1423" i="4"/>
  <c r="G1422" i="4"/>
  <c r="X1421" i="4"/>
  <c r="X1420" i="4"/>
  <c r="O1414" i="4"/>
  <c r="O1412" i="4"/>
  <c r="G1411" i="4"/>
  <c r="X1407" i="4"/>
  <c r="G1406" i="4"/>
  <c r="X1405" i="4"/>
  <c r="X1404" i="4"/>
  <c r="O1398" i="4"/>
  <c r="O1396" i="4"/>
  <c r="G1395" i="4"/>
  <c r="X1391" i="4"/>
  <c r="G1390" i="4"/>
  <c r="X1389" i="4"/>
  <c r="X1388" i="4"/>
  <c r="O1382" i="4"/>
  <c r="O1380" i="4"/>
  <c r="G1379" i="4"/>
  <c r="X1375" i="4"/>
  <c r="G1374" i="4"/>
  <c r="X1373" i="4"/>
  <c r="X1372" i="4"/>
  <c r="O1366" i="4"/>
  <c r="O1364" i="4"/>
  <c r="G1363" i="4"/>
  <c r="X1359" i="4"/>
  <c r="G1358" i="4"/>
  <c r="X1357" i="4"/>
  <c r="X1356" i="4"/>
  <c r="O1350" i="4"/>
  <c r="O1348" i="4"/>
  <c r="G1347" i="4"/>
  <c r="X1343" i="4"/>
  <c r="G1342" i="4"/>
  <c r="X1341" i="4"/>
  <c r="X1340" i="4"/>
  <c r="O1334" i="4"/>
  <c r="O1332" i="4"/>
  <c r="G1331" i="4"/>
  <c r="X1327" i="4"/>
  <c r="G1326" i="4"/>
  <c r="X1325" i="4"/>
  <c r="X1324" i="4"/>
  <c r="O1318" i="4"/>
  <c r="O1316" i="4"/>
  <c r="G1315" i="4"/>
  <c r="X1311" i="4"/>
  <c r="G1310" i="4"/>
  <c r="X1309" i="4"/>
  <c r="X1308" i="4"/>
  <c r="O1302" i="4"/>
  <c r="O1300" i="4"/>
  <c r="G1299" i="4"/>
  <c r="X1295" i="4"/>
  <c r="G1294" i="4"/>
  <c r="X1293" i="4"/>
  <c r="X1292" i="4"/>
  <c r="O1286" i="4"/>
  <c r="O1284" i="4"/>
  <c r="G1283" i="4"/>
  <c r="X1279" i="4"/>
  <c r="G1278" i="4"/>
  <c r="X1277" i="4"/>
  <c r="X1276" i="4"/>
  <c r="O1270" i="4"/>
  <c r="O1268" i="4"/>
  <c r="G1267" i="4"/>
  <c r="X1263" i="4"/>
  <c r="G1262" i="4"/>
  <c r="X1261" i="4"/>
  <c r="X1260" i="4"/>
  <c r="O1254" i="4"/>
  <c r="O1252" i="4"/>
  <c r="G1251" i="4"/>
  <c r="X1247" i="4"/>
  <c r="G1246" i="4"/>
  <c r="X1245" i="4"/>
  <c r="X1244" i="4"/>
  <c r="O1238" i="4"/>
  <c r="O1236" i="4"/>
  <c r="G1235" i="4"/>
  <c r="X1231" i="4"/>
  <c r="G1230" i="4"/>
  <c r="X1229" i="4"/>
  <c r="X1228" i="4"/>
  <c r="O1222" i="4"/>
  <c r="O1220" i="4"/>
  <c r="G1219" i="4"/>
  <c r="X1215" i="4"/>
  <c r="G1214" i="4"/>
  <c r="X1213" i="4"/>
  <c r="X1212" i="4"/>
  <c r="O1206" i="4"/>
  <c r="O1204" i="4"/>
  <c r="G1203" i="4"/>
  <c r="X1199" i="4"/>
  <c r="G1198" i="4"/>
  <c r="X1197" i="4"/>
  <c r="X1196" i="4"/>
  <c r="O1190" i="4"/>
  <c r="O1188" i="4"/>
  <c r="G1187" i="4"/>
  <c r="X1183" i="4"/>
  <c r="G1182" i="4"/>
  <c r="X1181" i="4"/>
  <c r="X1180" i="4"/>
  <c r="O1174" i="4"/>
  <c r="O1172" i="4"/>
  <c r="G1171" i="4"/>
  <c r="X1167" i="4"/>
  <c r="G1166" i="4"/>
  <c r="X1165" i="4"/>
  <c r="X1164" i="4"/>
  <c r="O1158" i="4"/>
  <c r="O1156" i="4"/>
  <c r="G1155" i="4"/>
  <c r="X1151" i="4"/>
  <c r="G1150" i="4"/>
  <c r="X1149" i="4"/>
  <c r="X1148" i="4"/>
  <c r="O1142" i="4"/>
  <c r="O1140" i="4"/>
  <c r="G1139" i="4"/>
  <c r="X1135" i="4"/>
  <c r="G1134" i="4"/>
  <c r="X1133" i="4"/>
  <c r="X1132" i="4"/>
  <c r="O1126" i="4"/>
  <c r="O1124" i="4"/>
  <c r="G1123" i="4"/>
  <c r="X1119" i="4"/>
  <c r="G1118" i="4"/>
  <c r="X1117" i="4"/>
  <c r="X1116" i="4"/>
  <c r="H1114" i="4"/>
  <c r="O1110" i="4"/>
  <c r="O1107" i="4"/>
  <c r="G1107" i="4"/>
  <c r="G1102" i="4"/>
  <c r="X1101" i="4"/>
  <c r="X1100" i="4"/>
  <c r="X1099" i="4"/>
  <c r="O1094" i="4"/>
  <c r="O1091" i="4"/>
  <c r="G1091" i="4"/>
  <c r="G1086" i="4"/>
  <c r="X1085" i="4"/>
  <c r="X1084" i="4"/>
  <c r="X1083" i="4"/>
  <c r="O1078" i="4"/>
  <c r="O1075" i="4"/>
  <c r="G1075" i="4"/>
  <c r="G1070" i="4"/>
  <c r="X1069" i="4"/>
  <c r="X1068" i="4"/>
  <c r="X1067" i="4"/>
  <c r="O1062" i="4"/>
  <c r="O1059" i="4"/>
  <c r="G1059" i="4"/>
  <c r="G1054" i="4"/>
  <c r="X1053" i="4"/>
  <c r="X1052" i="4"/>
  <c r="X1051" i="4"/>
  <c r="O1046" i="4"/>
  <c r="O1043" i="4"/>
  <c r="G1043" i="4"/>
  <c r="G1038" i="4"/>
  <c r="X1037" i="4"/>
  <c r="X1036" i="4"/>
  <c r="X1035" i="4"/>
  <c r="X1025" i="4"/>
  <c r="AJ1025" i="4"/>
  <c r="G1025" i="4"/>
  <c r="G1014" i="4"/>
  <c r="G998" i="4"/>
  <c r="G982" i="4"/>
  <c r="G966" i="4"/>
  <c r="G950" i="4"/>
  <c r="G934" i="4"/>
  <c r="G918" i="4"/>
  <c r="G902" i="4"/>
  <c r="G886" i="4"/>
  <c r="O885" i="4"/>
  <c r="G870" i="4"/>
  <c r="O869" i="4"/>
  <c r="G854" i="4"/>
  <c r="O853" i="4"/>
  <c r="G838" i="4"/>
  <c r="O837" i="4"/>
  <c r="G822" i="4"/>
  <c r="O821" i="4"/>
  <c r="G806" i="4"/>
  <c r="O805" i="4"/>
  <c r="G790" i="4"/>
  <c r="O789" i="4"/>
  <c r="G774" i="4"/>
  <c r="O773" i="4"/>
  <c r="G764" i="4"/>
  <c r="O753" i="4"/>
  <c r="O748" i="4"/>
  <c r="O732" i="4"/>
  <c r="G698" i="4"/>
  <c r="G666" i="4"/>
  <c r="G646" i="4"/>
  <c r="G638" i="4"/>
  <c r="G630" i="4"/>
  <c r="G622" i="4"/>
  <c r="G614" i="4"/>
  <c r="G606" i="4"/>
  <c r="G598" i="4"/>
  <c r="G590" i="4"/>
  <c r="G582" i="4"/>
  <c r="G574" i="4"/>
  <c r="G432" i="4"/>
  <c r="X427" i="4"/>
  <c r="X222" i="4"/>
  <c r="G222" i="4"/>
  <c r="O171" i="4"/>
  <c r="X1030" i="4"/>
  <c r="X1029" i="4"/>
  <c r="G1029" i="4"/>
  <c r="O1024" i="4"/>
  <c r="G1021" i="4"/>
  <c r="O1020" i="4"/>
  <c r="G1017" i="4"/>
  <c r="O1016" i="4"/>
  <c r="G1013" i="4"/>
  <c r="O1012" i="4"/>
  <c r="G1009" i="4"/>
  <c r="O1008" i="4"/>
  <c r="G1005" i="4"/>
  <c r="O1004" i="4"/>
  <c r="G1001" i="4"/>
  <c r="O1000" i="4"/>
  <c r="G997" i="4"/>
  <c r="O996" i="4"/>
  <c r="G993" i="4"/>
  <c r="O992" i="4"/>
  <c r="G989" i="4"/>
  <c r="O988" i="4"/>
  <c r="G985" i="4"/>
  <c r="O984" i="4"/>
  <c r="G981" i="4"/>
  <c r="O980" i="4"/>
  <c r="G977" i="4"/>
  <c r="O976" i="4"/>
  <c r="G973" i="4"/>
  <c r="O972" i="4"/>
  <c r="G969" i="4"/>
  <c r="O968" i="4"/>
  <c r="G965" i="4"/>
  <c r="O964" i="4"/>
  <c r="G961" i="4"/>
  <c r="O960" i="4"/>
  <c r="G957" i="4"/>
  <c r="O956" i="4"/>
  <c r="G953" i="4"/>
  <c r="O952" i="4"/>
  <c r="G949" i="4"/>
  <c r="O948" i="4"/>
  <c r="G945" i="4"/>
  <c r="O944" i="4"/>
  <c r="G941" i="4"/>
  <c r="O940" i="4"/>
  <c r="G937" i="4"/>
  <c r="O936" i="4"/>
  <c r="G933" i="4"/>
  <c r="O932" i="4"/>
  <c r="G929" i="4"/>
  <c r="O928" i="4"/>
  <c r="G925" i="4"/>
  <c r="O924" i="4"/>
  <c r="G921" i="4"/>
  <c r="O920" i="4"/>
  <c r="G917" i="4"/>
  <c r="O916" i="4"/>
  <c r="G913" i="4"/>
  <c r="O912" i="4"/>
  <c r="G909" i="4"/>
  <c r="O908" i="4"/>
  <c r="G905" i="4"/>
  <c r="O904" i="4"/>
  <c r="G901" i="4"/>
  <c r="O900" i="4"/>
  <c r="G897" i="4"/>
  <c r="O896" i="4"/>
  <c r="G893" i="4"/>
  <c r="O892" i="4"/>
  <c r="G889" i="4"/>
  <c r="O888" i="4"/>
  <c r="G885" i="4"/>
  <c r="O884" i="4"/>
  <c r="G881" i="4"/>
  <c r="O880" i="4"/>
  <c r="G877" i="4"/>
  <c r="O876" i="4"/>
  <c r="G873" i="4"/>
  <c r="O872" i="4"/>
  <c r="G869" i="4"/>
  <c r="O868" i="4"/>
  <c r="G865" i="4"/>
  <c r="O864" i="4"/>
  <c r="G861" i="4"/>
  <c r="O860" i="4"/>
  <c r="G857" i="4"/>
  <c r="O856" i="4"/>
  <c r="G853" i="4"/>
  <c r="O852" i="4"/>
  <c r="G849" i="4"/>
  <c r="O848" i="4"/>
  <c r="G845" i="4"/>
  <c r="O844" i="4"/>
  <c r="G841" i="4"/>
  <c r="O840" i="4"/>
  <c r="G837" i="4"/>
  <c r="O836" i="4"/>
  <c r="G833" i="4"/>
  <c r="O832" i="4"/>
  <c r="G829" i="4"/>
  <c r="O828" i="4"/>
  <c r="G825" i="4"/>
  <c r="O824" i="4"/>
  <c r="G821" i="4"/>
  <c r="O820" i="4"/>
  <c r="G817" i="4"/>
  <c r="O816" i="4"/>
  <c r="G813" i="4"/>
  <c r="O812" i="4"/>
  <c r="G809" i="4"/>
  <c r="O808" i="4"/>
  <c r="G805" i="4"/>
  <c r="O804" i="4"/>
  <c r="G801" i="4"/>
  <c r="O800" i="4"/>
  <c r="G797" i="4"/>
  <c r="O796" i="4"/>
  <c r="G793" i="4"/>
  <c r="O792" i="4"/>
  <c r="G789" i="4"/>
  <c r="O788" i="4"/>
  <c r="G785" i="4"/>
  <c r="O784" i="4"/>
  <c r="G781" i="4"/>
  <c r="O780" i="4"/>
  <c r="G777" i="4"/>
  <c r="O776" i="4"/>
  <c r="G773" i="4"/>
  <c r="O772" i="4"/>
  <c r="G769" i="4"/>
  <c r="O768" i="4"/>
  <c r="O763" i="4"/>
  <c r="G757" i="4"/>
  <c r="G756" i="4"/>
  <c r="X755" i="4"/>
  <c r="G754" i="4"/>
  <c r="X740" i="4"/>
  <c r="G738" i="4"/>
  <c r="O730" i="4"/>
  <c r="G728" i="4"/>
  <c r="G726" i="4"/>
  <c r="G724" i="4"/>
  <c r="G718" i="4"/>
  <c r="O713" i="4"/>
  <c r="G702" i="4"/>
  <c r="O697" i="4"/>
  <c r="G686" i="4"/>
  <c r="O681" i="4"/>
  <c r="G670" i="4"/>
  <c r="O665" i="4"/>
  <c r="G654" i="4"/>
  <c r="O649" i="4"/>
  <c r="X647" i="4"/>
  <c r="AJ647" i="4"/>
  <c r="O645" i="4"/>
  <c r="X643" i="4"/>
  <c r="AJ643" i="4"/>
  <c r="O641" i="4"/>
  <c r="X639" i="4"/>
  <c r="AJ639" i="4"/>
  <c r="O637" i="4"/>
  <c r="X635" i="4"/>
  <c r="AJ635" i="4"/>
  <c r="O633" i="4"/>
  <c r="X631" i="4"/>
  <c r="AJ631" i="4"/>
  <c r="O629" i="4"/>
  <c r="X627" i="4"/>
  <c r="AJ627" i="4"/>
  <c r="O625" i="4"/>
  <c r="X623" i="4"/>
  <c r="AJ623" i="4"/>
  <c r="O621" i="4"/>
  <c r="X619" i="4"/>
  <c r="AJ619" i="4"/>
  <c r="O617" i="4"/>
  <c r="X615" i="4"/>
  <c r="AJ615" i="4"/>
  <c r="O613" i="4"/>
  <c r="X611" i="4"/>
  <c r="AJ611" i="4"/>
  <c r="O609" i="4"/>
  <c r="X607" i="4"/>
  <c r="AJ607" i="4"/>
  <c r="O605" i="4"/>
  <c r="X603" i="4"/>
  <c r="AJ603" i="4"/>
  <c r="O601" i="4"/>
  <c r="X599" i="4"/>
  <c r="AJ599" i="4"/>
  <c r="O597" i="4"/>
  <c r="X595" i="4"/>
  <c r="AJ595" i="4"/>
  <c r="O593" i="4"/>
  <c r="X591" i="4"/>
  <c r="AJ591" i="4"/>
  <c r="O589" i="4"/>
  <c r="X587" i="4"/>
  <c r="AJ587" i="4"/>
  <c r="O585" i="4"/>
  <c r="X583" i="4"/>
  <c r="AJ583" i="4"/>
  <c r="O581" i="4"/>
  <c r="X579" i="4"/>
  <c r="AJ579" i="4"/>
  <c r="O577" i="4"/>
  <c r="X575" i="4"/>
  <c r="AJ575" i="4"/>
  <c r="O573" i="4"/>
  <c r="X571" i="4"/>
  <c r="AJ571" i="4"/>
  <c r="O569" i="4"/>
  <c r="AJ562" i="4"/>
  <c r="X562" i="4"/>
  <c r="G533" i="4"/>
  <c r="O513" i="4"/>
  <c r="AJ498" i="4"/>
  <c r="X498" i="4"/>
  <c r="G469" i="4"/>
  <c r="O449" i="4"/>
  <c r="G265" i="4"/>
  <c r="G229" i="4"/>
  <c r="G206" i="4"/>
  <c r="X1026" i="4"/>
  <c r="X1022" i="4"/>
  <c r="O1021" i="4"/>
  <c r="X1018" i="4"/>
  <c r="O1017" i="4"/>
  <c r="X1014" i="4"/>
  <c r="O1013" i="4"/>
  <c r="X1010" i="4"/>
  <c r="O1009" i="4"/>
  <c r="X1006" i="4"/>
  <c r="O1005" i="4"/>
  <c r="X1002" i="4"/>
  <c r="O1001" i="4"/>
  <c r="X998" i="4"/>
  <c r="O997" i="4"/>
  <c r="X994" i="4"/>
  <c r="O993" i="4"/>
  <c r="X990" i="4"/>
  <c r="O989" i="4"/>
  <c r="X986" i="4"/>
  <c r="O985" i="4"/>
  <c r="X982" i="4"/>
  <c r="O981" i="4"/>
  <c r="X978" i="4"/>
  <c r="O977" i="4"/>
  <c r="X974" i="4"/>
  <c r="O973" i="4"/>
  <c r="X970" i="4"/>
  <c r="O969" i="4"/>
  <c r="X966" i="4"/>
  <c r="O965" i="4"/>
  <c r="X962" i="4"/>
  <c r="O961" i="4"/>
  <c r="X958" i="4"/>
  <c r="O957" i="4"/>
  <c r="X954" i="4"/>
  <c r="O953" i="4"/>
  <c r="X950" i="4"/>
  <c r="O949" i="4"/>
  <c r="X946" i="4"/>
  <c r="O945" i="4"/>
  <c r="X942" i="4"/>
  <c r="O941" i="4"/>
  <c r="X938" i="4"/>
  <c r="O937" i="4"/>
  <c r="X934" i="4"/>
  <c r="O933" i="4"/>
  <c r="X930" i="4"/>
  <c r="O929" i="4"/>
  <c r="X926" i="4"/>
  <c r="O925" i="4"/>
  <c r="X922" i="4"/>
  <c r="O921" i="4"/>
  <c r="X918" i="4"/>
  <c r="O917" i="4"/>
  <c r="X914" i="4"/>
  <c r="O913" i="4"/>
  <c r="X910" i="4"/>
  <c r="O909" i="4"/>
  <c r="X906" i="4"/>
  <c r="O905" i="4"/>
  <c r="X902" i="4"/>
  <c r="O901" i="4"/>
  <c r="X898" i="4"/>
  <c r="O897" i="4"/>
  <c r="X894" i="4"/>
  <c r="O893" i="4"/>
  <c r="X890" i="4"/>
  <c r="O889" i="4"/>
  <c r="X886" i="4"/>
  <c r="X885" i="4"/>
  <c r="X882" i="4"/>
  <c r="X881" i="4"/>
  <c r="X878" i="4"/>
  <c r="X877" i="4"/>
  <c r="X874" i="4"/>
  <c r="X873" i="4"/>
  <c r="X870" i="4"/>
  <c r="X869" i="4"/>
  <c r="X866" i="4"/>
  <c r="X865" i="4"/>
  <c r="X862" i="4"/>
  <c r="X861" i="4"/>
  <c r="X858" i="4"/>
  <c r="X857" i="4"/>
  <c r="X854" i="4"/>
  <c r="X853" i="4"/>
  <c r="X850" i="4"/>
  <c r="X849" i="4"/>
  <c r="X846" i="4"/>
  <c r="X845" i="4"/>
  <c r="X842" i="4"/>
  <c r="X841" i="4"/>
  <c r="X838" i="4"/>
  <c r="X837" i="4"/>
  <c r="X834" i="4"/>
  <c r="X833" i="4"/>
  <c r="X830" i="4"/>
  <c r="X829" i="4"/>
  <c r="X826" i="4"/>
  <c r="X825" i="4"/>
  <c r="X822" i="4"/>
  <c r="X821" i="4"/>
  <c r="X818" i="4"/>
  <c r="X817" i="4"/>
  <c r="X814" i="4"/>
  <c r="X813" i="4"/>
  <c r="X810" i="4"/>
  <c r="X809" i="4"/>
  <c r="X806" i="4"/>
  <c r="X805" i="4"/>
  <c r="X802" i="4"/>
  <c r="X801" i="4"/>
  <c r="X798" i="4"/>
  <c r="X797" i="4"/>
  <c r="X794" i="4"/>
  <c r="X793" i="4"/>
  <c r="X790" i="4"/>
  <c r="X789" i="4"/>
  <c r="X786" i="4"/>
  <c r="X785" i="4"/>
  <c r="X782" i="4"/>
  <c r="X781" i="4"/>
  <c r="X778" i="4"/>
  <c r="X777" i="4"/>
  <c r="X774" i="4"/>
  <c r="X773" i="4"/>
  <c r="X770" i="4"/>
  <c r="X769" i="4"/>
  <c r="AJ765" i="4"/>
  <c r="X765" i="4"/>
  <c r="O760" i="4"/>
  <c r="X758" i="4"/>
  <c r="O747" i="4"/>
  <c r="O746" i="4"/>
  <c r="G741" i="4"/>
  <c r="G740" i="4"/>
  <c r="X732" i="4"/>
  <c r="O717" i="4"/>
  <c r="G706" i="4"/>
  <c r="O701" i="4"/>
  <c r="G690" i="4"/>
  <c r="O685" i="4"/>
  <c r="G674" i="4"/>
  <c r="O669" i="4"/>
  <c r="G658" i="4"/>
  <c r="O653" i="4"/>
  <c r="X555" i="4"/>
  <c r="AJ540" i="4"/>
  <c r="X540" i="4"/>
  <c r="G507" i="4"/>
  <c r="X491" i="4"/>
  <c r="AJ476" i="4"/>
  <c r="X476" i="4"/>
  <c r="G443" i="4"/>
  <c r="AJ434" i="4"/>
  <c r="X434" i="4"/>
  <c r="G409" i="4"/>
  <c r="O390" i="4"/>
  <c r="O385" i="4"/>
  <c r="O334" i="4"/>
  <c r="O312" i="4"/>
  <c r="G1024" i="4"/>
  <c r="O1023" i="4"/>
  <c r="X1021" i="4"/>
  <c r="AJ1021" i="4"/>
  <c r="G1020" i="4"/>
  <c r="O1019" i="4"/>
  <c r="X1017" i="4"/>
  <c r="AJ1017" i="4"/>
  <c r="G1016" i="4"/>
  <c r="O1015" i="4"/>
  <c r="X1013" i="4"/>
  <c r="AJ1013" i="4"/>
  <c r="G1012" i="4"/>
  <c r="O1011" i="4"/>
  <c r="X1009" i="4"/>
  <c r="AJ1009" i="4"/>
  <c r="G1008" i="4"/>
  <c r="O1007" i="4"/>
  <c r="X1005" i="4"/>
  <c r="AJ1005" i="4"/>
  <c r="G1004" i="4"/>
  <c r="O1003" i="4"/>
  <c r="X1001" i="4"/>
  <c r="AJ1001" i="4"/>
  <c r="G1000" i="4"/>
  <c r="O999" i="4"/>
  <c r="X997" i="4"/>
  <c r="AJ997" i="4"/>
  <c r="G996" i="4"/>
  <c r="O995" i="4"/>
  <c r="X993" i="4"/>
  <c r="AJ993" i="4"/>
  <c r="G992" i="4"/>
  <c r="O991" i="4"/>
  <c r="X989" i="4"/>
  <c r="AJ989" i="4"/>
  <c r="G988" i="4"/>
  <c r="O987" i="4"/>
  <c r="X985" i="4"/>
  <c r="AJ985" i="4"/>
  <c r="G984" i="4"/>
  <c r="O983" i="4"/>
  <c r="X981" i="4"/>
  <c r="AJ981" i="4"/>
  <c r="G980" i="4"/>
  <c r="O979" i="4"/>
  <c r="X977" i="4"/>
  <c r="AJ977" i="4"/>
  <c r="G976" i="4"/>
  <c r="O975" i="4"/>
  <c r="X973" i="4"/>
  <c r="AJ973" i="4"/>
  <c r="G972" i="4"/>
  <c r="O971" i="4"/>
  <c r="X969" i="4"/>
  <c r="AJ969" i="4"/>
  <c r="G968" i="4"/>
  <c r="O967" i="4"/>
  <c r="X965" i="4"/>
  <c r="AJ965" i="4"/>
  <c r="G964" i="4"/>
  <c r="O963" i="4"/>
  <c r="X961" i="4"/>
  <c r="AJ961" i="4"/>
  <c r="G960" i="4"/>
  <c r="O959" i="4"/>
  <c r="X957" i="4"/>
  <c r="AJ957" i="4"/>
  <c r="G956" i="4"/>
  <c r="O955" i="4"/>
  <c r="X953" i="4"/>
  <c r="AJ953" i="4"/>
  <c r="G952" i="4"/>
  <c r="O951" i="4"/>
  <c r="X949" i="4"/>
  <c r="AJ949" i="4"/>
  <c r="G948" i="4"/>
  <c r="O947" i="4"/>
  <c r="X945" i="4"/>
  <c r="AJ945" i="4"/>
  <c r="G944" i="4"/>
  <c r="O943" i="4"/>
  <c r="X941" i="4"/>
  <c r="AJ941" i="4"/>
  <c r="G940" i="4"/>
  <c r="O939" i="4"/>
  <c r="X937" i="4"/>
  <c r="AJ937" i="4"/>
  <c r="G936" i="4"/>
  <c r="O935" i="4"/>
  <c r="X933" i="4"/>
  <c r="AJ933" i="4"/>
  <c r="G932" i="4"/>
  <c r="O931" i="4"/>
  <c r="X929" i="4"/>
  <c r="AJ929" i="4"/>
  <c r="G928" i="4"/>
  <c r="O927" i="4"/>
  <c r="X925" i="4"/>
  <c r="AJ925" i="4"/>
  <c r="G924" i="4"/>
  <c r="O923" i="4"/>
  <c r="X921" i="4"/>
  <c r="AJ921" i="4"/>
  <c r="G920" i="4"/>
  <c r="O919" i="4"/>
  <c r="X917" i="4"/>
  <c r="AJ917" i="4"/>
  <c r="G916" i="4"/>
  <c r="O915" i="4"/>
  <c r="X913" i="4"/>
  <c r="AJ913" i="4"/>
  <c r="G912" i="4"/>
  <c r="O911" i="4"/>
  <c r="X909" i="4"/>
  <c r="AJ909" i="4"/>
  <c r="G908" i="4"/>
  <c r="O907" i="4"/>
  <c r="X905" i="4"/>
  <c r="AJ905" i="4"/>
  <c r="G904" i="4"/>
  <c r="O903" i="4"/>
  <c r="X901" i="4"/>
  <c r="AJ901" i="4"/>
  <c r="G900" i="4"/>
  <c r="O899" i="4"/>
  <c r="X897" i="4"/>
  <c r="AJ897" i="4"/>
  <c r="G896" i="4"/>
  <c r="O895" i="4"/>
  <c r="X893" i="4"/>
  <c r="AJ893" i="4"/>
  <c r="G892" i="4"/>
  <c r="O891" i="4"/>
  <c r="X889" i="4"/>
  <c r="AJ889" i="4"/>
  <c r="G888" i="4"/>
  <c r="O887" i="4"/>
  <c r="G884" i="4"/>
  <c r="O883" i="4"/>
  <c r="G880" i="4"/>
  <c r="O879" i="4"/>
  <c r="G876" i="4"/>
  <c r="O875" i="4"/>
  <c r="G872" i="4"/>
  <c r="O871" i="4"/>
  <c r="G868" i="4"/>
  <c r="O867" i="4"/>
  <c r="G864" i="4"/>
  <c r="O863" i="4"/>
  <c r="G860" i="4"/>
  <c r="O859" i="4"/>
  <c r="G856" i="4"/>
  <c r="O855" i="4"/>
  <c r="G852" i="4"/>
  <c r="O851" i="4"/>
  <c r="G848" i="4"/>
  <c r="O847" i="4"/>
  <c r="G844" i="4"/>
  <c r="O843" i="4"/>
  <c r="G840" i="4"/>
  <c r="O839" i="4"/>
  <c r="G836" i="4"/>
  <c r="O835" i="4"/>
  <c r="G832" i="4"/>
  <c r="O831" i="4"/>
  <c r="G828" i="4"/>
  <c r="O827" i="4"/>
  <c r="G824" i="4"/>
  <c r="O823" i="4"/>
  <c r="G820" i="4"/>
  <c r="O819" i="4"/>
  <c r="G816" i="4"/>
  <c r="O815" i="4"/>
  <c r="G812" i="4"/>
  <c r="O811" i="4"/>
  <c r="G808" i="4"/>
  <c r="O807" i="4"/>
  <c r="G804" i="4"/>
  <c r="O803" i="4"/>
  <c r="G800" i="4"/>
  <c r="O799" i="4"/>
  <c r="G796" i="4"/>
  <c r="O795" i="4"/>
  <c r="G792" i="4"/>
  <c r="O791" i="4"/>
  <c r="G788" i="4"/>
  <c r="O787" i="4"/>
  <c r="G784" i="4"/>
  <c r="O783" i="4"/>
  <c r="G780" i="4"/>
  <c r="O779" i="4"/>
  <c r="G776" i="4"/>
  <c r="O775" i="4"/>
  <c r="G772" i="4"/>
  <c r="O771" i="4"/>
  <c r="G768" i="4"/>
  <c r="O764" i="4"/>
  <c r="O758" i="4"/>
  <c r="G758" i="4"/>
  <c r="AJ749" i="4"/>
  <c r="X749" i="4"/>
  <c r="X742" i="4"/>
  <c r="O735" i="4"/>
  <c r="O733" i="4"/>
  <c r="X730" i="4"/>
  <c r="G722" i="4"/>
  <c r="G710" i="4"/>
  <c r="O705" i="4"/>
  <c r="G694" i="4"/>
  <c r="O689" i="4"/>
  <c r="G678" i="4"/>
  <c r="O673" i="4"/>
  <c r="G662" i="4"/>
  <c r="O657" i="4"/>
  <c r="O544" i="4"/>
  <c r="X536" i="4"/>
  <c r="G535" i="4"/>
  <c r="X521" i="4"/>
  <c r="O507" i="4"/>
  <c r="O480" i="4"/>
  <c r="X472" i="4"/>
  <c r="G471" i="4"/>
  <c r="X457" i="4"/>
  <c r="O443" i="4"/>
  <c r="O416" i="4"/>
  <c r="X408" i="4"/>
  <c r="G407" i="4"/>
  <c r="G389" i="4"/>
  <c r="G379" i="4"/>
  <c r="AJ370" i="4"/>
  <c r="X370" i="4"/>
  <c r="G176" i="4"/>
  <c r="O765" i="4"/>
  <c r="AJ755" i="4"/>
  <c r="X754" i="4"/>
  <c r="G753" i="4"/>
  <c r="O749" i="4"/>
  <c r="O739" i="4"/>
  <c r="O737" i="4"/>
  <c r="G737" i="4"/>
  <c r="X736" i="4"/>
  <c r="X734" i="4"/>
  <c r="O723" i="4"/>
  <c r="O721" i="4"/>
  <c r="G721" i="4"/>
  <c r="X720" i="4"/>
  <c r="O718" i="4"/>
  <c r="O714" i="4"/>
  <c r="O710" i="4"/>
  <c r="O706" i="4"/>
  <c r="O702" i="4"/>
  <c r="O698" i="4"/>
  <c r="O694" i="4"/>
  <c r="O690" i="4"/>
  <c r="O686" i="4"/>
  <c r="O682" i="4"/>
  <c r="O678" i="4"/>
  <c r="O674" i="4"/>
  <c r="O670" i="4"/>
  <c r="O666" i="4"/>
  <c r="O662" i="4"/>
  <c r="O658" i="4"/>
  <c r="O654" i="4"/>
  <c r="O650" i="4"/>
  <c r="O646" i="4"/>
  <c r="O642" i="4"/>
  <c r="O638" i="4"/>
  <c r="O634" i="4"/>
  <c r="O630" i="4"/>
  <c r="O626" i="4"/>
  <c r="O622" i="4"/>
  <c r="O618" i="4"/>
  <c r="O614" i="4"/>
  <c r="O561" i="4"/>
  <c r="O555" i="4"/>
  <c r="G555" i="4"/>
  <c r="AJ546" i="4"/>
  <c r="X546" i="4"/>
  <c r="O543" i="4"/>
  <c r="O541" i="4"/>
  <c r="X539" i="4"/>
  <c r="O528" i="4"/>
  <c r="AJ524" i="4"/>
  <c r="X524" i="4"/>
  <c r="G522" i="4"/>
  <c r="X520" i="4"/>
  <c r="G519" i="4"/>
  <c r="G517" i="4"/>
  <c r="X505" i="4"/>
  <c r="O497" i="4"/>
  <c r="O491" i="4"/>
  <c r="G491" i="4"/>
  <c r="AJ482" i="4"/>
  <c r="X482" i="4"/>
  <c r="O479" i="4"/>
  <c r="O477" i="4"/>
  <c r="X475" i="4"/>
  <c r="O464" i="4"/>
  <c r="AJ460" i="4"/>
  <c r="X460" i="4"/>
  <c r="G458" i="4"/>
  <c r="X456" i="4"/>
  <c r="G455" i="4"/>
  <c r="G453" i="4"/>
  <c r="X441" i="4"/>
  <c r="G437" i="4"/>
  <c r="O433" i="4"/>
  <c r="O427" i="4"/>
  <c r="G427" i="4"/>
  <c r="AJ418" i="4"/>
  <c r="X418" i="4"/>
  <c r="O413" i="4"/>
  <c r="X411" i="4"/>
  <c r="O400" i="4"/>
  <c r="G394" i="4"/>
  <c r="G393" i="4"/>
  <c r="X392" i="4"/>
  <c r="G391" i="4"/>
  <c r="X377" i="4"/>
  <c r="G373" i="4"/>
  <c r="O369" i="4"/>
  <c r="O365" i="4"/>
  <c r="G358" i="4"/>
  <c r="O350" i="4"/>
  <c r="X341" i="4"/>
  <c r="O315" i="4"/>
  <c r="G304" i="4"/>
  <c r="O293" i="4"/>
  <c r="G270" i="4"/>
  <c r="O206" i="4"/>
  <c r="G104" i="4"/>
  <c r="AJ767" i="4"/>
  <c r="X766" i="4"/>
  <c r="G765" i="4"/>
  <c r="O761" i="4"/>
  <c r="O759" i="4"/>
  <c r="AJ751" i="4"/>
  <c r="X750" i="4"/>
  <c r="G749" i="4"/>
  <c r="O745" i="4"/>
  <c r="O743" i="4"/>
  <c r="X738" i="4"/>
  <c r="O727" i="4"/>
  <c r="O725" i="4"/>
  <c r="G725" i="4"/>
  <c r="X724" i="4"/>
  <c r="X722" i="4"/>
  <c r="O719" i="4"/>
  <c r="X718" i="4"/>
  <c r="G717" i="4"/>
  <c r="X716" i="4"/>
  <c r="O715" i="4"/>
  <c r="X714" i="4"/>
  <c r="G713" i="4"/>
  <c r="X712" i="4"/>
  <c r="O711" i="4"/>
  <c r="X710" i="4"/>
  <c r="G709" i="4"/>
  <c r="X708" i="4"/>
  <c r="O707" i="4"/>
  <c r="X706" i="4"/>
  <c r="G705" i="4"/>
  <c r="X704" i="4"/>
  <c r="O703" i="4"/>
  <c r="X702" i="4"/>
  <c r="G701" i="4"/>
  <c r="X700" i="4"/>
  <c r="O699" i="4"/>
  <c r="X698" i="4"/>
  <c r="G697" i="4"/>
  <c r="X696" i="4"/>
  <c r="O695" i="4"/>
  <c r="X694" i="4"/>
  <c r="G693" i="4"/>
  <c r="X692" i="4"/>
  <c r="O691" i="4"/>
  <c r="X690" i="4"/>
  <c r="G689" i="4"/>
  <c r="X688" i="4"/>
  <c r="O687" i="4"/>
  <c r="X686" i="4"/>
  <c r="G685" i="4"/>
  <c r="X684" i="4"/>
  <c r="O683" i="4"/>
  <c r="X682" i="4"/>
  <c r="G681" i="4"/>
  <c r="X680" i="4"/>
  <c r="O679" i="4"/>
  <c r="X678" i="4"/>
  <c r="G677" i="4"/>
  <c r="X676" i="4"/>
  <c r="O675" i="4"/>
  <c r="X674" i="4"/>
  <c r="G673" i="4"/>
  <c r="X672" i="4"/>
  <c r="O671" i="4"/>
  <c r="X670" i="4"/>
  <c r="G669" i="4"/>
  <c r="X668" i="4"/>
  <c r="O667" i="4"/>
  <c r="X666" i="4"/>
  <c r="G665" i="4"/>
  <c r="X664" i="4"/>
  <c r="O663" i="4"/>
  <c r="X662" i="4"/>
  <c r="G661" i="4"/>
  <c r="X660" i="4"/>
  <c r="O659" i="4"/>
  <c r="X658" i="4"/>
  <c r="G657" i="4"/>
  <c r="X656" i="4"/>
  <c r="O655" i="4"/>
  <c r="X654" i="4"/>
  <c r="G653" i="4"/>
  <c r="X652" i="4"/>
  <c r="O651" i="4"/>
  <c r="X650" i="4"/>
  <c r="G647" i="4"/>
  <c r="X646" i="4"/>
  <c r="G643" i="4"/>
  <c r="X642" i="4"/>
  <c r="G639" i="4"/>
  <c r="X638" i="4"/>
  <c r="G635" i="4"/>
  <c r="X634" i="4"/>
  <c r="G631" i="4"/>
  <c r="X630" i="4"/>
  <c r="G627" i="4"/>
  <c r="X626" i="4"/>
  <c r="G623" i="4"/>
  <c r="X622" i="4"/>
  <c r="G619" i="4"/>
  <c r="X618" i="4"/>
  <c r="G615" i="4"/>
  <c r="X614" i="4"/>
  <c r="G611" i="4"/>
  <c r="O610" i="4"/>
  <c r="G607" i="4"/>
  <c r="O606" i="4"/>
  <c r="G603" i="4"/>
  <c r="O602" i="4"/>
  <c r="G599" i="4"/>
  <c r="O598" i="4"/>
  <c r="G595" i="4"/>
  <c r="O594" i="4"/>
  <c r="G591" i="4"/>
  <c r="O590" i="4"/>
  <c r="G587" i="4"/>
  <c r="O586" i="4"/>
  <c r="G583" i="4"/>
  <c r="O582" i="4"/>
  <c r="G579" i="4"/>
  <c r="O578" i="4"/>
  <c r="G575" i="4"/>
  <c r="O574" i="4"/>
  <c r="G571" i="4"/>
  <c r="O570" i="4"/>
  <c r="X568" i="4"/>
  <c r="G567" i="4"/>
  <c r="G565" i="4"/>
  <c r="X553" i="4"/>
  <c r="O545" i="4"/>
  <c r="O539" i="4"/>
  <c r="G539" i="4"/>
  <c r="AJ530" i="4"/>
  <c r="X530" i="4"/>
  <c r="O527" i="4"/>
  <c r="O525" i="4"/>
  <c r="X523" i="4"/>
  <c r="O512" i="4"/>
  <c r="AJ508" i="4"/>
  <c r="X508" i="4"/>
  <c r="G506" i="4"/>
  <c r="X504" i="4"/>
  <c r="G503" i="4"/>
  <c r="G501" i="4"/>
  <c r="X489" i="4"/>
  <c r="O481" i="4"/>
  <c r="O475" i="4"/>
  <c r="G475" i="4"/>
  <c r="AJ466" i="4"/>
  <c r="X466" i="4"/>
  <c r="O463" i="4"/>
  <c r="O461" i="4"/>
  <c r="X459" i="4"/>
  <c r="O448" i="4"/>
  <c r="O447" i="4"/>
  <c r="G442" i="4"/>
  <c r="G441" i="4"/>
  <c r="X440" i="4"/>
  <c r="G439" i="4"/>
  <c r="X428" i="4"/>
  <c r="X425" i="4"/>
  <c r="G421" i="4"/>
  <c r="O417" i="4"/>
  <c r="O411" i="4"/>
  <c r="G411" i="4"/>
  <c r="AJ402" i="4"/>
  <c r="X402" i="4"/>
  <c r="O397" i="4"/>
  <c r="X395" i="4"/>
  <c r="O384" i="4"/>
  <c r="O383" i="4"/>
  <c r="G378" i="4"/>
  <c r="G377" i="4"/>
  <c r="X376" i="4"/>
  <c r="G375" i="4"/>
  <c r="X357" i="4"/>
  <c r="G331" i="4"/>
  <c r="X280" i="4"/>
  <c r="G276" i="4"/>
  <c r="O270" i="4"/>
  <c r="O250" i="4"/>
  <c r="G232" i="4"/>
  <c r="X221" i="4"/>
  <c r="AJ221" i="4"/>
  <c r="G221" i="4"/>
  <c r="X156" i="4"/>
  <c r="X762" i="4"/>
  <c r="G761" i="4"/>
  <c r="O757" i="4"/>
  <c r="X746" i="4"/>
  <c r="G745" i="4"/>
  <c r="O741" i="4"/>
  <c r="X739" i="4"/>
  <c r="X737" i="4"/>
  <c r="O736" i="4"/>
  <c r="O734" i="4"/>
  <c r="O731" i="4"/>
  <c r="O729" i="4"/>
  <c r="G729" i="4"/>
  <c r="X728" i="4"/>
  <c r="X726" i="4"/>
  <c r="X723" i="4"/>
  <c r="X721" i="4"/>
  <c r="X719" i="4"/>
  <c r="AJ719" i="4"/>
  <c r="X715" i="4"/>
  <c r="AJ715" i="4"/>
  <c r="X711" i="4"/>
  <c r="AJ711" i="4"/>
  <c r="X707" i="4"/>
  <c r="AJ707" i="4"/>
  <c r="X703" i="4"/>
  <c r="AJ703" i="4"/>
  <c r="X699" i="4"/>
  <c r="AJ699" i="4"/>
  <c r="X695" i="4"/>
  <c r="AJ695" i="4"/>
  <c r="X691" i="4"/>
  <c r="AJ691" i="4"/>
  <c r="X687" i="4"/>
  <c r="AJ687" i="4"/>
  <c r="X683" i="4"/>
  <c r="AJ683" i="4"/>
  <c r="X679" i="4"/>
  <c r="AJ679" i="4"/>
  <c r="X675" i="4"/>
  <c r="AJ675" i="4"/>
  <c r="X671" i="4"/>
  <c r="AJ671" i="4"/>
  <c r="X667" i="4"/>
  <c r="AJ667" i="4"/>
  <c r="X663" i="4"/>
  <c r="AJ663" i="4"/>
  <c r="X659" i="4"/>
  <c r="AJ659" i="4"/>
  <c r="X655" i="4"/>
  <c r="AJ655" i="4"/>
  <c r="X651" i="4"/>
  <c r="AJ651" i="4"/>
  <c r="X648" i="4"/>
  <c r="O647" i="4"/>
  <c r="X644" i="4"/>
  <c r="O643" i="4"/>
  <c r="X640" i="4"/>
  <c r="O639" i="4"/>
  <c r="X636" i="4"/>
  <c r="O635" i="4"/>
  <c r="X632" i="4"/>
  <c r="O631" i="4"/>
  <c r="X628" i="4"/>
  <c r="O627" i="4"/>
  <c r="X624" i="4"/>
  <c r="O623" i="4"/>
  <c r="X620" i="4"/>
  <c r="O619" i="4"/>
  <c r="X616" i="4"/>
  <c r="O615" i="4"/>
  <c r="X612" i="4"/>
  <c r="O611" i="4"/>
  <c r="X608" i="4"/>
  <c r="O607" i="4"/>
  <c r="X604" i="4"/>
  <c r="O603" i="4"/>
  <c r="X600" i="4"/>
  <c r="O599" i="4"/>
  <c r="X596" i="4"/>
  <c r="O595" i="4"/>
  <c r="X592" i="4"/>
  <c r="O591" i="4"/>
  <c r="X588" i="4"/>
  <c r="O587" i="4"/>
  <c r="X584" i="4"/>
  <c r="O583" i="4"/>
  <c r="X580" i="4"/>
  <c r="O579" i="4"/>
  <c r="X576" i="4"/>
  <c r="O575" i="4"/>
  <c r="X572" i="4"/>
  <c r="O571" i="4"/>
  <c r="O560" i="4"/>
  <c r="AJ556" i="4"/>
  <c r="X556" i="4"/>
  <c r="G554" i="4"/>
  <c r="X552" i="4"/>
  <c r="G551" i="4"/>
  <c r="G549" i="4"/>
  <c r="X537" i="4"/>
  <c r="O529" i="4"/>
  <c r="O523" i="4"/>
  <c r="G523" i="4"/>
  <c r="AJ514" i="4"/>
  <c r="X514" i="4"/>
  <c r="O511" i="4"/>
  <c r="X507" i="4"/>
  <c r="O496" i="4"/>
  <c r="AJ492" i="4"/>
  <c r="X492" i="4"/>
  <c r="G490" i="4"/>
  <c r="X488" i="4"/>
  <c r="G487" i="4"/>
  <c r="G485" i="4"/>
  <c r="X473" i="4"/>
  <c r="O465" i="4"/>
  <c r="O459" i="4"/>
  <c r="G459" i="4"/>
  <c r="AJ450" i="4"/>
  <c r="X450" i="4"/>
  <c r="X443" i="4"/>
  <c r="O432" i="4"/>
  <c r="O431" i="4"/>
  <c r="G426" i="4"/>
  <c r="G425" i="4"/>
  <c r="X424" i="4"/>
  <c r="G423" i="4"/>
  <c r="X412" i="4"/>
  <c r="X409" i="4"/>
  <c r="G405" i="4"/>
  <c r="O401" i="4"/>
  <c r="O395" i="4"/>
  <c r="G395" i="4"/>
  <c r="AJ386" i="4"/>
  <c r="X386" i="4"/>
  <c r="X379" i="4"/>
  <c r="O368" i="4"/>
  <c r="G347" i="4"/>
  <c r="X326" i="4"/>
  <c r="G308" i="4"/>
  <c r="X285" i="4"/>
  <c r="AJ285" i="4"/>
  <c r="G285" i="4"/>
  <c r="X283" i="4"/>
  <c r="G256" i="4"/>
  <c r="G238" i="4"/>
  <c r="AJ213" i="4"/>
  <c r="X213" i="4"/>
  <c r="X172" i="4"/>
  <c r="O154" i="4"/>
  <c r="G72" i="4"/>
  <c r="U8" i="4"/>
  <c r="U12" i="4"/>
  <c r="AJ568" i="4"/>
  <c r="X567" i="4"/>
  <c r="G566" i="4"/>
  <c r="O562" i="4"/>
  <c r="AJ552" i="4"/>
  <c r="X551" i="4"/>
  <c r="G550" i="4"/>
  <c r="O546" i="4"/>
  <c r="AJ536" i="4"/>
  <c r="X535" i="4"/>
  <c r="G534" i="4"/>
  <c r="O530" i="4"/>
  <c r="AJ520" i="4"/>
  <c r="X519" i="4"/>
  <c r="G518" i="4"/>
  <c r="O514" i="4"/>
  <c r="AJ504" i="4"/>
  <c r="X503" i="4"/>
  <c r="G502" i="4"/>
  <c r="O498" i="4"/>
  <c r="AJ488" i="4"/>
  <c r="X487" i="4"/>
  <c r="G486" i="4"/>
  <c r="O482" i="4"/>
  <c r="AJ472" i="4"/>
  <c r="X471" i="4"/>
  <c r="G470" i="4"/>
  <c r="O466" i="4"/>
  <c r="AJ456" i="4"/>
  <c r="X455" i="4"/>
  <c r="G454" i="4"/>
  <c r="O450" i="4"/>
  <c r="AJ440" i="4"/>
  <c r="X439" i="4"/>
  <c r="G438" i="4"/>
  <c r="O434" i="4"/>
  <c r="AJ424" i="4"/>
  <c r="X423" i="4"/>
  <c r="G422" i="4"/>
  <c r="O418" i="4"/>
  <c r="AJ408" i="4"/>
  <c r="X407" i="4"/>
  <c r="G406" i="4"/>
  <c r="O402" i="4"/>
  <c r="AJ392" i="4"/>
  <c r="X391" i="4"/>
  <c r="G390" i="4"/>
  <c r="O386" i="4"/>
  <c r="AJ376" i="4"/>
  <c r="X375" i="4"/>
  <c r="G374" i="4"/>
  <c r="O370" i="4"/>
  <c r="X364" i="4"/>
  <c r="G363" i="4"/>
  <c r="G362" i="4"/>
  <c r="G359" i="4"/>
  <c r="G354" i="4"/>
  <c r="X353" i="4"/>
  <c r="O346" i="4"/>
  <c r="G343" i="4"/>
  <c r="G338" i="4"/>
  <c r="X337" i="4"/>
  <c r="O330" i="4"/>
  <c r="O326" i="4"/>
  <c r="G326" i="4"/>
  <c r="X324" i="4"/>
  <c r="AJ317" i="4"/>
  <c r="X317" i="4"/>
  <c r="X310" i="4"/>
  <c r="O299" i="4"/>
  <c r="G296" i="4"/>
  <c r="G293" i="4"/>
  <c r="O291" i="4"/>
  <c r="O290" i="4"/>
  <c r="G272" i="4"/>
  <c r="X263" i="4"/>
  <c r="X262" i="4"/>
  <c r="O260" i="4"/>
  <c r="O241" i="4"/>
  <c r="G234" i="4"/>
  <c r="G230" i="4"/>
  <c r="O224" i="4"/>
  <c r="AJ222" i="4"/>
  <c r="O216" i="4"/>
  <c r="G214" i="4"/>
  <c r="X202" i="4"/>
  <c r="O196" i="4"/>
  <c r="O186" i="4"/>
  <c r="G174" i="4"/>
  <c r="O164" i="4"/>
  <c r="X158" i="4"/>
  <c r="O148" i="4"/>
  <c r="X142" i="4"/>
  <c r="G136" i="4"/>
  <c r="G134" i="4"/>
  <c r="X132" i="4"/>
  <c r="O124" i="4"/>
  <c r="O106" i="4"/>
  <c r="AJ95" i="4"/>
  <c r="X95" i="4"/>
  <c r="O93" i="4"/>
  <c r="O74" i="4"/>
  <c r="AJ63" i="4"/>
  <c r="X63" i="4"/>
  <c r="O61" i="4"/>
  <c r="AJ564" i="4"/>
  <c r="X563" i="4"/>
  <c r="G562" i="4"/>
  <c r="O558" i="4"/>
  <c r="O556" i="4"/>
  <c r="AJ548" i="4"/>
  <c r="X547" i="4"/>
  <c r="G546" i="4"/>
  <c r="O542" i="4"/>
  <c r="O540" i="4"/>
  <c r="AJ532" i="4"/>
  <c r="X531" i="4"/>
  <c r="G530" i="4"/>
  <c r="O526" i="4"/>
  <c r="O524" i="4"/>
  <c r="AJ516" i="4"/>
  <c r="X515" i="4"/>
  <c r="G514" i="4"/>
  <c r="O510" i="4"/>
  <c r="O508" i="4"/>
  <c r="AJ500" i="4"/>
  <c r="X499" i="4"/>
  <c r="G498" i="4"/>
  <c r="O494" i="4"/>
  <c r="O492" i="4"/>
  <c r="AJ484" i="4"/>
  <c r="X483" i="4"/>
  <c r="G482" i="4"/>
  <c r="O478" i="4"/>
  <c r="O476" i="4"/>
  <c r="AJ468" i="4"/>
  <c r="X467" i="4"/>
  <c r="G466" i="4"/>
  <c r="O462" i="4"/>
  <c r="O460" i="4"/>
  <c r="AJ452" i="4"/>
  <c r="X451" i="4"/>
  <c r="G450" i="4"/>
  <c r="O446" i="4"/>
  <c r="O444" i="4"/>
  <c r="AJ436" i="4"/>
  <c r="X435" i="4"/>
  <c r="G434" i="4"/>
  <c r="O430" i="4"/>
  <c r="O428" i="4"/>
  <c r="AJ420" i="4"/>
  <c r="X419" i="4"/>
  <c r="G418" i="4"/>
  <c r="O414" i="4"/>
  <c r="O412" i="4"/>
  <c r="AJ404" i="4"/>
  <c r="X403" i="4"/>
  <c r="G402" i="4"/>
  <c r="O398" i="4"/>
  <c r="O396" i="4"/>
  <c r="AJ388" i="4"/>
  <c r="X387" i="4"/>
  <c r="G386" i="4"/>
  <c r="O382" i="4"/>
  <c r="O380" i="4"/>
  <c r="AJ372" i="4"/>
  <c r="X371" i="4"/>
  <c r="G370" i="4"/>
  <c r="X367" i="4"/>
  <c r="AJ364" i="4"/>
  <c r="O362" i="4"/>
  <c r="X359" i="4"/>
  <c r="O358" i="4"/>
  <c r="O355" i="4"/>
  <c r="G355" i="4"/>
  <c r="G350" i="4"/>
  <c r="X349" i="4"/>
  <c r="X348" i="4"/>
  <c r="X347" i="4"/>
  <c r="O342" i="4"/>
  <c r="O339" i="4"/>
  <c r="G339" i="4"/>
  <c r="G334" i="4"/>
  <c r="X333" i="4"/>
  <c r="X332" i="4"/>
  <c r="X331" i="4"/>
  <c r="X327" i="4"/>
  <c r="G325" i="4"/>
  <c r="X323" i="4"/>
  <c r="X316" i="4"/>
  <c r="O316" i="4"/>
  <c r="O310" i="4"/>
  <c r="G310" i="4"/>
  <c r="X308" i="4"/>
  <c r="AJ301" i="4"/>
  <c r="X301" i="4"/>
  <c r="G294" i="4"/>
  <c r="AJ287" i="4"/>
  <c r="X287" i="4"/>
  <c r="O280" i="4"/>
  <c r="X276" i="4"/>
  <c r="X275" i="4"/>
  <c r="X266" i="4"/>
  <c r="G260" i="4"/>
  <c r="G254" i="4"/>
  <c r="O246" i="4"/>
  <c r="X244" i="4"/>
  <c r="X241" i="4"/>
  <c r="AJ241" i="4"/>
  <c r="O240" i="4"/>
  <c r="O239" i="4"/>
  <c r="AJ202" i="4"/>
  <c r="X199" i="4"/>
  <c r="G196" i="4"/>
  <c r="O177" i="4"/>
  <c r="G170" i="4"/>
  <c r="X164" i="4"/>
  <c r="X148" i="4"/>
  <c r="O134" i="4"/>
  <c r="X131" i="4"/>
  <c r="G102" i="4"/>
  <c r="X90" i="4"/>
  <c r="G70" i="4"/>
  <c r="X58" i="4"/>
  <c r="O44" i="4"/>
  <c r="O28" i="4"/>
  <c r="O568" i="4"/>
  <c r="AJ560" i="4"/>
  <c r="X559" i="4"/>
  <c r="G558" i="4"/>
  <c r="O554" i="4"/>
  <c r="O552" i="4"/>
  <c r="AJ544" i="4"/>
  <c r="X543" i="4"/>
  <c r="G542" i="4"/>
  <c r="O538" i="4"/>
  <c r="O536" i="4"/>
  <c r="AJ528" i="4"/>
  <c r="X527" i="4"/>
  <c r="G526" i="4"/>
  <c r="O522" i="4"/>
  <c r="O520" i="4"/>
  <c r="AJ512" i="4"/>
  <c r="X511" i="4"/>
  <c r="G510" i="4"/>
  <c r="O506" i="4"/>
  <c r="O504" i="4"/>
  <c r="AJ496" i="4"/>
  <c r="X495" i="4"/>
  <c r="G494" i="4"/>
  <c r="O490" i="4"/>
  <c r="O488" i="4"/>
  <c r="AJ480" i="4"/>
  <c r="X479" i="4"/>
  <c r="G478" i="4"/>
  <c r="O474" i="4"/>
  <c r="O472" i="4"/>
  <c r="AJ464" i="4"/>
  <c r="X463" i="4"/>
  <c r="G462" i="4"/>
  <c r="O458" i="4"/>
  <c r="O456" i="4"/>
  <c r="X447" i="4"/>
  <c r="G446" i="4"/>
  <c r="O442" i="4"/>
  <c r="X431" i="4"/>
  <c r="G430" i="4"/>
  <c r="O426" i="4"/>
  <c r="X415" i="4"/>
  <c r="G414" i="4"/>
  <c r="O410" i="4"/>
  <c r="X399" i="4"/>
  <c r="G398" i="4"/>
  <c r="O394" i="4"/>
  <c r="X383" i="4"/>
  <c r="G382" i="4"/>
  <c r="O378" i="4"/>
  <c r="G367" i="4"/>
  <c r="G366" i="4"/>
  <c r="O363" i="4"/>
  <c r="X360" i="4"/>
  <c r="O354" i="4"/>
  <c r="O351" i="4"/>
  <c r="G351" i="4"/>
  <c r="G346" i="4"/>
  <c r="X345" i="4"/>
  <c r="X344" i="4"/>
  <c r="X343" i="4"/>
  <c r="O338" i="4"/>
  <c r="O335" i="4"/>
  <c r="G335" i="4"/>
  <c r="G330" i="4"/>
  <c r="X329" i="4"/>
  <c r="X328" i="4"/>
  <c r="G324" i="4"/>
  <c r="G320" i="4"/>
  <c r="G312" i="4"/>
  <c r="X311" i="4"/>
  <c r="G309" i="4"/>
  <c r="X307" i="4"/>
  <c r="X300" i="4"/>
  <c r="O300" i="4"/>
  <c r="G292" i="4"/>
  <c r="O288" i="4"/>
  <c r="X286" i="4"/>
  <c r="AJ277" i="4"/>
  <c r="X277" i="4"/>
  <c r="O266" i="4"/>
  <c r="G240" i="4"/>
  <c r="X236" i="4"/>
  <c r="O235" i="4"/>
  <c r="O227" i="4"/>
  <c r="O226" i="4"/>
  <c r="AJ223" i="4"/>
  <c r="X223" i="4"/>
  <c r="X219" i="4"/>
  <c r="X216" i="4"/>
  <c r="AJ215" i="4"/>
  <c r="X215" i="4"/>
  <c r="X212" i="4"/>
  <c r="X211" i="4"/>
  <c r="G208" i="4"/>
  <c r="O202" i="4"/>
  <c r="G201" i="4"/>
  <c r="X198" i="4"/>
  <c r="O182" i="4"/>
  <c r="X180" i="4"/>
  <c r="X177" i="4"/>
  <c r="AJ177" i="4"/>
  <c r="O176" i="4"/>
  <c r="O175" i="4"/>
  <c r="X166" i="4"/>
  <c r="O156" i="4"/>
  <c r="X150" i="4"/>
  <c r="G96" i="4"/>
  <c r="G64" i="4"/>
  <c r="AJ323" i="4"/>
  <c r="X322" i="4"/>
  <c r="X321" i="4"/>
  <c r="G321" i="4"/>
  <c r="O317" i="4"/>
  <c r="G314" i="4"/>
  <c r="AJ307" i="4"/>
  <c r="X306" i="4"/>
  <c r="X305" i="4"/>
  <c r="G305" i="4"/>
  <c r="O301" i="4"/>
  <c r="G298" i="4"/>
  <c r="X293" i="4"/>
  <c r="X289" i="4"/>
  <c r="O289" i="4"/>
  <c r="X284" i="4"/>
  <c r="AJ283" i="4"/>
  <c r="O283" i="4"/>
  <c r="G282" i="4"/>
  <c r="G280" i="4"/>
  <c r="O277" i="4"/>
  <c r="G277" i="4"/>
  <c r="X270" i="4"/>
  <c r="G269" i="4"/>
  <c r="X267" i="4"/>
  <c r="AJ263" i="4"/>
  <c r="O254" i="4"/>
  <c r="X250" i="4"/>
  <c r="O249" i="4"/>
  <c r="G249" i="4"/>
  <c r="X246" i="4"/>
  <c r="O236" i="4"/>
  <c r="G228" i="4"/>
  <c r="X225" i="4"/>
  <c r="O225" i="4"/>
  <c r="X220" i="4"/>
  <c r="AJ219" i="4"/>
  <c r="O219" i="4"/>
  <c r="G218" i="4"/>
  <c r="G216" i="4"/>
  <c r="O213" i="4"/>
  <c r="G213" i="4"/>
  <c r="X206" i="4"/>
  <c r="G205" i="4"/>
  <c r="X203" i="4"/>
  <c r="AJ199" i="4"/>
  <c r="O190" i="4"/>
  <c r="X186" i="4"/>
  <c r="G185" i="4"/>
  <c r="X182" i="4"/>
  <c r="O172" i="4"/>
  <c r="G168" i="4"/>
  <c r="X163" i="4"/>
  <c r="O163" i="4"/>
  <c r="G160" i="4"/>
  <c r="G154" i="4"/>
  <c r="G152" i="4"/>
  <c r="X147" i="4"/>
  <c r="O147" i="4"/>
  <c r="G144" i="4"/>
  <c r="O139" i="4"/>
  <c r="G138" i="4"/>
  <c r="O136" i="4"/>
  <c r="AJ135" i="4"/>
  <c r="X135" i="4"/>
  <c r="G133" i="4"/>
  <c r="O111" i="4"/>
  <c r="X108" i="4"/>
  <c r="G94" i="4"/>
  <c r="AJ93" i="4"/>
  <c r="X93" i="4"/>
  <c r="G93" i="4"/>
  <c r="O92" i="4"/>
  <c r="O79" i="4"/>
  <c r="X76" i="4"/>
  <c r="G62" i="4"/>
  <c r="AJ61" i="4"/>
  <c r="X61" i="4"/>
  <c r="G61" i="4"/>
  <c r="O60" i="4"/>
  <c r="O56" i="4"/>
  <c r="O40" i="4"/>
  <c r="O24" i="4"/>
  <c r="U14" i="4"/>
  <c r="D2120" i="5"/>
  <c r="X318" i="4"/>
  <c r="G317" i="4"/>
  <c r="O313" i="4"/>
  <c r="X302" i="4"/>
  <c r="G301" i="4"/>
  <c r="O297" i="4"/>
  <c r="G297" i="4"/>
  <c r="X294" i="4"/>
  <c r="X273" i="4"/>
  <c r="O273" i="4"/>
  <c r="X268" i="4"/>
  <c r="O267" i="4"/>
  <c r="G266" i="4"/>
  <c r="G264" i="4"/>
  <c r="G261" i="4"/>
  <c r="X254" i="4"/>
  <c r="G253" i="4"/>
  <c r="X251" i="4"/>
  <c r="X234" i="4"/>
  <c r="O233" i="4"/>
  <c r="G233" i="4"/>
  <c r="X230" i="4"/>
  <c r="O209" i="4"/>
  <c r="X204" i="4"/>
  <c r="O203" i="4"/>
  <c r="G202" i="4"/>
  <c r="G200" i="4"/>
  <c r="G197" i="4"/>
  <c r="X190" i="4"/>
  <c r="G189" i="4"/>
  <c r="X187" i="4"/>
  <c r="X170" i="4"/>
  <c r="G165" i="4"/>
  <c r="G157" i="4"/>
  <c r="X155" i="4"/>
  <c r="O155" i="4"/>
  <c r="G149" i="4"/>
  <c r="G141" i="4"/>
  <c r="O138" i="4"/>
  <c r="G128" i="4"/>
  <c r="O123" i="4"/>
  <c r="G122" i="4"/>
  <c r="G120" i="4"/>
  <c r="G118" i="4"/>
  <c r="G112" i="4"/>
  <c r="AJ111" i="4"/>
  <c r="X111" i="4"/>
  <c r="O109" i="4"/>
  <c r="X106" i="4"/>
  <c r="O90" i="4"/>
  <c r="G88" i="4"/>
  <c r="G86" i="4"/>
  <c r="G80" i="4"/>
  <c r="AJ79" i="4"/>
  <c r="X79" i="4"/>
  <c r="O77" i="4"/>
  <c r="X74" i="4"/>
  <c r="O58" i="4"/>
  <c r="O52" i="4"/>
  <c r="O36" i="4"/>
  <c r="O20" i="4"/>
  <c r="X314" i="4"/>
  <c r="G313" i="4"/>
  <c r="X298" i="4"/>
  <c r="O286" i="4"/>
  <c r="X282" i="4"/>
  <c r="G281" i="4"/>
  <c r="X278" i="4"/>
  <c r="X257" i="4"/>
  <c r="X252" i="4"/>
  <c r="O251" i="4"/>
  <c r="G250" i="4"/>
  <c r="G248" i="4"/>
  <c r="O245" i="4"/>
  <c r="G245" i="4"/>
  <c r="X238" i="4"/>
  <c r="G237" i="4"/>
  <c r="X235" i="4"/>
  <c r="AJ231" i="4"/>
  <c r="O228" i="4"/>
  <c r="O222" i="4"/>
  <c r="X218" i="4"/>
  <c r="O217" i="4"/>
  <c r="G217" i="4"/>
  <c r="X214" i="4"/>
  <c r="O210" i="4"/>
  <c r="AJ209" i="4"/>
  <c r="X207" i="4"/>
  <c r="O207" i="4"/>
  <c r="O204" i="4"/>
  <c r="O200" i="4"/>
  <c r="X197" i="4"/>
  <c r="O195" i="4"/>
  <c r="X193" i="4"/>
  <c r="O193" i="4"/>
  <c r="X188" i="4"/>
  <c r="AJ187" i="4"/>
  <c r="O187" i="4"/>
  <c r="G186" i="4"/>
  <c r="G184" i="4"/>
  <c r="O181" i="4"/>
  <c r="G181" i="4"/>
  <c r="X174" i="4"/>
  <c r="G173" i="4"/>
  <c r="X171" i="4"/>
  <c r="O169" i="4"/>
  <c r="O168" i="4"/>
  <c r="X167" i="4"/>
  <c r="O161" i="4"/>
  <c r="O160" i="4"/>
  <c r="X159" i="4"/>
  <c r="O153" i="4"/>
  <c r="O152" i="4"/>
  <c r="X151" i="4"/>
  <c r="O145" i="4"/>
  <c r="O144" i="4"/>
  <c r="X143" i="4"/>
  <c r="X140" i="4"/>
  <c r="O140" i="4"/>
  <c r="X134" i="4"/>
  <c r="X129" i="4"/>
  <c r="AJ125" i="4"/>
  <c r="X125" i="4"/>
  <c r="O122" i="4"/>
  <c r="G110" i="4"/>
  <c r="AJ109" i="4"/>
  <c r="X109" i="4"/>
  <c r="G109" i="4"/>
  <c r="O108" i="4"/>
  <c r="O95" i="4"/>
  <c r="X92" i="4"/>
  <c r="G78" i="4"/>
  <c r="AJ77" i="4"/>
  <c r="X77" i="4"/>
  <c r="G77" i="4"/>
  <c r="O76" i="4"/>
  <c r="O63" i="4"/>
  <c r="X60" i="4"/>
  <c r="O48" i="4"/>
  <c r="O32" i="4"/>
  <c r="U10" i="4"/>
  <c r="AJ291" i="4"/>
  <c r="X290" i="4"/>
  <c r="G289" i="4"/>
  <c r="O285" i="4"/>
  <c r="AJ275" i="4"/>
  <c r="X274" i="4"/>
  <c r="G273" i="4"/>
  <c r="O269" i="4"/>
  <c r="AJ259" i="4"/>
  <c r="X258" i="4"/>
  <c r="G257" i="4"/>
  <c r="O253" i="4"/>
  <c r="AJ243" i="4"/>
  <c r="X242" i="4"/>
  <c r="G241" i="4"/>
  <c r="O237" i="4"/>
  <c r="AJ227" i="4"/>
  <c r="X226" i="4"/>
  <c r="G225" i="4"/>
  <c r="O221" i="4"/>
  <c r="AJ211" i="4"/>
  <c r="X210" i="4"/>
  <c r="G209" i="4"/>
  <c r="O205" i="4"/>
  <c r="AJ195" i="4"/>
  <c r="X194" i="4"/>
  <c r="G193" i="4"/>
  <c r="O189" i="4"/>
  <c r="AJ179" i="4"/>
  <c r="X178" i="4"/>
  <c r="G177" i="4"/>
  <c r="O173" i="4"/>
  <c r="AJ163" i="4"/>
  <c r="X162" i="4"/>
  <c r="G161" i="4"/>
  <c r="O157" i="4"/>
  <c r="AJ147" i="4"/>
  <c r="X146" i="4"/>
  <c r="G145" i="4"/>
  <c r="O141" i="4"/>
  <c r="AJ131" i="4"/>
  <c r="X130" i="4"/>
  <c r="G129" i="4"/>
  <c r="O125" i="4"/>
  <c r="O115" i="4"/>
  <c r="O113" i="4"/>
  <c r="G113" i="4"/>
  <c r="X112" i="4"/>
  <c r="X110" i="4"/>
  <c r="X107" i="4"/>
  <c r="X105" i="4"/>
  <c r="O99" i="4"/>
  <c r="O97" i="4"/>
  <c r="G97" i="4"/>
  <c r="X96" i="4"/>
  <c r="X94" i="4"/>
  <c r="X91" i="4"/>
  <c r="X89" i="4"/>
  <c r="O83" i="4"/>
  <c r="O81" i="4"/>
  <c r="G81" i="4"/>
  <c r="X80" i="4"/>
  <c r="X78" i="4"/>
  <c r="X75" i="4"/>
  <c r="X73" i="4"/>
  <c r="O67" i="4"/>
  <c r="O65" i="4"/>
  <c r="G65" i="4"/>
  <c r="X64" i="4"/>
  <c r="X62" i="4"/>
  <c r="X59" i="4"/>
  <c r="X57" i="4"/>
  <c r="G57" i="4"/>
  <c r="X56" i="4"/>
  <c r="G53" i="4"/>
  <c r="X52" i="4"/>
  <c r="G49" i="4"/>
  <c r="X48" i="4"/>
  <c r="G45" i="4"/>
  <c r="X44" i="4"/>
  <c r="G41" i="4"/>
  <c r="X40" i="4"/>
  <c r="G37" i="4"/>
  <c r="X36" i="4"/>
  <c r="G33" i="4"/>
  <c r="X32" i="4"/>
  <c r="G29" i="4"/>
  <c r="X28" i="4"/>
  <c r="G25" i="4"/>
  <c r="X24" i="4"/>
  <c r="G21" i="4"/>
  <c r="X20" i="4"/>
  <c r="N7" i="4"/>
  <c r="E15" i="4"/>
  <c r="E13" i="4"/>
  <c r="E11" i="4"/>
  <c r="E9" i="4"/>
  <c r="O137" i="4"/>
  <c r="X126" i="4"/>
  <c r="G125" i="4"/>
  <c r="O121" i="4"/>
  <c r="O119" i="4"/>
  <c r="O117" i="4"/>
  <c r="G117" i="4"/>
  <c r="X116" i="4"/>
  <c r="X114" i="4"/>
  <c r="O103" i="4"/>
  <c r="O101" i="4"/>
  <c r="G101" i="4"/>
  <c r="X100" i="4"/>
  <c r="X98" i="4"/>
  <c r="O87" i="4"/>
  <c r="O85" i="4"/>
  <c r="G85" i="4"/>
  <c r="X84" i="4"/>
  <c r="X82" i="4"/>
  <c r="O71" i="4"/>
  <c r="O69" i="4"/>
  <c r="G69" i="4"/>
  <c r="X68" i="4"/>
  <c r="X66" i="4"/>
  <c r="O57" i="4"/>
  <c r="X54" i="4"/>
  <c r="O53" i="4"/>
  <c r="X50" i="4"/>
  <c r="O49" i="4"/>
  <c r="X46" i="4"/>
  <c r="O45" i="4"/>
  <c r="X42" i="4"/>
  <c r="O41" i="4"/>
  <c r="X38" i="4"/>
  <c r="O37" i="4"/>
  <c r="X34" i="4"/>
  <c r="O33" i="4"/>
  <c r="X30" i="4"/>
  <c r="O29" i="4"/>
  <c r="X26" i="4"/>
  <c r="O25" i="4"/>
  <c r="X22" i="4"/>
  <c r="O21" i="4"/>
  <c r="S7" i="4"/>
  <c r="M8" i="4"/>
  <c r="M9" i="4"/>
  <c r="M10" i="4"/>
  <c r="M11" i="4"/>
  <c r="M12" i="4"/>
  <c r="M13" i="4"/>
  <c r="M14" i="4"/>
  <c r="M15" i="4"/>
  <c r="T15" i="4"/>
  <c r="U13" i="4"/>
  <c r="U11" i="4"/>
  <c r="U9" i="4"/>
  <c r="G169" i="4"/>
  <c r="O165" i="4"/>
  <c r="AJ155" i="4"/>
  <c r="X154" i="4"/>
  <c r="G153" i="4"/>
  <c r="O149" i="4"/>
  <c r="AJ139" i="4"/>
  <c r="X138" i="4"/>
  <c r="G137" i="4"/>
  <c r="O133" i="4"/>
  <c r="O131" i="4"/>
  <c r="AJ123" i="4"/>
  <c r="X122" i="4"/>
  <c r="G121" i="4"/>
  <c r="X120" i="4"/>
  <c r="X118" i="4"/>
  <c r="O107" i="4"/>
  <c r="O105" i="4"/>
  <c r="G105" i="4"/>
  <c r="X104" i="4"/>
  <c r="X102" i="4"/>
  <c r="O91" i="4"/>
  <c r="O89" i="4"/>
  <c r="G89" i="4"/>
  <c r="X88" i="4"/>
  <c r="X86" i="4"/>
  <c r="O75" i="4"/>
  <c r="O73" i="4"/>
  <c r="G73" i="4"/>
  <c r="X72" i="4"/>
  <c r="X70" i="4"/>
  <c r="O59" i="4"/>
  <c r="G56" i="4"/>
  <c r="O55" i="4"/>
  <c r="X53" i="4"/>
  <c r="AJ53" i="4"/>
  <c r="G52" i="4"/>
  <c r="O51" i="4"/>
  <c r="X49" i="4"/>
  <c r="AJ49" i="4"/>
  <c r="G48" i="4"/>
  <c r="O47" i="4"/>
  <c r="X45" i="4"/>
  <c r="AJ45" i="4"/>
  <c r="G44" i="4"/>
  <c r="O43" i="4"/>
  <c r="X41" i="4"/>
  <c r="AJ41" i="4"/>
  <c r="G40" i="4"/>
  <c r="O39" i="4"/>
  <c r="X37" i="4"/>
  <c r="AJ37" i="4"/>
  <c r="G36" i="4"/>
  <c r="O35" i="4"/>
  <c r="X33" i="4"/>
  <c r="AJ33" i="4"/>
  <c r="G32" i="4"/>
  <c r="O31" i="4"/>
  <c r="X29" i="4"/>
  <c r="AJ29" i="4"/>
  <c r="G28" i="4"/>
  <c r="O27" i="4"/>
  <c r="X25" i="4"/>
  <c r="AJ25" i="4"/>
  <c r="G24" i="4"/>
  <c r="O23" i="4"/>
  <c r="X21" i="4"/>
  <c r="AJ21" i="4"/>
  <c r="G20" i="4"/>
  <c r="O19" i="4"/>
  <c r="E14" i="4"/>
  <c r="E12" i="4"/>
  <c r="E10" i="4"/>
  <c r="E8" i="4"/>
  <c r="D7" i="4"/>
  <c r="L7" i="4"/>
  <c r="T7" i="4"/>
  <c r="S8" i="4"/>
  <c r="S9" i="4"/>
  <c r="S10" i="4"/>
  <c r="S11" i="4"/>
  <c r="S12" i="4"/>
  <c r="S13" i="4"/>
  <c r="S14" i="4"/>
  <c r="G15" i="4"/>
  <c r="S15" i="4"/>
  <c r="N15" i="4"/>
  <c r="D15" i="4"/>
  <c r="T14" i="4"/>
  <c r="N14" i="4"/>
  <c r="D14" i="4"/>
  <c r="T13" i="4"/>
  <c r="N13" i="4"/>
  <c r="D13" i="4"/>
  <c r="T12" i="4"/>
  <c r="N12" i="4"/>
  <c r="D12" i="4"/>
  <c r="T11" i="4"/>
  <c r="N11" i="4"/>
  <c r="D11" i="4"/>
  <c r="T10" i="4"/>
  <c r="N10" i="4"/>
  <c r="D10" i="4"/>
  <c r="T9" i="4"/>
  <c r="N9" i="4"/>
  <c r="D9" i="4"/>
  <c r="T8" i="4"/>
  <c r="N8" i="4"/>
  <c r="D8" i="4"/>
  <c r="U7" i="4"/>
  <c r="E7" i="4"/>
  <c r="F2099" i="5"/>
  <c r="F2083" i="5"/>
  <c r="F2067" i="5"/>
  <c r="F2051" i="5"/>
  <c r="F2035" i="5"/>
  <c r="F2019" i="5"/>
  <c r="F2003" i="5"/>
  <c r="F1987" i="5"/>
  <c r="F1971" i="5"/>
  <c r="F726" i="5"/>
  <c r="E2120" i="5"/>
  <c r="U15" i="4"/>
  <c r="L15" i="4"/>
  <c r="F15" i="4"/>
  <c r="L14" i="4"/>
  <c r="F14" i="4"/>
  <c r="L13" i="4"/>
  <c r="F13" i="4"/>
  <c r="L12" i="4"/>
  <c r="F12" i="4"/>
  <c r="L11" i="4"/>
  <c r="F11" i="4"/>
  <c r="L10" i="4"/>
  <c r="F10" i="4"/>
  <c r="L9" i="4"/>
  <c r="F9" i="4"/>
  <c r="L8" i="4"/>
  <c r="F8" i="4"/>
  <c r="M7" i="4"/>
  <c r="F2107" i="5"/>
  <c r="F2091" i="5"/>
  <c r="F2075" i="5"/>
  <c r="F2059" i="5"/>
  <c r="F2043" i="5"/>
  <c r="F2027" i="5"/>
  <c r="F2011" i="5"/>
  <c r="F1995" i="5"/>
  <c r="F1979" i="5"/>
  <c r="F1608" i="5"/>
  <c r="F1592" i="5"/>
  <c r="F1576" i="5"/>
  <c r="F1560" i="5"/>
  <c r="F1544" i="5"/>
  <c r="F1528" i="5"/>
  <c r="F1512" i="5"/>
  <c r="F1492" i="5"/>
  <c r="F1484" i="5"/>
  <c r="F1476" i="5"/>
  <c r="F1468" i="5"/>
  <c r="F1460" i="5"/>
  <c r="F1452" i="5"/>
  <c r="F1444" i="5"/>
  <c r="F1436" i="5"/>
  <c r="F1428" i="5"/>
  <c r="F1420" i="5"/>
  <c r="F1412" i="5"/>
  <c r="F1404" i="5"/>
  <c r="F1396" i="5"/>
  <c r="F1388" i="5"/>
  <c r="F1380" i="5"/>
  <c r="F1372" i="5"/>
  <c r="F1364" i="5"/>
  <c r="F1356" i="5"/>
  <c r="F1348" i="5"/>
  <c r="F1340" i="5"/>
  <c r="F1332" i="5"/>
  <c r="F1324" i="5"/>
  <c r="F1316" i="5"/>
  <c r="F1616" i="5"/>
  <c r="F1600" i="5"/>
  <c r="F1584" i="5"/>
  <c r="F1568" i="5"/>
  <c r="F1552" i="5"/>
  <c r="F1536" i="5"/>
  <c r="F1520" i="5"/>
  <c r="F1504" i="5"/>
  <c r="F1496" i="5"/>
  <c r="F1488" i="5"/>
  <c r="F1480" i="5"/>
  <c r="F1472" i="5"/>
  <c r="F1464" i="5"/>
  <c r="F1456" i="5"/>
  <c r="F1448" i="5"/>
  <c r="F1440" i="5"/>
  <c r="F1432" i="5"/>
  <c r="F1424" i="5"/>
  <c r="F1416" i="5"/>
  <c r="F1408" i="5"/>
  <c r="F1400" i="5"/>
  <c r="F1392" i="5"/>
  <c r="F1384" i="5"/>
  <c r="F1376" i="5"/>
  <c r="F1368" i="5"/>
  <c r="F1360" i="5"/>
  <c r="F1352" i="5"/>
  <c r="F1344" i="5"/>
  <c r="F1336" i="5"/>
  <c r="F1328" i="5"/>
  <c r="F1320" i="5"/>
  <c r="F1312" i="5"/>
  <c r="F1289" i="5"/>
  <c r="F1273" i="5"/>
  <c r="F1257" i="5"/>
  <c r="F1241" i="5"/>
  <c r="F1225" i="5"/>
  <c r="F1209" i="5"/>
  <c r="F1193" i="5"/>
  <c r="F1185" i="5"/>
  <c r="F1177" i="5"/>
  <c r="F1169" i="5"/>
  <c r="F1161" i="5"/>
  <c r="F1153" i="5"/>
  <c r="F1145" i="5"/>
  <c r="F1137" i="5"/>
  <c r="F1129" i="5"/>
  <c r="F1121" i="5"/>
  <c r="F1113" i="5"/>
  <c r="F1050" i="5"/>
  <c r="F986" i="5"/>
  <c r="F1089" i="5"/>
  <c r="F1073" i="5"/>
  <c r="F1057" i="5"/>
  <c r="F1041" i="5"/>
  <c r="F1025" i="5"/>
  <c r="F1009" i="5"/>
  <c r="F993" i="5"/>
  <c r="F977" i="5"/>
  <c r="F1085" i="5"/>
  <c r="F1069" i="5"/>
  <c r="F1053" i="5"/>
  <c r="F1037" i="5"/>
  <c r="F1021" i="5"/>
  <c r="F1005" i="5"/>
  <c r="F989" i="5"/>
  <c r="F1081" i="5"/>
  <c r="F1065" i="5"/>
  <c r="F1049" i="5"/>
  <c r="F1033" i="5"/>
  <c r="F1017" i="5"/>
  <c r="F1001" i="5"/>
  <c r="F985" i="5"/>
  <c r="F850" i="5"/>
  <c r="F834" i="5"/>
  <c r="F818" i="5"/>
  <c r="F802" i="5"/>
  <c r="F786" i="5"/>
  <c r="F770" i="5"/>
  <c r="F754" i="5"/>
  <c r="F738" i="5"/>
  <c r="F858" i="5"/>
  <c r="F842" i="5"/>
  <c r="F826" i="5"/>
  <c r="F810" i="5"/>
  <c r="F794" i="5"/>
  <c r="F778" i="5"/>
  <c r="F762" i="5"/>
  <c r="F746" i="5"/>
  <c r="F730" i="5"/>
  <c r="F531" i="5"/>
  <c r="F523" i="5"/>
  <c r="F515" i="5"/>
  <c r="F499" i="5"/>
  <c r="F467" i="5"/>
  <c r="F535" i="5"/>
  <c r="F527" i="5"/>
  <c r="F519" i="5"/>
  <c r="F507" i="5"/>
  <c r="F370" i="5"/>
  <c r="F486" i="5"/>
  <c r="F470" i="5"/>
  <c r="F454" i="5"/>
  <c r="F438" i="5"/>
  <c r="F422" i="5"/>
  <c r="F406" i="5"/>
  <c r="F390" i="5"/>
  <c r="F379" i="5"/>
  <c r="F371" i="5"/>
  <c r="F482" i="5"/>
  <c r="F466" i="5"/>
  <c r="F450" i="5"/>
  <c r="F434" i="5"/>
  <c r="F418" i="5"/>
  <c r="F402" i="5"/>
  <c r="F386" i="5"/>
  <c r="F382" i="5"/>
  <c r="F374" i="5"/>
  <c r="F367" i="5"/>
  <c r="F363" i="5"/>
  <c r="F359" i="5"/>
  <c r="F355" i="5"/>
  <c r="F348" i="5"/>
  <c r="F340" i="5"/>
  <c r="F332" i="5"/>
  <c r="F324" i="5"/>
  <c r="F316" i="5"/>
  <c r="F264" i="5"/>
  <c r="F311" i="5"/>
  <c r="F280" i="5"/>
  <c r="F216" i="5"/>
  <c r="F352" i="5"/>
  <c r="F344" i="5"/>
  <c r="F336" i="5"/>
  <c r="F328" i="5"/>
  <c r="F320" i="5"/>
  <c r="F312" i="5"/>
  <c r="F296" i="5"/>
  <c r="F232" i="5"/>
  <c r="F303" i="5"/>
  <c r="F287" i="5"/>
  <c r="F271" i="5"/>
  <c r="F255" i="5"/>
  <c r="F239" i="5"/>
  <c r="F223" i="5"/>
  <c r="F201" i="5"/>
  <c r="F197" i="5"/>
  <c r="F299" i="5"/>
  <c r="F283" i="5"/>
  <c r="F267" i="5"/>
  <c r="F251" i="5"/>
  <c r="F235" i="5"/>
  <c r="F219" i="5"/>
  <c r="F202" i="5"/>
  <c r="F295" i="5"/>
  <c r="F279" i="5"/>
  <c r="F263" i="5"/>
  <c r="F247" i="5"/>
  <c r="F231" i="5"/>
  <c r="F215" i="5"/>
  <c r="F205" i="5"/>
  <c r="F189" i="5"/>
  <c r="F173" i="5"/>
  <c r="F157" i="5"/>
  <c r="F134" i="5"/>
  <c r="F102" i="5"/>
  <c r="F181" i="5"/>
  <c r="F165" i="5"/>
  <c r="F150" i="5"/>
  <c r="F118" i="5"/>
  <c r="F89" i="5"/>
  <c r="D12" i="5"/>
  <c r="F94" i="5"/>
  <c r="F80" i="5"/>
  <c r="F64" i="5"/>
  <c r="F76" i="5"/>
  <c r="F60" i="5"/>
  <c r="F37" i="5"/>
  <c r="E9" i="5"/>
  <c r="F88" i="5"/>
  <c r="F72" i="5"/>
  <c r="F45" i="5"/>
  <c r="F41" i="5"/>
  <c r="E13" i="5"/>
  <c r="D7" i="5"/>
  <c r="D8" i="5"/>
  <c r="F25" i="5"/>
  <c r="F21" i="5"/>
  <c r="G17" i="5"/>
  <c r="F15" i="5"/>
  <c r="E14" i="5"/>
  <c r="D13" i="5"/>
  <c r="E10" i="5"/>
  <c r="D9" i="5"/>
  <c r="E15" i="5"/>
  <c r="D14" i="5"/>
  <c r="E11" i="5"/>
  <c r="D10" i="5"/>
  <c r="E7" i="5"/>
  <c r="D15" i="5"/>
  <c r="E12" i="5"/>
  <c r="D11" i="5"/>
  <c r="E8" i="5"/>
  <c r="X15" i="4" l="1"/>
  <c r="X11" i="4"/>
  <c r="G8" i="4"/>
  <c r="H8" i="4" s="1"/>
  <c r="G14" i="4"/>
  <c r="H14" i="4" s="1"/>
  <c r="F14" i="5"/>
  <c r="H2057" i="5" s="1"/>
  <c r="I2057" i="5" s="1"/>
  <c r="F13" i="5"/>
  <c r="H1986" i="5" s="1"/>
  <c r="I1986" i="5" s="1"/>
  <c r="G10" i="4"/>
  <c r="H10" i="4" s="1"/>
  <c r="X9" i="4"/>
  <c r="X13" i="4"/>
  <c r="X12" i="4"/>
  <c r="X10" i="4"/>
  <c r="X8" i="4"/>
  <c r="X14" i="4"/>
  <c r="X7" i="4"/>
  <c r="O2120" i="4"/>
  <c r="F11" i="5"/>
  <c r="H1443" i="5" s="1"/>
  <c r="I1443" i="5" s="1"/>
  <c r="G11" i="4"/>
  <c r="H11" i="4" s="1"/>
  <c r="G9" i="4"/>
  <c r="H9" i="4" s="1"/>
  <c r="F12" i="5"/>
  <c r="H1733" i="5" s="1"/>
  <c r="G7" i="4"/>
  <c r="H7" i="4" s="1"/>
  <c r="G13" i="4"/>
  <c r="H13" i="4" s="1"/>
  <c r="F9" i="5"/>
  <c r="H775" i="5" s="1"/>
  <c r="F8" i="5"/>
  <c r="H281" i="5" s="1"/>
  <c r="I281" i="5" s="1"/>
  <c r="F7" i="5"/>
  <c r="H25" i="5" s="1"/>
  <c r="I25" i="5" s="1"/>
  <c r="F10" i="5"/>
  <c r="H1001" i="5" s="1"/>
  <c r="G12" i="4"/>
  <c r="K17" i="3"/>
  <c r="O8" i="4"/>
  <c r="O12" i="4"/>
  <c r="J17" i="3"/>
  <c r="M17" i="3"/>
  <c r="O9" i="4"/>
  <c r="O13" i="4"/>
  <c r="E17" i="3"/>
  <c r="O11" i="4"/>
  <c r="O15" i="4"/>
  <c r="I17" i="3"/>
  <c r="M17" i="4"/>
  <c r="O10" i="4"/>
  <c r="O14" i="4"/>
  <c r="G17" i="3"/>
  <c r="E17" i="4"/>
  <c r="D17" i="5"/>
  <c r="H1895" i="5"/>
  <c r="H1959" i="5"/>
  <c r="H1794" i="5"/>
  <c r="H1826" i="5"/>
  <c r="H1858" i="5"/>
  <c r="H1922" i="5"/>
  <c r="H1954" i="5"/>
  <c r="H2003" i="5"/>
  <c r="T17" i="4"/>
  <c r="H1973" i="5"/>
  <c r="H24" i="4"/>
  <c r="H40" i="4"/>
  <c r="H56" i="4"/>
  <c r="H73" i="4"/>
  <c r="H105" i="4"/>
  <c r="S17" i="4"/>
  <c r="N17" i="4"/>
  <c r="H29" i="4"/>
  <c r="H53" i="4"/>
  <c r="H81" i="4"/>
  <c r="H113" i="4"/>
  <c r="H145" i="4"/>
  <c r="H209" i="4"/>
  <c r="H273" i="4"/>
  <c r="F2120" i="5"/>
  <c r="H1755" i="5"/>
  <c r="H1819" i="5"/>
  <c r="H1947" i="5"/>
  <c r="H1764" i="5"/>
  <c r="H1796" i="5"/>
  <c r="H1860" i="5"/>
  <c r="H1892" i="5"/>
  <c r="H1924" i="5"/>
  <c r="H2016" i="5"/>
  <c r="U17" i="4"/>
  <c r="H28" i="4"/>
  <c r="H44" i="4"/>
  <c r="H69" i="4"/>
  <c r="H85" i="4"/>
  <c r="H101" i="4"/>
  <c r="H117" i="4"/>
  <c r="H37" i="4"/>
  <c r="H49" i="4"/>
  <c r="H193" i="4"/>
  <c r="H257" i="4"/>
  <c r="H186" i="4"/>
  <c r="H1957" i="5"/>
  <c r="H141" i="4"/>
  <c r="H189" i="4"/>
  <c r="E17" i="5"/>
  <c r="H1741" i="5"/>
  <c r="H1759" i="5"/>
  <c r="H1887" i="5"/>
  <c r="H1951" i="5"/>
  <c r="H1758" i="5"/>
  <c r="H1822" i="5"/>
  <c r="H1854" i="5"/>
  <c r="H1886" i="5"/>
  <c r="H1950" i="5"/>
  <c r="H15" i="4"/>
  <c r="O7" i="4"/>
  <c r="L17" i="4"/>
  <c r="H32" i="4"/>
  <c r="H48" i="4"/>
  <c r="H89" i="4"/>
  <c r="H121" i="4"/>
  <c r="H21" i="4"/>
  <c r="H33" i="4"/>
  <c r="H65" i="4"/>
  <c r="H97" i="4"/>
  <c r="H177" i="4"/>
  <c r="H241" i="4"/>
  <c r="H78" i="4"/>
  <c r="H181" i="4"/>
  <c r="H217" i="4"/>
  <c r="H1845" i="5"/>
  <c r="H88" i="4"/>
  <c r="H128" i="4"/>
  <c r="H1969" i="5"/>
  <c r="H1972" i="5"/>
  <c r="H1961" i="5"/>
  <c r="H1833" i="5"/>
  <c r="H1769" i="5"/>
  <c r="H1997" i="5"/>
  <c r="H1857" i="5"/>
  <c r="H1793" i="5"/>
  <c r="H1977" i="5"/>
  <c r="H1885" i="5"/>
  <c r="H1821" i="5"/>
  <c r="H1757" i="5"/>
  <c r="H1843" i="5"/>
  <c r="H1907" i="5"/>
  <c r="H1976" i="5"/>
  <c r="H1800" i="5"/>
  <c r="H1832" i="5"/>
  <c r="H1864" i="5"/>
  <c r="H1928" i="5"/>
  <c r="H1960" i="5"/>
  <c r="D17" i="4"/>
  <c r="H20" i="4"/>
  <c r="H36" i="4"/>
  <c r="H52" i="4"/>
  <c r="H137" i="4"/>
  <c r="H153" i="4"/>
  <c r="H169" i="4"/>
  <c r="H125" i="4"/>
  <c r="H45" i="4"/>
  <c r="H161" i="4"/>
  <c r="H225" i="4"/>
  <c r="H289" i="4"/>
  <c r="H173" i="4"/>
  <c r="H1797" i="5"/>
  <c r="H109" i="4"/>
  <c r="H237" i="4"/>
  <c r="H245" i="4"/>
  <c r="H313" i="4"/>
  <c r="H80" i="4"/>
  <c r="H86" i="4"/>
  <c r="H157" i="4"/>
  <c r="H301" i="4"/>
  <c r="H317" i="4"/>
  <c r="H62" i="4"/>
  <c r="H168" i="4"/>
  <c r="H205" i="4"/>
  <c r="H216" i="4"/>
  <c r="H269" i="4"/>
  <c r="H277" i="4"/>
  <c r="H282" i="4"/>
  <c r="H305" i="4"/>
  <c r="H321" i="4"/>
  <c r="H96" i="4"/>
  <c r="H292" i="4"/>
  <c r="H320" i="4"/>
  <c r="H367" i="4"/>
  <c r="H414" i="4"/>
  <c r="H494" i="4"/>
  <c r="H558" i="4"/>
  <c r="H70" i="4"/>
  <c r="H170" i="4"/>
  <c r="H260" i="4"/>
  <c r="H325" i="4"/>
  <c r="H418" i="4"/>
  <c r="H482" i="4"/>
  <c r="H546" i="4"/>
  <c r="H136" i="4"/>
  <c r="H338" i="4"/>
  <c r="H343" i="4"/>
  <c r="H374" i="4"/>
  <c r="H390" i="4"/>
  <c r="H406" i="4"/>
  <c r="H422" i="4"/>
  <c r="H438" i="4"/>
  <c r="H454" i="4"/>
  <c r="H470" i="4"/>
  <c r="H486" i="4"/>
  <c r="H502" i="4"/>
  <c r="H518" i="4"/>
  <c r="H534" i="4"/>
  <c r="H550" i="4"/>
  <c r="H566" i="4"/>
  <c r="H72" i="4"/>
  <c r="H485" i="4"/>
  <c r="H490" i="4"/>
  <c r="H523" i="4"/>
  <c r="H221" i="4"/>
  <c r="H377" i="4"/>
  <c r="H475" i="4"/>
  <c r="H539" i="4"/>
  <c r="H623" i="4"/>
  <c r="H639" i="4"/>
  <c r="H653" i="4"/>
  <c r="H669" i="4"/>
  <c r="H685" i="4"/>
  <c r="H701" i="4"/>
  <c r="H717" i="4"/>
  <c r="H765" i="4"/>
  <c r="H358" i="4"/>
  <c r="H455" i="4"/>
  <c r="H519" i="4"/>
  <c r="H389" i="4"/>
  <c r="H407" i="4"/>
  <c r="H471" i="4"/>
  <c r="H535" i="4"/>
  <c r="H662" i="4"/>
  <c r="H678" i="4"/>
  <c r="H694" i="4"/>
  <c r="H710" i="4"/>
  <c r="H772" i="4"/>
  <c r="H780" i="4"/>
  <c r="H788" i="4"/>
  <c r="H796" i="4"/>
  <c r="H804" i="4"/>
  <c r="H812" i="4"/>
  <c r="H820" i="4"/>
  <c r="H828" i="4"/>
  <c r="H836" i="4"/>
  <c r="H844" i="4"/>
  <c r="H852" i="4"/>
  <c r="H860" i="4"/>
  <c r="H868" i="4"/>
  <c r="H876" i="4"/>
  <c r="H884" i="4"/>
  <c r="H896" i="4"/>
  <c r="H912" i="4"/>
  <c r="H928" i="4"/>
  <c r="H944" i="4"/>
  <c r="H960" i="4"/>
  <c r="H976" i="4"/>
  <c r="H992" i="4"/>
  <c r="H1008" i="4"/>
  <c r="H1024" i="4"/>
  <c r="H443" i="4"/>
  <c r="H741" i="4"/>
  <c r="H206" i="4"/>
  <c r="H533" i="4"/>
  <c r="H654" i="4"/>
  <c r="H670" i="4"/>
  <c r="H686" i="4"/>
  <c r="H702" i="4"/>
  <c r="H718" i="4"/>
  <c r="H726" i="4"/>
  <c r="H738" i="4"/>
  <c r="H769" i="4"/>
  <c r="H785" i="4"/>
  <c r="H801" i="4"/>
  <c r="H817" i="4"/>
  <c r="H833" i="4"/>
  <c r="H849" i="4"/>
  <c r="H865" i="4"/>
  <c r="H881" i="4"/>
  <c r="H598" i="4"/>
  <c r="H630" i="4"/>
  <c r="H822" i="4"/>
  <c r="H886" i="4"/>
  <c r="H1123" i="4"/>
  <c r="H1134" i="4"/>
  <c r="H1155" i="4"/>
  <c r="H1166" i="4"/>
  <c r="H1187" i="4"/>
  <c r="H1198" i="4"/>
  <c r="H1219" i="4"/>
  <c r="H1230" i="4"/>
  <c r="H1251" i="4"/>
  <c r="H1262" i="4"/>
  <c r="H1283" i="4"/>
  <c r="H1294" i="4"/>
  <c r="H1315" i="4"/>
  <c r="H1326" i="4"/>
  <c r="H1347" i="4"/>
  <c r="H1358" i="4"/>
  <c r="H1379" i="4"/>
  <c r="H1390" i="4"/>
  <c r="H1411" i="4"/>
  <c r="H1422" i="4"/>
  <c r="H1443" i="4"/>
  <c r="H1454" i="4"/>
  <c r="H1475" i="4"/>
  <c r="H1486" i="4"/>
  <c r="H1547" i="4"/>
  <c r="H1611" i="4"/>
  <c r="H1675" i="4"/>
  <c r="H1088" i="4"/>
  <c r="H664" i="4"/>
  <c r="H794" i="4"/>
  <c r="H858" i="4"/>
  <c r="H1026" i="4"/>
  <c r="H1028" i="4"/>
  <c r="H1122" i="4"/>
  <c r="H1138" i="4"/>
  <c r="H1154" i="4"/>
  <c r="H1170" i="4"/>
  <c r="H1186" i="4"/>
  <c r="H1202" i="4"/>
  <c r="H1218" i="4"/>
  <c r="H1234" i="4"/>
  <c r="H1250" i="4"/>
  <c r="H1266" i="4"/>
  <c r="H1282" i="4"/>
  <c r="H1298" i="4"/>
  <c r="H1314" i="4"/>
  <c r="H1330" i="4"/>
  <c r="H1346" i="4"/>
  <c r="H1362" i="4"/>
  <c r="H1378" i="4"/>
  <c r="H1394" i="4"/>
  <c r="H1410" i="4"/>
  <c r="H1426" i="4"/>
  <c r="H1442" i="4"/>
  <c r="H1458" i="4"/>
  <c r="H1474" i="4"/>
  <c r="H1567" i="4"/>
  <c r="H1631" i="4"/>
  <c r="H1695" i="4"/>
  <c r="H34" i="4"/>
  <c r="H132" i="4"/>
  <c r="H142" i="4"/>
  <c r="H172" i="4"/>
  <c r="H178" i="4"/>
  <c r="H244" i="4"/>
  <c r="H284" i="4"/>
  <c r="H288" i="4"/>
  <c r="H360" i="4"/>
  <c r="H372" i="4"/>
  <c r="H380" i="4"/>
  <c r="H392" i="4"/>
  <c r="H412" i="4"/>
  <c r="H496" i="4"/>
  <c r="H508" i="4"/>
  <c r="H516" i="4"/>
  <c r="H528" i="4"/>
  <c r="H540" i="4"/>
  <c r="H556" i="4"/>
  <c r="H568" i="4"/>
  <c r="H580" i="4"/>
  <c r="H588" i="4"/>
  <c r="H600" i="4"/>
  <c r="H612" i="4"/>
  <c r="H620" i="4"/>
  <c r="H632" i="4"/>
  <c r="H644" i="4"/>
  <c r="H652" i="4"/>
  <c r="H716" i="4"/>
  <c r="H730" i="4"/>
  <c r="H1071" i="4"/>
  <c r="H714" i="4"/>
  <c r="X2120" i="4"/>
  <c r="H25" i="4"/>
  <c r="H41" i="4"/>
  <c r="H57" i="4"/>
  <c r="H129" i="4"/>
  <c r="H184" i="4"/>
  <c r="H250" i="4"/>
  <c r="H281" i="4"/>
  <c r="H112" i="4"/>
  <c r="H118" i="4"/>
  <c r="H122" i="4"/>
  <c r="H165" i="4"/>
  <c r="H200" i="4"/>
  <c r="H253" i="4"/>
  <c r="H261" i="4"/>
  <c r="H266" i="4"/>
  <c r="H297" i="4"/>
  <c r="H61" i="4"/>
  <c r="H94" i="4"/>
  <c r="H133" i="4"/>
  <c r="H144" i="4"/>
  <c r="H213" i="4"/>
  <c r="H218" i="4"/>
  <c r="H208" i="4"/>
  <c r="H312" i="4"/>
  <c r="H324" i="4"/>
  <c r="H330" i="4"/>
  <c r="H335" i="4"/>
  <c r="H398" i="4"/>
  <c r="H510" i="4"/>
  <c r="H196" i="4"/>
  <c r="H294" i="4"/>
  <c r="H310" i="4"/>
  <c r="H334" i="4"/>
  <c r="H339" i="4"/>
  <c r="H402" i="4"/>
  <c r="H498" i="4"/>
  <c r="H562" i="4"/>
  <c r="H214" i="4"/>
  <c r="H234" i="4"/>
  <c r="H272" i="4"/>
  <c r="H296" i="4"/>
  <c r="H362" i="4"/>
  <c r="H308" i="4"/>
  <c r="H347" i="4"/>
  <c r="H395" i="4"/>
  <c r="H405" i="4"/>
  <c r="H425" i="4"/>
  <c r="H487" i="4"/>
  <c r="H729" i="4"/>
  <c r="H761" i="4"/>
  <c r="H439" i="4"/>
  <c r="H442" i="4"/>
  <c r="H619" i="4"/>
  <c r="H635" i="4"/>
  <c r="H657" i="4"/>
  <c r="H673" i="4"/>
  <c r="H689" i="4"/>
  <c r="H705" i="4"/>
  <c r="H749" i="4"/>
  <c r="H373" i="4"/>
  <c r="H393" i="4"/>
  <c r="H491" i="4"/>
  <c r="H555" i="4"/>
  <c r="H753" i="4"/>
  <c r="H176" i="4"/>
  <c r="H892" i="4"/>
  <c r="H908" i="4"/>
  <c r="H924" i="4"/>
  <c r="H940" i="4"/>
  <c r="H956" i="4"/>
  <c r="H972" i="4"/>
  <c r="H988" i="4"/>
  <c r="H1004" i="4"/>
  <c r="H1020" i="4"/>
  <c r="H265" i="4"/>
  <c r="H754" i="4"/>
  <c r="H757" i="4"/>
  <c r="H781" i="4"/>
  <c r="H797" i="4"/>
  <c r="H813" i="4"/>
  <c r="H829" i="4"/>
  <c r="H845" i="4"/>
  <c r="H861" i="4"/>
  <c r="H877" i="4"/>
  <c r="H590" i="4"/>
  <c r="H622" i="4"/>
  <c r="H666" i="4"/>
  <c r="H774" i="4"/>
  <c r="H838" i="4"/>
  <c r="H902" i="4"/>
  <c r="H934" i="4"/>
  <c r="H966" i="4"/>
  <c r="H998" i="4"/>
  <c r="H1054" i="4"/>
  <c r="H1059" i="4"/>
  <c r="H1086" i="4"/>
  <c r="H1091" i="4"/>
  <c r="H1531" i="4"/>
  <c r="H1595" i="4"/>
  <c r="H1659" i="4"/>
  <c r="H1055" i="4"/>
  <c r="H810" i="4"/>
  <c r="H874" i="4"/>
  <c r="H890" i="4"/>
  <c r="H922" i="4"/>
  <c r="H954" i="4"/>
  <c r="H986" i="4"/>
  <c r="H1018" i="4"/>
  <c r="H1031" i="4"/>
  <c r="H1058" i="4"/>
  <c r="H1063" i="4"/>
  <c r="H1090" i="4"/>
  <c r="H1095" i="4"/>
  <c r="H1551" i="4"/>
  <c r="H1615" i="4"/>
  <c r="H1679" i="4"/>
  <c r="H30" i="4"/>
  <c r="H46" i="4"/>
  <c r="H58" i="4"/>
  <c r="H68" i="4"/>
  <c r="H82" i="4"/>
  <c r="H90" i="4"/>
  <c r="H100" i="4"/>
  <c r="H114" i="4"/>
  <c r="H148" i="4"/>
  <c r="H166" i="4"/>
  <c r="H180" i="4"/>
  <c r="H192" i="4"/>
  <c r="H210" i="4"/>
  <c r="H220" i="4"/>
  <c r="H258" i="4"/>
  <c r="H278" i="4"/>
  <c r="H316" i="4"/>
  <c r="H328" i="4"/>
  <c r="H336" i="4"/>
  <c r="H348" i="4"/>
  <c r="H416" i="4"/>
  <c r="H428" i="4"/>
  <c r="H436" i="4"/>
  <c r="H444" i="4"/>
  <c r="H456" i="4"/>
  <c r="H468" i="4"/>
  <c r="H476" i="4"/>
  <c r="H484" i="4"/>
  <c r="H544" i="4"/>
  <c r="H672" i="4"/>
  <c r="H688" i="4"/>
  <c r="H704" i="4"/>
  <c r="H734" i="4"/>
  <c r="H744" i="4"/>
  <c r="H748" i="4"/>
  <c r="H1072" i="4"/>
  <c r="H1062" i="4"/>
  <c r="H93" i="4"/>
  <c r="H160" i="4"/>
  <c r="H185" i="4"/>
  <c r="H228" i="4"/>
  <c r="H64" i="4"/>
  <c r="H201" i="4"/>
  <c r="H240" i="4"/>
  <c r="H346" i="4"/>
  <c r="H351" i="4"/>
  <c r="H382" i="4"/>
  <c r="H446" i="4"/>
  <c r="H462" i="4"/>
  <c r="H526" i="4"/>
  <c r="H102" i="4"/>
  <c r="H386" i="4"/>
  <c r="H450" i="4"/>
  <c r="H514" i="4"/>
  <c r="H134" i="4"/>
  <c r="H174" i="4"/>
  <c r="H230" i="4"/>
  <c r="H293" i="4"/>
  <c r="H326" i="4"/>
  <c r="H363" i="4"/>
  <c r="H238" i="4"/>
  <c r="H256" i="4"/>
  <c r="H459" i="4"/>
  <c r="H549" i="4"/>
  <c r="H554" i="4"/>
  <c r="H745" i="4"/>
  <c r="H232" i="4"/>
  <c r="H276" i="4"/>
  <c r="H331" i="4"/>
  <c r="H375" i="4"/>
  <c r="H378" i="4"/>
  <c r="H411" i="4"/>
  <c r="H421" i="4"/>
  <c r="H501" i="4"/>
  <c r="H506" i="4"/>
  <c r="H565" i="4"/>
  <c r="H571" i="4"/>
  <c r="H575" i="4"/>
  <c r="H579" i="4"/>
  <c r="H583" i="4"/>
  <c r="H587" i="4"/>
  <c r="H591" i="4"/>
  <c r="H595" i="4"/>
  <c r="H599" i="4"/>
  <c r="H603" i="4"/>
  <c r="H607" i="4"/>
  <c r="H611" i="4"/>
  <c r="H615" i="4"/>
  <c r="H631" i="4"/>
  <c r="H647" i="4"/>
  <c r="H661" i="4"/>
  <c r="H677" i="4"/>
  <c r="H693" i="4"/>
  <c r="H709" i="4"/>
  <c r="H104" i="4"/>
  <c r="H304" i="4"/>
  <c r="H721" i="4"/>
  <c r="H737" i="4"/>
  <c r="H768" i="4"/>
  <c r="H776" i="4"/>
  <c r="H784" i="4"/>
  <c r="H792" i="4"/>
  <c r="H800" i="4"/>
  <c r="H808" i="4"/>
  <c r="H816" i="4"/>
  <c r="H824" i="4"/>
  <c r="H832" i="4"/>
  <c r="H840" i="4"/>
  <c r="H848" i="4"/>
  <c r="H856" i="4"/>
  <c r="H864" i="4"/>
  <c r="H872" i="4"/>
  <c r="H880" i="4"/>
  <c r="H888" i="4"/>
  <c r="H904" i="4"/>
  <c r="H920" i="4"/>
  <c r="H936" i="4"/>
  <c r="H952" i="4"/>
  <c r="H968" i="4"/>
  <c r="H984" i="4"/>
  <c r="H1000" i="4"/>
  <c r="H1016" i="4"/>
  <c r="H740" i="4"/>
  <c r="H229" i="4"/>
  <c r="H469" i="4"/>
  <c r="H724" i="4"/>
  <c r="H728" i="4"/>
  <c r="H777" i="4"/>
  <c r="H793" i="4"/>
  <c r="H809" i="4"/>
  <c r="H825" i="4"/>
  <c r="H841" i="4"/>
  <c r="H857" i="4"/>
  <c r="H873" i="4"/>
  <c r="H889" i="4"/>
  <c r="H893" i="4"/>
  <c r="H897" i="4"/>
  <c r="H901" i="4"/>
  <c r="H905" i="4"/>
  <c r="H909" i="4"/>
  <c r="H913" i="4"/>
  <c r="H917" i="4"/>
  <c r="H921" i="4"/>
  <c r="H925" i="4"/>
  <c r="H929" i="4"/>
  <c r="H933" i="4"/>
  <c r="H937" i="4"/>
  <c r="H941" i="4"/>
  <c r="H945" i="4"/>
  <c r="H949" i="4"/>
  <c r="H953" i="4"/>
  <c r="H957" i="4"/>
  <c r="H961" i="4"/>
  <c r="H965" i="4"/>
  <c r="H969" i="4"/>
  <c r="H973" i="4"/>
  <c r="H977" i="4"/>
  <c r="H981" i="4"/>
  <c r="H985" i="4"/>
  <c r="H989" i="4"/>
  <c r="H993" i="4"/>
  <c r="H997" i="4"/>
  <c r="H1001" i="4"/>
  <c r="H1005" i="4"/>
  <c r="H1009" i="4"/>
  <c r="H1013" i="4"/>
  <c r="H1017" i="4"/>
  <c r="H1021" i="4"/>
  <c r="H222" i="4"/>
  <c r="H582" i="4"/>
  <c r="H614" i="4"/>
  <c r="H646" i="4"/>
  <c r="H790" i="4"/>
  <c r="H854" i="4"/>
  <c r="H1118" i="4"/>
  <c r="H1139" i="4"/>
  <c r="H1150" i="4"/>
  <c r="H1171" i="4"/>
  <c r="H1182" i="4"/>
  <c r="H1203" i="4"/>
  <c r="H1214" i="4"/>
  <c r="H1235" i="4"/>
  <c r="H1246" i="4"/>
  <c r="H1267" i="4"/>
  <c r="H1278" i="4"/>
  <c r="H1299" i="4"/>
  <c r="H1310" i="4"/>
  <c r="H1331" i="4"/>
  <c r="H1342" i="4"/>
  <c r="H1363" i="4"/>
  <c r="H1374" i="4"/>
  <c r="H1395" i="4"/>
  <c r="H1406" i="4"/>
  <c r="H1427" i="4"/>
  <c r="H1438" i="4"/>
  <c r="H1459" i="4"/>
  <c r="H1470" i="4"/>
  <c r="H1579" i="4"/>
  <c r="H1643" i="4"/>
  <c r="H1707" i="4"/>
  <c r="H342" i="4"/>
  <c r="H410" i="4"/>
  <c r="H766" i="4"/>
  <c r="H826" i="4"/>
  <c r="H1127" i="4"/>
  <c r="H1143" i="4"/>
  <c r="H1159" i="4"/>
  <c r="H1175" i="4"/>
  <c r="H1191" i="4"/>
  <c r="H1207" i="4"/>
  <c r="H1223" i="4"/>
  <c r="H1239" i="4"/>
  <c r="H1255" i="4"/>
  <c r="H1271" i="4"/>
  <c r="H1287" i="4"/>
  <c r="H1303" i="4"/>
  <c r="H1319" i="4"/>
  <c r="H1335" i="4"/>
  <c r="H1351" i="4"/>
  <c r="H1367" i="4"/>
  <c r="H1383" i="4"/>
  <c r="H1399" i="4"/>
  <c r="H1415" i="4"/>
  <c r="H1431" i="4"/>
  <c r="H1447" i="4"/>
  <c r="H1463" i="4"/>
  <c r="H1479" i="4"/>
  <c r="H1494" i="4"/>
  <c r="H1502" i="4"/>
  <c r="H1510" i="4"/>
  <c r="H1535" i="4"/>
  <c r="H1599" i="4"/>
  <c r="H1663" i="4"/>
  <c r="H26" i="4"/>
  <c r="H42" i="4"/>
  <c r="H124" i="4"/>
  <c r="H130" i="4"/>
  <c r="H156" i="4"/>
  <c r="H162" i="4"/>
  <c r="H182" i="4"/>
  <c r="H188" i="4"/>
  <c r="H198" i="4"/>
  <c r="H204" i="4"/>
  <c r="H212" i="4"/>
  <c r="H226" i="4"/>
  <c r="H252" i="4"/>
  <c r="H322" i="4"/>
  <c r="H364" i="4"/>
  <c r="H376" i="4"/>
  <c r="H388" i="4"/>
  <c r="H396" i="4"/>
  <c r="H492" i="4"/>
  <c r="H500" i="4"/>
  <c r="H512" i="4"/>
  <c r="H524" i="4"/>
  <c r="H532" i="4"/>
  <c r="H552" i="4"/>
  <c r="H564" i="4"/>
  <c r="H572" i="4"/>
  <c r="H584" i="4"/>
  <c r="H596" i="4"/>
  <c r="H604" i="4"/>
  <c r="H616" i="4"/>
  <c r="H628" i="4"/>
  <c r="H636" i="4"/>
  <c r="H648" i="4"/>
  <c r="H660" i="4"/>
  <c r="H736" i="4"/>
  <c r="H760" i="4"/>
  <c r="H742" i="4"/>
  <c r="H570" i="4"/>
  <c r="H586" i="4"/>
  <c r="H602" i="4"/>
  <c r="H618" i="4"/>
  <c r="H634" i="4"/>
  <c r="H650" i="4"/>
  <c r="F17" i="3"/>
  <c r="H77" i="4"/>
  <c r="H110" i="4"/>
  <c r="H248" i="4"/>
  <c r="H120" i="4"/>
  <c r="H149" i="4"/>
  <c r="H197" i="4"/>
  <c r="H202" i="4"/>
  <c r="H233" i="4"/>
  <c r="H264" i="4"/>
  <c r="H138" i="4"/>
  <c r="H152" i="4"/>
  <c r="H154" i="4"/>
  <c r="H249" i="4"/>
  <c r="H280" i="4"/>
  <c r="H298" i="4"/>
  <c r="H314" i="4"/>
  <c r="H309" i="4"/>
  <c r="H366" i="4"/>
  <c r="H430" i="4"/>
  <c r="H478" i="4"/>
  <c r="H542" i="4"/>
  <c r="H254" i="4"/>
  <c r="H350" i="4"/>
  <c r="H355" i="4"/>
  <c r="H370" i="4"/>
  <c r="H434" i="4"/>
  <c r="H466" i="4"/>
  <c r="H530" i="4"/>
  <c r="H354" i="4"/>
  <c r="H359" i="4"/>
  <c r="H285" i="4"/>
  <c r="H423" i="4"/>
  <c r="H426" i="4"/>
  <c r="H551" i="4"/>
  <c r="H441" i="4"/>
  <c r="H503" i="4"/>
  <c r="H567" i="4"/>
  <c r="H627" i="4"/>
  <c r="H643" i="4"/>
  <c r="H665" i="4"/>
  <c r="H681" i="4"/>
  <c r="H697" i="4"/>
  <c r="H713" i="4"/>
  <c r="H725" i="4"/>
  <c r="H270" i="4"/>
  <c r="H391" i="4"/>
  <c r="H394" i="4"/>
  <c r="H427" i="4"/>
  <c r="H437" i="4"/>
  <c r="H453" i="4"/>
  <c r="H458" i="4"/>
  <c r="H517" i="4"/>
  <c r="H522" i="4"/>
  <c r="H379" i="4"/>
  <c r="H722" i="4"/>
  <c r="H758" i="4"/>
  <c r="H900" i="4"/>
  <c r="H916" i="4"/>
  <c r="H932" i="4"/>
  <c r="H948" i="4"/>
  <c r="H964" i="4"/>
  <c r="H980" i="4"/>
  <c r="H996" i="4"/>
  <c r="H1012" i="4"/>
  <c r="H409" i="4"/>
  <c r="H507" i="4"/>
  <c r="H658" i="4"/>
  <c r="H674" i="4"/>
  <c r="H690" i="4"/>
  <c r="H706" i="4"/>
  <c r="H756" i="4"/>
  <c r="H773" i="4"/>
  <c r="H789" i="4"/>
  <c r="H805" i="4"/>
  <c r="H821" i="4"/>
  <c r="H837" i="4"/>
  <c r="H853" i="4"/>
  <c r="H869" i="4"/>
  <c r="H885" i="4"/>
  <c r="H1029" i="4"/>
  <c r="H432" i="4"/>
  <c r="H574" i="4"/>
  <c r="H606" i="4"/>
  <c r="H638" i="4"/>
  <c r="H698" i="4"/>
  <c r="H764" i="4"/>
  <c r="H806" i="4"/>
  <c r="H870" i="4"/>
  <c r="H918" i="4"/>
  <c r="H950" i="4"/>
  <c r="H982" i="4"/>
  <c r="H1014" i="4"/>
  <c r="H1025" i="4"/>
  <c r="H1038" i="4"/>
  <c r="H1043" i="4"/>
  <c r="H1070" i="4"/>
  <c r="H1075" i="4"/>
  <c r="H1102" i="4"/>
  <c r="H1107" i="4"/>
  <c r="H1563" i="4"/>
  <c r="H1627" i="4"/>
  <c r="H1691" i="4"/>
  <c r="H1119" i="4"/>
  <c r="H696" i="4"/>
  <c r="H778" i="4"/>
  <c r="H842" i="4"/>
  <c r="H906" i="4"/>
  <c r="H938" i="4"/>
  <c r="H970" i="4"/>
  <c r="H1002" i="4"/>
  <c r="H1042" i="4"/>
  <c r="H1047" i="4"/>
  <c r="H1074" i="4"/>
  <c r="H1079" i="4"/>
  <c r="H1106" i="4"/>
  <c r="H1111" i="4"/>
  <c r="H1495" i="4"/>
  <c r="H1503" i="4"/>
  <c r="H1511" i="4"/>
  <c r="H1519" i="4"/>
  <c r="H1583" i="4"/>
  <c r="H1647" i="4"/>
  <c r="H22" i="4"/>
  <c r="H38" i="4"/>
  <c r="H54" i="4"/>
  <c r="H66" i="4"/>
  <c r="H74" i="4"/>
  <c r="H84" i="4"/>
  <c r="H98" i="4"/>
  <c r="H106" i="4"/>
  <c r="H116" i="4"/>
  <c r="H126" i="4"/>
  <c r="H140" i="4"/>
  <c r="H146" i="4"/>
  <c r="H158" i="4"/>
  <c r="H242" i="4"/>
  <c r="H262" i="4"/>
  <c r="H300" i="4"/>
  <c r="H318" i="4"/>
  <c r="H332" i="4"/>
  <c r="H344" i="4"/>
  <c r="H352" i="4"/>
  <c r="H424" i="4"/>
  <c r="H440" i="4"/>
  <c r="H452" i="4"/>
  <c r="H460" i="4"/>
  <c r="H472" i="4"/>
  <c r="H480" i="4"/>
  <c r="H676" i="4"/>
  <c r="H684" i="4"/>
  <c r="H692" i="4"/>
  <c r="H700" i="4"/>
  <c r="H750" i="4"/>
  <c r="H1039" i="4"/>
  <c r="H474" i="4"/>
  <c r="H538" i="4"/>
  <c r="H682" i="4"/>
  <c r="H1035" i="4"/>
  <c r="H1067" i="4"/>
  <c r="H1530" i="4"/>
  <c r="H1539" i="4"/>
  <c r="H1594" i="4"/>
  <c r="H1603" i="4"/>
  <c r="H1658" i="4"/>
  <c r="H1667" i="4"/>
  <c r="D17" i="3"/>
  <c r="H404" i="4"/>
  <c r="H1168" i="4"/>
  <c r="H1281" i="4"/>
  <c r="H1295" i="4"/>
  <c r="H1424" i="4"/>
  <c r="H1487" i="4"/>
  <c r="H1533" i="4"/>
  <c r="H1568" i="4"/>
  <c r="H1639" i="4"/>
  <c r="H1661" i="4"/>
  <c r="H1696" i="4"/>
  <c r="H1716" i="4"/>
  <c r="H1732" i="4"/>
  <c r="H1748" i="4"/>
  <c r="H1764" i="4"/>
  <c r="H1780" i="4"/>
  <c r="H1796" i="4"/>
  <c r="H1812" i="4"/>
  <c r="H1828" i="4"/>
  <c r="H1844" i="4"/>
  <c r="H1860" i="4"/>
  <c r="H1876" i="4"/>
  <c r="H1892" i="4"/>
  <c r="H1908" i="4"/>
  <c r="H1924" i="4"/>
  <c r="H1940" i="4"/>
  <c r="H1956" i="4"/>
  <c r="H1972" i="4"/>
  <c r="H1988" i="4"/>
  <c r="H2004" i="4"/>
  <c r="H2020" i="4"/>
  <c r="H2036" i="4"/>
  <c r="H2052" i="4"/>
  <c r="H2068" i="4"/>
  <c r="H2084" i="4"/>
  <c r="H2100" i="4"/>
  <c r="H1381" i="4"/>
  <c r="H1389" i="4"/>
  <c r="H1417" i="4"/>
  <c r="H1481" i="4"/>
  <c r="H1541" i="4"/>
  <c r="H1653" i="4"/>
  <c r="H1440" i="4"/>
  <c r="H1528" i="4"/>
  <c r="H1216" i="4"/>
  <c r="H1457" i="4"/>
  <c r="H1471" i="4"/>
  <c r="H1500" i="4"/>
  <c r="H1507" i="4"/>
  <c r="H1527" i="4"/>
  <c r="H1560" i="4"/>
  <c r="H1570" i="4"/>
  <c r="H1588" i="4"/>
  <c r="H1749" i="4"/>
  <c r="H1773" i="4"/>
  <c r="H1785" i="4"/>
  <c r="H1801" i="4"/>
  <c r="H1837" i="4"/>
  <c r="H1861" i="4"/>
  <c r="H1877" i="4"/>
  <c r="H1905" i="4"/>
  <c r="H1929" i="4"/>
  <c r="H1977" i="4"/>
  <c r="H1989" i="4"/>
  <c r="H2017" i="4"/>
  <c r="H2033" i="4"/>
  <c r="H2045" i="4"/>
  <c r="H2061" i="4"/>
  <c r="H2073" i="4"/>
  <c r="H2089" i="4"/>
  <c r="H2105" i="4"/>
  <c r="F17" i="4"/>
  <c r="H23" i="4"/>
  <c r="H39" i="4"/>
  <c r="H55" i="4"/>
  <c r="H71" i="4"/>
  <c r="H87" i="4"/>
  <c r="H103" i="4"/>
  <c r="H119" i="4"/>
  <c r="H135" i="4"/>
  <c r="H151" i="4"/>
  <c r="H167" i="4"/>
  <c r="H183" i="4"/>
  <c r="H199" i="4"/>
  <c r="H215" i="4"/>
  <c r="H231" i="4"/>
  <c r="H247" i="4"/>
  <c r="H263" i="4"/>
  <c r="H279" i="4"/>
  <c r="H295" i="4"/>
  <c r="H311" i="4"/>
  <c r="H327" i="4"/>
  <c r="H337" i="4"/>
  <c r="H353" i="4"/>
  <c r="H369" i="4"/>
  <c r="H381" i="4"/>
  <c r="H385" i="4"/>
  <c r="H397" i="4"/>
  <c r="H401" i="4"/>
  <c r="H413" i="4"/>
  <c r="H417" i="4"/>
  <c r="H429" i="4"/>
  <c r="H433" i="4"/>
  <c r="H445" i="4"/>
  <c r="H449" i="4"/>
  <c r="H463" i="4"/>
  <c r="H473" i="4"/>
  <c r="H483" i="4"/>
  <c r="H509" i="4"/>
  <c r="H513" i="4"/>
  <c r="H527" i="4"/>
  <c r="H537" i="4"/>
  <c r="H547" i="4"/>
  <c r="H573" i="4"/>
  <c r="H589" i="4"/>
  <c r="H605" i="4"/>
  <c r="H621" i="4"/>
  <c r="H637" i="4"/>
  <c r="H651" i="4"/>
  <c r="H667" i="4"/>
  <c r="H683" i="4"/>
  <c r="H699" i="4"/>
  <c r="H715" i="4"/>
  <c r="H731" i="4"/>
  <c r="H743" i="4"/>
  <c r="H759" i="4"/>
  <c r="H775" i="4"/>
  <c r="H791" i="4"/>
  <c r="H807" i="4"/>
  <c r="H823" i="4"/>
  <c r="H839" i="4"/>
  <c r="H855" i="4"/>
  <c r="H871" i="4"/>
  <c r="H887" i="4"/>
  <c r="H903" i="4"/>
  <c r="H919" i="4"/>
  <c r="H935" i="4"/>
  <c r="H951" i="4"/>
  <c r="H967" i="4"/>
  <c r="H983" i="4"/>
  <c r="H999" i="4"/>
  <c r="H1015" i="4"/>
  <c r="H1037" i="4"/>
  <c r="H1053" i="4"/>
  <c r="H1056" i="4"/>
  <c r="H1120" i="4"/>
  <c r="H578" i="4"/>
  <c r="H610" i="4"/>
  <c r="H642" i="4"/>
  <c r="H1046" i="4"/>
  <c r="H1051" i="4"/>
  <c r="H1131" i="4"/>
  <c r="H1142" i="4"/>
  <c r="H1163" i="4"/>
  <c r="H1174" i="4"/>
  <c r="H1195" i="4"/>
  <c r="H1206" i="4"/>
  <c r="H1227" i="4"/>
  <c r="H1238" i="4"/>
  <c r="H1259" i="4"/>
  <c r="H1270" i="4"/>
  <c r="H1291" i="4"/>
  <c r="H1302" i="4"/>
  <c r="H1323" i="4"/>
  <c r="H1334" i="4"/>
  <c r="H1355" i="4"/>
  <c r="H1366" i="4"/>
  <c r="H1387" i="4"/>
  <c r="H1398" i="4"/>
  <c r="H1419" i="4"/>
  <c r="H1430" i="4"/>
  <c r="H1451" i="4"/>
  <c r="H1462" i="4"/>
  <c r="H1483" i="4"/>
  <c r="H1546" i="4"/>
  <c r="H1555" i="4"/>
  <c r="H1610" i="4"/>
  <c r="H1619" i="4"/>
  <c r="H1674" i="4"/>
  <c r="H1683" i="4"/>
  <c r="H17" i="3"/>
  <c r="H1104" i="4"/>
  <c r="H1217" i="4"/>
  <c r="H1231" i="4"/>
  <c r="H1360" i="4"/>
  <c r="H1473" i="4"/>
  <c r="H1492" i="4"/>
  <c r="H1499" i="4"/>
  <c r="H1544" i="4"/>
  <c r="H1554" i="4"/>
  <c r="H1672" i="4"/>
  <c r="H1682" i="4"/>
  <c r="H1712" i="4"/>
  <c r="H1728" i="4"/>
  <c r="H1744" i="4"/>
  <c r="H1760" i="4"/>
  <c r="H1776" i="4"/>
  <c r="H1792" i="4"/>
  <c r="H1808" i="4"/>
  <c r="H1824" i="4"/>
  <c r="H1840" i="4"/>
  <c r="H1856" i="4"/>
  <c r="H1872" i="4"/>
  <c r="H1888" i="4"/>
  <c r="H1904" i="4"/>
  <c r="H1920" i="4"/>
  <c r="H1936" i="4"/>
  <c r="H1952" i="4"/>
  <c r="H1968" i="4"/>
  <c r="H1984" i="4"/>
  <c r="H2000" i="4"/>
  <c r="H2016" i="4"/>
  <c r="H2032" i="4"/>
  <c r="H2048" i="4"/>
  <c r="H2064" i="4"/>
  <c r="H2080" i="4"/>
  <c r="H2096" i="4"/>
  <c r="H2112" i="4"/>
  <c r="H1357" i="4"/>
  <c r="H1373" i="4"/>
  <c r="H1401" i="4"/>
  <c r="H1449" i="4"/>
  <c r="H1465" i="4"/>
  <c r="H1529" i="4"/>
  <c r="H1621" i="4"/>
  <c r="H1685" i="4"/>
  <c r="H1247" i="4"/>
  <c r="H1592" i="4"/>
  <c r="H1152" i="4"/>
  <c r="H1265" i="4"/>
  <c r="H1279" i="4"/>
  <c r="H1344" i="4"/>
  <c r="H1407" i="4"/>
  <c r="H1591" i="4"/>
  <c r="H1613" i="4"/>
  <c r="H1648" i="4"/>
  <c r="H1721" i="4"/>
  <c r="H1745" i="4"/>
  <c r="H1769" i="4"/>
  <c r="H1797" i="4"/>
  <c r="H1821" i="4"/>
  <c r="H1833" i="4"/>
  <c r="H1857" i="4"/>
  <c r="H1873" i="4"/>
  <c r="H1889" i="4"/>
  <c r="H1901" i="4"/>
  <c r="H1953" i="4"/>
  <c r="H1973" i="4"/>
  <c r="H1985" i="4"/>
  <c r="H2001" i="4"/>
  <c r="H2013" i="4"/>
  <c r="H2029" i="4"/>
  <c r="H2041" i="4"/>
  <c r="H2057" i="4"/>
  <c r="H2085" i="4"/>
  <c r="H2101" i="4"/>
  <c r="H2113" i="4"/>
  <c r="H19" i="4"/>
  <c r="G2120" i="4"/>
  <c r="H35" i="4"/>
  <c r="H51" i="4"/>
  <c r="H67" i="4"/>
  <c r="H83" i="4"/>
  <c r="H99" i="4"/>
  <c r="H115" i="4"/>
  <c r="H131" i="4"/>
  <c r="H147" i="4"/>
  <c r="H163" i="4"/>
  <c r="H179" i="4"/>
  <c r="H195" i="4"/>
  <c r="H211" i="4"/>
  <c r="H227" i="4"/>
  <c r="H243" i="4"/>
  <c r="H259" i="4"/>
  <c r="H275" i="4"/>
  <c r="H291" i="4"/>
  <c r="H307" i="4"/>
  <c r="H323" i="4"/>
  <c r="H333" i="4"/>
  <c r="H349" i="4"/>
  <c r="H365" i="4"/>
  <c r="H461" i="4"/>
  <c r="H465" i="4"/>
  <c r="H479" i="4"/>
  <c r="H489" i="4"/>
  <c r="H499" i="4"/>
  <c r="H525" i="4"/>
  <c r="H529" i="4"/>
  <c r="H543" i="4"/>
  <c r="H553" i="4"/>
  <c r="H563" i="4"/>
  <c r="H569" i="4"/>
  <c r="H585" i="4"/>
  <c r="H601" i="4"/>
  <c r="H617" i="4"/>
  <c r="H633" i="4"/>
  <c r="H649" i="4"/>
  <c r="H663" i="4"/>
  <c r="H679" i="4"/>
  <c r="H695" i="4"/>
  <c r="H711" i="4"/>
  <c r="H727" i="4"/>
  <c r="H755" i="4"/>
  <c r="H771" i="4"/>
  <c r="H787" i="4"/>
  <c r="H803" i="4"/>
  <c r="H819" i="4"/>
  <c r="H835" i="4"/>
  <c r="H851" i="4"/>
  <c r="H867" i="4"/>
  <c r="H883" i="4"/>
  <c r="H899" i="4"/>
  <c r="H915" i="4"/>
  <c r="H931" i="4"/>
  <c r="H947" i="4"/>
  <c r="H963" i="4"/>
  <c r="H979" i="4"/>
  <c r="H995" i="4"/>
  <c r="H1011" i="4"/>
  <c r="H1027" i="4"/>
  <c r="H1033" i="4"/>
  <c r="H1049" i="4"/>
  <c r="H1061" i="4"/>
  <c r="H1093" i="4"/>
  <c r="H1125" i="4"/>
  <c r="H1189" i="4"/>
  <c r="H1253" i="4"/>
  <c r="H1317" i="4"/>
  <c r="H1577" i="4"/>
  <c r="H1605" i="4"/>
  <c r="H1669" i="4"/>
  <c r="H1718" i="4"/>
  <c r="H1746" i="4"/>
  <c r="H1778" i="4"/>
  <c r="H1806" i="4"/>
  <c r="H1838" i="4"/>
  <c r="H1870" i="4"/>
  <c r="H1898" i="4"/>
  <c r="H1926" i="4"/>
  <c r="H1954" i="4"/>
  <c r="H1986" i="4"/>
  <c r="H2018" i="4"/>
  <c r="H2046" i="4"/>
  <c r="H2074" i="4"/>
  <c r="H2106" i="4"/>
  <c r="H1562" i="4"/>
  <c r="H1571" i="4"/>
  <c r="H1626" i="4"/>
  <c r="H1635" i="4"/>
  <c r="H1690" i="4"/>
  <c r="H1699" i="4"/>
  <c r="L17" i="3"/>
  <c r="H733" i="4"/>
  <c r="H752" i="4"/>
  <c r="H1153" i="4"/>
  <c r="H1167" i="4"/>
  <c r="H1296" i="4"/>
  <c r="H1409" i="4"/>
  <c r="H1423" i="4"/>
  <c r="H1575" i="4"/>
  <c r="H1597" i="4"/>
  <c r="H1632" i="4"/>
  <c r="H1703" i="4"/>
  <c r="H1724" i="4"/>
  <c r="H1740" i="4"/>
  <c r="H1756" i="4"/>
  <c r="H1772" i="4"/>
  <c r="H1788" i="4"/>
  <c r="H1804" i="4"/>
  <c r="H1820" i="4"/>
  <c r="H1836" i="4"/>
  <c r="H1852" i="4"/>
  <c r="H1868" i="4"/>
  <c r="H1884" i="4"/>
  <c r="H1900" i="4"/>
  <c r="H1916" i="4"/>
  <c r="H1932" i="4"/>
  <c r="H1948" i="4"/>
  <c r="H1964" i="4"/>
  <c r="H1980" i="4"/>
  <c r="H1996" i="4"/>
  <c r="H2012" i="4"/>
  <c r="H2028" i="4"/>
  <c r="H2044" i="4"/>
  <c r="H2060" i="4"/>
  <c r="H2076" i="4"/>
  <c r="H2092" i="4"/>
  <c r="H2108" i="4"/>
  <c r="H1385" i="4"/>
  <c r="H1413" i="4"/>
  <c r="H1421" i="4"/>
  <c r="H1477" i="4"/>
  <c r="H1485" i="4"/>
  <c r="H1545" i="4"/>
  <c r="H1681" i="4"/>
  <c r="H1201" i="4"/>
  <c r="H1215" i="4"/>
  <c r="H1472" i="4"/>
  <c r="H1506" i="4"/>
  <c r="H1520" i="4"/>
  <c r="H1624" i="4"/>
  <c r="H1634" i="4"/>
  <c r="H1652" i="4"/>
  <c r="H1717" i="4"/>
  <c r="H1729" i="4"/>
  <c r="H1741" i="4"/>
  <c r="H1765" i="4"/>
  <c r="H1793" i="4"/>
  <c r="H1817" i="4"/>
  <c r="H1829" i="4"/>
  <c r="H1853" i="4"/>
  <c r="H1869" i="4"/>
  <c r="H1885" i="4"/>
  <c r="H1897" i="4"/>
  <c r="H1913" i="4"/>
  <c r="H1937" i="4"/>
  <c r="H1949" i="4"/>
  <c r="H1961" i="4"/>
  <c r="H1997" i="4"/>
  <c r="H2009" i="4"/>
  <c r="H2025" i="4"/>
  <c r="H2053" i="4"/>
  <c r="H2081" i="4"/>
  <c r="H2097" i="4"/>
  <c r="H31" i="4"/>
  <c r="H47" i="4"/>
  <c r="H63" i="4"/>
  <c r="H79" i="4"/>
  <c r="H95" i="4"/>
  <c r="H111" i="4"/>
  <c r="H127" i="4"/>
  <c r="H143" i="4"/>
  <c r="H159" i="4"/>
  <c r="H175" i="4"/>
  <c r="H191" i="4"/>
  <c r="H207" i="4"/>
  <c r="H223" i="4"/>
  <c r="H239" i="4"/>
  <c r="H255" i="4"/>
  <c r="H271" i="4"/>
  <c r="H287" i="4"/>
  <c r="H303" i="4"/>
  <c r="H319" i="4"/>
  <c r="H329" i="4"/>
  <c r="H345" i="4"/>
  <c r="H361" i="4"/>
  <c r="H371" i="4"/>
  <c r="H387" i="4"/>
  <c r="H403" i="4"/>
  <c r="H419" i="4"/>
  <c r="H435" i="4"/>
  <c r="H451" i="4"/>
  <c r="H477" i="4"/>
  <c r="H481" i="4"/>
  <c r="H495" i="4"/>
  <c r="H505" i="4"/>
  <c r="H515" i="4"/>
  <c r="H541" i="4"/>
  <c r="H545" i="4"/>
  <c r="H559" i="4"/>
  <c r="H581" i="4"/>
  <c r="H597" i="4"/>
  <c r="H613" i="4"/>
  <c r="H629" i="4"/>
  <c r="H645" i="4"/>
  <c r="H659" i="4"/>
  <c r="H675" i="4"/>
  <c r="H691" i="4"/>
  <c r="H707" i="4"/>
  <c r="H723" i="4"/>
  <c r="H739" i="4"/>
  <c r="H751" i="4"/>
  <c r="H767" i="4"/>
  <c r="H783" i="4"/>
  <c r="H799" i="4"/>
  <c r="H815" i="4"/>
  <c r="H831" i="4"/>
  <c r="H847" i="4"/>
  <c r="H863" i="4"/>
  <c r="H879" i="4"/>
  <c r="H895" i="4"/>
  <c r="H911" i="4"/>
  <c r="H927" i="4"/>
  <c r="H943" i="4"/>
  <c r="H959" i="4"/>
  <c r="H975" i="4"/>
  <c r="H991" i="4"/>
  <c r="H1007" i="4"/>
  <c r="H1023" i="4"/>
  <c r="H1045" i="4"/>
  <c r="H1501" i="4"/>
  <c r="H50" i="4"/>
  <c r="H60" i="4"/>
  <c r="H76" i="4"/>
  <c r="H92" i="4"/>
  <c r="H108" i="4"/>
  <c r="H150" i="4"/>
  <c r="H164" i="4"/>
  <c r="H190" i="4"/>
  <c r="H194" i="4"/>
  <c r="H224" i="4"/>
  <c r="H236" i="4"/>
  <c r="H246" i="4"/>
  <c r="H268" i="4"/>
  <c r="H274" i="4"/>
  <c r="H286" i="4"/>
  <c r="H290" i="4"/>
  <c r="H302" i="4"/>
  <c r="H306" i="4"/>
  <c r="H340" i="4"/>
  <c r="H356" i="4"/>
  <c r="H368" i="4"/>
  <c r="H384" i="4"/>
  <c r="H400" i="4"/>
  <c r="H408" i="4"/>
  <c r="H420" i="4"/>
  <c r="H448" i="4"/>
  <c r="H464" i="4"/>
  <c r="H488" i="4"/>
  <c r="H504" i="4"/>
  <c r="H520" i="4"/>
  <c r="H536" i="4"/>
  <c r="H548" i="4"/>
  <c r="H560" i="4"/>
  <c r="H576" i="4"/>
  <c r="H592" i="4"/>
  <c r="H608" i="4"/>
  <c r="H624" i="4"/>
  <c r="H640" i="4"/>
  <c r="H656" i="4"/>
  <c r="H668" i="4"/>
  <c r="H708" i="4"/>
  <c r="H720" i="4"/>
  <c r="H732" i="4"/>
  <c r="H746" i="4"/>
  <c r="H594" i="4"/>
  <c r="H626" i="4"/>
  <c r="H1078" i="4"/>
  <c r="H1083" i="4"/>
  <c r="H1094" i="4"/>
  <c r="H1099" i="4"/>
  <c r="H1110" i="4"/>
  <c r="H1115" i="4"/>
  <c r="H1126" i="4"/>
  <c r="H1147" i="4"/>
  <c r="H1158" i="4"/>
  <c r="H1179" i="4"/>
  <c r="H1190" i="4"/>
  <c r="H1211" i="4"/>
  <c r="H1222" i="4"/>
  <c r="H1243" i="4"/>
  <c r="H1254" i="4"/>
  <c r="H1275" i="4"/>
  <c r="H1286" i="4"/>
  <c r="H1307" i="4"/>
  <c r="H1318" i="4"/>
  <c r="H1339" i="4"/>
  <c r="H1350" i="4"/>
  <c r="H1371" i="4"/>
  <c r="H1382" i="4"/>
  <c r="H1403" i="4"/>
  <c r="H1414" i="4"/>
  <c r="H1435" i="4"/>
  <c r="H1446" i="4"/>
  <c r="H1467" i="4"/>
  <c r="H1478" i="4"/>
  <c r="H1523" i="4"/>
  <c r="H1578" i="4"/>
  <c r="H1587" i="4"/>
  <c r="H1642" i="4"/>
  <c r="H1651" i="4"/>
  <c r="H1706" i="4"/>
  <c r="H1040" i="4"/>
  <c r="H1087" i="4"/>
  <c r="H1103" i="4"/>
  <c r="H1232" i="4"/>
  <c r="H1345" i="4"/>
  <c r="H1359" i="4"/>
  <c r="H1498" i="4"/>
  <c r="H1513" i="4"/>
  <c r="H1608" i="4"/>
  <c r="H1618" i="4"/>
  <c r="H1720" i="4"/>
  <c r="H1736" i="4"/>
  <c r="H1752" i="4"/>
  <c r="H1768" i="4"/>
  <c r="H1784" i="4"/>
  <c r="H1800" i="4"/>
  <c r="H1816" i="4"/>
  <c r="H1832" i="4"/>
  <c r="H1848" i="4"/>
  <c r="H1864" i="4"/>
  <c r="H1880" i="4"/>
  <c r="H1896" i="4"/>
  <c r="H1912" i="4"/>
  <c r="H1928" i="4"/>
  <c r="H1944" i="4"/>
  <c r="H1960" i="4"/>
  <c r="H1976" i="4"/>
  <c r="H1992" i="4"/>
  <c r="H2008" i="4"/>
  <c r="H2024" i="4"/>
  <c r="H2040" i="4"/>
  <c r="H2056" i="4"/>
  <c r="H2072" i="4"/>
  <c r="H2088" i="4"/>
  <c r="H2104" i="4"/>
  <c r="H1397" i="4"/>
  <c r="H1405" i="4"/>
  <c r="H1445" i="4"/>
  <c r="H1469" i="4"/>
  <c r="H1509" i="4"/>
  <c r="H1525" i="4"/>
  <c r="H1625" i="4"/>
  <c r="H1689" i="4"/>
  <c r="H1183" i="4"/>
  <c r="H1375" i="4"/>
  <c r="H1616" i="4"/>
  <c r="H1137" i="4"/>
  <c r="H1151" i="4"/>
  <c r="H1280" i="4"/>
  <c r="H1343" i="4"/>
  <c r="H1408" i="4"/>
  <c r="H1584" i="4"/>
  <c r="H1655" i="4"/>
  <c r="H1688" i="4"/>
  <c r="H1698" i="4"/>
  <c r="H1713" i="4"/>
  <c r="H1737" i="4"/>
  <c r="H1753" i="4"/>
  <c r="H1777" i="4"/>
  <c r="H1789" i="4"/>
  <c r="H1813" i="4"/>
  <c r="H1841" i="4"/>
  <c r="H1865" i="4"/>
  <c r="H1881" i="4"/>
  <c r="H1909" i="4"/>
  <c r="H1921" i="4"/>
  <c r="H1933" i="4"/>
  <c r="H1945" i="4"/>
  <c r="H1993" i="4"/>
  <c r="H2021" i="4"/>
  <c r="H2049" i="4"/>
  <c r="H2065" i="4"/>
  <c r="H2077" i="4"/>
  <c r="H2093" i="4"/>
  <c r="H27" i="4"/>
  <c r="H43" i="4"/>
  <c r="H59" i="4"/>
  <c r="H75" i="4"/>
  <c r="H91" i="4"/>
  <c r="H107" i="4"/>
  <c r="H123" i="4"/>
  <c r="H139" i="4"/>
  <c r="H155" i="4"/>
  <c r="H171" i="4"/>
  <c r="H187" i="4"/>
  <c r="H203" i="4"/>
  <c r="H219" i="4"/>
  <c r="H235" i="4"/>
  <c r="H251" i="4"/>
  <c r="H267" i="4"/>
  <c r="H283" i="4"/>
  <c r="H299" i="4"/>
  <c r="H315" i="4"/>
  <c r="H341" i="4"/>
  <c r="H357" i="4"/>
  <c r="H383" i="4"/>
  <c r="H399" i="4"/>
  <c r="H415" i="4"/>
  <c r="H431" i="4"/>
  <c r="H447" i="4"/>
  <c r="H457" i="4"/>
  <c r="H467" i="4"/>
  <c r="H493" i="4"/>
  <c r="H497" i="4"/>
  <c r="H511" i="4"/>
  <c r="H521" i="4"/>
  <c r="H531" i="4"/>
  <c r="H557" i="4"/>
  <c r="H561" i="4"/>
  <c r="H577" i="4"/>
  <c r="H593" i="4"/>
  <c r="H609" i="4"/>
  <c r="H625" i="4"/>
  <c r="H641" i="4"/>
  <c r="H655" i="4"/>
  <c r="H671" i="4"/>
  <c r="H687" i="4"/>
  <c r="H703" i="4"/>
  <c r="H719" i="4"/>
  <c r="H735" i="4"/>
  <c r="H747" i="4"/>
  <c r="H763" i="4"/>
  <c r="H779" i="4"/>
  <c r="H795" i="4"/>
  <c r="H811" i="4"/>
  <c r="H827" i="4"/>
  <c r="H843" i="4"/>
  <c r="H859" i="4"/>
  <c r="H875" i="4"/>
  <c r="H891" i="4"/>
  <c r="H907" i="4"/>
  <c r="H923" i="4"/>
  <c r="H939" i="4"/>
  <c r="H955" i="4"/>
  <c r="H971" i="4"/>
  <c r="H987" i="4"/>
  <c r="H1003" i="4"/>
  <c r="H1019" i="4"/>
  <c r="H1041" i="4"/>
  <c r="H1077" i="4"/>
  <c r="H1109" i="4"/>
  <c r="H1157" i="4"/>
  <c r="H1221" i="4"/>
  <c r="H1285" i="4"/>
  <c r="H1337" i="4"/>
  <c r="H1369" i="4"/>
  <c r="H1730" i="4"/>
  <c r="H1762" i="4"/>
  <c r="H1790" i="4"/>
  <c r="H1822" i="4"/>
  <c r="H1854" i="4"/>
  <c r="H1882" i="4"/>
  <c r="H1914" i="4"/>
  <c r="H1942" i="4"/>
  <c r="H1970" i="4"/>
  <c r="H2002" i="4"/>
  <c r="H2034" i="4"/>
  <c r="H2062" i="4"/>
  <c r="H2090" i="4"/>
  <c r="H1069" i="4"/>
  <c r="H1085" i="4"/>
  <c r="H1101" i="4"/>
  <c r="H1117" i="4"/>
  <c r="H1141" i="4"/>
  <c r="H1173" i="4"/>
  <c r="H1205" i="4"/>
  <c r="H1237" i="4"/>
  <c r="H1269" i="4"/>
  <c r="H1301" i="4"/>
  <c r="H1341" i="4"/>
  <c r="H1353" i="4"/>
  <c r="H1365" i="4"/>
  <c r="H1453" i="4"/>
  <c r="H1573" i="4"/>
  <c r="H1609" i="4"/>
  <c r="H1673" i="4"/>
  <c r="H1184" i="4"/>
  <c r="H1726" i="4"/>
  <c r="H1738" i="4"/>
  <c r="H1754" i="4"/>
  <c r="H1770" i="4"/>
  <c r="H1786" i="4"/>
  <c r="H1802" i="4"/>
  <c r="H1814" i="4"/>
  <c r="H1830" i="4"/>
  <c r="H1846" i="4"/>
  <c r="H1862" i="4"/>
  <c r="H1874" i="4"/>
  <c r="H1890" i="4"/>
  <c r="H1906" i="4"/>
  <c r="H1918" i="4"/>
  <c r="H1934" i="4"/>
  <c r="H1950" i="4"/>
  <c r="H1962" i="4"/>
  <c r="H1978" i="4"/>
  <c r="H1994" i="4"/>
  <c r="H2010" i="4"/>
  <c r="H2026" i="4"/>
  <c r="H2042" i="4"/>
  <c r="H2054" i="4"/>
  <c r="H2070" i="4"/>
  <c r="H2082" i="4"/>
  <c r="H2098" i="4"/>
  <c r="H2110" i="4"/>
  <c r="H1135" i="4"/>
  <c r="H1200" i="4"/>
  <c r="H1263" i="4"/>
  <c r="H1328" i="4"/>
  <c r="H1391" i="4"/>
  <c r="H1456" i="4"/>
  <c r="H1536" i="4"/>
  <c r="H1711" i="4"/>
  <c r="H1719" i="4"/>
  <c r="H1727" i="4"/>
  <c r="H1735" i="4"/>
  <c r="H1743" i="4"/>
  <c r="H1751" i="4"/>
  <c r="H1759" i="4"/>
  <c r="H1767" i="4"/>
  <c r="H1775" i="4"/>
  <c r="H1783" i="4"/>
  <c r="H1791" i="4"/>
  <c r="H1799" i="4"/>
  <c r="H1807" i="4"/>
  <c r="H1815" i="4"/>
  <c r="H1823" i="4"/>
  <c r="H1831" i="4"/>
  <c r="H1839" i="4"/>
  <c r="H1847" i="4"/>
  <c r="H1855" i="4"/>
  <c r="H1863" i="4"/>
  <c r="H1871" i="4"/>
  <c r="H1879" i="4"/>
  <c r="H1887" i="4"/>
  <c r="H1895" i="4"/>
  <c r="H1903" i="4"/>
  <c r="H1911" i="4"/>
  <c r="H1919" i="4"/>
  <c r="H1927" i="4"/>
  <c r="H1935" i="4"/>
  <c r="H1943" i="4"/>
  <c r="H1951" i="4"/>
  <c r="H1959" i="4"/>
  <c r="H1967" i="4"/>
  <c r="H1975" i="4"/>
  <c r="H1983" i="4"/>
  <c r="H1991" i="4"/>
  <c r="H1999" i="4"/>
  <c r="H2007" i="4"/>
  <c r="H2015" i="4"/>
  <c r="H2023" i="4"/>
  <c r="H1376" i="4"/>
  <c r="H1065" i="4"/>
  <c r="H1081" i="4"/>
  <c r="H1097" i="4"/>
  <c r="H1113" i="4"/>
  <c r="H1129" i="4"/>
  <c r="H1149" i="4"/>
  <c r="H1161" i="4"/>
  <c r="H1181" i="4"/>
  <c r="H1193" i="4"/>
  <c r="H1213" i="4"/>
  <c r="H1225" i="4"/>
  <c r="H1245" i="4"/>
  <c r="H1257" i="4"/>
  <c r="H1277" i="4"/>
  <c r="H1289" i="4"/>
  <c r="H1309" i="4"/>
  <c r="H1321" i="4"/>
  <c r="H1349" i="4"/>
  <c r="H1433" i="4"/>
  <c r="H1561" i="4"/>
  <c r="H1589" i="4"/>
  <c r="H1637" i="4"/>
  <c r="H1701" i="4"/>
  <c r="H1491" i="4"/>
  <c r="H1553" i="4"/>
  <c r="H1687" i="4"/>
  <c r="H1508" i="4"/>
  <c r="H1515" i="4"/>
  <c r="H1522" i="4"/>
  <c r="H1540" i="4"/>
  <c r="H1600" i="4"/>
  <c r="H1136" i="4"/>
  <c r="H1199" i="4"/>
  <c r="H1264" i="4"/>
  <c r="H1327" i="4"/>
  <c r="H1392" i="4"/>
  <c r="H1455" i="4"/>
  <c r="H1543" i="4"/>
  <c r="H1576" i="4"/>
  <c r="H1586" i="4"/>
  <c r="H1604" i="4"/>
  <c r="H1668" i="4"/>
  <c r="H1704" i="4"/>
  <c r="H1715" i="4"/>
  <c r="H1723" i="4"/>
  <c r="H1731" i="4"/>
  <c r="H1739" i="4"/>
  <c r="H1747" i="4"/>
  <c r="H1755" i="4"/>
  <c r="H1763" i="4"/>
  <c r="H1771" i="4"/>
  <c r="H1779" i="4"/>
  <c r="H1787" i="4"/>
  <c r="H1795" i="4"/>
  <c r="H1803" i="4"/>
  <c r="H1811" i="4"/>
  <c r="H1819" i="4"/>
  <c r="H1827" i="4"/>
  <c r="H1835" i="4"/>
  <c r="H1843" i="4"/>
  <c r="H1851" i="4"/>
  <c r="H1859" i="4"/>
  <c r="H1867" i="4"/>
  <c r="H1875" i="4"/>
  <c r="H1883" i="4"/>
  <c r="H1891" i="4"/>
  <c r="H1899" i="4"/>
  <c r="H1907" i="4"/>
  <c r="H1915" i="4"/>
  <c r="H1923" i="4"/>
  <c r="H1931" i="4"/>
  <c r="H1939" i="4"/>
  <c r="H1947" i="4"/>
  <c r="H1955" i="4"/>
  <c r="H1963" i="4"/>
  <c r="H1971" i="4"/>
  <c r="H1979" i="4"/>
  <c r="H1987" i="4"/>
  <c r="H1995" i="4"/>
  <c r="H2003" i="4"/>
  <c r="H2011" i="4"/>
  <c r="H2019" i="4"/>
  <c r="H2027" i="4"/>
  <c r="H1311" i="4"/>
  <c r="H1057" i="4"/>
  <c r="H1073" i="4"/>
  <c r="H1089" i="4"/>
  <c r="H1105" i="4"/>
  <c r="H1121" i="4"/>
  <c r="H1133" i="4"/>
  <c r="H1145" i="4"/>
  <c r="H1165" i="4"/>
  <c r="H1177" i="4"/>
  <c r="H1197" i="4"/>
  <c r="H1209" i="4"/>
  <c r="H1229" i="4"/>
  <c r="H1241" i="4"/>
  <c r="H1261" i="4"/>
  <c r="H1273" i="4"/>
  <c r="H1293" i="4"/>
  <c r="H1305" i="4"/>
  <c r="H1325" i="4"/>
  <c r="H1333" i="4"/>
  <c r="H1429" i="4"/>
  <c r="H1437" i="4"/>
  <c r="H1461" i="4"/>
  <c r="H1493" i="4"/>
  <c r="H1557" i="4"/>
  <c r="H1593" i="4"/>
  <c r="H1641" i="4"/>
  <c r="H1657" i="4"/>
  <c r="H1705" i="4"/>
  <c r="H1617" i="4"/>
  <c r="H1514" i="4"/>
  <c r="H1607" i="4"/>
  <c r="H1640" i="4"/>
  <c r="H1650" i="4"/>
  <c r="H1671" i="4"/>
  <c r="H2031" i="4"/>
  <c r="H2035" i="4"/>
  <c r="H2039" i="4"/>
  <c r="H2043" i="4"/>
  <c r="H2047" i="4"/>
  <c r="H2051" i="4"/>
  <c r="H2055" i="4"/>
  <c r="H2059" i="4"/>
  <c r="H2063" i="4"/>
  <c r="H2067" i="4"/>
  <c r="H2071" i="4"/>
  <c r="H2075" i="4"/>
  <c r="H2079" i="4"/>
  <c r="H2083" i="4"/>
  <c r="H2087" i="4"/>
  <c r="H2091" i="4"/>
  <c r="H2095" i="4"/>
  <c r="H2099" i="4"/>
  <c r="H2103" i="4"/>
  <c r="H2107" i="4"/>
  <c r="H2111" i="4"/>
  <c r="H1312" i="4"/>
  <c r="H1248" i="4"/>
  <c r="H1602" i="4"/>
  <c r="H1623" i="4"/>
  <c r="H1439" i="4"/>
  <c r="H1552" i="4"/>
  <c r="H1680" i="4"/>
  <c r="H1030" i="4"/>
  <c r="H1036" i="4"/>
  <c r="H1048" i="4"/>
  <c r="H1060" i="4"/>
  <c r="H1068" i="4"/>
  <c r="H1080" i="4"/>
  <c r="H1092" i="4"/>
  <c r="H1100" i="4"/>
  <c r="H1112" i="4"/>
  <c r="H1124" i="4"/>
  <c r="H1132" i="4"/>
  <c r="H1144" i="4"/>
  <c r="H1156" i="4"/>
  <c r="H1164" i="4"/>
  <c r="H1176" i="4"/>
  <c r="H1188" i="4"/>
  <c r="H1196" i="4"/>
  <c r="H1208" i="4"/>
  <c r="H1220" i="4"/>
  <c r="H1228" i="4"/>
  <c r="H1240" i="4"/>
  <c r="H1252" i="4"/>
  <c r="H1260" i="4"/>
  <c r="H1272" i="4"/>
  <c r="H1284" i="4"/>
  <c r="H1292" i="4"/>
  <c r="H1304" i="4"/>
  <c r="H1316" i="4"/>
  <c r="H1324" i="4"/>
  <c r="H1336" i="4"/>
  <c r="H1348" i="4"/>
  <c r="H1356" i="4"/>
  <c r="H1368" i="4"/>
  <c r="H1380" i="4"/>
  <c r="H1388" i="4"/>
  <c r="H1400" i="4"/>
  <c r="H1412" i="4"/>
  <c r="H1420" i="4"/>
  <c r="H1432" i="4"/>
  <c r="H1444" i="4"/>
  <c r="H1452" i="4"/>
  <c r="H1464" i="4"/>
  <c r="H1476" i="4"/>
  <c r="H1484" i="4"/>
  <c r="H1490" i="4"/>
  <c r="H1516" i="4"/>
  <c r="H1538" i="4"/>
  <c r="H1559" i="4"/>
  <c r="H1666" i="4"/>
  <c r="H1488" i="4"/>
  <c r="H1496" i="4"/>
  <c r="H1504" i="4"/>
  <c r="H1512" i="4"/>
  <c r="H1656" i="4"/>
  <c r="H1032" i="4"/>
  <c r="H1044" i="4"/>
  <c r="H1052" i="4"/>
  <c r="H1064" i="4"/>
  <c r="H1076" i="4"/>
  <c r="H1084" i="4"/>
  <c r="H1096" i="4"/>
  <c r="H1108" i="4"/>
  <c r="H1116" i="4"/>
  <c r="H1128" i="4"/>
  <c r="H1140" i="4"/>
  <c r="H1148" i="4"/>
  <c r="H1160" i="4"/>
  <c r="H1172" i="4"/>
  <c r="H1180" i="4"/>
  <c r="H1192" i="4"/>
  <c r="H1204" i="4"/>
  <c r="H1212" i="4"/>
  <c r="H1224" i="4"/>
  <c r="H1236" i="4"/>
  <c r="H1244" i="4"/>
  <c r="H1256" i="4"/>
  <c r="H1268" i="4"/>
  <c r="H1276" i="4"/>
  <c r="H1288" i="4"/>
  <c r="H1300" i="4"/>
  <c r="H1308" i="4"/>
  <c r="H1320" i="4"/>
  <c r="H1332" i="4"/>
  <c r="H1340" i="4"/>
  <c r="H1352" i="4"/>
  <c r="H1364" i="4"/>
  <c r="H1372" i="4"/>
  <c r="H1384" i="4"/>
  <c r="H1396" i="4"/>
  <c r="H1404" i="4"/>
  <c r="H1416" i="4"/>
  <c r="H1428" i="4"/>
  <c r="H1436" i="4"/>
  <c r="H1448" i="4"/>
  <c r="H1460" i="4"/>
  <c r="H1468" i="4"/>
  <c r="H1480" i="4"/>
  <c r="H1714" i="4"/>
  <c r="H1734" i="4"/>
  <c r="H1750" i="4"/>
  <c r="H1766" i="4"/>
  <c r="H1782" i="4"/>
  <c r="H1798" i="4"/>
  <c r="H1818" i="4"/>
  <c r="H1834" i="4"/>
  <c r="H1850" i="4"/>
  <c r="H1866" i="4"/>
  <c r="H1886" i="4"/>
  <c r="H1902" i="4"/>
  <c r="H1922" i="4"/>
  <c r="H1938" i="4"/>
  <c r="H1958" i="4"/>
  <c r="H1974" i="4"/>
  <c r="H1990" i="4"/>
  <c r="H2006" i="4"/>
  <c r="H2022" i="4"/>
  <c r="H2038" i="4"/>
  <c r="H2058" i="4"/>
  <c r="H2078" i="4"/>
  <c r="H2094" i="4"/>
  <c r="H1521" i="4"/>
  <c r="H1537" i="4"/>
  <c r="H1569" i="4"/>
  <c r="H1585" i="4"/>
  <c r="H1601" i="4"/>
  <c r="H1722" i="4"/>
  <c r="H1742" i="4"/>
  <c r="H1758" i="4"/>
  <c r="H1774" i="4"/>
  <c r="H1794" i="4"/>
  <c r="H1810" i="4"/>
  <c r="H1826" i="4"/>
  <c r="H1842" i="4"/>
  <c r="H1858" i="4"/>
  <c r="H1878" i="4"/>
  <c r="H1894" i="4"/>
  <c r="H1910" i="4"/>
  <c r="H1930" i="4"/>
  <c r="H1946" i="4"/>
  <c r="H1966" i="4"/>
  <c r="H1982" i="4"/>
  <c r="H1998" i="4"/>
  <c r="H2014" i="4"/>
  <c r="H2030" i="4"/>
  <c r="H2050" i="4"/>
  <c r="H2066" i="4"/>
  <c r="H2086" i="4"/>
  <c r="H2102" i="4"/>
  <c r="H1633" i="4"/>
  <c r="H1649" i="4"/>
  <c r="H1665" i="4"/>
  <c r="H1697" i="4"/>
  <c r="H1989" i="5" l="1"/>
  <c r="I1989" i="5" s="1"/>
  <c r="H1896" i="5"/>
  <c r="H1768" i="5"/>
  <c r="I1768" i="5" s="1"/>
  <c r="H1779" i="5"/>
  <c r="I1779" i="5" s="1"/>
  <c r="H1949" i="5"/>
  <c r="I1949" i="5" s="1"/>
  <c r="H1921" i="5"/>
  <c r="I1921" i="5" s="1"/>
  <c r="H1897" i="5"/>
  <c r="I1897" i="5" s="1"/>
  <c r="H1918" i="5"/>
  <c r="I1918" i="5" s="1"/>
  <c r="H1790" i="5"/>
  <c r="I1790" i="5" s="1"/>
  <c r="H1823" i="5"/>
  <c r="I1823" i="5" s="1"/>
  <c r="H1956" i="5"/>
  <c r="I1956" i="5" s="1"/>
  <c r="H1828" i="5"/>
  <c r="I1828" i="5" s="1"/>
  <c r="H1883" i="5"/>
  <c r="I1883" i="5" s="1"/>
  <c r="H1877" i="5"/>
  <c r="I1877" i="5" s="1"/>
  <c r="H1890" i="5"/>
  <c r="I1890" i="5" s="1"/>
  <c r="H1762" i="5"/>
  <c r="I1762" i="5" s="1"/>
  <c r="H1767" i="5"/>
  <c r="I1767" i="5" s="1"/>
  <c r="H1831" i="5"/>
  <c r="I1831" i="5" s="1"/>
  <c r="H2021" i="5"/>
  <c r="I2021" i="5" s="1"/>
  <c r="H2099" i="5"/>
  <c r="I2099" i="5" s="1"/>
  <c r="H2084" i="5"/>
  <c r="I2084" i="5" s="1"/>
  <c r="H2081" i="5"/>
  <c r="I2081" i="5" s="1"/>
  <c r="H2050" i="5"/>
  <c r="I2050" i="5" s="1"/>
  <c r="H2072" i="5"/>
  <c r="I2072" i="5" s="1"/>
  <c r="H2077" i="5"/>
  <c r="I2077" i="5" s="1"/>
  <c r="H2020" i="5"/>
  <c r="I2020" i="5" s="1"/>
  <c r="H2031" i="5"/>
  <c r="H2101" i="5"/>
  <c r="I2101" i="5" s="1"/>
  <c r="H2075" i="5"/>
  <c r="I2075" i="5" s="1"/>
  <c r="H2061" i="5"/>
  <c r="I2061" i="5" s="1"/>
  <c r="H2068" i="5"/>
  <c r="I2068" i="5" s="1"/>
  <c r="H2069" i="5"/>
  <c r="I2069" i="5" s="1"/>
  <c r="H2083" i="5"/>
  <c r="I2083" i="5" s="1"/>
  <c r="H2027" i="5"/>
  <c r="I2027" i="5" s="1"/>
  <c r="H2080" i="5"/>
  <c r="I2080" i="5" s="1"/>
  <c r="H2097" i="5"/>
  <c r="I2097" i="5" s="1"/>
  <c r="H2090" i="5"/>
  <c r="I2090" i="5" s="1"/>
  <c r="H2053" i="5"/>
  <c r="I2053" i="5" s="1"/>
  <c r="H2105" i="5"/>
  <c r="I2105" i="5" s="1"/>
  <c r="H2054" i="5"/>
  <c r="I2054" i="5" s="1"/>
  <c r="H2103" i="5"/>
  <c r="I2103" i="5" s="1"/>
  <c r="H2024" i="5"/>
  <c r="I2024" i="5" s="1"/>
  <c r="H1446" i="5"/>
  <c r="I1446" i="5" s="1"/>
  <c r="H1414" i="5"/>
  <c r="I1414" i="5" s="1"/>
  <c r="H1382" i="5"/>
  <c r="I1382" i="5" s="1"/>
  <c r="H1350" i="5"/>
  <c r="I1350" i="5" s="1"/>
  <c r="H1362" i="5"/>
  <c r="I1362" i="5" s="1"/>
  <c r="H1403" i="5"/>
  <c r="I1403" i="5" s="1"/>
  <c r="H1451" i="5"/>
  <c r="I1451" i="5" s="1"/>
  <c r="H1354" i="5"/>
  <c r="I1354" i="5" s="1"/>
  <c r="H1397" i="5"/>
  <c r="I1397" i="5" s="1"/>
  <c r="H1411" i="5"/>
  <c r="I1411" i="5" s="1"/>
  <c r="H1433" i="5"/>
  <c r="I1433" i="5" s="1"/>
  <c r="H1401" i="5"/>
  <c r="I1401" i="5" s="1"/>
  <c r="H1369" i="5"/>
  <c r="I1369" i="5" s="1"/>
  <c r="H1337" i="5"/>
  <c r="I1337" i="5" s="1"/>
  <c r="H1346" i="5"/>
  <c r="I1346" i="5" s="1"/>
  <c r="H1339" i="5"/>
  <c r="I1339" i="5" s="1"/>
  <c r="H1431" i="5"/>
  <c r="I1431" i="5" s="1"/>
  <c r="H1399" i="5"/>
  <c r="I1399" i="5" s="1"/>
  <c r="H1367" i="5"/>
  <c r="I1367" i="5" s="1"/>
  <c r="H1434" i="5"/>
  <c r="I1434" i="5" s="1"/>
  <c r="H1437" i="5"/>
  <c r="I1437" i="5" s="1"/>
  <c r="H1373" i="5"/>
  <c r="I1373" i="5" s="1"/>
  <c r="H1412" i="5"/>
  <c r="I1412" i="5" s="1"/>
  <c r="H1408" i="5"/>
  <c r="I1408" i="5" s="1"/>
  <c r="H1404" i="5"/>
  <c r="I1404" i="5" s="1"/>
  <c r="H1400" i="5"/>
  <c r="I1400" i="5" s="1"/>
  <c r="H1364" i="5"/>
  <c r="I1364" i="5" s="1"/>
  <c r="H1448" i="5"/>
  <c r="I1448" i="5" s="1"/>
  <c r="H1355" i="5"/>
  <c r="I1355" i="5" s="1"/>
  <c r="H1430" i="5"/>
  <c r="I1430" i="5" s="1"/>
  <c r="H1398" i="5"/>
  <c r="I1398" i="5" s="1"/>
  <c r="H1366" i="5"/>
  <c r="I1366" i="5" s="1"/>
  <c r="H1426" i="5"/>
  <c r="I1426" i="5" s="1"/>
  <c r="H1363" i="5"/>
  <c r="I1363" i="5" s="1"/>
  <c r="H1418" i="5"/>
  <c r="I1418" i="5" s="1"/>
  <c r="H1429" i="5"/>
  <c r="I1429" i="5" s="1"/>
  <c r="H1365" i="5"/>
  <c r="I1365" i="5" s="1"/>
  <c r="H1347" i="5"/>
  <c r="I1347" i="5" s="1"/>
  <c r="H1419" i="5"/>
  <c r="I1419" i="5" s="1"/>
  <c r="H1449" i="5"/>
  <c r="I1449" i="5" s="1"/>
  <c r="H1417" i="5"/>
  <c r="I1417" i="5" s="1"/>
  <c r="H1385" i="5"/>
  <c r="I1385" i="5" s="1"/>
  <c r="H1353" i="5"/>
  <c r="I1353" i="5" s="1"/>
  <c r="H1410" i="5"/>
  <c r="I1410" i="5" s="1"/>
  <c r="H1427" i="5"/>
  <c r="I1427" i="5" s="1"/>
  <c r="H1387" i="5"/>
  <c r="I1387" i="5" s="1"/>
  <c r="H1447" i="5"/>
  <c r="I1447" i="5" s="1"/>
  <c r="H1415" i="5"/>
  <c r="I1415" i="5" s="1"/>
  <c r="H1383" i="5"/>
  <c r="I1383" i="5" s="1"/>
  <c r="H1351" i="5"/>
  <c r="I1351" i="5" s="1"/>
  <c r="H1370" i="5"/>
  <c r="I1370" i="5" s="1"/>
  <c r="H1405" i="5"/>
  <c r="I1405" i="5" s="1"/>
  <c r="H1341" i="5"/>
  <c r="I1341" i="5" s="1"/>
  <c r="H1336" i="5"/>
  <c r="I1336" i="5" s="1"/>
  <c r="H1348" i="5"/>
  <c r="I1348" i="5" s="1"/>
  <c r="H1344" i="5"/>
  <c r="I1344" i="5" s="1"/>
  <c r="H1340" i="5"/>
  <c r="I1340" i="5" s="1"/>
  <c r="H1428" i="5"/>
  <c r="I1428" i="5" s="1"/>
  <c r="H1392" i="5"/>
  <c r="I1392" i="5" s="1"/>
  <c r="H1388" i="5"/>
  <c r="I1388" i="5" s="1"/>
  <c r="H1384" i="5"/>
  <c r="I1384" i="5" s="1"/>
  <c r="H1395" i="5"/>
  <c r="I1395" i="5" s="1"/>
  <c r="H1438" i="5"/>
  <c r="I1438" i="5" s="1"/>
  <c r="H1406" i="5"/>
  <c r="I1406" i="5" s="1"/>
  <c r="H1374" i="5"/>
  <c r="I1374" i="5" s="1"/>
  <c r="H1342" i="5"/>
  <c r="I1342" i="5" s="1"/>
  <c r="H1450" i="5"/>
  <c r="I1450" i="5" s="1"/>
  <c r="H1445" i="5"/>
  <c r="I1445" i="5" s="1"/>
  <c r="H1381" i="5"/>
  <c r="I1381" i="5" s="1"/>
  <c r="H1379" i="5"/>
  <c r="I1379" i="5" s="1"/>
  <c r="H1371" i="5"/>
  <c r="I1371" i="5" s="1"/>
  <c r="H1425" i="5"/>
  <c r="I1425" i="5" s="1"/>
  <c r="H1393" i="5"/>
  <c r="I1393" i="5" s="1"/>
  <c r="H1361" i="5"/>
  <c r="I1361" i="5" s="1"/>
  <c r="H1442" i="5"/>
  <c r="I1442" i="5" s="1"/>
  <c r="H1423" i="5"/>
  <c r="I1423" i="5" s="1"/>
  <c r="H1391" i="5"/>
  <c r="I1391" i="5" s="1"/>
  <c r="H1359" i="5"/>
  <c r="I1359" i="5" s="1"/>
  <c r="H1402" i="5"/>
  <c r="I1402" i="5" s="1"/>
  <c r="H1421" i="5"/>
  <c r="I1421" i="5" s="1"/>
  <c r="H1357" i="5"/>
  <c r="I1357" i="5" s="1"/>
  <c r="H1335" i="5"/>
  <c r="I1335" i="5" s="1"/>
  <c r="H1380" i="5"/>
  <c r="I1380" i="5" s="1"/>
  <c r="H1376" i="5"/>
  <c r="I1376" i="5" s="1"/>
  <c r="H1372" i="5"/>
  <c r="I1372" i="5" s="1"/>
  <c r="H1368" i="5"/>
  <c r="I1368" i="5" s="1"/>
  <c r="H1424" i="5"/>
  <c r="I1424" i="5" s="1"/>
  <c r="H1420" i="5"/>
  <c r="I1420" i="5" s="1"/>
  <c r="H1416" i="5"/>
  <c r="I1416" i="5" s="1"/>
  <c r="H1435" i="5"/>
  <c r="I1435" i="5" s="1"/>
  <c r="H1422" i="5"/>
  <c r="I1422" i="5" s="1"/>
  <c r="H1390" i="5"/>
  <c r="I1390" i="5" s="1"/>
  <c r="H1358" i="5"/>
  <c r="I1358" i="5" s="1"/>
  <c r="H1394" i="5"/>
  <c r="I1394" i="5" s="1"/>
  <c r="H1386" i="5"/>
  <c r="I1386" i="5" s="1"/>
  <c r="H1413" i="5"/>
  <c r="I1413" i="5" s="1"/>
  <c r="H1349" i="5"/>
  <c r="I1349" i="5" s="1"/>
  <c r="H1441" i="5"/>
  <c r="I1441" i="5" s="1"/>
  <c r="H1409" i="5"/>
  <c r="I1409" i="5" s="1"/>
  <c r="H1377" i="5"/>
  <c r="I1377" i="5" s="1"/>
  <c r="H1345" i="5"/>
  <c r="I1345" i="5" s="1"/>
  <c r="H1378" i="5"/>
  <c r="I1378" i="5" s="1"/>
  <c r="H1439" i="5"/>
  <c r="I1439" i="5" s="1"/>
  <c r="H1407" i="5"/>
  <c r="I1407" i="5" s="1"/>
  <c r="H1375" i="5"/>
  <c r="I1375" i="5" s="1"/>
  <c r="H1343" i="5"/>
  <c r="I1343" i="5" s="1"/>
  <c r="H1338" i="5"/>
  <c r="I1338" i="5" s="1"/>
  <c r="H1389" i="5"/>
  <c r="I1389" i="5" s="1"/>
  <c r="H1444" i="5"/>
  <c r="I1444" i="5" s="1"/>
  <c r="H1440" i="5"/>
  <c r="I1440" i="5" s="1"/>
  <c r="H1436" i="5"/>
  <c r="I1436" i="5" s="1"/>
  <c r="H1432" i="5"/>
  <c r="I1432" i="5" s="1"/>
  <c r="H1396" i="5"/>
  <c r="I1396" i="5" s="1"/>
  <c r="H1360" i="5"/>
  <c r="I1360" i="5" s="1"/>
  <c r="H1356" i="5"/>
  <c r="I1356" i="5" s="1"/>
  <c r="H1352" i="5"/>
  <c r="I1352" i="5" s="1"/>
  <c r="H1453" i="5"/>
  <c r="I1453" i="5" s="1"/>
  <c r="H1452" i="5"/>
  <c r="I1452" i="5" s="1"/>
  <c r="H2058" i="5"/>
  <c r="I2058" i="5" s="1"/>
  <c r="H2111" i="5"/>
  <c r="I2111" i="5" s="1"/>
  <c r="H2030" i="5"/>
  <c r="I2030" i="5" s="1"/>
  <c r="H2096" i="5"/>
  <c r="I2096" i="5" s="1"/>
  <c r="H2040" i="5"/>
  <c r="I2040" i="5" s="1"/>
  <c r="H2025" i="5"/>
  <c r="I2025" i="5" s="1"/>
  <c r="H2052" i="5"/>
  <c r="I2052" i="5" s="1"/>
  <c r="H2034" i="5"/>
  <c r="I2034" i="5" s="1"/>
  <c r="H2045" i="5"/>
  <c r="I2045" i="5" s="1"/>
  <c r="H2066" i="5"/>
  <c r="I2066" i="5" s="1"/>
  <c r="H2102" i="5"/>
  <c r="I2102" i="5" s="1"/>
  <c r="H2038" i="5"/>
  <c r="I2038" i="5" s="1"/>
  <c r="H2049" i="5"/>
  <c r="I2049" i="5" s="1"/>
  <c r="H2046" i="5"/>
  <c r="I2046" i="5" s="1"/>
  <c r="H2051" i="5"/>
  <c r="I2051" i="5" s="1"/>
  <c r="H2106" i="5"/>
  <c r="I2106" i="5" s="1"/>
  <c r="H2079" i="5"/>
  <c r="I2079" i="5" s="1"/>
  <c r="H2085" i="5"/>
  <c r="I2085" i="5" s="1"/>
  <c r="H2048" i="5"/>
  <c r="I2048" i="5" s="1"/>
  <c r="H2065" i="5"/>
  <c r="I2065" i="5" s="1"/>
  <c r="H2063" i="5"/>
  <c r="I2063" i="5" s="1"/>
  <c r="H2078" i="5"/>
  <c r="I2078" i="5" s="1"/>
  <c r="H2067" i="5"/>
  <c r="I2067" i="5" s="1"/>
  <c r="H2043" i="5"/>
  <c r="I2043" i="5" s="1"/>
  <c r="H2026" i="5"/>
  <c r="I2026" i="5" s="1"/>
  <c r="H2047" i="5"/>
  <c r="I2047" i="5" s="1"/>
  <c r="H2094" i="5"/>
  <c r="I2094" i="5" s="1"/>
  <c r="H2064" i="5"/>
  <c r="I2064" i="5" s="1"/>
  <c r="H2092" i="5"/>
  <c r="I2092" i="5" s="1"/>
  <c r="H2089" i="5"/>
  <c r="I2089" i="5" s="1"/>
  <c r="H2036" i="5"/>
  <c r="I2036" i="5" s="1"/>
  <c r="H2098" i="5"/>
  <c r="I2098" i="5" s="1"/>
  <c r="H2100" i="5"/>
  <c r="I2100" i="5" s="1"/>
  <c r="H2029" i="5"/>
  <c r="I2029" i="5" s="1"/>
  <c r="H2086" i="5"/>
  <c r="I2086" i="5" s="1"/>
  <c r="H2022" i="5"/>
  <c r="I2022" i="5" s="1"/>
  <c r="H2110" i="5"/>
  <c r="I2110" i="5" s="1"/>
  <c r="H2023" i="5"/>
  <c r="I2023" i="5" s="1"/>
  <c r="H2076" i="5"/>
  <c r="I2076" i="5" s="1"/>
  <c r="H2091" i="5"/>
  <c r="I2091" i="5" s="1"/>
  <c r="H2074" i="5"/>
  <c r="I2074" i="5" s="1"/>
  <c r="H2062" i="5"/>
  <c r="I2062" i="5" s="1"/>
  <c r="H2060" i="5"/>
  <c r="I2060" i="5" s="1"/>
  <c r="H2088" i="5"/>
  <c r="I2088" i="5" s="1"/>
  <c r="H2033" i="5"/>
  <c r="I2033" i="5" s="1"/>
  <c r="H2055" i="5"/>
  <c r="I2055" i="5" s="1"/>
  <c r="H2035" i="5"/>
  <c r="I2035" i="5" s="1"/>
  <c r="H2108" i="5"/>
  <c r="I2108" i="5" s="1"/>
  <c r="H2073" i="5"/>
  <c r="I2073" i="5" s="1"/>
  <c r="H2071" i="5"/>
  <c r="I2071" i="5" s="1"/>
  <c r="H2032" i="5"/>
  <c r="I2032" i="5" s="1"/>
  <c r="H2028" i="5"/>
  <c r="I2028" i="5" s="1"/>
  <c r="H2104" i="5"/>
  <c r="I2104" i="5" s="1"/>
  <c r="H2082" i="5"/>
  <c r="I2082" i="5" s="1"/>
  <c r="H2041" i="5"/>
  <c r="I2041" i="5" s="1"/>
  <c r="H2093" i="5"/>
  <c r="I2093" i="5" s="1"/>
  <c r="H2109" i="5"/>
  <c r="I2109" i="5" s="1"/>
  <c r="H2070" i="5"/>
  <c r="I2070" i="5" s="1"/>
  <c r="H2113" i="5"/>
  <c r="I2113" i="5" s="1"/>
  <c r="H2095" i="5"/>
  <c r="I2095" i="5" s="1"/>
  <c r="H2087" i="5"/>
  <c r="I2087" i="5" s="1"/>
  <c r="H2059" i="5"/>
  <c r="I2059" i="5" s="1"/>
  <c r="H2042" i="5"/>
  <c r="I2042" i="5" s="1"/>
  <c r="H2039" i="5"/>
  <c r="I2039" i="5" s="1"/>
  <c r="H2112" i="5"/>
  <c r="I2112" i="5" s="1"/>
  <c r="H2056" i="5"/>
  <c r="I2056" i="5" s="1"/>
  <c r="H2037" i="5"/>
  <c r="I2037" i="5" s="1"/>
  <c r="H2044" i="5"/>
  <c r="I2044" i="5" s="1"/>
  <c r="H2107" i="5"/>
  <c r="I2107" i="5" s="1"/>
  <c r="H1952" i="5"/>
  <c r="I1952" i="5" s="1"/>
  <c r="H1920" i="5"/>
  <c r="I1920" i="5" s="1"/>
  <c r="H1888" i="5"/>
  <c r="I1888" i="5" s="1"/>
  <c r="H1856" i="5"/>
  <c r="I1856" i="5" s="1"/>
  <c r="H1824" i="5"/>
  <c r="I1824" i="5" s="1"/>
  <c r="H1792" i="5"/>
  <c r="I1792" i="5" s="1"/>
  <c r="H1760" i="5"/>
  <c r="I1760" i="5" s="1"/>
  <c r="H1955" i="5"/>
  <c r="I1955" i="5" s="1"/>
  <c r="H1891" i="5"/>
  <c r="I1891" i="5" s="1"/>
  <c r="H1827" i="5"/>
  <c r="I1827" i="5" s="1"/>
  <c r="H1763" i="5"/>
  <c r="I1763" i="5" s="1"/>
  <c r="H1773" i="5"/>
  <c r="I1773" i="5" s="1"/>
  <c r="H1837" i="5"/>
  <c r="I1837" i="5" s="1"/>
  <c r="H1901" i="5"/>
  <c r="I1901" i="5" s="1"/>
  <c r="H1965" i="5"/>
  <c r="I1965" i="5" s="1"/>
  <c r="H1745" i="5"/>
  <c r="I1745" i="5" s="1"/>
  <c r="H1809" i="5"/>
  <c r="I1809" i="5" s="1"/>
  <c r="H1873" i="5"/>
  <c r="I1873" i="5" s="1"/>
  <c r="H1937" i="5"/>
  <c r="I1937" i="5" s="1"/>
  <c r="H1988" i="5"/>
  <c r="I1988" i="5" s="1"/>
  <c r="H1785" i="5"/>
  <c r="I1785" i="5" s="1"/>
  <c r="H1849" i="5"/>
  <c r="I1849" i="5" s="1"/>
  <c r="H1913" i="5"/>
  <c r="I1913" i="5" s="1"/>
  <c r="H2002" i="5"/>
  <c r="I2002" i="5" s="1"/>
  <c r="H2006" i="5"/>
  <c r="I2006" i="5" s="1"/>
  <c r="H1781" i="5"/>
  <c r="I1781" i="5" s="1"/>
  <c r="H2005" i="5"/>
  <c r="I2005" i="5" s="1"/>
  <c r="H2012" i="5"/>
  <c r="I2012" i="5" s="1"/>
  <c r="H1942" i="5"/>
  <c r="I1942" i="5" s="1"/>
  <c r="H1910" i="5"/>
  <c r="I1910" i="5" s="1"/>
  <c r="H1878" i="5"/>
  <c r="I1878" i="5" s="1"/>
  <c r="H1846" i="5"/>
  <c r="I1846" i="5" s="1"/>
  <c r="H1814" i="5"/>
  <c r="I1814" i="5" s="1"/>
  <c r="H1782" i="5"/>
  <c r="I1782" i="5" s="1"/>
  <c r="H1750" i="5"/>
  <c r="I1750" i="5" s="1"/>
  <c r="H1935" i="5"/>
  <c r="I1935" i="5" s="1"/>
  <c r="H1871" i="5"/>
  <c r="I1871" i="5" s="1"/>
  <c r="H1807" i="5"/>
  <c r="I1807" i="5" s="1"/>
  <c r="H1743" i="5"/>
  <c r="I1743" i="5" s="1"/>
  <c r="H1893" i="5"/>
  <c r="I1893" i="5" s="1"/>
  <c r="H2009" i="5"/>
  <c r="I2009" i="5" s="1"/>
  <c r="H2010" i="5"/>
  <c r="I2010" i="5" s="1"/>
  <c r="H2015" i="5"/>
  <c r="I2015" i="5" s="1"/>
  <c r="H1998" i="5"/>
  <c r="I1998" i="5" s="1"/>
  <c r="H1984" i="5"/>
  <c r="I1984" i="5" s="1"/>
  <c r="H1948" i="5"/>
  <c r="I1948" i="5" s="1"/>
  <c r="H1916" i="5"/>
  <c r="I1916" i="5" s="1"/>
  <c r="H1884" i="5"/>
  <c r="I1884" i="5" s="1"/>
  <c r="H1852" i="5"/>
  <c r="I1852" i="5" s="1"/>
  <c r="H1820" i="5"/>
  <c r="I1820" i="5" s="1"/>
  <c r="H1788" i="5"/>
  <c r="I1788" i="5" s="1"/>
  <c r="H1756" i="5"/>
  <c r="I1756" i="5" s="1"/>
  <c r="H1931" i="5"/>
  <c r="I1931" i="5" s="1"/>
  <c r="H1867" i="5"/>
  <c r="I1867" i="5" s="1"/>
  <c r="H1803" i="5"/>
  <c r="I1803" i="5" s="1"/>
  <c r="H1813" i="5"/>
  <c r="I1813" i="5" s="1"/>
  <c r="H1971" i="5"/>
  <c r="I1971" i="5" s="1"/>
  <c r="H1946" i="5"/>
  <c r="I1946" i="5" s="1"/>
  <c r="H1914" i="5"/>
  <c r="I1914" i="5" s="1"/>
  <c r="H1882" i="5"/>
  <c r="I1882" i="5" s="1"/>
  <c r="H1850" i="5"/>
  <c r="I1850" i="5" s="1"/>
  <c r="H1818" i="5"/>
  <c r="I1818" i="5" s="1"/>
  <c r="H1786" i="5"/>
  <c r="I1786" i="5" s="1"/>
  <c r="H1754" i="5"/>
  <c r="I1754" i="5" s="1"/>
  <c r="H1943" i="5"/>
  <c r="I1943" i="5" s="1"/>
  <c r="H1879" i="5"/>
  <c r="I1879" i="5" s="1"/>
  <c r="H1815" i="5"/>
  <c r="I1815" i="5" s="1"/>
  <c r="H1751" i="5"/>
  <c r="I1751" i="5" s="1"/>
  <c r="H1925" i="5"/>
  <c r="I1925" i="5" s="1"/>
  <c r="H1994" i="5"/>
  <c r="I1994" i="5" s="1"/>
  <c r="H2000" i="5"/>
  <c r="I2000" i="5" s="1"/>
  <c r="H1944" i="5"/>
  <c r="I1944" i="5" s="1"/>
  <c r="H1912" i="5"/>
  <c r="I1912" i="5" s="1"/>
  <c r="H1880" i="5"/>
  <c r="I1880" i="5" s="1"/>
  <c r="H1848" i="5"/>
  <c r="I1848" i="5" s="1"/>
  <c r="H1816" i="5"/>
  <c r="I1816" i="5" s="1"/>
  <c r="H1784" i="5"/>
  <c r="I1784" i="5" s="1"/>
  <c r="H1752" i="5"/>
  <c r="I1752" i="5" s="1"/>
  <c r="H1939" i="5"/>
  <c r="I1939" i="5" s="1"/>
  <c r="H1875" i="5"/>
  <c r="I1875" i="5" s="1"/>
  <c r="H1811" i="5"/>
  <c r="I1811" i="5" s="1"/>
  <c r="H1747" i="5"/>
  <c r="I1747" i="5" s="1"/>
  <c r="H1789" i="5"/>
  <c r="I1789" i="5" s="1"/>
  <c r="H1853" i="5"/>
  <c r="I1853" i="5" s="1"/>
  <c r="H1917" i="5"/>
  <c r="I1917" i="5" s="1"/>
  <c r="H2018" i="5"/>
  <c r="I2018" i="5" s="1"/>
  <c r="H1761" i="5"/>
  <c r="I1761" i="5" s="1"/>
  <c r="H1825" i="5"/>
  <c r="I1825" i="5" s="1"/>
  <c r="H1889" i="5"/>
  <c r="I1889" i="5" s="1"/>
  <c r="H1953" i="5"/>
  <c r="I1953" i="5" s="1"/>
  <c r="H2004" i="5"/>
  <c r="I2004" i="5" s="1"/>
  <c r="H1801" i="5"/>
  <c r="I1801" i="5" s="1"/>
  <c r="H1865" i="5"/>
  <c r="I1865" i="5" s="1"/>
  <c r="H1929" i="5"/>
  <c r="I1929" i="5" s="1"/>
  <c r="H1990" i="5"/>
  <c r="I1990" i="5" s="1"/>
  <c r="H2017" i="5"/>
  <c r="I2017" i="5" s="1"/>
  <c r="H1982" i="5"/>
  <c r="I1982" i="5" s="1"/>
  <c r="H2019" i="5"/>
  <c r="I2019" i="5" s="1"/>
  <c r="H1966" i="5"/>
  <c r="I1966" i="5" s="1"/>
  <c r="H1934" i="5"/>
  <c r="I1934" i="5" s="1"/>
  <c r="H1902" i="5"/>
  <c r="I1902" i="5" s="1"/>
  <c r="H1870" i="5"/>
  <c r="I1870" i="5" s="1"/>
  <c r="H1838" i="5"/>
  <c r="I1838" i="5" s="1"/>
  <c r="H1806" i="5"/>
  <c r="I1806" i="5" s="1"/>
  <c r="H1774" i="5"/>
  <c r="I1774" i="5" s="1"/>
  <c r="H1742" i="5"/>
  <c r="I1742" i="5" s="1"/>
  <c r="H1995" i="5"/>
  <c r="I1995" i="5" s="1"/>
  <c r="H1919" i="5"/>
  <c r="I1919" i="5" s="1"/>
  <c r="H1855" i="5"/>
  <c r="I1855" i="5" s="1"/>
  <c r="H1791" i="5"/>
  <c r="I1791" i="5" s="1"/>
  <c r="H1829" i="5"/>
  <c r="I1829" i="5" s="1"/>
  <c r="H1978" i="5"/>
  <c r="I1978" i="5" s="1"/>
  <c r="H1975" i="5"/>
  <c r="I1975" i="5" s="1"/>
  <c r="H1996" i="5"/>
  <c r="I1996" i="5" s="1"/>
  <c r="H1940" i="5"/>
  <c r="I1940" i="5" s="1"/>
  <c r="H1908" i="5"/>
  <c r="I1908" i="5" s="1"/>
  <c r="H1876" i="5"/>
  <c r="I1876" i="5" s="1"/>
  <c r="H1844" i="5"/>
  <c r="I1844" i="5" s="1"/>
  <c r="H1812" i="5"/>
  <c r="I1812" i="5" s="1"/>
  <c r="H1780" i="5"/>
  <c r="I1780" i="5" s="1"/>
  <c r="H1748" i="5"/>
  <c r="I1748" i="5" s="1"/>
  <c r="H1992" i="5"/>
  <c r="I1992" i="5" s="1"/>
  <c r="H1915" i="5"/>
  <c r="I1915" i="5" s="1"/>
  <c r="H1851" i="5"/>
  <c r="I1851" i="5" s="1"/>
  <c r="H1787" i="5"/>
  <c r="I1787" i="5" s="1"/>
  <c r="H1749" i="5"/>
  <c r="I1749" i="5" s="1"/>
  <c r="H2014" i="5"/>
  <c r="I2014" i="5" s="1"/>
  <c r="H1980" i="5"/>
  <c r="I1980" i="5" s="1"/>
  <c r="H1938" i="5"/>
  <c r="I1938" i="5" s="1"/>
  <c r="H1906" i="5"/>
  <c r="I1906" i="5" s="1"/>
  <c r="H1874" i="5"/>
  <c r="I1874" i="5" s="1"/>
  <c r="H1842" i="5"/>
  <c r="I1842" i="5" s="1"/>
  <c r="H1810" i="5"/>
  <c r="I1810" i="5" s="1"/>
  <c r="H1778" i="5"/>
  <c r="I1778" i="5" s="1"/>
  <c r="H1746" i="5"/>
  <c r="I1746" i="5" s="1"/>
  <c r="H2011" i="5"/>
  <c r="I2011" i="5" s="1"/>
  <c r="H1927" i="5"/>
  <c r="I1927" i="5" s="1"/>
  <c r="H1863" i="5"/>
  <c r="I1863" i="5" s="1"/>
  <c r="H1799" i="5"/>
  <c r="I1799" i="5" s="1"/>
  <c r="H1861" i="5"/>
  <c r="I1861" i="5" s="1"/>
  <c r="H1983" i="5"/>
  <c r="I1983" i="5" s="1"/>
  <c r="H2007" i="5"/>
  <c r="I2007" i="5" s="1"/>
  <c r="H1968" i="5"/>
  <c r="I1968" i="5" s="1"/>
  <c r="H1936" i="5"/>
  <c r="I1936" i="5" s="1"/>
  <c r="H1904" i="5"/>
  <c r="I1904" i="5" s="1"/>
  <c r="H1872" i="5"/>
  <c r="I1872" i="5" s="1"/>
  <c r="H1840" i="5"/>
  <c r="I1840" i="5" s="1"/>
  <c r="H1808" i="5"/>
  <c r="I1808" i="5" s="1"/>
  <c r="H1776" i="5"/>
  <c r="I1776" i="5" s="1"/>
  <c r="H1744" i="5"/>
  <c r="I1744" i="5" s="1"/>
  <c r="H2008" i="5"/>
  <c r="I2008" i="5" s="1"/>
  <c r="H1923" i="5"/>
  <c r="I1923" i="5" s="1"/>
  <c r="H1859" i="5"/>
  <c r="I1859" i="5" s="1"/>
  <c r="H1795" i="5"/>
  <c r="I1795" i="5" s="1"/>
  <c r="H1805" i="5"/>
  <c r="I1805" i="5" s="1"/>
  <c r="H1869" i="5"/>
  <c r="I1869" i="5" s="1"/>
  <c r="H1933" i="5"/>
  <c r="I1933" i="5" s="1"/>
  <c r="H2013" i="5"/>
  <c r="I2013" i="5" s="1"/>
  <c r="H1777" i="5"/>
  <c r="I1777" i="5" s="1"/>
  <c r="H1841" i="5"/>
  <c r="I1841" i="5" s="1"/>
  <c r="H1905" i="5"/>
  <c r="I1905" i="5" s="1"/>
  <c r="H1970" i="5"/>
  <c r="I1970" i="5" s="1"/>
  <c r="H1753" i="5"/>
  <c r="I1753" i="5" s="1"/>
  <c r="H1817" i="5"/>
  <c r="I1817" i="5" s="1"/>
  <c r="H1881" i="5"/>
  <c r="I1881" i="5" s="1"/>
  <c r="H1945" i="5"/>
  <c r="I1945" i="5" s="1"/>
  <c r="H1981" i="5"/>
  <c r="I1981" i="5" s="1"/>
  <c r="H1974" i="5"/>
  <c r="I1974" i="5" s="1"/>
  <c r="H1909" i="5"/>
  <c r="I1909" i="5" s="1"/>
  <c r="H1985" i="5"/>
  <c r="I1985" i="5" s="1"/>
  <c r="H1987" i="5"/>
  <c r="I1987" i="5" s="1"/>
  <c r="H1958" i="5"/>
  <c r="I1958" i="5" s="1"/>
  <c r="H1926" i="5"/>
  <c r="I1926" i="5" s="1"/>
  <c r="H1894" i="5"/>
  <c r="I1894" i="5" s="1"/>
  <c r="H1862" i="5"/>
  <c r="I1862" i="5" s="1"/>
  <c r="H1830" i="5"/>
  <c r="I1830" i="5" s="1"/>
  <c r="H1798" i="5"/>
  <c r="I1798" i="5" s="1"/>
  <c r="H1766" i="5"/>
  <c r="I1766" i="5" s="1"/>
  <c r="H1967" i="5"/>
  <c r="I1967" i="5" s="1"/>
  <c r="H1903" i="5"/>
  <c r="I1903" i="5" s="1"/>
  <c r="H1839" i="5"/>
  <c r="I1839" i="5" s="1"/>
  <c r="H1775" i="5"/>
  <c r="I1775" i="5" s="1"/>
  <c r="H1765" i="5"/>
  <c r="I1765" i="5" s="1"/>
  <c r="H1964" i="5"/>
  <c r="I1964" i="5" s="1"/>
  <c r="H1932" i="5"/>
  <c r="I1932" i="5" s="1"/>
  <c r="H1900" i="5"/>
  <c r="I1900" i="5" s="1"/>
  <c r="H1868" i="5"/>
  <c r="I1868" i="5" s="1"/>
  <c r="H1836" i="5"/>
  <c r="I1836" i="5" s="1"/>
  <c r="H1804" i="5"/>
  <c r="I1804" i="5" s="1"/>
  <c r="H1772" i="5"/>
  <c r="I1772" i="5" s="1"/>
  <c r="H1963" i="5"/>
  <c r="I1963" i="5" s="1"/>
  <c r="H1899" i="5"/>
  <c r="I1899" i="5" s="1"/>
  <c r="H1835" i="5"/>
  <c r="I1835" i="5" s="1"/>
  <c r="H1771" i="5"/>
  <c r="I1771" i="5" s="1"/>
  <c r="H1941" i="5"/>
  <c r="I1941" i="5" s="1"/>
  <c r="H1993" i="5"/>
  <c r="I1993" i="5" s="1"/>
  <c r="H2001" i="5"/>
  <c r="I2001" i="5" s="1"/>
  <c r="H1999" i="5"/>
  <c r="I1999" i="5" s="1"/>
  <c r="H1991" i="5"/>
  <c r="I1991" i="5" s="1"/>
  <c r="H1962" i="5"/>
  <c r="I1962" i="5" s="1"/>
  <c r="H1930" i="5"/>
  <c r="I1930" i="5" s="1"/>
  <c r="H1898" i="5"/>
  <c r="I1898" i="5" s="1"/>
  <c r="H1866" i="5"/>
  <c r="I1866" i="5" s="1"/>
  <c r="H1834" i="5"/>
  <c r="I1834" i="5" s="1"/>
  <c r="H1802" i="5"/>
  <c r="I1802" i="5" s="1"/>
  <c r="H1770" i="5"/>
  <c r="I1770" i="5" s="1"/>
  <c r="H1979" i="5"/>
  <c r="I1979" i="5" s="1"/>
  <c r="H1911" i="5"/>
  <c r="I1911" i="5" s="1"/>
  <c r="H1847" i="5"/>
  <c r="I1847" i="5" s="1"/>
  <c r="H1783" i="5"/>
  <c r="I1783" i="5" s="1"/>
  <c r="H1500" i="5"/>
  <c r="I1500" i="5" s="1"/>
  <c r="H1593" i="5"/>
  <c r="I1593" i="5" s="1"/>
  <c r="H1562" i="5"/>
  <c r="I1562" i="5" s="1"/>
  <c r="H1483" i="5"/>
  <c r="I1483" i="5" s="1"/>
  <c r="H1486" i="5"/>
  <c r="I1486" i="5" s="1"/>
  <c r="X17" i="4"/>
  <c r="Y6" i="4" s="1"/>
  <c r="Y1413" i="4" s="1"/>
  <c r="Z1413" i="4" s="1"/>
  <c r="AA1413" i="4" s="1"/>
  <c r="H876" i="5"/>
  <c r="I876" i="5" s="1"/>
  <c r="H760" i="5"/>
  <c r="I760" i="5" s="1"/>
  <c r="H588" i="5"/>
  <c r="I588" i="5" s="1"/>
  <c r="H869" i="5"/>
  <c r="I869" i="5" s="1"/>
  <c r="H689" i="5"/>
  <c r="I689" i="5" s="1"/>
  <c r="H822" i="5"/>
  <c r="I822" i="5" s="1"/>
  <c r="H662" i="5"/>
  <c r="I662" i="5" s="1"/>
  <c r="H767" i="5"/>
  <c r="I767" i="5" s="1"/>
  <c r="H627" i="5"/>
  <c r="I627" i="5" s="1"/>
  <c r="H779" i="5"/>
  <c r="I779" i="5" s="1"/>
  <c r="H597" i="5"/>
  <c r="I597" i="5" s="1"/>
  <c r="H759" i="5"/>
  <c r="I759" i="5" s="1"/>
  <c r="H524" i="5"/>
  <c r="I524" i="5" s="1"/>
  <c r="H450" i="5"/>
  <c r="I450" i="5" s="1"/>
  <c r="H494" i="5"/>
  <c r="I494" i="5" s="1"/>
  <c r="H353" i="5"/>
  <c r="I353" i="5" s="1"/>
  <c r="H828" i="5"/>
  <c r="I828" i="5" s="1"/>
  <c r="H684" i="5"/>
  <c r="I684" i="5" s="1"/>
  <c r="H890" i="5"/>
  <c r="I890" i="5" s="1"/>
  <c r="H841" i="5"/>
  <c r="I841" i="5" s="1"/>
  <c r="H421" i="5"/>
  <c r="I421" i="5" s="1"/>
  <c r="H758" i="5"/>
  <c r="I758" i="5" s="1"/>
  <c r="H646" i="5"/>
  <c r="I646" i="5" s="1"/>
  <c r="H735" i="5"/>
  <c r="I735" i="5" s="1"/>
  <c r="H579" i="5"/>
  <c r="I579" i="5" s="1"/>
  <c r="H677" i="5"/>
  <c r="I677" i="5" s="1"/>
  <c r="H581" i="5"/>
  <c r="I581" i="5" s="1"/>
  <c r="H491" i="5"/>
  <c r="I491" i="5" s="1"/>
  <c r="H508" i="5"/>
  <c r="I508" i="5" s="1"/>
  <c r="H408" i="5"/>
  <c r="I408" i="5" s="1"/>
  <c r="H455" i="5"/>
  <c r="I455" i="5" s="1"/>
  <c r="H349" i="5"/>
  <c r="I349" i="5" s="1"/>
  <c r="H817" i="5"/>
  <c r="I817" i="5" s="1"/>
  <c r="H417" i="5"/>
  <c r="I417" i="5" s="1"/>
  <c r="H641" i="5"/>
  <c r="I641" i="5" s="1"/>
  <c r="H467" i="5"/>
  <c r="I467" i="5" s="1"/>
  <c r="H683" i="5"/>
  <c r="I683" i="5" s="1"/>
  <c r="H350" i="5"/>
  <c r="I350" i="5" s="1"/>
  <c r="H681" i="5"/>
  <c r="I681" i="5" s="1"/>
  <c r="H824" i="5"/>
  <c r="I824" i="5" s="1"/>
  <c r="H620" i="5"/>
  <c r="I620" i="5" s="1"/>
  <c r="H787" i="5"/>
  <c r="I787" i="5" s="1"/>
  <c r="H717" i="5"/>
  <c r="I717" i="5" s="1"/>
  <c r="H845" i="5"/>
  <c r="I845" i="5" s="1"/>
  <c r="H722" i="5"/>
  <c r="I722" i="5" s="1"/>
  <c r="H831" i="5"/>
  <c r="I831" i="5" s="1"/>
  <c r="H643" i="5"/>
  <c r="I643" i="5" s="1"/>
  <c r="H413" i="5"/>
  <c r="I413" i="5" s="1"/>
  <c r="H613" i="5"/>
  <c r="I613" i="5" s="1"/>
  <c r="H823" i="5"/>
  <c r="I823" i="5" s="1"/>
  <c r="H569" i="5"/>
  <c r="I569" i="5" s="1"/>
  <c r="H504" i="5"/>
  <c r="I504" i="5" s="1"/>
  <c r="H513" i="5"/>
  <c r="I513" i="5" s="1"/>
  <c r="H335" i="5"/>
  <c r="I335" i="5" s="1"/>
  <c r="H835" i="5"/>
  <c r="I835" i="5" s="1"/>
  <c r="H818" i="5"/>
  <c r="I818" i="5" s="1"/>
  <c r="H460" i="5"/>
  <c r="I460" i="5" s="1"/>
  <c r="H825" i="5"/>
  <c r="I825" i="5" s="1"/>
  <c r="H401" i="5"/>
  <c r="I401" i="5" s="1"/>
  <c r="H354" i="5"/>
  <c r="I354" i="5" s="1"/>
  <c r="H586" i="5"/>
  <c r="I586" i="5" s="1"/>
  <c r="H489" i="5"/>
  <c r="I489" i="5" s="1"/>
  <c r="H464" i="5"/>
  <c r="I464" i="5" s="1"/>
  <c r="H815" i="5"/>
  <c r="I815" i="5" s="1"/>
  <c r="H330" i="5"/>
  <c r="I330" i="5" s="1"/>
  <c r="H742" i="5"/>
  <c r="I742" i="5" s="1"/>
  <c r="H796" i="5"/>
  <c r="I796" i="5" s="1"/>
  <c r="H636" i="5"/>
  <c r="I636" i="5" s="1"/>
  <c r="H851" i="5"/>
  <c r="I851" i="5" s="1"/>
  <c r="H809" i="5"/>
  <c r="I809" i="5" s="1"/>
  <c r="H766" i="5"/>
  <c r="I766" i="5" s="1"/>
  <c r="H740" i="5"/>
  <c r="I740" i="5" s="1"/>
  <c r="H614" i="5"/>
  <c r="I614" i="5" s="1"/>
  <c r="H659" i="5"/>
  <c r="I659" i="5" s="1"/>
  <c r="H503" i="5"/>
  <c r="I503" i="5" s="1"/>
  <c r="H661" i="5"/>
  <c r="I661" i="5" s="1"/>
  <c r="H855" i="5"/>
  <c r="I855" i="5" s="1"/>
  <c r="H390" i="5"/>
  <c r="I390" i="5" s="1"/>
  <c r="H475" i="5"/>
  <c r="I475" i="5" s="1"/>
  <c r="H549" i="5"/>
  <c r="I549" i="5" s="1"/>
  <c r="H391" i="5"/>
  <c r="I391" i="5" s="1"/>
  <c r="H616" i="5"/>
  <c r="I616" i="5" s="1"/>
  <c r="H690" i="5"/>
  <c r="I690" i="5" s="1"/>
  <c r="H405" i="5"/>
  <c r="I405" i="5" s="1"/>
  <c r="H877" i="5"/>
  <c r="I877" i="5" s="1"/>
  <c r="G17" i="4"/>
  <c r="H1701" i="5"/>
  <c r="I1701" i="5" s="1"/>
  <c r="H1496" i="5"/>
  <c r="I1496" i="5" s="1"/>
  <c r="H1488" i="5"/>
  <c r="I1488" i="5" s="1"/>
  <c r="H1484" i="5"/>
  <c r="I1484" i="5" s="1"/>
  <c r="H1476" i="5"/>
  <c r="I1476" i="5" s="1"/>
  <c r="H1568" i="5"/>
  <c r="I1568" i="5" s="1"/>
  <c r="H1505" i="5"/>
  <c r="I1505" i="5" s="1"/>
  <c r="H1576" i="5"/>
  <c r="I1576" i="5" s="1"/>
  <c r="H1572" i="5"/>
  <c r="I1572" i="5" s="1"/>
  <c r="H1671" i="5"/>
  <c r="I1671" i="5" s="1"/>
  <c r="H1735" i="5"/>
  <c r="I1735" i="5" s="1"/>
  <c r="H1519" i="5"/>
  <c r="I1519" i="5" s="1"/>
  <c r="H1626" i="5"/>
  <c r="I1626" i="5" s="1"/>
  <c r="H1658" i="5"/>
  <c r="I1658" i="5" s="1"/>
  <c r="H1690" i="5"/>
  <c r="I1690" i="5" s="1"/>
  <c r="H1722" i="5"/>
  <c r="I1722" i="5" s="1"/>
  <c r="H1455" i="5"/>
  <c r="I1455" i="5" s="1"/>
  <c r="H1487" i="5"/>
  <c r="I1487" i="5" s="1"/>
  <c r="H1559" i="5"/>
  <c r="I1559" i="5" s="1"/>
  <c r="H1571" i="5"/>
  <c r="I1571" i="5" s="1"/>
  <c r="H1594" i="5"/>
  <c r="I1594" i="5" s="1"/>
  <c r="H1581" i="5"/>
  <c r="I1581" i="5" s="1"/>
  <c r="H1525" i="5"/>
  <c r="I1525" i="5" s="1"/>
  <c r="H1524" i="5"/>
  <c r="I1524" i="5" s="1"/>
  <c r="H1659" i="5"/>
  <c r="I1659" i="5" s="1"/>
  <c r="H1723" i="5"/>
  <c r="I1723" i="5" s="1"/>
  <c r="H1620" i="5"/>
  <c r="I1620" i="5" s="1"/>
  <c r="H1652" i="5"/>
  <c r="I1652" i="5" s="1"/>
  <c r="H1684" i="5"/>
  <c r="I1684" i="5" s="1"/>
  <c r="H1716" i="5"/>
  <c r="I1716" i="5" s="1"/>
  <c r="H1481" i="5"/>
  <c r="I1481" i="5" s="1"/>
  <c r="H1543" i="5"/>
  <c r="I1543" i="5" s="1"/>
  <c r="H1629" i="5"/>
  <c r="I1629" i="5" s="1"/>
  <c r="H1499" i="5"/>
  <c r="I1499" i="5" s="1"/>
  <c r="H1563" i="5"/>
  <c r="I1563" i="5" s="1"/>
  <c r="H1506" i="5"/>
  <c r="I1506" i="5" s="1"/>
  <c r="H1522" i="5"/>
  <c r="I1522" i="5" s="1"/>
  <c r="H1580" i="5"/>
  <c r="I1580" i="5" s="1"/>
  <c r="H1689" i="5"/>
  <c r="I1689" i="5" s="1"/>
  <c r="H1516" i="5"/>
  <c r="I1516" i="5" s="1"/>
  <c r="H1681" i="5"/>
  <c r="I1681" i="5" s="1"/>
  <c r="H1475" i="5"/>
  <c r="I1475" i="5" s="1"/>
  <c r="H1693" i="5"/>
  <c r="I1693" i="5" s="1"/>
  <c r="H1584" i="5"/>
  <c r="I1584" i="5" s="1"/>
  <c r="H1537" i="5"/>
  <c r="I1537" i="5" s="1"/>
  <c r="H1592" i="5"/>
  <c r="I1592" i="5" s="1"/>
  <c r="H1631" i="5"/>
  <c r="I1631" i="5" s="1"/>
  <c r="H1695" i="5"/>
  <c r="I1695" i="5" s="1"/>
  <c r="H1567" i="5"/>
  <c r="I1567" i="5" s="1"/>
  <c r="H1638" i="5"/>
  <c r="I1638" i="5" s="1"/>
  <c r="H1670" i="5"/>
  <c r="I1670" i="5" s="1"/>
  <c r="H1702" i="5"/>
  <c r="I1702" i="5" s="1"/>
  <c r="H1734" i="5"/>
  <c r="I1734" i="5" s="1"/>
  <c r="H1502" i="5"/>
  <c r="I1502" i="5" s="1"/>
  <c r="H1591" i="5"/>
  <c r="I1591" i="5" s="1"/>
  <c r="H1539" i="5"/>
  <c r="I1539" i="5" s="1"/>
  <c r="H1533" i="5"/>
  <c r="I1533" i="5" s="1"/>
  <c r="H1553" i="5"/>
  <c r="I1553" i="5" s="1"/>
  <c r="H1573" i="5"/>
  <c r="I1573" i="5" s="1"/>
  <c r="H1619" i="5"/>
  <c r="I1619" i="5" s="1"/>
  <c r="H1683" i="5"/>
  <c r="I1683" i="5" s="1"/>
  <c r="H1542" i="5"/>
  <c r="I1542" i="5" s="1"/>
  <c r="H1632" i="5"/>
  <c r="I1632" i="5" s="1"/>
  <c r="H1664" i="5"/>
  <c r="I1664" i="5" s="1"/>
  <c r="H1696" i="5"/>
  <c r="I1696" i="5" s="1"/>
  <c r="H1728" i="5"/>
  <c r="I1728" i="5" s="1"/>
  <c r="H1462" i="5"/>
  <c r="I1462" i="5" s="1"/>
  <c r="H1494" i="5"/>
  <c r="I1494" i="5" s="1"/>
  <c r="H1575" i="5"/>
  <c r="I1575" i="5" s="1"/>
  <c r="H1637" i="5"/>
  <c r="I1637" i="5" s="1"/>
  <c r="H1613" i="5"/>
  <c r="I1613" i="5" s="1"/>
  <c r="H1557" i="5"/>
  <c r="I1557" i="5" s="1"/>
  <c r="H1588" i="5"/>
  <c r="I1588" i="5" s="1"/>
  <c r="H1675" i="5"/>
  <c r="I1675" i="5" s="1"/>
  <c r="H1739" i="5"/>
  <c r="I1739" i="5" s="1"/>
  <c r="H1526" i="5"/>
  <c r="I1526" i="5" s="1"/>
  <c r="H1628" i="5"/>
  <c r="I1628" i="5" s="1"/>
  <c r="H1660" i="5"/>
  <c r="I1660" i="5" s="1"/>
  <c r="H1692" i="5"/>
  <c r="I1692" i="5" s="1"/>
  <c r="H1724" i="5"/>
  <c r="I1724" i="5" s="1"/>
  <c r="H1457" i="5"/>
  <c r="I1457" i="5" s="1"/>
  <c r="H1489" i="5"/>
  <c r="I1489" i="5" s="1"/>
  <c r="H1561" i="5"/>
  <c r="I1561" i="5" s="1"/>
  <c r="H1459" i="5"/>
  <c r="I1459" i="5" s="1"/>
  <c r="H1645" i="5"/>
  <c r="I1645" i="5" s="1"/>
  <c r="H1498" i="5"/>
  <c r="I1498" i="5" s="1"/>
  <c r="H1515" i="5"/>
  <c r="I1515" i="5" s="1"/>
  <c r="H1579" i="5"/>
  <c r="I1579" i="5" s="1"/>
  <c r="H1538" i="5"/>
  <c r="I1538" i="5" s="1"/>
  <c r="H1554" i="5"/>
  <c r="I1554" i="5" s="1"/>
  <c r="H1737" i="5"/>
  <c r="I1737" i="5" s="1"/>
  <c r="H1673" i="5"/>
  <c r="I1673" i="5" s="1"/>
  <c r="H1729" i="5"/>
  <c r="I1729" i="5" s="1"/>
  <c r="H1665" i="5"/>
  <c r="I1665" i="5" s="1"/>
  <c r="H1677" i="5"/>
  <c r="I1677" i="5" s="1"/>
  <c r="H1468" i="5"/>
  <c r="I1468" i="5" s="1"/>
  <c r="H1460" i="5"/>
  <c r="I1460" i="5" s="1"/>
  <c r="H1600" i="5"/>
  <c r="I1600" i="5" s="1"/>
  <c r="H1569" i="5"/>
  <c r="I1569" i="5" s="1"/>
  <c r="H1608" i="5"/>
  <c r="I1608" i="5" s="1"/>
  <c r="H1623" i="5"/>
  <c r="I1623" i="5" s="1"/>
  <c r="H1687" i="5"/>
  <c r="I1687" i="5" s="1"/>
  <c r="H1551" i="5"/>
  <c r="I1551" i="5" s="1"/>
  <c r="H1634" i="5"/>
  <c r="I1634" i="5" s="1"/>
  <c r="H1666" i="5"/>
  <c r="I1666" i="5" s="1"/>
  <c r="H1698" i="5"/>
  <c r="I1698" i="5" s="1"/>
  <c r="H1730" i="5"/>
  <c r="I1730" i="5" s="1"/>
  <c r="H1463" i="5"/>
  <c r="I1463" i="5" s="1"/>
  <c r="H1495" i="5"/>
  <c r="I1495" i="5" s="1"/>
  <c r="H1577" i="5"/>
  <c r="I1577" i="5" s="1"/>
  <c r="H1514" i="5"/>
  <c r="I1514" i="5" s="1"/>
  <c r="H1625" i="5"/>
  <c r="I1625" i="5" s="1"/>
  <c r="H438" i="5"/>
  <c r="I438" i="5" s="1"/>
  <c r="H694" i="5"/>
  <c r="I694" i="5" s="1"/>
  <c r="H382" i="5"/>
  <c r="I382" i="5" s="1"/>
  <c r="H859" i="5"/>
  <c r="I859" i="5" s="1"/>
  <c r="H640" i="5"/>
  <c r="I640" i="5" s="1"/>
  <c r="H368" i="5"/>
  <c r="I368" i="5" s="1"/>
  <c r="H469" i="5"/>
  <c r="I469" i="5" s="1"/>
  <c r="H414" i="5"/>
  <c r="I414" i="5" s="1"/>
  <c r="H427" i="5"/>
  <c r="I427" i="5" s="1"/>
  <c r="H622" i="5"/>
  <c r="I622" i="5" s="1"/>
  <c r="H734" i="5"/>
  <c r="I734" i="5" s="1"/>
  <c r="H866" i="5"/>
  <c r="I866" i="5" s="1"/>
  <c r="H868" i="5"/>
  <c r="I868" i="5" s="1"/>
  <c r="H351" i="5"/>
  <c r="I351" i="5" s="1"/>
  <c r="H384" i="5"/>
  <c r="I384" i="5" s="1"/>
  <c r="H560" i="5"/>
  <c r="I560" i="5" s="1"/>
  <c r="H505" i="5"/>
  <c r="I505" i="5" s="1"/>
  <c r="H842" i="5"/>
  <c r="I842" i="5" s="1"/>
  <c r="H673" i="5"/>
  <c r="I673" i="5" s="1"/>
  <c r="H623" i="5"/>
  <c r="I623" i="5" s="1"/>
  <c r="H626" i="5"/>
  <c r="I626" i="5" s="1"/>
  <c r="H820" i="5"/>
  <c r="I820" i="5" s="1"/>
  <c r="H736" i="5"/>
  <c r="I736" i="5" s="1"/>
  <c r="H584" i="5"/>
  <c r="I584" i="5" s="1"/>
  <c r="H753" i="5"/>
  <c r="I753" i="5" s="1"/>
  <c r="H333" i="5"/>
  <c r="I333" i="5" s="1"/>
  <c r="H343" i="5"/>
  <c r="I343" i="5" s="1"/>
  <c r="H381" i="5"/>
  <c r="I381" i="5" s="1"/>
  <c r="H535" i="5"/>
  <c r="I535" i="5" s="1"/>
  <c r="H432" i="5"/>
  <c r="I432" i="5" s="1"/>
  <c r="H462" i="5"/>
  <c r="I462" i="5" s="1"/>
  <c r="H537" i="5"/>
  <c r="I537" i="5" s="1"/>
  <c r="H430" i="5"/>
  <c r="I430" i="5" s="1"/>
  <c r="H791" i="5"/>
  <c r="I791" i="5" s="1"/>
  <c r="H476" i="5"/>
  <c r="I476" i="5" s="1"/>
  <c r="H629" i="5"/>
  <c r="I629" i="5" s="1"/>
  <c r="H715" i="5"/>
  <c r="I715" i="5" s="1"/>
  <c r="H437" i="5"/>
  <c r="I437" i="5" s="1"/>
  <c r="H611" i="5"/>
  <c r="I611" i="5" s="1"/>
  <c r="H675" i="5"/>
  <c r="I675" i="5" s="1"/>
  <c r="H799" i="5"/>
  <c r="I799" i="5" s="1"/>
  <c r="H630" i="5"/>
  <c r="I630" i="5" s="1"/>
  <c r="H691" i="5"/>
  <c r="I691" i="5" s="1"/>
  <c r="H781" i="5"/>
  <c r="I781" i="5" s="1"/>
  <c r="H704" i="5"/>
  <c r="I704" i="5" s="1"/>
  <c r="H567" i="5"/>
  <c r="I567" i="5" s="1"/>
  <c r="H777" i="5"/>
  <c r="I777" i="5" s="1"/>
  <c r="H885" i="5"/>
  <c r="I885" i="5" s="1"/>
  <c r="H874" i="5"/>
  <c r="I874" i="5" s="1"/>
  <c r="H604" i="5"/>
  <c r="I604" i="5" s="1"/>
  <c r="H668" i="5"/>
  <c r="I668" i="5" s="1"/>
  <c r="H732" i="5"/>
  <c r="I732" i="5" s="1"/>
  <c r="H860" i="5"/>
  <c r="I860" i="5" s="1"/>
  <c r="H519" i="5"/>
  <c r="I519" i="5" s="1"/>
  <c r="H521" i="5"/>
  <c r="I521" i="5" s="1"/>
  <c r="H509" i="5"/>
  <c r="I509" i="5" s="1"/>
  <c r="H651" i="5"/>
  <c r="I651" i="5" s="1"/>
  <c r="H686" i="5"/>
  <c r="I686" i="5" s="1"/>
  <c r="H551" i="5"/>
  <c r="I551" i="5" s="1"/>
  <c r="H612" i="5"/>
  <c r="I612" i="5" s="1"/>
  <c r="H887" i="5"/>
  <c r="I887" i="5" s="1"/>
  <c r="H463" i="5"/>
  <c r="I463" i="5" s="1"/>
  <c r="H327" i="5"/>
  <c r="I327" i="5" s="1"/>
  <c r="H402" i="5"/>
  <c r="I402" i="5" s="1"/>
  <c r="H564" i="5"/>
  <c r="I564" i="5" s="1"/>
  <c r="H429" i="5"/>
  <c r="I429" i="5" s="1"/>
  <c r="H763" i="5"/>
  <c r="I763" i="5" s="1"/>
  <c r="H687" i="5"/>
  <c r="I687" i="5" s="1"/>
  <c r="H658" i="5"/>
  <c r="I658" i="5" s="1"/>
  <c r="H514" i="5"/>
  <c r="I514" i="5" s="1"/>
  <c r="H708" i="5"/>
  <c r="I708" i="5" s="1"/>
  <c r="H434" i="5"/>
  <c r="I434" i="5" s="1"/>
  <c r="H650" i="5"/>
  <c r="I650" i="5" s="1"/>
  <c r="H776" i="5"/>
  <c r="I776" i="5" s="1"/>
  <c r="H1669" i="5"/>
  <c r="I1669" i="5" s="1"/>
  <c r="H1550" i="5"/>
  <c r="I1550" i="5" s="1"/>
  <c r="H1478" i="5"/>
  <c r="I1478" i="5" s="1"/>
  <c r="H1736" i="5"/>
  <c r="I1736" i="5" s="1"/>
  <c r="H1688" i="5"/>
  <c r="I1688" i="5" s="1"/>
  <c r="H1648" i="5"/>
  <c r="I1648" i="5" s="1"/>
  <c r="H1574" i="5"/>
  <c r="I1574" i="5" s="1"/>
  <c r="H1667" i="5"/>
  <c r="I1667" i="5" s="1"/>
  <c r="H1490" i="5"/>
  <c r="I1490" i="5" s="1"/>
  <c r="H1617" i="5"/>
  <c r="I1617" i="5" s="1"/>
  <c r="H1501" i="5"/>
  <c r="I1501" i="5" s="1"/>
  <c r="H1717" i="5"/>
  <c r="I1717" i="5" s="1"/>
  <c r="H1530" i="5"/>
  <c r="I1530" i="5" s="1"/>
  <c r="H1649" i="5"/>
  <c r="I1649" i="5" s="1"/>
  <c r="H1578" i="5"/>
  <c r="I1578" i="5" s="1"/>
  <c r="H1609" i="5"/>
  <c r="I1609" i="5" s="1"/>
  <c r="H1718" i="5"/>
  <c r="I1718" i="5" s="1"/>
  <c r="H1678" i="5"/>
  <c r="I1678" i="5" s="1"/>
  <c r="H1630" i="5"/>
  <c r="I1630" i="5" s="1"/>
  <c r="H1503" i="5"/>
  <c r="I1503" i="5" s="1"/>
  <c r="H1727" i="5"/>
  <c r="I1727" i="5" s="1"/>
  <c r="H1647" i="5"/>
  <c r="I1647" i="5" s="1"/>
  <c r="H1560" i="5"/>
  <c r="I1560" i="5" s="1"/>
  <c r="H1477" i="5"/>
  <c r="I1477" i="5" s="1"/>
  <c r="H1709" i="5"/>
  <c r="I1709" i="5" s="1"/>
  <c r="H1587" i="5"/>
  <c r="I1587" i="5" s="1"/>
  <c r="H1657" i="5"/>
  <c r="I1657" i="5" s="1"/>
  <c r="H1586" i="5"/>
  <c r="I1586" i="5" s="1"/>
  <c r="H1595" i="5"/>
  <c r="I1595" i="5" s="1"/>
  <c r="H1596" i="5"/>
  <c r="I1596" i="5" s="1"/>
  <c r="H1582" i="5"/>
  <c r="I1582" i="5" s="1"/>
  <c r="H1465" i="5"/>
  <c r="I1465" i="5" s="1"/>
  <c r="H1708" i="5"/>
  <c r="I1708" i="5" s="1"/>
  <c r="H1644" i="5"/>
  <c r="I1644" i="5" s="1"/>
  <c r="H1691" i="5"/>
  <c r="I1691" i="5" s="1"/>
  <c r="H1589" i="5"/>
  <c r="I1589" i="5" s="1"/>
  <c r="H1517" i="5"/>
  <c r="I1517" i="5" s="1"/>
  <c r="H1685" i="5"/>
  <c r="I1685" i="5" s="1"/>
  <c r="H1507" i="5"/>
  <c r="I1507" i="5" s="1"/>
  <c r="H1598" i="5"/>
  <c r="I1598" i="5" s="1"/>
  <c r="H1471" i="5"/>
  <c r="I1471" i="5" s="1"/>
  <c r="H1706" i="5"/>
  <c r="I1706" i="5" s="1"/>
  <c r="H1642" i="5"/>
  <c r="I1642" i="5" s="1"/>
  <c r="H1655" i="5"/>
  <c r="I1655" i="5" s="1"/>
  <c r="H1544" i="5"/>
  <c r="I1544" i="5" s="1"/>
  <c r="H1536" i="5"/>
  <c r="I1536" i="5" s="1"/>
  <c r="H1472" i="5"/>
  <c r="I1472" i="5" s="1"/>
  <c r="H1492" i="5"/>
  <c r="I1492" i="5" s="1"/>
  <c r="H1621" i="5"/>
  <c r="I1621" i="5" s="1"/>
  <c r="H1529" i="5"/>
  <c r="I1529" i="5" s="1"/>
  <c r="H1470" i="5"/>
  <c r="I1470" i="5" s="1"/>
  <c r="H1720" i="5"/>
  <c r="I1720" i="5" s="1"/>
  <c r="H1680" i="5"/>
  <c r="I1680" i="5" s="1"/>
  <c r="H1640" i="5"/>
  <c r="I1640" i="5" s="1"/>
  <c r="H1510" i="5"/>
  <c r="I1510" i="5" s="1"/>
  <c r="H1731" i="5"/>
  <c r="I1731" i="5" s="1"/>
  <c r="H1651" i="5"/>
  <c r="I1651" i="5" s="1"/>
  <c r="H1458" i="5"/>
  <c r="I1458" i="5" s="1"/>
  <c r="H1605" i="5"/>
  <c r="I1605" i="5" s="1"/>
  <c r="H867" i="5"/>
  <c r="I867" i="5" s="1"/>
  <c r="H892" i="5"/>
  <c r="I892" i="5" s="1"/>
  <c r="H764" i="5"/>
  <c r="I764" i="5" s="1"/>
  <c r="H652" i="5"/>
  <c r="I652" i="5" s="1"/>
  <c r="H446" i="5"/>
  <c r="I446" i="5" s="1"/>
  <c r="H720" i="5"/>
  <c r="I720" i="5" s="1"/>
  <c r="H745" i="5"/>
  <c r="I745" i="5" s="1"/>
  <c r="H830" i="5"/>
  <c r="I830" i="5" s="1"/>
  <c r="H804" i="5"/>
  <c r="I804" i="5" s="1"/>
  <c r="H678" i="5"/>
  <c r="I678" i="5" s="1"/>
  <c r="H598" i="5"/>
  <c r="I598" i="5" s="1"/>
  <c r="H695" i="5"/>
  <c r="I695" i="5" s="1"/>
  <c r="H595" i="5"/>
  <c r="I595" i="5" s="1"/>
  <c r="H843" i="5"/>
  <c r="I843" i="5" s="1"/>
  <c r="H645" i="5"/>
  <c r="I645" i="5" s="1"/>
  <c r="H385" i="5"/>
  <c r="I385" i="5" s="1"/>
  <c r="H727" i="5"/>
  <c r="I727" i="5" s="1"/>
  <c r="H553" i="5"/>
  <c r="I553" i="5" s="1"/>
  <c r="H425" i="5"/>
  <c r="I425" i="5" s="1"/>
  <c r="H565" i="5"/>
  <c r="I565" i="5" s="1"/>
  <c r="H481" i="5"/>
  <c r="I481" i="5" s="1"/>
  <c r="H372" i="5"/>
  <c r="I372" i="5" s="1"/>
  <c r="H1653" i="5"/>
  <c r="I1653" i="5" s="1"/>
  <c r="H1633" i="5"/>
  <c r="I1633" i="5" s="1"/>
  <c r="H1566" i="5"/>
  <c r="I1566" i="5" s="1"/>
  <c r="H1710" i="5"/>
  <c r="I1710" i="5" s="1"/>
  <c r="H1662" i="5"/>
  <c r="I1662" i="5" s="1"/>
  <c r="H1622" i="5"/>
  <c r="I1622" i="5" s="1"/>
  <c r="H1711" i="5"/>
  <c r="I1711" i="5" s="1"/>
  <c r="H1604" i="5"/>
  <c r="I1604" i="5" s="1"/>
  <c r="H1528" i="5"/>
  <c r="I1528" i="5" s="1"/>
  <c r="H1461" i="5"/>
  <c r="I1461" i="5" s="1"/>
  <c r="H1616" i="5"/>
  <c r="I1616" i="5" s="1"/>
  <c r="H808" i="5"/>
  <c r="I808" i="5" s="1"/>
  <c r="H693" i="5"/>
  <c r="I693" i="5" s="1"/>
  <c r="H861" i="5"/>
  <c r="I861" i="5" s="1"/>
  <c r="H754" i="5"/>
  <c r="I754" i="5" s="1"/>
  <c r="H577" i="5"/>
  <c r="I577" i="5" s="1"/>
  <c r="H501" i="5"/>
  <c r="I501" i="5" s="1"/>
  <c r="H403" i="5"/>
  <c r="I403" i="5" s="1"/>
  <c r="H1725" i="5"/>
  <c r="I1725" i="5" s="1"/>
  <c r="H1697" i="5"/>
  <c r="I1697" i="5" s="1"/>
  <c r="H1705" i="5"/>
  <c r="I1705" i="5" s="1"/>
  <c r="H1602" i="5"/>
  <c r="I1602" i="5" s="1"/>
  <c r="H1547" i="5"/>
  <c r="I1547" i="5" s="1"/>
  <c r="H1532" i="5"/>
  <c r="I1532" i="5" s="1"/>
  <c r="H1518" i="5"/>
  <c r="I1518" i="5" s="1"/>
  <c r="H1700" i="5"/>
  <c r="I1700" i="5" s="1"/>
  <c r="H1636" i="5"/>
  <c r="I1636" i="5" s="1"/>
  <c r="H1643" i="5"/>
  <c r="I1643" i="5" s="1"/>
  <c r="H1585" i="5"/>
  <c r="I1585" i="5" s="1"/>
  <c r="H792" i="5"/>
  <c r="I792" i="5" s="1"/>
  <c r="H854" i="5"/>
  <c r="I854" i="5" s="1"/>
  <c r="H747" i="5"/>
  <c r="I747" i="5" s="1"/>
  <c r="H400" i="5"/>
  <c r="I400" i="5" s="1"/>
  <c r="H1534" i="5"/>
  <c r="I1534" i="5" s="1"/>
  <c r="H1682" i="5"/>
  <c r="I1682" i="5" s="1"/>
  <c r="H1615" i="5"/>
  <c r="I1615" i="5" s="1"/>
  <c r="H1639" i="5"/>
  <c r="I1639" i="5" s="1"/>
  <c r="H1512" i="5"/>
  <c r="I1512" i="5" s="1"/>
  <c r="H1504" i="5"/>
  <c r="I1504" i="5" s="1"/>
  <c r="H574" i="5"/>
  <c r="I574" i="5" s="1"/>
  <c r="H534" i="5"/>
  <c r="I534" i="5" s="1"/>
  <c r="H1456" i="5"/>
  <c r="I1456" i="5" s="1"/>
  <c r="H1704" i="5"/>
  <c r="I1704" i="5" s="1"/>
  <c r="H1656" i="5"/>
  <c r="I1656" i="5" s="1"/>
  <c r="H1606" i="5"/>
  <c r="I1606" i="5" s="1"/>
  <c r="H1699" i="5"/>
  <c r="I1699" i="5" s="1"/>
  <c r="H1556" i="5"/>
  <c r="I1556" i="5" s="1"/>
  <c r="H1509" i="5"/>
  <c r="I1509" i="5" s="1"/>
  <c r="H1565" i="5"/>
  <c r="I1565" i="5" s="1"/>
  <c r="H1491" i="5"/>
  <c r="I1491" i="5" s="1"/>
  <c r="H1527" i="5"/>
  <c r="I1527" i="5" s="1"/>
  <c r="H1726" i="5"/>
  <c r="I1726" i="5" s="1"/>
  <c r="H1686" i="5"/>
  <c r="I1686" i="5" s="1"/>
  <c r="H1646" i="5"/>
  <c r="I1646" i="5" s="1"/>
  <c r="H1535" i="5"/>
  <c r="I1535" i="5" s="1"/>
  <c r="H1663" i="5"/>
  <c r="I1663" i="5" s="1"/>
  <c r="H1482" i="5"/>
  <c r="I1482" i="5" s="1"/>
  <c r="H1493" i="5"/>
  <c r="I1493" i="5" s="1"/>
  <c r="H1520" i="5"/>
  <c r="I1520" i="5" s="1"/>
  <c r="H1661" i="5"/>
  <c r="I1661" i="5" s="1"/>
  <c r="H1612" i="5"/>
  <c r="I1612" i="5" s="1"/>
  <c r="H1523" i="5"/>
  <c r="I1523" i="5" s="1"/>
  <c r="H1618" i="5"/>
  <c r="I1618" i="5" s="1"/>
  <c r="H1611" i="5"/>
  <c r="I1611" i="5" s="1"/>
  <c r="H1546" i="5"/>
  <c r="I1546" i="5" s="1"/>
  <c r="H1607" i="5"/>
  <c r="I1607" i="5" s="1"/>
  <c r="H1473" i="5"/>
  <c r="I1473" i="5" s="1"/>
  <c r="H1732" i="5"/>
  <c r="I1732" i="5" s="1"/>
  <c r="H1668" i="5"/>
  <c r="I1668" i="5" s="1"/>
  <c r="H1558" i="5"/>
  <c r="I1558" i="5" s="1"/>
  <c r="H1707" i="5"/>
  <c r="I1707" i="5" s="1"/>
  <c r="H1474" i="5"/>
  <c r="I1474" i="5" s="1"/>
  <c r="H1549" i="5"/>
  <c r="I1549" i="5" s="1"/>
  <c r="H1641" i="5"/>
  <c r="I1641" i="5" s="1"/>
  <c r="H1479" i="5"/>
  <c r="I1479" i="5" s="1"/>
  <c r="H1714" i="5"/>
  <c r="I1714" i="5" s="1"/>
  <c r="H1650" i="5"/>
  <c r="I1650" i="5" s="1"/>
  <c r="H1703" i="5"/>
  <c r="I1703" i="5" s="1"/>
  <c r="H1466" i="5"/>
  <c r="I1466" i="5" s="1"/>
  <c r="H1469" i="5"/>
  <c r="I1469" i="5" s="1"/>
  <c r="H1480" i="5"/>
  <c r="I1480" i="5" s="1"/>
  <c r="H1464" i="5"/>
  <c r="I1464" i="5" s="1"/>
  <c r="H1548" i="5"/>
  <c r="I1548" i="5" s="1"/>
  <c r="H1564" i="5"/>
  <c r="I1564" i="5" s="1"/>
  <c r="H1610" i="5"/>
  <c r="I1610" i="5" s="1"/>
  <c r="H1614" i="5"/>
  <c r="I1614" i="5" s="1"/>
  <c r="H1511" i="5"/>
  <c r="I1511" i="5" s="1"/>
  <c r="H1454" i="5"/>
  <c r="I1454" i="5" s="1"/>
  <c r="H1712" i="5"/>
  <c r="I1712" i="5" s="1"/>
  <c r="H1672" i="5"/>
  <c r="I1672" i="5" s="1"/>
  <c r="H1624" i="5"/>
  <c r="I1624" i="5" s="1"/>
  <c r="H1715" i="5"/>
  <c r="I1715" i="5" s="1"/>
  <c r="H1635" i="5"/>
  <c r="I1635" i="5" s="1"/>
  <c r="H1541" i="5"/>
  <c r="I1541" i="5" s="1"/>
  <c r="H1597" i="5"/>
  <c r="I1597" i="5" s="1"/>
  <c r="H1603" i="5"/>
  <c r="I1603" i="5" s="1"/>
  <c r="H1545" i="5"/>
  <c r="I1545" i="5" s="1"/>
  <c r="H1694" i="5"/>
  <c r="I1694" i="5" s="1"/>
  <c r="H1654" i="5"/>
  <c r="I1654" i="5" s="1"/>
  <c r="H1599" i="5"/>
  <c r="I1599" i="5" s="1"/>
  <c r="H1679" i="5"/>
  <c r="I1679" i="5" s="1"/>
  <c r="H1540" i="5"/>
  <c r="I1540" i="5" s="1"/>
  <c r="H1601" i="5"/>
  <c r="I1601" i="5" s="1"/>
  <c r="H1552" i="5"/>
  <c r="I1552" i="5" s="1"/>
  <c r="H648" i="5"/>
  <c r="I648" i="5" s="1"/>
  <c r="H865" i="5"/>
  <c r="I865" i="5" s="1"/>
  <c r="H774" i="5"/>
  <c r="I774" i="5" s="1"/>
  <c r="H591" i="5"/>
  <c r="I591" i="5" s="1"/>
  <c r="H719" i="5"/>
  <c r="I719" i="5" s="1"/>
  <c r="H533" i="5"/>
  <c r="I533" i="5" s="1"/>
  <c r="H328" i="5"/>
  <c r="I328" i="5" s="1"/>
  <c r="H1555" i="5"/>
  <c r="I1555" i="5" s="1"/>
  <c r="H1713" i="5"/>
  <c r="I1713" i="5" s="1"/>
  <c r="H1721" i="5"/>
  <c r="I1721" i="5" s="1"/>
  <c r="H1570" i="5"/>
  <c r="I1570" i="5" s="1"/>
  <c r="H1531" i="5"/>
  <c r="I1531" i="5" s="1"/>
  <c r="H1497" i="5"/>
  <c r="I1497" i="5" s="1"/>
  <c r="H1740" i="5"/>
  <c r="I1740" i="5" s="1"/>
  <c r="H1676" i="5"/>
  <c r="I1676" i="5" s="1"/>
  <c r="H1590" i="5"/>
  <c r="I1590" i="5" s="1"/>
  <c r="H1627" i="5"/>
  <c r="I1627" i="5" s="1"/>
  <c r="H1521" i="5"/>
  <c r="I1521" i="5" s="1"/>
  <c r="H676" i="5"/>
  <c r="I676" i="5" s="1"/>
  <c r="H726" i="5"/>
  <c r="I726" i="5" s="1"/>
  <c r="H669" i="5"/>
  <c r="I669" i="5" s="1"/>
  <c r="H541" i="5"/>
  <c r="I541" i="5" s="1"/>
  <c r="H1467" i="5"/>
  <c r="I1467" i="5" s="1"/>
  <c r="H1513" i="5"/>
  <c r="I1513" i="5" s="1"/>
  <c r="H1738" i="5"/>
  <c r="I1738" i="5" s="1"/>
  <c r="H1674" i="5"/>
  <c r="I1674" i="5" s="1"/>
  <c r="H1583" i="5"/>
  <c r="I1583" i="5" s="1"/>
  <c r="H1719" i="5"/>
  <c r="I1719" i="5" s="1"/>
  <c r="H1508" i="5"/>
  <c r="I1508" i="5" s="1"/>
  <c r="H1485" i="5"/>
  <c r="I1485" i="5" s="1"/>
  <c r="H543" i="5"/>
  <c r="I543" i="5" s="1"/>
  <c r="H419" i="5"/>
  <c r="I419" i="5" s="1"/>
  <c r="H418" i="5"/>
  <c r="I418" i="5" s="1"/>
  <c r="H12" i="4"/>
  <c r="H748" i="5"/>
  <c r="I748" i="5" s="1"/>
  <c r="H580" i="5"/>
  <c r="I580" i="5" s="1"/>
  <c r="H761" i="5"/>
  <c r="I761" i="5" s="1"/>
  <c r="H772" i="5"/>
  <c r="I772" i="5" s="1"/>
  <c r="H590" i="5"/>
  <c r="I590" i="5" s="1"/>
  <c r="H619" i="5"/>
  <c r="I619" i="5" s="1"/>
  <c r="H605" i="5"/>
  <c r="I605" i="5" s="1"/>
  <c r="H703" i="5"/>
  <c r="I703" i="5" s="1"/>
  <c r="H517" i="5"/>
  <c r="I517" i="5" s="1"/>
  <c r="H487" i="5"/>
  <c r="I487" i="5" s="1"/>
  <c r="H325" i="5"/>
  <c r="I325" i="5" s="1"/>
  <c r="H873" i="5"/>
  <c r="I873" i="5" s="1"/>
  <c r="H599" i="5"/>
  <c r="I599" i="5" s="1"/>
  <c r="H540" i="5"/>
  <c r="I540" i="5" s="1"/>
  <c r="H383" i="5"/>
  <c r="I383" i="5" s="1"/>
  <c r="H546" i="5"/>
  <c r="I546" i="5" s="1"/>
  <c r="H833" i="5"/>
  <c r="I833" i="5" s="1"/>
  <c r="H816" i="5"/>
  <c r="I816" i="5" s="1"/>
  <c r="H802" i="5"/>
  <c r="I802" i="5" s="1"/>
  <c r="H826" i="5"/>
  <c r="I826" i="5" s="1"/>
  <c r="H527" i="5"/>
  <c r="I527" i="5" s="1"/>
  <c r="H442" i="5"/>
  <c r="I442" i="5" s="1"/>
  <c r="H872" i="5"/>
  <c r="I872" i="5" s="1"/>
  <c r="H680" i="5"/>
  <c r="I680" i="5" s="1"/>
  <c r="H886" i="5"/>
  <c r="I886" i="5" s="1"/>
  <c r="H800" i="5"/>
  <c r="I800" i="5" s="1"/>
  <c r="H750" i="5"/>
  <c r="I750" i="5" s="1"/>
  <c r="H733" i="5"/>
  <c r="I733" i="5" s="1"/>
  <c r="H594" i="5"/>
  <c r="I594" i="5" s="1"/>
  <c r="H655" i="5"/>
  <c r="I655" i="5" s="1"/>
  <c r="H398" i="5"/>
  <c r="I398" i="5" s="1"/>
  <c r="H609" i="5"/>
  <c r="I609" i="5" s="1"/>
  <c r="H778" i="5"/>
  <c r="I778" i="5" s="1"/>
  <c r="H532" i="5"/>
  <c r="I532" i="5" s="1"/>
  <c r="H448" i="5"/>
  <c r="I448" i="5" s="1"/>
  <c r="H507" i="5"/>
  <c r="I507" i="5" s="1"/>
  <c r="H356" i="5"/>
  <c r="I356" i="5" s="1"/>
  <c r="H399" i="5"/>
  <c r="I399" i="5" s="1"/>
  <c r="H891" i="5"/>
  <c r="I891" i="5" s="1"/>
  <c r="H812" i="5"/>
  <c r="I812" i="5" s="1"/>
  <c r="H644" i="5"/>
  <c r="I644" i="5" s="1"/>
  <c r="H755" i="5"/>
  <c r="I755" i="5" s="1"/>
  <c r="H706" i="5"/>
  <c r="I706" i="5" s="1"/>
  <c r="H813" i="5"/>
  <c r="I813" i="5" s="1"/>
  <c r="H654" i="5"/>
  <c r="I654" i="5" s="1"/>
  <c r="H751" i="5"/>
  <c r="I751" i="5" s="1"/>
  <c r="H587" i="5"/>
  <c r="I587" i="5" s="1"/>
  <c r="H637" i="5"/>
  <c r="I637" i="5" s="1"/>
  <c r="H839" i="5"/>
  <c r="I839" i="5" s="1"/>
  <c r="H545" i="5"/>
  <c r="I545" i="5" s="1"/>
  <c r="H457" i="5"/>
  <c r="I457" i="5" s="1"/>
  <c r="H456" i="5"/>
  <c r="I456" i="5" s="1"/>
  <c r="H365" i="5"/>
  <c r="I365" i="5" s="1"/>
  <c r="H875" i="5"/>
  <c r="I875" i="5" s="1"/>
  <c r="H894" i="5"/>
  <c r="I894" i="5" s="1"/>
  <c r="H829" i="5"/>
  <c r="I829" i="5" s="1"/>
  <c r="H679" i="5"/>
  <c r="I679" i="5" s="1"/>
  <c r="H601" i="5"/>
  <c r="I601" i="5" s="1"/>
  <c r="H346" i="5"/>
  <c r="I346" i="5" s="1"/>
  <c r="H376" i="5"/>
  <c r="I376" i="5" s="1"/>
  <c r="H805" i="5"/>
  <c r="I805" i="5" s="1"/>
  <c r="H490" i="5"/>
  <c r="I490" i="5" s="1"/>
  <c r="H452" i="5"/>
  <c r="I452" i="5" s="1"/>
  <c r="H355" i="5"/>
  <c r="I355" i="5" s="1"/>
  <c r="H367" i="5"/>
  <c r="I367" i="5" s="1"/>
  <c r="H378" i="5"/>
  <c r="I378" i="5" s="1"/>
  <c r="H566" i="5"/>
  <c r="I566" i="5" s="1"/>
  <c r="H477" i="5"/>
  <c r="I477" i="5" s="1"/>
  <c r="H700" i="5"/>
  <c r="I700" i="5" s="1"/>
  <c r="H741" i="5"/>
  <c r="I741" i="5" s="1"/>
  <c r="H338" i="5"/>
  <c r="I338" i="5" s="1"/>
  <c r="H483" i="5"/>
  <c r="I483" i="5" s="1"/>
  <c r="H516" i="5"/>
  <c r="I516" i="5" s="1"/>
  <c r="H480" i="5"/>
  <c r="I480" i="5" s="1"/>
  <c r="H556" i="5"/>
  <c r="I556" i="5" s="1"/>
  <c r="H443" i="5"/>
  <c r="I443" i="5" s="1"/>
  <c r="H731" i="5"/>
  <c r="I731" i="5" s="1"/>
  <c r="H647" i="5"/>
  <c r="I647" i="5" s="1"/>
  <c r="H618" i="5"/>
  <c r="I618" i="5" s="1"/>
  <c r="H765" i="5"/>
  <c r="I765" i="5" s="1"/>
  <c r="H698" i="5"/>
  <c r="I698" i="5" s="1"/>
  <c r="H862" i="5"/>
  <c r="I862" i="5" s="1"/>
  <c r="H688" i="5"/>
  <c r="I688" i="5" s="1"/>
  <c r="H880" i="5"/>
  <c r="I880" i="5" s="1"/>
  <c r="H341" i="5"/>
  <c r="I341" i="5" s="1"/>
  <c r="H375" i="5"/>
  <c r="I375" i="5" s="1"/>
  <c r="H423" i="5"/>
  <c r="I423" i="5" s="1"/>
  <c r="H500" i="5"/>
  <c r="I500" i="5" s="1"/>
  <c r="H557" i="5"/>
  <c r="I557" i="5" s="1"/>
  <c r="H495" i="5"/>
  <c r="I495" i="5" s="1"/>
  <c r="H499" i="5"/>
  <c r="I499" i="5" s="1"/>
  <c r="H561" i="5"/>
  <c r="I561" i="5" s="1"/>
  <c r="H743" i="5"/>
  <c r="I743" i="5" s="1"/>
  <c r="H329" i="5"/>
  <c r="I329" i="5" s="1"/>
  <c r="H589" i="5"/>
  <c r="I589" i="5" s="1"/>
  <c r="H653" i="5"/>
  <c r="I653" i="5" s="1"/>
  <c r="H811" i="5"/>
  <c r="I811" i="5" s="1"/>
  <c r="H603" i="5"/>
  <c r="I603" i="5" s="1"/>
  <c r="H667" i="5"/>
  <c r="I667" i="5" s="1"/>
  <c r="H783" i="5"/>
  <c r="I783" i="5" s="1"/>
  <c r="H606" i="5"/>
  <c r="I606" i="5" s="1"/>
  <c r="H670" i="5"/>
  <c r="I670" i="5" s="1"/>
  <c r="H749" i="5"/>
  <c r="I749" i="5" s="1"/>
  <c r="H836" i="5"/>
  <c r="I836" i="5" s="1"/>
  <c r="H798" i="5"/>
  <c r="I798" i="5" s="1"/>
  <c r="H729" i="5"/>
  <c r="I729" i="5" s="1"/>
  <c r="H857" i="5"/>
  <c r="I857" i="5" s="1"/>
  <c r="H819" i="5"/>
  <c r="I819" i="5" s="1"/>
  <c r="H596" i="5"/>
  <c r="I596" i="5" s="1"/>
  <c r="H660" i="5"/>
  <c r="I660" i="5" s="1"/>
  <c r="H856" i="5"/>
  <c r="I856" i="5" s="1"/>
  <c r="H844" i="5"/>
  <c r="I844" i="5" s="1"/>
  <c r="H380" i="5"/>
  <c r="I380" i="5" s="1"/>
  <c r="H342" i="5"/>
  <c r="I342" i="5" s="1"/>
  <c r="H334" i="5"/>
  <c r="I334" i="5" s="1"/>
  <c r="H439" i="5"/>
  <c r="I439" i="5" s="1"/>
  <c r="H492" i="5"/>
  <c r="I492" i="5" s="1"/>
  <c r="H544" i="5"/>
  <c r="I544" i="5" s="1"/>
  <c r="H424" i="5"/>
  <c r="I424" i="5" s="1"/>
  <c r="H409" i="5"/>
  <c r="I409" i="5" s="1"/>
  <c r="H523" i="5"/>
  <c r="I523" i="5" s="1"/>
  <c r="H373" i="5"/>
  <c r="I373" i="5" s="1"/>
  <c r="H746" i="5"/>
  <c r="I746" i="5" s="1"/>
  <c r="H332" i="5"/>
  <c r="I332" i="5" s="1"/>
  <c r="H593" i="5"/>
  <c r="I593" i="5" s="1"/>
  <c r="H657" i="5"/>
  <c r="I657" i="5" s="1"/>
  <c r="H827" i="5"/>
  <c r="I827" i="5" s="1"/>
  <c r="H575" i="5"/>
  <c r="I575" i="5" s="1"/>
  <c r="H639" i="5"/>
  <c r="I639" i="5" s="1"/>
  <c r="H713" i="5"/>
  <c r="I713" i="5" s="1"/>
  <c r="H850" i="5"/>
  <c r="I850" i="5" s="1"/>
  <c r="H642" i="5"/>
  <c r="I642" i="5" s="1"/>
  <c r="H714" i="5"/>
  <c r="I714" i="5" s="1"/>
  <c r="H797" i="5"/>
  <c r="I797" i="5" s="1"/>
  <c r="H696" i="5"/>
  <c r="I696" i="5" s="1"/>
  <c r="H559" i="5"/>
  <c r="I559" i="5" s="1"/>
  <c r="H768" i="5"/>
  <c r="I768" i="5" s="1"/>
  <c r="H881" i="5"/>
  <c r="I881" i="5" s="1"/>
  <c r="H870" i="5"/>
  <c r="I870" i="5" s="1"/>
  <c r="H600" i="5"/>
  <c r="I600" i="5" s="1"/>
  <c r="H664" i="5"/>
  <c r="I664" i="5" s="1"/>
  <c r="H712" i="5"/>
  <c r="I712" i="5" s="1"/>
  <c r="H849" i="5"/>
  <c r="I849" i="5" s="1"/>
  <c r="H361" i="5"/>
  <c r="I361" i="5" s="1"/>
  <c r="H360" i="5"/>
  <c r="I360" i="5" s="1"/>
  <c r="H428" i="5"/>
  <c r="I428" i="5" s="1"/>
  <c r="H525" i="5"/>
  <c r="I525" i="5" s="1"/>
  <c r="H386" i="5"/>
  <c r="I386" i="5" s="1"/>
  <c r="H472" i="5"/>
  <c r="I472" i="5" s="1"/>
  <c r="H486" i="5"/>
  <c r="I486" i="5" s="1"/>
  <c r="H340" i="5"/>
  <c r="I340" i="5" s="1"/>
  <c r="H347" i="5"/>
  <c r="I347" i="5" s="1"/>
  <c r="H474" i="5"/>
  <c r="I474" i="5" s="1"/>
  <c r="H366" i="5"/>
  <c r="I366" i="5" s="1"/>
  <c r="H522" i="5"/>
  <c r="I522" i="5" s="1"/>
  <c r="H547" i="5"/>
  <c r="I547" i="5" s="1"/>
  <c r="H789" i="5"/>
  <c r="I789" i="5" s="1"/>
  <c r="H345" i="5"/>
  <c r="I345" i="5" s="1"/>
  <c r="H471" i="5"/>
  <c r="I471" i="5" s="1"/>
  <c r="H568" i="5"/>
  <c r="I568" i="5" s="1"/>
  <c r="H529" i="5"/>
  <c r="I529" i="5" s="1"/>
  <c r="H762" i="5"/>
  <c r="I762" i="5" s="1"/>
  <c r="H617" i="5"/>
  <c r="I617" i="5" s="1"/>
  <c r="H583" i="5"/>
  <c r="I583" i="5" s="1"/>
  <c r="H770" i="5"/>
  <c r="I770" i="5" s="1"/>
  <c r="H666" i="5"/>
  <c r="I666" i="5" s="1"/>
  <c r="H782" i="5"/>
  <c r="I782" i="5" s="1"/>
  <c r="H848" i="5"/>
  <c r="I848" i="5" s="1"/>
  <c r="H592" i="5"/>
  <c r="I592" i="5" s="1"/>
  <c r="H801" i="5"/>
  <c r="I801" i="5" s="1"/>
  <c r="H357" i="5"/>
  <c r="I357" i="5" s="1"/>
  <c r="H322" i="5"/>
  <c r="I322" i="5" s="1"/>
  <c r="H396" i="5"/>
  <c r="I396" i="5" s="1"/>
  <c r="H528" i="5"/>
  <c r="I528" i="5" s="1"/>
  <c r="H440" i="5"/>
  <c r="I440" i="5" s="1"/>
  <c r="H393" i="5"/>
  <c r="I393" i="5" s="1"/>
  <c r="H531" i="5"/>
  <c r="I531" i="5" s="1"/>
  <c r="H478" i="5"/>
  <c r="I478" i="5" s="1"/>
  <c r="H807" i="5"/>
  <c r="I807" i="5" s="1"/>
  <c r="H449" i="5"/>
  <c r="I449" i="5" s="1"/>
  <c r="H621" i="5"/>
  <c r="I621" i="5" s="1"/>
  <c r="H685" i="5"/>
  <c r="I685" i="5" s="1"/>
  <c r="H572" i="5"/>
  <c r="I572" i="5" s="1"/>
  <c r="H635" i="5"/>
  <c r="I635" i="5" s="1"/>
  <c r="H711" i="5"/>
  <c r="I711" i="5" s="1"/>
  <c r="H847" i="5"/>
  <c r="I847" i="5" s="1"/>
  <c r="H638" i="5"/>
  <c r="I638" i="5" s="1"/>
  <c r="H705" i="5"/>
  <c r="I705" i="5" s="1"/>
  <c r="H790" i="5"/>
  <c r="I790" i="5" s="1"/>
  <c r="H397" i="5"/>
  <c r="I397" i="5" s="1"/>
  <c r="H582" i="5"/>
  <c r="I582" i="5" s="1"/>
  <c r="H793" i="5"/>
  <c r="I793" i="5" s="1"/>
  <c r="H893" i="5"/>
  <c r="I893" i="5" s="1"/>
  <c r="H882" i="5"/>
  <c r="I882" i="5" s="1"/>
  <c r="H628" i="5"/>
  <c r="I628" i="5" s="1"/>
  <c r="H728" i="5"/>
  <c r="I728" i="5" s="1"/>
  <c r="H780" i="5"/>
  <c r="I780" i="5" s="1"/>
  <c r="H884" i="5"/>
  <c r="I884" i="5" s="1"/>
  <c r="H879" i="5"/>
  <c r="I879" i="5" s="1"/>
  <c r="H725" i="5"/>
  <c r="I725" i="5" s="1"/>
  <c r="H344" i="5"/>
  <c r="I344" i="5" s="1"/>
  <c r="H431" i="5"/>
  <c r="I431" i="5" s="1"/>
  <c r="H435" i="5"/>
  <c r="I435" i="5" s="1"/>
  <c r="H370" i="5"/>
  <c r="I370" i="5" s="1"/>
  <c r="H412" i="5"/>
  <c r="I412" i="5" s="1"/>
  <c r="H520" i="5"/>
  <c r="I520" i="5" s="1"/>
  <c r="H326" i="5"/>
  <c r="I326" i="5" s="1"/>
  <c r="H459" i="5"/>
  <c r="I459" i="5" s="1"/>
  <c r="H473" i="5"/>
  <c r="I473" i="5" s="1"/>
  <c r="H548" i="5"/>
  <c r="I548" i="5" s="1"/>
  <c r="H485" i="5"/>
  <c r="I485" i="5" s="1"/>
  <c r="H810" i="5"/>
  <c r="I810" i="5" s="1"/>
  <c r="H466" i="5"/>
  <c r="I466" i="5" s="1"/>
  <c r="H625" i="5"/>
  <c r="I625" i="5" s="1"/>
  <c r="H699" i="5"/>
  <c r="I699" i="5" s="1"/>
  <c r="H433" i="5"/>
  <c r="I433" i="5" s="1"/>
  <c r="H607" i="5"/>
  <c r="I607" i="5" s="1"/>
  <c r="H671" i="5"/>
  <c r="I671" i="5" s="1"/>
  <c r="H786" i="5"/>
  <c r="I786" i="5" s="1"/>
  <c r="H610" i="5"/>
  <c r="I610" i="5" s="1"/>
  <c r="H674" i="5"/>
  <c r="I674" i="5" s="1"/>
  <c r="H756" i="5"/>
  <c r="I756" i="5" s="1"/>
  <c r="H838" i="5"/>
  <c r="I838" i="5" s="1"/>
  <c r="H814" i="5"/>
  <c r="I814" i="5" s="1"/>
  <c r="H707" i="5"/>
  <c r="I707" i="5" s="1"/>
  <c r="H832" i="5"/>
  <c r="I832" i="5" s="1"/>
  <c r="H771" i="5"/>
  <c r="I771" i="5" s="1"/>
  <c r="H411" i="5"/>
  <c r="I411" i="5" s="1"/>
  <c r="H632" i="5"/>
  <c r="I632" i="5" s="1"/>
  <c r="H744" i="5"/>
  <c r="I744" i="5" s="1"/>
  <c r="H785" i="5"/>
  <c r="I785" i="5" s="1"/>
  <c r="H888" i="5"/>
  <c r="I888" i="5" s="1"/>
  <c r="H221" i="5"/>
  <c r="I221" i="5" s="1"/>
  <c r="H883" i="5"/>
  <c r="I883" i="5" s="1"/>
  <c r="H840" i="5"/>
  <c r="I840" i="5" s="1"/>
  <c r="H624" i="5"/>
  <c r="I624" i="5" s="1"/>
  <c r="H803" i="5"/>
  <c r="I803" i="5" s="1"/>
  <c r="H721" i="5"/>
  <c r="I721" i="5" s="1"/>
  <c r="H852" i="5"/>
  <c r="I852" i="5" s="1"/>
  <c r="H723" i="5"/>
  <c r="I723" i="5" s="1"/>
  <c r="H570" i="5"/>
  <c r="I570" i="5" s="1"/>
  <c r="H663" i="5"/>
  <c r="I663" i="5" s="1"/>
  <c r="H465" i="5"/>
  <c r="I465" i="5" s="1"/>
  <c r="H633" i="5"/>
  <c r="I633" i="5" s="1"/>
  <c r="H389" i="5"/>
  <c r="I389" i="5" s="1"/>
  <c r="H445" i="5"/>
  <c r="I445" i="5" s="1"/>
  <c r="H441" i="5"/>
  <c r="I441" i="5" s="1"/>
  <c r="H392" i="5"/>
  <c r="I392" i="5" s="1"/>
  <c r="H497" i="5"/>
  <c r="I497" i="5" s="1"/>
  <c r="H337" i="5"/>
  <c r="I337" i="5" s="1"/>
  <c r="H447" i="5"/>
  <c r="I447" i="5" s="1"/>
  <c r="H821" i="5"/>
  <c r="I821" i="5" s="1"/>
  <c r="H539" i="5"/>
  <c r="I539" i="5" s="1"/>
  <c r="H716" i="5"/>
  <c r="I716" i="5" s="1"/>
  <c r="H377" i="5"/>
  <c r="I377" i="5" s="1"/>
  <c r="H369" i="5"/>
  <c r="I369" i="5" s="1"/>
  <c r="H542" i="5"/>
  <c r="I542" i="5" s="1"/>
  <c r="H436" i="5"/>
  <c r="I436" i="5" s="1"/>
  <c r="H1316" i="5"/>
  <c r="I1316" i="5" s="1"/>
  <c r="H1242" i="5"/>
  <c r="I1242" i="5" s="1"/>
  <c r="H1113" i="5"/>
  <c r="I1113" i="5" s="1"/>
  <c r="H1226" i="5"/>
  <c r="I1226" i="5" s="1"/>
  <c r="H1279" i="5"/>
  <c r="I1279" i="5" s="1"/>
  <c r="H969" i="5"/>
  <c r="I969" i="5" s="1"/>
  <c r="H127" i="5"/>
  <c r="I127" i="5" s="1"/>
  <c r="H54" i="5"/>
  <c r="I54" i="5" s="1"/>
  <c r="H173" i="5"/>
  <c r="I173" i="5" s="1"/>
  <c r="H75" i="5"/>
  <c r="I75" i="5" s="1"/>
  <c r="H123" i="5"/>
  <c r="I123" i="5" s="1"/>
  <c r="H118" i="5"/>
  <c r="I118" i="5" s="1"/>
  <c r="H148" i="5"/>
  <c r="I148" i="5" s="1"/>
  <c r="H36" i="5"/>
  <c r="I36" i="5" s="1"/>
  <c r="H147" i="5"/>
  <c r="I147" i="5" s="1"/>
  <c r="H135" i="5"/>
  <c r="I135" i="5" s="1"/>
  <c r="H164" i="5"/>
  <c r="I164" i="5" s="1"/>
  <c r="H169" i="5"/>
  <c r="I169" i="5" s="1"/>
  <c r="H65" i="5"/>
  <c r="I65" i="5" s="1"/>
  <c r="H140" i="5"/>
  <c r="I140" i="5" s="1"/>
  <c r="H128" i="5"/>
  <c r="I128" i="5" s="1"/>
  <c r="H125" i="5"/>
  <c r="I125" i="5" s="1"/>
  <c r="H28" i="5"/>
  <c r="I28" i="5" s="1"/>
  <c r="H136" i="5"/>
  <c r="I136" i="5" s="1"/>
  <c r="H71" i="5"/>
  <c r="I71" i="5" s="1"/>
  <c r="H74" i="5"/>
  <c r="I74" i="5" s="1"/>
  <c r="H42" i="5"/>
  <c r="I42" i="5" s="1"/>
  <c r="H181" i="5"/>
  <c r="I181" i="5" s="1"/>
  <c r="H53" i="5"/>
  <c r="I53" i="5" s="1"/>
  <c r="H141" i="5"/>
  <c r="I141" i="5" s="1"/>
  <c r="H90" i="5"/>
  <c r="I90" i="5" s="1"/>
  <c r="H37" i="5"/>
  <c r="I37" i="5" s="1"/>
  <c r="H89" i="5"/>
  <c r="I89" i="5" s="1"/>
  <c r="H60" i="5"/>
  <c r="I60" i="5" s="1"/>
  <c r="H165" i="5"/>
  <c r="I165" i="5" s="1"/>
  <c r="H20" i="5"/>
  <c r="I20" i="5" s="1"/>
  <c r="H51" i="5"/>
  <c r="I51" i="5" s="1"/>
  <c r="H97" i="5"/>
  <c r="I97" i="5" s="1"/>
  <c r="H96" i="5"/>
  <c r="I96" i="5" s="1"/>
  <c r="H168" i="5"/>
  <c r="I168" i="5" s="1"/>
  <c r="H105" i="5"/>
  <c r="I105" i="5" s="1"/>
  <c r="H137" i="5"/>
  <c r="I137" i="5" s="1"/>
  <c r="H109" i="5"/>
  <c r="I109" i="5" s="1"/>
  <c r="H22" i="5"/>
  <c r="I22" i="5" s="1"/>
  <c r="H35" i="5"/>
  <c r="I35" i="5" s="1"/>
  <c r="H81" i="5"/>
  <c r="I81" i="5" s="1"/>
  <c r="H66" i="5"/>
  <c r="I66" i="5" s="1"/>
  <c r="H150" i="5"/>
  <c r="I150" i="5" s="1"/>
  <c r="H79" i="5"/>
  <c r="I79" i="5" s="1"/>
  <c r="H93" i="5"/>
  <c r="I93" i="5" s="1"/>
  <c r="H120" i="5"/>
  <c r="I120" i="5" s="1"/>
  <c r="H185" i="5"/>
  <c r="I185" i="5" s="1"/>
  <c r="H21" i="5"/>
  <c r="I21" i="5" s="1"/>
  <c r="H73" i="5"/>
  <c r="I73" i="5" s="1"/>
  <c r="H55" i="5"/>
  <c r="I55" i="5" s="1"/>
  <c r="H91" i="5"/>
  <c r="I91" i="5" s="1"/>
  <c r="H47" i="5"/>
  <c r="I47" i="5" s="1"/>
  <c r="H130" i="5"/>
  <c r="I130" i="5" s="1"/>
  <c r="H174" i="5"/>
  <c r="I174" i="5" s="1"/>
  <c r="H171" i="5"/>
  <c r="I171" i="5" s="1"/>
  <c r="H104" i="5"/>
  <c r="I104" i="5" s="1"/>
  <c r="H45" i="5"/>
  <c r="I45" i="5" s="1"/>
  <c r="H46" i="5"/>
  <c r="I46" i="5" s="1"/>
  <c r="H33" i="5"/>
  <c r="I33" i="5" s="1"/>
  <c r="H86" i="5"/>
  <c r="I86" i="5" s="1"/>
  <c r="H142" i="5"/>
  <c r="I142" i="5" s="1"/>
  <c r="H62" i="5"/>
  <c r="I62" i="5" s="1"/>
  <c r="H158" i="5"/>
  <c r="I158" i="5" s="1"/>
  <c r="H156" i="5"/>
  <c r="I156" i="5" s="1"/>
  <c r="H113" i="5"/>
  <c r="I113" i="5" s="1"/>
  <c r="H19" i="5"/>
  <c r="I19" i="5" s="1"/>
  <c r="J19" i="5" s="1"/>
  <c r="H50" i="5"/>
  <c r="I50" i="5" s="1"/>
  <c r="H80" i="5"/>
  <c r="I80" i="5" s="1"/>
  <c r="H82" i="5"/>
  <c r="I82" i="5" s="1"/>
  <c r="H115" i="5"/>
  <c r="I115" i="5" s="1"/>
  <c r="H146" i="5"/>
  <c r="I146" i="5" s="1"/>
  <c r="H186" i="5"/>
  <c r="I186" i="5" s="1"/>
  <c r="H182" i="5"/>
  <c r="I182" i="5" s="1"/>
  <c r="H187" i="5"/>
  <c r="I187" i="5" s="1"/>
  <c r="H94" i="5"/>
  <c r="I94" i="5" s="1"/>
  <c r="H24" i="5"/>
  <c r="I24" i="5" s="1"/>
  <c r="H40" i="5"/>
  <c r="I40" i="5" s="1"/>
  <c r="H100" i="5"/>
  <c r="I100" i="5" s="1"/>
  <c r="H124" i="5"/>
  <c r="I124" i="5" s="1"/>
  <c r="H116" i="5"/>
  <c r="I116" i="5" s="1"/>
  <c r="H108" i="5"/>
  <c r="I108" i="5" s="1"/>
  <c r="H184" i="5"/>
  <c r="I184" i="5" s="1"/>
  <c r="H112" i="5"/>
  <c r="I112" i="5" s="1"/>
  <c r="H38" i="5"/>
  <c r="I38" i="5" s="1"/>
  <c r="H31" i="5"/>
  <c r="I31" i="5" s="1"/>
  <c r="H52" i="5"/>
  <c r="I52" i="5" s="1"/>
  <c r="H102" i="5"/>
  <c r="I102" i="5" s="1"/>
  <c r="H114" i="5"/>
  <c r="I114" i="5" s="1"/>
  <c r="H119" i="5"/>
  <c r="I119" i="5" s="1"/>
  <c r="H133" i="5"/>
  <c r="I133" i="5" s="1"/>
  <c r="H163" i="5"/>
  <c r="I163" i="5" s="1"/>
  <c r="H26" i="5"/>
  <c r="I26" i="5" s="1"/>
  <c r="H64" i="5"/>
  <c r="I64" i="5" s="1"/>
  <c r="H68" i="5"/>
  <c r="I68" i="5" s="1"/>
  <c r="H107" i="5"/>
  <c r="I107" i="5" s="1"/>
  <c r="H162" i="5"/>
  <c r="I162" i="5" s="1"/>
  <c r="H170" i="5"/>
  <c r="I170" i="5" s="1"/>
  <c r="H122" i="5"/>
  <c r="I122" i="5" s="1"/>
  <c r="H151" i="5"/>
  <c r="I151" i="5" s="1"/>
  <c r="H172" i="5"/>
  <c r="I172" i="5" s="1"/>
  <c r="H29" i="5"/>
  <c r="I29" i="5" s="1"/>
  <c r="H77" i="5"/>
  <c r="I77" i="5" s="1"/>
  <c r="H95" i="5"/>
  <c r="I95" i="5" s="1"/>
  <c r="H67" i="5"/>
  <c r="I67" i="5" s="1"/>
  <c r="H98" i="5"/>
  <c r="I98" i="5" s="1"/>
  <c r="H177" i="5"/>
  <c r="I177" i="5" s="1"/>
  <c r="H167" i="5"/>
  <c r="I167" i="5" s="1"/>
  <c r="H39" i="5"/>
  <c r="I39" i="5" s="1"/>
  <c r="H49" i="5"/>
  <c r="I49" i="5" s="1"/>
  <c r="H178" i="5"/>
  <c r="I178" i="5" s="1"/>
  <c r="H72" i="5"/>
  <c r="I72" i="5" s="1"/>
  <c r="H76" i="5"/>
  <c r="I76" i="5" s="1"/>
  <c r="H56" i="5"/>
  <c r="I56" i="5" s="1"/>
  <c r="H83" i="5"/>
  <c r="I83" i="5" s="1"/>
  <c r="H132" i="5"/>
  <c r="I132" i="5" s="1"/>
  <c r="H152" i="5"/>
  <c r="I152" i="5" s="1"/>
  <c r="H176" i="5"/>
  <c r="I176" i="5" s="1"/>
  <c r="H144" i="5"/>
  <c r="I144" i="5" s="1"/>
  <c r="H160" i="5"/>
  <c r="I160" i="5" s="1"/>
  <c r="H85" i="5"/>
  <c r="I85" i="5" s="1"/>
  <c r="H48" i="5"/>
  <c r="I48" i="5" s="1"/>
  <c r="H27" i="5"/>
  <c r="I27" i="5" s="1"/>
  <c r="H134" i="5"/>
  <c r="I134" i="5" s="1"/>
  <c r="H138" i="5"/>
  <c r="I138" i="5" s="1"/>
  <c r="H189" i="5"/>
  <c r="I189" i="5" s="1"/>
  <c r="H159" i="5"/>
  <c r="I159" i="5" s="1"/>
  <c r="H58" i="5"/>
  <c r="I58" i="5" s="1"/>
  <c r="H84" i="5"/>
  <c r="I84" i="5" s="1"/>
  <c r="H78" i="5"/>
  <c r="I78" i="5" s="1"/>
  <c r="H139" i="5"/>
  <c r="I139" i="5" s="1"/>
  <c r="H166" i="5"/>
  <c r="I166" i="5" s="1"/>
  <c r="H153" i="5"/>
  <c r="I153" i="5" s="1"/>
  <c r="H143" i="5"/>
  <c r="I143" i="5" s="1"/>
  <c r="H30" i="5"/>
  <c r="I30" i="5" s="1"/>
  <c r="H41" i="5"/>
  <c r="I41" i="5" s="1"/>
  <c r="H87" i="5"/>
  <c r="I87" i="5" s="1"/>
  <c r="H43" i="5"/>
  <c r="I43" i="5" s="1"/>
  <c r="H126" i="5"/>
  <c r="I126" i="5" s="1"/>
  <c r="H106" i="5"/>
  <c r="I106" i="5" s="1"/>
  <c r="H117" i="5"/>
  <c r="I117" i="5" s="1"/>
  <c r="H149" i="5"/>
  <c r="I149" i="5" s="1"/>
  <c r="H121" i="5"/>
  <c r="I121" i="5" s="1"/>
  <c r="H34" i="5"/>
  <c r="I34" i="5" s="1"/>
  <c r="H57" i="5"/>
  <c r="I57" i="5" s="1"/>
  <c r="H44" i="5"/>
  <c r="I44" i="5" s="1"/>
  <c r="H99" i="5"/>
  <c r="I99" i="5" s="1"/>
  <c r="H103" i="5"/>
  <c r="I103" i="5" s="1"/>
  <c r="H154" i="5"/>
  <c r="I154" i="5" s="1"/>
  <c r="H161" i="5"/>
  <c r="I161" i="5" s="1"/>
  <c r="H155" i="5"/>
  <c r="I155" i="5" s="1"/>
  <c r="H188" i="5"/>
  <c r="I188" i="5" s="1"/>
  <c r="H179" i="5"/>
  <c r="I179" i="5" s="1"/>
  <c r="H59" i="5"/>
  <c r="I59" i="5" s="1"/>
  <c r="H92" i="5"/>
  <c r="I92" i="5" s="1"/>
  <c r="H131" i="5"/>
  <c r="I131" i="5" s="1"/>
  <c r="H70" i="5"/>
  <c r="I70" i="5" s="1"/>
  <c r="H101" i="5"/>
  <c r="I101" i="5" s="1"/>
  <c r="H180" i="5"/>
  <c r="I180" i="5" s="1"/>
  <c r="H69" i="5"/>
  <c r="I69" i="5" s="1"/>
  <c r="H32" i="5"/>
  <c r="I32" i="5" s="1"/>
  <c r="H175" i="5"/>
  <c r="I175" i="5" s="1"/>
  <c r="H145" i="5"/>
  <c r="I145" i="5" s="1"/>
  <c r="H88" i="5"/>
  <c r="I88" i="5" s="1"/>
  <c r="H110" i="5"/>
  <c r="I110" i="5" s="1"/>
  <c r="H23" i="5"/>
  <c r="I23" i="5" s="1"/>
  <c r="H111" i="5"/>
  <c r="I111" i="5" s="1"/>
  <c r="H63" i="5"/>
  <c r="I63" i="5" s="1"/>
  <c r="H157" i="5"/>
  <c r="I157" i="5" s="1"/>
  <c r="H61" i="5"/>
  <c r="I61" i="5" s="1"/>
  <c r="H183" i="5"/>
  <c r="I183" i="5" s="1"/>
  <c r="H129" i="5"/>
  <c r="I129" i="5" s="1"/>
  <c r="H323" i="5"/>
  <c r="I323" i="5" s="1"/>
  <c r="H470" i="5"/>
  <c r="I470" i="5" s="1"/>
  <c r="H247" i="5"/>
  <c r="I247" i="5" s="1"/>
  <c r="H207" i="5"/>
  <c r="I207" i="5" s="1"/>
  <c r="H312" i="5"/>
  <c r="I312" i="5" s="1"/>
  <c r="H252" i="5"/>
  <c r="I252" i="5" s="1"/>
  <c r="H270" i="5"/>
  <c r="I270" i="5" s="1"/>
  <c r="H1073" i="5"/>
  <c r="I1073" i="5" s="1"/>
  <c r="H313" i="5"/>
  <c r="I313" i="5" s="1"/>
  <c r="H199" i="5"/>
  <c r="I199" i="5" s="1"/>
  <c r="H311" i="5"/>
  <c r="I311" i="5" s="1"/>
  <c r="H239" i="5"/>
  <c r="I239" i="5" s="1"/>
  <c r="H304" i="5"/>
  <c r="I304" i="5" s="1"/>
  <c r="H853" i="5"/>
  <c r="I853" i="5" s="1"/>
  <c r="H555" i="5"/>
  <c r="I555" i="5" s="1"/>
  <c r="H692" i="5"/>
  <c r="I692" i="5" s="1"/>
  <c r="H554" i="5"/>
  <c r="I554" i="5" s="1"/>
  <c r="H510" i="5"/>
  <c r="I510" i="5" s="1"/>
  <c r="H410" i="5"/>
  <c r="I410" i="5" s="1"/>
  <c r="H571" i="5"/>
  <c r="I571" i="5" s="1"/>
  <c r="H518" i="5"/>
  <c r="I518" i="5" s="1"/>
  <c r="H388" i="5"/>
  <c r="I388" i="5" s="1"/>
  <c r="H339" i="5"/>
  <c r="I339" i="5" s="1"/>
  <c r="H1297" i="5"/>
  <c r="I1297" i="5" s="1"/>
  <c r="H348" i="5"/>
  <c r="I348" i="5" s="1"/>
  <c r="H324" i="5"/>
  <c r="I324" i="5" s="1"/>
  <c r="H287" i="5"/>
  <c r="I287" i="5" s="1"/>
  <c r="H225" i="5"/>
  <c r="I225" i="5" s="1"/>
  <c r="H1222" i="5"/>
  <c r="I1222" i="5" s="1"/>
  <c r="H1304" i="5"/>
  <c r="I1304" i="5" s="1"/>
  <c r="H1132" i="5"/>
  <c r="I1132" i="5" s="1"/>
  <c r="H263" i="5"/>
  <c r="I263" i="5" s="1"/>
  <c r="H196" i="5"/>
  <c r="I196" i="5" s="1"/>
  <c r="H213" i="5"/>
  <c r="I213" i="5" s="1"/>
  <c r="H260" i="5"/>
  <c r="I260" i="5" s="1"/>
  <c r="H222" i="5"/>
  <c r="I222" i="5" s="1"/>
  <c r="H217" i="5"/>
  <c r="I217" i="5" s="1"/>
  <c r="H209" i="5"/>
  <c r="I209" i="5" s="1"/>
  <c r="H871" i="5"/>
  <c r="I871" i="5" s="1"/>
  <c r="H769" i="5"/>
  <c r="I769" i="5" s="1"/>
  <c r="H656" i="5"/>
  <c r="I656" i="5" s="1"/>
  <c r="H576" i="5"/>
  <c r="I576" i="5" s="1"/>
  <c r="H739" i="5"/>
  <c r="I739" i="5" s="1"/>
  <c r="H752" i="5"/>
  <c r="I752" i="5" s="1"/>
  <c r="H846" i="5"/>
  <c r="I846" i="5" s="1"/>
  <c r="H806" i="5"/>
  <c r="I806" i="5" s="1"/>
  <c r="H682" i="5"/>
  <c r="I682" i="5" s="1"/>
  <c r="H602" i="5"/>
  <c r="I602" i="5" s="1"/>
  <c r="H738" i="5"/>
  <c r="I738" i="5" s="1"/>
  <c r="H615" i="5"/>
  <c r="I615" i="5" s="1"/>
  <c r="H422" i="5"/>
  <c r="I422" i="5" s="1"/>
  <c r="H665" i="5"/>
  <c r="I665" i="5" s="1"/>
  <c r="H496" i="5"/>
  <c r="I496" i="5" s="1"/>
  <c r="H794" i="5"/>
  <c r="I794" i="5" s="1"/>
  <c r="H395" i="5"/>
  <c r="I395" i="5" s="1"/>
  <c r="H488" i="5"/>
  <c r="I488" i="5" s="1"/>
  <c r="H453" i="5"/>
  <c r="I453" i="5" s="1"/>
  <c r="H552" i="5"/>
  <c r="I552" i="5" s="1"/>
  <c r="H444" i="5"/>
  <c r="I444" i="5" s="1"/>
  <c r="H364" i="5"/>
  <c r="I364" i="5" s="1"/>
  <c r="H451" i="5"/>
  <c r="I451" i="5" s="1"/>
  <c r="H415" i="5"/>
  <c r="I415" i="5" s="1"/>
  <c r="H198" i="5"/>
  <c r="I198" i="5" s="1"/>
  <c r="H201" i="5"/>
  <c r="I201" i="5" s="1"/>
  <c r="F17" i="5"/>
  <c r="H837" i="5"/>
  <c r="I837" i="5" s="1"/>
  <c r="H563" i="5"/>
  <c r="I563" i="5" s="1"/>
  <c r="H724" i="5"/>
  <c r="I724" i="5" s="1"/>
  <c r="H702" i="5"/>
  <c r="I702" i="5" s="1"/>
  <c r="H538" i="5"/>
  <c r="I538" i="5" s="1"/>
  <c r="H506" i="5"/>
  <c r="I506" i="5" s="1"/>
  <c r="H426" i="5"/>
  <c r="I426" i="5" s="1"/>
  <c r="H362" i="5"/>
  <c r="I362" i="5" s="1"/>
  <c r="H550" i="5"/>
  <c r="I550" i="5" s="1"/>
  <c r="H502" i="5"/>
  <c r="I502" i="5" s="1"/>
  <c r="H420" i="5"/>
  <c r="I420" i="5" s="1"/>
  <c r="H458" i="5"/>
  <c r="I458" i="5" s="1"/>
  <c r="H1022" i="5"/>
  <c r="I1022" i="5" s="1"/>
  <c r="H1301" i="5"/>
  <c r="I1301" i="5" s="1"/>
  <c r="H1237" i="5"/>
  <c r="I1237" i="5" s="1"/>
  <c r="H1267" i="5"/>
  <c r="I1267" i="5" s="1"/>
  <c r="H1020" i="5"/>
  <c r="I1020" i="5" s="1"/>
  <c r="H352" i="5"/>
  <c r="I352" i="5" s="1"/>
  <c r="H454" i="5"/>
  <c r="I454" i="5" s="1"/>
  <c r="H336" i="5"/>
  <c r="I336" i="5" s="1"/>
  <c r="H248" i="5"/>
  <c r="I248" i="5" s="1"/>
  <c r="H294" i="5"/>
  <c r="I294" i="5" s="1"/>
  <c r="H308" i="5"/>
  <c r="I308" i="5" s="1"/>
  <c r="H249" i="5"/>
  <c r="I249" i="5" s="1"/>
  <c r="H212" i="5"/>
  <c r="I212" i="5" s="1"/>
  <c r="H306" i="5"/>
  <c r="I306" i="5" s="1"/>
  <c r="H1042" i="5"/>
  <c r="I1042" i="5" s="1"/>
  <c r="H909" i="5"/>
  <c r="I909" i="5" s="1"/>
  <c r="H964" i="5"/>
  <c r="I964" i="5" s="1"/>
  <c r="H1127" i="5"/>
  <c r="I1127" i="5" s="1"/>
  <c r="H1133" i="5"/>
  <c r="I1133" i="5" s="1"/>
  <c r="H233" i="5"/>
  <c r="I233" i="5" s="1"/>
  <c r="H192" i="5"/>
  <c r="I192" i="5" s="1"/>
  <c r="H278" i="5"/>
  <c r="I278" i="5" s="1"/>
  <c r="H309" i="5"/>
  <c r="I309" i="5" s="1"/>
  <c r="H190" i="5"/>
  <c r="I190" i="5" s="1"/>
  <c r="H235" i="5"/>
  <c r="I235" i="5" s="1"/>
  <c r="H314" i="5"/>
  <c r="I314" i="5" s="1"/>
  <c r="H266" i="5"/>
  <c r="I266" i="5" s="1"/>
  <c r="H272" i="5"/>
  <c r="I272" i="5" s="1"/>
  <c r="H250" i="5"/>
  <c r="I250" i="5" s="1"/>
  <c r="H223" i="5"/>
  <c r="I223" i="5" s="1"/>
  <c r="H321" i="5"/>
  <c r="I321" i="5" s="1"/>
  <c r="H277" i="5"/>
  <c r="I277" i="5" s="1"/>
  <c r="H259" i="5"/>
  <c r="I259" i="5" s="1"/>
  <c r="H195" i="5"/>
  <c r="I195" i="5" s="1"/>
  <c r="H310" i="5"/>
  <c r="I310" i="5" s="1"/>
  <c r="H224" i="5"/>
  <c r="I224" i="5" s="1"/>
  <c r="H269" i="5"/>
  <c r="I269" i="5" s="1"/>
  <c r="H303" i="5"/>
  <c r="I303" i="5" s="1"/>
  <c r="H258" i="5"/>
  <c r="I258" i="5" s="1"/>
  <c r="H863" i="5"/>
  <c r="I863" i="5" s="1"/>
  <c r="H864" i="5"/>
  <c r="I864" i="5" s="1"/>
  <c r="H737" i="5"/>
  <c r="I737" i="5" s="1"/>
  <c r="H672" i="5"/>
  <c r="I672" i="5" s="1"/>
  <c r="H608" i="5"/>
  <c r="I608" i="5" s="1"/>
  <c r="H878" i="5"/>
  <c r="I878" i="5" s="1"/>
  <c r="H889" i="5"/>
  <c r="I889" i="5" s="1"/>
  <c r="H784" i="5"/>
  <c r="I784" i="5" s="1"/>
  <c r="H578" i="5"/>
  <c r="I578" i="5" s="1"/>
  <c r="H709" i="5"/>
  <c r="I709" i="5" s="1"/>
  <c r="H788" i="5"/>
  <c r="I788" i="5" s="1"/>
  <c r="H701" i="5"/>
  <c r="I701" i="5" s="1"/>
  <c r="H634" i="5"/>
  <c r="I634" i="5" s="1"/>
  <c r="H834" i="5"/>
  <c r="I834" i="5" s="1"/>
  <c r="H697" i="5"/>
  <c r="I697" i="5" s="1"/>
  <c r="H631" i="5"/>
  <c r="I631" i="5" s="1"/>
  <c r="H512" i="5"/>
  <c r="I512" i="5" s="1"/>
  <c r="H795" i="5"/>
  <c r="I795" i="5" s="1"/>
  <c r="H649" i="5"/>
  <c r="I649" i="5" s="1"/>
  <c r="H585" i="5"/>
  <c r="I585" i="5" s="1"/>
  <c r="H858" i="5"/>
  <c r="I858" i="5" s="1"/>
  <c r="H730" i="5"/>
  <c r="I730" i="5" s="1"/>
  <c r="H573" i="5"/>
  <c r="I573" i="5" s="1"/>
  <c r="H515" i="5"/>
  <c r="I515" i="5" s="1"/>
  <c r="H511" i="5"/>
  <c r="I511" i="5" s="1"/>
  <c r="H416" i="5"/>
  <c r="I416" i="5" s="1"/>
  <c r="H536" i="5"/>
  <c r="I536" i="5" s="1"/>
  <c r="H482" i="5"/>
  <c r="I482" i="5" s="1"/>
  <c r="H407" i="5"/>
  <c r="I407" i="5" s="1"/>
  <c r="H387" i="5"/>
  <c r="I387" i="5" s="1"/>
  <c r="H479" i="5"/>
  <c r="I479" i="5" s="1"/>
  <c r="H374" i="5"/>
  <c r="I374" i="5" s="1"/>
  <c r="H241" i="5"/>
  <c r="I241" i="5" s="1"/>
  <c r="H268" i="5"/>
  <c r="I268" i="5" s="1"/>
  <c r="H757" i="5"/>
  <c r="I757" i="5" s="1"/>
  <c r="H773" i="5"/>
  <c r="I773" i="5" s="1"/>
  <c r="H493" i="5"/>
  <c r="I493" i="5" s="1"/>
  <c r="H710" i="5"/>
  <c r="I710" i="5" s="1"/>
  <c r="H718" i="5"/>
  <c r="I718" i="5" s="1"/>
  <c r="H562" i="5"/>
  <c r="I562" i="5" s="1"/>
  <c r="H530" i="5"/>
  <c r="I530" i="5" s="1"/>
  <c r="H484" i="5"/>
  <c r="I484" i="5" s="1"/>
  <c r="H468" i="5"/>
  <c r="I468" i="5" s="1"/>
  <c r="H394" i="5"/>
  <c r="I394" i="5" s="1"/>
  <c r="H358" i="5"/>
  <c r="I358" i="5" s="1"/>
  <c r="H558" i="5"/>
  <c r="I558" i="5" s="1"/>
  <c r="H526" i="5"/>
  <c r="I526" i="5" s="1"/>
  <c r="H461" i="5"/>
  <c r="I461" i="5" s="1"/>
  <c r="H404" i="5"/>
  <c r="I404" i="5" s="1"/>
  <c r="H498" i="5"/>
  <c r="I498" i="5" s="1"/>
  <c r="H331" i="5"/>
  <c r="H1069" i="5"/>
  <c r="I1069" i="5" s="1"/>
  <c r="H1187" i="5"/>
  <c r="I1187" i="5" s="1"/>
  <c r="H1126" i="5"/>
  <c r="I1126" i="5" s="1"/>
  <c r="H1034" i="5"/>
  <c r="I1034" i="5" s="1"/>
  <c r="H1147" i="5"/>
  <c r="I1147" i="5" s="1"/>
  <c r="H1046" i="5"/>
  <c r="I1046" i="5" s="1"/>
  <c r="H911" i="5"/>
  <c r="I911" i="5" s="1"/>
  <c r="H1211" i="5"/>
  <c r="I1211" i="5" s="1"/>
  <c r="H379" i="5"/>
  <c r="I379" i="5" s="1"/>
  <c r="H215" i="5"/>
  <c r="I215" i="5" s="1"/>
  <c r="H371" i="5"/>
  <c r="I371" i="5" s="1"/>
  <c r="H231" i="5"/>
  <c r="I231" i="5" s="1"/>
  <c r="H406" i="5"/>
  <c r="I406" i="5" s="1"/>
  <c r="H296" i="5"/>
  <c r="I296" i="5" s="1"/>
  <c r="H230" i="5"/>
  <c r="I230" i="5" s="1"/>
  <c r="H246" i="5"/>
  <c r="I246" i="5" s="1"/>
  <c r="H275" i="5"/>
  <c r="I275" i="5" s="1"/>
  <c r="H261" i="5"/>
  <c r="I261" i="5" s="1"/>
  <c r="H205" i="5"/>
  <c r="I205" i="5" s="1"/>
  <c r="H1025" i="5"/>
  <c r="I1025" i="5" s="1"/>
  <c r="H214" i="5"/>
  <c r="I214" i="5" s="1"/>
  <c r="H265" i="5"/>
  <c r="I265" i="5" s="1"/>
  <c r="H285" i="5"/>
  <c r="I285" i="5" s="1"/>
  <c r="H276" i="5"/>
  <c r="I276" i="5" s="1"/>
  <c r="H203" i="5"/>
  <c r="I203" i="5" s="1"/>
  <c r="H316" i="5"/>
  <c r="I316" i="5" s="1"/>
  <c r="H318" i="5"/>
  <c r="I318" i="5" s="1"/>
  <c r="H273" i="5"/>
  <c r="I273" i="5" s="1"/>
  <c r="H952" i="5"/>
  <c r="I952" i="5" s="1"/>
  <c r="H1040" i="5"/>
  <c r="I1040" i="5" s="1"/>
  <c r="H919" i="5"/>
  <c r="I919" i="5" s="1"/>
  <c r="H1162" i="5"/>
  <c r="I1162" i="5" s="1"/>
  <c r="H1282" i="5"/>
  <c r="I1282" i="5" s="1"/>
  <c r="H1206" i="5"/>
  <c r="I1206" i="5" s="1"/>
  <c r="H1333" i="5"/>
  <c r="I1333" i="5" s="1"/>
  <c r="H908" i="5"/>
  <c r="I908" i="5" s="1"/>
  <c r="H1140" i="5"/>
  <c r="I1140" i="5" s="1"/>
  <c r="H1144" i="5"/>
  <c r="I1144" i="5" s="1"/>
  <c r="H1041" i="5"/>
  <c r="I1041" i="5" s="1"/>
  <c r="H226" i="5"/>
  <c r="I226" i="5" s="1"/>
  <c r="H301" i="5"/>
  <c r="I301" i="5" s="1"/>
  <c r="H305" i="5"/>
  <c r="I305" i="5" s="1"/>
  <c r="H234" i="5"/>
  <c r="I234" i="5" s="1"/>
  <c r="H229" i="5"/>
  <c r="I229" i="5" s="1"/>
  <c r="H255" i="5"/>
  <c r="I255" i="5" s="1"/>
  <c r="H292" i="5"/>
  <c r="I292" i="5" s="1"/>
  <c r="H254" i="5"/>
  <c r="I254" i="5" s="1"/>
  <c r="H290" i="5"/>
  <c r="I290" i="5" s="1"/>
  <c r="H274" i="5"/>
  <c r="I274" i="5" s="1"/>
  <c r="H227" i="5"/>
  <c r="I227" i="5" s="1"/>
  <c r="H243" i="5"/>
  <c r="I243" i="5" s="1"/>
  <c r="H293" i="5"/>
  <c r="I293" i="5" s="1"/>
  <c r="H194" i="5"/>
  <c r="I194" i="5" s="1"/>
  <c r="H220" i="5"/>
  <c r="I220" i="5" s="1"/>
  <c r="H993" i="5"/>
  <c r="I993" i="5" s="1"/>
  <c r="H245" i="5"/>
  <c r="I245" i="5" s="1"/>
  <c r="H289" i="5"/>
  <c r="I289" i="5" s="1"/>
  <c r="H291" i="5"/>
  <c r="I291" i="5" s="1"/>
  <c r="H204" i="5"/>
  <c r="I204" i="5" s="1"/>
  <c r="H286" i="5"/>
  <c r="I286" i="5" s="1"/>
  <c r="H302" i="5"/>
  <c r="I302" i="5" s="1"/>
  <c r="H193" i="5"/>
  <c r="I193" i="5" s="1"/>
  <c r="H297" i="5"/>
  <c r="I297" i="5" s="1"/>
  <c r="H242" i="5"/>
  <c r="I242" i="5" s="1"/>
  <c r="H237" i="5"/>
  <c r="I237" i="5" s="1"/>
  <c r="H307" i="5"/>
  <c r="I307" i="5" s="1"/>
  <c r="H288" i="5"/>
  <c r="I288" i="5" s="1"/>
  <c r="H257" i="5"/>
  <c r="I257" i="5" s="1"/>
  <c r="H300" i="5"/>
  <c r="I300" i="5" s="1"/>
  <c r="H1209" i="5"/>
  <c r="I1209" i="5" s="1"/>
  <c r="H1082" i="5"/>
  <c r="I1082" i="5" s="1"/>
  <c r="H1138" i="5"/>
  <c r="I1138" i="5" s="1"/>
  <c r="H896" i="5"/>
  <c r="I896" i="5" s="1"/>
  <c r="H1097" i="5"/>
  <c r="I1097" i="5" s="1"/>
  <c r="H1245" i="5"/>
  <c r="I1245" i="5" s="1"/>
  <c r="H966" i="5"/>
  <c r="I966" i="5" s="1"/>
  <c r="H967" i="5"/>
  <c r="I967" i="5" s="1"/>
  <c r="H1246" i="5"/>
  <c r="I1246" i="5" s="1"/>
  <c r="H1295" i="5"/>
  <c r="I1295" i="5" s="1"/>
  <c r="H1006" i="5"/>
  <c r="I1006" i="5" s="1"/>
  <c r="H953" i="5"/>
  <c r="I953" i="5" s="1"/>
  <c r="H965" i="5"/>
  <c r="I965" i="5" s="1"/>
  <c r="H1105" i="5"/>
  <c r="I1105" i="5" s="1"/>
  <c r="H975" i="5"/>
  <c r="I975" i="5" s="1"/>
  <c r="H1134" i="5"/>
  <c r="I1134" i="5" s="1"/>
  <c r="H1263" i="5"/>
  <c r="I1263" i="5" s="1"/>
  <c r="H1157" i="5"/>
  <c r="I1157" i="5" s="1"/>
  <c r="H1306" i="5"/>
  <c r="I1306" i="5" s="1"/>
  <c r="H941" i="5"/>
  <c r="I941" i="5" s="1"/>
  <c r="H1312" i="5"/>
  <c r="I1312" i="5" s="1"/>
  <c r="H363" i="5"/>
  <c r="I363" i="5" s="1"/>
  <c r="H320" i="5"/>
  <c r="I320" i="5" s="1"/>
  <c r="H359" i="5"/>
  <c r="I359" i="5" s="1"/>
  <c r="H295" i="5"/>
  <c r="I295" i="5" s="1"/>
  <c r="H267" i="5"/>
  <c r="I267" i="5" s="1"/>
  <c r="H315" i="5"/>
  <c r="I315" i="5" s="1"/>
  <c r="H218" i="5"/>
  <c r="I218" i="5" s="1"/>
  <c r="H317" i="5"/>
  <c r="I317" i="5" s="1"/>
  <c r="H262" i="5"/>
  <c r="I262" i="5" s="1"/>
  <c r="H197" i="5"/>
  <c r="I197" i="5" s="1"/>
  <c r="H216" i="5"/>
  <c r="I216" i="5" s="1"/>
  <c r="H228" i="5"/>
  <c r="I228" i="5" s="1"/>
  <c r="H282" i="5"/>
  <c r="I282" i="5" s="1"/>
  <c r="H298" i="5"/>
  <c r="I298" i="5" s="1"/>
  <c r="H238" i="5"/>
  <c r="I238" i="5" s="1"/>
  <c r="H284" i="5"/>
  <c r="I284" i="5" s="1"/>
  <c r="H319" i="5"/>
  <c r="I319" i="5" s="1"/>
  <c r="H253" i="5"/>
  <c r="I253" i="5" s="1"/>
  <c r="H240" i="5"/>
  <c r="I240" i="5" s="1"/>
  <c r="H256" i="5"/>
  <c r="I256" i="5" s="1"/>
  <c r="H271" i="5"/>
  <c r="I271" i="5" s="1"/>
  <c r="H232" i="5"/>
  <c r="I232" i="5" s="1"/>
  <c r="H244" i="5"/>
  <c r="I244" i="5" s="1"/>
  <c r="H200" i="5"/>
  <c r="I200" i="5" s="1"/>
  <c r="H208" i="5"/>
  <c r="I208" i="5" s="1"/>
  <c r="H210" i="5"/>
  <c r="I210" i="5" s="1"/>
  <c r="H211" i="5"/>
  <c r="I211" i="5" s="1"/>
  <c r="H191" i="5"/>
  <c r="I191" i="5" s="1"/>
  <c r="H206" i="5"/>
  <c r="I206" i="5" s="1"/>
  <c r="H236" i="5"/>
  <c r="I236" i="5" s="1"/>
  <c r="H1193" i="5"/>
  <c r="I1193" i="5" s="1"/>
  <c r="H944" i="5"/>
  <c r="I944" i="5" s="1"/>
  <c r="H945" i="5"/>
  <c r="I945" i="5" s="1"/>
  <c r="H1123" i="5"/>
  <c r="I1123" i="5" s="1"/>
  <c r="H1185" i="5"/>
  <c r="I1185" i="5" s="1"/>
  <c r="H1311" i="5"/>
  <c r="I1311" i="5" s="1"/>
  <c r="H1027" i="5"/>
  <c r="I1027" i="5" s="1"/>
  <c r="H1024" i="5"/>
  <c r="I1024" i="5" s="1"/>
  <c r="H996" i="5"/>
  <c r="I996" i="5" s="1"/>
  <c r="H1329" i="5"/>
  <c r="I1329" i="5" s="1"/>
  <c r="H1122" i="5"/>
  <c r="I1122" i="5" s="1"/>
  <c r="H1036" i="5"/>
  <c r="I1036" i="5" s="1"/>
  <c r="H1085" i="5"/>
  <c r="I1085" i="5" s="1"/>
  <c r="H1299" i="5"/>
  <c r="I1299" i="5" s="1"/>
  <c r="H943" i="5"/>
  <c r="I943" i="5" s="1"/>
  <c r="H1293" i="5"/>
  <c r="I1293" i="5" s="1"/>
  <c r="H1315" i="5"/>
  <c r="I1315" i="5" s="1"/>
  <c r="H1294" i="5"/>
  <c r="I1294" i="5" s="1"/>
  <c r="H1223" i="5"/>
  <c r="I1223" i="5" s="1"/>
  <c r="H264" i="5"/>
  <c r="I264" i="5" s="1"/>
  <c r="H279" i="5"/>
  <c r="I279" i="5" s="1"/>
  <c r="H283" i="5"/>
  <c r="I283" i="5" s="1"/>
  <c r="H1332" i="5"/>
  <c r="I1332" i="5" s="1"/>
  <c r="H1169" i="5"/>
  <c r="I1169" i="5" s="1"/>
  <c r="H1065" i="5"/>
  <c r="I1065" i="5" s="1"/>
  <c r="H1161" i="5"/>
  <c r="I1161" i="5" s="1"/>
  <c r="H986" i="5"/>
  <c r="I986" i="5" s="1"/>
  <c r="H905" i="5"/>
  <c r="I905" i="5" s="1"/>
  <c r="H1054" i="5"/>
  <c r="I1054" i="5" s="1"/>
  <c r="H983" i="5"/>
  <c r="I983" i="5" s="1"/>
  <c r="H1091" i="5"/>
  <c r="I1091" i="5" s="1"/>
  <c r="H1151" i="5"/>
  <c r="I1151" i="5" s="1"/>
  <c r="H1254" i="5"/>
  <c r="I1254" i="5" s="1"/>
  <c r="H956" i="5"/>
  <c r="I956" i="5" s="1"/>
  <c r="H1061" i="5"/>
  <c r="I1061" i="5" s="1"/>
  <c r="H912" i="5"/>
  <c r="I912" i="5" s="1"/>
  <c r="H1071" i="5"/>
  <c r="I1071" i="5" s="1"/>
  <c r="H1139" i="5"/>
  <c r="I1139" i="5" s="1"/>
  <c r="H1230" i="5"/>
  <c r="I1230" i="5" s="1"/>
  <c r="H1215" i="5"/>
  <c r="I1215" i="5" s="1"/>
  <c r="H1303" i="5"/>
  <c r="I1303" i="5" s="1"/>
  <c r="H1244" i="5"/>
  <c r="I1244" i="5" s="1"/>
  <c r="H1055" i="5"/>
  <c r="I1055" i="5" s="1"/>
  <c r="H1272" i="5"/>
  <c r="I1272" i="5" s="1"/>
  <c r="H979" i="5"/>
  <c r="I979" i="5" s="1"/>
  <c r="H1327" i="5"/>
  <c r="I1327" i="5" s="1"/>
  <c r="H998" i="5"/>
  <c r="I998" i="5" s="1"/>
  <c r="H958" i="5"/>
  <c r="I958" i="5" s="1"/>
  <c r="H1095" i="5"/>
  <c r="I1095" i="5" s="1"/>
  <c r="H1175" i="5"/>
  <c r="I1175" i="5" s="1"/>
  <c r="H994" i="5"/>
  <c r="I994" i="5" s="1"/>
  <c r="H900" i="5"/>
  <c r="I900" i="5" s="1"/>
  <c r="H1045" i="5"/>
  <c r="I1045" i="5" s="1"/>
  <c r="H1142" i="5"/>
  <c r="I1142" i="5" s="1"/>
  <c r="H999" i="5"/>
  <c r="I999" i="5" s="1"/>
  <c r="H1261" i="5"/>
  <c r="I1261" i="5" s="1"/>
  <c r="H1067" i="5"/>
  <c r="I1067" i="5" s="1"/>
  <c r="H1026" i="5"/>
  <c r="I1026" i="5" s="1"/>
  <c r="H929" i="5"/>
  <c r="I929" i="5" s="1"/>
  <c r="H991" i="5"/>
  <c r="I991" i="5" s="1"/>
  <c r="H936" i="5"/>
  <c r="I936" i="5" s="1"/>
  <c r="H1066" i="5"/>
  <c r="I1066" i="5" s="1"/>
  <c r="H1038" i="5"/>
  <c r="I1038" i="5" s="1"/>
  <c r="H1039" i="5"/>
  <c r="I1039" i="5" s="1"/>
  <c r="H1135" i="5"/>
  <c r="I1135" i="5" s="1"/>
  <c r="H1238" i="5"/>
  <c r="I1238" i="5" s="1"/>
  <c r="H997" i="5"/>
  <c r="I997" i="5" s="1"/>
  <c r="H904" i="5"/>
  <c r="I904" i="5" s="1"/>
  <c r="H1048" i="5"/>
  <c r="I1048" i="5" s="1"/>
  <c r="H1179" i="5"/>
  <c r="I1179" i="5" s="1"/>
  <c r="H1029" i="5"/>
  <c r="I1029" i="5" s="1"/>
  <c r="H1289" i="5"/>
  <c r="I1289" i="5" s="1"/>
  <c r="H1216" i="5"/>
  <c r="I1216" i="5" s="1"/>
  <c r="H895" i="5"/>
  <c r="I895" i="5" s="1"/>
  <c r="H1213" i="5"/>
  <c r="I1213" i="5" s="1"/>
  <c r="H1202" i="5"/>
  <c r="I1202" i="5" s="1"/>
  <c r="H1063" i="5"/>
  <c r="I1063" i="5" s="1"/>
  <c r="H1078" i="5"/>
  <c r="I1078" i="5" s="1"/>
  <c r="H1013" i="5"/>
  <c r="I1013" i="5" s="1"/>
  <c r="H1146" i="5"/>
  <c r="I1146" i="5" s="1"/>
  <c r="H988" i="5"/>
  <c r="I988" i="5" s="1"/>
  <c r="H1015" i="5"/>
  <c r="I1015" i="5" s="1"/>
  <c r="H1150" i="5"/>
  <c r="I1150" i="5" s="1"/>
  <c r="H1060" i="5"/>
  <c r="I1060" i="5" s="1"/>
  <c r="H1090" i="5"/>
  <c r="I1090" i="5" s="1"/>
  <c r="H1043" i="5"/>
  <c r="I1043" i="5" s="1"/>
  <c r="H1283" i="5"/>
  <c r="I1283" i="5" s="1"/>
  <c r="H1200" i="5"/>
  <c r="I1200" i="5" s="1"/>
  <c r="H1302" i="5"/>
  <c r="I1302" i="5" s="1"/>
  <c r="H1291" i="5"/>
  <c r="I1291" i="5" s="1"/>
  <c r="H1233" i="5"/>
  <c r="I1233" i="5" s="1"/>
  <c r="H1117" i="5"/>
  <c r="I1117" i="5" s="1"/>
  <c r="H1284" i="5"/>
  <c r="I1284" i="5" s="1"/>
  <c r="H1156" i="5"/>
  <c r="I1156" i="5" s="1"/>
  <c r="H1249" i="5"/>
  <c r="I1249" i="5" s="1"/>
  <c r="H1116" i="5"/>
  <c r="I1116" i="5" s="1"/>
  <c r="H1192" i="5"/>
  <c r="I1192" i="5" s="1"/>
  <c r="H1136" i="5"/>
  <c r="I1136" i="5" s="1"/>
  <c r="H985" i="5"/>
  <c r="I985" i="5" s="1"/>
  <c r="H1241" i="5"/>
  <c r="I1241" i="5" s="1"/>
  <c r="H1089" i="5"/>
  <c r="I1089" i="5" s="1"/>
  <c r="H1328" i="5"/>
  <c r="I1328" i="5" s="1"/>
  <c r="H1033" i="5"/>
  <c r="I1033" i="5" s="1"/>
  <c r="H1324" i="5"/>
  <c r="I1324" i="5" s="1"/>
  <c r="H1129" i="5"/>
  <c r="I1129" i="5" s="1"/>
  <c r="H1018" i="5"/>
  <c r="I1018" i="5" s="1"/>
  <c r="H942" i="5"/>
  <c r="I942" i="5" s="1"/>
  <c r="H1086" i="5"/>
  <c r="I1086" i="5" s="1"/>
  <c r="H1004" i="5"/>
  <c r="I1004" i="5" s="1"/>
  <c r="H1107" i="5"/>
  <c r="I1107" i="5" s="1"/>
  <c r="H1170" i="5"/>
  <c r="I1170" i="5" s="1"/>
  <c r="H1286" i="5"/>
  <c r="I1286" i="5" s="1"/>
  <c r="H989" i="5"/>
  <c r="I989" i="5" s="1"/>
  <c r="H1210" i="5"/>
  <c r="I1210" i="5" s="1"/>
  <c r="H948" i="5"/>
  <c r="I948" i="5" s="1"/>
  <c r="H1092" i="5"/>
  <c r="I1092" i="5" s="1"/>
  <c r="H1155" i="5"/>
  <c r="I1155" i="5" s="1"/>
  <c r="H937" i="5"/>
  <c r="I937" i="5" s="1"/>
  <c r="H1235" i="5"/>
  <c r="I1235" i="5" s="1"/>
  <c r="H959" i="5"/>
  <c r="I959" i="5" s="1"/>
  <c r="H1309" i="5"/>
  <c r="I1309" i="5" s="1"/>
  <c r="H1084" i="5"/>
  <c r="I1084" i="5" s="1"/>
  <c r="H1285" i="5"/>
  <c r="I1285" i="5" s="1"/>
  <c r="H972" i="5"/>
  <c r="I972" i="5" s="1"/>
  <c r="H1030" i="5"/>
  <c r="I1030" i="5" s="1"/>
  <c r="H914" i="5"/>
  <c r="I914" i="5" s="1"/>
  <c r="H1111" i="5"/>
  <c r="I1111" i="5" s="1"/>
  <c r="H1194" i="5"/>
  <c r="I1194" i="5" s="1"/>
  <c r="H1052" i="5"/>
  <c r="I1052" i="5" s="1"/>
  <c r="H916" i="5"/>
  <c r="I916" i="5" s="1"/>
  <c r="H1079" i="5"/>
  <c r="I1079" i="5" s="1"/>
  <c r="H1174" i="5"/>
  <c r="I1174" i="5" s="1"/>
  <c r="H1102" i="5"/>
  <c r="I1102" i="5" s="1"/>
  <c r="H1288" i="5"/>
  <c r="I1288" i="5" s="1"/>
  <c r="H1212" i="5"/>
  <c r="I1212" i="5" s="1"/>
  <c r="H1094" i="5"/>
  <c r="I1094" i="5" s="1"/>
  <c r="H1196" i="5"/>
  <c r="I1196" i="5" s="1"/>
  <c r="H1313" i="5"/>
  <c r="I1313" i="5" s="1"/>
  <c r="H968" i="5"/>
  <c r="I968" i="5" s="1"/>
  <c r="H897" i="5"/>
  <c r="I897" i="5" s="1"/>
  <c r="H902" i="5"/>
  <c r="I902" i="5" s="1"/>
  <c r="H1056" i="5"/>
  <c r="I1056" i="5" s="1"/>
  <c r="H1154" i="5"/>
  <c r="I1154" i="5" s="1"/>
  <c r="H917" i="5"/>
  <c r="I917" i="5" s="1"/>
  <c r="H1031" i="5"/>
  <c r="I1031" i="5" s="1"/>
  <c r="H928" i="5"/>
  <c r="I928" i="5" s="1"/>
  <c r="H1115" i="5"/>
  <c r="I1115" i="5" s="1"/>
  <c r="H1198" i="5"/>
  <c r="I1198" i="5" s="1"/>
  <c r="H1203" i="5"/>
  <c r="I1203" i="5" s="1"/>
  <c r="H915" i="5"/>
  <c r="I915" i="5" s="1"/>
  <c r="H1250" i="5"/>
  <c r="I1250" i="5" s="1"/>
  <c r="H980" i="5"/>
  <c r="I980" i="5" s="1"/>
  <c r="H1253" i="5"/>
  <c r="I1253" i="5" s="1"/>
  <c r="H1266" i="5"/>
  <c r="I1266" i="5" s="1"/>
  <c r="H918" i="5"/>
  <c r="I918" i="5" s="1"/>
  <c r="H926" i="5"/>
  <c r="I926" i="5" s="1"/>
  <c r="H1068" i="5"/>
  <c r="I1068" i="5" s="1"/>
  <c r="H1159" i="5"/>
  <c r="I1159" i="5" s="1"/>
  <c r="H1058" i="5"/>
  <c r="I1058" i="5" s="1"/>
  <c r="H1059" i="5"/>
  <c r="I1059" i="5" s="1"/>
  <c r="H1182" i="5"/>
  <c r="I1182" i="5" s="1"/>
  <c r="H1256" i="5"/>
  <c r="I1256" i="5" s="1"/>
  <c r="H1153" i="5"/>
  <c r="I1153" i="5" s="1"/>
  <c r="H1083" i="5"/>
  <c r="I1083" i="5" s="1"/>
  <c r="H1228" i="5"/>
  <c r="I1228" i="5" s="1"/>
  <c r="H1318" i="5"/>
  <c r="I1318" i="5" s="1"/>
  <c r="H1236" i="5"/>
  <c r="I1236" i="5" s="1"/>
  <c r="H1227" i="5"/>
  <c r="I1227" i="5" s="1"/>
  <c r="H1201" i="5"/>
  <c r="I1201" i="5" s="1"/>
  <c r="H957" i="5"/>
  <c r="I957" i="5" s="1"/>
  <c r="H1243" i="5"/>
  <c r="I1243" i="5" s="1"/>
  <c r="H1141" i="5"/>
  <c r="I1141" i="5" s="1"/>
  <c r="H1217" i="5"/>
  <c r="I1217" i="5" s="1"/>
  <c r="H1271" i="5"/>
  <c r="I1271" i="5" s="1"/>
  <c r="H1176" i="5"/>
  <c r="I1176" i="5" s="1"/>
  <c r="H1128" i="5"/>
  <c r="I1128" i="5" s="1"/>
  <c r="H1037" i="5"/>
  <c r="I1037" i="5" s="1"/>
  <c r="H1049" i="5"/>
  <c r="I1049" i="5" s="1"/>
  <c r="H1005" i="5"/>
  <c r="I1005" i="5" s="1"/>
  <c r="H973" i="5"/>
  <c r="I973" i="5" s="1"/>
  <c r="H1160" i="5"/>
  <c r="I1160" i="5" s="1"/>
  <c r="H1207" i="5"/>
  <c r="I1207" i="5" s="1"/>
  <c r="H1287" i="5"/>
  <c r="I1287" i="5" s="1"/>
  <c r="H1180" i="5"/>
  <c r="I1180" i="5" s="1"/>
  <c r="H1012" i="5"/>
  <c r="I1012" i="5" s="1"/>
  <c r="H1173" i="5"/>
  <c r="I1173" i="5" s="1"/>
  <c r="H1275" i="5"/>
  <c r="I1275" i="5" s="1"/>
  <c r="H955" i="5"/>
  <c r="I955" i="5" s="1"/>
  <c r="H1149" i="5"/>
  <c r="I1149" i="5" s="1"/>
  <c r="H1298" i="5"/>
  <c r="I1298" i="5" s="1"/>
  <c r="H1259" i="5"/>
  <c r="I1259" i="5" s="1"/>
  <c r="H1204" i="5"/>
  <c r="I1204" i="5" s="1"/>
  <c r="H1334" i="5"/>
  <c r="I1334" i="5" s="1"/>
  <c r="H940" i="5"/>
  <c r="I940" i="5" s="1"/>
  <c r="H1008" i="5"/>
  <c r="I1008" i="5" s="1"/>
  <c r="H1110" i="5"/>
  <c r="I1110" i="5" s="1"/>
  <c r="H1307" i="5"/>
  <c r="I1307" i="5" s="1"/>
  <c r="H1035" i="5"/>
  <c r="I1035" i="5" s="1"/>
  <c r="H1205" i="5"/>
  <c r="I1205" i="5" s="1"/>
  <c r="H1214" i="5"/>
  <c r="I1214" i="5" s="1"/>
  <c r="H1118" i="5"/>
  <c r="I1118" i="5" s="1"/>
  <c r="H947" i="5"/>
  <c r="I947" i="5" s="1"/>
  <c r="H1000" i="5"/>
  <c r="I1000" i="5" s="1"/>
  <c r="H1191" i="5"/>
  <c r="I1191" i="5" s="1"/>
  <c r="H1103" i="5"/>
  <c r="I1103" i="5" s="1"/>
  <c r="H992" i="5"/>
  <c r="I992" i="5" s="1"/>
  <c r="H901" i="5"/>
  <c r="I901" i="5" s="1"/>
  <c r="H950" i="5"/>
  <c r="I950" i="5" s="1"/>
  <c r="H907" i="5"/>
  <c r="I907" i="5" s="1"/>
  <c r="H961" i="5"/>
  <c r="I961" i="5" s="1"/>
  <c r="H1240" i="5"/>
  <c r="I1240" i="5" s="1"/>
  <c r="H1032" i="5"/>
  <c r="I1032" i="5" s="1"/>
  <c r="H1317" i="5"/>
  <c r="I1317" i="5" s="1"/>
  <c r="H1121" i="5"/>
  <c r="I1121" i="5" s="1"/>
  <c r="H1308" i="5"/>
  <c r="I1308" i="5" s="1"/>
  <c r="H1225" i="5"/>
  <c r="I1225" i="5" s="1"/>
  <c r="H903" i="5"/>
  <c r="I903" i="5" s="1"/>
  <c r="H1163" i="5"/>
  <c r="I1163" i="5" s="1"/>
  <c r="H1100" i="5"/>
  <c r="I1100" i="5" s="1"/>
  <c r="H978" i="5"/>
  <c r="I978" i="5" s="1"/>
  <c r="H1075" i="5"/>
  <c r="I1075" i="5" s="1"/>
  <c r="H976" i="5"/>
  <c r="I976" i="5" s="1"/>
  <c r="H1270" i="5"/>
  <c r="I1270" i="5" s="1"/>
  <c r="H1167" i="5"/>
  <c r="I1167" i="5" s="1"/>
  <c r="H1099" i="5"/>
  <c r="I1099" i="5" s="1"/>
  <c r="H1010" i="5"/>
  <c r="I1010" i="5" s="1"/>
  <c r="H1070" i="5"/>
  <c r="I1070" i="5" s="1"/>
  <c r="H913" i="5"/>
  <c r="I913" i="5" s="1"/>
  <c r="H1002" i="5"/>
  <c r="I1002" i="5" s="1"/>
  <c r="H1331" i="5"/>
  <c r="I1331" i="5" s="1"/>
  <c r="H1264" i="5"/>
  <c r="I1264" i="5" s="1"/>
  <c r="H1260" i="5"/>
  <c r="I1260" i="5" s="1"/>
  <c r="H1251" i="5"/>
  <c r="I1251" i="5" s="1"/>
  <c r="H951" i="5"/>
  <c r="I951" i="5" s="1"/>
  <c r="H1106" i="5"/>
  <c r="I1106" i="5" s="1"/>
  <c r="H1305" i="5"/>
  <c r="I1305" i="5" s="1"/>
  <c r="H1224" i="5"/>
  <c r="I1224" i="5" s="1"/>
  <c r="H938" i="5"/>
  <c r="I938" i="5" s="1"/>
  <c r="H1158" i="5"/>
  <c r="I1158" i="5" s="1"/>
  <c r="H1096" i="5"/>
  <c r="I1096" i="5" s="1"/>
  <c r="H995" i="5"/>
  <c r="I995" i="5" s="1"/>
  <c r="H1290" i="5"/>
  <c r="I1290" i="5" s="1"/>
  <c r="H1023" i="5"/>
  <c r="I1023" i="5" s="1"/>
  <c r="H924" i="5"/>
  <c r="I924" i="5" s="1"/>
  <c r="H1143" i="5"/>
  <c r="I1143" i="5" s="1"/>
  <c r="H1074" i="5"/>
  <c r="I1074" i="5" s="1"/>
  <c r="H898" i="5"/>
  <c r="I898" i="5" s="1"/>
  <c r="H1062" i="5"/>
  <c r="I1062" i="5" s="1"/>
  <c r="H934" i="5"/>
  <c r="I934" i="5" s="1"/>
  <c r="H1319" i="5"/>
  <c r="I1319" i="5" s="1"/>
  <c r="H1093" i="5"/>
  <c r="I1093" i="5" s="1"/>
  <c r="H1137" i="5"/>
  <c r="I1137" i="5" s="1"/>
  <c r="H1221" i="5"/>
  <c r="I1221" i="5" s="1"/>
  <c r="H1021" i="5"/>
  <c r="I1021" i="5" s="1"/>
  <c r="H1280" i="5"/>
  <c r="I1280" i="5" s="1"/>
  <c r="H1044" i="5"/>
  <c r="I1044" i="5" s="1"/>
  <c r="H1009" i="5"/>
  <c r="I1009" i="5" s="1"/>
  <c r="H977" i="5"/>
  <c r="I977" i="5" s="1"/>
  <c r="H1057" i="5"/>
  <c r="I1057" i="5" s="1"/>
  <c r="H1273" i="5"/>
  <c r="I1273" i="5" s="1"/>
  <c r="H1081" i="5"/>
  <c r="I1081" i="5" s="1"/>
  <c r="H1320" i="5"/>
  <c r="I1320" i="5" s="1"/>
  <c r="H920" i="5"/>
  <c r="I920" i="5" s="1"/>
  <c r="H1050" i="5"/>
  <c r="I1050" i="5" s="1"/>
  <c r="H990" i="5"/>
  <c r="I990" i="5" s="1"/>
  <c r="H910" i="5"/>
  <c r="I910" i="5" s="1"/>
  <c r="H1016" i="5"/>
  <c r="I1016" i="5" s="1"/>
  <c r="H1119" i="5"/>
  <c r="I1119" i="5" s="1"/>
  <c r="H1183" i="5"/>
  <c r="I1183" i="5" s="1"/>
  <c r="H922" i="5"/>
  <c r="I922" i="5" s="1"/>
  <c r="H1011" i="5"/>
  <c r="I1011" i="5" s="1"/>
  <c r="H1274" i="5"/>
  <c r="I1274" i="5" s="1"/>
  <c r="H984" i="5"/>
  <c r="I984" i="5" s="1"/>
  <c r="H1108" i="5"/>
  <c r="I1108" i="5" s="1"/>
  <c r="H1171" i="5"/>
  <c r="I1171" i="5" s="1"/>
  <c r="H970" i="5"/>
  <c r="I970" i="5" s="1"/>
  <c r="H1257" i="5"/>
  <c r="I1257" i="5" s="1"/>
  <c r="H1101" i="5"/>
  <c r="I1101" i="5" s="1"/>
  <c r="H1325" i="5"/>
  <c r="I1325" i="5" s="1"/>
  <c r="H1208" i="5"/>
  <c r="I1208" i="5" s="1"/>
  <c r="H1234" i="5"/>
  <c r="I1234" i="5" s="1"/>
  <c r="H1232" i="5"/>
  <c r="I1232" i="5" s="1"/>
  <c r="H1109" i="5"/>
  <c r="I1109" i="5" s="1"/>
  <c r="H930" i="5"/>
  <c r="I930" i="5" s="1"/>
  <c r="H963" i="5"/>
  <c r="I963" i="5" s="1"/>
  <c r="H1130" i="5"/>
  <c r="I1130" i="5" s="1"/>
  <c r="H949" i="5"/>
  <c r="I949" i="5" s="1"/>
  <c r="H1064" i="5"/>
  <c r="I1064" i="5" s="1"/>
  <c r="H960" i="5"/>
  <c r="I960" i="5" s="1"/>
  <c r="H1112" i="5"/>
  <c r="I1112" i="5" s="1"/>
  <c r="H1190" i="5"/>
  <c r="I1190" i="5" s="1"/>
  <c r="H1197" i="5"/>
  <c r="I1197" i="5" s="1"/>
  <c r="H899" i="5"/>
  <c r="I899" i="5" s="1"/>
  <c r="H1248" i="5"/>
  <c r="I1248" i="5" s="1"/>
  <c r="H1231" i="5"/>
  <c r="I1231" i="5" s="1"/>
  <c r="H1314" i="5"/>
  <c r="I1314" i="5" s="1"/>
  <c r="H1321" i="5"/>
  <c r="I1321" i="5" s="1"/>
  <c r="H946" i="5"/>
  <c r="I946" i="5" s="1"/>
  <c r="H974" i="5"/>
  <c r="I974" i="5" s="1"/>
  <c r="H931" i="5"/>
  <c r="I931" i="5" s="1"/>
  <c r="H1077" i="5"/>
  <c r="I1077" i="5" s="1"/>
  <c r="H1186" i="5"/>
  <c r="I1186" i="5" s="1"/>
  <c r="H935" i="5"/>
  <c r="I935" i="5" s="1"/>
  <c r="H1053" i="5"/>
  <c r="I1053" i="5" s="1"/>
  <c r="H1007" i="5"/>
  <c r="I1007" i="5" s="1"/>
  <c r="H1131" i="5"/>
  <c r="I1131" i="5" s="1"/>
  <c r="H1262" i="5"/>
  <c r="I1262" i="5" s="1"/>
  <c r="H1247" i="5"/>
  <c r="I1247" i="5" s="1"/>
  <c r="H1028" i="5"/>
  <c r="I1028" i="5" s="1"/>
  <c r="H1296" i="5"/>
  <c r="I1296" i="5" s="1"/>
  <c r="H1072" i="5"/>
  <c r="I1072" i="5" s="1"/>
  <c r="H1277" i="5"/>
  <c r="I1277" i="5" s="1"/>
  <c r="H1019" i="5"/>
  <c r="I1019" i="5" s="1"/>
  <c r="H1014" i="5"/>
  <c r="I1014" i="5" s="1"/>
  <c r="H906" i="5"/>
  <c r="I906" i="5" s="1"/>
  <c r="H1080" i="5"/>
  <c r="I1080" i="5" s="1"/>
  <c r="H921" i="5"/>
  <c r="I921" i="5" s="1"/>
  <c r="H1258" i="5"/>
  <c r="I1258" i="5" s="1"/>
  <c r="H1088" i="5"/>
  <c r="I1088" i="5" s="1"/>
  <c r="H1278" i="5"/>
  <c r="I1278" i="5" s="1"/>
  <c r="H1269" i="5"/>
  <c r="I1269" i="5" s="1"/>
  <c r="H1276" i="5"/>
  <c r="I1276" i="5" s="1"/>
  <c r="H1219" i="5"/>
  <c r="I1219" i="5" s="1"/>
  <c r="H1292" i="5"/>
  <c r="I1292" i="5" s="1"/>
  <c r="H1326" i="5"/>
  <c r="I1326" i="5" s="1"/>
  <c r="H1189" i="5"/>
  <c r="I1189" i="5" s="1"/>
  <c r="H1172" i="5"/>
  <c r="I1172" i="5" s="1"/>
  <c r="H1181" i="5"/>
  <c r="I1181" i="5" s="1"/>
  <c r="H925" i="5"/>
  <c r="I925" i="5" s="1"/>
  <c r="H1220" i="5"/>
  <c r="I1220" i="5" s="1"/>
  <c r="H1051" i="5"/>
  <c r="I1051" i="5" s="1"/>
  <c r="H1148" i="5"/>
  <c r="I1148" i="5" s="1"/>
  <c r="H1255" i="5"/>
  <c r="I1255" i="5" s="1"/>
  <c r="H1168" i="5"/>
  <c r="I1168" i="5" s="1"/>
  <c r="H971" i="5"/>
  <c r="I971" i="5" s="1"/>
  <c r="H1145" i="5"/>
  <c r="I1145" i="5" s="1"/>
  <c r="H1017" i="5"/>
  <c r="I1017" i="5" s="1"/>
  <c r="H299" i="5"/>
  <c r="I299" i="5" s="1"/>
  <c r="H251" i="5"/>
  <c r="I251" i="5" s="1"/>
  <c r="H219" i="5"/>
  <c r="I219" i="5" s="1"/>
  <c r="H280" i="5"/>
  <c r="I280" i="5" s="1"/>
  <c r="H202" i="5"/>
  <c r="I202" i="5" s="1"/>
  <c r="H1322" i="5"/>
  <c r="I1322" i="5" s="1"/>
  <c r="H1323" i="5"/>
  <c r="I1323" i="5" s="1"/>
  <c r="H982" i="5"/>
  <c r="I982" i="5" s="1"/>
  <c r="H962" i="5"/>
  <c r="I962" i="5" s="1"/>
  <c r="H932" i="5"/>
  <c r="I932" i="5" s="1"/>
  <c r="H1047" i="5"/>
  <c r="I1047" i="5" s="1"/>
  <c r="H1114" i="5"/>
  <c r="I1114" i="5" s="1"/>
  <c r="H1178" i="5"/>
  <c r="I1178" i="5" s="1"/>
  <c r="H954" i="5"/>
  <c r="I954" i="5" s="1"/>
  <c r="H1087" i="5"/>
  <c r="I1087" i="5" s="1"/>
  <c r="H981" i="5"/>
  <c r="I981" i="5" s="1"/>
  <c r="H1104" i="5"/>
  <c r="I1104" i="5" s="1"/>
  <c r="H1166" i="5"/>
  <c r="I1166" i="5" s="1"/>
  <c r="H933" i="5"/>
  <c r="I933" i="5" s="1"/>
  <c r="H1229" i="5"/>
  <c r="I1229" i="5" s="1"/>
  <c r="H927" i="5"/>
  <c r="H1218" i="5"/>
  <c r="I1218" i="5" s="1"/>
  <c r="H1003" i="5"/>
  <c r="I1003" i="5" s="1"/>
  <c r="H1199" i="5"/>
  <c r="I1199" i="5" s="1"/>
  <c r="H1300" i="5"/>
  <c r="I1300" i="5" s="1"/>
  <c r="H1330" i="5"/>
  <c r="I1330" i="5" s="1"/>
  <c r="H1310" i="5"/>
  <c r="I1310" i="5" s="1"/>
  <c r="H1098" i="5"/>
  <c r="I1098" i="5" s="1"/>
  <c r="H1268" i="5"/>
  <c r="I1268" i="5" s="1"/>
  <c r="H1125" i="5"/>
  <c r="I1125" i="5" s="1"/>
  <c r="H1195" i="5"/>
  <c r="I1195" i="5" s="1"/>
  <c r="H1265" i="5"/>
  <c r="I1265" i="5" s="1"/>
  <c r="H1164" i="5"/>
  <c r="I1164" i="5" s="1"/>
  <c r="H987" i="5"/>
  <c r="I987" i="5" s="1"/>
  <c r="H923" i="5"/>
  <c r="I923" i="5" s="1"/>
  <c r="H1252" i="5"/>
  <c r="I1252" i="5" s="1"/>
  <c r="H1188" i="5"/>
  <c r="I1188" i="5" s="1"/>
  <c r="H1124" i="5"/>
  <c r="I1124" i="5" s="1"/>
  <c r="H1281" i="5"/>
  <c r="I1281" i="5" s="1"/>
  <c r="H1165" i="5"/>
  <c r="I1165" i="5" s="1"/>
  <c r="H1076" i="5"/>
  <c r="I1076" i="5" s="1"/>
  <c r="H1239" i="5"/>
  <c r="I1239" i="5" s="1"/>
  <c r="H1184" i="5"/>
  <c r="I1184" i="5" s="1"/>
  <c r="H1152" i="5"/>
  <c r="I1152" i="5" s="1"/>
  <c r="H1120" i="5"/>
  <c r="I1120" i="5" s="1"/>
  <c r="H939" i="5"/>
  <c r="I939" i="5" s="1"/>
  <c r="H1177" i="5"/>
  <c r="I1177" i="5" s="1"/>
  <c r="O17" i="4"/>
  <c r="P6" i="4" s="1"/>
  <c r="I1797" i="5"/>
  <c r="I1960" i="5"/>
  <c r="I1928" i="5"/>
  <c r="I1896" i="5"/>
  <c r="I1864" i="5"/>
  <c r="I1832" i="5"/>
  <c r="I1800" i="5"/>
  <c r="I1757" i="5"/>
  <c r="I1821" i="5"/>
  <c r="I1885" i="5"/>
  <c r="I1977" i="5"/>
  <c r="I1793" i="5"/>
  <c r="I1857" i="5"/>
  <c r="I1997" i="5"/>
  <c r="I1769" i="5"/>
  <c r="I1833" i="5"/>
  <c r="I1961" i="5"/>
  <c r="I1972" i="5"/>
  <c r="I1969" i="5"/>
  <c r="I1845" i="5"/>
  <c r="I2031" i="5"/>
  <c r="I1951" i="5"/>
  <c r="I1887" i="5"/>
  <c r="I1759" i="5"/>
  <c r="I2016" i="5"/>
  <c r="I1973" i="5"/>
  <c r="I1733" i="5"/>
  <c r="I1950" i="5"/>
  <c r="I1886" i="5"/>
  <c r="I1854" i="5"/>
  <c r="I1822" i="5"/>
  <c r="I1758" i="5"/>
  <c r="I1741" i="5"/>
  <c r="I1924" i="5"/>
  <c r="I1892" i="5"/>
  <c r="I1860" i="5"/>
  <c r="I1796" i="5"/>
  <c r="I1764" i="5"/>
  <c r="I1001" i="5"/>
  <c r="H2120" i="4"/>
  <c r="I1957" i="5"/>
  <c r="I1947" i="5"/>
  <c r="I1819" i="5"/>
  <c r="I1755" i="5"/>
  <c r="I1959" i="5"/>
  <c r="I1895" i="5"/>
  <c r="I1976" i="5"/>
  <c r="I1907" i="5"/>
  <c r="I1843" i="5"/>
  <c r="H17" i="4"/>
  <c r="I6" i="4" s="1"/>
  <c r="I775" i="5"/>
  <c r="I2003" i="5"/>
  <c r="I1954" i="5"/>
  <c r="I1922" i="5"/>
  <c r="I1858" i="5"/>
  <c r="I1826" i="5"/>
  <c r="I1794" i="5"/>
  <c r="Y768" i="4" l="1"/>
  <c r="Z768" i="4" s="1"/>
  <c r="AA768" i="4" s="1"/>
  <c r="H11" i="5"/>
  <c r="H15" i="5"/>
  <c r="P114" i="4"/>
  <c r="Q114" i="4" s="1"/>
  <c r="R114" i="4" s="1"/>
  <c r="P1058" i="4"/>
  <c r="Q1058" i="4" s="1"/>
  <c r="R1058" i="4" s="1"/>
  <c r="P1355" i="4"/>
  <c r="Q1355" i="4" s="1"/>
  <c r="R1355" i="4" s="1"/>
  <c r="Y1225" i="4"/>
  <c r="Z1225" i="4" s="1"/>
  <c r="AA1225" i="4" s="1"/>
  <c r="P1484" i="4"/>
  <c r="Q1484" i="4" s="1"/>
  <c r="R1484" i="4" s="1"/>
  <c r="Y1645" i="4"/>
  <c r="Z1645" i="4" s="1"/>
  <c r="AA1645" i="4" s="1"/>
  <c r="H14" i="5"/>
  <c r="P138" i="4"/>
  <c r="Q138" i="4" s="1"/>
  <c r="R138" i="4" s="1"/>
  <c r="P288" i="4"/>
  <c r="Q288" i="4" s="1"/>
  <c r="R288" i="4" s="1"/>
  <c r="P2008" i="4"/>
  <c r="Q2008" i="4" s="1"/>
  <c r="R2008" i="4" s="1"/>
  <c r="P1386" i="4"/>
  <c r="Q1386" i="4" s="1"/>
  <c r="R1386" i="4" s="1"/>
  <c r="P572" i="4"/>
  <c r="Q572" i="4" s="1"/>
  <c r="R572" i="4" s="1"/>
  <c r="P1632" i="4"/>
  <c r="Q1632" i="4" s="1"/>
  <c r="R1632" i="4" s="1"/>
  <c r="P1787" i="4"/>
  <c r="Q1787" i="4" s="1"/>
  <c r="R1787" i="4" s="1"/>
  <c r="P281" i="4"/>
  <c r="Q281" i="4" s="1"/>
  <c r="R281" i="4" s="1"/>
  <c r="P765" i="4"/>
  <c r="Q765" i="4" s="1"/>
  <c r="R765" i="4" s="1"/>
  <c r="P397" i="4"/>
  <c r="Q397" i="4" s="1"/>
  <c r="R397" i="4" s="1"/>
  <c r="P956" i="4"/>
  <c r="Q956" i="4" s="1"/>
  <c r="R956" i="4" s="1"/>
  <c r="Y953" i="4"/>
  <c r="Z953" i="4" s="1"/>
  <c r="AA953" i="4" s="1"/>
  <c r="Y1789" i="4"/>
  <c r="Z1789" i="4" s="1"/>
  <c r="AA1789" i="4" s="1"/>
  <c r="Y1222" i="4"/>
  <c r="Z1222" i="4" s="1"/>
  <c r="AA1222" i="4" s="1"/>
  <c r="Y1374" i="4"/>
  <c r="Z1374" i="4" s="1"/>
  <c r="AA1374" i="4" s="1"/>
  <c r="Y1547" i="4"/>
  <c r="Z1547" i="4" s="1"/>
  <c r="AA1547" i="4" s="1"/>
  <c r="Y1617" i="4"/>
  <c r="Z1617" i="4" s="1"/>
  <c r="AA1617" i="4" s="1"/>
  <c r="Y386" i="4"/>
  <c r="Z386" i="4" s="1"/>
  <c r="AA386" i="4" s="1"/>
  <c r="Y1633" i="4"/>
  <c r="Z1633" i="4" s="1"/>
  <c r="AA1633" i="4" s="1"/>
  <c r="Y1851" i="4"/>
  <c r="Z1851" i="4" s="1"/>
  <c r="AA1851" i="4" s="1"/>
  <c r="Y1800" i="4"/>
  <c r="Z1800" i="4" s="1"/>
  <c r="AA1800" i="4" s="1"/>
  <c r="Y524" i="4"/>
  <c r="Z524" i="4" s="1"/>
  <c r="AA524" i="4" s="1"/>
  <c r="Y2006" i="4"/>
  <c r="Z2006" i="4" s="1"/>
  <c r="AA2006" i="4" s="1"/>
  <c r="Y1670" i="4"/>
  <c r="Z1670" i="4" s="1"/>
  <c r="AA1670" i="4" s="1"/>
  <c r="Y1875" i="4"/>
  <c r="Z1875" i="4" s="1"/>
  <c r="AA1875" i="4" s="1"/>
  <c r="Y988" i="4"/>
  <c r="Z988" i="4" s="1"/>
  <c r="AA988" i="4" s="1"/>
  <c r="Y358" i="4"/>
  <c r="Z358" i="4" s="1"/>
  <c r="AA358" i="4" s="1"/>
  <c r="Y1592" i="4"/>
  <c r="Z1592" i="4" s="1"/>
  <c r="AA1592" i="4" s="1"/>
  <c r="Y2001" i="4"/>
  <c r="Z2001" i="4" s="1"/>
  <c r="AA2001" i="4" s="1"/>
  <c r="Y866" i="4"/>
  <c r="Z866" i="4" s="1"/>
  <c r="AA866" i="4" s="1"/>
  <c r="Y1966" i="4"/>
  <c r="Z1966" i="4" s="1"/>
  <c r="AA1966" i="4" s="1"/>
  <c r="Y1145" i="4"/>
  <c r="Z1145" i="4" s="1"/>
  <c r="AA1145" i="4" s="1"/>
  <c r="Y1412" i="4"/>
  <c r="Z1412" i="4" s="1"/>
  <c r="AA1412" i="4" s="1"/>
  <c r="Y1426" i="4"/>
  <c r="Z1426" i="4" s="1"/>
  <c r="AA1426" i="4" s="1"/>
  <c r="Y854" i="4"/>
  <c r="Z854" i="4" s="1"/>
  <c r="AA854" i="4" s="1"/>
  <c r="Y204" i="4"/>
  <c r="Z204" i="4" s="1"/>
  <c r="AA204" i="4" s="1"/>
  <c r="Y33" i="4"/>
  <c r="Z33" i="4" s="1"/>
  <c r="AA33" i="4" s="1"/>
  <c r="Y2083" i="4"/>
  <c r="Z2083" i="4" s="1"/>
  <c r="AA2083" i="4" s="1"/>
  <c r="Y168" i="4"/>
  <c r="Z168" i="4" s="1"/>
  <c r="AA168" i="4" s="1"/>
  <c r="Y232" i="4"/>
  <c r="Z232" i="4" s="1"/>
  <c r="AA232" i="4" s="1"/>
  <c r="Y309" i="4"/>
  <c r="Z309" i="4" s="1"/>
  <c r="AA309" i="4" s="1"/>
  <c r="Y1555" i="4"/>
  <c r="Z1555" i="4" s="1"/>
  <c r="AA1555" i="4" s="1"/>
  <c r="Y808" i="4"/>
  <c r="Z808" i="4" s="1"/>
  <c r="AA808" i="4" s="1"/>
  <c r="Y331" i="4"/>
  <c r="Z331" i="4" s="1"/>
  <c r="AA331" i="4" s="1"/>
  <c r="Y1650" i="4"/>
  <c r="Z1650" i="4" s="1"/>
  <c r="AA1650" i="4" s="1"/>
  <c r="Y2026" i="4"/>
  <c r="Z2026" i="4" s="1"/>
  <c r="AA2026" i="4" s="1"/>
  <c r="Y1808" i="4"/>
  <c r="Z1808" i="4" s="1"/>
  <c r="AA1808" i="4" s="1"/>
  <c r="Y1095" i="4"/>
  <c r="Z1095" i="4" s="1"/>
  <c r="AA1095" i="4" s="1"/>
  <c r="Y1114" i="4"/>
  <c r="Z1114" i="4" s="1"/>
  <c r="AA1114" i="4" s="1"/>
  <c r="Y1345" i="4"/>
  <c r="Z1345" i="4" s="1"/>
  <c r="AA1345" i="4" s="1"/>
  <c r="Y769" i="4"/>
  <c r="Z769" i="4" s="1"/>
  <c r="AA769" i="4" s="1"/>
  <c r="Y217" i="4"/>
  <c r="Z217" i="4" s="1"/>
  <c r="AA217" i="4" s="1"/>
  <c r="Y316" i="4"/>
  <c r="Z316" i="4" s="1"/>
  <c r="AA316" i="4" s="1"/>
  <c r="Y319" i="4"/>
  <c r="Z319" i="4" s="1"/>
  <c r="AA319" i="4" s="1"/>
  <c r="Y228" i="4"/>
  <c r="Z228" i="4" s="1"/>
  <c r="AA228" i="4" s="1"/>
  <c r="Y2092" i="4"/>
  <c r="Z2092" i="4" s="1"/>
  <c r="AA2092" i="4" s="1"/>
  <c r="Y1673" i="4"/>
  <c r="Z1673" i="4" s="1"/>
  <c r="AA1673" i="4" s="1"/>
  <c r="Y1028" i="4"/>
  <c r="Z1028" i="4" s="1"/>
  <c r="AA1028" i="4" s="1"/>
  <c r="Y1924" i="4"/>
  <c r="Z1924" i="4" s="1"/>
  <c r="AA1924" i="4" s="1"/>
  <c r="Y1521" i="4"/>
  <c r="Z1521" i="4" s="1"/>
  <c r="AA1521" i="4" s="1"/>
  <c r="Y1638" i="4"/>
  <c r="Z1638" i="4" s="1"/>
  <c r="AA1638" i="4" s="1"/>
  <c r="Y1363" i="4"/>
  <c r="Z1363" i="4" s="1"/>
  <c r="AA1363" i="4" s="1"/>
  <c r="Y1340" i="4"/>
  <c r="Z1340" i="4" s="1"/>
  <c r="AA1340" i="4" s="1"/>
  <c r="Y804" i="4"/>
  <c r="Z804" i="4" s="1"/>
  <c r="AA804" i="4" s="1"/>
  <c r="Y1264" i="4"/>
  <c r="Z1264" i="4" s="1"/>
  <c r="AA1264" i="4" s="1"/>
  <c r="Y847" i="4"/>
  <c r="Z847" i="4" s="1"/>
  <c r="AA847" i="4" s="1"/>
  <c r="Y749" i="4"/>
  <c r="Z749" i="4" s="1"/>
  <c r="AA749" i="4" s="1"/>
  <c r="Y525" i="4"/>
  <c r="Z525" i="4" s="1"/>
  <c r="AA525" i="4" s="1"/>
  <c r="Y486" i="4"/>
  <c r="Z486" i="4" s="1"/>
  <c r="AA486" i="4" s="1"/>
  <c r="Y129" i="4"/>
  <c r="Z129" i="4" s="1"/>
  <c r="AA129" i="4" s="1"/>
  <c r="Y2000" i="4"/>
  <c r="Z2000" i="4" s="1"/>
  <c r="AA2000" i="4" s="1"/>
  <c r="Y1192" i="4"/>
  <c r="Z1192" i="4" s="1"/>
  <c r="AA1192" i="4" s="1"/>
  <c r="Y1764" i="4"/>
  <c r="Z1764" i="4" s="1"/>
  <c r="AA1764" i="4" s="1"/>
  <c r="P730" i="4"/>
  <c r="Q730" i="4" s="1"/>
  <c r="R730" i="4" s="1"/>
  <c r="P642" i="4"/>
  <c r="Q642" i="4" s="1"/>
  <c r="R642" i="4" s="1"/>
  <c r="P777" i="4"/>
  <c r="Q777" i="4" s="1"/>
  <c r="R777" i="4" s="1"/>
  <c r="P151" i="4"/>
  <c r="Q151" i="4" s="1"/>
  <c r="R151" i="4" s="1"/>
  <c r="P345" i="4"/>
  <c r="Q345" i="4" s="1"/>
  <c r="R345" i="4" s="1"/>
  <c r="P806" i="4"/>
  <c r="Q806" i="4" s="1"/>
  <c r="R806" i="4" s="1"/>
  <c r="P731" i="4"/>
  <c r="Q731" i="4" s="1"/>
  <c r="R731" i="4" s="1"/>
  <c r="P1301" i="4"/>
  <c r="Q1301" i="4" s="1"/>
  <c r="R1301" i="4" s="1"/>
  <c r="P741" i="4"/>
  <c r="Q741" i="4" s="1"/>
  <c r="R741" i="4" s="1"/>
  <c r="P1521" i="4"/>
  <c r="Q1521" i="4" s="1"/>
  <c r="R1521" i="4" s="1"/>
  <c r="P1833" i="4"/>
  <c r="Q1833" i="4" s="1"/>
  <c r="R1833" i="4" s="1"/>
  <c r="P2089" i="4"/>
  <c r="Q2089" i="4" s="1"/>
  <c r="R2089" i="4" s="1"/>
  <c r="P1438" i="4"/>
  <c r="Q1438" i="4" s="1"/>
  <c r="R1438" i="4" s="1"/>
  <c r="P1218" i="4"/>
  <c r="Q1218" i="4" s="1"/>
  <c r="R1218" i="4" s="1"/>
  <c r="P1623" i="4"/>
  <c r="Q1623" i="4" s="1"/>
  <c r="R1623" i="4" s="1"/>
  <c r="P1818" i="4"/>
  <c r="Q1818" i="4" s="1"/>
  <c r="R1818" i="4" s="1"/>
  <c r="P1986" i="4"/>
  <c r="Q1986" i="4" s="1"/>
  <c r="R1986" i="4" s="1"/>
  <c r="P1565" i="4"/>
  <c r="Q1565" i="4" s="1"/>
  <c r="R1565" i="4" s="1"/>
  <c r="P1411" i="4"/>
  <c r="Q1411" i="4" s="1"/>
  <c r="R1411" i="4" s="1"/>
  <c r="P1235" i="4"/>
  <c r="Q1235" i="4" s="1"/>
  <c r="R1235" i="4" s="1"/>
  <c r="P880" i="4"/>
  <c r="Q880" i="4" s="1"/>
  <c r="R880" i="4" s="1"/>
  <c r="P828" i="4"/>
  <c r="Q828" i="4" s="1"/>
  <c r="R828" i="4" s="1"/>
  <c r="P1823" i="4"/>
  <c r="Q1823" i="4" s="1"/>
  <c r="R1823" i="4" s="1"/>
  <c r="P1920" i="4"/>
  <c r="Q1920" i="4" s="1"/>
  <c r="R1920" i="4" s="1"/>
  <c r="P1312" i="4"/>
  <c r="Q1312" i="4" s="1"/>
  <c r="R1312" i="4" s="1"/>
  <c r="P1519" i="4"/>
  <c r="Q1519" i="4" s="1"/>
  <c r="R1519" i="4" s="1"/>
  <c r="P1675" i="4"/>
  <c r="Q1675" i="4" s="1"/>
  <c r="R1675" i="4" s="1"/>
  <c r="P1119" i="4"/>
  <c r="Q1119" i="4" s="1"/>
  <c r="R1119" i="4" s="1"/>
  <c r="P1755" i="4"/>
  <c r="Q1755" i="4" s="1"/>
  <c r="R1755" i="4" s="1"/>
  <c r="P1832" i="4"/>
  <c r="Q1832" i="4" s="1"/>
  <c r="R1832" i="4" s="1"/>
  <c r="P940" i="4"/>
  <c r="Q940" i="4" s="1"/>
  <c r="R940" i="4" s="1"/>
  <c r="P1320" i="4"/>
  <c r="Q1320" i="4" s="1"/>
  <c r="R1320" i="4" s="1"/>
  <c r="P945" i="4"/>
  <c r="Q945" i="4" s="1"/>
  <c r="R945" i="4" s="1"/>
  <c r="P1025" i="4"/>
  <c r="Q1025" i="4" s="1"/>
  <c r="R1025" i="4" s="1"/>
  <c r="P599" i="4"/>
  <c r="Q599" i="4" s="1"/>
  <c r="R599" i="4" s="1"/>
  <c r="P106" i="4"/>
  <c r="Q106" i="4" s="1"/>
  <c r="R106" i="4" s="1"/>
  <c r="P232" i="4"/>
  <c r="Q232" i="4" s="1"/>
  <c r="R232" i="4" s="1"/>
  <c r="P1388" i="4"/>
  <c r="Q1388" i="4" s="1"/>
  <c r="R1388" i="4" s="1"/>
  <c r="P1383" i="4"/>
  <c r="Q1383" i="4" s="1"/>
  <c r="R1383" i="4" s="1"/>
  <c r="P734" i="4"/>
  <c r="Q734" i="4" s="1"/>
  <c r="R734" i="4" s="1"/>
  <c r="P290" i="4"/>
  <c r="Q290" i="4" s="1"/>
  <c r="R290" i="4" s="1"/>
  <c r="P1540" i="4"/>
  <c r="Q1540" i="4" s="1"/>
  <c r="R1540" i="4" s="1"/>
  <c r="P1176" i="4"/>
  <c r="Q1176" i="4" s="1"/>
  <c r="R1176" i="4" s="1"/>
  <c r="P549" i="4"/>
  <c r="Q549" i="4" s="1"/>
  <c r="R549" i="4" s="1"/>
  <c r="P494" i="4"/>
  <c r="Q494" i="4" s="1"/>
  <c r="R494" i="4" s="1"/>
  <c r="P224" i="4"/>
  <c r="Q224" i="4" s="1"/>
  <c r="R224" i="4" s="1"/>
  <c r="P56" i="4"/>
  <c r="Q56" i="4" s="1"/>
  <c r="R56" i="4" s="1"/>
  <c r="P1483" i="4"/>
  <c r="Q1483" i="4" s="1"/>
  <c r="R1483" i="4" s="1"/>
  <c r="P1163" i="4"/>
  <c r="Q1163" i="4" s="1"/>
  <c r="R1163" i="4" s="1"/>
  <c r="P1335" i="4"/>
  <c r="Q1335" i="4" s="1"/>
  <c r="R1335" i="4" s="1"/>
  <c r="P978" i="4"/>
  <c r="Q978" i="4" s="1"/>
  <c r="R978" i="4" s="1"/>
  <c r="P898" i="4"/>
  <c r="Q898" i="4" s="1"/>
  <c r="R898" i="4" s="1"/>
  <c r="P736" i="4"/>
  <c r="Q736" i="4" s="1"/>
  <c r="R736" i="4" s="1"/>
  <c r="P604" i="4"/>
  <c r="Q604" i="4" s="1"/>
  <c r="R604" i="4" s="1"/>
  <c r="P526" i="4"/>
  <c r="Q526" i="4" s="1"/>
  <c r="R526" i="4" s="1"/>
  <c r="P451" i="4"/>
  <c r="Q451" i="4" s="1"/>
  <c r="R451" i="4" s="1"/>
  <c r="P34" i="4"/>
  <c r="Q34" i="4" s="1"/>
  <c r="R34" i="4" s="1"/>
  <c r="P118" i="4"/>
  <c r="Q118" i="4" s="1"/>
  <c r="R118" i="4" s="1"/>
  <c r="P128" i="4"/>
  <c r="Q128" i="4" s="1"/>
  <c r="R128" i="4" s="1"/>
  <c r="P21" i="4"/>
  <c r="Q21" i="4" s="1"/>
  <c r="R21" i="4" s="1"/>
  <c r="P593" i="4"/>
  <c r="Q593" i="4" s="1"/>
  <c r="R593" i="4" s="1"/>
  <c r="P1469" i="4"/>
  <c r="Q1469" i="4" s="1"/>
  <c r="R1469" i="4" s="1"/>
  <c r="P1745" i="4"/>
  <c r="Q1745" i="4" s="1"/>
  <c r="R1745" i="4" s="1"/>
  <c r="P923" i="4"/>
  <c r="Q923" i="4" s="1"/>
  <c r="R923" i="4" s="1"/>
  <c r="P1609" i="4"/>
  <c r="Q1609" i="4" s="1"/>
  <c r="R1609" i="4" s="1"/>
  <c r="P1922" i="4"/>
  <c r="Q1922" i="4" s="1"/>
  <c r="R1922" i="4" s="1"/>
  <c r="P1643" i="4"/>
  <c r="Q1643" i="4" s="1"/>
  <c r="R1643" i="4" s="1"/>
  <c r="P1788" i="4"/>
  <c r="Q1788" i="4" s="1"/>
  <c r="R1788" i="4" s="1"/>
  <c r="P2003" i="4"/>
  <c r="Q2003" i="4" s="1"/>
  <c r="R2003" i="4" s="1"/>
  <c r="P1879" i="4"/>
  <c r="Q1879" i="4" s="1"/>
  <c r="R1879" i="4" s="1"/>
  <c r="P1940" i="4"/>
  <c r="Q1940" i="4" s="1"/>
  <c r="R1940" i="4" s="1"/>
  <c r="P1911" i="4"/>
  <c r="Q1911" i="4" s="1"/>
  <c r="R1911" i="4" s="1"/>
  <c r="P1043" i="4"/>
  <c r="Q1043" i="4" s="1"/>
  <c r="R1043" i="4" s="1"/>
  <c r="P901" i="4"/>
  <c r="Q901" i="4" s="1"/>
  <c r="R901" i="4" s="1"/>
  <c r="P555" i="4"/>
  <c r="Q555" i="4" s="1"/>
  <c r="R555" i="4" s="1"/>
  <c r="P403" i="4"/>
  <c r="Q403" i="4" s="1"/>
  <c r="R403" i="4" s="1"/>
  <c r="P1132" i="4"/>
  <c r="Q1132" i="4" s="1"/>
  <c r="R1132" i="4" s="1"/>
  <c r="P31" i="4"/>
  <c r="Q31" i="4" s="1"/>
  <c r="R31" i="4" s="1"/>
  <c r="P497" i="4"/>
  <c r="Q497" i="4" s="1"/>
  <c r="R497" i="4" s="1"/>
  <c r="P1069" i="4"/>
  <c r="Q1069" i="4" s="1"/>
  <c r="R1069" i="4" s="1"/>
  <c r="P1413" i="4"/>
  <c r="Q1413" i="4" s="1"/>
  <c r="R1413" i="4" s="1"/>
  <c r="P871" i="4"/>
  <c r="Q871" i="4" s="1"/>
  <c r="R871" i="4" s="1"/>
  <c r="P1602" i="4"/>
  <c r="Q1602" i="4" s="1"/>
  <c r="R1602" i="4" s="1"/>
  <c r="P1917" i="4"/>
  <c r="Q1917" i="4" s="1"/>
  <c r="R1917" i="4" s="1"/>
  <c r="P883" i="4"/>
  <c r="Q883" i="4" s="1"/>
  <c r="R883" i="4" s="1"/>
  <c r="P1637" i="4"/>
  <c r="Q1637" i="4" s="1"/>
  <c r="R1637" i="4" s="1"/>
  <c r="P1529" i="4"/>
  <c r="Q1529" i="4" s="1"/>
  <c r="R1529" i="4" s="1"/>
  <c r="P1142" i="4"/>
  <c r="Q1142" i="4" s="1"/>
  <c r="R1142" i="4" s="1"/>
  <c r="P1858" i="4"/>
  <c r="Q1858" i="4" s="1"/>
  <c r="R1858" i="4" s="1"/>
  <c r="P2050" i="4"/>
  <c r="Q2050" i="4" s="1"/>
  <c r="R2050" i="4" s="1"/>
  <c r="P1517" i="4"/>
  <c r="Q1517" i="4" s="1"/>
  <c r="R1517" i="4" s="1"/>
  <c r="P1599" i="4"/>
  <c r="Q1599" i="4" s="1"/>
  <c r="R1599" i="4" s="1"/>
  <c r="P1916" i="4"/>
  <c r="Q1916" i="4" s="1"/>
  <c r="R1916" i="4" s="1"/>
  <c r="P1487" i="4"/>
  <c r="Q1487" i="4" s="1"/>
  <c r="R1487" i="4" s="1"/>
  <c r="P1024" i="4"/>
  <c r="Q1024" i="4" s="1"/>
  <c r="R1024" i="4" s="1"/>
  <c r="P1490" i="4"/>
  <c r="Q1490" i="4" s="1"/>
  <c r="R1490" i="4" s="1"/>
  <c r="P1840" i="4"/>
  <c r="Q1840" i="4" s="1"/>
  <c r="R1840" i="4" s="1"/>
  <c r="P2063" i="4"/>
  <c r="Q2063" i="4" s="1"/>
  <c r="R2063" i="4" s="1"/>
  <c r="P2020" i="4"/>
  <c r="Q2020" i="4" s="1"/>
  <c r="R2020" i="4" s="1"/>
  <c r="P1428" i="4"/>
  <c r="Q1428" i="4" s="1"/>
  <c r="R1428" i="4" s="1"/>
  <c r="P2095" i="4"/>
  <c r="Q2095" i="4" s="1"/>
  <c r="R2095" i="4" s="1"/>
  <c r="P1284" i="4"/>
  <c r="Q1284" i="4" s="1"/>
  <c r="R1284" i="4" s="1"/>
  <c r="P1752" i="4"/>
  <c r="Q1752" i="4" s="1"/>
  <c r="R1752" i="4" s="1"/>
  <c r="P1542" i="4"/>
  <c r="Q1542" i="4" s="1"/>
  <c r="R1542" i="4" s="1"/>
  <c r="P852" i="4"/>
  <c r="Q852" i="4" s="1"/>
  <c r="R852" i="4" s="1"/>
  <c r="P925" i="4"/>
  <c r="Q925" i="4" s="1"/>
  <c r="R925" i="4" s="1"/>
  <c r="P690" i="4"/>
  <c r="Q690" i="4" s="1"/>
  <c r="R690" i="4" s="1"/>
  <c r="P728" i="4"/>
  <c r="Q728" i="4" s="1"/>
  <c r="R728" i="4" s="1"/>
  <c r="P289" i="4"/>
  <c r="Q289" i="4" s="1"/>
  <c r="R289" i="4" s="1"/>
  <c r="P48" i="4"/>
  <c r="Q48" i="4" s="1"/>
  <c r="R48" i="4" s="1"/>
  <c r="P1228" i="4"/>
  <c r="Q1228" i="4" s="1"/>
  <c r="R1228" i="4" s="1"/>
  <c r="P1223" i="4"/>
  <c r="Q1223" i="4" s="1"/>
  <c r="R1223" i="4" s="1"/>
  <c r="P680" i="4"/>
  <c r="Q680" i="4" s="1"/>
  <c r="R680" i="4" s="1"/>
  <c r="P547" i="4"/>
  <c r="Q547" i="4" s="1"/>
  <c r="R547" i="4" s="1"/>
  <c r="P904" i="4"/>
  <c r="Q904" i="4" s="1"/>
  <c r="R904" i="4" s="1"/>
  <c r="P948" i="4"/>
  <c r="Q948" i="4" s="1"/>
  <c r="R948" i="4" s="1"/>
  <c r="P666" i="4"/>
  <c r="Q666" i="4" s="1"/>
  <c r="R666" i="4" s="1"/>
  <c r="P640" i="4"/>
  <c r="Q640" i="4" s="1"/>
  <c r="R640" i="4" s="1"/>
  <c r="P391" i="4"/>
  <c r="Q391" i="4" s="1"/>
  <c r="R391" i="4" s="1"/>
  <c r="P146" i="4"/>
  <c r="Q146" i="4" s="1"/>
  <c r="R146" i="4" s="1"/>
  <c r="P1419" i="4"/>
  <c r="Q1419" i="4" s="1"/>
  <c r="R1419" i="4" s="1"/>
  <c r="P1083" i="4"/>
  <c r="Q1083" i="4" s="1"/>
  <c r="R1083" i="4" s="1"/>
  <c r="P1079" i="4"/>
  <c r="Q1079" i="4" s="1"/>
  <c r="R1079" i="4" s="1"/>
  <c r="P962" i="4"/>
  <c r="Q962" i="4" s="1"/>
  <c r="R962" i="4" s="1"/>
  <c r="P869" i="4"/>
  <c r="Q869" i="4" s="1"/>
  <c r="R869" i="4" s="1"/>
  <c r="P662" i="4"/>
  <c r="Q662" i="4" s="1"/>
  <c r="R662" i="4" s="1"/>
  <c r="P588" i="4"/>
  <c r="Q588" i="4" s="1"/>
  <c r="R588" i="4" s="1"/>
  <c r="P225" i="4"/>
  <c r="Q225" i="4" s="1"/>
  <c r="R225" i="4" s="1"/>
  <c r="P152" i="4"/>
  <c r="Q152" i="4" s="1"/>
  <c r="R152" i="4" s="1"/>
  <c r="P84" i="4"/>
  <c r="Q84" i="4" s="1"/>
  <c r="R84" i="4" s="1"/>
  <c r="P254" i="4"/>
  <c r="Q254" i="4" s="1"/>
  <c r="R254" i="4" s="1"/>
  <c r="P102" i="4"/>
  <c r="Q102" i="4" s="1"/>
  <c r="R102" i="4" s="1"/>
  <c r="P619" i="4"/>
  <c r="Q619" i="4" s="1"/>
  <c r="R619" i="4" s="1"/>
  <c r="P1189" i="4"/>
  <c r="Q1189" i="4" s="1"/>
  <c r="R1189" i="4" s="1"/>
  <c r="P1034" i="4"/>
  <c r="Q1034" i="4" s="1"/>
  <c r="R1034" i="4" s="1"/>
  <c r="P1961" i="4"/>
  <c r="Q1961" i="4" s="1"/>
  <c r="R1961" i="4" s="1"/>
  <c r="P879" i="4"/>
  <c r="Q879" i="4" s="1"/>
  <c r="R879" i="4" s="1"/>
  <c r="P1613" i="4"/>
  <c r="Q1613" i="4" s="1"/>
  <c r="R1613" i="4" s="1"/>
  <c r="P2082" i="4"/>
  <c r="Q2082" i="4" s="1"/>
  <c r="R2082" i="4" s="1"/>
  <c r="P1899" i="4"/>
  <c r="Q1899" i="4" s="1"/>
  <c r="R1899" i="4" s="1"/>
  <c r="P1327" i="4"/>
  <c r="Q1327" i="4" s="1"/>
  <c r="R1327" i="4" s="1"/>
  <c r="P1644" i="4"/>
  <c r="Q1644" i="4" s="1"/>
  <c r="R1644" i="4" s="1"/>
  <c r="P1744" i="4"/>
  <c r="Q1744" i="4" s="1"/>
  <c r="R1744" i="4" s="1"/>
  <c r="P912" i="4"/>
  <c r="Q912" i="4" s="1"/>
  <c r="R912" i="4" s="1"/>
  <c r="P2088" i="4"/>
  <c r="Q2088" i="4" s="1"/>
  <c r="R2088" i="4" s="1"/>
  <c r="P928" i="4"/>
  <c r="Q928" i="4" s="1"/>
  <c r="R928" i="4" s="1"/>
  <c r="P1009" i="4"/>
  <c r="Q1009" i="4" s="1"/>
  <c r="R1009" i="4" s="1"/>
  <c r="P430" i="4"/>
  <c r="Q430" i="4" s="1"/>
  <c r="R430" i="4" s="1"/>
  <c r="P1524" i="4"/>
  <c r="Q1524" i="4" s="1"/>
  <c r="R1524" i="4" s="1"/>
  <c r="P38" i="4"/>
  <c r="Q38" i="4" s="1"/>
  <c r="R38" i="4" s="1"/>
  <c r="P298" i="4"/>
  <c r="Q298" i="4" s="1"/>
  <c r="R298" i="4" s="1"/>
  <c r="P469" i="4"/>
  <c r="Q469" i="4" s="1"/>
  <c r="R469" i="4" s="1"/>
  <c r="P914" i="4"/>
  <c r="Q914" i="4" s="1"/>
  <c r="R914" i="4" s="1"/>
  <c r="P1463" i="4"/>
  <c r="Q1463" i="4" s="1"/>
  <c r="R1463" i="4" s="1"/>
  <c r="P972" i="4"/>
  <c r="Q972" i="4" s="1"/>
  <c r="R972" i="4" s="1"/>
  <c r="P501" i="4"/>
  <c r="Q501" i="4" s="1"/>
  <c r="R501" i="4" s="1"/>
  <c r="P769" i="4"/>
  <c r="Q769" i="4" s="1"/>
  <c r="R769" i="4" s="1"/>
  <c r="P1120" i="4"/>
  <c r="Q1120" i="4" s="1"/>
  <c r="R1120" i="4" s="1"/>
  <c r="P781" i="4"/>
  <c r="Q781" i="4" s="1"/>
  <c r="R781" i="4" s="1"/>
  <c r="P145" i="4"/>
  <c r="Q145" i="4" s="1"/>
  <c r="R145" i="4" s="1"/>
  <c r="P989" i="4"/>
  <c r="Q989" i="4" s="1"/>
  <c r="R989" i="4" s="1"/>
  <c r="P1843" i="4"/>
  <c r="Q1843" i="4" s="1"/>
  <c r="R1843" i="4" s="1"/>
  <c r="P1511" i="4"/>
  <c r="Q1511" i="4" s="1"/>
  <c r="R1511" i="4" s="1"/>
  <c r="P1695" i="4"/>
  <c r="Q1695" i="4" s="1"/>
  <c r="R1695" i="4" s="1"/>
  <c r="P1954" i="4"/>
  <c r="Q1954" i="4" s="1"/>
  <c r="R1954" i="4" s="1"/>
  <c r="P1262" i="4"/>
  <c r="Q1262" i="4" s="1"/>
  <c r="R1262" i="4" s="1"/>
  <c r="P1048" i="4"/>
  <c r="Q1048" i="4" s="1"/>
  <c r="R1048" i="4" s="1"/>
  <c r="P109" i="4"/>
  <c r="Q109" i="4" s="1"/>
  <c r="R109" i="4" s="1"/>
  <c r="P294" i="4"/>
  <c r="Q294" i="4" s="1"/>
  <c r="R294" i="4" s="1"/>
  <c r="P377" i="4"/>
  <c r="Q377" i="4" s="1"/>
  <c r="R377" i="4" s="1"/>
  <c r="P578" i="4"/>
  <c r="Q578" i="4" s="1"/>
  <c r="R578" i="4" s="1"/>
  <c r="P946" i="4"/>
  <c r="Q946" i="4" s="1"/>
  <c r="R946" i="4" s="1"/>
  <c r="P1648" i="4"/>
  <c r="Q1648" i="4" s="1"/>
  <c r="R1648" i="4" s="1"/>
  <c r="P1248" i="4"/>
  <c r="Q1248" i="4" s="1"/>
  <c r="R1248" i="4" s="1"/>
  <c r="P399" i="4"/>
  <c r="Q399" i="4" s="1"/>
  <c r="R399" i="4" s="1"/>
  <c r="P833" i="4"/>
  <c r="Q833" i="4" s="1"/>
  <c r="R833" i="4" s="1"/>
  <c r="P274" i="4"/>
  <c r="Q274" i="4" s="1"/>
  <c r="R274" i="4" s="1"/>
  <c r="P1063" i="4"/>
  <c r="Q1063" i="4" s="1"/>
  <c r="R1063" i="4" s="1"/>
  <c r="P459" i="4"/>
  <c r="Q459" i="4" s="1"/>
  <c r="R459" i="4" s="1"/>
  <c r="P1480" i="4"/>
  <c r="Q1480" i="4" s="1"/>
  <c r="R1480" i="4" s="1"/>
  <c r="P1279" i="4"/>
  <c r="Q1279" i="4" s="1"/>
  <c r="R1279" i="4" s="1"/>
  <c r="P2096" i="4"/>
  <c r="Q2096" i="4" s="1"/>
  <c r="R2096" i="4" s="1"/>
  <c r="P1767" i="4"/>
  <c r="Q1767" i="4" s="1"/>
  <c r="R1767" i="4" s="1"/>
  <c r="P1774" i="4"/>
  <c r="Q1774" i="4" s="1"/>
  <c r="R1774" i="4" s="1"/>
  <c r="P2001" i="4"/>
  <c r="Q2001" i="4" s="1"/>
  <c r="R2001" i="4" s="1"/>
  <c r="P1241" i="4"/>
  <c r="Q1241" i="4" s="1"/>
  <c r="R1241" i="4" s="1"/>
  <c r="P126" i="4"/>
  <c r="Q126" i="4" s="1"/>
  <c r="R126" i="4" s="1"/>
  <c r="P178" i="4"/>
  <c r="Q178" i="4" s="1"/>
  <c r="R178" i="4" s="1"/>
  <c r="P434" i="4"/>
  <c r="Q434" i="4" s="1"/>
  <c r="R434" i="4" s="1"/>
  <c r="P312" i="4"/>
  <c r="Q312" i="4" s="1"/>
  <c r="R312" i="4" s="1"/>
  <c r="P1010" i="4"/>
  <c r="Q1010" i="4" s="1"/>
  <c r="R1010" i="4" s="1"/>
  <c r="P1227" i="4"/>
  <c r="Q1227" i="4" s="1"/>
  <c r="R1227" i="4" s="1"/>
  <c r="P250" i="4"/>
  <c r="Q250" i="4" s="1"/>
  <c r="R250" i="4" s="1"/>
  <c r="P626" i="4"/>
  <c r="Q626" i="4" s="1"/>
  <c r="R626" i="4" s="1"/>
  <c r="P1304" i="4"/>
  <c r="Q1304" i="4" s="1"/>
  <c r="R1304" i="4" s="1"/>
  <c r="P557" i="4"/>
  <c r="Q557" i="4" s="1"/>
  <c r="R557" i="4" s="1"/>
  <c r="P872" i="4"/>
  <c r="Q872" i="4" s="1"/>
  <c r="R872" i="4" s="1"/>
  <c r="P632" i="4"/>
  <c r="Q632" i="4" s="1"/>
  <c r="R632" i="4" s="1"/>
  <c r="P1296" i="4"/>
  <c r="Q1296" i="4" s="1"/>
  <c r="R1296" i="4" s="1"/>
  <c r="P1844" i="4"/>
  <c r="Q1844" i="4" s="1"/>
  <c r="R1844" i="4" s="1"/>
  <c r="P1891" i="4"/>
  <c r="Q1891" i="4" s="1"/>
  <c r="R1891" i="4" s="1"/>
  <c r="P1395" i="4"/>
  <c r="Q1395" i="4" s="1"/>
  <c r="R1395" i="4" s="1"/>
  <c r="P1699" i="4"/>
  <c r="Q1699" i="4" s="1"/>
  <c r="R1699" i="4" s="1"/>
  <c r="P1789" i="4"/>
  <c r="Q1789" i="4" s="1"/>
  <c r="R1789" i="4" s="1"/>
  <c r="P705" i="4"/>
  <c r="Q705" i="4" s="1"/>
  <c r="R705" i="4" s="1"/>
  <c r="P96" i="4"/>
  <c r="Q96" i="4" s="1"/>
  <c r="R96" i="4" s="1"/>
  <c r="P182" i="4"/>
  <c r="Q182" i="4" s="1"/>
  <c r="R182" i="4" s="1"/>
  <c r="P94" i="4"/>
  <c r="Q94" i="4" s="1"/>
  <c r="R94" i="4" s="1"/>
  <c r="P282" i="4"/>
  <c r="Q282" i="4" s="1"/>
  <c r="R282" i="4" s="1"/>
  <c r="P326" i="4"/>
  <c r="Q326" i="4" s="1"/>
  <c r="R326" i="4" s="1"/>
  <c r="P567" i="4"/>
  <c r="Q567" i="4" s="1"/>
  <c r="R567" i="4" s="1"/>
  <c r="P498" i="4"/>
  <c r="Q498" i="4" s="1"/>
  <c r="R498" i="4" s="1"/>
  <c r="P644" i="4"/>
  <c r="Q644" i="4" s="1"/>
  <c r="R644" i="4" s="1"/>
  <c r="P694" i="4"/>
  <c r="Q694" i="4" s="1"/>
  <c r="R694" i="4" s="1"/>
  <c r="P805" i="4"/>
  <c r="Q805" i="4" s="1"/>
  <c r="R805" i="4" s="1"/>
  <c r="P930" i="4"/>
  <c r="Q930" i="4" s="1"/>
  <c r="R930" i="4" s="1"/>
  <c r="P994" i="4"/>
  <c r="Q994" i="4" s="1"/>
  <c r="R994" i="4" s="1"/>
  <c r="P1207" i="4"/>
  <c r="Q1207" i="4" s="1"/>
  <c r="R1207" i="4" s="1"/>
  <c r="P553" i="4"/>
  <c r="Q553" i="4" s="1"/>
  <c r="R553" i="4" s="1"/>
  <c r="P1291" i="4"/>
  <c r="Q1291" i="4" s="1"/>
  <c r="R1291" i="4" s="1"/>
  <c r="P1620" i="4"/>
  <c r="Q1620" i="4" s="1"/>
  <c r="R1620" i="4" s="1"/>
  <c r="P234" i="4"/>
  <c r="Q234" i="4" s="1"/>
  <c r="R234" i="4" s="1"/>
  <c r="P467" i="4"/>
  <c r="Q467" i="4" s="1"/>
  <c r="R467" i="4" s="1"/>
  <c r="P192" i="4"/>
  <c r="Q192" i="4" s="1"/>
  <c r="R192" i="4" s="1"/>
  <c r="P598" i="4"/>
  <c r="Q598" i="4" s="1"/>
  <c r="R598" i="4" s="1"/>
  <c r="P698" i="4"/>
  <c r="Q698" i="4" s="1"/>
  <c r="R698" i="4" s="1"/>
  <c r="P732" i="4"/>
  <c r="Q732" i="4" s="1"/>
  <c r="R732" i="4" s="1"/>
  <c r="P1432" i="4"/>
  <c r="Q1432" i="4" s="1"/>
  <c r="R1432" i="4" s="1"/>
  <c r="P1668" i="4"/>
  <c r="Q1668" i="4" s="1"/>
  <c r="R1668" i="4" s="1"/>
  <c r="P409" i="4"/>
  <c r="Q409" i="4" s="1"/>
  <c r="R409" i="4" s="1"/>
  <c r="P586" i="4"/>
  <c r="Q586" i="4" s="1"/>
  <c r="R586" i="4" s="1"/>
  <c r="P861" i="4"/>
  <c r="Q861" i="4" s="1"/>
  <c r="R861" i="4" s="1"/>
  <c r="P1616" i="4"/>
  <c r="Q1616" i="4" s="1"/>
  <c r="R1616" i="4" s="1"/>
  <c r="P1308" i="4"/>
  <c r="Q1308" i="4" s="1"/>
  <c r="R1308" i="4" s="1"/>
  <c r="P1686" i="4"/>
  <c r="Q1686" i="4" s="1"/>
  <c r="R1686" i="4" s="1"/>
  <c r="P186" i="4"/>
  <c r="Q186" i="4" s="1"/>
  <c r="R186" i="4" s="1"/>
  <c r="P379" i="4"/>
  <c r="Q379" i="4" s="1"/>
  <c r="R379" i="4" s="1"/>
  <c r="P575" i="4"/>
  <c r="Q575" i="4" s="1"/>
  <c r="R575" i="4" s="1"/>
  <c r="P652" i="4"/>
  <c r="Q652" i="4" s="1"/>
  <c r="R652" i="4" s="1"/>
  <c r="P857" i="4"/>
  <c r="Q857" i="4" s="1"/>
  <c r="R857" i="4" s="1"/>
  <c r="P965" i="4"/>
  <c r="Q965" i="4" s="1"/>
  <c r="R965" i="4" s="1"/>
  <c r="P1160" i="4"/>
  <c r="Q1160" i="4" s="1"/>
  <c r="R1160" i="4" s="1"/>
  <c r="P888" i="4"/>
  <c r="Q888" i="4" s="1"/>
  <c r="R888" i="4" s="1"/>
  <c r="P1456" i="4"/>
  <c r="Q1456" i="4" s="1"/>
  <c r="P1928" i="4"/>
  <c r="Q1928" i="4" s="1"/>
  <c r="R1928" i="4" s="1"/>
  <c r="P1612" i="4"/>
  <c r="Q1612" i="4" s="1"/>
  <c r="R1612" i="4" s="1"/>
  <c r="P1995" i="4"/>
  <c r="Q1995" i="4" s="1"/>
  <c r="R1995" i="4" s="1"/>
  <c r="P1471" i="4"/>
  <c r="Q1471" i="4" s="1"/>
  <c r="R1471" i="4" s="1"/>
  <c r="P1764" i="4"/>
  <c r="Q1764" i="4" s="1"/>
  <c r="R1764" i="4" s="1"/>
  <c r="P2100" i="4"/>
  <c r="Q2100" i="4" s="1"/>
  <c r="R2100" i="4" s="1"/>
  <c r="P1979" i="4"/>
  <c r="Q1979" i="4" s="1"/>
  <c r="R1979" i="4" s="1"/>
  <c r="P1251" i="4"/>
  <c r="Q1251" i="4" s="1"/>
  <c r="R1251" i="4" s="1"/>
  <c r="P2000" i="4"/>
  <c r="Q2000" i="4" s="1"/>
  <c r="R2000" i="4" s="1"/>
  <c r="P1747" i="4"/>
  <c r="Q1747" i="4" s="1"/>
  <c r="R1747" i="4" s="1"/>
  <c r="P2071" i="4"/>
  <c r="Q2071" i="4" s="1"/>
  <c r="R2071" i="4" s="1"/>
  <c r="P1135" i="4"/>
  <c r="Q1135" i="4" s="1"/>
  <c r="R1135" i="4" s="1"/>
  <c r="P1532" i="4"/>
  <c r="Q1532" i="4" s="1"/>
  <c r="R1532" i="4" s="1"/>
  <c r="P2044" i="4"/>
  <c r="Q2044" i="4" s="1"/>
  <c r="R2044" i="4" s="1"/>
  <c r="P2011" i="4"/>
  <c r="Q2011" i="4" s="1"/>
  <c r="R2011" i="4" s="1"/>
  <c r="P1140" i="4"/>
  <c r="Q1140" i="4" s="1"/>
  <c r="R1140" i="4" s="1"/>
  <c r="P1190" i="4"/>
  <c r="Q1190" i="4" s="1"/>
  <c r="R1190" i="4" s="1"/>
  <c r="P2018" i="4"/>
  <c r="Q2018" i="4" s="1"/>
  <c r="R2018" i="4" s="1"/>
  <c r="P1890" i="4"/>
  <c r="Q1890" i="4" s="1"/>
  <c r="R1890" i="4" s="1"/>
  <c r="P1730" i="4"/>
  <c r="Q1730" i="4" s="1"/>
  <c r="R1730" i="4" s="1"/>
  <c r="P1158" i="4"/>
  <c r="Q1158" i="4" s="1"/>
  <c r="R1158" i="4" s="1"/>
  <c r="P1394" i="4"/>
  <c r="Q1394" i="4" s="1"/>
  <c r="R1394" i="4" s="1"/>
  <c r="P1062" i="4"/>
  <c r="Q1062" i="4" s="1"/>
  <c r="R1062" i="4" s="1"/>
  <c r="P1102" i="4"/>
  <c r="Q1102" i="4" s="1"/>
  <c r="R1102" i="4" s="1"/>
  <c r="P2045" i="4"/>
  <c r="Q2045" i="4" s="1"/>
  <c r="R2045" i="4" s="1"/>
  <c r="P1873" i="4"/>
  <c r="Q1873" i="4" s="1"/>
  <c r="R1873" i="4" s="1"/>
  <c r="P1697" i="4"/>
  <c r="Q1697" i="4" s="1"/>
  <c r="R1697" i="4" s="1"/>
  <c r="P1210" i="4"/>
  <c r="Q1210" i="4" s="1"/>
  <c r="R1210" i="4" s="1"/>
  <c r="P1088" i="4"/>
  <c r="Q1088" i="4" s="1"/>
  <c r="R1088" i="4" s="1"/>
  <c r="P1357" i="4"/>
  <c r="Q1357" i="4" s="1"/>
  <c r="R1357" i="4" s="1"/>
  <c r="P1129" i="4"/>
  <c r="Q1129" i="4" s="1"/>
  <c r="R1129" i="4" s="1"/>
  <c r="P649" i="4"/>
  <c r="Q649" i="4" s="1"/>
  <c r="R649" i="4" s="1"/>
  <c r="P175" i="4"/>
  <c r="Q175" i="4" s="1"/>
  <c r="R175" i="4" s="1"/>
  <c r="P164" i="4"/>
  <c r="Q164" i="4" s="1"/>
  <c r="R164" i="4" s="1"/>
  <c r="H13" i="5"/>
  <c r="Y198" i="4"/>
  <c r="Z198" i="4" s="1"/>
  <c r="AA198" i="4" s="1"/>
  <c r="Y574" i="4"/>
  <c r="Z574" i="4" s="1"/>
  <c r="AA574" i="4" s="1"/>
  <c r="Y1682" i="4"/>
  <c r="Z1682" i="4" s="1"/>
  <c r="AA1682" i="4" s="1"/>
  <c r="Y1595" i="4"/>
  <c r="Z1595" i="4" s="1"/>
  <c r="AA1595" i="4" s="1"/>
  <c r="Y1455" i="4"/>
  <c r="Z1455" i="4" s="1"/>
  <c r="AA1455" i="4" s="1"/>
  <c r="Y1598" i="4"/>
  <c r="Z1598" i="4" s="1"/>
  <c r="AA1598" i="4" s="1"/>
  <c r="Y1836" i="4"/>
  <c r="Z1836" i="4" s="1"/>
  <c r="AA1836" i="4" s="1"/>
  <c r="Y2037" i="4"/>
  <c r="Z2037" i="4" s="1"/>
  <c r="AA2037" i="4" s="1"/>
  <c r="Y2054" i="4"/>
  <c r="Z2054" i="4" s="1"/>
  <c r="AA2054" i="4" s="1"/>
  <c r="Y1368" i="4"/>
  <c r="Z1368" i="4" s="1"/>
  <c r="AA1368" i="4" s="1"/>
  <c r="Y1265" i="4"/>
  <c r="Z1265" i="4" s="1"/>
  <c r="AA1265" i="4" s="1"/>
  <c r="Y946" i="4"/>
  <c r="Z946" i="4" s="1"/>
  <c r="AA946" i="4" s="1"/>
  <c r="Y233" i="4"/>
  <c r="Z233" i="4" s="1"/>
  <c r="AA233" i="4" s="1"/>
  <c r="Y1115" i="4"/>
  <c r="Z1115" i="4" s="1"/>
  <c r="AA1115" i="4" s="1"/>
  <c r="Y325" i="4"/>
  <c r="Z325" i="4" s="1"/>
  <c r="AA325" i="4" s="1"/>
  <c r="Y1983" i="4"/>
  <c r="Z1983" i="4" s="1"/>
  <c r="AA1983" i="4" s="1"/>
  <c r="Y2047" i="4"/>
  <c r="Z2047" i="4" s="1"/>
  <c r="AA2047" i="4" s="1"/>
  <c r="Y1692" i="4"/>
  <c r="Z1692" i="4" s="1"/>
  <c r="AA1692" i="4" s="1"/>
  <c r="Y2072" i="4"/>
  <c r="Z2072" i="4" s="1"/>
  <c r="AA2072" i="4" s="1"/>
  <c r="Y1658" i="4"/>
  <c r="Z1658" i="4" s="1"/>
  <c r="AA1658" i="4" s="1"/>
  <c r="Y1893" i="4"/>
  <c r="Z1893" i="4" s="1"/>
  <c r="AA1893" i="4" s="1"/>
  <c r="Y1866" i="4"/>
  <c r="Z1866" i="4" s="1"/>
  <c r="AA1866" i="4" s="1"/>
  <c r="Y1148" i="4"/>
  <c r="Z1148" i="4" s="1"/>
  <c r="AA1148" i="4" s="1"/>
  <c r="Y1482" i="4"/>
  <c r="Z1482" i="4" s="1"/>
  <c r="AA1482" i="4" s="1"/>
  <c r="Y449" i="4"/>
  <c r="Z449" i="4" s="1"/>
  <c r="AA449" i="4" s="1"/>
  <c r="Y1712" i="4"/>
  <c r="Z1712" i="4" s="1"/>
  <c r="AA1712" i="4" s="1"/>
  <c r="Y2045" i="4"/>
  <c r="Z2045" i="4" s="1"/>
  <c r="AA2045" i="4" s="1"/>
  <c r="Y1030" i="4"/>
  <c r="Z1030" i="4" s="1"/>
  <c r="AA1030" i="4" s="1"/>
  <c r="Y1870" i="4"/>
  <c r="Z1870" i="4" s="1"/>
  <c r="AA1870" i="4" s="1"/>
  <c r="Y776" i="4"/>
  <c r="Z776" i="4" s="1"/>
  <c r="AA776" i="4" s="1"/>
  <c r="Y1184" i="4"/>
  <c r="Z1184" i="4" s="1"/>
  <c r="AA1184" i="4" s="1"/>
  <c r="Y1489" i="4"/>
  <c r="Z1489" i="4" s="1"/>
  <c r="AA1489" i="4" s="1"/>
  <c r="Y1041" i="4"/>
  <c r="Z1041" i="4" s="1"/>
  <c r="AA1041" i="4" s="1"/>
  <c r="Y969" i="4"/>
  <c r="Z969" i="4" s="1"/>
  <c r="AA969" i="4" s="1"/>
  <c r="Y499" i="4"/>
  <c r="Z499" i="4" s="1"/>
  <c r="AA499" i="4" s="1"/>
  <c r="Y1938" i="4"/>
  <c r="Z1938" i="4" s="1"/>
  <c r="AA1938" i="4" s="1"/>
  <c r="Y1236" i="4"/>
  <c r="Z1236" i="4" s="1"/>
  <c r="AA1236" i="4" s="1"/>
  <c r="Y1129" i="4"/>
  <c r="Z1129" i="4" s="1"/>
  <c r="AA1129" i="4" s="1"/>
  <c r="Y939" i="4"/>
  <c r="Z939" i="4" s="1"/>
  <c r="AA939" i="4" s="1"/>
  <c r="Y1469" i="4"/>
  <c r="Z1469" i="4" s="1"/>
  <c r="AA1469" i="4" s="1"/>
  <c r="Y1266" i="4"/>
  <c r="Z1266" i="4" s="1"/>
  <c r="AA1266" i="4" s="1"/>
  <c r="Y890" i="4"/>
  <c r="Z890" i="4" s="1"/>
  <c r="AA890" i="4" s="1"/>
  <c r="Y505" i="4"/>
  <c r="Z505" i="4" s="1"/>
  <c r="AA505" i="4" s="1"/>
  <c r="Y1062" i="4"/>
  <c r="Z1062" i="4" s="1"/>
  <c r="AA1062" i="4" s="1"/>
  <c r="Y927" i="4"/>
  <c r="Z927" i="4" s="1"/>
  <c r="AA927" i="4" s="1"/>
  <c r="Y336" i="4"/>
  <c r="Z336" i="4" s="1"/>
  <c r="AA336" i="4" s="1"/>
  <c r="Y899" i="4"/>
  <c r="Z899" i="4" s="1"/>
  <c r="AA899" i="4" s="1"/>
  <c r="Y596" i="4"/>
  <c r="Z596" i="4" s="1"/>
  <c r="AA596" i="4" s="1"/>
  <c r="Y266" i="4"/>
  <c r="Z266" i="4" s="1"/>
  <c r="AA266" i="4" s="1"/>
  <c r="Y584" i="4"/>
  <c r="Z584" i="4" s="1"/>
  <c r="AA584" i="4" s="1"/>
  <c r="Y192" i="4"/>
  <c r="Z192" i="4" s="1"/>
  <c r="AA192" i="4" s="1"/>
  <c r="Y348" i="4"/>
  <c r="Z348" i="4" s="1"/>
  <c r="AA348" i="4" s="1"/>
  <c r="Y219" i="4"/>
  <c r="Z219" i="4" s="1"/>
  <c r="AA219" i="4" s="1"/>
  <c r="Y143" i="4"/>
  <c r="Z143" i="4" s="1"/>
  <c r="AA143" i="4" s="1"/>
  <c r="Y1818" i="4"/>
  <c r="Z1818" i="4" s="1"/>
  <c r="AA1818" i="4" s="1"/>
  <c r="Y1339" i="4"/>
  <c r="Z1339" i="4" s="1"/>
  <c r="AA1339" i="4" s="1"/>
  <c r="Y1703" i="4"/>
  <c r="Z1703" i="4" s="1"/>
  <c r="AA1703" i="4" s="1"/>
  <c r="Y1530" i="4"/>
  <c r="Z1530" i="4" s="1"/>
  <c r="AA1530" i="4" s="1"/>
  <c r="Y1226" i="4"/>
  <c r="Z1226" i="4" s="1"/>
  <c r="AA1226" i="4" s="1"/>
  <c r="Y1915" i="4"/>
  <c r="Z1915" i="4" s="1"/>
  <c r="AA1915" i="4" s="1"/>
  <c r="Y1695" i="4"/>
  <c r="Z1695" i="4" s="1"/>
  <c r="AA1695" i="4" s="1"/>
  <c r="Y1113" i="4"/>
  <c r="Z1113" i="4" s="1"/>
  <c r="AA1113" i="4" s="1"/>
  <c r="Y1804" i="4"/>
  <c r="Z1804" i="4" s="1"/>
  <c r="AA1804" i="4" s="1"/>
  <c r="Y1416" i="4"/>
  <c r="Z1416" i="4" s="1"/>
  <c r="AA1416" i="4" s="1"/>
  <c r="Y1888" i="4"/>
  <c r="Z1888" i="4" s="1"/>
  <c r="AA1888" i="4" s="1"/>
  <c r="Y1247" i="4"/>
  <c r="Z1247" i="4" s="1"/>
  <c r="AA1247" i="4" s="1"/>
  <c r="Y264" i="4"/>
  <c r="Z264" i="4" s="1"/>
  <c r="AA264" i="4" s="1"/>
  <c r="Y762" i="4"/>
  <c r="Z762" i="4" s="1"/>
  <c r="AA762" i="4" s="1"/>
  <c r="Y216" i="4"/>
  <c r="Z216" i="4" s="1"/>
  <c r="AA216" i="4" s="1"/>
  <c r="Y1887" i="4"/>
  <c r="Z1887" i="4" s="1"/>
  <c r="AA1887" i="4" s="1"/>
  <c r="Y1931" i="4"/>
  <c r="Z1931" i="4" s="1"/>
  <c r="AA1931" i="4" s="1"/>
  <c r="Y1656" i="4"/>
  <c r="Z1656" i="4" s="1"/>
  <c r="AA1656" i="4" s="1"/>
  <c r="Y2100" i="4"/>
  <c r="Z2100" i="4" s="1"/>
  <c r="AA2100" i="4" s="1"/>
  <c r="Y1706" i="4"/>
  <c r="Z1706" i="4" s="1"/>
  <c r="AA1706" i="4" s="1"/>
  <c r="Y1929" i="4"/>
  <c r="Z1929" i="4" s="1"/>
  <c r="AA1929" i="4" s="1"/>
  <c r="Y1894" i="4"/>
  <c r="Z1894" i="4" s="1"/>
  <c r="AA1894" i="4" s="1"/>
  <c r="Y1176" i="4"/>
  <c r="Z1176" i="4" s="1"/>
  <c r="AA1176" i="4" s="1"/>
  <c r="Y1049" i="4"/>
  <c r="Z1049" i="4" s="1"/>
  <c r="AA1049" i="4" s="1"/>
  <c r="Y827" i="4"/>
  <c r="Z827" i="4" s="1"/>
  <c r="AA827" i="4" s="1"/>
  <c r="Y379" i="4"/>
  <c r="Z379" i="4" s="1"/>
  <c r="AA379" i="4" s="1"/>
  <c r="Y1435" i="4"/>
  <c r="Z1435" i="4" s="1"/>
  <c r="AA1435" i="4" s="1"/>
  <c r="Y389" i="4"/>
  <c r="Z389" i="4" s="1"/>
  <c r="AA389" i="4" s="1"/>
  <c r="Y1596" i="4"/>
  <c r="Z1596" i="4" s="1"/>
  <c r="AA1596" i="4" s="1"/>
  <c r="Y1624" i="4"/>
  <c r="Z1624" i="4" s="1"/>
  <c r="AA1624" i="4" s="1"/>
  <c r="Y1395" i="4"/>
  <c r="Z1395" i="4" s="1"/>
  <c r="AA1395" i="4" s="1"/>
  <c r="Y1976" i="4"/>
  <c r="Z1976" i="4" s="1"/>
  <c r="AA1976" i="4" s="1"/>
  <c r="Y1029" i="4"/>
  <c r="Z1029" i="4" s="1"/>
  <c r="AA1029" i="4" s="1"/>
  <c r="Y1785" i="4"/>
  <c r="Z1785" i="4" s="1"/>
  <c r="AA1785" i="4" s="1"/>
  <c r="Y1335" i="4"/>
  <c r="Z1335" i="4" s="1"/>
  <c r="AA1335" i="4" s="1"/>
  <c r="Y1693" i="4"/>
  <c r="Z1693" i="4" s="1"/>
  <c r="AA1693" i="4" s="1"/>
  <c r="Y1262" i="4"/>
  <c r="Z1262" i="4" s="1"/>
  <c r="AA1262" i="4" s="1"/>
  <c r="Y737" i="4"/>
  <c r="Z737" i="4" s="1"/>
  <c r="AA737" i="4" s="1"/>
  <c r="Y1600" i="4"/>
  <c r="Z1600" i="4" s="1"/>
  <c r="AA1600" i="4" s="1"/>
  <c r="Y1965" i="4"/>
  <c r="Z1965" i="4" s="1"/>
  <c r="AA1965" i="4" s="1"/>
  <c r="Y836" i="4"/>
  <c r="Z836" i="4" s="1"/>
  <c r="AA836" i="4" s="1"/>
  <c r="Y1790" i="4"/>
  <c r="Z1790" i="4" s="1"/>
  <c r="AA1790" i="4" s="1"/>
  <c r="Y1440" i="4"/>
  <c r="Z1440" i="4" s="1"/>
  <c r="AA1440" i="4" s="1"/>
  <c r="Y1088" i="4"/>
  <c r="Z1088" i="4" s="1"/>
  <c r="AA1088" i="4" s="1"/>
  <c r="Y1381" i="4"/>
  <c r="Z1381" i="4" s="1"/>
  <c r="AA1381" i="4" s="1"/>
  <c r="Y1402" i="4"/>
  <c r="Z1402" i="4" s="1"/>
  <c r="AA1402" i="4" s="1"/>
  <c r="Y744" i="4"/>
  <c r="Z744" i="4" s="1"/>
  <c r="AA744" i="4" s="1"/>
  <c r="Y697" i="4"/>
  <c r="Z697" i="4" s="1"/>
  <c r="AA697" i="4" s="1"/>
  <c r="Y1762" i="4"/>
  <c r="Z1762" i="4" s="1"/>
  <c r="AA1762" i="4" s="1"/>
  <c r="Y1076" i="4"/>
  <c r="Z1076" i="4" s="1"/>
  <c r="AA1076" i="4" s="1"/>
  <c r="Y1366" i="4"/>
  <c r="Z1366" i="4" s="1"/>
  <c r="AA1366" i="4" s="1"/>
  <c r="Y419" i="4"/>
  <c r="Z419" i="4" s="1"/>
  <c r="AA419" i="4" s="1"/>
  <c r="Y1309" i="4"/>
  <c r="Z1309" i="4" s="1"/>
  <c r="AA1309" i="4" s="1"/>
  <c r="Y1090" i="4"/>
  <c r="Z1090" i="4" s="1"/>
  <c r="AA1090" i="4" s="1"/>
  <c r="Y967" i="4"/>
  <c r="Z967" i="4" s="1"/>
  <c r="AA967" i="4" s="1"/>
  <c r="Y456" i="4"/>
  <c r="Z456" i="4" s="1"/>
  <c r="AA456" i="4" s="1"/>
  <c r="Y901" i="4"/>
  <c r="Z901" i="4" s="1"/>
  <c r="AA901" i="4" s="1"/>
  <c r="Y739" i="4"/>
  <c r="Z739" i="4" s="1"/>
  <c r="AA739" i="4" s="1"/>
  <c r="Y50" i="4"/>
  <c r="Z50" i="4" s="1"/>
  <c r="AA50" i="4" s="1"/>
  <c r="Y767" i="4"/>
  <c r="Z767" i="4" s="1"/>
  <c r="AA767" i="4" s="1"/>
  <c r="Y705" i="4"/>
  <c r="Z705" i="4" s="1"/>
  <c r="AA705" i="4" s="1"/>
  <c r="Y275" i="4"/>
  <c r="Z275" i="4" s="1"/>
  <c r="AA275" i="4" s="1"/>
  <c r="Y689" i="4"/>
  <c r="Z689" i="4" s="1"/>
  <c r="AA689" i="4" s="1"/>
  <c r="Y215" i="4"/>
  <c r="Z215" i="4" s="1"/>
  <c r="AA215" i="4" s="1"/>
  <c r="Y244" i="4"/>
  <c r="Z244" i="4" s="1"/>
  <c r="AA244" i="4" s="1"/>
  <c r="Y43" i="4"/>
  <c r="Z43" i="4" s="1"/>
  <c r="AA43" i="4" s="1"/>
  <c r="Y1552" i="4"/>
  <c r="Z1552" i="4" s="1"/>
  <c r="AA1552" i="4" s="1"/>
  <c r="Y442" i="4"/>
  <c r="Z442" i="4" s="1"/>
  <c r="AA442" i="4" s="1"/>
  <c r="Y1527" i="4"/>
  <c r="Z1527" i="4" s="1"/>
  <c r="AA1527" i="4" s="1"/>
  <c r="Y1777" i="4"/>
  <c r="Z1777" i="4" s="1"/>
  <c r="AA1777" i="4" s="1"/>
  <c r="Y149" i="4"/>
  <c r="Z149" i="4" s="1"/>
  <c r="AA149" i="4" s="1"/>
  <c r="Y1967" i="4"/>
  <c r="Z1967" i="4" s="1"/>
  <c r="AA1967" i="4" s="1"/>
  <c r="Y1941" i="4"/>
  <c r="Z1941" i="4" s="1"/>
  <c r="AA1941" i="4" s="1"/>
  <c r="Y640" i="4"/>
  <c r="Z640" i="4" s="1"/>
  <c r="AA640" i="4" s="1"/>
  <c r="Y1199" i="4"/>
  <c r="Z1199" i="4" s="1"/>
  <c r="AA1199" i="4" s="1"/>
  <c r="Y2108" i="4"/>
  <c r="Z2108" i="4" s="1"/>
  <c r="AA2108" i="4" s="1"/>
  <c r="Y598" i="4"/>
  <c r="Z598" i="4" s="1"/>
  <c r="AA598" i="4" s="1"/>
  <c r="Y1615" i="4"/>
  <c r="Z1615" i="4" s="1"/>
  <c r="AA1615" i="4" s="1"/>
  <c r="Y184" i="4"/>
  <c r="Z184" i="4" s="1"/>
  <c r="AA184" i="4" s="1"/>
  <c r="Y405" i="4"/>
  <c r="Z405" i="4" s="1"/>
  <c r="AA405" i="4" s="1"/>
  <c r="Y1323" i="4"/>
  <c r="Z1323" i="4" s="1"/>
  <c r="AA1323" i="4" s="1"/>
  <c r="Y221" i="4"/>
  <c r="Z221" i="4" s="1"/>
  <c r="AA221" i="4" s="1"/>
  <c r="Y1575" i="4"/>
  <c r="Z1575" i="4" s="1"/>
  <c r="AA1575" i="4" s="1"/>
  <c r="Y1295" i="4"/>
  <c r="Z1295" i="4" s="1"/>
  <c r="AA1295" i="4" s="1"/>
  <c r="Y1630" i="4"/>
  <c r="Z1630" i="4" s="1"/>
  <c r="AA1630" i="4" s="1"/>
  <c r="Y2004" i="4"/>
  <c r="Z2004" i="4" s="1"/>
  <c r="AA2004" i="4" s="1"/>
  <c r="Y1567" i="4"/>
  <c r="Z1567" i="4" s="1"/>
  <c r="AA1567" i="4" s="1"/>
  <c r="Y1825" i="4"/>
  <c r="Z1825" i="4" s="1"/>
  <c r="AA1825" i="4" s="1"/>
  <c r="Y1447" i="4"/>
  <c r="Z1447" i="4" s="1"/>
  <c r="AA1447" i="4" s="1"/>
  <c r="Y407" i="4"/>
  <c r="Z407" i="4" s="1"/>
  <c r="AA407" i="4" s="1"/>
  <c r="Y1306" i="4"/>
  <c r="Z1306" i="4" s="1"/>
  <c r="AA1306" i="4" s="1"/>
  <c r="Y572" i="4"/>
  <c r="Z572" i="4" s="1"/>
  <c r="AA572" i="4" s="1"/>
  <c r="Y128" i="4"/>
  <c r="Z128" i="4" s="1"/>
  <c r="AA128" i="4" s="1"/>
  <c r="Y285" i="4"/>
  <c r="Z285" i="4" s="1"/>
  <c r="AA285" i="4" s="1"/>
  <c r="Y578" i="4"/>
  <c r="Z578" i="4" s="1"/>
  <c r="AA578" i="4" s="1"/>
  <c r="Y1947" i="4"/>
  <c r="Z1947" i="4" s="1"/>
  <c r="AA1947" i="4" s="1"/>
  <c r="Y2003" i="4"/>
  <c r="Z2003" i="4" s="1"/>
  <c r="AA2003" i="4" s="1"/>
  <c r="Y1347" i="4"/>
  <c r="Z1347" i="4" s="1"/>
  <c r="AA1347" i="4" s="1"/>
  <c r="Y1896" i="4"/>
  <c r="Z1896" i="4" s="1"/>
  <c r="AA1896" i="4" s="1"/>
  <c r="Y820" i="4"/>
  <c r="Z820" i="4" s="1"/>
  <c r="AA820" i="4" s="1"/>
  <c r="Y828" i="4"/>
  <c r="Z828" i="4" s="1"/>
  <c r="AA828" i="4" s="1"/>
  <c r="Y1500" i="4"/>
  <c r="Z1500" i="4" s="1"/>
  <c r="AA1500" i="4" s="1"/>
  <c r="Y1481" i="4"/>
  <c r="Z1481" i="4" s="1"/>
  <c r="AA1481" i="4" s="1"/>
  <c r="Y893" i="4"/>
  <c r="Z893" i="4" s="1"/>
  <c r="AA893" i="4" s="1"/>
  <c r="Y45" i="4"/>
  <c r="Z45" i="4" s="1"/>
  <c r="AA45" i="4" s="1"/>
  <c r="Y992" i="4"/>
  <c r="Z992" i="4" s="1"/>
  <c r="AA992" i="4" s="1"/>
  <c r="Y1869" i="4"/>
  <c r="Z1869" i="4" s="1"/>
  <c r="AA1869" i="4" s="1"/>
  <c r="Y2046" i="4"/>
  <c r="Z2046" i="4" s="1"/>
  <c r="AA2046" i="4" s="1"/>
  <c r="Y1479" i="4"/>
  <c r="Z1479" i="4" s="1"/>
  <c r="AA1479" i="4" s="1"/>
  <c r="Y1344" i="4"/>
  <c r="Z1344" i="4" s="1"/>
  <c r="AA1344" i="4" s="1"/>
  <c r="Y369" i="4"/>
  <c r="Z369" i="4" s="1"/>
  <c r="AA369" i="4" s="1"/>
  <c r="Y1273" i="4"/>
  <c r="Z1273" i="4" s="1"/>
  <c r="AA1273" i="4" s="1"/>
  <c r="Y1274" i="4"/>
  <c r="Z1274" i="4" s="1"/>
  <c r="AA1274" i="4" s="1"/>
  <c r="Y838" i="4"/>
  <c r="Z838" i="4" s="1"/>
  <c r="AA838" i="4" s="1"/>
  <c r="Y329" i="4"/>
  <c r="Z329" i="4" s="1"/>
  <c r="AA329" i="4" s="1"/>
  <c r="Y1047" i="4"/>
  <c r="Z1047" i="4" s="1"/>
  <c r="AA1047" i="4" s="1"/>
  <c r="Y1577" i="4"/>
  <c r="Z1577" i="4" s="1"/>
  <c r="AA1577" i="4" s="1"/>
  <c r="Y1054" i="4"/>
  <c r="Z1054" i="4" s="1"/>
  <c r="AA1054" i="4" s="1"/>
  <c r="Y400" i="4"/>
  <c r="Z400" i="4" s="1"/>
  <c r="AA400" i="4" s="1"/>
  <c r="Y1133" i="4"/>
  <c r="Z1133" i="4" s="1"/>
  <c r="AA1133" i="4" s="1"/>
  <c r="Y929" i="4"/>
  <c r="Z929" i="4" s="1"/>
  <c r="AA929" i="4" s="1"/>
  <c r="Y470" i="4"/>
  <c r="Z470" i="4" s="1"/>
  <c r="AA470" i="4" s="1"/>
  <c r="Y90" i="4"/>
  <c r="Z90" i="4" s="1"/>
  <c r="AA90" i="4" s="1"/>
  <c r="Y545" i="4"/>
  <c r="Z545" i="4" s="1"/>
  <c r="AA545" i="4" s="1"/>
  <c r="Y445" i="4"/>
  <c r="Z445" i="4" s="1"/>
  <c r="AA445" i="4" s="1"/>
  <c r="Y926" i="4"/>
  <c r="Z926" i="4" s="1"/>
  <c r="AA926" i="4" s="1"/>
  <c r="Y591" i="4"/>
  <c r="Z591" i="4" s="1"/>
  <c r="AA591" i="4" s="1"/>
  <c r="Y532" i="4"/>
  <c r="Z532" i="4" s="1"/>
  <c r="AA532" i="4" s="1"/>
  <c r="Y579" i="4"/>
  <c r="Z579" i="4" s="1"/>
  <c r="AA579" i="4" s="1"/>
  <c r="Y496" i="4"/>
  <c r="Z496" i="4" s="1"/>
  <c r="AA496" i="4" s="1"/>
  <c r="Y661" i="4"/>
  <c r="Z661" i="4" s="1"/>
  <c r="AA661" i="4" s="1"/>
  <c r="Y164" i="4"/>
  <c r="Z164" i="4" s="1"/>
  <c r="AA164" i="4" s="1"/>
  <c r="Y76" i="4"/>
  <c r="Z76" i="4" s="1"/>
  <c r="AA76" i="4" s="1"/>
  <c r="Y994" i="4"/>
  <c r="Z994" i="4" s="1"/>
  <c r="AA994" i="4" s="1"/>
  <c r="Y1694" i="4"/>
  <c r="Z1694" i="4" s="1"/>
  <c r="AA1694" i="4" s="1"/>
  <c r="Y1403" i="4"/>
  <c r="Z1403" i="4" s="1"/>
  <c r="AA1403" i="4" s="1"/>
  <c r="Y1604" i="4"/>
  <c r="Z1604" i="4" s="1"/>
  <c r="AA1604" i="4" s="1"/>
  <c r="Y1271" i="4"/>
  <c r="Z1271" i="4" s="1"/>
  <c r="AA1271" i="4" s="1"/>
  <c r="Y614" i="4"/>
  <c r="Z614" i="4" s="1"/>
  <c r="AA614" i="4" s="1"/>
  <c r="Y1039" i="4"/>
  <c r="Z1039" i="4" s="1"/>
  <c r="AA1039" i="4" s="1"/>
  <c r="Y1910" i="4"/>
  <c r="Z1910" i="4" s="1"/>
  <c r="AA1910" i="4" s="1"/>
  <c r="Y1329" i="4"/>
  <c r="Z1329" i="4" s="1"/>
  <c r="AA1329" i="4" s="1"/>
  <c r="Y1719" i="4"/>
  <c r="Z1719" i="4" s="1"/>
  <c r="AA1719" i="4" s="1"/>
  <c r="Y1574" i="4"/>
  <c r="Z1574" i="4" s="1"/>
  <c r="AA1574" i="4" s="1"/>
  <c r="Y554" i="4"/>
  <c r="Z554" i="4" s="1"/>
  <c r="AA554" i="4" s="1"/>
  <c r="Y1356" i="4"/>
  <c r="Z1356" i="4" s="1"/>
  <c r="AA1356" i="4" s="1"/>
  <c r="Y114" i="4"/>
  <c r="Z114" i="4" s="1"/>
  <c r="AA114" i="4" s="1"/>
  <c r="Y932" i="4"/>
  <c r="Z932" i="4" s="1"/>
  <c r="AA932" i="4" s="1"/>
  <c r="Y1231" i="4"/>
  <c r="Z1231" i="4" s="1"/>
  <c r="AA1231" i="4" s="1"/>
  <c r="Y916" i="4"/>
  <c r="Z916" i="4" s="1"/>
  <c r="AA916" i="4" s="1"/>
  <c r="Y100" i="4"/>
  <c r="Z100" i="4" s="1"/>
  <c r="AA100" i="4" s="1"/>
  <c r="Y66" i="4"/>
  <c r="Z66" i="4" s="1"/>
  <c r="AA66" i="4" s="1"/>
  <c r="Y1883" i="4"/>
  <c r="Z1883" i="4" s="1"/>
  <c r="AA1883" i="4" s="1"/>
  <c r="Y1538" i="4"/>
  <c r="Z1538" i="4" s="1"/>
  <c r="AA1538" i="4" s="1"/>
  <c r="Y1916" i="4"/>
  <c r="Z1916" i="4" s="1"/>
  <c r="AA1916" i="4" s="1"/>
  <c r="Y1921" i="4"/>
  <c r="Z1921" i="4" s="1"/>
  <c r="AA1921" i="4" s="1"/>
  <c r="Y872" i="4"/>
  <c r="Z872" i="4" s="1"/>
  <c r="AA872" i="4" s="1"/>
  <c r="Y1073" i="4"/>
  <c r="Z1073" i="4" s="1"/>
  <c r="AA1073" i="4" s="1"/>
  <c r="Y234" i="4"/>
  <c r="Z234" i="4" s="1"/>
  <c r="AA234" i="4" s="1"/>
  <c r="Y674" i="4"/>
  <c r="Z674" i="4" s="1"/>
  <c r="AA674" i="4" s="1"/>
  <c r="Y752" i="4"/>
  <c r="Z752" i="4" s="1"/>
  <c r="AA752" i="4" s="1"/>
  <c r="Y1579" i="4"/>
  <c r="Z1579" i="4" s="1"/>
  <c r="AA1579" i="4" s="1"/>
  <c r="Y2016" i="4"/>
  <c r="Z2016" i="4" s="1"/>
  <c r="AA2016" i="4" s="1"/>
  <c r="Y2053" i="4"/>
  <c r="Z2053" i="4" s="1"/>
  <c r="AA2053" i="4" s="1"/>
  <c r="Y1754" i="4"/>
  <c r="Z1754" i="4" s="1"/>
  <c r="AA1754" i="4" s="1"/>
  <c r="Y1333" i="4"/>
  <c r="Z1333" i="4" s="1"/>
  <c r="AA1333" i="4" s="1"/>
  <c r="Y20" i="4"/>
  <c r="Z20" i="4" s="1"/>
  <c r="AA20" i="4" s="1"/>
  <c r="Y1083" i="4"/>
  <c r="Z1083" i="4" s="1"/>
  <c r="AA1083" i="4" s="1"/>
  <c r="Y1686" i="4"/>
  <c r="Z1686" i="4" s="1"/>
  <c r="AA1686" i="4" s="1"/>
  <c r="Y2035" i="4"/>
  <c r="Z2035" i="4" s="1"/>
  <c r="AA2035" i="4" s="1"/>
  <c r="Y1411" i="4"/>
  <c r="Z1411" i="4" s="1"/>
  <c r="AA1411" i="4" s="1"/>
  <c r="Y1663" i="4"/>
  <c r="Z1663" i="4" s="1"/>
  <c r="AA1663" i="4" s="1"/>
  <c r="Y860" i="4"/>
  <c r="Z860" i="4" s="1"/>
  <c r="AA860" i="4" s="1"/>
  <c r="Y1160" i="4"/>
  <c r="Z1160" i="4" s="1"/>
  <c r="AA1160" i="4" s="1"/>
  <c r="Y722" i="4"/>
  <c r="Z722" i="4" s="1"/>
  <c r="AA722" i="4" s="1"/>
  <c r="Y757" i="4"/>
  <c r="Z757" i="4" s="1"/>
  <c r="AA757" i="4" s="1"/>
  <c r="Y1227" i="4"/>
  <c r="Z1227" i="4" s="1"/>
  <c r="AA1227" i="4" s="1"/>
  <c r="Y126" i="4"/>
  <c r="Z126" i="4" s="1"/>
  <c r="AA126" i="4" s="1"/>
  <c r="Y1499" i="4"/>
  <c r="Z1499" i="4" s="1"/>
  <c r="AA1499" i="4" s="1"/>
  <c r="Y1763" i="4"/>
  <c r="Z1763" i="4" s="1"/>
  <c r="AA1763" i="4" s="1"/>
  <c r="Y538" i="4"/>
  <c r="Z538" i="4" s="1"/>
  <c r="AA538" i="4" s="1"/>
  <c r="Y1612" i="4"/>
  <c r="Z1612" i="4" s="1"/>
  <c r="AA1612" i="4" s="1"/>
  <c r="Y1187" i="4"/>
  <c r="Z1187" i="4" s="1"/>
  <c r="AA1187" i="4" s="1"/>
  <c r="Y1948" i="4"/>
  <c r="Z1948" i="4" s="1"/>
  <c r="AA1948" i="4" s="1"/>
  <c r="Y1610" i="4"/>
  <c r="Z1610" i="4" s="1"/>
  <c r="AA1610" i="4" s="1"/>
  <c r="Y1961" i="4"/>
  <c r="Z1961" i="4" s="1"/>
  <c r="AA1961" i="4" s="1"/>
  <c r="Y868" i="4"/>
  <c r="Z868" i="4" s="1"/>
  <c r="AA868" i="4" s="1"/>
  <c r="Y1127" i="4"/>
  <c r="Z1127" i="4" s="1"/>
  <c r="AA1127" i="4" s="1"/>
  <c r="Y1096" i="4"/>
  <c r="Z1096" i="4" s="1"/>
  <c r="AA1096" i="4" s="1"/>
  <c r="Y1157" i="4"/>
  <c r="Z1157" i="4" s="1"/>
  <c r="AA1157" i="4" s="1"/>
  <c r="Y902" i="4"/>
  <c r="Z902" i="4" s="1"/>
  <c r="AA902" i="4" s="1"/>
  <c r="Y226" i="4"/>
  <c r="Z226" i="4" s="1"/>
  <c r="AA226" i="4" s="1"/>
  <c r="Y871" i="4"/>
  <c r="Z871" i="4" s="1"/>
  <c r="AA871" i="4" s="1"/>
  <c r="Y989" i="4"/>
  <c r="Z989" i="4" s="1"/>
  <c r="AA989" i="4" s="1"/>
  <c r="Y764" i="4"/>
  <c r="Z764" i="4" s="1"/>
  <c r="AA764" i="4" s="1"/>
  <c r="Y1369" i="4"/>
  <c r="Z1369" i="4" s="1"/>
  <c r="AA1369" i="4" s="1"/>
  <c r="Y1705" i="4"/>
  <c r="Z1705" i="4" s="1"/>
  <c r="AA1705" i="4" s="1"/>
  <c r="Y1256" i="4"/>
  <c r="Z1256" i="4" s="1"/>
  <c r="AA1256" i="4" s="1"/>
  <c r="Y1512" i="4"/>
  <c r="Z1512" i="4" s="1"/>
  <c r="AA1512" i="4" s="1"/>
  <c r="Y1782" i="4"/>
  <c r="Z1782" i="4" s="1"/>
  <c r="AA1782" i="4" s="1"/>
  <c r="Y2038" i="4"/>
  <c r="Z2038" i="4" s="1"/>
  <c r="AA2038" i="4" s="1"/>
  <c r="Y1729" i="4"/>
  <c r="Z1729" i="4" s="1"/>
  <c r="AA1729" i="4" s="1"/>
  <c r="Y1897" i="4"/>
  <c r="Z1897" i="4" s="1"/>
  <c r="AA1897" i="4" s="1"/>
  <c r="Y2069" i="4"/>
  <c r="Z2069" i="4" s="1"/>
  <c r="AA2069" i="4" s="1"/>
  <c r="Y1520" i="4"/>
  <c r="Z1520" i="4" s="1"/>
  <c r="AA1520" i="4" s="1"/>
  <c r="Y1740" i="4"/>
  <c r="Z1740" i="4" s="1"/>
  <c r="AA1740" i="4" s="1"/>
  <c r="Y1900" i="4"/>
  <c r="Z1900" i="4" s="1"/>
  <c r="AA1900" i="4" s="1"/>
  <c r="Y2028" i="4"/>
  <c r="Z2028" i="4" s="1"/>
  <c r="AA2028" i="4" s="1"/>
  <c r="Y1427" i="4"/>
  <c r="Z1427" i="4" s="1"/>
  <c r="AA1427" i="4" s="1"/>
  <c r="Y1683" i="4"/>
  <c r="Z1683" i="4" s="1"/>
  <c r="AA1683" i="4" s="1"/>
  <c r="Y1628" i="4"/>
  <c r="Z1628" i="4" s="1"/>
  <c r="AA1628" i="4" s="1"/>
  <c r="Y1515" i="4"/>
  <c r="Z1515" i="4" s="1"/>
  <c r="AA1515" i="4" s="1"/>
  <c r="Y1570" i="4"/>
  <c r="Z1570" i="4" s="1"/>
  <c r="AA1570" i="4" s="1"/>
  <c r="Y1811" i="4"/>
  <c r="Z1811" i="4" s="1"/>
  <c r="AA1811" i="4" s="1"/>
  <c r="Y1935" i="4"/>
  <c r="Z1935" i="4" s="1"/>
  <c r="AA1935" i="4" s="1"/>
  <c r="Y602" i="4"/>
  <c r="Z602" i="4" s="1"/>
  <c r="AA602" i="4" s="1"/>
  <c r="Y1532" i="4"/>
  <c r="Z1532" i="4" s="1"/>
  <c r="AA1532" i="4" s="1"/>
  <c r="Y702" i="4"/>
  <c r="Z702" i="4" s="1"/>
  <c r="AA702" i="4" s="1"/>
  <c r="Y260" i="4"/>
  <c r="Z260" i="4" s="1"/>
  <c r="AA260" i="4" s="1"/>
  <c r="Y522" i="4"/>
  <c r="Z522" i="4" s="1"/>
  <c r="AA522" i="4" s="1"/>
  <c r="Y1419" i="4"/>
  <c r="Z1419" i="4" s="1"/>
  <c r="AA1419" i="4" s="1"/>
  <c r="Y732" i="4"/>
  <c r="Z732" i="4" s="1"/>
  <c r="AA732" i="4" s="1"/>
  <c r="Y88" i="4"/>
  <c r="Z88" i="4" s="1"/>
  <c r="AA88" i="4" s="1"/>
  <c r="Y196" i="4"/>
  <c r="Z196" i="4" s="1"/>
  <c r="AA196" i="4" s="1"/>
  <c r="Y352" i="4"/>
  <c r="Z352" i="4" s="1"/>
  <c r="AA352" i="4" s="1"/>
  <c r="Y875" i="4"/>
  <c r="Z875" i="4" s="1"/>
  <c r="AA875" i="4" s="1"/>
  <c r="Y1034" i="4"/>
  <c r="Z1034" i="4" s="1"/>
  <c r="AA1034" i="4" s="1"/>
  <c r="Y1033" i="4"/>
  <c r="Z1033" i="4" s="1"/>
  <c r="AA1033" i="4" s="1"/>
  <c r="Y1377" i="4"/>
  <c r="Z1377" i="4" s="1"/>
  <c r="AA1377" i="4" s="1"/>
  <c r="Y1709" i="4"/>
  <c r="Z1709" i="4" s="1"/>
  <c r="AA1709" i="4" s="1"/>
  <c r="Y1260" i="4"/>
  <c r="Z1260" i="4" s="1"/>
  <c r="AA1260" i="4" s="1"/>
  <c r="Y1516" i="4"/>
  <c r="Z1516" i="4" s="1"/>
  <c r="AA1516" i="4" s="1"/>
  <c r="Y1786" i="4"/>
  <c r="Z1786" i="4" s="1"/>
  <c r="AA1786" i="4" s="1"/>
  <c r="Y2042" i="4"/>
  <c r="Z2042" i="4" s="1"/>
  <c r="AA2042" i="4" s="1"/>
  <c r="Y1733" i="4"/>
  <c r="Z1733" i="4" s="1"/>
  <c r="AA1733" i="4" s="1"/>
  <c r="Y1905" i="4"/>
  <c r="Z1905" i="4" s="1"/>
  <c r="AA1905" i="4" s="1"/>
  <c r="Y2073" i="4"/>
  <c r="Z2073" i="4" s="1"/>
  <c r="AA2073" i="4" s="1"/>
  <c r="Y1584" i="4"/>
  <c r="Z1584" i="4" s="1"/>
  <c r="AA1584" i="4" s="1"/>
  <c r="Y1788" i="4"/>
  <c r="Z1788" i="4" s="1"/>
  <c r="AA1788" i="4" s="1"/>
  <c r="Y1936" i="4"/>
  <c r="Z1936" i="4" s="1"/>
  <c r="AA1936" i="4" s="1"/>
  <c r="Y2064" i="4"/>
  <c r="Z2064" i="4" s="1"/>
  <c r="AA2064" i="4" s="1"/>
  <c r="Y1662" i="4"/>
  <c r="Z1662" i="4" s="1"/>
  <c r="AA1662" i="4" s="1"/>
  <c r="Y1267" i="4"/>
  <c r="Z1267" i="4" s="1"/>
  <c r="AA1267" i="4" s="1"/>
  <c r="Y1704" i="4"/>
  <c r="Z1704" i="4" s="1"/>
  <c r="AA1704" i="4" s="1"/>
  <c r="Y2031" i="4"/>
  <c r="Z2031" i="4" s="1"/>
  <c r="AA2031" i="4" s="1"/>
  <c r="Y650" i="4"/>
  <c r="Z650" i="4" s="1"/>
  <c r="AA650" i="4" s="1"/>
  <c r="Y1343" i="4"/>
  <c r="Z1343" i="4" s="1"/>
  <c r="AA1343" i="4" s="1"/>
  <c r="Y1815" i="4"/>
  <c r="Z1815" i="4" s="1"/>
  <c r="AA1815" i="4" s="1"/>
  <c r="Y2011" i="4"/>
  <c r="Z2011" i="4" s="1"/>
  <c r="AA2011" i="4" s="1"/>
  <c r="Y1608" i="4"/>
  <c r="Z1608" i="4" s="1"/>
  <c r="AA1608" i="4" s="1"/>
  <c r="Y678" i="4"/>
  <c r="Z678" i="4" s="1"/>
  <c r="AA678" i="4" s="1"/>
  <c r="Y84" i="4"/>
  <c r="Z84" i="4" s="1"/>
  <c r="AA84" i="4" s="1"/>
  <c r="Y426" i="4"/>
  <c r="Z426" i="4" s="1"/>
  <c r="AA426" i="4" s="1"/>
  <c r="Y1275" i="4"/>
  <c r="Z1275" i="4" s="1"/>
  <c r="AA1275" i="4" s="1"/>
  <c r="Y421" i="4"/>
  <c r="Z421" i="4" s="1"/>
  <c r="AA421" i="4" s="1"/>
  <c r="Y666" i="4"/>
  <c r="Z666" i="4" s="1"/>
  <c r="AA666" i="4" s="1"/>
  <c r="Y165" i="4"/>
  <c r="Z165" i="4" s="1"/>
  <c r="AA165" i="4" s="1"/>
  <c r="Y427" i="4"/>
  <c r="Z427" i="4" s="1"/>
  <c r="AA427" i="4" s="1"/>
  <c r="Y1051" i="4"/>
  <c r="Z1051" i="4" s="1"/>
  <c r="AA1051" i="4" s="1"/>
  <c r="Y1026" i="4"/>
  <c r="Z1026" i="4" s="1"/>
  <c r="AA1026" i="4" s="1"/>
  <c r="Y1622" i="4"/>
  <c r="Z1622" i="4" s="1"/>
  <c r="AA1622" i="4" s="1"/>
  <c r="Y1506" i="4"/>
  <c r="Z1506" i="4" s="1"/>
  <c r="AA1506" i="4" s="1"/>
  <c r="Y2019" i="4"/>
  <c r="Z2019" i="4" s="1"/>
  <c r="AA2019" i="4" s="1"/>
  <c r="Y1563" i="4"/>
  <c r="Z1563" i="4" s="1"/>
  <c r="AA1563" i="4" s="1"/>
  <c r="Y1475" i="4"/>
  <c r="Z1475" i="4" s="1"/>
  <c r="AA1475" i="4" s="1"/>
  <c r="Y1984" i="4"/>
  <c r="Z1984" i="4" s="1"/>
  <c r="AA1984" i="4" s="1"/>
  <c r="Y1674" i="4"/>
  <c r="Z1674" i="4" s="1"/>
  <c r="AA1674" i="4" s="1"/>
  <c r="Y2009" i="4"/>
  <c r="Z2009" i="4" s="1"/>
  <c r="AA2009" i="4" s="1"/>
  <c r="Y876" i="4"/>
  <c r="Z876" i="4" s="1"/>
  <c r="AA876" i="4" s="1"/>
  <c r="Y1399" i="4"/>
  <c r="Z1399" i="4" s="1"/>
  <c r="AA1399" i="4" s="1"/>
  <c r="Y1164" i="4"/>
  <c r="Z1164" i="4" s="1"/>
  <c r="AA1164" i="4" s="1"/>
  <c r="Y1249" i="4"/>
  <c r="Z1249" i="4" s="1"/>
  <c r="AA1249" i="4" s="1"/>
  <c r="Y793" i="4"/>
  <c r="Z793" i="4" s="1"/>
  <c r="AA793" i="4" s="1"/>
  <c r="Y1290" i="4"/>
  <c r="Z1290" i="4" s="1"/>
  <c r="AA1290" i="4" s="1"/>
  <c r="Y797" i="4"/>
  <c r="Z797" i="4" s="1"/>
  <c r="AA797" i="4" s="1"/>
  <c r="Y791" i="4"/>
  <c r="Z791" i="4" s="1"/>
  <c r="AA791" i="4" s="1"/>
  <c r="Y528" i="4"/>
  <c r="Z528" i="4" s="1"/>
  <c r="AA528" i="4" s="1"/>
  <c r="Y47" i="4"/>
  <c r="Z47" i="4" s="1"/>
  <c r="AA47" i="4" s="1"/>
  <c r="Y111" i="4"/>
  <c r="Z111" i="4" s="1"/>
  <c r="AA111" i="4" s="1"/>
  <c r="Y175" i="4"/>
  <c r="Z175" i="4" s="1"/>
  <c r="AA175" i="4" s="1"/>
  <c r="Y239" i="4"/>
  <c r="Z239" i="4" s="1"/>
  <c r="AA239" i="4" s="1"/>
  <c r="Y303" i="4"/>
  <c r="Z303" i="4" s="1"/>
  <c r="AA303" i="4" s="1"/>
  <c r="Y21" i="4"/>
  <c r="Z21" i="4" s="1"/>
  <c r="AA21" i="4" s="1"/>
  <c r="Y85" i="4"/>
  <c r="Z85" i="4" s="1"/>
  <c r="AA85" i="4" s="1"/>
  <c r="Y108" i="4"/>
  <c r="Z108" i="4" s="1"/>
  <c r="AA108" i="4" s="1"/>
  <c r="Y172" i="4"/>
  <c r="Z172" i="4" s="1"/>
  <c r="AA172" i="4" s="1"/>
  <c r="Y342" i="4"/>
  <c r="Z342" i="4" s="1"/>
  <c r="AA342" i="4" s="1"/>
  <c r="Y75" i="4"/>
  <c r="Z75" i="4" s="1"/>
  <c r="AA75" i="4" s="1"/>
  <c r="Y139" i="4"/>
  <c r="Z139" i="4" s="1"/>
  <c r="AA139" i="4" s="1"/>
  <c r="Y203" i="4"/>
  <c r="Z203" i="4" s="1"/>
  <c r="AA203" i="4" s="1"/>
  <c r="Y267" i="4"/>
  <c r="Z267" i="4" s="1"/>
  <c r="AA267" i="4" s="1"/>
  <c r="Y22" i="4"/>
  <c r="Z22" i="4" s="1"/>
  <c r="AA22" i="4" s="1"/>
  <c r="Y49" i="4"/>
  <c r="Z49" i="4" s="1"/>
  <c r="AA49" i="4" s="1"/>
  <c r="Y113" i="4"/>
  <c r="Z113" i="4" s="1"/>
  <c r="AA113" i="4" s="1"/>
  <c r="Y36" i="4"/>
  <c r="Z36" i="4" s="1"/>
  <c r="AA36" i="4" s="1"/>
  <c r="Y256" i="4"/>
  <c r="Z256" i="4" s="1"/>
  <c r="AA256" i="4" s="1"/>
  <c r="Y56" i="4"/>
  <c r="Z56" i="4" s="1"/>
  <c r="AA56" i="4" s="1"/>
  <c r="Y214" i="4"/>
  <c r="Z214" i="4" s="1"/>
  <c r="AA214" i="4" s="1"/>
  <c r="Y341" i="4"/>
  <c r="Z341" i="4" s="1"/>
  <c r="AA341" i="4" s="1"/>
  <c r="Y213" i="4"/>
  <c r="Z213" i="4" s="1"/>
  <c r="AA213" i="4" s="1"/>
  <c r="Y364" i="4"/>
  <c r="Z364" i="4" s="1"/>
  <c r="AA364" i="4" s="1"/>
  <c r="Y428" i="4"/>
  <c r="Z428" i="4" s="1"/>
  <c r="AA428" i="4" s="1"/>
  <c r="Y492" i="4"/>
  <c r="Z492" i="4" s="1"/>
  <c r="AA492" i="4" s="1"/>
  <c r="Y556" i="4"/>
  <c r="Z556" i="4" s="1"/>
  <c r="AA556" i="4" s="1"/>
  <c r="Y581" i="4"/>
  <c r="Z581" i="4" s="1"/>
  <c r="AA581" i="4" s="1"/>
  <c r="Y645" i="4"/>
  <c r="Z645" i="4" s="1"/>
  <c r="AA645" i="4" s="1"/>
  <c r="Y709" i="4"/>
  <c r="Z709" i="4" s="1"/>
  <c r="AA709" i="4" s="1"/>
  <c r="Y119" i="4"/>
  <c r="Z119" i="4" s="1"/>
  <c r="AA119" i="4" s="1"/>
  <c r="Y247" i="4"/>
  <c r="Z247" i="4" s="1"/>
  <c r="AA247" i="4" s="1"/>
  <c r="Y29" i="4"/>
  <c r="Z29" i="4" s="1"/>
  <c r="AA29" i="4" s="1"/>
  <c r="Y122" i="4"/>
  <c r="Z122" i="4" s="1"/>
  <c r="AA122" i="4" s="1"/>
  <c r="Y350" i="4"/>
  <c r="Z350" i="4" s="1"/>
  <c r="AA350" i="4" s="1"/>
  <c r="Y218" i="4"/>
  <c r="Z218" i="4" s="1"/>
  <c r="AA218" i="4" s="1"/>
  <c r="Y365" i="4"/>
  <c r="Z365" i="4" s="1"/>
  <c r="AA365" i="4" s="1"/>
  <c r="Y344" i="4"/>
  <c r="Z344" i="4" s="1"/>
  <c r="AA344" i="4" s="1"/>
  <c r="Y432" i="4"/>
  <c r="Z432" i="4" s="1"/>
  <c r="AA432" i="4" s="1"/>
  <c r="Y516" i="4"/>
  <c r="Z516" i="4" s="1"/>
  <c r="AA516" i="4" s="1"/>
  <c r="Y339" i="4"/>
  <c r="Z339" i="4" s="1"/>
  <c r="AA339" i="4" s="1"/>
  <c r="Y649" i="4"/>
  <c r="Z649" i="4" s="1"/>
  <c r="AA649" i="4" s="1"/>
  <c r="Y729" i="4"/>
  <c r="Z729" i="4" s="1"/>
  <c r="AA729" i="4" s="1"/>
  <c r="Y478" i="4"/>
  <c r="Z478" i="4" s="1"/>
  <c r="AA478" i="4" s="1"/>
  <c r="Y559" i="4"/>
  <c r="Z559" i="4" s="1"/>
  <c r="AA559" i="4" s="1"/>
  <c r="Y632" i="4"/>
  <c r="Z632" i="4" s="1"/>
  <c r="AA632" i="4" s="1"/>
  <c r="Y696" i="4"/>
  <c r="Z696" i="4" s="1"/>
  <c r="AA696" i="4" s="1"/>
  <c r="Y370" i="4"/>
  <c r="Z370" i="4" s="1"/>
  <c r="AA370" i="4" s="1"/>
  <c r="Y451" i="4"/>
  <c r="Z451" i="4" s="1"/>
  <c r="AA451" i="4" s="1"/>
  <c r="Y541" i="4"/>
  <c r="Z541" i="4" s="1"/>
  <c r="AA541" i="4" s="1"/>
  <c r="Y611" i="4"/>
  <c r="Z611" i="4" s="1"/>
  <c r="AA611" i="4" s="1"/>
  <c r="Y115" i="4"/>
  <c r="Z115" i="4" s="1"/>
  <c r="AA115" i="4" s="1"/>
  <c r="Y243" i="4"/>
  <c r="Z243" i="4" s="1"/>
  <c r="AA243" i="4" s="1"/>
  <c r="Y25" i="4"/>
  <c r="Z25" i="4" s="1"/>
  <c r="AA25" i="4" s="1"/>
  <c r="Y121" i="4"/>
  <c r="Z121" i="4" s="1"/>
  <c r="AA121" i="4" s="1"/>
  <c r="Y346" i="4"/>
  <c r="Z346" i="4" s="1"/>
  <c r="AA346" i="4" s="1"/>
  <c r="Y208" i="4"/>
  <c r="Z208" i="4" s="1"/>
  <c r="AA208" i="4" s="1"/>
  <c r="Y361" i="4"/>
  <c r="Z361" i="4" s="1"/>
  <c r="AA361" i="4" s="1"/>
  <c r="Y340" i="4"/>
  <c r="Z340" i="4" s="1"/>
  <c r="AA340" i="4" s="1"/>
  <c r="Y424" i="4"/>
  <c r="Z424" i="4" s="1"/>
  <c r="AA424" i="4" s="1"/>
  <c r="Y512" i="4"/>
  <c r="Z512" i="4" s="1"/>
  <c r="AA512" i="4" s="1"/>
  <c r="Y322" i="4"/>
  <c r="Z322" i="4" s="1"/>
  <c r="AA322" i="4" s="1"/>
  <c r="Y641" i="4"/>
  <c r="Z641" i="4" s="1"/>
  <c r="AA641" i="4" s="1"/>
  <c r="Y725" i="4"/>
  <c r="Z725" i="4" s="1"/>
  <c r="AA725" i="4" s="1"/>
  <c r="Y473" i="4"/>
  <c r="Z473" i="4" s="1"/>
  <c r="AA473" i="4" s="1"/>
  <c r="Y558" i="4"/>
  <c r="Z558" i="4" s="1"/>
  <c r="AA558" i="4" s="1"/>
  <c r="Y628" i="4"/>
  <c r="Z628" i="4" s="1"/>
  <c r="AA628" i="4" s="1"/>
  <c r="Y692" i="4"/>
  <c r="Z692" i="4" s="1"/>
  <c r="AA692" i="4" s="1"/>
  <c r="Y367" i="4"/>
  <c r="Z367" i="4" s="1"/>
  <c r="AA367" i="4" s="1"/>
  <c r="Y450" i="4"/>
  <c r="Z450" i="4" s="1"/>
  <c r="AA450" i="4" s="1"/>
  <c r="Y531" i="4"/>
  <c r="Z531" i="4" s="1"/>
  <c r="AA531" i="4" s="1"/>
  <c r="Y607" i="4"/>
  <c r="Z607" i="4" s="1"/>
  <c r="AA607" i="4" s="1"/>
  <c r="Y671" i="4"/>
  <c r="Z671" i="4" s="1"/>
  <c r="AA671" i="4" s="1"/>
  <c r="Y735" i="4"/>
  <c r="Z735" i="4" s="1"/>
  <c r="AA735" i="4" s="1"/>
  <c r="Y487" i="4"/>
  <c r="Z487" i="4" s="1"/>
  <c r="AA487" i="4" s="1"/>
  <c r="Y819" i="4"/>
  <c r="Z819" i="4" s="1"/>
  <c r="AA819" i="4" s="1"/>
  <c r="Y883" i="4"/>
  <c r="Z883" i="4" s="1"/>
  <c r="AA883" i="4" s="1"/>
  <c r="Y947" i="4"/>
  <c r="Z947" i="4" s="1"/>
  <c r="AA947" i="4" s="1"/>
  <c r="Y1011" i="4"/>
  <c r="Z1011" i="4" s="1"/>
  <c r="AA1011" i="4" s="1"/>
  <c r="Y567" i="4"/>
  <c r="Z567" i="4" s="1"/>
  <c r="AA567" i="4" s="1"/>
  <c r="Y830" i="4"/>
  <c r="Z830" i="4" s="1"/>
  <c r="AA830" i="4" s="1"/>
  <c r="Y894" i="4"/>
  <c r="Z894" i="4" s="1"/>
  <c r="AA894" i="4" s="1"/>
  <c r="Y958" i="4"/>
  <c r="Z958" i="4" s="1"/>
  <c r="AA958" i="4" s="1"/>
  <c r="Y39" i="4"/>
  <c r="Z39" i="4" s="1"/>
  <c r="AA39" i="4" s="1"/>
  <c r="Y295" i="4"/>
  <c r="Z295" i="4" s="1"/>
  <c r="AA295" i="4" s="1"/>
  <c r="Y156" i="4"/>
  <c r="Z156" i="4" s="1"/>
  <c r="AA156" i="4" s="1"/>
  <c r="Y278" i="4"/>
  <c r="Z278" i="4" s="1"/>
  <c r="AA278" i="4" s="1"/>
  <c r="Y376" i="4"/>
  <c r="Z376" i="4" s="1"/>
  <c r="AA376" i="4" s="1"/>
  <c r="Y548" i="4"/>
  <c r="Z548" i="4" s="1"/>
  <c r="AA548" i="4" s="1"/>
  <c r="Y681" i="4"/>
  <c r="Z681" i="4" s="1"/>
  <c r="AA681" i="4" s="1"/>
  <c r="Y510" i="4"/>
  <c r="Z510" i="4" s="1"/>
  <c r="AA510" i="4" s="1"/>
  <c r="Y656" i="4"/>
  <c r="Z656" i="4" s="1"/>
  <c r="AA656" i="4" s="1"/>
  <c r="Y402" i="4"/>
  <c r="Z402" i="4" s="1"/>
  <c r="AA402" i="4" s="1"/>
  <c r="Y571" i="4"/>
  <c r="Z571" i="4" s="1"/>
  <c r="AA571" i="4" s="1"/>
  <c r="Y675" i="4"/>
  <c r="Z675" i="4" s="1"/>
  <c r="AA675" i="4" s="1"/>
  <c r="Y759" i="4"/>
  <c r="Z759" i="4" s="1"/>
  <c r="AA759" i="4" s="1"/>
  <c r="Y799" i="4"/>
  <c r="Z799" i="4" s="1"/>
  <c r="AA799" i="4" s="1"/>
  <c r="Y887" i="4"/>
  <c r="Z887" i="4" s="1"/>
  <c r="AA887" i="4" s="1"/>
  <c r="Y971" i="4"/>
  <c r="Z971" i="4" s="1"/>
  <c r="AA971" i="4" s="1"/>
  <c r="Y465" i="4"/>
  <c r="Z465" i="4" s="1"/>
  <c r="AA465" i="4" s="1"/>
  <c r="Y834" i="4"/>
  <c r="Z834" i="4" s="1"/>
  <c r="AA834" i="4" s="1"/>
  <c r="Y918" i="4"/>
  <c r="Z918" i="4" s="1"/>
  <c r="AA918" i="4" s="1"/>
  <c r="Y1002" i="4"/>
  <c r="Z1002" i="4" s="1"/>
  <c r="AA1002" i="4" s="1"/>
  <c r="Y738" i="4"/>
  <c r="Z738" i="4" s="1"/>
  <c r="AA738" i="4" s="1"/>
  <c r="Y805" i="4"/>
  <c r="Z805" i="4" s="1"/>
  <c r="AA805" i="4" s="1"/>
  <c r="Y869" i="4"/>
  <c r="Z869" i="4" s="1"/>
  <c r="AA869" i="4" s="1"/>
  <c r="Y933" i="4"/>
  <c r="Z933" i="4" s="1"/>
  <c r="AA933" i="4" s="1"/>
  <c r="Y997" i="4"/>
  <c r="Z997" i="4" s="1"/>
  <c r="AA997" i="4" s="1"/>
  <c r="Y1046" i="4"/>
  <c r="Z1046" i="4" s="1"/>
  <c r="AA1046" i="4" s="1"/>
  <c r="Y1110" i="4"/>
  <c r="Z1110" i="4" s="1"/>
  <c r="AA1110" i="4" s="1"/>
  <c r="Y1174" i="4"/>
  <c r="Z1174" i="4" s="1"/>
  <c r="AA1174" i="4" s="1"/>
  <c r="Y1238" i="4"/>
  <c r="Z1238" i="4" s="1"/>
  <c r="AA1238" i="4" s="1"/>
  <c r="Y99" i="4"/>
  <c r="Z99" i="4" s="1"/>
  <c r="AA99" i="4" s="1"/>
  <c r="Y46" i="4"/>
  <c r="Z46" i="4" s="1"/>
  <c r="AA46" i="4" s="1"/>
  <c r="Y330" i="4"/>
  <c r="Z330" i="4" s="1"/>
  <c r="AA330" i="4" s="1"/>
  <c r="Y349" i="4"/>
  <c r="Z349" i="4" s="1"/>
  <c r="AA349" i="4" s="1"/>
  <c r="Y416" i="4"/>
  <c r="Z416" i="4" s="1"/>
  <c r="AA416" i="4" s="1"/>
  <c r="Y281" i="4"/>
  <c r="Z281" i="4" s="1"/>
  <c r="AA281" i="4" s="1"/>
  <c r="Y717" i="4"/>
  <c r="Z717" i="4" s="1"/>
  <c r="AA717" i="4" s="1"/>
  <c r="Y543" i="4"/>
  <c r="Z543" i="4" s="1"/>
  <c r="AA543" i="4" s="1"/>
  <c r="Y684" i="4"/>
  <c r="Z684" i="4" s="1"/>
  <c r="AA684" i="4" s="1"/>
  <c r="Y435" i="4"/>
  <c r="Z435" i="4" s="1"/>
  <c r="AA435" i="4" s="1"/>
  <c r="Y599" i="4"/>
  <c r="Z599" i="4" s="1"/>
  <c r="AA599" i="4" s="1"/>
  <c r="Y691" i="4"/>
  <c r="Z691" i="4" s="1"/>
  <c r="AA691" i="4" s="1"/>
  <c r="Y351" i="4"/>
  <c r="Z351" i="4" s="1"/>
  <c r="AA351" i="4" s="1"/>
  <c r="Y815" i="4"/>
  <c r="Z815" i="4" s="1"/>
  <c r="AA815" i="4" s="1"/>
  <c r="Y903" i="4"/>
  <c r="Z903" i="4" s="1"/>
  <c r="AA903" i="4" s="1"/>
  <c r="Y987" i="4"/>
  <c r="Z987" i="4" s="1"/>
  <c r="AA987" i="4" s="1"/>
  <c r="Y550" i="4"/>
  <c r="Z550" i="4" s="1"/>
  <c r="AA550" i="4" s="1"/>
  <c r="Y850" i="4"/>
  <c r="Z850" i="4" s="1"/>
  <c r="AA850" i="4" s="1"/>
  <c r="Y934" i="4"/>
  <c r="Z934" i="4" s="1"/>
  <c r="AA934" i="4" s="1"/>
  <c r="Y1018" i="4"/>
  <c r="Z1018" i="4" s="1"/>
  <c r="AA1018" i="4" s="1"/>
  <c r="Y750" i="4"/>
  <c r="Z750" i="4" s="1"/>
  <c r="AA750" i="4" s="1"/>
  <c r="Y817" i="4"/>
  <c r="Z817" i="4" s="1"/>
  <c r="AA817" i="4" s="1"/>
  <c r="Y881" i="4"/>
  <c r="Z881" i="4" s="1"/>
  <c r="AA881" i="4" s="1"/>
  <c r="Y945" i="4"/>
  <c r="Z945" i="4" s="1"/>
  <c r="AA945" i="4" s="1"/>
  <c r="Y1009" i="4"/>
  <c r="Z1009" i="4" s="1"/>
  <c r="AA1009" i="4" s="1"/>
  <c r="Y1058" i="4"/>
  <c r="Z1058" i="4" s="1"/>
  <c r="AA1058" i="4" s="1"/>
  <c r="Y1122" i="4"/>
  <c r="Z1122" i="4" s="1"/>
  <c r="AA1122" i="4" s="1"/>
  <c r="Y1186" i="4"/>
  <c r="Z1186" i="4" s="1"/>
  <c r="AA1186" i="4" s="1"/>
  <c r="Y1250" i="4"/>
  <c r="Z1250" i="4" s="1"/>
  <c r="AA1250" i="4" s="1"/>
  <c r="Y1314" i="4"/>
  <c r="Z1314" i="4" s="1"/>
  <c r="AA1314" i="4" s="1"/>
  <c r="Y1378" i="4"/>
  <c r="Z1378" i="4" s="1"/>
  <c r="AA1378" i="4" s="1"/>
  <c r="Y1442" i="4"/>
  <c r="Z1442" i="4" s="1"/>
  <c r="AA1442" i="4" s="1"/>
  <c r="Y1037" i="4"/>
  <c r="Z1037" i="4" s="1"/>
  <c r="AA1037" i="4" s="1"/>
  <c r="Y1101" i="4"/>
  <c r="Z1101" i="4" s="1"/>
  <c r="AA1101" i="4" s="1"/>
  <c r="Y1165" i="4"/>
  <c r="Z1165" i="4" s="1"/>
  <c r="AA1165" i="4" s="1"/>
  <c r="Y1229" i="4"/>
  <c r="Z1229" i="4" s="1"/>
  <c r="AA1229" i="4" s="1"/>
  <c r="Y1293" i="4"/>
  <c r="Z1293" i="4" s="1"/>
  <c r="AA1293" i="4" s="1"/>
  <c r="Y1357" i="4"/>
  <c r="Z1357" i="4" s="1"/>
  <c r="AA1357" i="4" s="1"/>
  <c r="Y1421" i="4"/>
  <c r="Z1421" i="4" s="1"/>
  <c r="AA1421" i="4" s="1"/>
  <c r="Y1485" i="4"/>
  <c r="Z1485" i="4" s="1"/>
  <c r="AA1485" i="4" s="1"/>
  <c r="Y1549" i="4"/>
  <c r="Z1549" i="4" s="1"/>
  <c r="AA1549" i="4" s="1"/>
  <c r="Y1613" i="4"/>
  <c r="Z1613" i="4" s="1"/>
  <c r="AA1613" i="4" s="1"/>
  <c r="Y1677" i="4"/>
  <c r="Z1677" i="4" s="1"/>
  <c r="AA1677" i="4" s="1"/>
  <c r="Y109" i="4"/>
  <c r="Z109" i="4" s="1"/>
  <c r="AA109" i="4" s="1"/>
  <c r="Y257" i="4"/>
  <c r="Z257" i="4" s="1"/>
  <c r="AA257" i="4" s="1"/>
  <c r="Y617" i="4"/>
  <c r="Z617" i="4" s="1"/>
  <c r="AA617" i="4" s="1"/>
  <c r="Y608" i="4"/>
  <c r="Z608" i="4" s="1"/>
  <c r="AA608" i="4" s="1"/>
  <c r="Y509" i="4"/>
  <c r="Z509" i="4" s="1"/>
  <c r="AA509" i="4" s="1"/>
  <c r="Y727" i="4"/>
  <c r="Z727" i="4" s="1"/>
  <c r="AA727" i="4" s="1"/>
  <c r="Y855" i="4"/>
  <c r="Z855" i="4" s="1"/>
  <c r="AA855" i="4" s="1"/>
  <c r="Y1023" i="4"/>
  <c r="Z1023" i="4" s="1"/>
  <c r="AA1023" i="4" s="1"/>
  <c r="Y886" i="4"/>
  <c r="Z886" i="4" s="1"/>
  <c r="AA886" i="4" s="1"/>
  <c r="Y502" i="4"/>
  <c r="Z502" i="4" s="1"/>
  <c r="AA502" i="4" s="1"/>
  <c r="Y845" i="4"/>
  <c r="Z845" i="4" s="1"/>
  <c r="AA845" i="4" s="1"/>
  <c r="Y973" i="4"/>
  <c r="Z973" i="4" s="1"/>
  <c r="AA973" i="4" s="1"/>
  <c r="Y1086" i="4"/>
  <c r="Z1086" i="4" s="1"/>
  <c r="AA1086" i="4" s="1"/>
  <c r="Y1214" i="4"/>
  <c r="Z1214" i="4" s="1"/>
  <c r="AA1214" i="4" s="1"/>
  <c r="Y1322" i="4"/>
  <c r="Z1322" i="4" s="1"/>
  <c r="AA1322" i="4" s="1"/>
  <c r="Y1406" i="4"/>
  <c r="Z1406" i="4" s="1"/>
  <c r="AA1406" i="4" s="1"/>
  <c r="Y736" i="4"/>
  <c r="Z736" i="4" s="1"/>
  <c r="AA736" i="4" s="1"/>
  <c r="Y1109" i="4"/>
  <c r="Z1109" i="4" s="1"/>
  <c r="AA1109" i="4" s="1"/>
  <c r="Y1193" i="4"/>
  <c r="Z1193" i="4" s="1"/>
  <c r="AA1193" i="4" s="1"/>
  <c r="Y1281" i="4"/>
  <c r="Z1281" i="4" s="1"/>
  <c r="AA1281" i="4" s="1"/>
  <c r="Y1365" i="4"/>
  <c r="Z1365" i="4" s="1"/>
  <c r="AA1365" i="4" s="1"/>
  <c r="Y1449" i="4"/>
  <c r="Z1449" i="4" s="1"/>
  <c r="AA1449" i="4" s="1"/>
  <c r="Y1537" i="4"/>
  <c r="Z1537" i="4" s="1"/>
  <c r="AA1537" i="4" s="1"/>
  <c r="Y1621" i="4"/>
  <c r="Z1621" i="4" s="1"/>
  <c r="AA1621" i="4" s="1"/>
  <c r="Y1701" i="4"/>
  <c r="Z1701" i="4" s="1"/>
  <c r="AA1701" i="4" s="1"/>
  <c r="Y1060" i="4"/>
  <c r="Z1060" i="4" s="1"/>
  <c r="AA1060" i="4" s="1"/>
  <c r="Y1124" i="4"/>
  <c r="Z1124" i="4" s="1"/>
  <c r="AA1124" i="4" s="1"/>
  <c r="Y1188" i="4"/>
  <c r="Z1188" i="4" s="1"/>
  <c r="AA1188" i="4" s="1"/>
  <c r="Y1252" i="4"/>
  <c r="Z1252" i="4" s="1"/>
  <c r="AA1252" i="4" s="1"/>
  <c r="Y1316" i="4"/>
  <c r="Z1316" i="4" s="1"/>
  <c r="AA1316" i="4" s="1"/>
  <c r="Y1380" i="4"/>
  <c r="Z1380" i="4" s="1"/>
  <c r="AA1380" i="4" s="1"/>
  <c r="Y1444" i="4"/>
  <c r="Z1444" i="4" s="1"/>
  <c r="AA1444" i="4" s="1"/>
  <c r="Y1508" i="4"/>
  <c r="Z1508" i="4" s="1"/>
  <c r="AA1508" i="4" s="1"/>
  <c r="Y984" i="4"/>
  <c r="Z984" i="4" s="1"/>
  <c r="AA984" i="4" s="1"/>
  <c r="Y1239" i="4"/>
  <c r="Z1239" i="4" s="1"/>
  <c r="AA1239" i="4" s="1"/>
  <c r="Y1714" i="4"/>
  <c r="Z1714" i="4" s="1"/>
  <c r="AA1714" i="4" s="1"/>
  <c r="Y1778" i="4"/>
  <c r="Z1778" i="4" s="1"/>
  <c r="AA1778" i="4" s="1"/>
  <c r="Y1842" i="4"/>
  <c r="Z1842" i="4" s="1"/>
  <c r="AA1842" i="4" s="1"/>
  <c r="Y1906" i="4"/>
  <c r="Z1906" i="4" s="1"/>
  <c r="AA1906" i="4" s="1"/>
  <c r="Y1970" i="4"/>
  <c r="Z1970" i="4" s="1"/>
  <c r="AA1970" i="4" s="1"/>
  <c r="Y2034" i="4"/>
  <c r="Z2034" i="4" s="1"/>
  <c r="AA2034" i="4" s="1"/>
  <c r="Y2098" i="4"/>
  <c r="Z2098" i="4" s="1"/>
  <c r="AA2098" i="4" s="1"/>
  <c r="Y195" i="4"/>
  <c r="Z195" i="4" s="1"/>
  <c r="AA195" i="4" s="1"/>
  <c r="Y161" i="4"/>
  <c r="Z161" i="4" s="1"/>
  <c r="AA161" i="4" s="1"/>
  <c r="Y480" i="4"/>
  <c r="Z480" i="4" s="1"/>
  <c r="AA480" i="4" s="1"/>
  <c r="Y258" i="4"/>
  <c r="Z258" i="4" s="1"/>
  <c r="AA258" i="4" s="1"/>
  <c r="Y240" i="4"/>
  <c r="Z240" i="4" s="1"/>
  <c r="AA240" i="4" s="1"/>
  <c r="Y635" i="4"/>
  <c r="Z635" i="4" s="1"/>
  <c r="AA635" i="4" s="1"/>
  <c r="Y534" i="4"/>
  <c r="Z534" i="4" s="1"/>
  <c r="AA534" i="4" s="1"/>
  <c r="Y935" i="4"/>
  <c r="Z935" i="4" s="1"/>
  <c r="AA935" i="4" s="1"/>
  <c r="Y794" i="4"/>
  <c r="Z794" i="4" s="1"/>
  <c r="AA794" i="4" s="1"/>
  <c r="Y966" i="4"/>
  <c r="Z966" i="4" s="1"/>
  <c r="AA966" i="4" s="1"/>
  <c r="Y777" i="4"/>
  <c r="Z777" i="4" s="1"/>
  <c r="AA777" i="4" s="1"/>
  <c r="Y2080" i="4"/>
  <c r="Z2080" i="4" s="1"/>
  <c r="AA2080" i="4" s="1"/>
  <c r="Y1143" i="4"/>
  <c r="Z1143" i="4" s="1"/>
  <c r="AA1143" i="4" s="1"/>
  <c r="Y474" i="4"/>
  <c r="Z474" i="4" s="1"/>
  <c r="AA474" i="4" s="1"/>
  <c r="Y906" i="4"/>
  <c r="Z906" i="4" s="1"/>
  <c r="AA906" i="4" s="1"/>
  <c r="Y453" i="4"/>
  <c r="Z453" i="4" s="1"/>
  <c r="AA453" i="4" s="1"/>
  <c r="Y1751" i="4"/>
  <c r="Z1751" i="4" s="1"/>
  <c r="AA1751" i="4" s="1"/>
  <c r="Y1539" i="4"/>
  <c r="Z1539" i="4" s="1"/>
  <c r="AA1539" i="4" s="1"/>
  <c r="Y2089" i="4"/>
  <c r="Z2089" i="4" s="1"/>
  <c r="AA2089" i="4" s="1"/>
  <c r="Y1288" i="4"/>
  <c r="Z1288" i="4" s="1"/>
  <c r="AA1288" i="4" s="1"/>
  <c r="Y955" i="4"/>
  <c r="Z955" i="4" s="1"/>
  <c r="AA955" i="4" s="1"/>
  <c r="Y1467" i="4"/>
  <c r="Z1467" i="4" s="1"/>
  <c r="AA1467" i="4" s="1"/>
  <c r="Y1995" i="4"/>
  <c r="Z1995" i="4" s="1"/>
  <c r="AA1995" i="4" s="1"/>
  <c r="Y1619" i="4"/>
  <c r="Z1619" i="4" s="1"/>
  <c r="AA1619" i="4" s="1"/>
  <c r="Y1008" i="4"/>
  <c r="Z1008" i="4" s="1"/>
  <c r="AA1008" i="4" s="1"/>
  <c r="Y1484" i="4"/>
  <c r="Z1484" i="4" s="1"/>
  <c r="AA1484" i="4" s="1"/>
  <c r="Y985" i="4"/>
  <c r="Z985" i="4" s="1"/>
  <c r="AA985" i="4" s="1"/>
  <c r="Y377" i="4"/>
  <c r="Z377" i="4" s="1"/>
  <c r="AA377" i="4" s="1"/>
  <c r="Y1855" i="4"/>
  <c r="Z1855" i="4" s="1"/>
  <c r="AA1855" i="4" s="1"/>
  <c r="Y1607" i="4"/>
  <c r="Z1607" i="4" s="1"/>
  <c r="AA1607" i="4" s="1"/>
  <c r="Y1848" i="4"/>
  <c r="Z1848" i="4" s="1"/>
  <c r="AA1848" i="4" s="1"/>
  <c r="Y1942" i="4"/>
  <c r="Z1942" i="4" s="1"/>
  <c r="AA1942" i="4" s="1"/>
  <c r="Y1241" i="4"/>
  <c r="Z1241" i="4" s="1"/>
  <c r="AA1241" i="4" s="1"/>
  <c r="Y296" i="4"/>
  <c r="Z296" i="4" s="1"/>
  <c r="AA296" i="4" s="1"/>
  <c r="Y1483" i="4"/>
  <c r="Z1483" i="4" s="1"/>
  <c r="AA1483" i="4" s="1"/>
  <c r="Y414" i="4"/>
  <c r="Z414" i="4" s="1"/>
  <c r="AA414" i="4" s="1"/>
  <c r="Y1167" i="4"/>
  <c r="Z1167" i="4" s="1"/>
  <c r="AA1167" i="4" s="1"/>
  <c r="Y1723" i="4"/>
  <c r="Z1723" i="4" s="1"/>
  <c r="AA1723" i="4" s="1"/>
  <c r="Y1459" i="4"/>
  <c r="Z1459" i="4" s="1"/>
  <c r="AA1459" i="4" s="1"/>
  <c r="Y2012" i="4"/>
  <c r="Z2012" i="4" s="1"/>
  <c r="AA2012" i="4" s="1"/>
  <c r="Y976" i="4"/>
  <c r="Z976" i="4" s="1"/>
  <c r="AA976" i="4" s="1"/>
  <c r="Y1793" i="4"/>
  <c r="Z1793" i="4" s="1"/>
  <c r="AA1793" i="4" s="1"/>
  <c r="Y1750" i="4"/>
  <c r="Z1750" i="4" s="1"/>
  <c r="AA1750" i="4" s="1"/>
  <c r="Y1669" i="4"/>
  <c r="Z1669" i="4" s="1"/>
  <c r="AA1669" i="4" s="1"/>
  <c r="Y1230" i="4"/>
  <c r="Z1230" i="4" s="1"/>
  <c r="AA1230" i="4" s="1"/>
  <c r="Y263" i="4"/>
  <c r="Z263" i="4" s="1"/>
  <c r="AA263" i="4" s="1"/>
  <c r="Y406" i="4"/>
  <c r="Z406" i="4" s="1"/>
  <c r="AA406" i="4" s="1"/>
  <c r="Y1326" i="4"/>
  <c r="Z1326" i="4" s="1"/>
  <c r="AA1326" i="4" s="1"/>
  <c r="Y1285" i="4"/>
  <c r="Z1285" i="4" s="1"/>
  <c r="AA1285" i="4" s="1"/>
  <c r="Y1064" i="4"/>
  <c r="Z1064" i="4" s="1"/>
  <c r="AA1064" i="4" s="1"/>
  <c r="Y1384" i="4"/>
  <c r="Z1384" i="4" s="1"/>
  <c r="AA1384" i="4" s="1"/>
  <c r="Y1718" i="4"/>
  <c r="Z1718" i="4" s="1"/>
  <c r="AA1718" i="4" s="1"/>
  <c r="Y2102" i="4"/>
  <c r="Z2102" i="4" s="1"/>
  <c r="AA2102" i="4" s="1"/>
  <c r="Y1813" i="4"/>
  <c r="Z1813" i="4" s="1"/>
  <c r="AA1813" i="4" s="1"/>
  <c r="Y2025" i="4"/>
  <c r="Z2025" i="4" s="1"/>
  <c r="AA2025" i="4" s="1"/>
  <c r="Y1578" i="4"/>
  <c r="Z1578" i="4" s="1"/>
  <c r="AA1578" i="4" s="1"/>
  <c r="Y1828" i="4"/>
  <c r="Z1828" i="4" s="1"/>
  <c r="AA1828" i="4" s="1"/>
  <c r="Y1996" i="4"/>
  <c r="Z1996" i="4" s="1"/>
  <c r="AA1996" i="4" s="1"/>
  <c r="Y1636" i="4"/>
  <c r="Z1636" i="4" s="1"/>
  <c r="AA1636" i="4" s="1"/>
  <c r="Y1571" i="4"/>
  <c r="Z1571" i="4" s="1"/>
  <c r="AA1571" i="4" s="1"/>
  <c r="Y1586" i="4"/>
  <c r="Z1586" i="4" s="1"/>
  <c r="AA1586" i="4" s="1"/>
  <c r="Y714" i="4"/>
  <c r="Z714" i="4" s="1"/>
  <c r="AA714" i="4" s="1"/>
  <c r="Y1672" i="4"/>
  <c r="Z1672" i="4" s="1"/>
  <c r="AA1672" i="4" s="1"/>
  <c r="Y1528" i="4"/>
  <c r="Z1528" i="4" s="1"/>
  <c r="AA1528" i="4" s="1"/>
  <c r="Y1644" i="4"/>
  <c r="Z1644" i="4" s="1"/>
  <c r="AA1644" i="4" s="1"/>
  <c r="Y318" i="4"/>
  <c r="Z318" i="4" s="1"/>
  <c r="AA318" i="4" s="1"/>
  <c r="Y638" i="4"/>
  <c r="Z638" i="4" s="1"/>
  <c r="AA638" i="4" s="1"/>
  <c r="Y1291" i="4"/>
  <c r="Z1291" i="4" s="1"/>
  <c r="AA1291" i="4" s="1"/>
  <c r="Y382" i="4"/>
  <c r="Z382" i="4" s="1"/>
  <c r="AA382" i="4" s="1"/>
  <c r="Y740" i="4"/>
  <c r="Z740" i="4" s="1"/>
  <c r="AA740" i="4" s="1"/>
  <c r="Y657" i="4"/>
  <c r="Z657" i="4" s="1"/>
  <c r="AA657" i="4" s="1"/>
  <c r="Y566" i="4"/>
  <c r="Z566" i="4" s="1"/>
  <c r="AA566" i="4" s="1"/>
  <c r="Y1418" i="4"/>
  <c r="Z1418" i="4" s="1"/>
  <c r="AA1418" i="4" s="1"/>
  <c r="Y1461" i="4"/>
  <c r="Z1461" i="4" s="1"/>
  <c r="AA1461" i="4" s="1"/>
  <c r="Y1132" i="4"/>
  <c r="Z1132" i="4" s="1"/>
  <c r="AA1132" i="4" s="1"/>
  <c r="Y1452" i="4"/>
  <c r="Z1452" i="4" s="1"/>
  <c r="AA1452" i="4" s="1"/>
  <c r="Y1850" i="4"/>
  <c r="Z1850" i="4" s="1"/>
  <c r="AA1850" i="4" s="1"/>
  <c r="Y796" i="4"/>
  <c r="Z796" i="4" s="1"/>
  <c r="AA796" i="4" s="1"/>
  <c r="Y1861" i="4"/>
  <c r="Z1861" i="4" s="1"/>
  <c r="AA1861" i="4" s="1"/>
  <c r="Y1107" i="4"/>
  <c r="Z1107" i="4" s="1"/>
  <c r="AA1107" i="4" s="1"/>
  <c r="Y1696" i="4"/>
  <c r="Z1696" i="4" s="1"/>
  <c r="AA1696" i="4" s="1"/>
  <c r="Y1904" i="4"/>
  <c r="Z1904" i="4" s="1"/>
  <c r="AA1904" i="4" s="1"/>
  <c r="Y2096" i="4"/>
  <c r="Z2096" i="4" s="1"/>
  <c r="AA2096" i="4" s="1"/>
  <c r="Y1550" i="4"/>
  <c r="Z1550" i="4" s="1"/>
  <c r="AA1550" i="4" s="1"/>
  <c r="Y1311" i="4"/>
  <c r="Z1311" i="4" s="1"/>
  <c r="AA1311" i="4" s="1"/>
  <c r="Y1891" i="4"/>
  <c r="Z1891" i="4" s="1"/>
  <c r="AA1891" i="4" s="1"/>
  <c r="Y1943" i="4"/>
  <c r="Z1943" i="4" s="1"/>
  <c r="AA1943" i="4" s="1"/>
  <c r="Y1923" i="4"/>
  <c r="Z1923" i="4" s="1"/>
  <c r="AA1923" i="4" s="1"/>
  <c r="Y1899" i="4"/>
  <c r="Z1899" i="4" s="1"/>
  <c r="AA1899" i="4" s="1"/>
  <c r="Y1035" i="4"/>
  <c r="Z1035" i="4" s="1"/>
  <c r="AA1035" i="4" s="1"/>
  <c r="Y170" i="4"/>
  <c r="Z170" i="4" s="1"/>
  <c r="AA170" i="4" s="1"/>
  <c r="Y362" i="4"/>
  <c r="Z362" i="4" s="1"/>
  <c r="AA362" i="4" s="1"/>
  <c r="Y582" i="4"/>
  <c r="Z582" i="4" s="1"/>
  <c r="AA582" i="4" s="1"/>
  <c r="Y254" i="4"/>
  <c r="Z254" i="4" s="1"/>
  <c r="AA254" i="4" s="1"/>
  <c r="Y150" i="4"/>
  <c r="Z150" i="4" s="1"/>
  <c r="AA150" i="4" s="1"/>
  <c r="Y317" i="4"/>
  <c r="Z317" i="4" s="1"/>
  <c r="AA317" i="4" s="1"/>
  <c r="Y437" i="4"/>
  <c r="Z437" i="4" s="1"/>
  <c r="AA437" i="4" s="1"/>
  <c r="Y1710" i="4"/>
  <c r="Z1710" i="4" s="1"/>
  <c r="AA1710" i="4" s="1"/>
  <c r="Y1498" i="4"/>
  <c r="Z1498" i="4" s="1"/>
  <c r="AA1498" i="4" s="1"/>
  <c r="Y2087" i="4"/>
  <c r="Z2087" i="4" s="1"/>
  <c r="AA2087" i="4" s="1"/>
  <c r="Y1572" i="4"/>
  <c r="Z1572" i="4" s="1"/>
  <c r="AA1572" i="4" s="1"/>
  <c r="Y1852" i="4"/>
  <c r="Z1852" i="4" s="1"/>
  <c r="AA1852" i="4" s="1"/>
  <c r="Y2097" i="4"/>
  <c r="Z2097" i="4" s="1"/>
  <c r="AA2097" i="4" s="1"/>
  <c r="Y2074" i="4"/>
  <c r="Z2074" i="4" s="1"/>
  <c r="AA2074" i="4" s="1"/>
  <c r="Y1420" i="4"/>
  <c r="Z1420" i="4" s="1"/>
  <c r="AA1420" i="4" s="1"/>
  <c r="Y1417" i="4"/>
  <c r="Z1417" i="4" s="1"/>
  <c r="AA1417" i="4" s="1"/>
  <c r="Y375" i="4"/>
  <c r="Z375" i="4" s="1"/>
  <c r="AA375" i="4" s="1"/>
  <c r="Y1038" i="4"/>
  <c r="Z1038" i="4" s="1"/>
  <c r="AA1038" i="4" s="1"/>
  <c r="Y959" i="4"/>
  <c r="Z959" i="4" s="1"/>
  <c r="AA959" i="4" s="1"/>
  <c r="Y241" i="4"/>
  <c r="Z241" i="4" s="1"/>
  <c r="AA241" i="4" s="1"/>
  <c r="Y79" i="4"/>
  <c r="Z79" i="4" s="1"/>
  <c r="AA79" i="4" s="1"/>
  <c r="Y159" i="4"/>
  <c r="Z159" i="4" s="1"/>
  <c r="AA159" i="4" s="1"/>
  <c r="Y255" i="4"/>
  <c r="Z255" i="4" s="1"/>
  <c r="AA255" i="4" s="1"/>
  <c r="Y26" i="4"/>
  <c r="Z26" i="4" s="1"/>
  <c r="AA26" i="4" s="1"/>
  <c r="Y69" i="4"/>
  <c r="Z69" i="4" s="1"/>
  <c r="AA69" i="4" s="1"/>
  <c r="Y137" i="4"/>
  <c r="Z137" i="4" s="1"/>
  <c r="AA137" i="4" s="1"/>
  <c r="Y262" i="4"/>
  <c r="Z262" i="4" s="1"/>
  <c r="AA262" i="4" s="1"/>
  <c r="Y59" i="4"/>
  <c r="Z59" i="4" s="1"/>
  <c r="AA59" i="4" s="1"/>
  <c r="Y155" i="4"/>
  <c r="Z155" i="4" s="1"/>
  <c r="AA155" i="4" s="1"/>
  <c r="Y235" i="4"/>
  <c r="Z235" i="4" s="1"/>
  <c r="AA235" i="4" s="1"/>
  <c r="Y315" i="4"/>
  <c r="Z315" i="4" s="1"/>
  <c r="AA315" i="4" s="1"/>
  <c r="Y65" i="4"/>
  <c r="Z65" i="4" s="1"/>
  <c r="AA65" i="4" s="1"/>
  <c r="Y106" i="4"/>
  <c r="Z106" i="4" s="1"/>
  <c r="AA106" i="4" s="1"/>
  <c r="Y210" i="4"/>
  <c r="Z210" i="4" s="1"/>
  <c r="AA210" i="4" s="1"/>
  <c r="Y145" i="4"/>
  <c r="Z145" i="4" s="1"/>
  <c r="AA145" i="4" s="1"/>
  <c r="Y272" i="4"/>
  <c r="Z272" i="4" s="1"/>
  <c r="AA272" i="4" s="1"/>
  <c r="Y130" i="4"/>
  <c r="Z130" i="4" s="1"/>
  <c r="AA130" i="4" s="1"/>
  <c r="Y380" i="4"/>
  <c r="Z380" i="4" s="1"/>
  <c r="AA380" i="4" s="1"/>
  <c r="Y460" i="4"/>
  <c r="Z460" i="4" s="1"/>
  <c r="AA460" i="4" s="1"/>
  <c r="Y540" i="4"/>
  <c r="Z540" i="4" s="1"/>
  <c r="AA540" i="4" s="1"/>
  <c r="Y597" i="4"/>
  <c r="Z597" i="4" s="1"/>
  <c r="AA597" i="4" s="1"/>
  <c r="Y677" i="4"/>
  <c r="Z677" i="4" s="1"/>
  <c r="AA677" i="4" s="1"/>
  <c r="Y87" i="4"/>
  <c r="Z87" i="4" s="1"/>
  <c r="AA87" i="4" s="1"/>
  <c r="Y279" i="4"/>
  <c r="Z279" i="4" s="1"/>
  <c r="AA279" i="4" s="1"/>
  <c r="Y93" i="4"/>
  <c r="Z93" i="4" s="1"/>
  <c r="AA93" i="4" s="1"/>
  <c r="Y274" i="4"/>
  <c r="Z274" i="4" s="1"/>
  <c r="AA274" i="4" s="1"/>
  <c r="Y252" i="4"/>
  <c r="Z252" i="4" s="1"/>
  <c r="AA252" i="4" s="1"/>
  <c r="Y224" i="4"/>
  <c r="Z224" i="4" s="1"/>
  <c r="AA224" i="4" s="1"/>
  <c r="Y408" i="4"/>
  <c r="Z408" i="4" s="1"/>
  <c r="AA408" i="4" s="1"/>
  <c r="Y536" i="4"/>
  <c r="Z536" i="4" s="1"/>
  <c r="AA536" i="4" s="1"/>
  <c r="Y605" i="4"/>
  <c r="Z605" i="4" s="1"/>
  <c r="AA605" i="4" s="1"/>
  <c r="Y713" i="4"/>
  <c r="Z713" i="4" s="1"/>
  <c r="AA713" i="4" s="1"/>
  <c r="Y495" i="4"/>
  <c r="Z495" i="4" s="1"/>
  <c r="AA495" i="4" s="1"/>
  <c r="Y600" i="4"/>
  <c r="Z600" i="4" s="1"/>
  <c r="AA600" i="4" s="1"/>
  <c r="Y680" i="4"/>
  <c r="Z680" i="4" s="1"/>
  <c r="AA680" i="4" s="1"/>
  <c r="Y387" i="4"/>
  <c r="Z387" i="4" s="1"/>
  <c r="AA387" i="4" s="1"/>
  <c r="Y498" i="4"/>
  <c r="Z498" i="4" s="1"/>
  <c r="AA498" i="4" s="1"/>
  <c r="Y595" i="4"/>
  <c r="Z595" i="4" s="1"/>
  <c r="AA595" i="4" s="1"/>
  <c r="Y147" i="4"/>
  <c r="Z147" i="4" s="1"/>
  <c r="AA147" i="4" s="1"/>
  <c r="Y307" i="4"/>
  <c r="Z307" i="4" s="1"/>
  <c r="AA307" i="4" s="1"/>
  <c r="Y58" i="4"/>
  <c r="Z58" i="4" s="1"/>
  <c r="AA58" i="4" s="1"/>
  <c r="Y40" i="4"/>
  <c r="Z40" i="4" s="1"/>
  <c r="AA40" i="4" s="1"/>
  <c r="Y282" i="4"/>
  <c r="Z282" i="4" s="1"/>
  <c r="AA282" i="4" s="1"/>
  <c r="Y277" i="4"/>
  <c r="Z277" i="4" s="1"/>
  <c r="AA277" i="4" s="1"/>
  <c r="Y448" i="4"/>
  <c r="Z448" i="4" s="1"/>
  <c r="AA448" i="4" s="1"/>
  <c r="Y552" i="4"/>
  <c r="Z552" i="4" s="1"/>
  <c r="AA552" i="4" s="1"/>
  <c r="Y621" i="4"/>
  <c r="Z621" i="4" s="1"/>
  <c r="AA621" i="4" s="1"/>
  <c r="Y78" i="4"/>
  <c r="Z78" i="4" s="1"/>
  <c r="AA78" i="4" s="1"/>
  <c r="Y511" i="4"/>
  <c r="Z511" i="4" s="1"/>
  <c r="AA511" i="4" s="1"/>
  <c r="Y612" i="4"/>
  <c r="Z612" i="4" s="1"/>
  <c r="AA612" i="4" s="1"/>
  <c r="Y708" i="4"/>
  <c r="Z708" i="4" s="1"/>
  <c r="AA708" i="4" s="1"/>
  <c r="Y403" i="4"/>
  <c r="Z403" i="4" s="1"/>
  <c r="AA403" i="4" s="1"/>
  <c r="Y514" i="4"/>
  <c r="Z514" i="4" s="1"/>
  <c r="AA514" i="4" s="1"/>
  <c r="Y623" i="4"/>
  <c r="Z623" i="4" s="1"/>
  <c r="AA623" i="4" s="1"/>
  <c r="Y703" i="4"/>
  <c r="Z703" i="4" s="1"/>
  <c r="AA703" i="4" s="1"/>
  <c r="Y390" i="4"/>
  <c r="Z390" i="4" s="1"/>
  <c r="AA390" i="4" s="1"/>
  <c r="Y835" i="4"/>
  <c r="Z835" i="4" s="1"/>
  <c r="AA835" i="4" s="1"/>
  <c r="Y915" i="4"/>
  <c r="Z915" i="4" s="1"/>
  <c r="AA915" i="4" s="1"/>
  <c r="Y995" i="4"/>
  <c r="Z995" i="4" s="1"/>
  <c r="AA995" i="4" s="1"/>
  <c r="Y782" i="4"/>
  <c r="Z782" i="4" s="1"/>
  <c r="AA782" i="4" s="1"/>
  <c r="Y862" i="4"/>
  <c r="Z862" i="4" s="1"/>
  <c r="AA862" i="4" s="1"/>
  <c r="Y942" i="4"/>
  <c r="Z942" i="4" s="1"/>
  <c r="AA942" i="4" s="1"/>
  <c r="Y103" i="4"/>
  <c r="Z103" i="4" s="1"/>
  <c r="AA103" i="4" s="1"/>
  <c r="Y77" i="4"/>
  <c r="Z77" i="4" s="1"/>
  <c r="AA77" i="4" s="1"/>
  <c r="Y197" i="4"/>
  <c r="Z197" i="4" s="1"/>
  <c r="AA197" i="4" s="1"/>
  <c r="Y420" i="4"/>
  <c r="Z420" i="4" s="1"/>
  <c r="AA420" i="4" s="1"/>
  <c r="Y593" i="4"/>
  <c r="Z593" i="4" s="1"/>
  <c r="AA593" i="4" s="1"/>
  <c r="Y463" i="4"/>
  <c r="Z463" i="4" s="1"/>
  <c r="AA463" i="4" s="1"/>
  <c r="Y688" i="4"/>
  <c r="Z688" i="4" s="1"/>
  <c r="AA688" i="4" s="1"/>
  <c r="Y483" i="4"/>
  <c r="Z483" i="4" s="1"/>
  <c r="AA483" i="4" s="1"/>
  <c r="Y651" i="4"/>
  <c r="Z651" i="4" s="1"/>
  <c r="AA651" i="4" s="1"/>
  <c r="Y385" i="4"/>
  <c r="Z385" i="4" s="1"/>
  <c r="AA385" i="4" s="1"/>
  <c r="Y843" i="4"/>
  <c r="Z843" i="4" s="1"/>
  <c r="AA843" i="4" s="1"/>
  <c r="Y951" i="4"/>
  <c r="Z951" i="4" s="1"/>
  <c r="AA951" i="4" s="1"/>
  <c r="Y770" i="4"/>
  <c r="Z770" i="4" s="1"/>
  <c r="AA770" i="4" s="1"/>
  <c r="Y874" i="4"/>
  <c r="Z874" i="4" s="1"/>
  <c r="AA874" i="4" s="1"/>
  <c r="Y982" i="4"/>
  <c r="Z982" i="4" s="1"/>
  <c r="AA982" i="4" s="1"/>
  <c r="Y760" i="4"/>
  <c r="Z760" i="4" s="1"/>
  <c r="AA760" i="4" s="1"/>
  <c r="Y837" i="4"/>
  <c r="Z837" i="4" s="1"/>
  <c r="AA837" i="4" s="1"/>
  <c r="Y917" i="4"/>
  <c r="Z917" i="4" s="1"/>
  <c r="AA917" i="4" s="1"/>
  <c r="Y1013" i="4"/>
  <c r="Z1013" i="4" s="1"/>
  <c r="AA1013" i="4" s="1"/>
  <c r="Y1078" i="4"/>
  <c r="Z1078" i="4" s="1"/>
  <c r="AA1078" i="4" s="1"/>
  <c r="Y1158" i="4"/>
  <c r="Z1158" i="4" s="1"/>
  <c r="AA1158" i="4" s="1"/>
  <c r="Y1254" i="4"/>
  <c r="Z1254" i="4" s="1"/>
  <c r="AA1254" i="4" s="1"/>
  <c r="Y227" i="4"/>
  <c r="Z227" i="4" s="1"/>
  <c r="AA227" i="4" s="1"/>
  <c r="Y154" i="4"/>
  <c r="Z154" i="4" s="1"/>
  <c r="AA154" i="4" s="1"/>
  <c r="Y178" i="4"/>
  <c r="Z178" i="4" s="1"/>
  <c r="AA178" i="4" s="1"/>
  <c r="Y500" i="4"/>
  <c r="Z500" i="4" s="1"/>
  <c r="AA500" i="4" s="1"/>
  <c r="Y673" i="4"/>
  <c r="Z673" i="4" s="1"/>
  <c r="AA673" i="4" s="1"/>
  <c r="Y588" i="4"/>
  <c r="Z588" i="4" s="1"/>
  <c r="AA588" i="4" s="1"/>
  <c r="Y359" i="4"/>
  <c r="Z359" i="4" s="1"/>
  <c r="AA359" i="4" s="1"/>
  <c r="Y563" i="4"/>
  <c r="Z563" i="4" s="1"/>
  <c r="AA563" i="4" s="1"/>
  <c r="Y711" i="4"/>
  <c r="Z711" i="4" s="1"/>
  <c r="AA711" i="4" s="1"/>
  <c r="Y775" i="4"/>
  <c r="Z775" i="4" s="1"/>
  <c r="AA775" i="4" s="1"/>
  <c r="Y879" i="4"/>
  <c r="Z879" i="4" s="1"/>
  <c r="AA879" i="4" s="1"/>
  <c r="Y1007" i="4"/>
  <c r="Z1007" i="4" s="1"/>
  <c r="AA1007" i="4" s="1"/>
  <c r="Y806" i="4"/>
  <c r="Z806" i="4" s="1"/>
  <c r="AA806" i="4" s="1"/>
  <c r="Y914" i="4"/>
  <c r="Z914" i="4" s="1"/>
  <c r="AA914" i="4" s="1"/>
  <c r="Y422" i="4"/>
  <c r="Z422" i="4" s="1"/>
  <c r="AA422" i="4" s="1"/>
  <c r="Y785" i="4"/>
  <c r="Z785" i="4" s="1"/>
  <c r="AA785" i="4" s="1"/>
  <c r="Y865" i="4"/>
  <c r="Z865" i="4" s="1"/>
  <c r="AA865" i="4" s="1"/>
  <c r="Y961" i="4"/>
  <c r="Z961" i="4" s="1"/>
  <c r="AA961" i="4" s="1"/>
  <c r="Y748" i="4"/>
  <c r="Z748" i="4" s="1"/>
  <c r="AA748" i="4" s="1"/>
  <c r="Y1106" i="4"/>
  <c r="Z1106" i="4" s="1"/>
  <c r="AA1106" i="4" s="1"/>
  <c r="Y1202" i="4"/>
  <c r="Z1202" i="4" s="1"/>
  <c r="AA1202" i="4" s="1"/>
  <c r="Y1282" i="4"/>
  <c r="Z1282" i="4" s="1"/>
  <c r="AA1282" i="4" s="1"/>
  <c r="Y1362" i="4"/>
  <c r="Z1362" i="4" s="1"/>
  <c r="AA1362" i="4" s="1"/>
  <c r="Y1458" i="4"/>
  <c r="Z1458" i="4" s="1"/>
  <c r="AA1458" i="4" s="1"/>
  <c r="Y1069" i="4"/>
  <c r="Z1069" i="4" s="1"/>
  <c r="AA1069" i="4" s="1"/>
  <c r="Y1149" i="4"/>
  <c r="Z1149" i="4" s="1"/>
  <c r="AA1149" i="4" s="1"/>
  <c r="Y1245" i="4"/>
  <c r="Z1245" i="4" s="1"/>
  <c r="AA1245" i="4" s="1"/>
  <c r="Y1325" i="4"/>
  <c r="Z1325" i="4" s="1"/>
  <c r="AA1325" i="4" s="1"/>
  <c r="Y1405" i="4"/>
  <c r="Z1405" i="4" s="1"/>
  <c r="AA1405" i="4" s="1"/>
  <c r="Y1501" i="4"/>
  <c r="Z1501" i="4" s="1"/>
  <c r="AA1501" i="4" s="1"/>
  <c r="Y1581" i="4"/>
  <c r="Z1581" i="4" s="1"/>
  <c r="AA1581" i="4" s="1"/>
  <c r="Y1661" i="4"/>
  <c r="Z1661" i="4" s="1"/>
  <c r="AA1661" i="4" s="1"/>
  <c r="Y245" i="4"/>
  <c r="Z245" i="4" s="1"/>
  <c r="AA245" i="4" s="1"/>
  <c r="Y484" i="4"/>
  <c r="Z484" i="4" s="1"/>
  <c r="AA484" i="4" s="1"/>
  <c r="Y527" i="4"/>
  <c r="Z527" i="4" s="1"/>
  <c r="AA527" i="4" s="1"/>
  <c r="Y587" i="4"/>
  <c r="Z587" i="4" s="1"/>
  <c r="AA587" i="4" s="1"/>
  <c r="Y551" i="4"/>
  <c r="Z551" i="4" s="1"/>
  <c r="AA551" i="4" s="1"/>
  <c r="Y983" i="4"/>
  <c r="Z983" i="4" s="1"/>
  <c r="AA983" i="4" s="1"/>
  <c r="Y930" i="4"/>
  <c r="Z930" i="4" s="1"/>
  <c r="AA930" i="4" s="1"/>
  <c r="Y781" i="4"/>
  <c r="Z781" i="4" s="1"/>
  <c r="AA781" i="4" s="1"/>
  <c r="Y941" i="4"/>
  <c r="Z941" i="4" s="1"/>
  <c r="AA941" i="4" s="1"/>
  <c r="Y1118" i="4"/>
  <c r="Z1118" i="4" s="1"/>
  <c r="AA1118" i="4" s="1"/>
  <c r="Y1278" i="4"/>
  <c r="Z1278" i="4" s="1"/>
  <c r="AA1278" i="4" s="1"/>
  <c r="Y1386" i="4"/>
  <c r="Z1386" i="4" s="1"/>
  <c r="AA1386" i="4" s="1"/>
  <c r="Y1045" i="4"/>
  <c r="Z1045" i="4" s="1"/>
  <c r="AA1045" i="4" s="1"/>
  <c r="Y1153" i="4"/>
  <c r="Z1153" i="4" s="1"/>
  <c r="AA1153" i="4" s="1"/>
  <c r="Y1257" i="4"/>
  <c r="Z1257" i="4" s="1"/>
  <c r="AA1257" i="4" s="1"/>
  <c r="Y1385" i="4"/>
  <c r="Z1385" i="4" s="1"/>
  <c r="AA1385" i="4" s="1"/>
  <c r="Y1493" i="4"/>
  <c r="Z1493" i="4" s="1"/>
  <c r="AA1493" i="4" s="1"/>
  <c r="Y1601" i="4"/>
  <c r="Z1601" i="4" s="1"/>
  <c r="AA1601" i="4" s="1"/>
  <c r="Y374" i="4"/>
  <c r="Z374" i="4" s="1"/>
  <c r="AA374" i="4" s="1"/>
  <c r="Y1092" i="4"/>
  <c r="Z1092" i="4" s="1"/>
  <c r="AA1092" i="4" s="1"/>
  <c r="Y1172" i="4"/>
  <c r="Z1172" i="4" s="1"/>
  <c r="AA1172" i="4" s="1"/>
  <c r="Y1268" i="4"/>
  <c r="Z1268" i="4" s="1"/>
  <c r="AA1268" i="4" s="1"/>
  <c r="Y1348" i="4"/>
  <c r="Z1348" i="4" s="1"/>
  <c r="AA1348" i="4" s="1"/>
  <c r="Y1428" i="4"/>
  <c r="Z1428" i="4" s="1"/>
  <c r="AA1428" i="4" s="1"/>
  <c r="Y792" i="4"/>
  <c r="Z792" i="4" s="1"/>
  <c r="AA792" i="4" s="1"/>
  <c r="Y1111" i="4"/>
  <c r="Z1111" i="4" s="1"/>
  <c r="AA1111" i="4" s="1"/>
  <c r="Y1431" i="4"/>
  <c r="Z1431" i="4" s="1"/>
  <c r="AA1431" i="4" s="1"/>
  <c r="Y1794" i="4"/>
  <c r="Z1794" i="4" s="1"/>
  <c r="AA1794" i="4" s="1"/>
  <c r="Y1874" i="4"/>
  <c r="Z1874" i="4" s="1"/>
  <c r="AA1874" i="4" s="1"/>
  <c r="Y1954" i="4"/>
  <c r="Z1954" i="4" s="1"/>
  <c r="AA1954" i="4" s="1"/>
  <c r="Y2050" i="4"/>
  <c r="Z2050" i="4" s="1"/>
  <c r="AA2050" i="4" s="1"/>
  <c r="Y852" i="4"/>
  <c r="Z852" i="4" s="1"/>
  <c r="AA852" i="4" s="1"/>
  <c r="Y236" i="4"/>
  <c r="Z236" i="4" s="1"/>
  <c r="AA236" i="4" s="1"/>
  <c r="Y564" i="4"/>
  <c r="Z564" i="4" s="1"/>
  <c r="AA564" i="4" s="1"/>
  <c r="Y604" i="4"/>
  <c r="Z604" i="4" s="1"/>
  <c r="AA604" i="4" s="1"/>
  <c r="Y583" i="4"/>
  <c r="Z583" i="4" s="1"/>
  <c r="AA583" i="4" s="1"/>
  <c r="Y807" i="4"/>
  <c r="Z807" i="4" s="1"/>
  <c r="AA807" i="4" s="1"/>
  <c r="Y1019" i="4"/>
  <c r="Z1019" i="4" s="1"/>
  <c r="AA1019" i="4" s="1"/>
  <c r="Y922" i="4"/>
  <c r="Z922" i="4" s="1"/>
  <c r="AA922" i="4" s="1"/>
  <c r="Y809" i="4"/>
  <c r="Z809" i="4" s="1"/>
  <c r="AA809" i="4" s="1"/>
  <c r="Y937" i="4"/>
  <c r="Z937" i="4" s="1"/>
  <c r="AA937" i="4" s="1"/>
  <c r="Y1050" i="4"/>
  <c r="Z1050" i="4" s="1"/>
  <c r="AA1050" i="4" s="1"/>
  <c r="Y1178" i="4"/>
  <c r="Z1178" i="4" s="1"/>
  <c r="AA1178" i="4" s="1"/>
  <c r="Y1294" i="4"/>
  <c r="Z1294" i="4" s="1"/>
  <c r="AA1294" i="4" s="1"/>
  <c r="Y1382" i="4"/>
  <c r="Z1382" i="4" s="1"/>
  <c r="AA1382" i="4" s="1"/>
  <c r="Y1466" i="4"/>
  <c r="Z1466" i="4" s="1"/>
  <c r="AA1466" i="4" s="1"/>
  <c r="Y1081" i="4"/>
  <c r="Z1081" i="4" s="1"/>
  <c r="AA1081" i="4" s="1"/>
  <c r="Y1169" i="4"/>
  <c r="Z1169" i="4" s="1"/>
  <c r="AA1169" i="4" s="1"/>
  <c r="Y1253" i="4"/>
  <c r="Z1253" i="4" s="1"/>
  <c r="AA1253" i="4" s="1"/>
  <c r="Y1337" i="4"/>
  <c r="Z1337" i="4" s="1"/>
  <c r="AA1337" i="4" s="1"/>
  <c r="Y1425" i="4"/>
  <c r="Z1425" i="4" s="1"/>
  <c r="AA1425" i="4" s="1"/>
  <c r="Y1509" i="4"/>
  <c r="Z1509" i="4" s="1"/>
  <c r="AA1509" i="4" s="1"/>
  <c r="Y1593" i="4"/>
  <c r="Z1593" i="4" s="1"/>
  <c r="AA1593" i="4" s="1"/>
  <c r="Y1681" i="4"/>
  <c r="Z1681" i="4" s="1"/>
  <c r="AA1681" i="4" s="1"/>
  <c r="Y1040" i="4"/>
  <c r="Z1040" i="4" s="1"/>
  <c r="AA1040" i="4" s="1"/>
  <c r="Y1104" i="4"/>
  <c r="Z1104" i="4" s="1"/>
  <c r="AA1104" i="4" s="1"/>
  <c r="Y1168" i="4"/>
  <c r="Z1168" i="4" s="1"/>
  <c r="AA1168" i="4" s="1"/>
  <c r="Y1232" i="4"/>
  <c r="Z1232" i="4" s="1"/>
  <c r="AA1232" i="4" s="1"/>
  <c r="Y1296" i="4"/>
  <c r="Z1296" i="4" s="1"/>
  <c r="AA1296" i="4" s="1"/>
  <c r="Y1360" i="4"/>
  <c r="Z1360" i="4" s="1"/>
  <c r="AA1360" i="4" s="1"/>
  <c r="Y1424" i="4"/>
  <c r="Z1424" i="4" s="1"/>
  <c r="AA1424" i="4" s="1"/>
  <c r="Y1488" i="4"/>
  <c r="Z1488" i="4" s="1"/>
  <c r="AA1488" i="4" s="1"/>
  <c r="Y904" i="4"/>
  <c r="Z904" i="4" s="1"/>
  <c r="AA904" i="4" s="1"/>
  <c r="Y1159" i="4"/>
  <c r="Z1159" i="4" s="1"/>
  <c r="AA1159" i="4" s="1"/>
  <c r="Y1415" i="4"/>
  <c r="Z1415" i="4" s="1"/>
  <c r="AA1415" i="4" s="1"/>
  <c r="Y1758" i="4"/>
  <c r="Z1758" i="4" s="1"/>
  <c r="AA1758" i="4" s="1"/>
  <c r="Y1822" i="4"/>
  <c r="Z1822" i="4" s="1"/>
  <c r="AA1822" i="4" s="1"/>
  <c r="Y1886" i="4"/>
  <c r="Z1886" i="4" s="1"/>
  <c r="AA1886" i="4" s="1"/>
  <c r="Y1950" i="4"/>
  <c r="Z1950" i="4" s="1"/>
  <c r="AA1950" i="4" s="1"/>
  <c r="Y2014" i="4"/>
  <c r="Z2014" i="4" s="1"/>
  <c r="AA2014" i="4" s="1"/>
  <c r="Y2078" i="4"/>
  <c r="Z2078" i="4" s="1"/>
  <c r="AA2078" i="4" s="1"/>
  <c r="Y996" i="4"/>
  <c r="Z996" i="4" s="1"/>
  <c r="AA996" i="4" s="1"/>
  <c r="Y972" i="4"/>
  <c r="Z972" i="4" s="1"/>
  <c r="AA972" i="4" s="1"/>
  <c r="Y1757" i="4"/>
  <c r="Z1757" i="4" s="1"/>
  <c r="AA1757" i="4" s="1"/>
  <c r="Y1821" i="4"/>
  <c r="Z1821" i="4" s="1"/>
  <c r="AA1821" i="4" s="1"/>
  <c r="Y1885" i="4"/>
  <c r="Z1885" i="4" s="1"/>
  <c r="AA1885" i="4" s="1"/>
  <c r="Y1949" i="4"/>
  <c r="Z1949" i="4" s="1"/>
  <c r="AA1949" i="4" s="1"/>
  <c r="Y2013" i="4"/>
  <c r="Z2013" i="4" s="1"/>
  <c r="AA2013" i="4" s="1"/>
  <c r="Y2077" i="4"/>
  <c r="Z2077" i="4" s="1"/>
  <c r="AA2077" i="4" s="1"/>
  <c r="Y964" i="4"/>
  <c r="Z964" i="4" s="1"/>
  <c r="AA964" i="4" s="1"/>
  <c r="Y928" i="4"/>
  <c r="Z928" i="4" s="1"/>
  <c r="AA928" i="4" s="1"/>
  <c r="Y1562" i="4"/>
  <c r="Z1562" i="4" s="1"/>
  <c r="AA1562" i="4" s="1"/>
  <c r="Y1647" i="4"/>
  <c r="Z1647" i="4" s="1"/>
  <c r="AA1647" i="4" s="1"/>
  <c r="Y1728" i="4"/>
  <c r="Z1728" i="4" s="1"/>
  <c r="AA1728" i="4" s="1"/>
  <c r="Y1792" i="4"/>
  <c r="Z1792" i="4" s="1"/>
  <c r="AA1792" i="4" s="1"/>
  <c r="Y1856" i="4"/>
  <c r="Z1856" i="4" s="1"/>
  <c r="AA1856" i="4" s="1"/>
  <c r="Y64" i="4"/>
  <c r="Z64" i="4" s="1"/>
  <c r="AA64" i="4" s="1"/>
  <c r="Y576" i="4"/>
  <c r="Z576" i="4" s="1"/>
  <c r="AA576" i="4" s="1"/>
  <c r="Y707" i="4"/>
  <c r="Z707" i="4" s="1"/>
  <c r="AA707" i="4" s="1"/>
  <c r="Y1003" i="4"/>
  <c r="Z1003" i="4" s="1"/>
  <c r="AA1003" i="4" s="1"/>
  <c r="Y417" i="4"/>
  <c r="Z417" i="4" s="1"/>
  <c r="AA417" i="4" s="1"/>
  <c r="Y957" i="4"/>
  <c r="Z957" i="4" s="1"/>
  <c r="AA957" i="4" s="1"/>
  <c r="Y1198" i="4"/>
  <c r="Z1198" i="4" s="1"/>
  <c r="AA1198" i="4" s="1"/>
  <c r="Y1398" i="4"/>
  <c r="Z1398" i="4" s="1"/>
  <c r="AA1398" i="4" s="1"/>
  <c r="Y1097" i="4"/>
  <c r="Z1097" i="4" s="1"/>
  <c r="AA1097" i="4" s="1"/>
  <c r="Y1269" i="4"/>
  <c r="Z1269" i="4" s="1"/>
  <c r="AA1269" i="4" s="1"/>
  <c r="Y1441" i="4"/>
  <c r="Z1441" i="4" s="1"/>
  <c r="AA1441" i="4" s="1"/>
  <c r="Y1609" i="4"/>
  <c r="Z1609" i="4" s="1"/>
  <c r="AA1609" i="4" s="1"/>
  <c r="Y1052" i="4"/>
  <c r="Z1052" i="4" s="1"/>
  <c r="AA1052" i="4" s="1"/>
  <c r="Y1180" i="4"/>
  <c r="Z1180" i="4" s="1"/>
  <c r="AA1180" i="4" s="1"/>
  <c r="Y1308" i="4"/>
  <c r="Z1308" i="4" s="1"/>
  <c r="AA1308" i="4" s="1"/>
  <c r="Y1436" i="4"/>
  <c r="Z1436" i="4" s="1"/>
  <c r="AA1436" i="4" s="1"/>
  <c r="Y952" i="4"/>
  <c r="Z952" i="4" s="1"/>
  <c r="AA952" i="4" s="1"/>
  <c r="Y1463" i="4"/>
  <c r="Z1463" i="4" s="1"/>
  <c r="AA1463" i="4" s="1"/>
  <c r="Y1834" i="4"/>
  <c r="Z1834" i="4" s="1"/>
  <c r="AA1834" i="4" s="1"/>
  <c r="Y1962" i="4"/>
  <c r="Z1962" i="4" s="1"/>
  <c r="AA1962" i="4" s="1"/>
  <c r="Y2090" i="4"/>
  <c r="Z2090" i="4" s="1"/>
  <c r="AA2090" i="4" s="1"/>
  <c r="Y924" i="4"/>
  <c r="Z924" i="4" s="1"/>
  <c r="AA924" i="4" s="1"/>
  <c r="Y1765" i="4"/>
  <c r="Z1765" i="4" s="1"/>
  <c r="AA1765" i="4" s="1"/>
  <c r="Y1849" i="4"/>
  <c r="Z1849" i="4" s="1"/>
  <c r="AA1849" i="4" s="1"/>
  <c r="Y1937" i="4"/>
  <c r="Z1937" i="4" s="1"/>
  <c r="AA1937" i="4" s="1"/>
  <c r="Y2021" i="4"/>
  <c r="Z2021" i="4" s="1"/>
  <c r="AA2021" i="4" s="1"/>
  <c r="Y2105" i="4"/>
  <c r="Z2105" i="4" s="1"/>
  <c r="AA2105" i="4" s="1"/>
  <c r="Y880" i="4"/>
  <c r="Z880" i="4" s="1"/>
  <c r="AA880" i="4" s="1"/>
  <c r="Y1568" i="4"/>
  <c r="Z1568" i="4" s="1"/>
  <c r="AA1568" i="4" s="1"/>
  <c r="Y1680" i="4"/>
  <c r="Z1680" i="4" s="1"/>
  <c r="AA1680" i="4" s="1"/>
  <c r="Y1780" i="4"/>
  <c r="Z1780" i="4" s="1"/>
  <c r="AA1780" i="4" s="1"/>
  <c r="Y1864" i="4"/>
  <c r="Z1864" i="4" s="1"/>
  <c r="AA1864" i="4" s="1"/>
  <c r="Y1928" i="4"/>
  <c r="Z1928" i="4" s="1"/>
  <c r="AA1928" i="4" s="1"/>
  <c r="Y1992" i="4"/>
  <c r="Z1992" i="4" s="1"/>
  <c r="AA1992" i="4" s="1"/>
  <c r="Y2056" i="4"/>
  <c r="Z2056" i="4" s="1"/>
  <c r="AA2056" i="4" s="1"/>
  <c r="Y433" i="4"/>
  <c r="Z433" i="4" s="1"/>
  <c r="AA433" i="4" s="1"/>
  <c r="Y1603" i="4"/>
  <c r="Z1603" i="4" s="1"/>
  <c r="AA1603" i="4" s="1"/>
  <c r="Y1510" i="4"/>
  <c r="Z1510" i="4" s="1"/>
  <c r="AA1510" i="4" s="1"/>
  <c r="Y1139" i="4"/>
  <c r="Z1139" i="4" s="1"/>
  <c r="AA1139" i="4" s="1"/>
  <c r="Y1251" i="4"/>
  <c r="Z1251" i="4" s="1"/>
  <c r="AA1251" i="4" s="1"/>
  <c r="Y1439" i="4"/>
  <c r="Z1439" i="4" s="1"/>
  <c r="AA1439" i="4" s="1"/>
  <c r="Y1514" i="4"/>
  <c r="Z1514" i="4" s="1"/>
  <c r="AA1514" i="4" s="1"/>
  <c r="Y2059" i="4"/>
  <c r="Z2059" i="4" s="1"/>
  <c r="AA2059" i="4" s="1"/>
  <c r="Y1799" i="4"/>
  <c r="Z1799" i="4" s="1"/>
  <c r="AA1799" i="4" s="1"/>
  <c r="Y1119" i="4"/>
  <c r="Z1119" i="4" s="1"/>
  <c r="AA1119" i="4" s="1"/>
  <c r="Y1979" i="4"/>
  <c r="Z1979" i="4" s="1"/>
  <c r="AA1979" i="4" s="1"/>
  <c r="Y1698" i="4"/>
  <c r="Z1698" i="4" s="1"/>
  <c r="AA1698" i="4" s="1"/>
  <c r="Y2095" i="4"/>
  <c r="Z2095" i="4" s="1"/>
  <c r="AA2095" i="4" s="1"/>
  <c r="Y1843" i="4"/>
  <c r="Z1843" i="4" s="1"/>
  <c r="AA1843" i="4" s="1"/>
  <c r="Y1643" i="4"/>
  <c r="Z1643" i="4" s="1"/>
  <c r="AA1643" i="4" s="1"/>
  <c r="Y2039" i="4"/>
  <c r="Z2039" i="4" s="1"/>
  <c r="AA2039" i="4" s="1"/>
  <c r="Y1807" i="4"/>
  <c r="Z1807" i="4" s="1"/>
  <c r="AA1807" i="4" s="1"/>
  <c r="Y1659" i="4"/>
  <c r="Z1659" i="4" s="1"/>
  <c r="AA1659" i="4" s="1"/>
  <c r="Y1099" i="4"/>
  <c r="Z1099" i="4" s="1"/>
  <c r="AA1099" i="4" s="1"/>
  <c r="Y710" i="4"/>
  <c r="Z710" i="4" s="1"/>
  <c r="AA710" i="4" s="1"/>
  <c r="Y431" i="4"/>
  <c r="Z431" i="4" s="1"/>
  <c r="AA431" i="4" s="1"/>
  <c r="Y205" i="4"/>
  <c r="Z205" i="4" s="1"/>
  <c r="AA205" i="4" s="1"/>
  <c r="Y698" i="4"/>
  <c r="Z698" i="4" s="1"/>
  <c r="AA698" i="4" s="1"/>
  <c r="Y398" i="4"/>
  <c r="Z398" i="4" s="1"/>
  <c r="AA398" i="4" s="1"/>
  <c r="Y152" i="4"/>
  <c r="Z152" i="4" s="1"/>
  <c r="AA152" i="4" s="1"/>
  <c r="Y1307" i="4"/>
  <c r="Z1307" i="4" s="1"/>
  <c r="AA1307" i="4" s="1"/>
  <c r="Y646" i="4"/>
  <c r="Z646" i="4" s="1"/>
  <c r="AA646" i="4" s="1"/>
  <c r="Y475" i="4"/>
  <c r="Z475" i="4" s="1"/>
  <c r="AA475" i="4" s="1"/>
  <c r="Y363" i="4"/>
  <c r="Z363" i="4" s="1"/>
  <c r="AA363" i="4" s="1"/>
  <c r="Y1606" i="4"/>
  <c r="Z1606" i="4" s="1"/>
  <c r="AA1606" i="4" s="1"/>
  <c r="Y125" i="4"/>
  <c r="Z125" i="4" s="1"/>
  <c r="AA125" i="4" s="1"/>
  <c r="Y253" i="4"/>
  <c r="Z253" i="4" s="1"/>
  <c r="AA253" i="4" s="1"/>
  <c r="Y131" i="4"/>
  <c r="Z131" i="4" s="1"/>
  <c r="AA131" i="4" s="1"/>
  <c r="Y436" i="4"/>
  <c r="Z436" i="4" s="1"/>
  <c r="AA436" i="4" s="1"/>
  <c r="Y700" i="4"/>
  <c r="Z700" i="4" s="1"/>
  <c r="AA700" i="4" s="1"/>
  <c r="Y423" i="4"/>
  <c r="Z423" i="4" s="1"/>
  <c r="AA423" i="4" s="1"/>
  <c r="Y774" i="4"/>
  <c r="Z774" i="4" s="1"/>
  <c r="AA774" i="4" s="1"/>
  <c r="Y765" i="4"/>
  <c r="Z765" i="4" s="1"/>
  <c r="AA765" i="4" s="1"/>
  <c r="Y1017" i="4"/>
  <c r="Z1017" i="4" s="1"/>
  <c r="AA1017" i="4" s="1"/>
  <c r="Y1258" i="4"/>
  <c r="Z1258" i="4" s="1"/>
  <c r="AA1258" i="4" s="1"/>
  <c r="Y1434" i="4"/>
  <c r="Z1434" i="4" s="1"/>
  <c r="AA1434" i="4" s="1"/>
  <c r="Y1137" i="4"/>
  <c r="Z1137" i="4" s="1"/>
  <c r="AA1137" i="4" s="1"/>
  <c r="Y1305" i="4"/>
  <c r="Z1305" i="4" s="1"/>
  <c r="AA1305" i="4" s="1"/>
  <c r="Y1477" i="4"/>
  <c r="Z1477" i="4" s="1"/>
  <c r="AA1477" i="4" s="1"/>
  <c r="Y1649" i="4"/>
  <c r="Z1649" i="4" s="1"/>
  <c r="AA1649" i="4" s="1"/>
  <c r="Y1080" i="4"/>
  <c r="Z1080" i="4" s="1"/>
  <c r="AA1080" i="4" s="1"/>
  <c r="Y1208" i="4"/>
  <c r="Z1208" i="4" s="1"/>
  <c r="AA1208" i="4" s="1"/>
  <c r="Y1336" i="4"/>
  <c r="Z1336" i="4" s="1"/>
  <c r="AA1336" i="4" s="1"/>
  <c r="Y1464" i="4"/>
  <c r="Z1464" i="4" s="1"/>
  <c r="AA1464" i="4" s="1"/>
  <c r="Y1063" i="4"/>
  <c r="Z1063" i="4" s="1"/>
  <c r="AA1063" i="4" s="1"/>
  <c r="Y1734" i="4"/>
  <c r="Z1734" i="4" s="1"/>
  <c r="AA1734" i="4" s="1"/>
  <c r="Y1862" i="4"/>
  <c r="Z1862" i="4" s="1"/>
  <c r="AA1862" i="4" s="1"/>
  <c r="Y1990" i="4"/>
  <c r="Z1990" i="4" s="1"/>
  <c r="AA1990" i="4" s="1"/>
  <c r="Y1075" i="4"/>
  <c r="Z1075" i="4" s="1"/>
  <c r="AA1075" i="4" s="1"/>
  <c r="Y1717" i="4"/>
  <c r="Z1717" i="4" s="1"/>
  <c r="AA1717" i="4" s="1"/>
  <c r="Y1801" i="4"/>
  <c r="Z1801" i="4" s="1"/>
  <c r="AA1801" i="4" s="1"/>
  <c r="Y1889" i="4"/>
  <c r="Z1889" i="4" s="1"/>
  <c r="AA1889" i="4" s="1"/>
  <c r="Y1973" i="4"/>
  <c r="Z1973" i="4" s="1"/>
  <c r="AA1973" i="4" s="1"/>
  <c r="Y2057" i="4"/>
  <c r="Z2057" i="4" s="1"/>
  <c r="AA2057" i="4" s="1"/>
  <c r="Y980" i="4"/>
  <c r="Z980" i="4" s="1"/>
  <c r="AA980" i="4" s="1"/>
  <c r="Y1024" i="4"/>
  <c r="Z1024" i="4" s="1"/>
  <c r="AA1024" i="4" s="1"/>
  <c r="Y1616" i="4"/>
  <c r="Z1616" i="4" s="1"/>
  <c r="AA1616" i="4" s="1"/>
  <c r="Y1732" i="4"/>
  <c r="Z1732" i="4" s="1"/>
  <c r="AA1732" i="4" s="1"/>
  <c r="Y1816" i="4"/>
  <c r="Z1816" i="4" s="1"/>
  <c r="AA1816" i="4" s="1"/>
  <c r="Y1892" i="4"/>
  <c r="Z1892" i="4" s="1"/>
  <c r="AA1892" i="4" s="1"/>
  <c r="Y1956" i="4"/>
  <c r="Z1956" i="4" s="1"/>
  <c r="AA1956" i="4" s="1"/>
  <c r="Y2020" i="4"/>
  <c r="Z2020" i="4" s="1"/>
  <c r="AA2020" i="4" s="1"/>
  <c r="Y2084" i="4"/>
  <c r="Z2084" i="4" s="1"/>
  <c r="AA2084" i="4" s="1"/>
  <c r="Y1299" i="4"/>
  <c r="Z1299" i="4" s="1"/>
  <c r="AA1299" i="4" s="1"/>
  <c r="Y1587" i="4"/>
  <c r="Z1587" i="4" s="1"/>
  <c r="AA1587" i="4" s="1"/>
  <c r="Y1652" i="4"/>
  <c r="Z1652" i="4" s="1"/>
  <c r="AA1652" i="4" s="1"/>
  <c r="Y1540" i="4"/>
  <c r="Z1540" i="4" s="1"/>
  <c r="AA1540" i="4" s="1"/>
  <c r="Y1602" i="4"/>
  <c r="Z1602" i="4" s="1"/>
  <c r="AA1602" i="4" s="1"/>
  <c r="Y1391" i="4"/>
  <c r="Z1391" i="4" s="1"/>
  <c r="AA1391" i="4" s="1"/>
  <c r="Y1640" i="4"/>
  <c r="Z1640" i="4" s="1"/>
  <c r="AA1640" i="4" s="1"/>
  <c r="Y1955" i="4"/>
  <c r="Z1955" i="4" s="1"/>
  <c r="AA1955" i="4" s="1"/>
  <c r="Y1660" i="4"/>
  <c r="Z1660" i="4" s="1"/>
  <c r="AA1660" i="4" s="1"/>
  <c r="Y742" i="4"/>
  <c r="Z742" i="4" s="1"/>
  <c r="AA742" i="4" s="1"/>
  <c r="Y1863" i="4"/>
  <c r="Z1863" i="4" s="1"/>
  <c r="AA1863" i="4" s="1"/>
  <c r="Y1183" i="4"/>
  <c r="Z1183" i="4" s="1"/>
  <c r="AA1183" i="4" s="1"/>
  <c r="Y1959" i="4"/>
  <c r="Z1959" i="4" s="1"/>
  <c r="AA1959" i="4" s="1"/>
  <c r="Y1739" i="4"/>
  <c r="Z1739" i="4" s="1"/>
  <c r="AA1739" i="4" s="1"/>
  <c r="Y682" i="4"/>
  <c r="Z682" i="4" s="1"/>
  <c r="AA682" i="4" s="1"/>
  <c r="Y1951" i="4"/>
  <c r="Z1951" i="4" s="1"/>
  <c r="AA1951" i="4" s="1"/>
  <c r="Y1591" i="4"/>
  <c r="Z1591" i="4" s="1"/>
  <c r="AA1591" i="4" s="1"/>
  <c r="Y1055" i="4"/>
  <c r="Z1055" i="4" s="1"/>
  <c r="AA1055" i="4" s="1"/>
  <c r="Y726" i="4"/>
  <c r="Z726" i="4" s="1"/>
  <c r="AA726" i="4" s="1"/>
  <c r="Y756" i="4"/>
  <c r="Z756" i="4" s="1"/>
  <c r="AA756" i="4" s="1"/>
  <c r="Y343" i="4"/>
  <c r="Z343" i="4" s="1"/>
  <c r="AA343" i="4" s="1"/>
  <c r="Y86" i="4"/>
  <c r="Z86" i="4" s="1"/>
  <c r="AA86" i="4" s="1"/>
  <c r="Y658" i="4"/>
  <c r="Z658" i="4" s="1"/>
  <c r="AA658" i="4" s="1"/>
  <c r="Y298" i="4"/>
  <c r="Z298" i="4" s="1"/>
  <c r="AA298" i="4" s="1"/>
  <c r="Y1451" i="4"/>
  <c r="Z1451" i="4" s="1"/>
  <c r="AA1451" i="4" s="1"/>
  <c r="Y1195" i="4"/>
  <c r="Z1195" i="4" s="1"/>
  <c r="AA1195" i="4" s="1"/>
  <c r="Y443" i="4"/>
  <c r="Z443" i="4" s="1"/>
  <c r="AA443" i="4" s="1"/>
  <c r="Y549" i="4"/>
  <c r="Z549" i="4" s="1"/>
  <c r="AA549" i="4" s="1"/>
  <c r="Y141" i="4"/>
  <c r="Z141" i="4" s="1"/>
  <c r="AA141" i="4" s="1"/>
  <c r="Y761" i="4"/>
  <c r="Z761" i="4" s="1"/>
  <c r="AA761" i="4" s="1"/>
  <c r="Y393" i="4"/>
  <c r="Z393" i="4" s="1"/>
  <c r="AA393" i="4" s="1"/>
  <c r="Y142" i="4"/>
  <c r="Z142" i="4" s="1"/>
  <c r="AA142" i="4" s="1"/>
  <c r="Y138" i="4"/>
  <c r="Z138" i="4" s="1"/>
  <c r="AA138" i="4" s="1"/>
  <c r="Y1375" i="4"/>
  <c r="Z1375" i="4" s="1"/>
  <c r="AA1375" i="4" s="1"/>
  <c r="Y1495" i="4"/>
  <c r="Z1495" i="4" s="1"/>
  <c r="AA1495" i="4" s="1"/>
  <c r="Y1556" i="4"/>
  <c r="Z1556" i="4" s="1"/>
  <c r="AA1556" i="4" s="1"/>
  <c r="Y116" i="4"/>
  <c r="Z116" i="4" s="1"/>
  <c r="AA116" i="4" s="1"/>
  <c r="Y533" i="4"/>
  <c r="Z533" i="4" s="1"/>
  <c r="AA533" i="4" s="1"/>
  <c r="Y1707" i="4"/>
  <c r="Z1707" i="4" s="1"/>
  <c r="AA1707" i="4" s="1"/>
  <c r="Y2044" i="4"/>
  <c r="Z2044" i="4" s="1"/>
  <c r="AA2044" i="4" s="1"/>
  <c r="Y1749" i="4"/>
  <c r="Z1749" i="4" s="1"/>
  <c r="AA1749" i="4" s="1"/>
  <c r="Y1032" i="4"/>
  <c r="Z1032" i="4" s="1"/>
  <c r="AA1032" i="4" s="1"/>
  <c r="Y356" i="4"/>
  <c r="Z356" i="4" s="1"/>
  <c r="AA356" i="4" s="1"/>
  <c r="Y409" i="4"/>
  <c r="Z409" i="4" s="1"/>
  <c r="AA409" i="4" s="1"/>
  <c r="Y1879" i="4"/>
  <c r="Z1879" i="4" s="1"/>
  <c r="AA1879" i="4" s="1"/>
  <c r="Y1235" i="4"/>
  <c r="Z1235" i="4" s="1"/>
  <c r="AA1235" i="4" s="1"/>
  <c r="Y1881" i="4"/>
  <c r="Z1881" i="4" s="1"/>
  <c r="AA1881" i="4" s="1"/>
  <c r="Y1228" i="4"/>
  <c r="Z1228" i="4" s="1"/>
  <c r="AA1228" i="4" s="1"/>
  <c r="Y783" i="4"/>
  <c r="Z783" i="4" s="1"/>
  <c r="AA783" i="4" s="1"/>
  <c r="Y312" i="4"/>
  <c r="Z312" i="4" s="1"/>
  <c r="AA312" i="4" s="1"/>
  <c r="Y1560" i="4"/>
  <c r="Z1560" i="4" s="1"/>
  <c r="AA1560" i="4" s="1"/>
  <c r="Y1668" i="4"/>
  <c r="Z1668" i="4" s="1"/>
  <c r="AA1668" i="4" s="1"/>
  <c r="Y816" i="4"/>
  <c r="Z816" i="4" s="1"/>
  <c r="AA816" i="4" s="1"/>
  <c r="Y1383" i="4"/>
  <c r="Z1383" i="4" s="1"/>
  <c r="AA1383" i="4" s="1"/>
  <c r="Y1370" i="4"/>
  <c r="Z1370" i="4" s="1"/>
  <c r="AA1370" i="4" s="1"/>
  <c r="Y270" i="4"/>
  <c r="Z270" i="4" s="1"/>
  <c r="AA270" i="4" s="1"/>
  <c r="Y313" i="4"/>
  <c r="Z313" i="4" s="1"/>
  <c r="AA313" i="4" s="1"/>
  <c r="Y630" i="4"/>
  <c r="Z630" i="4" s="1"/>
  <c r="AA630" i="4" s="1"/>
  <c r="Y2007" i="4"/>
  <c r="Z2007" i="4" s="1"/>
  <c r="AA2007" i="4" s="1"/>
  <c r="Y1987" i="4"/>
  <c r="Z1987" i="4" s="1"/>
  <c r="AA1987" i="4" s="1"/>
  <c r="Y1614" i="4"/>
  <c r="Z1614" i="4" s="1"/>
  <c r="AA1614" i="4" s="1"/>
  <c r="Y1884" i="4"/>
  <c r="Z1884" i="4" s="1"/>
  <c r="AA1884" i="4" s="1"/>
  <c r="Y884" i="4"/>
  <c r="Z884" i="4" s="1"/>
  <c r="AA884" i="4" s="1"/>
  <c r="Y1020" i="4"/>
  <c r="Z1020" i="4" s="1"/>
  <c r="AA1020" i="4" s="1"/>
  <c r="Y1480" i="4"/>
  <c r="Z1480" i="4" s="1"/>
  <c r="AA1480" i="4" s="1"/>
  <c r="Y1497" i="4"/>
  <c r="Z1497" i="4" s="1"/>
  <c r="AA1497" i="4" s="1"/>
  <c r="Y921" i="4"/>
  <c r="Z921" i="4" s="1"/>
  <c r="AA921" i="4" s="1"/>
  <c r="Y653" i="4"/>
  <c r="Z653" i="4" s="1"/>
  <c r="AA653" i="4" s="1"/>
  <c r="Y986" i="4"/>
  <c r="Z986" i="4" s="1"/>
  <c r="AA986" i="4" s="1"/>
  <c r="Y1414" i="4"/>
  <c r="Z1414" i="4" s="1"/>
  <c r="AA1414" i="4" s="1"/>
  <c r="Y1457" i="4"/>
  <c r="Z1457" i="4" s="1"/>
  <c r="AA1457" i="4" s="1"/>
  <c r="Y1128" i="4"/>
  <c r="Z1128" i="4" s="1"/>
  <c r="AA1128" i="4" s="1"/>
  <c r="Y1448" i="4"/>
  <c r="Z1448" i="4" s="1"/>
  <c r="AA1448" i="4" s="1"/>
  <c r="Y1846" i="4"/>
  <c r="Z1846" i="4" s="1"/>
  <c r="AA1846" i="4" s="1"/>
  <c r="Y438" i="4"/>
  <c r="Z438" i="4" s="1"/>
  <c r="AA438" i="4" s="1"/>
  <c r="Y1857" i="4"/>
  <c r="Z1857" i="4" s="1"/>
  <c r="AA1857" i="4" s="1"/>
  <c r="Y2113" i="4"/>
  <c r="Z2113" i="4" s="1"/>
  <c r="AA2113" i="4" s="1"/>
  <c r="Y1632" i="4"/>
  <c r="Z1632" i="4" s="1"/>
  <c r="AA1632" i="4" s="1"/>
  <c r="Y1868" i="4"/>
  <c r="Z1868" i="4" s="1"/>
  <c r="AA1868" i="4" s="1"/>
  <c r="Y2060" i="4"/>
  <c r="Z2060" i="4" s="1"/>
  <c r="AA2060" i="4" s="1"/>
  <c r="Y1155" i="4"/>
  <c r="Z1155" i="4" s="1"/>
  <c r="AA1155" i="4" s="1"/>
  <c r="Y1315" i="4"/>
  <c r="Z1315" i="4" s="1"/>
  <c r="AA1315" i="4" s="1"/>
  <c r="Y2043" i="4"/>
  <c r="Z2043" i="4" s="1"/>
  <c r="AA2043" i="4" s="1"/>
  <c r="Y2091" i="4"/>
  <c r="Z2091" i="4" s="1"/>
  <c r="AA2091" i="4" s="1"/>
  <c r="Y2079" i="4"/>
  <c r="Z2079" i="4" s="1"/>
  <c r="AA2079" i="4" s="1"/>
  <c r="Y2027" i="4"/>
  <c r="Z2027" i="4" s="1"/>
  <c r="AA2027" i="4" s="1"/>
  <c r="Y626" i="4"/>
  <c r="Z626" i="4" s="1"/>
  <c r="AA626" i="4" s="1"/>
  <c r="Y238" i="4"/>
  <c r="Z238" i="4" s="1"/>
  <c r="AA238" i="4" s="1"/>
  <c r="Y383" i="4"/>
  <c r="Z383" i="4" s="1"/>
  <c r="AA383" i="4" s="1"/>
  <c r="Y1163" i="4"/>
  <c r="Z1163" i="4" s="1"/>
  <c r="AA1163" i="4" s="1"/>
  <c r="Y201" i="4"/>
  <c r="Z201" i="4" s="1"/>
  <c r="AA201" i="4" s="1"/>
  <c r="Y200" i="4"/>
  <c r="Z200" i="4" s="1"/>
  <c r="AA200" i="4" s="1"/>
  <c r="Y371" i="4"/>
  <c r="Z371" i="4" s="1"/>
  <c r="AA371" i="4" s="1"/>
  <c r="Y861" i="4"/>
  <c r="Z861" i="4" s="1"/>
  <c r="AA861" i="4" s="1"/>
  <c r="Y1121" i="4"/>
  <c r="Z1121" i="4" s="1"/>
  <c r="AA1121" i="4" s="1"/>
  <c r="Y1545" i="4"/>
  <c r="Z1545" i="4" s="1"/>
  <c r="AA1545" i="4" s="1"/>
  <c r="Y1196" i="4"/>
  <c r="Z1196" i="4" s="1"/>
  <c r="AA1196" i="4" s="1"/>
  <c r="Y1016" i="4"/>
  <c r="Z1016" i="4" s="1"/>
  <c r="AA1016" i="4" s="1"/>
  <c r="Y1914" i="4"/>
  <c r="Z1914" i="4" s="1"/>
  <c r="AA1914" i="4" s="1"/>
  <c r="Y956" i="4"/>
  <c r="Z956" i="4" s="1"/>
  <c r="AA956" i="4" s="1"/>
  <c r="Y1945" i="4"/>
  <c r="Z1945" i="4" s="1"/>
  <c r="AA1945" i="4" s="1"/>
  <c r="Y912" i="4"/>
  <c r="Z912" i="4" s="1"/>
  <c r="AA912" i="4" s="1"/>
  <c r="Y1748" i="4"/>
  <c r="Z1748" i="4" s="1"/>
  <c r="AA1748" i="4" s="1"/>
  <c r="Y1968" i="4"/>
  <c r="Z1968" i="4" s="1"/>
  <c r="AA1968" i="4" s="1"/>
  <c r="Y900" i="4"/>
  <c r="Z900" i="4" s="1"/>
  <c r="AA900" i="4" s="1"/>
  <c r="Y1494" i="4"/>
  <c r="Z1494" i="4" s="1"/>
  <c r="AA1494" i="4" s="1"/>
  <c r="Y1691" i="4"/>
  <c r="Z1691" i="4" s="1"/>
  <c r="AA1691" i="4" s="1"/>
  <c r="Y1771" i="4"/>
  <c r="Z1771" i="4" s="1"/>
  <c r="AA1771" i="4" s="1"/>
  <c r="Y1803" i="4"/>
  <c r="Z1803" i="4" s="1"/>
  <c r="AA1803" i="4" s="1"/>
  <c r="Y1634" i="4"/>
  <c r="Z1634" i="4" s="1"/>
  <c r="AA1634" i="4" s="1"/>
  <c r="Y1767" i="4"/>
  <c r="Z1767" i="4" s="1"/>
  <c r="AA1767" i="4" s="1"/>
  <c r="Y686" i="4"/>
  <c r="Z686" i="4" s="1"/>
  <c r="AA686" i="4" s="1"/>
  <c r="Y166" i="4"/>
  <c r="Z166" i="4" s="1"/>
  <c r="AA166" i="4" s="1"/>
  <c r="Y1654" i="4"/>
  <c r="Z1654" i="4" s="1"/>
  <c r="AA1654" i="4" s="1"/>
  <c r="Y304" i="4"/>
  <c r="Z304" i="4" s="1"/>
  <c r="AA304" i="4" s="1"/>
  <c r="Y758" i="4"/>
  <c r="Z758" i="4" s="1"/>
  <c r="AA758" i="4" s="1"/>
  <c r="Y248" i="4"/>
  <c r="Z248" i="4" s="1"/>
  <c r="AA248" i="4" s="1"/>
  <c r="Y506" i="4"/>
  <c r="Z506" i="4" s="1"/>
  <c r="AA506" i="4" s="1"/>
  <c r="Y269" i="4"/>
  <c r="Z269" i="4" s="1"/>
  <c r="AA269" i="4" s="1"/>
  <c r="Y1831" i="4"/>
  <c r="Z1831" i="4" s="1"/>
  <c r="AA1831" i="4" s="1"/>
  <c r="Y1735" i="4"/>
  <c r="Z1735" i="4" s="1"/>
  <c r="AA1735" i="4" s="1"/>
  <c r="Y1490" i="4"/>
  <c r="Z1490" i="4" s="1"/>
  <c r="AA1490" i="4" s="1"/>
  <c r="Y2112" i="4"/>
  <c r="Z2112" i="4" s="1"/>
  <c r="AA2112" i="4" s="1"/>
  <c r="Y1768" i="4"/>
  <c r="Z1768" i="4" s="1"/>
  <c r="AA1768" i="4" s="1"/>
  <c r="Y1925" i="4"/>
  <c r="Z1925" i="4" s="1"/>
  <c r="AA1925" i="4" s="1"/>
  <c r="Y1946" i="4"/>
  <c r="Z1946" i="4" s="1"/>
  <c r="AA1946" i="4" s="1"/>
  <c r="Y1292" i="4"/>
  <c r="Z1292" i="4" s="1"/>
  <c r="AA1292" i="4" s="1"/>
  <c r="Y1077" i="4"/>
  <c r="Z1077" i="4" s="1"/>
  <c r="AA1077" i="4" s="1"/>
  <c r="Y547" i="4"/>
  <c r="Z547" i="4" s="1"/>
  <c r="AA547" i="4" s="1"/>
  <c r="Y925" i="4"/>
  <c r="Z925" i="4" s="1"/>
  <c r="AA925" i="4" s="1"/>
  <c r="Y663" i="4"/>
  <c r="Z663" i="4" s="1"/>
  <c r="AA663" i="4" s="1"/>
  <c r="Y95" i="4"/>
  <c r="Z95" i="4" s="1"/>
  <c r="AA95" i="4" s="1"/>
  <c r="Y191" i="4"/>
  <c r="Z191" i="4" s="1"/>
  <c r="AA191" i="4" s="1"/>
  <c r="Y271" i="4"/>
  <c r="Z271" i="4" s="1"/>
  <c r="AA271" i="4" s="1"/>
  <c r="Y42" i="4"/>
  <c r="Z42" i="4" s="1"/>
  <c r="AA42" i="4" s="1"/>
  <c r="Y101" i="4"/>
  <c r="Z101" i="4" s="1"/>
  <c r="AA101" i="4" s="1"/>
  <c r="Y52" i="4"/>
  <c r="Z52" i="4" s="1"/>
  <c r="AA52" i="4" s="1"/>
  <c r="Y292" i="4"/>
  <c r="Z292" i="4" s="1"/>
  <c r="AA292" i="4" s="1"/>
  <c r="Y91" i="4"/>
  <c r="Z91" i="4" s="1"/>
  <c r="AA91" i="4" s="1"/>
  <c r="Y171" i="4"/>
  <c r="Z171" i="4" s="1"/>
  <c r="AA171" i="4" s="1"/>
  <c r="Y251" i="4"/>
  <c r="Z251" i="4" s="1"/>
  <c r="AA251" i="4" s="1"/>
  <c r="Y38" i="4"/>
  <c r="Z38" i="4" s="1"/>
  <c r="AA38" i="4" s="1"/>
  <c r="Y81" i="4"/>
  <c r="Z81" i="4" s="1"/>
  <c r="AA81" i="4" s="1"/>
  <c r="Y132" i="4"/>
  <c r="Z132" i="4" s="1"/>
  <c r="AA132" i="4" s="1"/>
  <c r="Y289" i="4"/>
  <c r="Z289" i="4" s="1"/>
  <c r="AA289" i="4" s="1"/>
  <c r="Y162" i="4"/>
  <c r="Z162" i="4" s="1"/>
  <c r="AA162" i="4" s="1"/>
  <c r="Y297" i="4"/>
  <c r="Z297" i="4" s="1"/>
  <c r="AA297" i="4" s="1"/>
  <c r="Y268" i="4"/>
  <c r="Z268" i="4" s="1"/>
  <c r="AA268" i="4" s="1"/>
  <c r="Y396" i="4"/>
  <c r="Z396" i="4" s="1"/>
  <c r="AA396" i="4" s="1"/>
  <c r="Y476" i="4"/>
  <c r="Z476" i="4" s="1"/>
  <c r="AA476" i="4" s="1"/>
  <c r="Y32" i="4"/>
  <c r="Z32" i="4" s="1"/>
  <c r="AA32" i="4" s="1"/>
  <c r="Y613" i="4"/>
  <c r="Z613" i="4" s="1"/>
  <c r="AA613" i="4" s="1"/>
  <c r="Y693" i="4"/>
  <c r="Z693" i="4" s="1"/>
  <c r="AA693" i="4" s="1"/>
  <c r="Y151" i="4"/>
  <c r="Z151" i="4" s="1"/>
  <c r="AA151" i="4" s="1"/>
  <c r="Y311" i="4"/>
  <c r="Z311" i="4" s="1"/>
  <c r="AA311" i="4" s="1"/>
  <c r="Y60" i="4"/>
  <c r="Z60" i="4" s="1"/>
  <c r="AA60" i="4" s="1"/>
  <c r="Y62" i="4"/>
  <c r="Z62" i="4" s="1"/>
  <c r="AA62" i="4" s="1"/>
  <c r="Y290" i="4"/>
  <c r="Z290" i="4" s="1"/>
  <c r="AA290" i="4" s="1"/>
  <c r="Y288" i="4"/>
  <c r="Z288" i="4" s="1"/>
  <c r="AA288" i="4" s="1"/>
  <c r="Y452" i="4"/>
  <c r="Z452" i="4" s="1"/>
  <c r="AA452" i="4" s="1"/>
  <c r="Y560" i="4"/>
  <c r="Z560" i="4" s="1"/>
  <c r="AA560" i="4" s="1"/>
  <c r="Y625" i="4"/>
  <c r="Z625" i="4" s="1"/>
  <c r="AA625" i="4" s="1"/>
  <c r="Y110" i="4"/>
  <c r="Z110" i="4" s="1"/>
  <c r="AA110" i="4" s="1"/>
  <c r="Y521" i="4"/>
  <c r="Z521" i="4" s="1"/>
  <c r="AA521" i="4" s="1"/>
  <c r="Y616" i="4"/>
  <c r="Z616" i="4" s="1"/>
  <c r="AA616" i="4" s="1"/>
  <c r="Y712" i="4"/>
  <c r="Z712" i="4" s="1"/>
  <c r="AA712" i="4" s="1"/>
  <c r="Y413" i="4"/>
  <c r="Z413" i="4" s="1"/>
  <c r="AA413" i="4" s="1"/>
  <c r="Y515" i="4"/>
  <c r="Z515" i="4" s="1"/>
  <c r="AA515" i="4" s="1"/>
  <c r="Y19" i="4"/>
  <c r="Z19" i="4" s="1"/>
  <c r="AA19" i="4" s="1"/>
  <c r="Y179" i="4"/>
  <c r="Z179" i="4" s="1"/>
  <c r="AA179" i="4" s="1"/>
  <c r="Y30" i="4"/>
  <c r="Z30" i="4" s="1"/>
  <c r="AA30" i="4" s="1"/>
  <c r="Y80" i="4"/>
  <c r="Z80" i="4" s="1"/>
  <c r="AA80" i="4" s="1"/>
  <c r="Y146" i="4"/>
  <c r="Z146" i="4" s="1"/>
  <c r="AA146" i="4" s="1"/>
  <c r="Y337" i="4"/>
  <c r="Z337" i="4" s="1"/>
  <c r="AA337" i="4" s="1"/>
  <c r="Y360" i="4"/>
  <c r="Z360" i="4" s="1"/>
  <c r="AA360" i="4" s="1"/>
  <c r="Y468" i="4"/>
  <c r="Z468" i="4" s="1"/>
  <c r="AA468" i="4" s="1"/>
  <c r="Y48" i="4"/>
  <c r="Z48" i="4" s="1"/>
  <c r="AA48" i="4" s="1"/>
  <c r="Y665" i="4"/>
  <c r="Z665" i="4" s="1"/>
  <c r="AA665" i="4" s="1"/>
  <c r="Y220" i="4"/>
  <c r="Z220" i="4" s="1"/>
  <c r="AA220" i="4" s="1"/>
  <c r="Y537" i="4"/>
  <c r="Z537" i="4" s="1"/>
  <c r="AA537" i="4" s="1"/>
  <c r="Y644" i="4"/>
  <c r="Z644" i="4" s="1"/>
  <c r="AA644" i="4" s="1"/>
  <c r="Y194" i="4"/>
  <c r="Z194" i="4" s="1"/>
  <c r="AA194" i="4" s="1"/>
  <c r="Y429" i="4"/>
  <c r="Z429" i="4" s="1"/>
  <c r="AA429" i="4" s="1"/>
  <c r="Y557" i="4"/>
  <c r="Z557" i="4" s="1"/>
  <c r="AA557" i="4" s="1"/>
  <c r="Y639" i="4"/>
  <c r="Z639" i="4" s="1"/>
  <c r="AA639" i="4" s="1"/>
  <c r="Y719" i="4"/>
  <c r="Z719" i="4" s="1"/>
  <c r="AA719" i="4" s="1"/>
  <c r="Y771" i="4"/>
  <c r="Z771" i="4" s="1"/>
  <c r="AA771" i="4" s="1"/>
  <c r="Y851" i="4"/>
  <c r="Z851" i="4" s="1"/>
  <c r="AA851" i="4" s="1"/>
  <c r="Y931" i="4"/>
  <c r="Z931" i="4" s="1"/>
  <c r="AA931" i="4" s="1"/>
  <c r="Y1027" i="4"/>
  <c r="Z1027" i="4" s="1"/>
  <c r="AA1027" i="4" s="1"/>
  <c r="Y798" i="4"/>
  <c r="Z798" i="4" s="1"/>
  <c r="AA798" i="4" s="1"/>
  <c r="Y878" i="4"/>
  <c r="Z878" i="4" s="1"/>
  <c r="AA878" i="4" s="1"/>
  <c r="Y974" i="4"/>
  <c r="Z974" i="4" s="1"/>
  <c r="AA974" i="4" s="1"/>
  <c r="Y167" i="4"/>
  <c r="Z167" i="4" s="1"/>
  <c r="AA167" i="4" s="1"/>
  <c r="Y92" i="4"/>
  <c r="Z92" i="4" s="1"/>
  <c r="AA92" i="4" s="1"/>
  <c r="Y353" i="4"/>
  <c r="Z353" i="4" s="1"/>
  <c r="AA353" i="4" s="1"/>
  <c r="Y464" i="4"/>
  <c r="Z464" i="4" s="1"/>
  <c r="AA464" i="4" s="1"/>
  <c r="Y637" i="4"/>
  <c r="Z637" i="4" s="1"/>
  <c r="AA637" i="4" s="1"/>
  <c r="Y553" i="4"/>
  <c r="Z553" i="4" s="1"/>
  <c r="AA553" i="4" s="1"/>
  <c r="Y182" i="4"/>
  <c r="Z182" i="4" s="1"/>
  <c r="AA182" i="4" s="1"/>
  <c r="Y530" i="4"/>
  <c r="Z530" i="4" s="1"/>
  <c r="AA530" i="4" s="1"/>
  <c r="Y695" i="4"/>
  <c r="Z695" i="4" s="1"/>
  <c r="AA695" i="4" s="1"/>
  <c r="Y513" i="4"/>
  <c r="Z513" i="4" s="1"/>
  <c r="AA513" i="4" s="1"/>
  <c r="Y863" i="4"/>
  <c r="Z863" i="4" s="1"/>
  <c r="AA863" i="4" s="1"/>
  <c r="Y991" i="4"/>
  <c r="Z991" i="4" s="1"/>
  <c r="AA991" i="4" s="1"/>
  <c r="Y790" i="4"/>
  <c r="Z790" i="4" s="1"/>
  <c r="AA790" i="4" s="1"/>
  <c r="Y898" i="4"/>
  <c r="Z898" i="4" s="1"/>
  <c r="AA898" i="4" s="1"/>
  <c r="Y1022" i="4"/>
  <c r="Z1022" i="4" s="1"/>
  <c r="AA1022" i="4" s="1"/>
  <c r="Y773" i="4"/>
  <c r="Z773" i="4" s="1"/>
  <c r="AA773" i="4" s="1"/>
  <c r="Y853" i="4"/>
  <c r="Z853" i="4" s="1"/>
  <c r="AA853" i="4" s="1"/>
  <c r="Y949" i="4"/>
  <c r="Z949" i="4" s="1"/>
  <c r="AA949" i="4" s="1"/>
  <c r="Y497" i="4"/>
  <c r="Z497" i="4" s="1"/>
  <c r="AA497" i="4" s="1"/>
  <c r="Y1094" i="4"/>
  <c r="Z1094" i="4" s="1"/>
  <c r="AA1094" i="4" s="1"/>
  <c r="Y1190" i="4"/>
  <c r="Z1190" i="4" s="1"/>
  <c r="AA1190" i="4" s="1"/>
  <c r="Y1270" i="4"/>
  <c r="Z1270" i="4" s="1"/>
  <c r="AA1270" i="4" s="1"/>
  <c r="Y291" i="4"/>
  <c r="Z291" i="4" s="1"/>
  <c r="AA291" i="4" s="1"/>
  <c r="Y94" i="4"/>
  <c r="Z94" i="4" s="1"/>
  <c r="AA94" i="4" s="1"/>
  <c r="Y328" i="4"/>
  <c r="Z328" i="4" s="1"/>
  <c r="AA328" i="4" s="1"/>
  <c r="Y544" i="4"/>
  <c r="Z544" i="4" s="1"/>
  <c r="AA544" i="4" s="1"/>
  <c r="Y212" i="4"/>
  <c r="Z212" i="4" s="1"/>
  <c r="AA212" i="4" s="1"/>
  <c r="Y620" i="4"/>
  <c r="Z620" i="4" s="1"/>
  <c r="AA620" i="4" s="1"/>
  <c r="Y397" i="4"/>
  <c r="Z397" i="4" s="1"/>
  <c r="AA397" i="4" s="1"/>
  <c r="Y627" i="4"/>
  <c r="Z627" i="4" s="1"/>
  <c r="AA627" i="4" s="1"/>
  <c r="Y731" i="4"/>
  <c r="Z731" i="4" s="1"/>
  <c r="AA731" i="4" s="1"/>
  <c r="Y795" i="4"/>
  <c r="Z795" i="4" s="1"/>
  <c r="AA795" i="4" s="1"/>
  <c r="Y923" i="4"/>
  <c r="Z923" i="4" s="1"/>
  <c r="AA923" i="4" s="1"/>
  <c r="Y306" i="4"/>
  <c r="Z306" i="4" s="1"/>
  <c r="AA306" i="4" s="1"/>
  <c r="Y826" i="4"/>
  <c r="Z826" i="4" s="1"/>
  <c r="AA826" i="4" s="1"/>
  <c r="Y954" i="4"/>
  <c r="Z954" i="4" s="1"/>
  <c r="AA954" i="4" s="1"/>
  <c r="Y519" i="4"/>
  <c r="Z519" i="4" s="1"/>
  <c r="AA519" i="4" s="1"/>
  <c r="Y801" i="4"/>
  <c r="Z801" i="4" s="1"/>
  <c r="AA801" i="4" s="1"/>
  <c r="Y897" i="4"/>
  <c r="Z897" i="4" s="1"/>
  <c r="AA897" i="4" s="1"/>
  <c r="Y977" i="4"/>
  <c r="Z977" i="4" s="1"/>
  <c r="AA977" i="4" s="1"/>
  <c r="Y1042" i="4"/>
  <c r="Z1042" i="4" s="1"/>
  <c r="AA1042" i="4" s="1"/>
  <c r="Y1138" i="4"/>
  <c r="Z1138" i="4" s="1"/>
  <c r="AA1138" i="4" s="1"/>
  <c r="Y1218" i="4"/>
  <c r="Z1218" i="4" s="1"/>
  <c r="AA1218" i="4" s="1"/>
  <c r="Y1298" i="4"/>
  <c r="Z1298" i="4" s="1"/>
  <c r="AA1298" i="4" s="1"/>
  <c r="Y1394" i="4"/>
  <c r="Z1394" i="4" s="1"/>
  <c r="AA1394" i="4" s="1"/>
  <c r="Y1474" i="4"/>
  <c r="Z1474" i="4" s="1"/>
  <c r="AA1474" i="4" s="1"/>
  <c r="Y1085" i="4"/>
  <c r="Z1085" i="4" s="1"/>
  <c r="AA1085" i="4" s="1"/>
  <c r="Y1181" i="4"/>
  <c r="Z1181" i="4" s="1"/>
  <c r="AA1181" i="4" s="1"/>
  <c r="Y1261" i="4"/>
  <c r="Z1261" i="4" s="1"/>
  <c r="AA1261" i="4" s="1"/>
  <c r="Y1341" i="4"/>
  <c r="Z1341" i="4" s="1"/>
  <c r="AA1341" i="4" s="1"/>
  <c r="Y1437" i="4"/>
  <c r="Z1437" i="4" s="1"/>
  <c r="AA1437" i="4" s="1"/>
  <c r="Y1517" i="4"/>
  <c r="Z1517" i="4" s="1"/>
  <c r="AA1517" i="4" s="1"/>
  <c r="Y1597" i="4"/>
  <c r="Z1597" i="4" s="1"/>
  <c r="AA1597" i="4" s="1"/>
  <c r="Y71" i="4"/>
  <c r="Z71" i="4" s="1"/>
  <c r="AA71" i="4" s="1"/>
  <c r="Y169" i="4"/>
  <c r="Z169" i="4" s="1"/>
  <c r="AA169" i="4" s="1"/>
  <c r="Y568" i="4"/>
  <c r="Z568" i="4" s="1"/>
  <c r="AA568" i="4" s="1"/>
  <c r="Y672" i="4"/>
  <c r="Z672" i="4" s="1"/>
  <c r="AA672" i="4" s="1"/>
  <c r="Y643" i="4"/>
  <c r="Z643" i="4" s="1"/>
  <c r="AA643" i="4" s="1"/>
  <c r="Y811" i="4"/>
  <c r="Z811" i="4" s="1"/>
  <c r="AA811" i="4" s="1"/>
  <c r="Y529" i="4"/>
  <c r="Z529" i="4" s="1"/>
  <c r="AA529" i="4" s="1"/>
  <c r="Y970" i="4"/>
  <c r="Z970" i="4" s="1"/>
  <c r="AA970" i="4" s="1"/>
  <c r="Y813" i="4"/>
  <c r="Z813" i="4" s="1"/>
  <c r="AA813" i="4" s="1"/>
  <c r="Y1005" i="4"/>
  <c r="Z1005" i="4" s="1"/>
  <c r="AA1005" i="4" s="1"/>
  <c r="Y1150" i="4"/>
  <c r="Z1150" i="4" s="1"/>
  <c r="AA1150" i="4" s="1"/>
  <c r="Y1302" i="4"/>
  <c r="Z1302" i="4" s="1"/>
  <c r="AA1302" i="4" s="1"/>
  <c r="Y1430" i="4"/>
  <c r="Z1430" i="4" s="1"/>
  <c r="AA1430" i="4" s="1"/>
  <c r="Y1065" i="4"/>
  <c r="Z1065" i="4" s="1"/>
  <c r="AA1065" i="4" s="1"/>
  <c r="Y1173" i="4"/>
  <c r="Z1173" i="4" s="1"/>
  <c r="AA1173" i="4" s="1"/>
  <c r="Y1301" i="4"/>
  <c r="Z1301" i="4" s="1"/>
  <c r="AA1301" i="4" s="1"/>
  <c r="Y1409" i="4"/>
  <c r="Z1409" i="4" s="1"/>
  <c r="AA1409" i="4" s="1"/>
  <c r="Y1513" i="4"/>
  <c r="Z1513" i="4" s="1"/>
  <c r="AA1513" i="4" s="1"/>
  <c r="Y1641" i="4"/>
  <c r="Z1641" i="4" s="1"/>
  <c r="AA1641" i="4" s="1"/>
  <c r="Y754" i="4"/>
  <c r="Z754" i="4" s="1"/>
  <c r="AA754" i="4" s="1"/>
  <c r="Y1108" i="4"/>
  <c r="Z1108" i="4" s="1"/>
  <c r="AA1108" i="4" s="1"/>
  <c r="Y1204" i="4"/>
  <c r="Z1204" i="4" s="1"/>
  <c r="AA1204" i="4" s="1"/>
  <c r="Y1284" i="4"/>
  <c r="Z1284" i="4" s="1"/>
  <c r="AA1284" i="4" s="1"/>
  <c r="Y1364" i="4"/>
  <c r="Z1364" i="4" s="1"/>
  <c r="AA1364" i="4" s="1"/>
  <c r="Y1460" i="4"/>
  <c r="Z1460" i="4" s="1"/>
  <c r="AA1460" i="4" s="1"/>
  <c r="Y856" i="4"/>
  <c r="Z856" i="4" s="1"/>
  <c r="AA856" i="4" s="1"/>
  <c r="Y1175" i="4"/>
  <c r="Z1175" i="4" s="1"/>
  <c r="AA1175" i="4" s="1"/>
  <c r="Y1730" i="4"/>
  <c r="Z1730" i="4" s="1"/>
  <c r="AA1730" i="4" s="1"/>
  <c r="Y1810" i="4"/>
  <c r="Z1810" i="4" s="1"/>
  <c r="AA1810" i="4" s="1"/>
  <c r="Y1890" i="4"/>
  <c r="Z1890" i="4" s="1"/>
  <c r="AA1890" i="4" s="1"/>
  <c r="Y1986" i="4"/>
  <c r="Z1986" i="4" s="1"/>
  <c r="AA1986" i="4" s="1"/>
  <c r="Y2066" i="4"/>
  <c r="Z2066" i="4" s="1"/>
  <c r="AA2066" i="4" s="1"/>
  <c r="Y118" i="4"/>
  <c r="Z118" i="4" s="1"/>
  <c r="AA118" i="4" s="1"/>
  <c r="Y373" i="4"/>
  <c r="Z373" i="4" s="1"/>
  <c r="AA373" i="4" s="1"/>
  <c r="Y173" i="4"/>
  <c r="Z173" i="4" s="1"/>
  <c r="AA173" i="4" s="1"/>
  <c r="Y378" i="4"/>
  <c r="Z378" i="4" s="1"/>
  <c r="AA378" i="4" s="1"/>
  <c r="Y410" i="4"/>
  <c r="Z410" i="4" s="1"/>
  <c r="AA410" i="4" s="1"/>
  <c r="Y1387" i="4"/>
  <c r="Z1387" i="4" s="1"/>
  <c r="AA1387" i="4" s="1"/>
  <c r="Y395" i="4"/>
  <c r="Z395" i="4" s="1"/>
  <c r="AA395" i="4" s="1"/>
  <c r="Y1025" i="4"/>
  <c r="Z1025" i="4" s="1"/>
  <c r="AA1025" i="4" s="1"/>
  <c r="Y70" i="4"/>
  <c r="Z70" i="4" s="1"/>
  <c r="AA70" i="4" s="1"/>
  <c r="Y662" i="4"/>
  <c r="Z662" i="4" s="1"/>
  <c r="AA662" i="4" s="1"/>
  <c r="Y1558" i="4"/>
  <c r="Z1558" i="4" s="1"/>
  <c r="AA1558" i="4" s="1"/>
  <c r="Y1279" i="4"/>
  <c r="Z1279" i="4" s="1"/>
  <c r="AA1279" i="4" s="1"/>
  <c r="Y1999" i="4"/>
  <c r="Z1999" i="4" s="1"/>
  <c r="AA1999" i="4" s="1"/>
  <c r="Y1215" i="4"/>
  <c r="Z1215" i="4" s="1"/>
  <c r="AA1215" i="4" s="1"/>
  <c r="Y1911" i="4"/>
  <c r="Z1911" i="4" s="1"/>
  <c r="AA1911" i="4" s="1"/>
  <c r="Y1151" i="4"/>
  <c r="Z1151" i="4" s="1"/>
  <c r="AA1151" i="4" s="1"/>
  <c r="Y1991" i="4"/>
  <c r="Z1991" i="4" s="1"/>
  <c r="AA1991" i="4" s="1"/>
  <c r="Y1507" i="4"/>
  <c r="Z1507" i="4" s="1"/>
  <c r="AA1507" i="4" s="1"/>
  <c r="Y2015" i="4"/>
  <c r="Z2015" i="4" s="1"/>
  <c r="AA2015" i="4" s="1"/>
  <c r="Y1548" i="4"/>
  <c r="Z1548" i="4" s="1"/>
  <c r="AA1548" i="4" s="1"/>
  <c r="Y1666" i="4"/>
  <c r="Z1666" i="4" s="1"/>
  <c r="AA1666" i="4" s="1"/>
  <c r="Y1331" i="4"/>
  <c r="Z1331" i="4" s="1"/>
  <c r="AA1331" i="4" s="1"/>
  <c r="Y1487" i="4"/>
  <c r="Z1487" i="4" s="1"/>
  <c r="AA1487" i="4" s="1"/>
  <c r="Y1511" i="4"/>
  <c r="Z1511" i="4" s="1"/>
  <c r="AA1511" i="4" s="1"/>
  <c r="Y2068" i="4"/>
  <c r="Z2068" i="4" s="1"/>
  <c r="AA2068" i="4" s="1"/>
  <c r="Y1988" i="4"/>
  <c r="Z1988" i="4" s="1"/>
  <c r="AA1988" i="4" s="1"/>
  <c r="Y1908" i="4"/>
  <c r="Z1908" i="4" s="1"/>
  <c r="AA1908" i="4" s="1"/>
  <c r="Y1796" i="4"/>
  <c r="Z1796" i="4" s="1"/>
  <c r="AA1796" i="4" s="1"/>
  <c r="Y1679" i="4"/>
  <c r="Z1679" i="4" s="1"/>
  <c r="AA1679" i="4" s="1"/>
  <c r="Y1535" i="4"/>
  <c r="Z1535" i="4" s="1"/>
  <c r="AA1535" i="4" s="1"/>
  <c r="Y720" i="4"/>
  <c r="Z720" i="4" s="1"/>
  <c r="AA720" i="4" s="1"/>
  <c r="Y2017" i="4"/>
  <c r="Z2017" i="4" s="1"/>
  <c r="AA2017" i="4" s="1"/>
  <c r="Y1909" i="4"/>
  <c r="Z1909" i="4" s="1"/>
  <c r="AA1909" i="4" s="1"/>
  <c r="Y1781" i="4"/>
  <c r="Z1781" i="4" s="1"/>
  <c r="AA1781" i="4" s="1"/>
  <c r="Y892" i="4"/>
  <c r="Z892" i="4" s="1"/>
  <c r="AA892" i="4" s="1"/>
  <c r="Y2022" i="4"/>
  <c r="Z2022" i="4" s="1"/>
  <c r="AA2022" i="4" s="1"/>
  <c r="Y1830" i="4"/>
  <c r="Z1830" i="4" s="1"/>
  <c r="AA1830" i="4" s="1"/>
  <c r="Y1319" i="4"/>
  <c r="Z1319" i="4" s="1"/>
  <c r="AA1319" i="4" s="1"/>
  <c r="Y1496" i="4"/>
  <c r="Z1496" i="4" s="1"/>
  <c r="AA1496" i="4" s="1"/>
  <c r="Y1304" i="4"/>
  <c r="Z1304" i="4" s="1"/>
  <c r="AA1304" i="4" s="1"/>
  <c r="Y1144" i="4"/>
  <c r="Z1144" i="4" s="1"/>
  <c r="AA1144" i="4" s="1"/>
  <c r="Y1689" i="4"/>
  <c r="Z1689" i="4" s="1"/>
  <c r="AA1689" i="4" s="1"/>
  <c r="Y1433" i="4"/>
  <c r="Z1433" i="4" s="1"/>
  <c r="AA1433" i="4" s="1"/>
  <c r="Y1221" i="4"/>
  <c r="Z1221" i="4" s="1"/>
  <c r="AA1221" i="4" s="1"/>
  <c r="Y1478" i="4"/>
  <c r="Z1478" i="4" s="1"/>
  <c r="AA1478" i="4" s="1"/>
  <c r="Y1194" i="4"/>
  <c r="Z1194" i="4" s="1"/>
  <c r="AA1194" i="4" s="1"/>
  <c r="Y889" i="4"/>
  <c r="Z889" i="4" s="1"/>
  <c r="AA889" i="4" s="1"/>
  <c r="Y858" i="4"/>
  <c r="Z858" i="4" s="1"/>
  <c r="AA858" i="4" s="1"/>
  <c r="Y699" i="4"/>
  <c r="Z699" i="4" s="1"/>
  <c r="AA699" i="4" s="1"/>
  <c r="Y733" i="4"/>
  <c r="Z733" i="4" s="1"/>
  <c r="AA733" i="4" s="1"/>
  <c r="Y41" i="4"/>
  <c r="Z41" i="4" s="1"/>
  <c r="AA41" i="4" s="1"/>
  <c r="Y133" i="4"/>
  <c r="Z133" i="4" s="1"/>
  <c r="AA133" i="4" s="1"/>
  <c r="Y746" i="4"/>
  <c r="Z746" i="4" s="1"/>
  <c r="AA746" i="4" s="1"/>
  <c r="Y160" i="4"/>
  <c r="Z160" i="4" s="1"/>
  <c r="AA160" i="4" s="1"/>
  <c r="Y565" i="4"/>
  <c r="Z565" i="4" s="1"/>
  <c r="AA565" i="4" s="1"/>
  <c r="Y1179" i="4"/>
  <c r="Z1179" i="4" s="1"/>
  <c r="AA1179" i="4" s="1"/>
  <c r="Y1526" i="4"/>
  <c r="Z1526" i="4" s="1"/>
  <c r="AA1526" i="4" s="1"/>
  <c r="Y458" i="4"/>
  <c r="Z458" i="4" s="1"/>
  <c r="AA458" i="4" s="1"/>
  <c r="Y237" i="4"/>
  <c r="Z237" i="4" s="1"/>
  <c r="AA237" i="4" s="1"/>
  <c r="Y174" i="4"/>
  <c r="Z174" i="4" s="1"/>
  <c r="AA174" i="4" s="1"/>
  <c r="Y654" i="4"/>
  <c r="Z654" i="4" s="1"/>
  <c r="AA654" i="4" s="1"/>
  <c r="Y642" i="4"/>
  <c r="Z642" i="4" s="1"/>
  <c r="AA642" i="4" s="1"/>
  <c r="Y1731" i="4"/>
  <c r="Z1731" i="4" s="1"/>
  <c r="AA1731" i="4" s="1"/>
  <c r="Y2111" i="4"/>
  <c r="Z2111" i="4" s="1"/>
  <c r="AA2111" i="4" s="1"/>
  <c r="Y1727" i="4"/>
  <c r="Z1727" i="4" s="1"/>
  <c r="AA1727" i="4" s="1"/>
  <c r="Y2023" i="4"/>
  <c r="Z2023" i="4" s="1"/>
  <c r="AA2023" i="4" s="1"/>
  <c r="Y1775" i="4"/>
  <c r="Z1775" i="4" s="1"/>
  <c r="AA1775" i="4" s="1"/>
  <c r="Y2107" i="4"/>
  <c r="Z2107" i="4" s="1"/>
  <c r="AA2107" i="4" s="1"/>
  <c r="Y1747" i="4"/>
  <c r="Z1747" i="4" s="1"/>
  <c r="AA1747" i="4" s="1"/>
  <c r="Y1263" i="4"/>
  <c r="Z1263" i="4" s="1"/>
  <c r="AA1263" i="4" s="1"/>
  <c r="Y1582" i="4"/>
  <c r="Z1582" i="4" s="1"/>
  <c r="AA1582" i="4" s="1"/>
  <c r="Y1518" i="4"/>
  <c r="Z1518" i="4" s="1"/>
  <c r="AA1518" i="4" s="1"/>
  <c r="Y1620" i="4"/>
  <c r="Z1620" i="4" s="1"/>
  <c r="AA1620" i="4" s="1"/>
  <c r="Y1012" i="4"/>
  <c r="Z1012" i="4" s="1"/>
  <c r="AA1012" i="4" s="1"/>
  <c r="Y2040" i="4"/>
  <c r="Z2040" i="4" s="1"/>
  <c r="AA2040" i="4" s="1"/>
  <c r="Y1960" i="4"/>
  <c r="Z1960" i="4" s="1"/>
  <c r="AA1960" i="4" s="1"/>
  <c r="Y1880" i="4"/>
  <c r="Z1880" i="4" s="1"/>
  <c r="AA1880" i="4" s="1"/>
  <c r="Y1756" i="4"/>
  <c r="Z1756" i="4" s="1"/>
  <c r="AA1756" i="4" s="1"/>
  <c r="Y1631" i="4"/>
  <c r="Z1631" i="4" s="1"/>
  <c r="AA1631" i="4" s="1"/>
  <c r="Y960" i="4"/>
  <c r="Z960" i="4" s="1"/>
  <c r="AA960" i="4" s="1"/>
  <c r="Y2085" i="4"/>
  <c r="Z2085" i="4" s="1"/>
  <c r="AA2085" i="4" s="1"/>
  <c r="Y1977" i="4"/>
  <c r="Z1977" i="4" s="1"/>
  <c r="AA1977" i="4" s="1"/>
  <c r="Y1873" i="4"/>
  <c r="Z1873" i="4" s="1"/>
  <c r="AA1873" i="4" s="1"/>
  <c r="Y1745" i="4"/>
  <c r="Z1745" i="4" s="1"/>
  <c r="AA1745" i="4" s="1"/>
  <c r="Y1123" i="4"/>
  <c r="Z1123" i="4" s="1"/>
  <c r="AA1123" i="4" s="1"/>
  <c r="Y1994" i="4"/>
  <c r="Z1994" i="4" s="1"/>
  <c r="AA1994" i="4" s="1"/>
  <c r="Y1802" i="4"/>
  <c r="Z1802" i="4" s="1"/>
  <c r="AA1802" i="4" s="1"/>
  <c r="Y1207" i="4"/>
  <c r="Z1207" i="4" s="1"/>
  <c r="AA1207" i="4" s="1"/>
  <c r="Y1468" i="4"/>
  <c r="Z1468" i="4" s="1"/>
  <c r="AA1468" i="4" s="1"/>
  <c r="Y1276" i="4"/>
  <c r="Z1276" i="4" s="1"/>
  <c r="AA1276" i="4" s="1"/>
  <c r="Y1116" i="4"/>
  <c r="Z1116" i="4" s="1"/>
  <c r="AA1116" i="4" s="1"/>
  <c r="Y1653" i="4"/>
  <c r="Z1653" i="4" s="1"/>
  <c r="AA1653" i="4" s="1"/>
  <c r="Y1397" i="4"/>
  <c r="Z1397" i="4" s="1"/>
  <c r="AA1397" i="4" s="1"/>
  <c r="Y1185" i="4"/>
  <c r="Z1185" i="4" s="1"/>
  <c r="AA1185" i="4" s="1"/>
  <c r="Y1438" i="4"/>
  <c r="Z1438" i="4" s="1"/>
  <c r="AA1438" i="4" s="1"/>
  <c r="Y1134" i="4"/>
  <c r="Z1134" i="4" s="1"/>
  <c r="AA1134" i="4" s="1"/>
  <c r="Y829" i="4"/>
  <c r="Z829" i="4" s="1"/>
  <c r="AA829" i="4" s="1"/>
  <c r="Y778" i="4"/>
  <c r="Z778" i="4" s="1"/>
  <c r="AA778" i="4" s="1"/>
  <c r="Y619" i="4"/>
  <c r="Z619" i="4" s="1"/>
  <c r="AA619" i="4" s="1"/>
  <c r="Y573" i="4"/>
  <c r="Z573" i="4" s="1"/>
  <c r="AA573" i="4" s="1"/>
  <c r="Y135" i="4"/>
  <c r="Z135" i="4" s="1"/>
  <c r="AA135" i="4" s="1"/>
  <c r="Y1776" i="4"/>
  <c r="Z1776" i="4" s="1"/>
  <c r="AA1776" i="4" s="1"/>
  <c r="Y1690" i="4"/>
  <c r="Z1690" i="4" s="1"/>
  <c r="AA1690" i="4" s="1"/>
  <c r="Y1583" i="4"/>
  <c r="Z1583" i="4" s="1"/>
  <c r="AA1583" i="4" s="1"/>
  <c r="Y864" i="4"/>
  <c r="Z864" i="4" s="1"/>
  <c r="AA864" i="4" s="1"/>
  <c r="Y2109" i="4"/>
  <c r="Z2109" i="4" s="1"/>
  <c r="AA2109" i="4" s="1"/>
  <c r="Y2029" i="4"/>
  <c r="Z2029" i="4" s="1"/>
  <c r="AA2029" i="4" s="1"/>
  <c r="Y1933" i="4"/>
  <c r="Z1933" i="4" s="1"/>
  <c r="AA1933" i="4" s="1"/>
  <c r="Y1853" i="4"/>
  <c r="Z1853" i="4" s="1"/>
  <c r="AA1853" i="4" s="1"/>
  <c r="Y1773" i="4"/>
  <c r="Z1773" i="4" s="1"/>
  <c r="AA1773" i="4" s="1"/>
  <c r="Y908" i="4"/>
  <c r="Z908" i="4" s="1"/>
  <c r="AA908" i="4" s="1"/>
  <c r="Y2110" i="4"/>
  <c r="Z2110" i="4" s="1"/>
  <c r="AA2110" i="4" s="1"/>
  <c r="Y2030" i="4"/>
  <c r="Z2030" i="4" s="1"/>
  <c r="AA2030" i="4" s="1"/>
  <c r="Y1934" i="4"/>
  <c r="Z1934" i="4" s="1"/>
  <c r="AA1934" i="4" s="1"/>
  <c r="Y1854" i="4"/>
  <c r="Z1854" i="4" s="1"/>
  <c r="AA1854" i="4" s="1"/>
  <c r="Y1774" i="4"/>
  <c r="Z1774" i="4" s="1"/>
  <c r="AA1774" i="4" s="1"/>
  <c r="Y1351" i="4"/>
  <c r="Z1351" i="4" s="1"/>
  <c r="AA1351" i="4" s="1"/>
  <c r="Y1031" i="4"/>
  <c r="Z1031" i="4" s="1"/>
  <c r="AA1031" i="4" s="1"/>
  <c r="Y1504" i="4"/>
  <c r="Z1504" i="4" s="1"/>
  <c r="AA1504" i="4" s="1"/>
  <c r="Y1408" i="4"/>
  <c r="Z1408" i="4" s="1"/>
  <c r="AA1408" i="4" s="1"/>
  <c r="Y1328" i="4"/>
  <c r="Z1328" i="4" s="1"/>
  <c r="AA1328" i="4" s="1"/>
  <c r="Y1248" i="4"/>
  <c r="Z1248" i="4" s="1"/>
  <c r="AA1248" i="4" s="1"/>
  <c r="Y1152" i="4"/>
  <c r="Z1152" i="4" s="1"/>
  <c r="AA1152" i="4" s="1"/>
  <c r="Y1072" i="4"/>
  <c r="Z1072" i="4" s="1"/>
  <c r="AA1072" i="4" s="1"/>
  <c r="Y1697" i="4"/>
  <c r="Z1697" i="4" s="1"/>
  <c r="AA1697" i="4" s="1"/>
  <c r="Y1573" i="4"/>
  <c r="Z1573" i="4" s="1"/>
  <c r="AA1573" i="4" s="1"/>
  <c r="Y1465" i="4"/>
  <c r="Z1465" i="4" s="1"/>
  <c r="AA1465" i="4" s="1"/>
  <c r="Y1361" i="4"/>
  <c r="Z1361" i="4" s="1"/>
  <c r="AA1361" i="4" s="1"/>
  <c r="Y1233" i="4"/>
  <c r="Z1233" i="4" s="1"/>
  <c r="AA1233" i="4" s="1"/>
  <c r="Y1125" i="4"/>
  <c r="Z1125" i="4" s="1"/>
  <c r="AA1125" i="4" s="1"/>
  <c r="Y1486" i="4"/>
  <c r="Z1486" i="4" s="1"/>
  <c r="AA1486" i="4" s="1"/>
  <c r="Y1358" i="4"/>
  <c r="Z1358" i="4" s="1"/>
  <c r="AA1358" i="4" s="1"/>
  <c r="Y1242" i="4"/>
  <c r="Z1242" i="4" s="1"/>
  <c r="AA1242" i="4" s="1"/>
  <c r="Y1082" i="4"/>
  <c r="Z1082" i="4" s="1"/>
  <c r="AA1082" i="4" s="1"/>
  <c r="Y905" i="4"/>
  <c r="Z905" i="4" s="1"/>
  <c r="AA905" i="4" s="1"/>
  <c r="Y481" i="4"/>
  <c r="Z481" i="4" s="1"/>
  <c r="AA481" i="4" s="1"/>
  <c r="Y503" i="4"/>
  <c r="Z503" i="4" s="1"/>
  <c r="AA503" i="4" s="1"/>
  <c r="Y763" i="4"/>
  <c r="Z763" i="4" s="1"/>
  <c r="AA763" i="4" s="1"/>
  <c r="Y418" i="4"/>
  <c r="Z418" i="4" s="1"/>
  <c r="AA418" i="4" s="1"/>
  <c r="Y609" i="4"/>
  <c r="Z609" i="4" s="1"/>
  <c r="AA609" i="4" s="1"/>
  <c r="Y105" i="4"/>
  <c r="Z105" i="4" s="1"/>
  <c r="AA105" i="4" s="1"/>
  <c r="Y2082" i="4"/>
  <c r="Z2082" i="4" s="1"/>
  <c r="AA2082" i="4" s="1"/>
  <c r="Y1922" i="4"/>
  <c r="Z1922" i="4" s="1"/>
  <c r="AA1922" i="4" s="1"/>
  <c r="Y1746" i="4"/>
  <c r="Z1746" i="4" s="1"/>
  <c r="AA1746" i="4" s="1"/>
  <c r="Y920" i="4"/>
  <c r="Z920" i="4" s="1"/>
  <c r="AA920" i="4" s="1"/>
  <c r="Y1396" i="4"/>
  <c r="Z1396" i="4" s="1"/>
  <c r="AA1396" i="4" s="1"/>
  <c r="Y1220" i="4"/>
  <c r="Z1220" i="4" s="1"/>
  <c r="AA1220" i="4" s="1"/>
  <c r="Y1044" i="4"/>
  <c r="Z1044" i="4" s="1"/>
  <c r="AA1044" i="4" s="1"/>
  <c r="Y1557" i="4"/>
  <c r="Z1557" i="4" s="1"/>
  <c r="AA1557" i="4" s="1"/>
  <c r="Y1321" i="4"/>
  <c r="Z1321" i="4" s="1"/>
  <c r="AA1321" i="4" s="1"/>
  <c r="Y1089" i="4"/>
  <c r="Z1089" i="4" s="1"/>
  <c r="AA1089" i="4" s="1"/>
  <c r="Y1342" i="4"/>
  <c r="Z1342" i="4" s="1"/>
  <c r="AA1342" i="4" s="1"/>
  <c r="Y561" i="4"/>
  <c r="Z561" i="4" s="1"/>
  <c r="AA561" i="4" s="1"/>
  <c r="Y1014" i="4"/>
  <c r="Z1014" i="4" s="1"/>
  <c r="AA1014" i="4" s="1"/>
  <c r="Y895" i="4"/>
  <c r="Z895" i="4" s="1"/>
  <c r="AA895" i="4" s="1"/>
  <c r="Y273" i="4"/>
  <c r="Z273" i="4" s="1"/>
  <c r="AA273" i="4" s="1"/>
  <c r="Y333" i="4"/>
  <c r="Z333" i="4" s="1"/>
  <c r="AA333" i="4" s="1"/>
  <c r="Y1629" i="4"/>
  <c r="Z1629" i="4" s="1"/>
  <c r="AA1629" i="4" s="1"/>
  <c r="Y1453" i="4"/>
  <c r="Z1453" i="4" s="1"/>
  <c r="AA1453" i="4" s="1"/>
  <c r="Y1277" i="4"/>
  <c r="Z1277" i="4" s="1"/>
  <c r="AA1277" i="4" s="1"/>
  <c r="Y1117" i="4"/>
  <c r="Z1117" i="4" s="1"/>
  <c r="AA1117" i="4" s="1"/>
  <c r="Y1410" i="4"/>
  <c r="Z1410" i="4" s="1"/>
  <c r="AA1410" i="4" s="1"/>
  <c r="Y1234" i="4"/>
  <c r="Z1234" i="4" s="1"/>
  <c r="AA1234" i="4" s="1"/>
  <c r="Y1074" i="4"/>
  <c r="Z1074" i="4" s="1"/>
  <c r="AA1074" i="4" s="1"/>
  <c r="Y913" i="4"/>
  <c r="Z913" i="4" s="1"/>
  <c r="AA913" i="4" s="1"/>
  <c r="Y724" i="4"/>
  <c r="Z724" i="4" s="1"/>
  <c r="AA724" i="4" s="1"/>
  <c r="Y870" i="4"/>
  <c r="Z870" i="4" s="1"/>
  <c r="AA870" i="4" s="1"/>
  <c r="Y943" i="4"/>
  <c r="Z943" i="4" s="1"/>
  <c r="AA943" i="4" s="1"/>
  <c r="Y755" i="4"/>
  <c r="Z755" i="4" s="1"/>
  <c r="AA755" i="4" s="1"/>
  <c r="Y482" i="4"/>
  <c r="Z482" i="4" s="1"/>
  <c r="AA482" i="4" s="1"/>
  <c r="Y462" i="4"/>
  <c r="Z462" i="4" s="1"/>
  <c r="AA462" i="4" s="1"/>
  <c r="Y372" i="4"/>
  <c r="Z372" i="4" s="1"/>
  <c r="AA372" i="4" s="1"/>
  <c r="Y73" i="4"/>
  <c r="Z73" i="4" s="1"/>
  <c r="AA73" i="4" s="1"/>
  <c r="Y1206" i="4"/>
  <c r="Z1206" i="4" s="1"/>
  <c r="AA1206" i="4" s="1"/>
  <c r="Y753" i="4"/>
  <c r="Z753" i="4" s="1"/>
  <c r="AA753" i="4" s="1"/>
  <c r="Y885" i="4"/>
  <c r="Z885" i="4" s="1"/>
  <c r="AA885" i="4" s="1"/>
  <c r="Y455" i="4"/>
  <c r="Z455" i="4" s="1"/>
  <c r="AA455" i="4" s="1"/>
  <c r="Y810" i="4"/>
  <c r="Z810" i="4" s="1"/>
  <c r="AA810" i="4" s="1"/>
  <c r="Y907" i="4"/>
  <c r="Z907" i="4" s="1"/>
  <c r="AA907" i="4" s="1"/>
  <c r="Y715" i="4"/>
  <c r="Z715" i="4" s="1"/>
  <c r="AA715" i="4" s="1"/>
  <c r="Y366" i="4"/>
  <c r="Z366" i="4" s="1"/>
  <c r="AA366" i="4" s="1"/>
  <c r="Y721" i="4"/>
  <c r="Z721" i="4" s="1"/>
  <c r="AA721" i="4" s="1"/>
  <c r="Y193" i="4"/>
  <c r="Z193" i="4" s="1"/>
  <c r="AA193" i="4" s="1"/>
  <c r="Y231" i="4"/>
  <c r="Z231" i="4" s="1"/>
  <c r="AA231" i="4" s="1"/>
  <c r="Y910" i="4"/>
  <c r="Z910" i="4" s="1"/>
  <c r="AA910" i="4" s="1"/>
  <c r="Y401" i="4"/>
  <c r="Z401" i="4" s="1"/>
  <c r="AA401" i="4" s="1"/>
  <c r="Y867" i="4"/>
  <c r="Z867" i="4" s="1"/>
  <c r="AA867" i="4" s="1"/>
  <c r="Y751" i="4"/>
  <c r="Z751" i="4" s="1"/>
  <c r="AA751" i="4" s="1"/>
  <c r="Y575" i="4"/>
  <c r="Z575" i="4" s="1"/>
  <c r="AA575" i="4" s="1"/>
  <c r="Y276" i="4"/>
  <c r="Z276" i="4" s="1"/>
  <c r="AA276" i="4" s="1"/>
  <c r="Y580" i="4"/>
  <c r="Z580" i="4" s="1"/>
  <c r="AA580" i="4" s="1"/>
  <c r="Y685" i="4"/>
  <c r="Z685" i="4" s="1"/>
  <c r="AA685" i="4" s="1"/>
  <c r="Y488" i="4"/>
  <c r="Z488" i="4" s="1"/>
  <c r="AA488" i="4" s="1"/>
  <c r="Y96" i="4"/>
  <c r="Z96" i="4" s="1"/>
  <c r="AA96" i="4" s="1"/>
  <c r="Y181" i="4"/>
  <c r="Z181" i="4" s="1"/>
  <c r="AA181" i="4" s="1"/>
  <c r="Y211" i="4"/>
  <c r="Z211" i="4" s="1"/>
  <c r="AA211" i="4" s="1"/>
  <c r="Y562" i="4"/>
  <c r="Z562" i="4" s="1"/>
  <c r="AA562" i="4" s="1"/>
  <c r="Y209" i="4"/>
  <c r="Z209" i="4" s="1"/>
  <c r="AA209" i="4" s="1"/>
  <c r="Y542" i="4"/>
  <c r="Z542" i="4" s="1"/>
  <c r="AA542" i="4" s="1"/>
  <c r="Y669" i="4"/>
  <c r="Z669" i="4" s="1"/>
  <c r="AA669" i="4" s="1"/>
  <c r="Y472" i="4"/>
  <c r="Z472" i="4" s="1"/>
  <c r="AA472" i="4" s="1"/>
  <c r="Y345" i="4"/>
  <c r="Z345" i="4" s="1"/>
  <c r="AA345" i="4" s="1"/>
  <c r="Y112" i="4"/>
  <c r="Z112" i="4" s="1"/>
  <c r="AA112" i="4" s="1"/>
  <c r="Y183" i="4"/>
  <c r="Z183" i="4" s="1"/>
  <c r="AA183" i="4" s="1"/>
  <c r="Y629" i="4"/>
  <c r="Z629" i="4" s="1"/>
  <c r="AA629" i="4" s="1"/>
  <c r="Y508" i="4"/>
  <c r="Z508" i="4" s="1"/>
  <c r="AA508" i="4" s="1"/>
  <c r="Y332" i="4"/>
  <c r="Z332" i="4" s="1"/>
  <c r="AA332" i="4" s="1"/>
  <c r="Y185" i="4"/>
  <c r="Z185" i="4" s="1"/>
  <c r="AA185" i="4" s="1"/>
  <c r="Y124" i="4"/>
  <c r="Z124" i="4" s="1"/>
  <c r="AA124" i="4" s="1"/>
  <c r="Y54" i="4"/>
  <c r="Z54" i="4" s="1"/>
  <c r="AA54" i="4" s="1"/>
  <c r="Y187" i="4"/>
  <c r="Z187" i="4" s="1"/>
  <c r="AA187" i="4" s="1"/>
  <c r="Y27" i="4"/>
  <c r="Z27" i="4" s="1"/>
  <c r="AA27" i="4" s="1"/>
  <c r="Y117" i="4"/>
  <c r="Z117" i="4" s="1"/>
  <c r="AA117" i="4" s="1"/>
  <c r="Y287" i="4"/>
  <c r="Z287" i="4" s="1"/>
  <c r="AA287" i="4" s="1"/>
  <c r="Y127" i="4"/>
  <c r="Z127" i="4" s="1"/>
  <c r="AA127" i="4" s="1"/>
  <c r="Y489" i="4"/>
  <c r="Z489" i="4" s="1"/>
  <c r="AA489" i="4" s="1"/>
  <c r="Y1166" i="4"/>
  <c r="Z1166" i="4" s="1"/>
  <c r="AA1166" i="4" s="1"/>
  <c r="Y1589" i="4"/>
  <c r="Z1589" i="4" s="1"/>
  <c r="AA1589" i="4" s="1"/>
  <c r="Y1753" i="4"/>
  <c r="Z1753" i="4" s="1"/>
  <c r="AA1753" i="4" s="1"/>
  <c r="Y1920" i="4"/>
  <c r="Z1920" i="4" s="1"/>
  <c r="AA1920" i="4" s="1"/>
  <c r="Y1835" i="4"/>
  <c r="Z1835" i="4" s="1"/>
  <c r="AA1835" i="4" s="1"/>
  <c r="Y741" i="4"/>
  <c r="Z741" i="4" s="1"/>
  <c r="AA741" i="4" s="1"/>
  <c r="Y1103" i="4"/>
  <c r="Z1103" i="4" s="1"/>
  <c r="AA1103" i="4" s="1"/>
  <c r="Y98" i="4"/>
  <c r="Z98" i="4" s="1"/>
  <c r="AA98" i="4" s="1"/>
  <c r="Y517" i="4"/>
  <c r="Z517" i="4" s="1"/>
  <c r="AA517" i="4" s="1"/>
  <c r="Y610" i="4"/>
  <c r="Z610" i="4" s="1"/>
  <c r="AA610" i="4" s="1"/>
  <c r="Y2067" i="4"/>
  <c r="Z2067" i="4" s="1"/>
  <c r="AA2067" i="4" s="1"/>
  <c r="Y1687" i="4"/>
  <c r="Z1687" i="4" s="1"/>
  <c r="AA1687" i="4" s="1"/>
  <c r="Y1219" i="4"/>
  <c r="Z1219" i="4" s="1"/>
  <c r="AA1219" i="4" s="1"/>
  <c r="Y1872" i="4"/>
  <c r="Z1872" i="4" s="1"/>
  <c r="AA1872" i="4" s="1"/>
  <c r="Y2033" i="4"/>
  <c r="Z2033" i="4" s="1"/>
  <c r="AA2033" i="4" s="1"/>
  <c r="Y2106" i="4"/>
  <c r="Z2106" i="4" s="1"/>
  <c r="AA2106" i="4" s="1"/>
  <c r="Y1388" i="4"/>
  <c r="Z1388" i="4" s="1"/>
  <c r="AA1388" i="4" s="1"/>
  <c r="Y1289" i="4"/>
  <c r="Z1289" i="4" s="1"/>
  <c r="AA1289" i="4" s="1"/>
  <c r="Y818" i="4"/>
  <c r="Z818" i="4" s="1"/>
  <c r="AA818" i="4" s="1"/>
  <c r="Y507" i="4"/>
  <c r="Z507" i="4" s="1"/>
  <c r="AA507" i="4" s="1"/>
  <c r="Y1087" i="4"/>
  <c r="Z1087" i="4" s="1"/>
  <c r="AA1087" i="4" s="1"/>
  <c r="Y694" i="4"/>
  <c r="Z694" i="4" s="1"/>
  <c r="AA694" i="4" s="1"/>
  <c r="Y1715" i="4"/>
  <c r="Z1715" i="4" s="1"/>
  <c r="AA1715" i="4" s="1"/>
  <c r="Y1783" i="4"/>
  <c r="Z1783" i="4" s="1"/>
  <c r="AA1783" i="4" s="1"/>
  <c r="Y1203" i="4"/>
  <c r="Z1203" i="4" s="1"/>
  <c r="AA1203" i="4" s="1"/>
  <c r="Y1964" i="4"/>
  <c r="Z1964" i="4" s="1"/>
  <c r="AA1964" i="4" s="1"/>
  <c r="Y896" i="4"/>
  <c r="Z896" i="4" s="1"/>
  <c r="AA896" i="4" s="1"/>
  <c r="Y1769" i="4"/>
  <c r="Z1769" i="4" s="1"/>
  <c r="AA1769" i="4" s="1"/>
  <c r="Y1255" i="4"/>
  <c r="Z1255" i="4" s="1"/>
  <c r="AA1255" i="4" s="1"/>
  <c r="Y1625" i="4"/>
  <c r="Z1625" i="4" s="1"/>
  <c r="AA1625" i="4" s="1"/>
  <c r="Y1162" i="4"/>
  <c r="Z1162" i="4" s="1"/>
  <c r="AA1162" i="4" s="1"/>
  <c r="Y479" i="4"/>
  <c r="Z479" i="4" s="1"/>
  <c r="AA479" i="4" s="1"/>
  <c r="Y1224" i="4"/>
  <c r="Z1224" i="4" s="1"/>
  <c r="AA1224" i="4" s="1"/>
  <c r="Y1877" i="4"/>
  <c r="Z1877" i="4" s="1"/>
  <c r="AA1877" i="4" s="1"/>
  <c r="Y2076" i="4"/>
  <c r="Z2076" i="4" s="1"/>
  <c r="AA2076" i="4" s="1"/>
  <c r="Y1907" i="4"/>
  <c r="Z1907" i="4" s="1"/>
  <c r="AA1907" i="4" s="1"/>
  <c r="Y134" i="4"/>
  <c r="Z134" i="4" s="1"/>
  <c r="AA134" i="4" s="1"/>
  <c r="Y202" i="4"/>
  <c r="Z202" i="4" s="1"/>
  <c r="AA202" i="4" s="1"/>
  <c r="Y1833" i="4"/>
  <c r="Z1833" i="4" s="1"/>
  <c r="AA1833" i="4" s="1"/>
  <c r="Y1847" i="4"/>
  <c r="Z1847" i="4" s="1"/>
  <c r="AA1847" i="4" s="1"/>
  <c r="Y176" i="4"/>
  <c r="Z176" i="4" s="1"/>
  <c r="AA176" i="4" s="1"/>
  <c r="Y2010" i="4"/>
  <c r="Z2010" i="4" s="1"/>
  <c r="AA2010" i="4" s="1"/>
  <c r="Y1623" i="4"/>
  <c r="Z1623" i="4" s="1"/>
  <c r="AA1623" i="4" s="1"/>
  <c r="Y229" i="4"/>
  <c r="Z229" i="4" s="1"/>
  <c r="AA229" i="4" s="1"/>
  <c r="Y1814" i="4"/>
  <c r="Z1814" i="4" s="1"/>
  <c r="AA1814" i="4" s="1"/>
  <c r="Y1523" i="4"/>
  <c r="Z1523" i="4" s="1"/>
  <c r="AA1523" i="4" s="1"/>
  <c r="Y1355" i="4"/>
  <c r="Z1355" i="4" s="1"/>
  <c r="AA1355" i="4" s="1"/>
  <c r="Y1211" i="4"/>
  <c r="Z1211" i="4" s="1"/>
  <c r="AA1211" i="4" s="1"/>
  <c r="Y302" i="4"/>
  <c r="Z302" i="4" s="1"/>
  <c r="AA302" i="4" s="1"/>
  <c r="Y1969" i="4"/>
  <c r="Z1969" i="4" s="1"/>
  <c r="AA1969" i="4" s="1"/>
  <c r="Y308" i="4"/>
  <c r="Z308" i="4" s="1"/>
  <c r="AA308" i="4" s="1"/>
  <c r="Y430" i="4"/>
  <c r="Z430" i="4" s="1"/>
  <c r="AA430" i="4" s="1"/>
  <c r="Y286" i="4"/>
  <c r="Z286" i="4" s="1"/>
  <c r="AA286" i="4" s="1"/>
  <c r="Y501" i="4"/>
  <c r="Z501" i="4" s="1"/>
  <c r="AA501" i="4" s="1"/>
  <c r="Y1131" i="4"/>
  <c r="Z1131" i="4" s="1"/>
  <c r="AA1131" i="4" s="1"/>
  <c r="Y1590" i="4"/>
  <c r="Z1590" i="4" s="1"/>
  <c r="AA1590" i="4" s="1"/>
  <c r="Y394" i="4"/>
  <c r="Z394" i="4" s="1"/>
  <c r="AA394" i="4" s="1"/>
  <c r="Y1702" i="4"/>
  <c r="Z1702" i="4" s="1"/>
  <c r="AA1702" i="4" s="1"/>
  <c r="Y326" i="4"/>
  <c r="Z326" i="4" s="1"/>
  <c r="AA326" i="4" s="1"/>
  <c r="Y745" i="4"/>
  <c r="Z745" i="4" s="1"/>
  <c r="AA745" i="4" s="1"/>
  <c r="Y594" i="4"/>
  <c r="Z594" i="4" s="1"/>
  <c r="AA594" i="4" s="1"/>
  <c r="Y1743" i="4"/>
  <c r="Z1743" i="4" s="1"/>
  <c r="AA1743" i="4" s="1"/>
  <c r="Y2055" i="4"/>
  <c r="Z2055" i="4" s="1"/>
  <c r="AA2055" i="4" s="1"/>
  <c r="Y1611" i="4"/>
  <c r="Z1611" i="4" s="1"/>
  <c r="AA1611" i="4" s="1"/>
  <c r="Y2051" i="4"/>
  <c r="Z2051" i="4" s="1"/>
  <c r="AA2051" i="4" s="1"/>
  <c r="Y1711" i="4"/>
  <c r="Z1711" i="4" s="1"/>
  <c r="AA1711" i="4" s="1"/>
  <c r="Y2063" i="4"/>
  <c r="Z2063" i="4" s="1"/>
  <c r="AA2063" i="4" s="1"/>
  <c r="Y1759" i="4"/>
  <c r="Z1759" i="4" s="1"/>
  <c r="AA1759" i="4" s="1"/>
  <c r="Y2071" i="4"/>
  <c r="Z2071" i="4" s="1"/>
  <c r="AA2071" i="4" s="1"/>
  <c r="Y1671" i="4"/>
  <c r="Z1671" i="4" s="1"/>
  <c r="AA1671" i="4" s="1"/>
  <c r="Y1443" i="4"/>
  <c r="Z1443" i="4" s="1"/>
  <c r="AA1443" i="4" s="1"/>
  <c r="Y1651" i="4"/>
  <c r="Z1651" i="4" s="1"/>
  <c r="AA1651" i="4" s="1"/>
  <c r="Y1283" i="4"/>
  <c r="Z1283" i="4" s="1"/>
  <c r="AA1283" i="4" s="1"/>
  <c r="Y948" i="4"/>
  <c r="Z948" i="4" s="1"/>
  <c r="AA948" i="4" s="1"/>
  <c r="Y2052" i="4"/>
  <c r="Z2052" i="4" s="1"/>
  <c r="AA2052" i="4" s="1"/>
  <c r="Y1972" i="4"/>
  <c r="Z1972" i="4" s="1"/>
  <c r="AA1972" i="4" s="1"/>
  <c r="Y1876" i="4"/>
  <c r="Z1876" i="4" s="1"/>
  <c r="AA1876" i="4" s="1"/>
  <c r="Y1772" i="4"/>
  <c r="Z1772" i="4" s="1"/>
  <c r="AA1772" i="4" s="1"/>
  <c r="Y1648" i="4"/>
  <c r="Z1648" i="4" s="1"/>
  <c r="AA1648" i="4" s="1"/>
  <c r="Y944" i="4"/>
  <c r="Z944" i="4" s="1"/>
  <c r="AA944" i="4" s="1"/>
  <c r="Y2101" i="4"/>
  <c r="Z2101" i="4" s="1"/>
  <c r="AA2101" i="4" s="1"/>
  <c r="Y1993" i="4"/>
  <c r="Z1993" i="4" s="1"/>
  <c r="AA1993" i="4" s="1"/>
  <c r="Y1865" i="4"/>
  <c r="Z1865" i="4" s="1"/>
  <c r="AA1865" i="4" s="1"/>
  <c r="Y1761" i="4"/>
  <c r="Z1761" i="4" s="1"/>
  <c r="AA1761" i="4" s="1"/>
  <c r="Y812" i="4"/>
  <c r="Z812" i="4" s="1"/>
  <c r="AA812" i="4" s="1"/>
  <c r="Y1958" i="4"/>
  <c r="Z1958" i="4" s="1"/>
  <c r="AA1958" i="4" s="1"/>
  <c r="Y1798" i="4"/>
  <c r="Z1798" i="4" s="1"/>
  <c r="AA1798" i="4" s="1"/>
  <c r="Y1191" i="4"/>
  <c r="Z1191" i="4" s="1"/>
  <c r="AA1191" i="4" s="1"/>
  <c r="Y1432" i="4"/>
  <c r="Z1432" i="4" s="1"/>
  <c r="AA1432" i="4" s="1"/>
  <c r="Y1272" i="4"/>
  <c r="Z1272" i="4" s="1"/>
  <c r="AA1272" i="4" s="1"/>
  <c r="Y1112" i="4"/>
  <c r="Z1112" i="4" s="1"/>
  <c r="AA1112" i="4" s="1"/>
  <c r="Y1605" i="4"/>
  <c r="Z1605" i="4" s="1"/>
  <c r="AA1605" i="4" s="1"/>
  <c r="Y1393" i="4"/>
  <c r="Z1393" i="4" s="1"/>
  <c r="AA1393" i="4" s="1"/>
  <c r="Y1177" i="4"/>
  <c r="Z1177" i="4" s="1"/>
  <c r="AA1177" i="4" s="1"/>
  <c r="Y1390" i="4"/>
  <c r="Z1390" i="4" s="1"/>
  <c r="AA1390" i="4" s="1"/>
  <c r="Y1130" i="4"/>
  <c r="Z1130" i="4" s="1"/>
  <c r="AA1130" i="4" s="1"/>
  <c r="Y825" i="4"/>
  <c r="Z825" i="4" s="1"/>
  <c r="AA825" i="4" s="1"/>
  <c r="Y999" i="4"/>
  <c r="Z999" i="4" s="1"/>
  <c r="AA999" i="4" s="1"/>
  <c r="Y615" i="4"/>
  <c r="Z615" i="4" s="1"/>
  <c r="AA615" i="4" s="1"/>
  <c r="Y569" i="4"/>
  <c r="Z569" i="4" s="1"/>
  <c r="AA569" i="4" s="1"/>
  <c r="Y120" i="4"/>
  <c r="Z120" i="4" s="1"/>
  <c r="AA120" i="4" s="1"/>
  <c r="Y294" i="4"/>
  <c r="Z294" i="4" s="1"/>
  <c r="AA294" i="4" s="1"/>
  <c r="Y590" i="4"/>
  <c r="Z590" i="4" s="1"/>
  <c r="AA590" i="4" s="1"/>
  <c r="Y441" i="4"/>
  <c r="Z441" i="4" s="1"/>
  <c r="AA441" i="4" s="1"/>
  <c r="Y415" i="4"/>
  <c r="Z415" i="4" s="1"/>
  <c r="AA415" i="4" s="1"/>
  <c r="Y1243" i="4"/>
  <c r="Z1243" i="4" s="1"/>
  <c r="AA1243" i="4" s="1"/>
  <c r="Y293" i="4"/>
  <c r="Z293" i="4" s="1"/>
  <c r="AA293" i="4" s="1"/>
  <c r="Y555" i="4"/>
  <c r="Z555" i="4" s="1"/>
  <c r="AA555" i="4" s="1"/>
  <c r="Y157" i="4"/>
  <c r="Z157" i="4" s="1"/>
  <c r="AA157" i="4" s="1"/>
  <c r="Y490" i="4"/>
  <c r="Z490" i="4" s="1"/>
  <c r="AA490" i="4" s="1"/>
  <c r="Y718" i="4"/>
  <c r="Z718" i="4" s="1"/>
  <c r="AA718" i="4" s="1"/>
  <c r="Y1531" i="4"/>
  <c r="Z1531" i="4" s="1"/>
  <c r="AA1531" i="4" s="1"/>
  <c r="Y1871" i="4"/>
  <c r="Z1871" i="4" s="1"/>
  <c r="AA1871" i="4" s="1"/>
  <c r="Y634" i="4"/>
  <c r="Z634" i="4" s="1"/>
  <c r="AA634" i="4" s="1"/>
  <c r="Y1779" i="4"/>
  <c r="Z1779" i="4" s="1"/>
  <c r="AA1779" i="4" s="1"/>
  <c r="Y1580" i="4"/>
  <c r="Z1580" i="4" s="1"/>
  <c r="AA1580" i="4" s="1"/>
  <c r="Y1839" i="4"/>
  <c r="Z1839" i="4" s="1"/>
  <c r="AA1839" i="4" s="1"/>
  <c r="Y586" i="4"/>
  <c r="Z586" i="4" s="1"/>
  <c r="AA586" i="4" s="1"/>
  <c r="Y1859" i="4"/>
  <c r="Z1859" i="4" s="1"/>
  <c r="AA1859" i="4" s="1"/>
  <c r="Y1522" i="4"/>
  <c r="Z1522" i="4" s="1"/>
  <c r="AA1522" i="4" s="1"/>
  <c r="Y1627" i="4"/>
  <c r="Z1627" i="4" s="1"/>
  <c r="AA1627" i="4" s="1"/>
  <c r="Y1635" i="4"/>
  <c r="Z1635" i="4" s="1"/>
  <c r="AA1635" i="4" s="1"/>
  <c r="Y1678" i="4"/>
  <c r="Z1678" i="4" s="1"/>
  <c r="AA1678" i="4" s="1"/>
  <c r="Y1700" i="4"/>
  <c r="Z1700" i="4" s="1"/>
  <c r="AA1700" i="4" s="1"/>
  <c r="Y2104" i="4"/>
  <c r="Z2104" i="4" s="1"/>
  <c r="AA2104" i="4" s="1"/>
  <c r="Y2024" i="4"/>
  <c r="Z2024" i="4" s="1"/>
  <c r="AA2024" i="4" s="1"/>
  <c r="Y1944" i="4"/>
  <c r="Z1944" i="4" s="1"/>
  <c r="AA1944" i="4" s="1"/>
  <c r="Y1844" i="4"/>
  <c r="Z1844" i="4" s="1"/>
  <c r="AA1844" i="4" s="1"/>
  <c r="Y1736" i="4"/>
  <c r="Z1736" i="4" s="1"/>
  <c r="AA1736" i="4" s="1"/>
  <c r="Y1599" i="4"/>
  <c r="Z1599" i="4" s="1"/>
  <c r="AA1599" i="4" s="1"/>
  <c r="Y784" i="4"/>
  <c r="Z784" i="4" s="1"/>
  <c r="AA784" i="4" s="1"/>
  <c r="Y2065" i="4"/>
  <c r="Z2065" i="4" s="1"/>
  <c r="AA2065" i="4" s="1"/>
  <c r="Y1957" i="4"/>
  <c r="Z1957" i="4" s="1"/>
  <c r="AA1957" i="4" s="1"/>
  <c r="Y1829" i="4"/>
  <c r="Z1829" i="4" s="1"/>
  <c r="AA1829" i="4" s="1"/>
  <c r="Y1721" i="4"/>
  <c r="Z1721" i="4" s="1"/>
  <c r="AA1721" i="4" s="1"/>
  <c r="Y772" i="4"/>
  <c r="Z772" i="4" s="1"/>
  <c r="AA772" i="4" s="1"/>
  <c r="Y1930" i="4"/>
  <c r="Z1930" i="4" s="1"/>
  <c r="AA1930" i="4" s="1"/>
  <c r="Y1770" i="4"/>
  <c r="Z1770" i="4" s="1"/>
  <c r="AA1770" i="4" s="1"/>
  <c r="Y1079" i="4"/>
  <c r="Z1079" i="4" s="1"/>
  <c r="AA1079" i="4" s="1"/>
  <c r="Y1404" i="4"/>
  <c r="Z1404" i="4" s="1"/>
  <c r="AA1404" i="4" s="1"/>
  <c r="Y1244" i="4"/>
  <c r="Z1244" i="4" s="1"/>
  <c r="AA1244" i="4" s="1"/>
  <c r="Y1084" i="4"/>
  <c r="Z1084" i="4" s="1"/>
  <c r="AA1084" i="4" s="1"/>
  <c r="Y1569" i="4"/>
  <c r="Z1569" i="4" s="1"/>
  <c r="AA1569" i="4" s="1"/>
  <c r="Y1353" i="4"/>
  <c r="Z1353" i="4" s="1"/>
  <c r="AA1353" i="4" s="1"/>
  <c r="Y1141" i="4"/>
  <c r="Z1141" i="4" s="1"/>
  <c r="AA1141" i="4" s="1"/>
  <c r="Y1354" i="4"/>
  <c r="Z1354" i="4" s="1"/>
  <c r="AA1354" i="4" s="1"/>
  <c r="Y1070" i="4"/>
  <c r="Z1070" i="4" s="1"/>
  <c r="AA1070" i="4" s="1"/>
  <c r="Y766" i="4"/>
  <c r="Z766" i="4" s="1"/>
  <c r="AA766" i="4" s="1"/>
  <c r="Y919" i="4"/>
  <c r="Z919" i="4" s="1"/>
  <c r="AA919" i="4" s="1"/>
  <c r="Y466" i="4"/>
  <c r="Z466" i="4" s="1"/>
  <c r="AA466" i="4" s="1"/>
  <c r="Y440" i="4"/>
  <c r="Z440" i="4" s="1"/>
  <c r="AA440" i="4" s="1"/>
  <c r="Y1840" i="4"/>
  <c r="Z1840" i="4" s="1"/>
  <c r="AA1840" i="4" s="1"/>
  <c r="Y1760" i="4"/>
  <c r="Z1760" i="4" s="1"/>
  <c r="AA1760" i="4" s="1"/>
  <c r="Y1664" i="4"/>
  <c r="Z1664" i="4" s="1"/>
  <c r="AA1664" i="4" s="1"/>
  <c r="Y1536" i="4"/>
  <c r="Z1536" i="4" s="1"/>
  <c r="AA1536" i="4" s="1"/>
  <c r="Y800" i="4"/>
  <c r="Z800" i="4" s="1"/>
  <c r="AA800" i="4" s="1"/>
  <c r="Y2093" i="4"/>
  <c r="Z2093" i="4" s="1"/>
  <c r="AA2093" i="4" s="1"/>
  <c r="Y1997" i="4"/>
  <c r="Z1997" i="4" s="1"/>
  <c r="AA1997" i="4" s="1"/>
  <c r="Y1917" i="4"/>
  <c r="Z1917" i="4" s="1"/>
  <c r="AA1917" i="4" s="1"/>
  <c r="Y1837" i="4"/>
  <c r="Z1837" i="4" s="1"/>
  <c r="AA1837" i="4" s="1"/>
  <c r="Y1741" i="4"/>
  <c r="Z1741" i="4" s="1"/>
  <c r="AA1741" i="4" s="1"/>
  <c r="Y844" i="4"/>
  <c r="Z844" i="4" s="1"/>
  <c r="AA844" i="4" s="1"/>
  <c r="Y2094" i="4"/>
  <c r="Z2094" i="4" s="1"/>
  <c r="AA2094" i="4" s="1"/>
  <c r="Y1998" i="4"/>
  <c r="Z1998" i="4" s="1"/>
  <c r="AA1998" i="4" s="1"/>
  <c r="Y1918" i="4"/>
  <c r="Z1918" i="4" s="1"/>
  <c r="AA1918" i="4" s="1"/>
  <c r="Y1838" i="4"/>
  <c r="Z1838" i="4" s="1"/>
  <c r="AA1838" i="4" s="1"/>
  <c r="Y1742" i="4"/>
  <c r="Z1742" i="4" s="1"/>
  <c r="AA1742" i="4" s="1"/>
  <c r="Y1287" i="4"/>
  <c r="Z1287" i="4" s="1"/>
  <c r="AA1287" i="4" s="1"/>
  <c r="Y968" i="4"/>
  <c r="Z968" i="4" s="1"/>
  <c r="AA968" i="4" s="1"/>
  <c r="Y1472" i="4"/>
  <c r="Z1472" i="4" s="1"/>
  <c r="AA1472" i="4" s="1"/>
  <c r="Y1392" i="4"/>
  <c r="Z1392" i="4" s="1"/>
  <c r="AA1392" i="4" s="1"/>
  <c r="Y1312" i="4"/>
  <c r="Z1312" i="4" s="1"/>
  <c r="AA1312" i="4" s="1"/>
  <c r="Y1216" i="4"/>
  <c r="Z1216" i="4" s="1"/>
  <c r="AA1216" i="4" s="1"/>
  <c r="Y1136" i="4"/>
  <c r="Z1136" i="4" s="1"/>
  <c r="AA1136" i="4" s="1"/>
  <c r="Y1056" i="4"/>
  <c r="Z1056" i="4" s="1"/>
  <c r="AA1056" i="4" s="1"/>
  <c r="Y1657" i="4"/>
  <c r="Z1657" i="4" s="1"/>
  <c r="AA1657" i="4" s="1"/>
  <c r="Y1553" i="4"/>
  <c r="Z1553" i="4" s="1"/>
  <c r="AA1553" i="4" s="1"/>
  <c r="Y1445" i="4"/>
  <c r="Z1445" i="4" s="1"/>
  <c r="AA1445" i="4" s="1"/>
  <c r="Y1317" i="4"/>
  <c r="Z1317" i="4" s="1"/>
  <c r="AA1317" i="4" s="1"/>
  <c r="Y1209" i="4"/>
  <c r="Z1209" i="4" s="1"/>
  <c r="AA1209" i="4" s="1"/>
  <c r="Y1105" i="4"/>
  <c r="Z1105" i="4" s="1"/>
  <c r="AA1105" i="4" s="1"/>
  <c r="Y1446" i="4"/>
  <c r="Z1446" i="4" s="1"/>
  <c r="AA1446" i="4" s="1"/>
  <c r="Y1338" i="4"/>
  <c r="Z1338" i="4" s="1"/>
  <c r="AA1338" i="4" s="1"/>
  <c r="Y1210" i="4"/>
  <c r="Z1210" i="4" s="1"/>
  <c r="AA1210" i="4" s="1"/>
  <c r="Y518" i="4"/>
  <c r="Z518" i="4" s="1"/>
  <c r="AA518" i="4" s="1"/>
  <c r="Y873" i="4"/>
  <c r="Z873" i="4" s="1"/>
  <c r="AA873" i="4" s="1"/>
  <c r="Y1010" i="4"/>
  <c r="Z1010" i="4" s="1"/>
  <c r="AA1010" i="4" s="1"/>
  <c r="Y975" i="4"/>
  <c r="Z975" i="4" s="1"/>
  <c r="AA975" i="4" s="1"/>
  <c r="Y723" i="4"/>
  <c r="Z723" i="4" s="1"/>
  <c r="AA723" i="4" s="1"/>
  <c r="Y668" i="4"/>
  <c r="Z668" i="4" s="1"/>
  <c r="AA668" i="4" s="1"/>
  <c r="Y392" i="4"/>
  <c r="Z392" i="4" s="1"/>
  <c r="AA392" i="4" s="1"/>
  <c r="Y323" i="4"/>
  <c r="Z323" i="4" s="1"/>
  <c r="AA323" i="4" s="1"/>
  <c r="Y2018" i="4"/>
  <c r="Z2018" i="4" s="1"/>
  <c r="AA2018" i="4" s="1"/>
  <c r="Y1858" i="4"/>
  <c r="Z1858" i="4" s="1"/>
  <c r="AA1858" i="4" s="1"/>
  <c r="Y1367" i="4"/>
  <c r="Z1367" i="4" s="1"/>
  <c r="AA1367" i="4" s="1"/>
  <c r="Y1492" i="4"/>
  <c r="Z1492" i="4" s="1"/>
  <c r="AA1492" i="4" s="1"/>
  <c r="Y1332" i="4"/>
  <c r="Z1332" i="4" s="1"/>
  <c r="AA1332" i="4" s="1"/>
  <c r="Y1156" i="4"/>
  <c r="Z1156" i="4" s="1"/>
  <c r="AA1156" i="4" s="1"/>
  <c r="Y1685" i="4"/>
  <c r="Z1685" i="4" s="1"/>
  <c r="AA1685" i="4" s="1"/>
  <c r="Y1473" i="4"/>
  <c r="Z1473" i="4" s="1"/>
  <c r="AA1473" i="4" s="1"/>
  <c r="Y1237" i="4"/>
  <c r="Z1237" i="4" s="1"/>
  <c r="AA1237" i="4" s="1"/>
  <c r="Y1470" i="4"/>
  <c r="Z1470" i="4" s="1"/>
  <c r="AA1470" i="4" s="1"/>
  <c r="Y1246" i="4"/>
  <c r="Z1246" i="4" s="1"/>
  <c r="AA1246" i="4" s="1"/>
  <c r="Y909" i="4"/>
  <c r="Z909" i="4" s="1"/>
  <c r="AA909" i="4" s="1"/>
  <c r="Y842" i="4"/>
  <c r="Z842" i="4" s="1"/>
  <c r="AA842" i="4" s="1"/>
  <c r="Y246" i="4"/>
  <c r="Z246" i="4" s="1"/>
  <c r="AA246" i="4" s="1"/>
  <c r="Y300" i="4"/>
  <c r="Z300" i="4" s="1"/>
  <c r="AA300" i="4" s="1"/>
  <c r="Y327" i="4"/>
  <c r="Z327" i="4" s="1"/>
  <c r="AA327" i="4" s="1"/>
  <c r="Y1565" i="4"/>
  <c r="Z1565" i="4" s="1"/>
  <c r="AA1565" i="4" s="1"/>
  <c r="Y1389" i="4"/>
  <c r="Z1389" i="4" s="1"/>
  <c r="AA1389" i="4" s="1"/>
  <c r="Y1213" i="4"/>
  <c r="Z1213" i="4" s="1"/>
  <c r="AA1213" i="4" s="1"/>
  <c r="Y1053" i="4"/>
  <c r="Z1053" i="4" s="1"/>
  <c r="AA1053" i="4" s="1"/>
  <c r="Y1346" i="4"/>
  <c r="Z1346" i="4" s="1"/>
  <c r="AA1346" i="4" s="1"/>
  <c r="Y1170" i="4"/>
  <c r="Z1170" i="4" s="1"/>
  <c r="AA1170" i="4" s="1"/>
  <c r="Y454" i="4"/>
  <c r="Z454" i="4" s="1"/>
  <c r="AA454" i="4" s="1"/>
  <c r="Y849" i="4"/>
  <c r="Z849" i="4" s="1"/>
  <c r="AA849" i="4" s="1"/>
  <c r="Y998" i="4"/>
  <c r="Z998" i="4" s="1"/>
  <c r="AA998" i="4" s="1"/>
  <c r="Y786" i="4"/>
  <c r="Z786" i="4" s="1"/>
  <c r="AA786" i="4" s="1"/>
  <c r="Y859" i="4"/>
  <c r="Z859" i="4" s="1"/>
  <c r="AA859" i="4" s="1"/>
  <c r="Y667" i="4"/>
  <c r="Z667" i="4" s="1"/>
  <c r="AA667" i="4" s="1"/>
  <c r="Y716" i="4"/>
  <c r="Z716" i="4" s="1"/>
  <c r="AA716" i="4" s="1"/>
  <c r="Y633" i="4"/>
  <c r="Z633" i="4" s="1"/>
  <c r="AA633" i="4" s="1"/>
  <c r="Y261" i="4"/>
  <c r="Z261" i="4" s="1"/>
  <c r="AA261" i="4" s="1"/>
  <c r="Y163" i="4"/>
  <c r="Z163" i="4" s="1"/>
  <c r="AA163" i="4" s="1"/>
  <c r="Y1142" i="4"/>
  <c r="Z1142" i="4" s="1"/>
  <c r="AA1142" i="4" s="1"/>
  <c r="Y981" i="4"/>
  <c r="Z981" i="4" s="1"/>
  <c r="AA981" i="4" s="1"/>
  <c r="Y821" i="4"/>
  <c r="Z821" i="4" s="1"/>
  <c r="AA821" i="4" s="1"/>
  <c r="Y962" i="4"/>
  <c r="Z962" i="4" s="1"/>
  <c r="AA962" i="4" s="1"/>
  <c r="Y335" i="4"/>
  <c r="Z335" i="4" s="1"/>
  <c r="AA335" i="4" s="1"/>
  <c r="Y823" i="4"/>
  <c r="Z823" i="4" s="1"/>
  <c r="AA823" i="4" s="1"/>
  <c r="Y631" i="4"/>
  <c r="Z631" i="4" s="1"/>
  <c r="AA631" i="4" s="1"/>
  <c r="Y624" i="4"/>
  <c r="Z624" i="4" s="1"/>
  <c r="AA624" i="4" s="1"/>
  <c r="Y305" i="4"/>
  <c r="Z305" i="4" s="1"/>
  <c r="AA305" i="4" s="1"/>
  <c r="Y140" i="4"/>
  <c r="Z140" i="4" s="1"/>
  <c r="AA140" i="4" s="1"/>
  <c r="Y1006" i="4"/>
  <c r="Z1006" i="4" s="1"/>
  <c r="AA1006" i="4" s="1"/>
  <c r="Y846" i="4"/>
  <c r="Z846" i="4" s="1"/>
  <c r="AA846" i="4" s="1"/>
  <c r="Y979" i="4"/>
  <c r="Z979" i="4" s="1"/>
  <c r="AA979" i="4" s="1"/>
  <c r="Y803" i="4"/>
  <c r="Z803" i="4" s="1"/>
  <c r="AA803" i="4" s="1"/>
  <c r="Y687" i="4"/>
  <c r="Z687" i="4" s="1"/>
  <c r="AA687" i="4" s="1"/>
  <c r="Y493" i="4"/>
  <c r="Z493" i="4" s="1"/>
  <c r="AA493" i="4" s="1"/>
  <c r="Y676" i="4"/>
  <c r="Z676" i="4" s="1"/>
  <c r="AA676" i="4" s="1"/>
  <c r="Y494" i="4"/>
  <c r="Z494" i="4" s="1"/>
  <c r="AA494" i="4" s="1"/>
  <c r="Y601" i="4"/>
  <c r="Z601" i="4" s="1"/>
  <c r="AA601" i="4" s="1"/>
  <c r="Y404" i="4"/>
  <c r="Z404" i="4" s="1"/>
  <c r="AA404" i="4" s="1"/>
  <c r="Y249" i="4"/>
  <c r="Z249" i="4" s="1"/>
  <c r="AA249" i="4" s="1"/>
  <c r="Y89" i="4"/>
  <c r="Z89" i="4" s="1"/>
  <c r="AA89" i="4" s="1"/>
  <c r="Y83" i="4"/>
  <c r="Z83" i="4" s="1"/>
  <c r="AA83" i="4" s="1"/>
  <c r="Y477" i="4"/>
  <c r="Z477" i="4" s="1"/>
  <c r="AA477" i="4" s="1"/>
  <c r="Y664" i="4"/>
  <c r="Z664" i="4" s="1"/>
  <c r="AA664" i="4" s="1"/>
  <c r="Y457" i="4"/>
  <c r="Z457" i="4" s="1"/>
  <c r="AA457" i="4" s="1"/>
  <c r="Y585" i="4"/>
  <c r="Z585" i="4" s="1"/>
  <c r="AA585" i="4" s="1"/>
  <c r="Y388" i="4"/>
  <c r="Z388" i="4" s="1"/>
  <c r="AA388" i="4" s="1"/>
  <c r="Y180" i="4"/>
  <c r="Z180" i="4" s="1"/>
  <c r="AA180" i="4" s="1"/>
  <c r="Y61" i="4"/>
  <c r="Z61" i="4" s="1"/>
  <c r="AA61" i="4" s="1"/>
  <c r="Y55" i="4"/>
  <c r="Z55" i="4" s="1"/>
  <c r="AA55" i="4" s="1"/>
  <c r="Y355" i="4"/>
  <c r="Z355" i="4" s="1"/>
  <c r="AA355" i="4" s="1"/>
  <c r="Y444" i="4"/>
  <c r="Z444" i="4" s="1"/>
  <c r="AA444" i="4" s="1"/>
  <c r="Y44" i="4"/>
  <c r="Z44" i="4" s="1"/>
  <c r="AA44" i="4" s="1"/>
  <c r="Y354" i="4"/>
  <c r="Z354" i="4" s="1"/>
  <c r="AA354" i="4" s="1"/>
  <c r="Y74" i="4"/>
  <c r="Z74" i="4" s="1"/>
  <c r="AA74" i="4" s="1"/>
  <c r="Y299" i="4"/>
  <c r="Z299" i="4" s="1"/>
  <c r="AA299" i="4" s="1"/>
  <c r="Y123" i="4"/>
  <c r="Z123" i="4" s="1"/>
  <c r="AA123" i="4" s="1"/>
  <c r="Y225" i="4"/>
  <c r="Z225" i="4" s="1"/>
  <c r="AA225" i="4" s="1"/>
  <c r="Y53" i="4"/>
  <c r="Z53" i="4" s="1"/>
  <c r="AA53" i="4" s="1"/>
  <c r="Y223" i="4"/>
  <c r="Z223" i="4" s="1"/>
  <c r="AA223" i="4" s="1"/>
  <c r="Y63" i="4"/>
  <c r="Z63" i="4" s="1"/>
  <c r="AA63" i="4" s="1"/>
  <c r="Y381" i="4"/>
  <c r="Z381" i="4" s="1"/>
  <c r="AA381" i="4" s="1"/>
  <c r="Y520" i="4"/>
  <c r="Z520" i="4" s="1"/>
  <c r="AA520" i="4" s="1"/>
  <c r="Y1036" i="4"/>
  <c r="Z1036" i="4" s="1"/>
  <c r="AA1036" i="4" s="1"/>
  <c r="Y1841" i="4"/>
  <c r="Z1841" i="4" s="1"/>
  <c r="AA1841" i="4" s="1"/>
  <c r="Y2048" i="4"/>
  <c r="Z2048" i="4" s="1"/>
  <c r="AA2048" i="4" s="1"/>
  <c r="Y1639" i="4"/>
  <c r="Z1639" i="4" s="1"/>
  <c r="AA1639" i="4" s="1"/>
  <c r="Y459" i="4"/>
  <c r="Z459" i="4" s="1"/>
  <c r="AA459" i="4" s="1"/>
  <c r="Y324" i="4"/>
  <c r="Z324" i="4" s="1"/>
  <c r="AA324" i="4" s="1"/>
  <c r="Y230" i="4"/>
  <c r="Z230" i="4" s="1"/>
  <c r="AA230" i="4" s="1"/>
  <c r="Y606" i="4"/>
  <c r="Z606" i="4" s="1"/>
  <c r="AA606" i="4" s="1"/>
  <c r="Y1407" i="4"/>
  <c r="Z1407" i="4" s="1"/>
  <c r="AA1407" i="4" s="1"/>
  <c r="Y1618" i="4"/>
  <c r="Z1618" i="4" s="1"/>
  <c r="AA1618" i="4" s="1"/>
  <c r="Y1543" i="4"/>
  <c r="Z1543" i="4" s="1"/>
  <c r="AA1543" i="4" s="1"/>
  <c r="Y1502" i="4"/>
  <c r="Z1502" i="4" s="1"/>
  <c r="AA1502" i="4" s="1"/>
  <c r="Y1832" i="4"/>
  <c r="Z1832" i="4" s="1"/>
  <c r="AA1832" i="4" s="1"/>
  <c r="Y1989" i="4"/>
  <c r="Z1989" i="4" s="1"/>
  <c r="AA1989" i="4" s="1"/>
  <c r="Y1978" i="4"/>
  <c r="Z1978" i="4" s="1"/>
  <c r="AA1978" i="4" s="1"/>
  <c r="Y1324" i="4"/>
  <c r="Z1324" i="4" s="1"/>
  <c r="AA1324" i="4" s="1"/>
  <c r="Y1205" i="4"/>
  <c r="Z1205" i="4" s="1"/>
  <c r="AA1205" i="4" s="1"/>
  <c r="Y743" i="4"/>
  <c r="Z743" i="4" s="1"/>
  <c r="AA743" i="4" s="1"/>
  <c r="Y1542" i="4"/>
  <c r="Z1542" i="4" s="1"/>
  <c r="AA1542" i="4" s="1"/>
  <c r="Y310" i="4"/>
  <c r="Z310" i="4" s="1"/>
  <c r="AA310" i="4" s="1"/>
  <c r="Y1067" i="4"/>
  <c r="Z1067" i="4" s="1"/>
  <c r="AA1067" i="4" s="1"/>
  <c r="Y1827" i="4"/>
  <c r="Z1827" i="4" s="1"/>
  <c r="AA1827" i="4" s="1"/>
  <c r="Y1903" i="4"/>
  <c r="Z1903" i="4" s="1"/>
  <c r="AA1903" i="4" s="1"/>
  <c r="Y1524" i="4"/>
  <c r="Z1524" i="4" s="1"/>
  <c r="AA1524" i="4" s="1"/>
  <c r="Y1932" i="4"/>
  <c r="Z1932" i="4" s="1"/>
  <c r="AA1932" i="4" s="1"/>
  <c r="Y1059" i="4"/>
  <c r="Z1059" i="4" s="1"/>
  <c r="AA1059" i="4" s="1"/>
  <c r="Y940" i="4"/>
  <c r="Z940" i="4" s="1"/>
  <c r="AA940" i="4" s="1"/>
  <c r="Y1000" i="4"/>
  <c r="Z1000" i="4" s="1"/>
  <c r="AA1000" i="4" s="1"/>
  <c r="Y1541" i="4"/>
  <c r="Z1541" i="4" s="1"/>
  <c r="AA1541" i="4" s="1"/>
  <c r="Y857" i="4"/>
  <c r="Z857" i="4" s="1"/>
  <c r="AA857" i="4" s="1"/>
  <c r="Y747" i="4"/>
  <c r="Z747" i="4" s="1"/>
  <c r="AA747" i="4" s="1"/>
  <c r="Y1352" i="4"/>
  <c r="Z1352" i="4" s="1"/>
  <c r="AA1352" i="4" s="1"/>
  <c r="Y2049" i="4"/>
  <c r="Z2049" i="4" s="1"/>
  <c r="AA2049" i="4" s="1"/>
  <c r="Y1171" i="4"/>
  <c r="Z1171" i="4" s="1"/>
  <c r="AA1171" i="4" s="1"/>
  <c r="Y1564" i="4"/>
  <c r="Z1564" i="4" s="1"/>
  <c r="AA1564" i="4" s="1"/>
  <c r="Y690" i="4"/>
  <c r="Z690" i="4" s="1"/>
  <c r="AA690" i="4" s="1"/>
  <c r="Y546" i="4"/>
  <c r="Z546" i="4" s="1"/>
  <c r="AA546" i="4" s="1"/>
  <c r="Y2005" i="4"/>
  <c r="Z2005" i="4" s="1"/>
  <c r="AA2005" i="4" s="1"/>
  <c r="Y1544" i="4"/>
  <c r="Z1544" i="4" s="1"/>
  <c r="AA1544" i="4" s="1"/>
  <c r="Y82" i="4"/>
  <c r="Z82" i="4" s="1"/>
  <c r="AA82" i="4" s="1"/>
  <c r="Y1713" i="4"/>
  <c r="Z1713" i="4" s="1"/>
  <c r="AA1713" i="4" s="1"/>
  <c r="Y1675" i="4"/>
  <c r="Z1675" i="4" s="1"/>
  <c r="AA1675" i="4" s="1"/>
  <c r="Y189" i="4"/>
  <c r="Z189" i="4" s="1"/>
  <c r="AA189" i="4" s="1"/>
  <c r="Y2070" i="4"/>
  <c r="Z2070" i="4" s="1"/>
  <c r="AA2070" i="4" s="1"/>
  <c r="Y2103" i="4"/>
  <c r="Z2103" i="4" s="1"/>
  <c r="AA2103" i="4" s="1"/>
  <c r="Y539" i="4"/>
  <c r="Z539" i="4" s="1"/>
  <c r="AA539" i="4" s="1"/>
  <c r="Y1755" i="4"/>
  <c r="Z1755" i="4" s="1"/>
  <c r="AA1755" i="4" s="1"/>
  <c r="Y636" i="4"/>
  <c r="Z636" i="4" s="1"/>
  <c r="AA636" i="4" s="1"/>
  <c r="Y136" i="4"/>
  <c r="Z136" i="4" s="1"/>
  <c r="AA136" i="4" s="1"/>
  <c r="Y144" i="4"/>
  <c r="Z144" i="4" s="1"/>
  <c r="AA144" i="4" s="1"/>
  <c r="Y622" i="4"/>
  <c r="Z622" i="4" s="1"/>
  <c r="AA622" i="4" s="1"/>
  <c r="Y102" i="4"/>
  <c r="Z102" i="4" s="1"/>
  <c r="AA102" i="4" s="1"/>
  <c r="Y104" i="4"/>
  <c r="Z104" i="4" s="1"/>
  <c r="AA104" i="4" s="1"/>
  <c r="Y1259" i="4"/>
  <c r="Z1259" i="4" s="1"/>
  <c r="AA1259" i="4" s="1"/>
  <c r="Y222" i="4"/>
  <c r="Z222" i="4" s="1"/>
  <c r="AA222" i="4" s="1"/>
  <c r="Y491" i="4"/>
  <c r="Z491" i="4" s="1"/>
  <c r="AA491" i="4" s="1"/>
  <c r="Y206" i="4"/>
  <c r="Z206" i="4" s="1"/>
  <c r="AA206" i="4" s="1"/>
  <c r="Y446" i="4"/>
  <c r="Z446" i="4" s="1"/>
  <c r="AA446" i="4" s="1"/>
  <c r="Y670" i="4"/>
  <c r="Z670" i="4" s="1"/>
  <c r="AA670" i="4" s="1"/>
  <c r="Y1554" i="4"/>
  <c r="Z1554" i="4" s="1"/>
  <c r="AA1554" i="4" s="1"/>
  <c r="Y1819" i="4"/>
  <c r="Z1819" i="4" s="1"/>
  <c r="AA1819" i="4" s="1"/>
  <c r="Y314" i="4"/>
  <c r="Z314" i="4" s="1"/>
  <c r="AA314" i="4" s="1"/>
  <c r="Y1791" i="4"/>
  <c r="Z1791" i="4" s="1"/>
  <c r="AA1791" i="4" s="1"/>
  <c r="Y1359" i="4"/>
  <c r="Z1359" i="4" s="1"/>
  <c r="AA1359" i="4" s="1"/>
  <c r="Y1787" i="4"/>
  <c r="Z1787" i="4" s="1"/>
  <c r="AA1787" i="4" s="1"/>
  <c r="Y618" i="4"/>
  <c r="Z618" i="4" s="1"/>
  <c r="AA618" i="4" s="1"/>
  <c r="Y1823" i="4"/>
  <c r="Z1823" i="4" s="1"/>
  <c r="AA1823" i="4" s="1"/>
  <c r="Y1491" i="4"/>
  <c r="Z1491" i="4" s="1"/>
  <c r="AA1491" i="4" s="1"/>
  <c r="Y1676" i="4"/>
  <c r="Z1676" i="4" s="1"/>
  <c r="AA1676" i="4" s="1"/>
  <c r="Y1699" i="4"/>
  <c r="Z1699" i="4" s="1"/>
  <c r="AA1699" i="4" s="1"/>
  <c r="Y1503" i="4"/>
  <c r="Z1503" i="4" s="1"/>
  <c r="AA1503" i="4" s="1"/>
  <c r="Y1667" i="4"/>
  <c r="Z1667" i="4" s="1"/>
  <c r="AA1667" i="4" s="1"/>
  <c r="Y2036" i="4"/>
  <c r="Z2036" i="4" s="1"/>
  <c r="AA2036" i="4" s="1"/>
  <c r="Y1940" i="4"/>
  <c r="Z1940" i="4" s="1"/>
  <c r="AA1940" i="4" s="1"/>
  <c r="Y1860" i="4"/>
  <c r="Z1860" i="4" s="1"/>
  <c r="AA1860" i="4" s="1"/>
  <c r="Y1752" i="4"/>
  <c r="Z1752" i="4" s="1"/>
  <c r="AA1752" i="4" s="1"/>
  <c r="Y1594" i="4"/>
  <c r="Z1594" i="4" s="1"/>
  <c r="AA1594" i="4" s="1"/>
  <c r="Y848" i="4"/>
  <c r="Z848" i="4" s="1"/>
  <c r="AA848" i="4" s="1"/>
  <c r="Y2081" i="4"/>
  <c r="Z2081" i="4" s="1"/>
  <c r="AA2081" i="4" s="1"/>
  <c r="Y1953" i="4"/>
  <c r="Z1953" i="4" s="1"/>
  <c r="AA1953" i="4" s="1"/>
  <c r="Y1845" i="4"/>
  <c r="Z1845" i="4" s="1"/>
  <c r="AA1845" i="4" s="1"/>
  <c r="Y1737" i="4"/>
  <c r="Z1737" i="4" s="1"/>
  <c r="AA1737" i="4" s="1"/>
  <c r="Y2086" i="4"/>
  <c r="Z2086" i="4" s="1"/>
  <c r="AA2086" i="4" s="1"/>
  <c r="Y1926" i="4"/>
  <c r="Z1926" i="4" s="1"/>
  <c r="AA1926" i="4" s="1"/>
  <c r="Y1766" i="4"/>
  <c r="Z1766" i="4" s="1"/>
  <c r="AA1766" i="4" s="1"/>
  <c r="Y936" i="4"/>
  <c r="Z936" i="4" s="1"/>
  <c r="AA936" i="4" s="1"/>
  <c r="Y1400" i="4"/>
  <c r="Z1400" i="4" s="1"/>
  <c r="AA1400" i="4" s="1"/>
  <c r="Y1240" i="4"/>
  <c r="Z1240" i="4" s="1"/>
  <c r="AA1240" i="4" s="1"/>
  <c r="Y1048" i="4"/>
  <c r="Z1048" i="4" s="1"/>
  <c r="AA1048" i="4" s="1"/>
  <c r="Y1561" i="4"/>
  <c r="Z1561" i="4" s="1"/>
  <c r="AA1561" i="4" s="1"/>
  <c r="Y1349" i="4"/>
  <c r="Z1349" i="4" s="1"/>
  <c r="AA1349" i="4" s="1"/>
  <c r="Y1093" i="4"/>
  <c r="Z1093" i="4" s="1"/>
  <c r="AA1093" i="4" s="1"/>
  <c r="Y1350" i="4"/>
  <c r="Z1350" i="4" s="1"/>
  <c r="AA1350" i="4" s="1"/>
  <c r="Y1066" i="4"/>
  <c r="Z1066" i="4" s="1"/>
  <c r="AA1066" i="4" s="1"/>
  <c r="Y391" i="4"/>
  <c r="Z391" i="4" s="1"/>
  <c r="AA391" i="4" s="1"/>
  <c r="Y911" i="4"/>
  <c r="Z911" i="4" s="1"/>
  <c r="AA911" i="4" s="1"/>
  <c r="Y461" i="4"/>
  <c r="Z461" i="4" s="1"/>
  <c r="AA461" i="4" s="1"/>
  <c r="Y28" i="4"/>
  <c r="Z28" i="4" s="1"/>
  <c r="AA28" i="4" s="1"/>
  <c r="Y68" i="4"/>
  <c r="Z68" i="4" s="1"/>
  <c r="AA68" i="4" s="1"/>
  <c r="Y347" i="4"/>
  <c r="Z347" i="4" s="1"/>
  <c r="AA347" i="4" s="1"/>
  <c r="Y158" i="4"/>
  <c r="Z158" i="4" s="1"/>
  <c r="AA158" i="4" s="1"/>
  <c r="Y523" i="4"/>
  <c r="Z523" i="4" s="1"/>
  <c r="AA523" i="4" s="1"/>
  <c r="Y728" i="4"/>
  <c r="Z728" i="4" s="1"/>
  <c r="AA728" i="4" s="1"/>
  <c r="Y1371" i="4"/>
  <c r="Z1371" i="4" s="1"/>
  <c r="AA1371" i="4" s="1"/>
  <c r="Y425" i="4"/>
  <c r="Z425" i="4" s="1"/>
  <c r="AA425" i="4" s="1"/>
  <c r="Y706" i="4"/>
  <c r="Z706" i="4" s="1"/>
  <c r="AA706" i="4" s="1"/>
  <c r="Y320" i="4"/>
  <c r="Z320" i="4" s="1"/>
  <c r="AA320" i="4" s="1"/>
  <c r="Y411" i="4"/>
  <c r="Z411" i="4" s="1"/>
  <c r="AA411" i="4" s="1"/>
  <c r="Y730" i="4"/>
  <c r="Z730" i="4" s="1"/>
  <c r="AA730" i="4" s="1"/>
  <c r="Y1071" i="4"/>
  <c r="Z1071" i="4" s="1"/>
  <c r="AA1071" i="4" s="1"/>
  <c r="Y1939" i="4"/>
  <c r="Z1939" i="4" s="1"/>
  <c r="AA1939" i="4" s="1"/>
  <c r="Y1423" i="4"/>
  <c r="Z1423" i="4" s="1"/>
  <c r="AA1423" i="4" s="1"/>
  <c r="Y1895" i="4"/>
  <c r="Z1895" i="4" s="1"/>
  <c r="AA1895" i="4" s="1"/>
  <c r="Y1708" i="4"/>
  <c r="Z1708" i="4" s="1"/>
  <c r="AA1708" i="4" s="1"/>
  <c r="Y1919" i="4"/>
  <c r="Z1919" i="4" s="1"/>
  <c r="AA1919" i="4" s="1"/>
  <c r="Y1471" i="4"/>
  <c r="Z1471" i="4" s="1"/>
  <c r="AA1471" i="4" s="1"/>
  <c r="Y1927" i="4"/>
  <c r="Z1927" i="4" s="1"/>
  <c r="AA1927" i="4" s="1"/>
  <c r="Y1327" i="4"/>
  <c r="Z1327" i="4" s="1"/>
  <c r="AA1327" i="4" s="1"/>
  <c r="Y1559" i="4"/>
  <c r="Z1559" i="4" s="1"/>
  <c r="AA1559" i="4" s="1"/>
  <c r="Y1566" i="4"/>
  <c r="Z1566" i="4" s="1"/>
  <c r="AA1566" i="4" s="1"/>
  <c r="Y1588" i="4"/>
  <c r="Z1588" i="4" s="1"/>
  <c r="AA1588" i="4" s="1"/>
  <c r="Y1534" i="4"/>
  <c r="Z1534" i="4" s="1"/>
  <c r="AA1534" i="4" s="1"/>
  <c r="Y2088" i="4"/>
  <c r="Z2088" i="4" s="1"/>
  <c r="AA2088" i="4" s="1"/>
  <c r="Y2008" i="4"/>
  <c r="Z2008" i="4" s="1"/>
  <c r="AA2008" i="4" s="1"/>
  <c r="Y1912" i="4"/>
  <c r="Z1912" i="4" s="1"/>
  <c r="AA1912" i="4" s="1"/>
  <c r="Y1820" i="4"/>
  <c r="Z1820" i="4" s="1"/>
  <c r="AA1820" i="4" s="1"/>
  <c r="Y1716" i="4"/>
  <c r="Z1716" i="4" s="1"/>
  <c r="AA1716" i="4" s="1"/>
  <c r="Y1546" i="4"/>
  <c r="Z1546" i="4" s="1"/>
  <c r="AA1546" i="4" s="1"/>
  <c r="Y1043" i="4"/>
  <c r="Z1043" i="4" s="1"/>
  <c r="AA1043" i="4" s="1"/>
  <c r="Y2041" i="4"/>
  <c r="Z2041" i="4" s="1"/>
  <c r="AA2041" i="4" s="1"/>
  <c r="Y1913" i="4"/>
  <c r="Z1913" i="4" s="1"/>
  <c r="AA1913" i="4" s="1"/>
  <c r="Y1809" i="4"/>
  <c r="Z1809" i="4" s="1"/>
  <c r="AA1809" i="4" s="1"/>
  <c r="Y1004" i="4"/>
  <c r="Z1004" i="4" s="1"/>
  <c r="AA1004" i="4" s="1"/>
  <c r="Y2058" i="4"/>
  <c r="Z2058" i="4" s="1"/>
  <c r="AA2058" i="4" s="1"/>
  <c r="Y1898" i="4"/>
  <c r="Z1898" i="4" s="1"/>
  <c r="AA1898" i="4" s="1"/>
  <c r="Y1738" i="4"/>
  <c r="Z1738" i="4" s="1"/>
  <c r="AA1738" i="4" s="1"/>
  <c r="Y824" i="4"/>
  <c r="Z824" i="4" s="1"/>
  <c r="AA824" i="4" s="1"/>
  <c r="Y1372" i="4"/>
  <c r="Z1372" i="4" s="1"/>
  <c r="AA1372" i="4" s="1"/>
  <c r="Y1212" i="4"/>
  <c r="Z1212" i="4" s="1"/>
  <c r="AA1212" i="4" s="1"/>
  <c r="Y471" i="4"/>
  <c r="Z471" i="4" s="1"/>
  <c r="AA471" i="4" s="1"/>
  <c r="Y1525" i="4"/>
  <c r="Z1525" i="4" s="1"/>
  <c r="AA1525" i="4" s="1"/>
  <c r="Y1313" i="4"/>
  <c r="Z1313" i="4" s="1"/>
  <c r="AA1313" i="4" s="1"/>
  <c r="Y1057" i="4"/>
  <c r="Z1057" i="4" s="1"/>
  <c r="AA1057" i="4" s="1"/>
  <c r="Y1310" i="4"/>
  <c r="Z1310" i="4" s="1"/>
  <c r="AA1310" i="4" s="1"/>
  <c r="Y1021" i="4"/>
  <c r="Z1021" i="4" s="1"/>
  <c r="AA1021" i="4" s="1"/>
  <c r="Y950" i="4"/>
  <c r="Z950" i="4" s="1"/>
  <c r="AA950" i="4" s="1"/>
  <c r="Y831" i="4"/>
  <c r="Z831" i="4" s="1"/>
  <c r="AA831" i="4" s="1"/>
  <c r="Y704" i="4"/>
  <c r="Z704" i="4" s="1"/>
  <c r="AA704" i="4" s="1"/>
  <c r="Y24" i="4"/>
  <c r="Z24" i="4" s="1"/>
  <c r="AA24" i="4" s="1"/>
  <c r="Y1824" i="4"/>
  <c r="Z1824" i="4" s="1"/>
  <c r="AA1824" i="4" s="1"/>
  <c r="Y1744" i="4"/>
  <c r="Z1744" i="4" s="1"/>
  <c r="AA1744" i="4" s="1"/>
  <c r="Y1626" i="4"/>
  <c r="Z1626" i="4" s="1"/>
  <c r="AA1626" i="4" s="1"/>
  <c r="Y1519" i="4"/>
  <c r="Z1519" i="4" s="1"/>
  <c r="AA1519" i="4" s="1"/>
  <c r="Y1091" i="4"/>
  <c r="Z1091" i="4" s="1"/>
  <c r="AA1091" i="4" s="1"/>
  <c r="Y2061" i="4"/>
  <c r="Z2061" i="4" s="1"/>
  <c r="AA2061" i="4" s="1"/>
  <c r="Y1981" i="4"/>
  <c r="Z1981" i="4" s="1"/>
  <c r="AA1981" i="4" s="1"/>
  <c r="Y1901" i="4"/>
  <c r="Z1901" i="4" s="1"/>
  <c r="AA1901" i="4" s="1"/>
  <c r="Y1805" i="4"/>
  <c r="Z1805" i="4" s="1"/>
  <c r="AA1805" i="4" s="1"/>
  <c r="Y1725" i="4"/>
  <c r="Z1725" i="4" s="1"/>
  <c r="AA1725" i="4" s="1"/>
  <c r="Y780" i="4"/>
  <c r="Z780" i="4" s="1"/>
  <c r="AA780" i="4" s="1"/>
  <c r="Y2062" i="4"/>
  <c r="Z2062" i="4" s="1"/>
  <c r="AA2062" i="4" s="1"/>
  <c r="Y1982" i="4"/>
  <c r="Z1982" i="4" s="1"/>
  <c r="AA1982" i="4" s="1"/>
  <c r="Y1902" i="4"/>
  <c r="Z1902" i="4" s="1"/>
  <c r="AA1902" i="4" s="1"/>
  <c r="Y1806" i="4"/>
  <c r="Z1806" i="4" s="1"/>
  <c r="AA1806" i="4" s="1"/>
  <c r="Y1726" i="4"/>
  <c r="Z1726" i="4" s="1"/>
  <c r="AA1726" i="4" s="1"/>
  <c r="Y1223" i="4"/>
  <c r="Z1223" i="4" s="1"/>
  <c r="AA1223" i="4" s="1"/>
  <c r="Y840" i="4"/>
  <c r="Z840" i="4" s="1"/>
  <c r="AA840" i="4" s="1"/>
  <c r="Y1456" i="4"/>
  <c r="Z1456" i="4" s="1"/>
  <c r="AA1456" i="4" s="1"/>
  <c r="Y1376" i="4"/>
  <c r="Z1376" i="4" s="1"/>
  <c r="AA1376" i="4" s="1"/>
  <c r="Y1280" i="4"/>
  <c r="Z1280" i="4" s="1"/>
  <c r="AA1280" i="4" s="1"/>
  <c r="Y1200" i="4"/>
  <c r="Z1200" i="4" s="1"/>
  <c r="AA1200" i="4" s="1"/>
  <c r="Y1120" i="4"/>
  <c r="Z1120" i="4" s="1"/>
  <c r="AA1120" i="4" s="1"/>
  <c r="Y535" i="4"/>
  <c r="Z535" i="4" s="1"/>
  <c r="AA535" i="4" s="1"/>
  <c r="Y1637" i="4"/>
  <c r="Z1637" i="4" s="1"/>
  <c r="AA1637" i="4" s="1"/>
  <c r="Y1529" i="4"/>
  <c r="Z1529" i="4" s="1"/>
  <c r="AA1529" i="4" s="1"/>
  <c r="Y1401" i="4"/>
  <c r="Z1401" i="4" s="1"/>
  <c r="AA1401" i="4" s="1"/>
  <c r="Y1297" i="4"/>
  <c r="Z1297" i="4" s="1"/>
  <c r="AA1297" i="4" s="1"/>
  <c r="Y1189" i="4"/>
  <c r="Z1189" i="4" s="1"/>
  <c r="AA1189" i="4" s="1"/>
  <c r="Y1061" i="4"/>
  <c r="Z1061" i="4" s="1"/>
  <c r="AA1061" i="4" s="1"/>
  <c r="Y1422" i="4"/>
  <c r="Z1422" i="4" s="1"/>
  <c r="AA1422" i="4" s="1"/>
  <c r="Y1318" i="4"/>
  <c r="Z1318" i="4" s="1"/>
  <c r="AA1318" i="4" s="1"/>
  <c r="Y1146" i="4"/>
  <c r="Z1146" i="4" s="1"/>
  <c r="AA1146" i="4" s="1"/>
  <c r="Y1001" i="4"/>
  <c r="Z1001" i="4" s="1"/>
  <c r="AA1001" i="4" s="1"/>
  <c r="Y841" i="4"/>
  <c r="Z841" i="4" s="1"/>
  <c r="AA841" i="4" s="1"/>
  <c r="Y882" i="4"/>
  <c r="Z882" i="4" s="1"/>
  <c r="AA882" i="4" s="1"/>
  <c r="Y891" i="4"/>
  <c r="Z891" i="4" s="1"/>
  <c r="AA891" i="4" s="1"/>
  <c r="Y679" i="4"/>
  <c r="Z679" i="4" s="1"/>
  <c r="AA679" i="4" s="1"/>
  <c r="Y526" i="4"/>
  <c r="Z526" i="4" s="1"/>
  <c r="AA526" i="4" s="1"/>
  <c r="Y242" i="4"/>
  <c r="Z242" i="4" s="1"/>
  <c r="AA242" i="4" s="1"/>
  <c r="Y67" i="4"/>
  <c r="Z67" i="4" s="1"/>
  <c r="AA67" i="4" s="1"/>
  <c r="Y2002" i="4"/>
  <c r="Z2002" i="4" s="1"/>
  <c r="AA2002" i="4" s="1"/>
  <c r="Y1826" i="4"/>
  <c r="Z1826" i="4" s="1"/>
  <c r="AA1826" i="4" s="1"/>
  <c r="Y1303" i="4"/>
  <c r="Z1303" i="4" s="1"/>
  <c r="AA1303" i="4" s="1"/>
  <c r="Y1476" i="4"/>
  <c r="Z1476" i="4" s="1"/>
  <c r="AA1476" i="4" s="1"/>
  <c r="Y1300" i="4"/>
  <c r="Z1300" i="4" s="1"/>
  <c r="AA1300" i="4" s="1"/>
  <c r="Y1140" i="4"/>
  <c r="Z1140" i="4" s="1"/>
  <c r="AA1140" i="4" s="1"/>
  <c r="Y1665" i="4"/>
  <c r="Z1665" i="4" s="1"/>
  <c r="AA1665" i="4" s="1"/>
  <c r="Y1429" i="4"/>
  <c r="Z1429" i="4" s="1"/>
  <c r="AA1429" i="4" s="1"/>
  <c r="Y1217" i="4"/>
  <c r="Z1217" i="4" s="1"/>
  <c r="AA1217" i="4" s="1"/>
  <c r="Y1450" i="4"/>
  <c r="Z1450" i="4" s="1"/>
  <c r="AA1450" i="4" s="1"/>
  <c r="Y1182" i="4"/>
  <c r="Z1182" i="4" s="1"/>
  <c r="AA1182" i="4" s="1"/>
  <c r="Y877" i="4"/>
  <c r="Z877" i="4" s="1"/>
  <c r="AA877" i="4" s="1"/>
  <c r="Y802" i="4"/>
  <c r="Z802" i="4" s="1"/>
  <c r="AA802" i="4" s="1"/>
  <c r="Y683" i="4"/>
  <c r="Z683" i="4" s="1"/>
  <c r="AA683" i="4" s="1"/>
  <c r="Y701" i="4"/>
  <c r="Z701" i="4" s="1"/>
  <c r="AA701" i="4" s="1"/>
  <c r="Y199" i="4"/>
  <c r="Z199" i="4" s="1"/>
  <c r="AA199" i="4" s="1"/>
  <c r="Y1533" i="4"/>
  <c r="Z1533" i="4" s="1"/>
  <c r="AA1533" i="4" s="1"/>
  <c r="Y1373" i="4"/>
  <c r="Z1373" i="4" s="1"/>
  <c r="AA1373" i="4" s="1"/>
  <c r="Y1197" i="4"/>
  <c r="Z1197" i="4" s="1"/>
  <c r="AA1197" i="4" s="1"/>
  <c r="Y734" i="4"/>
  <c r="Z734" i="4" s="1"/>
  <c r="AA734" i="4" s="1"/>
  <c r="Y1330" i="4"/>
  <c r="Z1330" i="4" s="1"/>
  <c r="AA1330" i="4" s="1"/>
  <c r="Y1154" i="4"/>
  <c r="Z1154" i="4" s="1"/>
  <c r="AA1154" i="4" s="1"/>
  <c r="Y993" i="4"/>
  <c r="Z993" i="4" s="1"/>
  <c r="AA993" i="4" s="1"/>
  <c r="Y833" i="4"/>
  <c r="Z833" i="4" s="1"/>
  <c r="AA833" i="4" s="1"/>
  <c r="Y978" i="4"/>
  <c r="Z978" i="4" s="1"/>
  <c r="AA978" i="4" s="1"/>
  <c r="Y439" i="4"/>
  <c r="Z439" i="4" s="1"/>
  <c r="AA439" i="4" s="1"/>
  <c r="Y839" i="4"/>
  <c r="Z839" i="4" s="1"/>
  <c r="AA839" i="4" s="1"/>
  <c r="Y647" i="4"/>
  <c r="Z647" i="4" s="1"/>
  <c r="AA647" i="4" s="1"/>
  <c r="Y652" i="4"/>
  <c r="Z652" i="4" s="1"/>
  <c r="AA652" i="4" s="1"/>
  <c r="Y589" i="4"/>
  <c r="Z589" i="4" s="1"/>
  <c r="AA589" i="4" s="1"/>
  <c r="Y188" i="4"/>
  <c r="Z188" i="4" s="1"/>
  <c r="AA188" i="4" s="1"/>
  <c r="Y35" i="4"/>
  <c r="Z35" i="4" s="1"/>
  <c r="AA35" i="4" s="1"/>
  <c r="Y1126" i="4"/>
  <c r="Z1126" i="4" s="1"/>
  <c r="AA1126" i="4" s="1"/>
  <c r="Y965" i="4"/>
  <c r="Z965" i="4" s="1"/>
  <c r="AA965" i="4" s="1"/>
  <c r="Y789" i="4"/>
  <c r="Z789" i="4" s="1"/>
  <c r="AA789" i="4" s="1"/>
  <c r="Y938" i="4"/>
  <c r="Z938" i="4" s="1"/>
  <c r="AA938" i="4" s="1"/>
  <c r="Y1015" i="4"/>
  <c r="Z1015" i="4" s="1"/>
  <c r="AA1015" i="4" s="1"/>
  <c r="Y779" i="4"/>
  <c r="Z779" i="4" s="1"/>
  <c r="AA779" i="4" s="1"/>
  <c r="Y603" i="4"/>
  <c r="Z603" i="4" s="1"/>
  <c r="AA603" i="4" s="1"/>
  <c r="Y592" i="4"/>
  <c r="Z592" i="4" s="1"/>
  <c r="AA592" i="4" s="1"/>
  <c r="Y504" i="4"/>
  <c r="Z504" i="4" s="1"/>
  <c r="AA504" i="4" s="1"/>
  <c r="Y334" i="4"/>
  <c r="Z334" i="4" s="1"/>
  <c r="AA334" i="4" s="1"/>
  <c r="Y990" i="4"/>
  <c r="Z990" i="4" s="1"/>
  <c r="AA990" i="4" s="1"/>
  <c r="Y814" i="4"/>
  <c r="Z814" i="4" s="1"/>
  <c r="AA814" i="4" s="1"/>
  <c r="Y963" i="4"/>
  <c r="Z963" i="4" s="1"/>
  <c r="AA963" i="4" s="1"/>
  <c r="Y787" i="4"/>
  <c r="Z787" i="4" s="1"/>
  <c r="AA787" i="4" s="1"/>
  <c r="Y655" i="4"/>
  <c r="Z655" i="4" s="1"/>
  <c r="AA655" i="4" s="1"/>
  <c r="Y467" i="4"/>
  <c r="Z467" i="4" s="1"/>
  <c r="AA467" i="4" s="1"/>
  <c r="Y660" i="4"/>
  <c r="Z660" i="4" s="1"/>
  <c r="AA660" i="4" s="1"/>
  <c r="Y321" i="4"/>
  <c r="Z321" i="4" s="1"/>
  <c r="AA321" i="4" s="1"/>
  <c r="Y577" i="4"/>
  <c r="Z577" i="4" s="1"/>
  <c r="AA577" i="4" s="1"/>
  <c r="Y384" i="4"/>
  <c r="Z384" i="4" s="1"/>
  <c r="AA384" i="4" s="1"/>
  <c r="Y177" i="4"/>
  <c r="Z177" i="4" s="1"/>
  <c r="AA177" i="4" s="1"/>
  <c r="Y57" i="4"/>
  <c r="Z57" i="4" s="1"/>
  <c r="AA57" i="4" s="1"/>
  <c r="Y51" i="4"/>
  <c r="Z51" i="4" s="1"/>
  <c r="AA51" i="4" s="1"/>
  <c r="Y434" i="4"/>
  <c r="Z434" i="4" s="1"/>
  <c r="AA434" i="4" s="1"/>
  <c r="Y648" i="4"/>
  <c r="Z648" i="4" s="1"/>
  <c r="AA648" i="4" s="1"/>
  <c r="Y250" i="4"/>
  <c r="Z250" i="4" s="1"/>
  <c r="AA250" i="4" s="1"/>
  <c r="Y186" i="4"/>
  <c r="Z186" i="4" s="1"/>
  <c r="AA186" i="4" s="1"/>
  <c r="Y368" i="4"/>
  <c r="Z368" i="4" s="1"/>
  <c r="AA368" i="4" s="1"/>
  <c r="Y153" i="4"/>
  <c r="Z153" i="4" s="1"/>
  <c r="AA153" i="4" s="1"/>
  <c r="Y34" i="4"/>
  <c r="Z34" i="4" s="1"/>
  <c r="AA34" i="4" s="1"/>
  <c r="Y23" i="4"/>
  <c r="Z23" i="4" s="1"/>
  <c r="AA23" i="4" s="1"/>
  <c r="Y284" i="4"/>
  <c r="Z284" i="4" s="1"/>
  <c r="AA284" i="4" s="1"/>
  <c r="Y412" i="4"/>
  <c r="Z412" i="4" s="1"/>
  <c r="AA412" i="4" s="1"/>
  <c r="Y357" i="4"/>
  <c r="Z357" i="4" s="1"/>
  <c r="AA357" i="4" s="1"/>
  <c r="Y338" i="4"/>
  <c r="Z338" i="4" s="1"/>
  <c r="AA338" i="4" s="1"/>
  <c r="Y97" i="4"/>
  <c r="Z97" i="4" s="1"/>
  <c r="AA97" i="4" s="1"/>
  <c r="Y283" i="4"/>
  <c r="Z283" i="4" s="1"/>
  <c r="AA283" i="4" s="1"/>
  <c r="Y107" i="4"/>
  <c r="Z107" i="4" s="1"/>
  <c r="AA107" i="4" s="1"/>
  <c r="Y148" i="4"/>
  <c r="Z148" i="4" s="1"/>
  <c r="AA148" i="4" s="1"/>
  <c r="Y37" i="4"/>
  <c r="Z37" i="4" s="1"/>
  <c r="AA37" i="4" s="1"/>
  <c r="Y207" i="4"/>
  <c r="Z207" i="4" s="1"/>
  <c r="AA207" i="4" s="1"/>
  <c r="Y31" i="4"/>
  <c r="Z31" i="4" s="1"/>
  <c r="AA31" i="4" s="1"/>
  <c r="Y822" i="4"/>
  <c r="Z822" i="4" s="1"/>
  <c r="AA822" i="4" s="1"/>
  <c r="Y1102" i="4"/>
  <c r="Z1102" i="4" s="1"/>
  <c r="AA1102" i="4" s="1"/>
  <c r="Y888" i="4"/>
  <c r="Z888" i="4" s="1"/>
  <c r="AA888" i="4" s="1"/>
  <c r="Y832" i="4"/>
  <c r="Z832" i="4" s="1"/>
  <c r="AA832" i="4" s="1"/>
  <c r="Y1646" i="4"/>
  <c r="Z1646" i="4" s="1"/>
  <c r="AA1646" i="4" s="1"/>
  <c r="Y1867" i="4"/>
  <c r="Z1867" i="4" s="1"/>
  <c r="AA1867" i="4" s="1"/>
  <c r="Y280" i="4"/>
  <c r="Z280" i="4" s="1"/>
  <c r="AA280" i="4" s="1"/>
  <c r="Y301" i="4"/>
  <c r="Z301" i="4" s="1"/>
  <c r="AA301" i="4" s="1"/>
  <c r="Y1147" i="4"/>
  <c r="Z1147" i="4" s="1"/>
  <c r="AA1147" i="4" s="1"/>
  <c r="Y72" i="4"/>
  <c r="Z72" i="4" s="1"/>
  <c r="AA72" i="4" s="1"/>
  <c r="Y570" i="4"/>
  <c r="Z570" i="4" s="1"/>
  <c r="AA570" i="4" s="1"/>
  <c r="Y2075" i="4"/>
  <c r="Z2075" i="4" s="1"/>
  <c r="AA2075" i="4" s="1"/>
  <c r="Y1379" i="4"/>
  <c r="Z1379" i="4" s="1"/>
  <c r="AA1379" i="4" s="1"/>
  <c r="Y2032" i="4"/>
  <c r="Z2032" i="4" s="1"/>
  <c r="AA2032" i="4" s="1"/>
  <c r="Y1642" i="4"/>
  <c r="Z1642" i="4" s="1"/>
  <c r="AA1642" i="4" s="1"/>
  <c r="Y1817" i="4"/>
  <c r="Z1817" i="4" s="1"/>
  <c r="AA1817" i="4" s="1"/>
  <c r="Y1722" i="4"/>
  <c r="Z1722" i="4" s="1"/>
  <c r="AA1722" i="4" s="1"/>
  <c r="Y1068" i="4"/>
  <c r="Z1068" i="4" s="1"/>
  <c r="AA1068" i="4" s="1"/>
  <c r="Y1334" i="4"/>
  <c r="Z1334" i="4" s="1"/>
  <c r="AA1334" i="4" s="1"/>
  <c r="Y259" i="4"/>
  <c r="Z259" i="4" s="1"/>
  <c r="AA259" i="4" s="1"/>
  <c r="Y447" i="4"/>
  <c r="Z447" i="4" s="1"/>
  <c r="AA447" i="4" s="1"/>
  <c r="Y190" i="4"/>
  <c r="Z190" i="4" s="1"/>
  <c r="AA190" i="4" s="1"/>
  <c r="Y1795" i="4"/>
  <c r="Z1795" i="4" s="1"/>
  <c r="AA1795" i="4" s="1"/>
  <c r="Y1655" i="4"/>
  <c r="Z1655" i="4" s="1"/>
  <c r="AA1655" i="4" s="1"/>
  <c r="Y1135" i="4"/>
  <c r="Z1135" i="4" s="1"/>
  <c r="AA1135" i="4" s="1"/>
  <c r="Y788" i="4"/>
  <c r="Z788" i="4" s="1"/>
  <c r="AA788" i="4" s="1"/>
  <c r="Y1784" i="4"/>
  <c r="Z1784" i="4" s="1"/>
  <c r="AA1784" i="4" s="1"/>
  <c r="Y1985" i="4"/>
  <c r="Z1985" i="4" s="1"/>
  <c r="AA1985" i="4" s="1"/>
  <c r="Y1974" i="4"/>
  <c r="Z1974" i="4" s="1"/>
  <c r="AA1974" i="4" s="1"/>
  <c r="Y1320" i="4"/>
  <c r="Z1320" i="4" s="1"/>
  <c r="AA1320" i="4" s="1"/>
  <c r="Y1201" i="4"/>
  <c r="Z1201" i="4" s="1"/>
  <c r="AA1201" i="4" s="1"/>
  <c r="Y659" i="4"/>
  <c r="Z659" i="4" s="1"/>
  <c r="AA659" i="4" s="1"/>
  <c r="Y1454" i="4"/>
  <c r="Z1454" i="4" s="1"/>
  <c r="AA1454" i="4" s="1"/>
  <c r="Y1878" i="4"/>
  <c r="Z1878" i="4" s="1"/>
  <c r="AA1878" i="4" s="1"/>
  <c r="Y1720" i="4"/>
  <c r="Z1720" i="4" s="1"/>
  <c r="AA1720" i="4" s="1"/>
  <c r="Y1684" i="4"/>
  <c r="Z1684" i="4" s="1"/>
  <c r="AA1684" i="4" s="1"/>
  <c r="Y1971" i="4"/>
  <c r="Z1971" i="4" s="1"/>
  <c r="AA1971" i="4" s="1"/>
  <c r="Y469" i="4"/>
  <c r="Z469" i="4" s="1"/>
  <c r="AA469" i="4" s="1"/>
  <c r="Y1585" i="4"/>
  <c r="Z1585" i="4" s="1"/>
  <c r="AA1585" i="4" s="1"/>
  <c r="Y1980" i="4"/>
  <c r="Z1980" i="4" s="1"/>
  <c r="AA1980" i="4" s="1"/>
  <c r="Y485" i="4"/>
  <c r="Z485" i="4" s="1"/>
  <c r="AA485" i="4" s="1"/>
  <c r="Y1462" i="4"/>
  <c r="Z1462" i="4" s="1"/>
  <c r="AA1462" i="4" s="1"/>
  <c r="Y1724" i="4"/>
  <c r="Z1724" i="4" s="1"/>
  <c r="AA1724" i="4" s="1"/>
  <c r="Y1688" i="4"/>
  <c r="Z1688" i="4" s="1"/>
  <c r="AA1688" i="4" s="1"/>
  <c r="Y1098" i="4"/>
  <c r="Z1098" i="4" s="1"/>
  <c r="AA1098" i="4" s="1"/>
  <c r="Y1551" i="4"/>
  <c r="Z1551" i="4" s="1"/>
  <c r="AA1551" i="4" s="1"/>
  <c r="Y2099" i="4"/>
  <c r="Z2099" i="4" s="1"/>
  <c r="AA2099" i="4" s="1"/>
  <c r="Y1100" i="4"/>
  <c r="Z1100" i="4" s="1"/>
  <c r="AA1100" i="4" s="1"/>
  <c r="Y1286" i="4"/>
  <c r="Z1286" i="4" s="1"/>
  <c r="AA1286" i="4" s="1"/>
  <c r="Y1576" i="4"/>
  <c r="Z1576" i="4" s="1"/>
  <c r="AA1576" i="4" s="1"/>
  <c r="Y1882" i="4"/>
  <c r="Z1882" i="4" s="1"/>
  <c r="AA1882" i="4" s="1"/>
  <c r="Y1161" i="4"/>
  <c r="Z1161" i="4" s="1"/>
  <c r="AA1161" i="4" s="1"/>
  <c r="Y1952" i="4"/>
  <c r="Z1952" i="4" s="1"/>
  <c r="AA1952" i="4" s="1"/>
  <c r="Y265" i="4"/>
  <c r="Z265" i="4" s="1"/>
  <c r="AA265" i="4" s="1"/>
  <c r="Y1505" i="4"/>
  <c r="Z1505" i="4" s="1"/>
  <c r="AA1505" i="4" s="1"/>
  <c r="Y1975" i="4"/>
  <c r="Z1975" i="4" s="1"/>
  <c r="AA1975" i="4" s="1"/>
  <c r="Y1797" i="4"/>
  <c r="Z1797" i="4" s="1"/>
  <c r="AA1797" i="4" s="1"/>
  <c r="Y1963" i="4"/>
  <c r="Z1963" i="4" s="1"/>
  <c r="AA1963" i="4" s="1"/>
  <c r="Y1812" i="4"/>
  <c r="Z1812" i="4" s="1"/>
  <c r="AA1812" i="4" s="1"/>
  <c r="Y399" i="4"/>
  <c r="Z399" i="4" s="1"/>
  <c r="AA399" i="4" s="1"/>
  <c r="H12" i="5"/>
  <c r="H7" i="5"/>
  <c r="K19" i="5" s="1"/>
  <c r="H9" i="5"/>
  <c r="I331" i="5"/>
  <c r="J553" i="5" s="1"/>
  <c r="K553" i="5" s="1"/>
  <c r="L553" i="5" s="1"/>
  <c r="H10" i="5"/>
  <c r="H8" i="5"/>
  <c r="I927" i="5"/>
  <c r="H2120" i="5"/>
  <c r="P88" i="4"/>
  <c r="Q88" i="4" s="1"/>
  <c r="R88" i="4" s="1"/>
  <c r="P262" i="4"/>
  <c r="Q262" i="4" s="1"/>
  <c r="R262" i="4" s="1"/>
  <c r="P98" i="4"/>
  <c r="Q98" i="4" s="1"/>
  <c r="R98" i="4" s="1"/>
  <c r="P170" i="4"/>
  <c r="Q170" i="4" s="1"/>
  <c r="R170" i="4" s="1"/>
  <c r="P26" i="4"/>
  <c r="Q26" i="4" s="1"/>
  <c r="R26" i="4" s="1"/>
  <c r="P230" i="4"/>
  <c r="Q230" i="4" s="1"/>
  <c r="R230" i="4" s="1"/>
  <c r="P22" i="4"/>
  <c r="Q22" i="4" s="1"/>
  <c r="R22" i="4" s="1"/>
  <c r="P257" i="4"/>
  <c r="Q257" i="4" s="1"/>
  <c r="R257" i="4" s="1"/>
  <c r="P136" i="4"/>
  <c r="Q136" i="4" s="1"/>
  <c r="R136" i="4" s="1"/>
  <c r="P387" i="4"/>
  <c r="Q387" i="4" s="1"/>
  <c r="R387" i="4" s="1"/>
  <c r="P367" i="4"/>
  <c r="Q367" i="4" s="1"/>
  <c r="R367" i="4" s="1"/>
  <c r="P189" i="4"/>
  <c r="Q189" i="4" s="1"/>
  <c r="R189" i="4" s="1"/>
  <c r="P351" i="4"/>
  <c r="Q351" i="4" s="1"/>
  <c r="R351" i="4" s="1"/>
  <c r="P562" i="4"/>
  <c r="Q562" i="4" s="1"/>
  <c r="R562" i="4" s="1"/>
  <c r="P600" i="4"/>
  <c r="Q600" i="4" s="1"/>
  <c r="R600" i="4" s="1"/>
  <c r="P335" i="4"/>
  <c r="Q335" i="4" s="1"/>
  <c r="R335" i="4" s="1"/>
  <c r="P656" i="4"/>
  <c r="Q656" i="4" s="1"/>
  <c r="R656" i="4" s="1"/>
  <c r="P720" i="4"/>
  <c r="Q720" i="4" s="1"/>
  <c r="R720" i="4" s="1"/>
  <c r="P466" i="4"/>
  <c r="Q466" i="4" s="1"/>
  <c r="R466" i="4" s="1"/>
  <c r="P853" i="4"/>
  <c r="Q853" i="4" s="1"/>
  <c r="R853" i="4" s="1"/>
  <c r="P910" i="4"/>
  <c r="Q910" i="4" s="1"/>
  <c r="R910" i="4" s="1"/>
  <c r="P942" i="4"/>
  <c r="Q942" i="4" s="1"/>
  <c r="R942" i="4" s="1"/>
  <c r="P974" i="4"/>
  <c r="Q974" i="4" s="1"/>
  <c r="R974" i="4" s="1"/>
  <c r="P1006" i="4"/>
  <c r="Q1006" i="4" s="1"/>
  <c r="R1006" i="4" s="1"/>
  <c r="P1047" i="4"/>
  <c r="Q1047" i="4" s="1"/>
  <c r="R1047" i="4" s="1"/>
  <c r="P1303" i="4"/>
  <c r="Q1303" i="4" s="1"/>
  <c r="R1303" i="4" s="1"/>
  <c r="P1584" i="4"/>
  <c r="Q1584" i="4" s="1"/>
  <c r="R1584" i="4" s="1"/>
  <c r="P1051" i="4"/>
  <c r="Q1051" i="4" s="1"/>
  <c r="R1051" i="4" s="1"/>
  <c r="P1211" i="4"/>
  <c r="Q1211" i="4" s="1"/>
  <c r="R1211" i="4" s="1"/>
  <c r="P1339" i="4"/>
  <c r="Q1339" i="4" s="1"/>
  <c r="R1339" i="4" s="1"/>
  <c r="P1467" i="4"/>
  <c r="Q1467" i="4" s="1"/>
  <c r="R1467" i="4" s="1"/>
  <c r="P1123" i="4"/>
  <c r="Q1123" i="4" s="1"/>
  <c r="R1123" i="4" s="1"/>
  <c r="P134" i="4"/>
  <c r="Q134" i="4" s="1"/>
  <c r="R134" i="4" s="1"/>
  <c r="P40" i="4"/>
  <c r="Q40" i="4" s="1"/>
  <c r="R40" i="4" s="1"/>
  <c r="P226" i="4"/>
  <c r="Q226" i="4" s="1"/>
  <c r="R226" i="4" s="1"/>
  <c r="P280" i="4"/>
  <c r="Q280" i="4" s="1"/>
  <c r="R280" i="4" s="1"/>
  <c r="P398" i="4"/>
  <c r="Q398" i="4" s="1"/>
  <c r="R398" i="4" s="1"/>
  <c r="P381" i="4"/>
  <c r="Q381" i="4" s="1"/>
  <c r="R381" i="4" s="1"/>
  <c r="P450" i="4"/>
  <c r="Q450" i="4" s="1"/>
  <c r="R450" i="4" s="1"/>
  <c r="P622" i="4"/>
  <c r="Q622" i="4" s="1"/>
  <c r="R622" i="4" s="1"/>
  <c r="P660" i="4"/>
  <c r="Q660" i="4" s="1"/>
  <c r="R660" i="4" s="1"/>
  <c r="P382" i="4"/>
  <c r="Q382" i="4" s="1"/>
  <c r="R382" i="4" s="1"/>
  <c r="P817" i="4"/>
  <c r="Q817" i="4" s="1"/>
  <c r="R817" i="4" s="1"/>
  <c r="P916" i="4"/>
  <c r="Q916" i="4" s="1"/>
  <c r="R916" i="4" s="1"/>
  <c r="P1272" i="4"/>
  <c r="Q1272" i="4" s="1"/>
  <c r="R1272" i="4" s="1"/>
  <c r="P1568" i="4"/>
  <c r="Q1568" i="4" s="1"/>
  <c r="R1568" i="4" s="1"/>
  <c r="P1000" i="4"/>
  <c r="Q1000" i="4" s="1"/>
  <c r="R1000" i="4" s="1"/>
  <c r="P1004" i="4"/>
  <c r="Q1004" i="4" s="1"/>
  <c r="R1004" i="4" s="1"/>
  <c r="P483" i="4"/>
  <c r="Q483" i="4" s="1"/>
  <c r="R483" i="4" s="1"/>
  <c r="P236" i="4"/>
  <c r="Q236" i="4" s="1"/>
  <c r="R236" i="4" s="1"/>
  <c r="P636" i="4"/>
  <c r="Q636" i="4" s="1"/>
  <c r="R636" i="4" s="1"/>
  <c r="P670" i="4"/>
  <c r="Q670" i="4" s="1"/>
  <c r="R670" i="4" s="1"/>
  <c r="P530" i="4"/>
  <c r="Q530" i="4" s="1"/>
  <c r="R530" i="4" s="1"/>
  <c r="P836" i="4"/>
  <c r="Q836" i="4" s="1"/>
  <c r="R836" i="4" s="1"/>
  <c r="P1351" i="4"/>
  <c r="Q1351" i="4" s="1"/>
  <c r="R1351" i="4" s="1"/>
  <c r="P808" i="4"/>
  <c r="Q808" i="4" s="1"/>
  <c r="R808" i="4" s="1"/>
  <c r="P1196" i="4"/>
  <c r="Q1196" i="4" s="1"/>
  <c r="R1196" i="4" s="1"/>
  <c r="P1372" i="4"/>
  <c r="Q1372" i="4" s="1"/>
  <c r="R1372" i="4" s="1"/>
  <c r="P1512" i="4"/>
  <c r="Q1512" i="4" s="1"/>
  <c r="R1512" i="4" s="1"/>
  <c r="P1136" i="4"/>
  <c r="Q1136" i="4" s="1"/>
  <c r="R1136" i="4" s="1"/>
  <c r="P58" i="4"/>
  <c r="Q58" i="4" s="1"/>
  <c r="R58" i="4" s="1"/>
  <c r="P355" i="4"/>
  <c r="Q355" i="4" s="1"/>
  <c r="R355" i="4" s="1"/>
  <c r="P551" i="4"/>
  <c r="Q551" i="4" s="1"/>
  <c r="R551" i="4" s="1"/>
  <c r="P443" i="4"/>
  <c r="Q443" i="4" s="1"/>
  <c r="R443" i="4" s="1"/>
  <c r="P565" i="4"/>
  <c r="Q565" i="4" s="1"/>
  <c r="R565" i="4" s="1"/>
  <c r="P591" i="4"/>
  <c r="Q591" i="4" s="1"/>
  <c r="R591" i="4" s="1"/>
  <c r="P386" i="4"/>
  <c r="Q386" i="4" s="1"/>
  <c r="R386" i="4" s="1"/>
  <c r="P684" i="4"/>
  <c r="Q684" i="4" s="1"/>
  <c r="R684" i="4" s="1"/>
  <c r="P446" i="4"/>
  <c r="Q446" i="4" s="1"/>
  <c r="R446" i="4" s="1"/>
  <c r="P897" i="4"/>
  <c r="Q897" i="4" s="1"/>
  <c r="R897" i="4" s="1"/>
  <c r="P941" i="4"/>
  <c r="Q941" i="4" s="1"/>
  <c r="R941" i="4" s="1"/>
  <c r="P981" i="4"/>
  <c r="Q981" i="4" s="1"/>
  <c r="R981" i="4" s="1"/>
  <c r="P788" i="4"/>
  <c r="Q788" i="4" s="1"/>
  <c r="R788" i="4" s="1"/>
  <c r="P1288" i="4"/>
  <c r="Q1288" i="4" s="1"/>
  <c r="R1288" i="4" s="1"/>
  <c r="P1664" i="4"/>
  <c r="Q1664" i="4" s="1"/>
  <c r="R1664" i="4" s="1"/>
  <c r="P1016" i="4"/>
  <c r="Q1016" i="4" s="1"/>
  <c r="R1016" i="4" s="1"/>
  <c r="P1264" i="4"/>
  <c r="Q1264" i="4" s="1"/>
  <c r="R1264" i="4" s="1"/>
  <c r="P1688" i="4"/>
  <c r="Q1688" i="4" s="1"/>
  <c r="R1688" i="4" s="1"/>
  <c r="P1816" i="4"/>
  <c r="Q1816" i="4" s="1"/>
  <c r="R1816" i="4" s="1"/>
  <c r="P1992" i="4"/>
  <c r="Q1992" i="4" s="1"/>
  <c r="R1992" i="4" s="1"/>
  <c r="P1708" i="4"/>
  <c r="Q1708" i="4" s="1"/>
  <c r="R1708" i="4" s="1"/>
  <c r="P1739" i="4"/>
  <c r="Q1739" i="4" s="1"/>
  <c r="R1739" i="4" s="1"/>
  <c r="P1895" i="4"/>
  <c r="Q1895" i="4" s="1"/>
  <c r="R1895" i="4" s="1"/>
  <c r="P2067" i="4"/>
  <c r="Q2067" i="4" s="1"/>
  <c r="R2067" i="4" s="1"/>
  <c r="P1247" i="4"/>
  <c r="Q1247" i="4" s="1"/>
  <c r="R1247" i="4" s="1"/>
  <c r="P1704" i="4"/>
  <c r="Q1704" i="4" s="1"/>
  <c r="R1704" i="4" s="1"/>
  <c r="P1596" i="4"/>
  <c r="Q1596" i="4" s="1"/>
  <c r="R1596" i="4" s="1"/>
  <c r="P1828" i="4"/>
  <c r="Q1828" i="4" s="1"/>
  <c r="R1828" i="4" s="1"/>
  <c r="P2004" i="4"/>
  <c r="Q2004" i="4" s="1"/>
  <c r="R2004" i="4" s="1"/>
  <c r="P1220" i="4"/>
  <c r="Q1220" i="4" s="1"/>
  <c r="R1220" i="4" s="1"/>
  <c r="P1863" i="4"/>
  <c r="Q1863" i="4" s="1"/>
  <c r="R1863" i="4" s="1"/>
  <c r="P2047" i="4"/>
  <c r="Q2047" i="4" s="1"/>
  <c r="R2047" i="4" s="1"/>
  <c r="P1440" i="4"/>
  <c r="Q1440" i="4" s="1"/>
  <c r="R1440" i="4" s="1"/>
  <c r="P1728" i="4"/>
  <c r="Q1728" i="4" s="1"/>
  <c r="R1728" i="4" s="1"/>
  <c r="P1904" i="4"/>
  <c r="Q1904" i="4" s="1"/>
  <c r="R1904" i="4" s="1"/>
  <c r="P2064" i="4"/>
  <c r="Q2064" i="4" s="1"/>
  <c r="R2064" i="4" s="1"/>
  <c r="P1427" i="4"/>
  <c r="Q1427" i="4" s="1"/>
  <c r="R1427" i="4" s="1"/>
  <c r="P1799" i="4"/>
  <c r="Q1799" i="4" s="1"/>
  <c r="R1799" i="4" s="1"/>
  <c r="P1975" i="4"/>
  <c r="Q1975" i="4" s="1"/>
  <c r="R1975" i="4" s="1"/>
  <c r="P864" i="4"/>
  <c r="Q864" i="4" s="1"/>
  <c r="R864" i="4" s="1"/>
  <c r="P892" i="4"/>
  <c r="Q892" i="4" s="1"/>
  <c r="R892" i="4" s="1"/>
  <c r="P1263" i="4"/>
  <c r="Q1263" i="4" s="1"/>
  <c r="R1263" i="4" s="1"/>
  <c r="P768" i="4"/>
  <c r="Q768" i="4" s="1"/>
  <c r="R768" i="4" s="1"/>
  <c r="P1660" i="4"/>
  <c r="Q1660" i="4" s="1"/>
  <c r="R1660" i="4" s="1"/>
  <c r="P1900" i="4"/>
  <c r="Q1900" i="4" s="1"/>
  <c r="R1900" i="4" s="1"/>
  <c r="P1595" i="4"/>
  <c r="Q1595" i="4" s="1"/>
  <c r="R1595" i="4" s="1"/>
  <c r="P1887" i="4"/>
  <c r="Q1887" i="4" s="1"/>
  <c r="R1887" i="4" s="1"/>
  <c r="P1551" i="4"/>
  <c r="Q1551" i="4" s="1"/>
  <c r="R1551" i="4" s="1"/>
  <c r="P1203" i="4"/>
  <c r="Q1203" i="4" s="1"/>
  <c r="R1203" i="4" s="1"/>
  <c r="P1535" i="4"/>
  <c r="Q1535" i="4" s="1"/>
  <c r="R1535" i="4" s="1"/>
  <c r="P1591" i="4"/>
  <c r="Q1591" i="4" s="1"/>
  <c r="R1591" i="4" s="1"/>
  <c r="P2054" i="4"/>
  <c r="Q2054" i="4" s="1"/>
  <c r="R2054" i="4" s="1"/>
  <c r="P1990" i="4"/>
  <c r="Q1990" i="4" s="1"/>
  <c r="R1990" i="4" s="1"/>
  <c r="P1926" i="4"/>
  <c r="Q1926" i="4" s="1"/>
  <c r="R1926" i="4" s="1"/>
  <c r="P1862" i="4"/>
  <c r="Q1862" i="4" s="1"/>
  <c r="R1862" i="4" s="1"/>
  <c r="P1778" i="4"/>
  <c r="Q1778" i="4" s="1"/>
  <c r="R1778" i="4" s="1"/>
  <c r="P1639" i="4"/>
  <c r="Q1639" i="4" s="1"/>
  <c r="R1639" i="4" s="1"/>
  <c r="P1661" i="4"/>
  <c r="Q1661" i="4" s="1"/>
  <c r="R1661" i="4" s="1"/>
  <c r="P1705" i="4"/>
  <c r="Q1705" i="4" s="1"/>
  <c r="R1705" i="4" s="1"/>
  <c r="P1539" i="4"/>
  <c r="Q1539" i="4" s="1"/>
  <c r="R1539" i="4" s="1"/>
  <c r="P1250" i="4"/>
  <c r="Q1250" i="4" s="1"/>
  <c r="R1250" i="4" s="1"/>
  <c r="P895" i="4"/>
  <c r="P1653" i="4"/>
  <c r="Q1653" i="4" s="1"/>
  <c r="R1653" i="4" s="1"/>
  <c r="P1294" i="4"/>
  <c r="Q1294" i="4" s="1"/>
  <c r="R1294" i="4" s="1"/>
  <c r="P939" i="4"/>
  <c r="Q939" i="4" s="1"/>
  <c r="R939" i="4" s="1"/>
  <c r="P2093" i="4"/>
  <c r="Q2093" i="4" s="1"/>
  <c r="R2093" i="4" s="1"/>
  <c r="P2009" i="4"/>
  <c r="Q2009" i="4" s="1"/>
  <c r="R2009" i="4" s="1"/>
  <c r="P1921" i="4"/>
  <c r="Q1921" i="4" s="1"/>
  <c r="R1921" i="4" s="1"/>
  <c r="P1837" i="4"/>
  <c r="Q1837" i="4" s="1"/>
  <c r="R1837" i="4" s="1"/>
  <c r="P1753" i="4"/>
  <c r="Q1753" i="4" s="1"/>
  <c r="R1753" i="4" s="1"/>
  <c r="P1617" i="4"/>
  <c r="Q1617" i="4" s="1"/>
  <c r="R1617" i="4" s="1"/>
  <c r="P1402" i="4"/>
  <c r="Q1402" i="4" s="1"/>
  <c r="R1402" i="4" s="1"/>
  <c r="P1066" i="4"/>
  <c r="Q1066" i="4" s="1"/>
  <c r="R1066" i="4" s="1"/>
  <c r="P748" i="4"/>
  <c r="Q748" i="4" s="1"/>
  <c r="R748" i="4" s="1"/>
  <c r="P1052" i="4"/>
  <c r="Q1052" i="4" s="1"/>
  <c r="R1052" i="4" s="1"/>
  <c r="P1421" i="4"/>
  <c r="Q1421" i="4" s="1"/>
  <c r="R1421" i="4" s="1"/>
  <c r="P1305" i="4"/>
  <c r="Q1305" i="4" s="1"/>
  <c r="R1305" i="4" s="1"/>
  <c r="P1193" i="4"/>
  <c r="Q1193" i="4" s="1"/>
  <c r="R1193" i="4" s="1"/>
  <c r="P1081" i="4"/>
  <c r="Q1081" i="4" s="1"/>
  <c r="R1081" i="4" s="1"/>
  <c r="P713" i="4"/>
  <c r="Q713" i="4" s="1"/>
  <c r="R713" i="4" s="1"/>
  <c r="P601" i="4"/>
  <c r="Q601" i="4" s="1"/>
  <c r="R601" i="4" s="1"/>
  <c r="P834" i="4"/>
  <c r="Q834" i="4" s="1"/>
  <c r="R834" i="4" s="1"/>
  <c r="P334" i="4"/>
  <c r="Q334" i="4" s="1"/>
  <c r="R334" i="4" s="1"/>
  <c r="P157" i="4"/>
  <c r="Q157" i="4" s="1"/>
  <c r="R157" i="4" s="1"/>
  <c r="P23" i="4"/>
  <c r="Q23" i="4" s="1"/>
  <c r="R23" i="4" s="1"/>
  <c r="P25" i="4"/>
  <c r="Q25" i="4" s="1"/>
  <c r="R25" i="4" s="1"/>
  <c r="P78" i="4"/>
  <c r="Q78" i="4" s="1"/>
  <c r="R78" i="4" s="1"/>
  <c r="P322" i="4"/>
  <c r="Q322" i="4" s="1"/>
  <c r="P54" i="4"/>
  <c r="Q54" i="4" s="1"/>
  <c r="R54" i="4" s="1"/>
  <c r="P104" i="4"/>
  <c r="Q104" i="4" s="1"/>
  <c r="R104" i="4" s="1"/>
  <c r="P80" i="4"/>
  <c r="Q80" i="4" s="1"/>
  <c r="R80" i="4" s="1"/>
  <c r="P68" i="4"/>
  <c r="Q68" i="4" s="1"/>
  <c r="R68" i="4" s="1"/>
  <c r="P278" i="4"/>
  <c r="Q278" i="4" s="1"/>
  <c r="R278" i="4" s="1"/>
  <c r="P90" i="4"/>
  <c r="Q90" i="4" s="1"/>
  <c r="R90" i="4" s="1"/>
  <c r="P310" i="4"/>
  <c r="Q310" i="4" s="1"/>
  <c r="R310" i="4" s="1"/>
  <c r="P285" i="4"/>
  <c r="Q285" i="4" s="1"/>
  <c r="R285" i="4" s="1"/>
  <c r="P503" i="4"/>
  <c r="Q503" i="4" s="1"/>
  <c r="R503" i="4" s="1"/>
  <c r="P493" i="4"/>
  <c r="Q493" i="4" s="1"/>
  <c r="R493" i="4" s="1"/>
  <c r="P478" i="4"/>
  <c r="Q478" i="4" s="1"/>
  <c r="R478" i="4" s="1"/>
  <c r="P584" i="4"/>
  <c r="Q584" i="4" s="1"/>
  <c r="R584" i="4" s="1"/>
  <c r="P628" i="4"/>
  <c r="Q628" i="4" s="1"/>
  <c r="R628" i="4" s="1"/>
  <c r="P537" i="4"/>
  <c r="Q537" i="4" s="1"/>
  <c r="R537" i="4" s="1"/>
  <c r="P688" i="4"/>
  <c r="Q688" i="4" s="1"/>
  <c r="R688" i="4" s="1"/>
  <c r="P1026" i="4"/>
  <c r="Q1026" i="4" s="1"/>
  <c r="R1026" i="4" s="1"/>
  <c r="P789" i="4"/>
  <c r="Q789" i="4" s="1"/>
  <c r="R789" i="4" s="1"/>
  <c r="P894" i="4"/>
  <c r="Q894" i="4" s="1"/>
  <c r="R894" i="4" s="1"/>
  <c r="P926" i="4"/>
  <c r="Q926" i="4" s="1"/>
  <c r="R926" i="4" s="1"/>
  <c r="P958" i="4"/>
  <c r="Q958" i="4" s="1"/>
  <c r="R958" i="4" s="1"/>
  <c r="P990" i="4"/>
  <c r="Q990" i="4" s="1"/>
  <c r="R990" i="4" s="1"/>
  <c r="P1022" i="4"/>
  <c r="Q1022" i="4" s="1"/>
  <c r="R1022" i="4" s="1"/>
  <c r="P1175" i="4"/>
  <c r="Q1175" i="4" s="1"/>
  <c r="R1175" i="4" s="1"/>
  <c r="P1431" i="4"/>
  <c r="Q1431" i="4" s="1"/>
  <c r="R1431" i="4" s="1"/>
  <c r="P1107" i="4"/>
  <c r="Q1107" i="4" s="1"/>
  <c r="R1107" i="4" s="1"/>
  <c r="P1147" i="4"/>
  <c r="Q1147" i="4" s="1"/>
  <c r="R1147" i="4" s="1"/>
  <c r="P1275" i="4"/>
  <c r="Q1275" i="4" s="1"/>
  <c r="R1275" i="4" s="1"/>
  <c r="P1403" i="4"/>
  <c r="Q1403" i="4" s="1"/>
  <c r="R1403" i="4" s="1"/>
  <c r="P1590" i="4"/>
  <c r="Q1590" i="4" s="1"/>
  <c r="R1590" i="4" s="1"/>
  <c r="P1216" i="4"/>
  <c r="Q1216" i="4" s="1"/>
  <c r="R1216" i="4" s="1"/>
  <c r="P161" i="4"/>
  <c r="Q161" i="4" s="1"/>
  <c r="R161" i="4" s="1"/>
  <c r="P206" i="4"/>
  <c r="Q206" i="4" s="1"/>
  <c r="R206" i="4" s="1"/>
  <c r="P435" i="4"/>
  <c r="Q435" i="4" s="1"/>
  <c r="R435" i="4" s="1"/>
  <c r="P519" i="4"/>
  <c r="Q519" i="4" s="1"/>
  <c r="R519" i="4" s="1"/>
  <c r="P726" i="4"/>
  <c r="Q726" i="4" s="1"/>
  <c r="R726" i="4" s="1"/>
  <c r="P624" i="4"/>
  <c r="Q624" i="4" s="1"/>
  <c r="R624" i="4" s="1"/>
  <c r="P582" i="4"/>
  <c r="Q582" i="4" s="1"/>
  <c r="R582" i="4" s="1"/>
  <c r="P638" i="4"/>
  <c r="Q638" i="4" s="1"/>
  <c r="R638" i="4" s="1"/>
  <c r="P692" i="4"/>
  <c r="Q692" i="4" s="1"/>
  <c r="R692" i="4" s="1"/>
  <c r="P749" i="4"/>
  <c r="Q749" i="4" s="1"/>
  <c r="R749" i="4" s="1"/>
  <c r="P881" i="4"/>
  <c r="Q881" i="4" s="1"/>
  <c r="R881" i="4" s="1"/>
  <c r="P1144" i="4"/>
  <c r="Q1144" i="4" s="1"/>
  <c r="R1144" i="4" s="1"/>
  <c r="P1400" i="4"/>
  <c r="Q1400" i="4" s="1"/>
  <c r="R1400" i="4" s="1"/>
  <c r="P856" i="4"/>
  <c r="Q856" i="4" s="1"/>
  <c r="R856" i="4" s="1"/>
  <c r="P1638" i="4"/>
  <c r="Q1638" i="4" s="1"/>
  <c r="R1638" i="4" s="1"/>
  <c r="P209" i="4"/>
  <c r="Q209" i="4" s="1"/>
  <c r="R209" i="4" s="1"/>
  <c r="P343" i="4"/>
  <c r="Q343" i="4" s="1"/>
  <c r="R343" i="4" s="1"/>
  <c r="P482" i="4"/>
  <c r="Q482" i="4" s="1"/>
  <c r="R482" i="4" s="1"/>
  <c r="P570" i="4"/>
  <c r="Q570" i="4" s="1"/>
  <c r="R570" i="4" s="1"/>
  <c r="P712" i="4"/>
  <c r="Q712" i="4" s="1"/>
  <c r="R712" i="4" s="1"/>
  <c r="P845" i="4"/>
  <c r="Q845" i="4" s="1"/>
  <c r="R845" i="4" s="1"/>
  <c r="P1191" i="4"/>
  <c r="Q1191" i="4" s="1"/>
  <c r="R1191" i="4" s="1"/>
  <c r="P1515" i="4"/>
  <c r="Q1515" i="4" s="1"/>
  <c r="R1515" i="4" s="1"/>
  <c r="P1116" i="4"/>
  <c r="Q1116" i="4" s="1"/>
  <c r="R1116" i="4" s="1"/>
  <c r="P1292" i="4"/>
  <c r="Q1292" i="4" s="1"/>
  <c r="R1292" i="4" s="1"/>
  <c r="P1452" i="4"/>
  <c r="Q1452" i="4" s="1"/>
  <c r="R1452" i="4" s="1"/>
  <c r="P1652" i="4"/>
  <c r="Q1652" i="4" s="1"/>
  <c r="R1652" i="4" s="1"/>
  <c r="P177" i="4"/>
  <c r="Q177" i="4" s="1"/>
  <c r="R177" i="4" s="1"/>
  <c r="P129" i="4"/>
  <c r="Q129" i="4" s="1"/>
  <c r="R129" i="4" s="1"/>
  <c r="P205" i="4"/>
  <c r="Q205" i="4" s="1"/>
  <c r="R205" i="4" s="1"/>
  <c r="P286" i="4"/>
  <c r="Q286" i="4" s="1"/>
  <c r="R286" i="4" s="1"/>
  <c r="P523" i="4"/>
  <c r="Q523" i="4" s="1"/>
  <c r="R523" i="4" s="1"/>
  <c r="P571" i="4"/>
  <c r="Q571" i="4" s="1"/>
  <c r="R571" i="4" s="1"/>
  <c r="P616" i="4"/>
  <c r="Q616" i="4" s="1"/>
  <c r="R616" i="4" s="1"/>
  <c r="P590" i="4"/>
  <c r="Q590" i="4" s="1"/>
  <c r="R590" i="4" s="1"/>
  <c r="P761" i="4"/>
  <c r="Q761" i="4" s="1"/>
  <c r="R761" i="4" s="1"/>
  <c r="P841" i="4"/>
  <c r="Q841" i="4" s="1"/>
  <c r="R841" i="4" s="1"/>
  <c r="P917" i="4"/>
  <c r="Q917" i="4" s="1"/>
  <c r="R917" i="4" s="1"/>
  <c r="P961" i="4"/>
  <c r="Q961" i="4" s="1"/>
  <c r="R961" i="4" s="1"/>
  <c r="P1005" i="4"/>
  <c r="Q1005" i="4" s="1"/>
  <c r="R1005" i="4" s="1"/>
  <c r="P996" i="4"/>
  <c r="Q996" i="4" s="1"/>
  <c r="R996" i="4" s="1"/>
  <c r="P1448" i="4"/>
  <c r="Q1448" i="4" s="1"/>
  <c r="R1448" i="4" s="1"/>
  <c r="P824" i="4"/>
  <c r="Q824" i="4" s="1"/>
  <c r="R824" i="4" s="1"/>
  <c r="P1670" i="4"/>
  <c r="Q1670" i="4" s="1"/>
  <c r="R1670" i="4" s="1"/>
  <c r="P1424" i="4"/>
  <c r="Q1424" i="4" s="1"/>
  <c r="R1424" i="4" s="1"/>
  <c r="P1736" i="4"/>
  <c r="Q1736" i="4" s="1"/>
  <c r="R1736" i="4" s="1"/>
  <c r="P1896" i="4"/>
  <c r="Q1896" i="4" s="1"/>
  <c r="R1896" i="4" s="1"/>
  <c r="P2072" i="4"/>
  <c r="Q2072" i="4" s="1"/>
  <c r="R2072" i="4" s="1"/>
  <c r="P1594" i="4"/>
  <c r="Q1594" i="4" s="1"/>
  <c r="R1594" i="4" s="1"/>
  <c r="P1815" i="4"/>
  <c r="Q1815" i="4" s="1"/>
  <c r="R1815" i="4" s="1"/>
  <c r="P1959" i="4"/>
  <c r="Q1959" i="4" s="1"/>
  <c r="R1959" i="4" s="1"/>
  <c r="P1055" i="4"/>
  <c r="Q1055" i="4" s="1"/>
  <c r="R1055" i="4" s="1"/>
  <c r="P1407" i="4"/>
  <c r="Q1407" i="4" s="1"/>
  <c r="R1407" i="4" s="1"/>
  <c r="P1315" i="4"/>
  <c r="Q1315" i="4" s="1"/>
  <c r="R1315" i="4" s="1"/>
  <c r="P1748" i="4"/>
  <c r="Q1748" i="4" s="1"/>
  <c r="R1748" i="4" s="1"/>
  <c r="P1908" i="4"/>
  <c r="Q1908" i="4" s="1"/>
  <c r="R1908" i="4" s="1"/>
  <c r="P2084" i="4"/>
  <c r="Q2084" i="4" s="1"/>
  <c r="R2084" i="4" s="1"/>
  <c r="P1775" i="4"/>
  <c r="Q1775" i="4" s="1"/>
  <c r="R1775" i="4" s="1"/>
  <c r="P1943" i="4"/>
  <c r="Q1943" i="4" s="1"/>
  <c r="R1943" i="4" s="1"/>
  <c r="P1280" i="4"/>
  <c r="Q1280" i="4" s="1"/>
  <c r="R1280" i="4" s="1"/>
  <c r="P960" i="4"/>
  <c r="Q960" i="4" s="1"/>
  <c r="R960" i="4" s="1"/>
  <c r="P1808" i="4"/>
  <c r="Q1808" i="4" s="1"/>
  <c r="R1808" i="4" s="1"/>
  <c r="P1984" i="4"/>
  <c r="Q1984" i="4" s="1"/>
  <c r="R1984" i="4" s="1"/>
  <c r="P1531" i="4"/>
  <c r="Q1531" i="4" s="1"/>
  <c r="R1531" i="4" s="1"/>
  <c r="P1676" i="4"/>
  <c r="Q1676" i="4" s="1"/>
  <c r="R1676" i="4" s="1"/>
  <c r="P1875" i="4"/>
  <c r="Q1875" i="4" s="1"/>
  <c r="R1875" i="4" s="1"/>
  <c r="P2059" i="4"/>
  <c r="Q2059" i="4" s="1"/>
  <c r="R2059" i="4" s="1"/>
  <c r="P796" i="4"/>
  <c r="Q796" i="4" s="1"/>
  <c r="R796" i="4" s="1"/>
  <c r="P1103" i="4"/>
  <c r="Q1103" i="4" s="1"/>
  <c r="R1103" i="4" s="1"/>
  <c r="P1455" i="4"/>
  <c r="Q1455" i="4" s="1"/>
  <c r="R1455" i="4" s="1"/>
  <c r="P1300" i="4"/>
  <c r="Q1300" i="4" s="1"/>
  <c r="R1300" i="4" s="1"/>
  <c r="P1772" i="4"/>
  <c r="Q1772" i="4" s="1"/>
  <c r="R1772" i="4" s="1"/>
  <c r="P2028" i="4"/>
  <c r="Q2028" i="4" s="1"/>
  <c r="R2028" i="4" s="1"/>
  <c r="P1743" i="4"/>
  <c r="Q1743" i="4" s="1"/>
  <c r="P1999" i="4"/>
  <c r="Q1999" i="4" s="1"/>
  <c r="R1999" i="4" s="1"/>
  <c r="P1332" i="4"/>
  <c r="Q1332" i="4" s="1"/>
  <c r="R1332" i="4" s="1"/>
  <c r="P1679" i="4"/>
  <c r="Q1679" i="4" s="1"/>
  <c r="R1679" i="4" s="1"/>
  <c r="P1543" i="4"/>
  <c r="Q1543" i="4" s="1"/>
  <c r="R1543" i="4" s="1"/>
  <c r="P1254" i="4"/>
  <c r="Q1254" i="4" s="1"/>
  <c r="R1254" i="4" s="1"/>
  <c r="P2086" i="4"/>
  <c r="Q2086" i="4" s="1"/>
  <c r="R2086" i="4" s="1"/>
  <c r="P2022" i="4"/>
  <c r="Q2022" i="4" s="1"/>
  <c r="P1958" i="4"/>
  <c r="Q1958" i="4" s="1"/>
  <c r="R1958" i="4" s="1"/>
  <c r="P1894" i="4"/>
  <c r="Q1894" i="4" s="1"/>
  <c r="R1894" i="4" s="1"/>
  <c r="P1822" i="4"/>
  <c r="Q1822" i="4" s="1"/>
  <c r="R1822" i="4" s="1"/>
  <c r="P1738" i="4"/>
  <c r="Q1738" i="4" s="1"/>
  <c r="R1738" i="4" s="1"/>
  <c r="P1206" i="4"/>
  <c r="Q1206" i="4" s="1"/>
  <c r="R1206" i="4" s="1"/>
  <c r="P1222" i="4"/>
  <c r="Q1222" i="4" s="1"/>
  <c r="R1222" i="4" s="1"/>
  <c r="P1625" i="4"/>
  <c r="Q1625" i="4" s="1"/>
  <c r="R1625" i="4" s="1"/>
  <c r="P1410" i="4"/>
  <c r="Q1410" i="4" s="1"/>
  <c r="R1410" i="4" s="1"/>
  <c r="P1074" i="4"/>
  <c r="Q1074" i="4" s="1"/>
  <c r="R1074" i="4" s="1"/>
  <c r="P1094" i="4"/>
  <c r="Q1094" i="4" s="1"/>
  <c r="R1094" i="4" s="1"/>
  <c r="P1454" i="4"/>
  <c r="Q1454" i="4" s="1"/>
  <c r="R1454" i="4" s="1"/>
  <c r="P1118" i="4"/>
  <c r="Q1118" i="4" s="1"/>
  <c r="R1118" i="4" s="1"/>
  <c r="P779" i="4"/>
  <c r="Q779" i="4" s="1"/>
  <c r="R779" i="4" s="1"/>
  <c r="P2049" i="4"/>
  <c r="Q2049" i="4" s="1"/>
  <c r="R2049" i="4" s="1"/>
  <c r="P1965" i="4"/>
  <c r="Q1965" i="4" s="1"/>
  <c r="R1965" i="4" s="1"/>
  <c r="P1881" i="4"/>
  <c r="Q1881" i="4" s="1"/>
  <c r="R1881" i="4" s="1"/>
  <c r="P1793" i="4"/>
  <c r="Q1793" i="4" s="1"/>
  <c r="R1793" i="4" s="1"/>
  <c r="P1698" i="4"/>
  <c r="Q1698" i="4" s="1"/>
  <c r="R1698" i="4" s="1"/>
  <c r="P1537" i="4"/>
  <c r="Q1537" i="4" s="1"/>
  <c r="R1537" i="4" s="1"/>
  <c r="P1226" i="4"/>
  <c r="Q1226" i="4" s="1"/>
  <c r="R1226" i="4" s="1"/>
  <c r="P887" i="4"/>
  <c r="Q887" i="4" s="1"/>
  <c r="R887" i="4" s="1"/>
  <c r="P1096" i="4"/>
  <c r="Q1096" i="4" s="1"/>
  <c r="R1096" i="4" s="1"/>
  <c r="P1477" i="4"/>
  <c r="Q1477" i="4" s="1"/>
  <c r="R1477" i="4" s="1"/>
  <c r="P1365" i="4"/>
  <c r="Q1365" i="4" s="1"/>
  <c r="R1365" i="4" s="1"/>
  <c r="P1253" i="4"/>
  <c r="Q1253" i="4" s="1"/>
  <c r="R1253" i="4" s="1"/>
  <c r="P1133" i="4"/>
  <c r="Q1133" i="4" s="1"/>
  <c r="R1133" i="4" s="1"/>
  <c r="P747" i="4"/>
  <c r="Q747" i="4" s="1"/>
  <c r="R747" i="4" s="1"/>
  <c r="P657" i="4"/>
  <c r="Q657" i="4" s="1"/>
  <c r="R657" i="4" s="1"/>
  <c r="P528" i="4"/>
  <c r="Q528" i="4" s="1"/>
  <c r="R528" i="4" s="1"/>
  <c r="P338" i="4"/>
  <c r="Q338" i="4" s="1"/>
  <c r="R338" i="4" s="1"/>
  <c r="P639" i="4"/>
  <c r="Q639" i="4" s="1"/>
  <c r="R639" i="4" s="1"/>
  <c r="P171" i="4"/>
  <c r="Q171" i="4" s="1"/>
  <c r="R171" i="4" s="1"/>
  <c r="P29" i="4"/>
  <c r="Q29" i="4" s="1"/>
  <c r="R29" i="4" s="1"/>
  <c r="P45" i="4"/>
  <c r="Q45" i="4" s="1"/>
  <c r="R45" i="4" s="1"/>
  <c r="P69" i="4"/>
  <c r="Q69" i="4" s="1"/>
  <c r="R69" i="4" s="1"/>
  <c r="P101" i="4"/>
  <c r="Q101" i="4" s="1"/>
  <c r="R101" i="4" s="1"/>
  <c r="P121" i="4"/>
  <c r="Q121" i="4" s="1"/>
  <c r="R121" i="4" s="1"/>
  <c r="P153" i="4"/>
  <c r="Q153" i="4" s="1"/>
  <c r="R153" i="4" s="1"/>
  <c r="P67" i="4"/>
  <c r="Q67" i="4" s="1"/>
  <c r="R67" i="4" s="1"/>
  <c r="P99" i="4"/>
  <c r="Q99" i="4" s="1"/>
  <c r="R99" i="4" s="1"/>
  <c r="P132" i="4"/>
  <c r="Q132" i="4" s="1"/>
  <c r="R132" i="4" s="1"/>
  <c r="P79" i="4"/>
  <c r="Q79" i="4" s="1"/>
  <c r="R79" i="4" s="1"/>
  <c r="P111" i="4"/>
  <c r="Q111" i="4" s="1"/>
  <c r="R111" i="4" s="1"/>
  <c r="P183" i="4"/>
  <c r="Q183" i="4" s="1"/>
  <c r="R183" i="4" s="1"/>
  <c r="P247" i="4"/>
  <c r="Q247" i="4" s="1"/>
  <c r="R247" i="4" s="1"/>
  <c r="P19" i="4"/>
  <c r="Q19" i="4" s="1"/>
  <c r="P105" i="4"/>
  <c r="Q105" i="4" s="1"/>
  <c r="R105" i="4" s="1"/>
  <c r="P191" i="4"/>
  <c r="Q191" i="4" s="1"/>
  <c r="R191" i="4" s="1"/>
  <c r="P243" i="4"/>
  <c r="Q243" i="4" s="1"/>
  <c r="R243" i="4" s="1"/>
  <c r="P261" i="4"/>
  <c r="Q261" i="4" s="1"/>
  <c r="R261" i="4" s="1"/>
  <c r="P297" i="4"/>
  <c r="Q297" i="4" s="1"/>
  <c r="R297" i="4" s="1"/>
  <c r="P319" i="4"/>
  <c r="Q319" i="4" s="1"/>
  <c r="R319" i="4" s="1"/>
  <c r="P337" i="4"/>
  <c r="Q337" i="4" s="1"/>
  <c r="R337" i="4" s="1"/>
  <c r="P353" i="4"/>
  <c r="Q353" i="4" s="1"/>
  <c r="R353" i="4" s="1"/>
  <c r="P55" i="4"/>
  <c r="Q55" i="4" s="1"/>
  <c r="R55" i="4" s="1"/>
  <c r="P147" i="4"/>
  <c r="Q147" i="4" s="1"/>
  <c r="R147" i="4" s="1"/>
  <c r="P207" i="4"/>
  <c r="Q207" i="4" s="1"/>
  <c r="R207" i="4" s="1"/>
  <c r="P249" i="4"/>
  <c r="Q249" i="4" s="1"/>
  <c r="R249" i="4" s="1"/>
  <c r="P283" i="4"/>
  <c r="Q283" i="4" s="1"/>
  <c r="R283" i="4" s="1"/>
  <c r="P323" i="4"/>
  <c r="Q323" i="4" s="1"/>
  <c r="R323" i="4" s="1"/>
  <c r="P336" i="4"/>
  <c r="Q336" i="4" s="1"/>
  <c r="R336" i="4" s="1"/>
  <c r="P352" i="4"/>
  <c r="Q352" i="4" s="1"/>
  <c r="R352" i="4" s="1"/>
  <c r="P27" i="4"/>
  <c r="Q27" i="4" s="1"/>
  <c r="R27" i="4" s="1"/>
  <c r="P148" i="4"/>
  <c r="Q148" i="4" s="1"/>
  <c r="R148" i="4" s="1"/>
  <c r="P180" i="4"/>
  <c r="Q180" i="4" s="1"/>
  <c r="R180" i="4" s="1"/>
  <c r="P221" i="4"/>
  <c r="Q221" i="4" s="1"/>
  <c r="R221" i="4" s="1"/>
  <c r="P244" i="4"/>
  <c r="Q244" i="4" s="1"/>
  <c r="R244" i="4" s="1"/>
  <c r="P311" i="4"/>
  <c r="Q311" i="4" s="1"/>
  <c r="R311" i="4" s="1"/>
  <c r="P240" i="4"/>
  <c r="Q240" i="4" s="1"/>
  <c r="R240" i="4" s="1"/>
  <c r="P358" i="4"/>
  <c r="Q358" i="4" s="1"/>
  <c r="R358" i="4" s="1"/>
  <c r="P389" i="4"/>
  <c r="Q389" i="4" s="1"/>
  <c r="R389" i="4" s="1"/>
  <c r="P421" i="4"/>
  <c r="Q421" i="4" s="1"/>
  <c r="R421" i="4" s="1"/>
  <c r="P468" i="4"/>
  <c r="Q468" i="4" s="1"/>
  <c r="R468" i="4" s="1"/>
  <c r="P532" i="4"/>
  <c r="Q532" i="4" s="1"/>
  <c r="R532" i="4" s="1"/>
  <c r="P47" i="4"/>
  <c r="Q47" i="4" s="1"/>
  <c r="R47" i="4" s="1"/>
  <c r="P251" i="4"/>
  <c r="Q251" i="4" s="1"/>
  <c r="R251" i="4" s="1"/>
  <c r="P309" i="4"/>
  <c r="Q309" i="4" s="1"/>
  <c r="R309" i="4" s="1"/>
  <c r="P376" i="4"/>
  <c r="Q376" i="4" s="1"/>
  <c r="R376" i="4" s="1"/>
  <c r="P440" i="4"/>
  <c r="Q440" i="4" s="1"/>
  <c r="R440" i="4" s="1"/>
  <c r="P504" i="4"/>
  <c r="Q504" i="4" s="1"/>
  <c r="R504" i="4" s="1"/>
  <c r="P568" i="4"/>
  <c r="Q568" i="4" s="1"/>
  <c r="R568" i="4" s="1"/>
  <c r="P627" i="4"/>
  <c r="Q627" i="4" s="1"/>
  <c r="R627" i="4" s="1"/>
  <c r="P643" i="4"/>
  <c r="Q643" i="4" s="1"/>
  <c r="R643" i="4" s="1"/>
  <c r="P659" i="4"/>
  <c r="Q659" i="4" s="1"/>
  <c r="R659" i="4" s="1"/>
  <c r="P675" i="4"/>
  <c r="Q675" i="4" s="1"/>
  <c r="R675" i="4" s="1"/>
  <c r="P691" i="4"/>
  <c r="Q691" i="4" s="1"/>
  <c r="R691" i="4" s="1"/>
  <c r="P707" i="4"/>
  <c r="Q707" i="4" s="1"/>
  <c r="R707" i="4" s="1"/>
  <c r="P140" i="4"/>
  <c r="Q140" i="4" s="1"/>
  <c r="R140" i="4" s="1"/>
  <c r="P315" i="4"/>
  <c r="Q315" i="4" s="1"/>
  <c r="R315" i="4" s="1"/>
  <c r="P366" i="4"/>
  <c r="Q366" i="4" s="1"/>
  <c r="R366" i="4" s="1"/>
  <c r="P396" i="4"/>
  <c r="Q396" i="4" s="1"/>
  <c r="R396" i="4" s="1"/>
  <c r="P428" i="4"/>
  <c r="Q428" i="4" s="1"/>
  <c r="R428" i="4" s="1"/>
  <c r="P460" i="4"/>
  <c r="Q460" i="4" s="1"/>
  <c r="R460" i="4" s="1"/>
  <c r="P492" i="4"/>
  <c r="Q492" i="4" s="1"/>
  <c r="R492" i="4" s="1"/>
  <c r="P524" i="4"/>
  <c r="Q524" i="4" s="1"/>
  <c r="R524" i="4" s="1"/>
  <c r="P556" i="4"/>
  <c r="Q556" i="4" s="1"/>
  <c r="R556" i="4" s="1"/>
  <c r="P384" i="4"/>
  <c r="Q384" i="4" s="1"/>
  <c r="R384" i="4" s="1"/>
  <c r="P474" i="4"/>
  <c r="Q474" i="4" s="1"/>
  <c r="R474" i="4" s="1"/>
  <c r="P545" i="4"/>
  <c r="Q545" i="4" s="1"/>
  <c r="R545" i="4" s="1"/>
  <c r="P752" i="4"/>
  <c r="Q752" i="4" s="1"/>
  <c r="R752" i="4" s="1"/>
  <c r="P778" i="4"/>
  <c r="Q778" i="4" s="1"/>
  <c r="R778" i="4" s="1"/>
  <c r="P794" i="4"/>
  <c r="Q794" i="4" s="1"/>
  <c r="R794" i="4" s="1"/>
  <c r="P810" i="4"/>
  <c r="Q810" i="4" s="1"/>
  <c r="R810" i="4" s="1"/>
  <c r="P826" i="4"/>
  <c r="Q826" i="4" s="1"/>
  <c r="R826" i="4" s="1"/>
  <c r="P842" i="4"/>
  <c r="Q842" i="4" s="1"/>
  <c r="R842" i="4" s="1"/>
  <c r="P858" i="4"/>
  <c r="Q858" i="4" s="1"/>
  <c r="R858" i="4" s="1"/>
  <c r="P874" i="4"/>
  <c r="Q874" i="4" s="1"/>
  <c r="R874" i="4" s="1"/>
  <c r="P91" i="4"/>
  <c r="Q91" i="4" s="1"/>
  <c r="R91" i="4" s="1"/>
  <c r="P369" i="4"/>
  <c r="Q369" i="4" s="1"/>
  <c r="R369" i="4" s="1"/>
  <c r="P464" i="4"/>
  <c r="Q464" i="4" s="1"/>
  <c r="R464" i="4" s="1"/>
  <c r="P554" i="4"/>
  <c r="Q554" i="4" s="1"/>
  <c r="R554" i="4" s="1"/>
  <c r="P737" i="4"/>
  <c r="Q737" i="4" s="1"/>
  <c r="R737" i="4" s="1"/>
  <c r="P217" i="4"/>
  <c r="Q217" i="4" s="1"/>
  <c r="R217" i="4" s="1"/>
  <c r="P385" i="4"/>
  <c r="Q385" i="4" s="1"/>
  <c r="R385" i="4" s="1"/>
  <c r="P480" i="4"/>
  <c r="Q480" i="4" s="1"/>
  <c r="R480" i="4" s="1"/>
  <c r="P569" i="4"/>
  <c r="Q569" i="4" s="1"/>
  <c r="R569" i="4" s="1"/>
  <c r="P585" i="4"/>
  <c r="Q585" i="4" s="1"/>
  <c r="R585" i="4" s="1"/>
  <c r="P33" i="4"/>
  <c r="Q33" i="4" s="1"/>
  <c r="R33" i="4" s="1"/>
  <c r="P49" i="4"/>
  <c r="Q49" i="4" s="1"/>
  <c r="R49" i="4" s="1"/>
  <c r="P71" i="4"/>
  <c r="Q71" i="4" s="1"/>
  <c r="R71" i="4" s="1"/>
  <c r="P103" i="4"/>
  <c r="Q103" i="4" s="1"/>
  <c r="R103" i="4" s="1"/>
  <c r="P127" i="4"/>
  <c r="Q127" i="4" s="1"/>
  <c r="R127" i="4" s="1"/>
  <c r="P159" i="4"/>
  <c r="Q159" i="4" s="1"/>
  <c r="R159" i="4" s="1"/>
  <c r="P81" i="4"/>
  <c r="Q81" i="4" s="1"/>
  <c r="R81" i="4" s="1"/>
  <c r="P113" i="4"/>
  <c r="Q113" i="4" s="1"/>
  <c r="R113" i="4" s="1"/>
  <c r="P61" i="4"/>
  <c r="Q61" i="4" s="1"/>
  <c r="R61" i="4" s="1"/>
  <c r="P93" i="4"/>
  <c r="Q93" i="4" s="1"/>
  <c r="R93" i="4" s="1"/>
  <c r="P135" i="4"/>
  <c r="Q135" i="4" s="1"/>
  <c r="R135" i="4" s="1"/>
  <c r="P199" i="4"/>
  <c r="Q199" i="4" s="1"/>
  <c r="R199" i="4" s="1"/>
  <c r="P263" i="4"/>
  <c r="Q263" i="4" s="1"/>
  <c r="R263" i="4" s="1"/>
  <c r="P35" i="4"/>
  <c r="Q35" i="4" s="1"/>
  <c r="R35" i="4" s="1"/>
  <c r="P123" i="4"/>
  <c r="Q123" i="4" s="1"/>
  <c r="R123" i="4" s="1"/>
  <c r="P203" i="4"/>
  <c r="Q203" i="4" s="1"/>
  <c r="R203" i="4" s="1"/>
  <c r="P253" i="4"/>
  <c r="Q253" i="4" s="1"/>
  <c r="R253" i="4" s="1"/>
  <c r="P267" i="4"/>
  <c r="Q267" i="4" s="1"/>
  <c r="R267" i="4" s="1"/>
  <c r="P303" i="4"/>
  <c r="Q303" i="4" s="1"/>
  <c r="R303" i="4" s="1"/>
  <c r="P320" i="4"/>
  <c r="Q320" i="4" s="1"/>
  <c r="R320" i="4" s="1"/>
  <c r="P341" i="4"/>
  <c r="Q341" i="4" s="1"/>
  <c r="R341" i="4" s="1"/>
  <c r="P357" i="4"/>
  <c r="Q357" i="4" s="1"/>
  <c r="R357" i="4" s="1"/>
  <c r="P75" i="4"/>
  <c r="Q75" i="4" s="1"/>
  <c r="R75" i="4" s="1"/>
  <c r="P163" i="4"/>
  <c r="Q163" i="4" s="1"/>
  <c r="R163" i="4" s="1"/>
  <c r="P208" i="4"/>
  <c r="Q208" i="4" s="1"/>
  <c r="R208" i="4" s="1"/>
  <c r="P259" i="4"/>
  <c r="Q259" i="4" s="1"/>
  <c r="R259" i="4" s="1"/>
  <c r="P292" i="4"/>
  <c r="Q292" i="4" s="1"/>
  <c r="R292" i="4" s="1"/>
  <c r="P324" i="4"/>
  <c r="Q324" i="4" s="1"/>
  <c r="R324" i="4" s="1"/>
  <c r="P340" i="4"/>
  <c r="Q340" i="4" s="1"/>
  <c r="R340" i="4" s="1"/>
  <c r="P356" i="4"/>
  <c r="Q356" i="4" s="1"/>
  <c r="R356" i="4" s="1"/>
  <c r="P43" i="4"/>
  <c r="Q43" i="4" s="1"/>
  <c r="R43" i="4" s="1"/>
  <c r="P156" i="4"/>
  <c r="Q156" i="4" s="1"/>
  <c r="R156" i="4" s="1"/>
  <c r="P188" i="4"/>
  <c r="Q188" i="4" s="1"/>
  <c r="R188" i="4" s="1"/>
  <c r="P223" i="4"/>
  <c r="Q223" i="4" s="1"/>
  <c r="R223" i="4" s="1"/>
  <c r="P265" i="4"/>
  <c r="Q265" i="4" s="1"/>
  <c r="R265" i="4" s="1"/>
  <c r="P327" i="4"/>
  <c r="Q327" i="4" s="1"/>
  <c r="R327" i="4" s="1"/>
  <c r="P245" i="4"/>
  <c r="Q245" i="4" s="1"/>
  <c r="R245" i="4" s="1"/>
  <c r="P372" i="4"/>
  <c r="Q372" i="4" s="1"/>
  <c r="R372" i="4" s="1"/>
  <c r="P404" i="4"/>
  <c r="Q404" i="4" s="1"/>
  <c r="R404" i="4" s="1"/>
  <c r="P436" i="4"/>
  <c r="Q436" i="4" s="1"/>
  <c r="R436" i="4" s="1"/>
  <c r="P484" i="4"/>
  <c r="Q484" i="4" s="1"/>
  <c r="R484" i="4" s="1"/>
  <c r="P548" i="4"/>
  <c r="Q548" i="4" s="1"/>
  <c r="R548" i="4" s="1"/>
  <c r="P141" i="4"/>
  <c r="Q141" i="4" s="1"/>
  <c r="R141" i="4" s="1"/>
  <c r="P260" i="4"/>
  <c r="Q260" i="4" s="1"/>
  <c r="R260" i="4" s="1"/>
  <c r="P330" i="4"/>
  <c r="Q330" i="4" s="1"/>
  <c r="R330" i="4" s="1"/>
  <c r="P392" i="4"/>
  <c r="Q392" i="4" s="1"/>
  <c r="R392" i="4" s="1"/>
  <c r="P456" i="4"/>
  <c r="Q456" i="4" s="1"/>
  <c r="R456" i="4" s="1"/>
  <c r="P520" i="4"/>
  <c r="Q520" i="4" s="1"/>
  <c r="R520" i="4" s="1"/>
  <c r="P615" i="4"/>
  <c r="Q615" i="4" s="1"/>
  <c r="R615" i="4" s="1"/>
  <c r="P631" i="4"/>
  <c r="Q631" i="4" s="1"/>
  <c r="R631" i="4" s="1"/>
  <c r="P647" i="4"/>
  <c r="Q647" i="4" s="1"/>
  <c r="R647" i="4" s="1"/>
  <c r="P663" i="4"/>
  <c r="Q663" i="4" s="1"/>
  <c r="R663" i="4" s="1"/>
  <c r="P679" i="4"/>
  <c r="Q679" i="4" s="1"/>
  <c r="R679" i="4" s="1"/>
  <c r="P695" i="4"/>
  <c r="Q695" i="4" s="1"/>
  <c r="R695" i="4" s="1"/>
  <c r="P711" i="4"/>
  <c r="Q711" i="4" s="1"/>
  <c r="R711" i="4" s="1"/>
  <c r="P173" i="4"/>
  <c r="Q173" i="4" s="1"/>
  <c r="R173" i="4" s="1"/>
  <c r="P325" i="4"/>
  <c r="Q325" i="4" s="1"/>
  <c r="R325" i="4" s="1"/>
  <c r="P374" i="4"/>
  <c r="Q374" i="4" s="1"/>
  <c r="R374" i="4" s="1"/>
  <c r="P406" i="4"/>
  <c r="Q406" i="4" s="1"/>
  <c r="R406" i="4" s="1"/>
  <c r="P438" i="4"/>
  <c r="Q438" i="4" s="1"/>
  <c r="R438" i="4" s="1"/>
  <c r="P470" i="4"/>
  <c r="Q470" i="4" s="1"/>
  <c r="R470" i="4" s="1"/>
  <c r="P502" i="4"/>
  <c r="Q502" i="4" s="1"/>
  <c r="R502" i="4" s="1"/>
  <c r="P534" i="4"/>
  <c r="Q534" i="4" s="1"/>
  <c r="R534" i="4" s="1"/>
  <c r="P566" i="4"/>
  <c r="Q566" i="4" s="1"/>
  <c r="R566" i="4" s="1"/>
  <c r="P410" i="4"/>
  <c r="Q410" i="4" s="1"/>
  <c r="R410" i="4" s="1"/>
  <c r="P481" i="4"/>
  <c r="Q481" i="4" s="1"/>
  <c r="R481" i="4" s="1"/>
  <c r="P725" i="4"/>
  <c r="Q725" i="4" s="1"/>
  <c r="R725" i="4" s="1"/>
  <c r="P767" i="4"/>
  <c r="Q767" i="4" s="1"/>
  <c r="R767" i="4" s="1"/>
  <c r="P782" i="4"/>
  <c r="Q782" i="4" s="1"/>
  <c r="R782" i="4" s="1"/>
  <c r="P798" i="4"/>
  <c r="Q798" i="4" s="1"/>
  <c r="R798" i="4" s="1"/>
  <c r="P814" i="4"/>
  <c r="Q814" i="4" s="1"/>
  <c r="R814" i="4" s="1"/>
  <c r="P830" i="4"/>
  <c r="Q830" i="4" s="1"/>
  <c r="R830" i="4" s="1"/>
  <c r="P846" i="4"/>
  <c r="Q846" i="4" s="1"/>
  <c r="R846" i="4" s="1"/>
  <c r="P862" i="4"/>
  <c r="Q862" i="4" s="1"/>
  <c r="R862" i="4" s="1"/>
  <c r="P878" i="4"/>
  <c r="Q878" i="4" s="1"/>
  <c r="R878" i="4" s="1"/>
  <c r="P165" i="4"/>
  <c r="Q165" i="4" s="1"/>
  <c r="R165" i="4" s="1"/>
  <c r="P400" i="4"/>
  <c r="Q400" i="4" s="1"/>
  <c r="R400" i="4" s="1"/>
  <c r="P490" i="4"/>
  <c r="Q490" i="4" s="1"/>
  <c r="R490" i="4" s="1"/>
  <c r="P561" i="4"/>
  <c r="Q561" i="4" s="1"/>
  <c r="R561" i="4" s="1"/>
  <c r="P739" i="4"/>
  <c r="Q739" i="4" s="1"/>
  <c r="R739" i="4" s="1"/>
  <c r="P227" i="4"/>
  <c r="Q227" i="4" s="1"/>
  <c r="R227" i="4" s="1"/>
  <c r="P416" i="4"/>
  <c r="Q416" i="4" s="1"/>
  <c r="R416" i="4" s="1"/>
  <c r="P506" i="4"/>
  <c r="Q506" i="4" s="1"/>
  <c r="R506" i="4" s="1"/>
  <c r="P573" i="4"/>
  <c r="Q573" i="4" s="1"/>
  <c r="R573" i="4" s="1"/>
  <c r="P589" i="4"/>
  <c r="Q589" i="4" s="1"/>
  <c r="R589" i="4" s="1"/>
  <c r="P41" i="4"/>
  <c r="Q41" i="4" s="1"/>
  <c r="R41" i="4" s="1"/>
  <c r="P87" i="4"/>
  <c r="Q87" i="4" s="1"/>
  <c r="R87" i="4" s="1"/>
  <c r="P143" i="4"/>
  <c r="Q143" i="4" s="1"/>
  <c r="R143" i="4" s="1"/>
  <c r="P97" i="4"/>
  <c r="Q97" i="4" s="1"/>
  <c r="R97" i="4" s="1"/>
  <c r="P77" i="4"/>
  <c r="Q77" i="4" s="1"/>
  <c r="R77" i="4" s="1"/>
  <c r="P167" i="4"/>
  <c r="Q167" i="4" s="1"/>
  <c r="R167" i="4" s="1"/>
  <c r="P295" i="4"/>
  <c r="Q295" i="4" s="1"/>
  <c r="R295" i="4" s="1"/>
  <c r="P179" i="4"/>
  <c r="Q179" i="4" s="1"/>
  <c r="R179" i="4" s="1"/>
  <c r="P256" i="4"/>
  <c r="Q256" i="4" s="1"/>
  <c r="R256" i="4" s="1"/>
  <c r="P313" i="4"/>
  <c r="Q313" i="4" s="1"/>
  <c r="R313" i="4" s="1"/>
  <c r="P349" i="4"/>
  <c r="Q349" i="4" s="1"/>
  <c r="R349" i="4" s="1"/>
  <c r="P139" i="4"/>
  <c r="Q139" i="4" s="1"/>
  <c r="R139" i="4" s="1"/>
  <c r="P228" i="4"/>
  <c r="Q228" i="4" s="1"/>
  <c r="R228" i="4" s="1"/>
  <c r="P308" i="4"/>
  <c r="Q308" i="4" s="1"/>
  <c r="R308" i="4" s="1"/>
  <c r="P348" i="4"/>
  <c r="Q348" i="4" s="1"/>
  <c r="R348" i="4" s="1"/>
  <c r="P124" i="4"/>
  <c r="Q124" i="4" s="1"/>
  <c r="R124" i="4" s="1"/>
  <c r="P211" i="4"/>
  <c r="Q211" i="4" s="1"/>
  <c r="R211" i="4" s="1"/>
  <c r="P287" i="4"/>
  <c r="Q287" i="4" s="1"/>
  <c r="R287" i="4" s="1"/>
  <c r="P342" i="4"/>
  <c r="Q342" i="4" s="1"/>
  <c r="R342" i="4" s="1"/>
  <c r="P420" i="4"/>
  <c r="Q420" i="4" s="1"/>
  <c r="R420" i="4" s="1"/>
  <c r="P516" i="4"/>
  <c r="Q516" i="4" s="1"/>
  <c r="R516" i="4" s="1"/>
  <c r="P196" i="4"/>
  <c r="Q196" i="4" s="1"/>
  <c r="R196" i="4" s="1"/>
  <c r="P361" i="4"/>
  <c r="Q361" i="4" s="1"/>
  <c r="R361" i="4" s="1"/>
  <c r="P488" i="4"/>
  <c r="Q488" i="4" s="1"/>
  <c r="R488" i="4" s="1"/>
  <c r="P623" i="4"/>
  <c r="Q623" i="4" s="1"/>
  <c r="R623" i="4" s="1"/>
  <c r="P655" i="4"/>
  <c r="Q655" i="4" s="1"/>
  <c r="R655" i="4" s="1"/>
  <c r="P687" i="4"/>
  <c r="Q687" i="4" s="1"/>
  <c r="R687" i="4" s="1"/>
  <c r="P719" i="4"/>
  <c r="Q719" i="4" s="1"/>
  <c r="R719" i="4" s="1"/>
  <c r="P350" i="4"/>
  <c r="Q350" i="4" s="1"/>
  <c r="R350" i="4" s="1"/>
  <c r="P422" i="4"/>
  <c r="Q422" i="4" s="1"/>
  <c r="R422" i="4" s="1"/>
  <c r="P486" i="4"/>
  <c r="Q486" i="4" s="1"/>
  <c r="R486" i="4" s="1"/>
  <c r="P550" i="4"/>
  <c r="Q550" i="4" s="1"/>
  <c r="R550" i="4" s="1"/>
  <c r="P448" i="4"/>
  <c r="Q448" i="4" s="1"/>
  <c r="R448" i="4" s="1"/>
  <c r="P751" i="4"/>
  <c r="Q751" i="4" s="1"/>
  <c r="R751" i="4" s="1"/>
  <c r="P790" i="4"/>
  <c r="Q790" i="4" s="1"/>
  <c r="R790" i="4" s="1"/>
  <c r="P822" i="4"/>
  <c r="Q822" i="4" s="1"/>
  <c r="R822" i="4" s="1"/>
  <c r="P854" i="4"/>
  <c r="Q854" i="4" s="1"/>
  <c r="R854" i="4" s="1"/>
  <c r="P886" i="4"/>
  <c r="Q886" i="4" s="1"/>
  <c r="R886" i="4" s="1"/>
  <c r="P433" i="4"/>
  <c r="Q433" i="4" s="1"/>
  <c r="R433" i="4" s="1"/>
  <c r="P723" i="4"/>
  <c r="Q723" i="4" s="1"/>
  <c r="R723" i="4" s="1"/>
  <c r="P378" i="4"/>
  <c r="Q378" i="4" s="1"/>
  <c r="R378" i="4" s="1"/>
  <c r="P544" i="4"/>
  <c r="Q544" i="4" s="1"/>
  <c r="R544" i="4" s="1"/>
  <c r="P597" i="4"/>
  <c r="Q597" i="4" s="1"/>
  <c r="R597" i="4" s="1"/>
  <c r="P613" i="4"/>
  <c r="Q613" i="4" s="1"/>
  <c r="R613" i="4" s="1"/>
  <c r="P629" i="4"/>
  <c r="Q629" i="4" s="1"/>
  <c r="R629" i="4" s="1"/>
  <c r="P645" i="4"/>
  <c r="Q645" i="4" s="1"/>
  <c r="R645" i="4" s="1"/>
  <c r="P661" i="4"/>
  <c r="Q661" i="4" s="1"/>
  <c r="R661" i="4" s="1"/>
  <c r="P677" i="4"/>
  <c r="Q677" i="4" s="1"/>
  <c r="R677" i="4" s="1"/>
  <c r="P693" i="4"/>
  <c r="Q693" i="4" s="1"/>
  <c r="R693" i="4" s="1"/>
  <c r="P709" i="4"/>
  <c r="Q709" i="4" s="1"/>
  <c r="R709" i="4" s="1"/>
  <c r="P735" i="4"/>
  <c r="Q735" i="4" s="1"/>
  <c r="R735" i="4" s="1"/>
  <c r="P59" i="4"/>
  <c r="Q59" i="4" s="1"/>
  <c r="R59" i="4" s="1"/>
  <c r="P496" i="4"/>
  <c r="Q496" i="4" s="1"/>
  <c r="R496" i="4" s="1"/>
  <c r="P1027" i="4"/>
  <c r="Q1027" i="4" s="1"/>
  <c r="R1027" i="4" s="1"/>
  <c r="P1041" i="4"/>
  <c r="Q1041" i="4" s="1"/>
  <c r="R1041" i="4" s="1"/>
  <c r="P1057" i="4"/>
  <c r="Q1057" i="4" s="1"/>
  <c r="R1057" i="4" s="1"/>
  <c r="P1073" i="4"/>
  <c r="Q1073" i="4" s="1"/>
  <c r="R1073" i="4" s="1"/>
  <c r="P1089" i="4"/>
  <c r="Q1089" i="4" s="1"/>
  <c r="R1089" i="4" s="1"/>
  <c r="P1105" i="4"/>
  <c r="Q1105" i="4" s="1"/>
  <c r="R1105" i="4" s="1"/>
  <c r="P1121" i="4"/>
  <c r="Q1121" i="4" s="1"/>
  <c r="R1121" i="4" s="1"/>
  <c r="P1137" i="4"/>
  <c r="Q1137" i="4" s="1"/>
  <c r="R1137" i="4" s="1"/>
  <c r="P1153" i="4"/>
  <c r="Q1153" i="4" s="1"/>
  <c r="R1153" i="4" s="1"/>
  <c r="P1169" i="4"/>
  <c r="Q1169" i="4" s="1"/>
  <c r="R1169" i="4" s="1"/>
  <c r="P1185" i="4"/>
  <c r="Q1185" i="4" s="1"/>
  <c r="R1185" i="4" s="1"/>
  <c r="P1201" i="4"/>
  <c r="Q1201" i="4" s="1"/>
  <c r="R1201" i="4" s="1"/>
  <c r="P1217" i="4"/>
  <c r="Q1217" i="4" s="1"/>
  <c r="R1217" i="4" s="1"/>
  <c r="P1233" i="4"/>
  <c r="Q1233" i="4" s="1"/>
  <c r="R1233" i="4" s="1"/>
  <c r="P1249" i="4"/>
  <c r="Q1249" i="4" s="1"/>
  <c r="R1249" i="4" s="1"/>
  <c r="P1265" i="4"/>
  <c r="Q1265" i="4" s="1"/>
  <c r="R1265" i="4" s="1"/>
  <c r="P1281" i="4"/>
  <c r="Q1281" i="4" s="1"/>
  <c r="R1281" i="4" s="1"/>
  <c r="P1297" i="4"/>
  <c r="Q1297" i="4" s="1"/>
  <c r="R1297" i="4" s="1"/>
  <c r="P1313" i="4"/>
  <c r="Q1313" i="4" s="1"/>
  <c r="R1313" i="4" s="1"/>
  <c r="P1329" i="4"/>
  <c r="Q1329" i="4" s="1"/>
  <c r="R1329" i="4" s="1"/>
  <c r="P1345" i="4"/>
  <c r="Q1345" i="4" s="1"/>
  <c r="R1345" i="4" s="1"/>
  <c r="P1361" i="4"/>
  <c r="Q1361" i="4" s="1"/>
  <c r="R1361" i="4" s="1"/>
  <c r="P1377" i="4"/>
  <c r="Q1377" i="4" s="1"/>
  <c r="R1377" i="4" s="1"/>
  <c r="P1393" i="4"/>
  <c r="Q1393" i="4" s="1"/>
  <c r="R1393" i="4" s="1"/>
  <c r="P1409" i="4"/>
  <c r="Q1409" i="4" s="1"/>
  <c r="R1409" i="4" s="1"/>
  <c r="P1425" i="4"/>
  <c r="Q1425" i="4" s="1"/>
  <c r="R1425" i="4" s="1"/>
  <c r="P1441" i="4"/>
  <c r="Q1441" i="4" s="1"/>
  <c r="R1441" i="4" s="1"/>
  <c r="P1457" i="4"/>
  <c r="Q1457" i="4" s="1"/>
  <c r="R1457" i="4" s="1"/>
  <c r="P1473" i="4"/>
  <c r="Q1473" i="4" s="1"/>
  <c r="R1473" i="4" s="1"/>
  <c r="P133" i="4"/>
  <c r="Q133" i="4" s="1"/>
  <c r="R133" i="4" s="1"/>
  <c r="P522" i="4"/>
  <c r="Q522" i="4" s="1"/>
  <c r="R522" i="4" s="1"/>
  <c r="P1040" i="4"/>
  <c r="Q1040" i="4" s="1"/>
  <c r="R1040" i="4" s="1"/>
  <c r="P37" i="4"/>
  <c r="Q37" i="4" s="1"/>
  <c r="R37" i="4" s="1"/>
  <c r="P117" i="4"/>
  <c r="Q117" i="4" s="1"/>
  <c r="R117" i="4" s="1"/>
  <c r="P65" i="4"/>
  <c r="Q65" i="4" s="1"/>
  <c r="R65" i="4" s="1"/>
  <c r="P63" i="4"/>
  <c r="Q63" i="4" s="1"/>
  <c r="R63" i="4" s="1"/>
  <c r="P215" i="4"/>
  <c r="Q215" i="4" s="1"/>
  <c r="R215" i="4" s="1"/>
  <c r="P73" i="4"/>
  <c r="Q73" i="4" s="1"/>
  <c r="R73" i="4" s="1"/>
  <c r="P255" i="4"/>
  <c r="Q255" i="4" s="1"/>
  <c r="R255" i="4" s="1"/>
  <c r="P329" i="4"/>
  <c r="Q329" i="4" s="1"/>
  <c r="R329" i="4" s="1"/>
  <c r="P39" i="4"/>
  <c r="Q39" i="4" s="1"/>
  <c r="R39" i="4" s="1"/>
  <c r="P219" i="4"/>
  <c r="Q219" i="4" s="1"/>
  <c r="R219" i="4" s="1"/>
  <c r="P328" i="4"/>
  <c r="Q328" i="4" s="1"/>
  <c r="R328" i="4" s="1"/>
  <c r="P364" i="4"/>
  <c r="Q364" i="4" s="1"/>
  <c r="R364" i="4" s="1"/>
  <c r="P201" i="4"/>
  <c r="Q201" i="4" s="1"/>
  <c r="R201" i="4" s="1"/>
  <c r="P187" i="4"/>
  <c r="Q187" i="4" s="1"/>
  <c r="R187" i="4" s="1"/>
  <c r="P388" i="4"/>
  <c r="Q388" i="4" s="1"/>
  <c r="R388" i="4" s="1"/>
  <c r="P500" i="4"/>
  <c r="Q500" i="4" s="1"/>
  <c r="R500" i="4" s="1"/>
  <c r="P53" i="4"/>
  <c r="Q53" i="4" s="1"/>
  <c r="R53" i="4" s="1"/>
  <c r="P119" i="4"/>
  <c r="Q119" i="4" s="1"/>
  <c r="R119" i="4" s="1"/>
  <c r="P83" i="4"/>
  <c r="Q83" i="4" s="1"/>
  <c r="R83" i="4" s="1"/>
  <c r="P95" i="4"/>
  <c r="Q95" i="4" s="1"/>
  <c r="R95" i="4" s="1"/>
  <c r="P231" i="4"/>
  <c r="Q231" i="4" s="1"/>
  <c r="R231" i="4" s="1"/>
  <c r="P155" i="4"/>
  <c r="Q155" i="4" s="1"/>
  <c r="R155" i="4" s="1"/>
  <c r="P276" i="4"/>
  <c r="Q276" i="4" s="1"/>
  <c r="R276" i="4" s="1"/>
  <c r="P333" i="4"/>
  <c r="Q333" i="4" s="1"/>
  <c r="R333" i="4" s="1"/>
  <c r="P107" i="4"/>
  <c r="Q107" i="4" s="1"/>
  <c r="R107" i="4" s="1"/>
  <c r="P271" i="4"/>
  <c r="Q271" i="4" s="1"/>
  <c r="R271" i="4" s="1"/>
  <c r="P332" i="4"/>
  <c r="Q332" i="4" s="1"/>
  <c r="R332" i="4" s="1"/>
  <c r="P89" i="4"/>
  <c r="Q89" i="4" s="1"/>
  <c r="R89" i="4" s="1"/>
  <c r="P229" i="4"/>
  <c r="Q229" i="4" s="1"/>
  <c r="R229" i="4" s="1"/>
  <c r="P239" i="4"/>
  <c r="Q239" i="4" s="1"/>
  <c r="R239" i="4" s="1"/>
  <c r="P405" i="4"/>
  <c r="Q405" i="4" s="1"/>
  <c r="R405" i="4" s="1"/>
  <c r="P564" i="4"/>
  <c r="Q564" i="4" s="1"/>
  <c r="R564" i="4" s="1"/>
  <c r="P299" i="4"/>
  <c r="Q299" i="4" s="1"/>
  <c r="R299" i="4" s="1"/>
  <c r="P472" i="4"/>
  <c r="Q472" i="4" s="1"/>
  <c r="R472" i="4" s="1"/>
  <c r="P635" i="4"/>
  <c r="Q635" i="4" s="1"/>
  <c r="R635" i="4" s="1"/>
  <c r="P671" i="4"/>
  <c r="Q671" i="4" s="1"/>
  <c r="R671" i="4" s="1"/>
  <c r="P715" i="4"/>
  <c r="Q715" i="4" s="1"/>
  <c r="R715" i="4" s="1"/>
  <c r="P380" i="4"/>
  <c r="Q380" i="4" s="1"/>
  <c r="R380" i="4" s="1"/>
  <c r="P454" i="4"/>
  <c r="Q454" i="4" s="1"/>
  <c r="R454" i="4" s="1"/>
  <c r="P540" i="4"/>
  <c r="Q540" i="4" s="1"/>
  <c r="R540" i="4" s="1"/>
  <c r="P512" i="4"/>
  <c r="Q512" i="4" s="1"/>
  <c r="R512" i="4" s="1"/>
  <c r="P774" i="4"/>
  <c r="Q774" i="4" s="1"/>
  <c r="R774" i="4" s="1"/>
  <c r="P818" i="4"/>
  <c r="Q818" i="4" s="1"/>
  <c r="R818" i="4" s="1"/>
  <c r="P866" i="4"/>
  <c r="Q866" i="4" s="1"/>
  <c r="R866" i="4" s="1"/>
  <c r="P365" i="4"/>
  <c r="Q365" i="4" s="1"/>
  <c r="R365" i="4" s="1"/>
  <c r="P721" i="4"/>
  <c r="Q721" i="4" s="1"/>
  <c r="R721" i="4" s="1"/>
  <c r="P442" i="4"/>
  <c r="Q442" i="4" s="1"/>
  <c r="R442" i="4" s="1"/>
  <c r="P581" i="4"/>
  <c r="Q581" i="4" s="1"/>
  <c r="R581" i="4" s="1"/>
  <c r="P609" i="4"/>
  <c r="Q609" i="4" s="1"/>
  <c r="R609" i="4" s="1"/>
  <c r="P633" i="4"/>
  <c r="Q633" i="4" s="1"/>
  <c r="R633" i="4" s="1"/>
  <c r="P653" i="4"/>
  <c r="Q653" i="4" s="1"/>
  <c r="R653" i="4" s="1"/>
  <c r="P673" i="4"/>
  <c r="Q673" i="4" s="1"/>
  <c r="R673" i="4" s="1"/>
  <c r="P697" i="4"/>
  <c r="Q697" i="4" s="1"/>
  <c r="R697" i="4" s="1"/>
  <c r="P717" i="4"/>
  <c r="Q717" i="4" s="1"/>
  <c r="R717" i="4" s="1"/>
  <c r="P759" i="4"/>
  <c r="Q759" i="4" s="1"/>
  <c r="R759" i="4" s="1"/>
  <c r="P560" i="4"/>
  <c r="Q560" i="4" s="1"/>
  <c r="R560" i="4" s="1"/>
  <c r="P1033" i="4"/>
  <c r="Q1033" i="4" s="1"/>
  <c r="R1033" i="4" s="1"/>
  <c r="P1053" i="4"/>
  <c r="Q1053" i="4" s="1"/>
  <c r="R1053" i="4" s="1"/>
  <c r="P1077" i="4"/>
  <c r="Q1077" i="4" s="1"/>
  <c r="R1077" i="4" s="1"/>
  <c r="P1097" i="4"/>
  <c r="Q1097" i="4" s="1"/>
  <c r="R1097" i="4" s="1"/>
  <c r="P1117" i="4"/>
  <c r="Q1117" i="4" s="1"/>
  <c r="R1117" i="4" s="1"/>
  <c r="P1141" i="4"/>
  <c r="Q1141" i="4" s="1"/>
  <c r="R1141" i="4" s="1"/>
  <c r="P1161" i="4"/>
  <c r="Q1161" i="4" s="1"/>
  <c r="R1161" i="4" s="1"/>
  <c r="P1181" i="4"/>
  <c r="Q1181" i="4" s="1"/>
  <c r="R1181" i="4" s="1"/>
  <c r="P1205" i="4"/>
  <c r="Q1205" i="4" s="1"/>
  <c r="R1205" i="4" s="1"/>
  <c r="P1225" i="4"/>
  <c r="Q1225" i="4" s="1"/>
  <c r="R1225" i="4" s="1"/>
  <c r="P1245" i="4"/>
  <c r="Q1245" i="4" s="1"/>
  <c r="R1245" i="4" s="1"/>
  <c r="P1269" i="4"/>
  <c r="Q1269" i="4" s="1"/>
  <c r="R1269" i="4" s="1"/>
  <c r="P1289" i="4"/>
  <c r="Q1289" i="4" s="1"/>
  <c r="R1289" i="4" s="1"/>
  <c r="P1309" i="4"/>
  <c r="Q1309" i="4" s="1"/>
  <c r="R1309" i="4" s="1"/>
  <c r="P1333" i="4"/>
  <c r="Q1333" i="4" s="1"/>
  <c r="R1333" i="4" s="1"/>
  <c r="P1353" i="4"/>
  <c r="Q1353" i="4" s="1"/>
  <c r="R1353" i="4" s="1"/>
  <c r="P1373" i="4"/>
  <c r="Q1373" i="4" s="1"/>
  <c r="R1373" i="4" s="1"/>
  <c r="P1397" i="4"/>
  <c r="Q1397" i="4" s="1"/>
  <c r="R1397" i="4" s="1"/>
  <c r="P1417" i="4"/>
  <c r="Q1417" i="4" s="1"/>
  <c r="R1417" i="4" s="1"/>
  <c r="P1437" i="4"/>
  <c r="Q1437" i="4" s="1"/>
  <c r="R1437" i="4" s="1"/>
  <c r="P1461" i="4"/>
  <c r="Q1461" i="4" s="1"/>
  <c r="R1461" i="4" s="1"/>
  <c r="P1481" i="4"/>
  <c r="Q1481" i="4" s="1"/>
  <c r="R1481" i="4" s="1"/>
  <c r="P458" i="4"/>
  <c r="Q458" i="4" s="1"/>
  <c r="R458" i="4" s="1"/>
  <c r="P1044" i="4"/>
  <c r="Q1044" i="4" s="1"/>
  <c r="R1044" i="4" s="1"/>
  <c r="P1060" i="4"/>
  <c r="Q1060" i="4" s="1"/>
  <c r="R1060" i="4" s="1"/>
  <c r="P1076" i="4"/>
  <c r="Q1076" i="4" s="1"/>
  <c r="R1076" i="4" s="1"/>
  <c r="P1092" i="4"/>
  <c r="Q1092" i="4" s="1"/>
  <c r="R1092" i="4" s="1"/>
  <c r="P1108" i="4"/>
  <c r="Q1108" i="4" s="1"/>
  <c r="R1108" i="4" s="1"/>
  <c r="P465" i="4"/>
  <c r="Q465" i="4" s="1"/>
  <c r="R465" i="4" s="1"/>
  <c r="P432" i="4"/>
  <c r="Q432" i="4" s="1"/>
  <c r="R432" i="4" s="1"/>
  <c r="P791" i="4"/>
  <c r="Q791" i="4" s="1"/>
  <c r="R791" i="4" s="1"/>
  <c r="P855" i="4"/>
  <c r="Q855" i="4" s="1"/>
  <c r="R855" i="4" s="1"/>
  <c r="P919" i="4"/>
  <c r="Q919" i="4" s="1"/>
  <c r="R919" i="4" s="1"/>
  <c r="P983" i="4"/>
  <c r="Q983" i="4" s="1"/>
  <c r="R983" i="4" s="1"/>
  <c r="P1050" i="4"/>
  <c r="Q1050" i="4" s="1"/>
  <c r="R1050" i="4" s="1"/>
  <c r="P1114" i="4"/>
  <c r="Q1114" i="4" s="1"/>
  <c r="R1114" i="4" s="1"/>
  <c r="P1178" i="4"/>
  <c r="Q1178" i="4" s="1"/>
  <c r="R1178" i="4" s="1"/>
  <c r="P1242" i="4"/>
  <c r="Q1242" i="4" s="1"/>
  <c r="R1242" i="4" s="1"/>
  <c r="P1306" i="4"/>
  <c r="Q1306" i="4" s="1"/>
  <c r="R1306" i="4" s="1"/>
  <c r="P1370" i="4"/>
  <c r="Q1370" i="4" s="1"/>
  <c r="R1370" i="4" s="1"/>
  <c r="P1434" i="4"/>
  <c r="Q1434" i="4" s="1"/>
  <c r="R1434" i="4" s="1"/>
  <c r="P1493" i="4"/>
  <c r="Q1493" i="4" s="1"/>
  <c r="R1493" i="4" s="1"/>
  <c r="P1522" i="4"/>
  <c r="Q1522" i="4" s="1"/>
  <c r="R1522" i="4" s="1"/>
  <c r="P1554" i="4"/>
  <c r="Q1554" i="4" s="1"/>
  <c r="R1554" i="4" s="1"/>
  <c r="P1586" i="4"/>
  <c r="Q1586" i="4" s="1"/>
  <c r="R1586" i="4" s="1"/>
  <c r="P1618" i="4"/>
  <c r="Q1618" i="4" s="1"/>
  <c r="R1618" i="4" s="1"/>
  <c r="P1650" i="4"/>
  <c r="Q1650" i="4" s="1"/>
  <c r="R1650" i="4" s="1"/>
  <c r="P1682" i="4"/>
  <c r="Q1682" i="4" s="1"/>
  <c r="R1682" i="4" s="1"/>
  <c r="P1717" i="4"/>
  <c r="Q1717" i="4" s="1"/>
  <c r="R1717" i="4" s="1"/>
  <c r="P1733" i="4"/>
  <c r="Q1733" i="4" s="1"/>
  <c r="R1733" i="4" s="1"/>
  <c r="P1749" i="4"/>
  <c r="Q1749" i="4" s="1"/>
  <c r="R1749" i="4" s="1"/>
  <c r="P1765" i="4"/>
  <c r="Q1765" i="4" s="1"/>
  <c r="R1765" i="4" s="1"/>
  <c r="P1781" i="4"/>
  <c r="Q1781" i="4" s="1"/>
  <c r="R1781" i="4" s="1"/>
  <c r="P1797" i="4"/>
  <c r="Q1797" i="4" s="1"/>
  <c r="R1797" i="4" s="1"/>
  <c r="P1813" i="4"/>
  <c r="Q1813" i="4" s="1"/>
  <c r="R1813" i="4" s="1"/>
  <c r="P1829" i="4"/>
  <c r="Q1829" i="4" s="1"/>
  <c r="R1829" i="4" s="1"/>
  <c r="P1845" i="4"/>
  <c r="Q1845" i="4" s="1"/>
  <c r="R1845" i="4" s="1"/>
  <c r="P1861" i="4"/>
  <c r="Q1861" i="4" s="1"/>
  <c r="R1861" i="4" s="1"/>
  <c r="P1877" i="4"/>
  <c r="Q1877" i="4" s="1"/>
  <c r="R1877" i="4" s="1"/>
  <c r="P1893" i="4"/>
  <c r="Q1893" i="4" s="1"/>
  <c r="R1893" i="4" s="1"/>
  <c r="P1909" i="4"/>
  <c r="Q1909" i="4" s="1"/>
  <c r="R1909" i="4" s="1"/>
  <c r="P1925" i="4"/>
  <c r="Q1925" i="4" s="1"/>
  <c r="R1925" i="4" s="1"/>
  <c r="P1941" i="4"/>
  <c r="Q1941" i="4" s="1"/>
  <c r="R1941" i="4" s="1"/>
  <c r="P1957" i="4"/>
  <c r="Q1957" i="4" s="1"/>
  <c r="R1957" i="4" s="1"/>
  <c r="P1973" i="4"/>
  <c r="Q1973" i="4" s="1"/>
  <c r="R1973" i="4" s="1"/>
  <c r="P1989" i="4"/>
  <c r="Q1989" i="4" s="1"/>
  <c r="R1989" i="4" s="1"/>
  <c r="P2005" i="4"/>
  <c r="Q2005" i="4" s="1"/>
  <c r="R2005" i="4" s="1"/>
  <c r="P2021" i="4"/>
  <c r="Q2021" i="4" s="1"/>
  <c r="R2021" i="4" s="1"/>
  <c r="P2037" i="4"/>
  <c r="Q2037" i="4" s="1"/>
  <c r="R2037" i="4" s="1"/>
  <c r="P2053" i="4"/>
  <c r="Q2053" i="4" s="1"/>
  <c r="R2053" i="4" s="1"/>
  <c r="P2069" i="4"/>
  <c r="Q2069" i="4" s="1"/>
  <c r="R2069" i="4" s="1"/>
  <c r="P2085" i="4"/>
  <c r="Q2085" i="4" s="1"/>
  <c r="R2085" i="4" s="1"/>
  <c r="P2101" i="4"/>
  <c r="Q2101" i="4" s="1"/>
  <c r="R2101" i="4" s="1"/>
  <c r="P1046" i="4"/>
  <c r="Q1046" i="4" s="1"/>
  <c r="R1046" i="4" s="1"/>
  <c r="P827" i="4"/>
  <c r="Q827" i="4" s="1"/>
  <c r="R827" i="4" s="1"/>
  <c r="P891" i="4"/>
  <c r="Q891" i="4" s="1"/>
  <c r="R891" i="4" s="1"/>
  <c r="P955" i="4"/>
  <c r="Q955" i="4" s="1"/>
  <c r="R955" i="4" s="1"/>
  <c r="P1019" i="4"/>
  <c r="Q1019" i="4" s="1"/>
  <c r="R1019" i="4" s="1"/>
  <c r="P1086" i="4"/>
  <c r="Q1086" i="4" s="1"/>
  <c r="R1086" i="4" s="1"/>
  <c r="P1150" i="4"/>
  <c r="Q1150" i="4" s="1"/>
  <c r="R1150" i="4" s="1"/>
  <c r="P1214" i="4"/>
  <c r="Q1214" i="4" s="1"/>
  <c r="R1214" i="4" s="1"/>
  <c r="P1278" i="4"/>
  <c r="Q1278" i="4" s="1"/>
  <c r="R1278" i="4" s="1"/>
  <c r="P1342" i="4"/>
  <c r="Q1342" i="4" s="1"/>
  <c r="R1342" i="4" s="1"/>
  <c r="P1406" i="4"/>
  <c r="Q1406" i="4" s="1"/>
  <c r="R1406" i="4" s="1"/>
  <c r="P1470" i="4"/>
  <c r="Q1470" i="4" s="1"/>
  <c r="R1470" i="4" s="1"/>
  <c r="P1557" i="4"/>
  <c r="Q1557" i="4" s="1"/>
  <c r="R1557" i="4" s="1"/>
  <c r="P1621" i="4"/>
  <c r="Q1621" i="4" s="1"/>
  <c r="R1621" i="4" s="1"/>
  <c r="P1685" i="4"/>
  <c r="Q1685" i="4" s="1"/>
  <c r="R1685" i="4" s="1"/>
  <c r="P867" i="4"/>
  <c r="Q867" i="4" s="1"/>
  <c r="R867" i="4" s="1"/>
  <c r="P1078" i="4"/>
  <c r="Q1078" i="4" s="1"/>
  <c r="R1078" i="4" s="1"/>
  <c r="P783" i="4"/>
  <c r="Q783" i="4" s="1"/>
  <c r="R783" i="4" s="1"/>
  <c r="P847" i="4"/>
  <c r="Q847" i="4" s="1"/>
  <c r="R847" i="4" s="1"/>
  <c r="P911" i="4"/>
  <c r="Q911" i="4" s="1"/>
  <c r="R911" i="4" s="1"/>
  <c r="P975" i="4"/>
  <c r="Q975" i="4" s="1"/>
  <c r="R975" i="4" s="1"/>
  <c r="P1042" i="4"/>
  <c r="Q1042" i="4" s="1"/>
  <c r="R1042" i="4" s="1"/>
  <c r="P1106" i="4"/>
  <c r="Q1106" i="4" s="1"/>
  <c r="R1106" i="4" s="1"/>
  <c r="P1170" i="4"/>
  <c r="Q1170" i="4" s="1"/>
  <c r="R1170" i="4" s="1"/>
  <c r="P1234" i="4"/>
  <c r="Q1234" i="4" s="1"/>
  <c r="R1234" i="4" s="1"/>
  <c r="P1298" i="4"/>
  <c r="Q1298" i="4" s="1"/>
  <c r="R1298" i="4" s="1"/>
  <c r="P1362" i="4"/>
  <c r="Q1362" i="4" s="1"/>
  <c r="R1362" i="4" s="1"/>
  <c r="P1426" i="4"/>
  <c r="Q1426" i="4" s="1"/>
  <c r="R1426" i="4" s="1"/>
  <c r="P1489" i="4"/>
  <c r="Q1489" i="4" s="1"/>
  <c r="R1489" i="4" s="1"/>
  <c r="P1523" i="4"/>
  <c r="Q1523" i="4" s="1"/>
  <c r="R1523" i="4" s="1"/>
  <c r="P1555" i="4"/>
  <c r="Q1555" i="4" s="1"/>
  <c r="R1555" i="4" s="1"/>
  <c r="P1587" i="4"/>
  <c r="Q1587" i="4" s="1"/>
  <c r="R1587" i="4" s="1"/>
  <c r="P1619" i="4"/>
  <c r="Q1619" i="4" s="1"/>
  <c r="R1619" i="4" s="1"/>
  <c r="P1651" i="4"/>
  <c r="Q1651" i="4" s="1"/>
  <c r="R1651" i="4" s="1"/>
  <c r="P1683" i="4"/>
  <c r="Q1683" i="4" s="1"/>
  <c r="R1683" i="4" s="1"/>
  <c r="P771" i="4"/>
  <c r="Q771" i="4" s="1"/>
  <c r="R771" i="4" s="1"/>
  <c r="P931" i="4"/>
  <c r="Q931" i="4" s="1"/>
  <c r="R931" i="4" s="1"/>
  <c r="P1011" i="4"/>
  <c r="Q1011" i="4" s="1"/>
  <c r="R1011" i="4" s="1"/>
  <c r="P1350" i="4"/>
  <c r="Q1350" i="4" s="1"/>
  <c r="R1350" i="4" s="1"/>
  <c r="P1559" i="4"/>
  <c r="Q1559" i="4" s="1"/>
  <c r="R1559" i="4" s="1"/>
  <c r="P1630" i="4"/>
  <c r="Q1630" i="4" s="1"/>
  <c r="R1630" i="4" s="1"/>
  <c r="P1302" i="4"/>
  <c r="Q1302" i="4" s="1"/>
  <c r="R1302" i="4" s="1"/>
  <c r="P1671" i="4"/>
  <c r="Q1671" i="4" s="1"/>
  <c r="R1671" i="4" s="1"/>
  <c r="P1270" i="4"/>
  <c r="Q1270" i="4" s="1"/>
  <c r="R1270" i="4" s="1"/>
  <c r="P1494" i="4"/>
  <c r="Q1494" i="4" s="1"/>
  <c r="R1494" i="4" s="1"/>
  <c r="P1582" i="4"/>
  <c r="Q1582" i="4" s="1"/>
  <c r="R1582" i="4" s="1"/>
  <c r="P1677" i="4"/>
  <c r="Q1677" i="4" s="1"/>
  <c r="R1677" i="4" s="1"/>
  <c r="P1718" i="4"/>
  <c r="Q1718" i="4" s="1"/>
  <c r="R1718" i="4" s="1"/>
  <c r="P1734" i="4"/>
  <c r="Q1734" i="4" s="1"/>
  <c r="R1734" i="4" s="1"/>
  <c r="P1750" i="4"/>
  <c r="Q1750" i="4" s="1"/>
  <c r="R1750" i="4" s="1"/>
  <c r="P1766" i="4"/>
  <c r="Q1766" i="4" s="1"/>
  <c r="R1766" i="4" s="1"/>
  <c r="P1782" i="4"/>
  <c r="Q1782" i="4" s="1"/>
  <c r="R1782" i="4" s="1"/>
  <c r="P1798" i="4"/>
  <c r="Q1798" i="4" s="1"/>
  <c r="R1798" i="4" s="1"/>
  <c r="P1814" i="4"/>
  <c r="Q1814" i="4" s="1"/>
  <c r="R1814" i="4" s="1"/>
  <c r="P1830" i="4"/>
  <c r="Q1830" i="4" s="1"/>
  <c r="R1830" i="4" s="1"/>
  <c r="P1846" i="4"/>
  <c r="Q1846" i="4" s="1"/>
  <c r="R1846" i="4" s="1"/>
  <c r="P57" i="4"/>
  <c r="Q57" i="4" s="1"/>
  <c r="R57" i="4" s="1"/>
  <c r="P115" i="4"/>
  <c r="Q115" i="4" s="1"/>
  <c r="R115" i="4" s="1"/>
  <c r="P279" i="4"/>
  <c r="Q279" i="4" s="1"/>
  <c r="R279" i="4" s="1"/>
  <c r="P284" i="4"/>
  <c r="Q284" i="4" s="1"/>
  <c r="R284" i="4" s="1"/>
  <c r="P185" i="4"/>
  <c r="Q185" i="4" s="1"/>
  <c r="R185" i="4" s="1"/>
  <c r="P344" i="4"/>
  <c r="Q344" i="4" s="1"/>
  <c r="R344" i="4" s="1"/>
  <c r="P235" i="4"/>
  <c r="Q235" i="4" s="1"/>
  <c r="R235" i="4" s="1"/>
  <c r="P437" i="4"/>
  <c r="Q437" i="4" s="1"/>
  <c r="R437" i="4" s="1"/>
  <c r="P291" i="4"/>
  <c r="Q291" i="4" s="1"/>
  <c r="R291" i="4" s="1"/>
  <c r="P536" i="4"/>
  <c r="Q536" i="4" s="1"/>
  <c r="R536" i="4" s="1"/>
  <c r="P651" i="4"/>
  <c r="Q651" i="4" s="1"/>
  <c r="R651" i="4" s="1"/>
  <c r="P703" i="4"/>
  <c r="Q703" i="4" s="1"/>
  <c r="R703" i="4" s="1"/>
  <c r="P390" i="4"/>
  <c r="Q390" i="4" s="1"/>
  <c r="R390" i="4" s="1"/>
  <c r="P508" i="4"/>
  <c r="Q508" i="4" s="1"/>
  <c r="R508" i="4" s="1"/>
  <c r="P417" i="4"/>
  <c r="Q417" i="4" s="1"/>
  <c r="R417" i="4" s="1"/>
  <c r="P786" i="4"/>
  <c r="Q786" i="4" s="1"/>
  <c r="R786" i="4" s="1"/>
  <c r="P838" i="4"/>
  <c r="Q838" i="4" s="1"/>
  <c r="R838" i="4" s="1"/>
  <c r="P237" i="4"/>
  <c r="Q237" i="4" s="1"/>
  <c r="R237" i="4" s="1"/>
  <c r="P755" i="4"/>
  <c r="Q755" i="4" s="1"/>
  <c r="R755" i="4" s="1"/>
  <c r="P513" i="4"/>
  <c r="Q513" i="4" s="1"/>
  <c r="R513" i="4" s="1"/>
  <c r="P605" i="4"/>
  <c r="Q605" i="4" s="1"/>
  <c r="R605" i="4" s="1"/>
  <c r="P637" i="4"/>
  <c r="Q637" i="4" s="1"/>
  <c r="R637" i="4" s="1"/>
  <c r="P665" i="4"/>
  <c r="Q665" i="4" s="1"/>
  <c r="R665" i="4" s="1"/>
  <c r="P689" i="4"/>
  <c r="Q689" i="4" s="1"/>
  <c r="R689" i="4" s="1"/>
  <c r="P733" i="4"/>
  <c r="Q733" i="4" s="1"/>
  <c r="R733" i="4" s="1"/>
  <c r="P176" i="4"/>
  <c r="Q176" i="4" s="1"/>
  <c r="R176" i="4" s="1"/>
  <c r="P1028" i="4"/>
  <c r="Q1028" i="4" s="1"/>
  <c r="R1028" i="4" s="1"/>
  <c r="P1061" i="4"/>
  <c r="Q1061" i="4" s="1"/>
  <c r="R1061" i="4" s="1"/>
  <c r="P1085" i="4"/>
  <c r="Q1085" i="4" s="1"/>
  <c r="R1085" i="4" s="1"/>
  <c r="P1113" i="4"/>
  <c r="Q1113" i="4" s="1"/>
  <c r="R1113" i="4" s="1"/>
  <c r="P1145" i="4"/>
  <c r="Q1145" i="4" s="1"/>
  <c r="R1145" i="4" s="1"/>
  <c r="P1173" i="4"/>
  <c r="Q1173" i="4" s="1"/>
  <c r="R1173" i="4" s="1"/>
  <c r="P1197" i="4"/>
  <c r="Q1197" i="4" s="1"/>
  <c r="R1197" i="4" s="1"/>
  <c r="P1229" i="4"/>
  <c r="Q1229" i="4" s="1"/>
  <c r="R1229" i="4" s="1"/>
  <c r="P1257" i="4"/>
  <c r="Q1257" i="4" s="1"/>
  <c r="R1257" i="4" s="1"/>
  <c r="P1285" i="4"/>
  <c r="Q1285" i="4" s="1"/>
  <c r="R1285" i="4" s="1"/>
  <c r="P1317" i="4"/>
  <c r="Q1317" i="4" s="1"/>
  <c r="R1317" i="4" s="1"/>
  <c r="P1341" i="4"/>
  <c r="Q1341" i="4" s="1"/>
  <c r="R1341" i="4" s="1"/>
  <c r="P1369" i="4"/>
  <c r="Q1369" i="4" s="1"/>
  <c r="R1369" i="4" s="1"/>
  <c r="P1401" i="4"/>
  <c r="Q1401" i="4" s="1"/>
  <c r="R1401" i="4" s="1"/>
  <c r="P1429" i="4"/>
  <c r="Q1429" i="4" s="1"/>
  <c r="R1429" i="4" s="1"/>
  <c r="P1453" i="4"/>
  <c r="Q1453" i="4" s="1"/>
  <c r="R1453" i="4" s="1"/>
  <c r="P1485" i="4"/>
  <c r="Q1485" i="4" s="1"/>
  <c r="R1485" i="4" s="1"/>
  <c r="P1032" i="4"/>
  <c r="Q1032" i="4" s="1"/>
  <c r="R1032" i="4" s="1"/>
  <c r="P1056" i="4"/>
  <c r="Q1056" i="4" s="1"/>
  <c r="R1056" i="4" s="1"/>
  <c r="P1080" i="4"/>
  <c r="Q1080" i="4" s="1"/>
  <c r="R1080" i="4" s="1"/>
  <c r="P1100" i="4"/>
  <c r="Q1100" i="4" s="1"/>
  <c r="R1100" i="4" s="1"/>
  <c r="P368" i="4"/>
  <c r="Q368" i="4" s="1"/>
  <c r="R368" i="4" s="1"/>
  <c r="P729" i="4"/>
  <c r="Q729" i="4" s="1"/>
  <c r="R729" i="4" s="1"/>
  <c r="P823" i="4"/>
  <c r="Q823" i="4" s="1"/>
  <c r="R823" i="4" s="1"/>
  <c r="P903" i="4"/>
  <c r="Q903" i="4" s="1"/>
  <c r="R903" i="4" s="1"/>
  <c r="P999" i="4"/>
  <c r="Q999" i="4" s="1"/>
  <c r="R999" i="4" s="1"/>
  <c r="P1082" i="4"/>
  <c r="Q1082" i="4" s="1"/>
  <c r="R1082" i="4" s="1"/>
  <c r="P1162" i="4"/>
  <c r="Q1162" i="4" s="1"/>
  <c r="R1162" i="4" s="1"/>
  <c r="P1258" i="4"/>
  <c r="Q1258" i="4" s="1"/>
  <c r="R1258" i="4" s="1"/>
  <c r="P1338" i="4"/>
  <c r="Q1338" i="4" s="1"/>
  <c r="R1338" i="4" s="1"/>
  <c r="P1418" i="4"/>
  <c r="Q1418" i="4" s="1"/>
  <c r="R1418" i="4" s="1"/>
  <c r="P1501" i="4"/>
  <c r="Q1501" i="4" s="1"/>
  <c r="R1501" i="4" s="1"/>
  <c r="P1538" i="4"/>
  <c r="Q1538" i="4" s="1"/>
  <c r="R1538" i="4" s="1"/>
  <c r="P1585" i="4"/>
  <c r="Q1585" i="4" s="1"/>
  <c r="R1585" i="4" s="1"/>
  <c r="P1633" i="4"/>
  <c r="Q1633" i="4" s="1"/>
  <c r="R1633" i="4" s="1"/>
  <c r="P1666" i="4"/>
  <c r="Q1666" i="4" s="1"/>
  <c r="R1666" i="4" s="1"/>
  <c r="P1713" i="4"/>
  <c r="Q1713" i="4" s="1"/>
  <c r="R1713" i="4" s="1"/>
  <c r="P1737" i="4"/>
  <c r="Q1737" i="4" s="1"/>
  <c r="R1737" i="4" s="1"/>
  <c r="P1757" i="4"/>
  <c r="Q1757" i="4" s="1"/>
  <c r="R1757" i="4" s="1"/>
  <c r="P1777" i="4"/>
  <c r="Q1777" i="4" s="1"/>
  <c r="R1777" i="4" s="1"/>
  <c r="P1801" i="4"/>
  <c r="Q1801" i="4" s="1"/>
  <c r="R1801" i="4" s="1"/>
  <c r="P1821" i="4"/>
  <c r="Q1821" i="4" s="1"/>
  <c r="R1821" i="4" s="1"/>
  <c r="P1841" i="4"/>
  <c r="Q1841" i="4" s="1"/>
  <c r="R1841" i="4" s="1"/>
  <c r="P1865" i="4"/>
  <c r="Q1865" i="4" s="1"/>
  <c r="R1865" i="4" s="1"/>
  <c r="P1885" i="4"/>
  <c r="Q1885" i="4" s="1"/>
  <c r="R1885" i="4" s="1"/>
  <c r="P1905" i="4"/>
  <c r="Q1905" i="4" s="1"/>
  <c r="R1905" i="4" s="1"/>
  <c r="P1929" i="4"/>
  <c r="Q1929" i="4" s="1"/>
  <c r="R1929" i="4" s="1"/>
  <c r="P1949" i="4"/>
  <c r="Q1949" i="4" s="1"/>
  <c r="R1949" i="4" s="1"/>
  <c r="P1969" i="4"/>
  <c r="Q1969" i="4" s="1"/>
  <c r="R1969" i="4" s="1"/>
  <c r="P1993" i="4"/>
  <c r="Q1993" i="4" s="1"/>
  <c r="R1993" i="4" s="1"/>
  <c r="P2013" i="4"/>
  <c r="Q2013" i="4" s="1"/>
  <c r="R2013" i="4" s="1"/>
  <c r="P2033" i="4"/>
  <c r="Q2033" i="4" s="1"/>
  <c r="R2033" i="4" s="1"/>
  <c r="P2057" i="4"/>
  <c r="Q2057" i="4" s="1"/>
  <c r="R2057" i="4" s="1"/>
  <c r="P2077" i="4"/>
  <c r="Q2077" i="4" s="1"/>
  <c r="R2077" i="4" s="1"/>
  <c r="P2097" i="4"/>
  <c r="Q2097" i="4" s="1"/>
  <c r="R2097" i="4" s="1"/>
  <c r="P803" i="4"/>
  <c r="Q803" i="4" s="1"/>
  <c r="R803" i="4" s="1"/>
  <c r="P795" i="4"/>
  <c r="Q795" i="4" s="1"/>
  <c r="R795" i="4" s="1"/>
  <c r="P875" i="4"/>
  <c r="Q875" i="4" s="1"/>
  <c r="R875" i="4" s="1"/>
  <c r="P971" i="4"/>
  <c r="Q971" i="4" s="1"/>
  <c r="R971" i="4" s="1"/>
  <c r="P1054" i="4"/>
  <c r="Q1054" i="4" s="1"/>
  <c r="R1054" i="4" s="1"/>
  <c r="P1134" i="4"/>
  <c r="Q1134" i="4" s="1"/>
  <c r="R1134" i="4" s="1"/>
  <c r="P1230" i="4"/>
  <c r="Q1230" i="4" s="1"/>
  <c r="R1230" i="4" s="1"/>
  <c r="P1310" i="4"/>
  <c r="Q1310" i="4" s="1"/>
  <c r="R1310" i="4" s="1"/>
  <c r="P1390" i="4"/>
  <c r="Q1390" i="4" s="1"/>
  <c r="R1390" i="4" s="1"/>
  <c r="P1486" i="4"/>
  <c r="Q1486" i="4" s="1"/>
  <c r="R1486" i="4" s="1"/>
  <c r="P1589" i="4"/>
  <c r="Q1589" i="4" s="1"/>
  <c r="R1589" i="4" s="1"/>
  <c r="P1669" i="4"/>
  <c r="Q1669" i="4" s="1"/>
  <c r="R1669" i="4" s="1"/>
  <c r="P899" i="4"/>
  <c r="Q899" i="4" s="1"/>
  <c r="R899" i="4" s="1"/>
  <c r="P1110" i="4"/>
  <c r="Q1110" i="4" s="1"/>
  <c r="R1110" i="4" s="1"/>
  <c r="P831" i="4"/>
  <c r="Q831" i="4" s="1"/>
  <c r="R831" i="4" s="1"/>
  <c r="P927" i="4"/>
  <c r="Q927" i="4" s="1"/>
  <c r="R927" i="4" s="1"/>
  <c r="P1007" i="4"/>
  <c r="Q1007" i="4" s="1"/>
  <c r="R1007" i="4" s="1"/>
  <c r="P1090" i="4"/>
  <c r="Q1090" i="4" s="1"/>
  <c r="R1090" i="4" s="1"/>
  <c r="P1186" i="4"/>
  <c r="Q1186" i="4" s="1"/>
  <c r="R1186" i="4" s="1"/>
  <c r="P1266" i="4"/>
  <c r="Q1266" i="4" s="1"/>
  <c r="R1266" i="4" s="1"/>
  <c r="P1346" i="4"/>
  <c r="Q1346" i="4" s="1"/>
  <c r="R1346" i="4" s="1"/>
  <c r="P1442" i="4"/>
  <c r="Q1442" i="4" s="1"/>
  <c r="R1442" i="4" s="1"/>
  <c r="P1505" i="4"/>
  <c r="Q1505" i="4" s="1"/>
  <c r="R1505" i="4" s="1"/>
  <c r="P1545" i="4"/>
  <c r="Q1545" i="4" s="1"/>
  <c r="R1545" i="4" s="1"/>
  <c r="P1593" i="4"/>
  <c r="Q1593" i="4" s="1"/>
  <c r="R1593" i="4" s="1"/>
  <c r="P1635" i="4"/>
  <c r="Q1635" i="4" s="1"/>
  <c r="R1635" i="4" s="1"/>
  <c r="P1673" i="4"/>
  <c r="Q1673" i="4" s="1"/>
  <c r="R1673" i="4" s="1"/>
  <c r="P787" i="4"/>
  <c r="Q787" i="4" s="1"/>
  <c r="R787" i="4" s="1"/>
  <c r="P979" i="4"/>
  <c r="Q979" i="4" s="1"/>
  <c r="R979" i="4" s="1"/>
  <c r="P1286" i="4"/>
  <c r="Q1286" i="4" s="1"/>
  <c r="R1286" i="4" s="1"/>
  <c r="P1566" i="4"/>
  <c r="Q1566" i="4" s="1"/>
  <c r="R1566" i="4" s="1"/>
  <c r="P1687" i="4"/>
  <c r="Q1687" i="4" s="1"/>
  <c r="R1687" i="4" s="1"/>
  <c r="P1614" i="4"/>
  <c r="Q1614" i="4" s="1"/>
  <c r="R1614" i="4" s="1"/>
  <c r="P1334" i="4"/>
  <c r="Q1334" i="4" s="1"/>
  <c r="R1334" i="4" s="1"/>
  <c r="P1549" i="4"/>
  <c r="Q1549" i="4" s="1"/>
  <c r="R1549" i="4" s="1"/>
  <c r="P1646" i="4"/>
  <c r="Q1646" i="4" s="1"/>
  <c r="R1646" i="4" s="1"/>
  <c r="P1722" i="4"/>
  <c r="Q1722" i="4" s="1"/>
  <c r="R1722" i="4" s="1"/>
  <c r="P1742" i="4"/>
  <c r="Q1742" i="4" s="1"/>
  <c r="R1742" i="4" s="1"/>
  <c r="P1762" i="4"/>
  <c r="Q1762" i="4" s="1"/>
  <c r="R1762" i="4" s="1"/>
  <c r="P1786" i="4"/>
  <c r="Q1786" i="4" s="1"/>
  <c r="R1786" i="4" s="1"/>
  <c r="P1806" i="4"/>
  <c r="Q1806" i="4" s="1"/>
  <c r="R1806" i="4" s="1"/>
  <c r="P1826" i="4"/>
  <c r="Q1826" i="4" s="1"/>
  <c r="R1826" i="4" s="1"/>
  <c r="P1850" i="4"/>
  <c r="Q1850" i="4" s="1"/>
  <c r="R1850" i="4" s="1"/>
  <c r="P1866" i="4"/>
  <c r="Q1866" i="4" s="1"/>
  <c r="R1866" i="4" s="1"/>
  <c r="P1882" i="4"/>
  <c r="Q1882" i="4" s="1"/>
  <c r="R1882" i="4" s="1"/>
  <c r="P1898" i="4"/>
  <c r="Q1898" i="4" s="1"/>
  <c r="R1898" i="4" s="1"/>
  <c r="P1914" i="4"/>
  <c r="Q1914" i="4" s="1"/>
  <c r="R1914" i="4" s="1"/>
  <c r="P1930" i="4"/>
  <c r="Q1930" i="4" s="1"/>
  <c r="R1930" i="4" s="1"/>
  <c r="P1946" i="4"/>
  <c r="Q1946" i="4" s="1"/>
  <c r="R1946" i="4" s="1"/>
  <c r="P1962" i="4"/>
  <c r="Q1962" i="4" s="1"/>
  <c r="R1962" i="4" s="1"/>
  <c r="P1978" i="4"/>
  <c r="Q1978" i="4" s="1"/>
  <c r="R1978" i="4" s="1"/>
  <c r="P1994" i="4"/>
  <c r="Q1994" i="4" s="1"/>
  <c r="R1994" i="4" s="1"/>
  <c r="P2010" i="4"/>
  <c r="Q2010" i="4" s="1"/>
  <c r="R2010" i="4" s="1"/>
  <c r="P2026" i="4"/>
  <c r="Q2026" i="4" s="1"/>
  <c r="R2026" i="4" s="1"/>
  <c r="P2042" i="4"/>
  <c r="Q2042" i="4" s="1"/>
  <c r="R2042" i="4" s="1"/>
  <c r="P2058" i="4"/>
  <c r="Q2058" i="4" s="1"/>
  <c r="R2058" i="4" s="1"/>
  <c r="P2074" i="4"/>
  <c r="Q2074" i="4" s="1"/>
  <c r="R2074" i="4" s="1"/>
  <c r="P2090" i="4"/>
  <c r="Q2090" i="4" s="1"/>
  <c r="R2090" i="4" s="1"/>
  <c r="P2106" i="4"/>
  <c r="Q2106" i="4" s="1"/>
  <c r="R2106" i="4" s="1"/>
  <c r="P1174" i="4"/>
  <c r="Q1174" i="4" s="1"/>
  <c r="R1174" i="4" s="1"/>
  <c r="P1645" i="4"/>
  <c r="Q1645" i="4" s="1"/>
  <c r="R1645" i="4" s="1"/>
  <c r="P1318" i="4"/>
  <c r="Q1318" i="4" s="1"/>
  <c r="R1318" i="4" s="1"/>
  <c r="P1527" i="4"/>
  <c r="Q1527" i="4" s="1"/>
  <c r="R1527" i="4" s="1"/>
  <c r="P1598" i="4"/>
  <c r="Q1598" i="4" s="1"/>
  <c r="R1598" i="4" s="1"/>
  <c r="P1693" i="4"/>
  <c r="Q1693" i="4" s="1"/>
  <c r="R1693" i="4" s="1"/>
  <c r="P1607" i="4"/>
  <c r="Q1607" i="4" s="1"/>
  <c r="R1607" i="4" s="1"/>
  <c r="P1506" i="4"/>
  <c r="Q1506" i="4" s="1"/>
  <c r="R1506" i="4" s="1"/>
  <c r="P1498" i="4"/>
  <c r="Q1498" i="4" s="1"/>
  <c r="R1498" i="4" s="1"/>
  <c r="P1268" i="4"/>
  <c r="Q1268" i="4" s="1"/>
  <c r="R1268" i="4" s="1"/>
  <c r="P1139" i="4"/>
  <c r="Q1139" i="4" s="1"/>
  <c r="R1139" i="4" s="1"/>
  <c r="P1610" i="4"/>
  <c r="Q1610" i="4" s="1"/>
  <c r="R1610" i="4" s="1"/>
  <c r="P1692" i="4"/>
  <c r="Q1692" i="4" s="1"/>
  <c r="R1692" i="4" s="1"/>
  <c r="P1492" i="4"/>
  <c r="Q1492" i="4" s="1"/>
  <c r="R1492" i="4" s="1"/>
  <c r="P1283" i="4"/>
  <c r="Q1283" i="4" s="1"/>
  <c r="R1283" i="4" s="1"/>
  <c r="P1188" i="4"/>
  <c r="Q1188" i="4" s="1"/>
  <c r="R1188" i="4" s="1"/>
  <c r="P2111" i="4"/>
  <c r="Q2111" i="4" s="1"/>
  <c r="R2111" i="4" s="1"/>
  <c r="P2039" i="4"/>
  <c r="Q2039" i="4" s="1"/>
  <c r="R2039" i="4" s="1"/>
  <c r="P1983" i="4"/>
  <c r="Q1983" i="4" s="1"/>
  <c r="R1983" i="4" s="1"/>
  <c r="P1939" i="4"/>
  <c r="Q1939" i="4" s="1"/>
  <c r="R1939" i="4" s="1"/>
  <c r="P1871" i="4"/>
  <c r="Q1871" i="4" s="1"/>
  <c r="R1871" i="4" s="1"/>
  <c r="P1807" i="4"/>
  <c r="Q1807" i="4" s="1"/>
  <c r="R1807" i="4" s="1"/>
  <c r="P1731" i="4"/>
  <c r="Q1731" i="4" s="1"/>
  <c r="R1731" i="4" s="1"/>
  <c r="P1530" i="4"/>
  <c r="Q1530" i="4" s="1"/>
  <c r="R1530" i="4" s="1"/>
  <c r="P1580" i="4"/>
  <c r="Q1580" i="4" s="1"/>
  <c r="R1580" i="4" s="1"/>
  <c r="P2076" i="4"/>
  <c r="Q2076" i="4" s="1"/>
  <c r="R2076" i="4" s="1"/>
  <c r="P2012" i="4"/>
  <c r="Q2012" i="4" s="1"/>
  <c r="R2012" i="4" s="1"/>
  <c r="P1948" i="4"/>
  <c r="Q1948" i="4" s="1"/>
  <c r="R1948" i="4" s="1"/>
  <c r="P1884" i="4"/>
  <c r="Q1884" i="4" s="1"/>
  <c r="R1884" i="4" s="1"/>
  <c r="P1820" i="4"/>
  <c r="Q1820" i="4" s="1"/>
  <c r="R1820" i="4" s="1"/>
  <c r="P85" i="4"/>
  <c r="Q85" i="4" s="1"/>
  <c r="R85" i="4" s="1"/>
  <c r="P131" i="4"/>
  <c r="Q131" i="4" s="1"/>
  <c r="R131" i="4" s="1"/>
  <c r="P51" i="4"/>
  <c r="Q51" i="4" s="1"/>
  <c r="R51" i="4" s="1"/>
  <c r="P304" i="4"/>
  <c r="Q304" i="4" s="1"/>
  <c r="R304" i="4" s="1"/>
  <c r="P195" i="4"/>
  <c r="Q195" i="4" s="1"/>
  <c r="R195" i="4" s="1"/>
  <c r="P360" i="4"/>
  <c r="Q360" i="4" s="1"/>
  <c r="R360" i="4" s="1"/>
  <c r="P275" i="4"/>
  <c r="Q275" i="4" s="1"/>
  <c r="R275" i="4" s="1"/>
  <c r="P452" i="4"/>
  <c r="Q452" i="4" s="1"/>
  <c r="R452" i="4" s="1"/>
  <c r="P346" i="4"/>
  <c r="Q346" i="4" s="1"/>
  <c r="R346" i="4" s="1"/>
  <c r="P552" i="4"/>
  <c r="Q552" i="4" s="1"/>
  <c r="R552" i="4" s="1"/>
  <c r="P667" i="4"/>
  <c r="Q667" i="4" s="1"/>
  <c r="R667" i="4" s="1"/>
  <c r="P268" i="4"/>
  <c r="Q268" i="4" s="1"/>
  <c r="R268" i="4" s="1"/>
  <c r="P412" i="4"/>
  <c r="Q412" i="4" s="1"/>
  <c r="R412" i="4" s="1"/>
  <c r="P518" i="4"/>
  <c r="Q518" i="4" s="1"/>
  <c r="R518" i="4" s="1"/>
  <c r="P538" i="4"/>
  <c r="Q538" i="4" s="1"/>
  <c r="R538" i="4" s="1"/>
  <c r="P802" i="4"/>
  <c r="Q802" i="4" s="1"/>
  <c r="R802" i="4" s="1"/>
  <c r="P850" i="4"/>
  <c r="Q850" i="4" s="1"/>
  <c r="R850" i="4" s="1"/>
  <c r="P426" i="4"/>
  <c r="Q426" i="4" s="1"/>
  <c r="R426" i="4" s="1"/>
  <c r="P204" i="4"/>
  <c r="Q204" i="4" s="1"/>
  <c r="R204" i="4" s="1"/>
  <c r="P577" i="4"/>
  <c r="Q577" i="4" s="1"/>
  <c r="R577" i="4" s="1"/>
  <c r="P617" i="4"/>
  <c r="Q617" i="4" s="1"/>
  <c r="R617" i="4" s="1"/>
  <c r="P641" i="4"/>
  <c r="Q641" i="4" s="1"/>
  <c r="R641" i="4" s="1"/>
  <c r="P669" i="4"/>
  <c r="Q669" i="4" s="1"/>
  <c r="R669" i="4" s="1"/>
  <c r="P701" i="4"/>
  <c r="Q701" i="4" s="1"/>
  <c r="R701" i="4" s="1"/>
  <c r="P743" i="4"/>
  <c r="Q743" i="4" s="1"/>
  <c r="R743" i="4" s="1"/>
  <c r="P394" i="4"/>
  <c r="Q394" i="4" s="1"/>
  <c r="R394" i="4" s="1"/>
  <c r="P1037" i="4"/>
  <c r="Q1037" i="4" s="1"/>
  <c r="R1037" i="4" s="1"/>
  <c r="P1065" i="4"/>
  <c r="Q1065" i="4" s="1"/>
  <c r="R1065" i="4" s="1"/>
  <c r="P1093" i="4"/>
  <c r="Q1093" i="4" s="1"/>
  <c r="R1093" i="4" s="1"/>
  <c r="P1125" i="4"/>
  <c r="Q1125" i="4" s="1"/>
  <c r="R1125" i="4" s="1"/>
  <c r="P1149" i="4"/>
  <c r="Q1149" i="4" s="1"/>
  <c r="R1149" i="4" s="1"/>
  <c r="P1177" i="4"/>
  <c r="Q1177" i="4" s="1"/>
  <c r="R1177" i="4" s="1"/>
  <c r="P1209" i="4"/>
  <c r="Q1209" i="4" s="1"/>
  <c r="R1209" i="4" s="1"/>
  <c r="P1237" i="4"/>
  <c r="Q1237" i="4" s="1"/>
  <c r="R1237" i="4" s="1"/>
  <c r="P1261" i="4"/>
  <c r="Q1261" i="4" s="1"/>
  <c r="R1261" i="4" s="1"/>
  <c r="P1293" i="4"/>
  <c r="Q1293" i="4" s="1"/>
  <c r="R1293" i="4" s="1"/>
  <c r="P1321" i="4"/>
  <c r="Q1321" i="4" s="1"/>
  <c r="R1321" i="4" s="1"/>
  <c r="P1349" i="4"/>
  <c r="Q1349" i="4" s="1"/>
  <c r="R1349" i="4" s="1"/>
  <c r="P1381" i="4"/>
  <c r="Q1381" i="4" s="1"/>
  <c r="R1381" i="4" s="1"/>
  <c r="P1405" i="4"/>
  <c r="Q1405" i="4" s="1"/>
  <c r="R1405" i="4" s="1"/>
  <c r="P1433" i="4"/>
  <c r="Q1433" i="4" s="1"/>
  <c r="R1433" i="4" s="1"/>
  <c r="P1465" i="4"/>
  <c r="Q1465" i="4" s="1"/>
  <c r="R1465" i="4" s="1"/>
  <c r="P354" i="4"/>
  <c r="Q354" i="4" s="1"/>
  <c r="R354" i="4" s="1"/>
  <c r="P1036" i="4"/>
  <c r="Q1036" i="4" s="1"/>
  <c r="R1036" i="4" s="1"/>
  <c r="P1064" i="4"/>
  <c r="Q1064" i="4" s="1"/>
  <c r="R1064" i="4" s="1"/>
  <c r="P1084" i="4"/>
  <c r="Q1084" i="4" s="1"/>
  <c r="R1084" i="4" s="1"/>
  <c r="P1104" i="4"/>
  <c r="Q1104" i="4" s="1"/>
  <c r="R1104" i="4" s="1"/>
  <c r="P529" i="4"/>
  <c r="Q529" i="4" s="1"/>
  <c r="R529" i="4" s="1"/>
  <c r="P764" i="4"/>
  <c r="Q764" i="4" s="1"/>
  <c r="R764" i="4" s="1"/>
  <c r="P839" i="4"/>
  <c r="Q839" i="4" s="1"/>
  <c r="R839" i="4" s="1"/>
  <c r="P935" i="4"/>
  <c r="Q935" i="4" s="1"/>
  <c r="R935" i="4" s="1"/>
  <c r="P1015" i="4"/>
  <c r="Q1015" i="4" s="1"/>
  <c r="R1015" i="4" s="1"/>
  <c r="P1098" i="4"/>
  <c r="Q1098" i="4" s="1"/>
  <c r="R1098" i="4" s="1"/>
  <c r="P1194" i="4"/>
  <c r="Q1194" i="4" s="1"/>
  <c r="R1194" i="4" s="1"/>
  <c r="P1274" i="4"/>
  <c r="Q1274" i="4" s="1"/>
  <c r="R1274" i="4" s="1"/>
  <c r="P1354" i="4"/>
  <c r="Q1354" i="4" s="1"/>
  <c r="R1354" i="4" s="1"/>
  <c r="P1450" i="4"/>
  <c r="Q1450" i="4" s="1"/>
  <c r="R1450" i="4" s="1"/>
  <c r="P1509" i="4"/>
  <c r="Q1509" i="4" s="1"/>
  <c r="R1509" i="4" s="1"/>
  <c r="P1553" i="4"/>
  <c r="Q1553" i="4" s="1"/>
  <c r="R1553" i="4" s="1"/>
  <c r="P1601" i="4"/>
  <c r="Q1601" i="4" s="1"/>
  <c r="R1601" i="4" s="1"/>
  <c r="P1634" i="4"/>
  <c r="Q1634" i="4" s="1"/>
  <c r="R1634" i="4" s="1"/>
  <c r="P1681" i="4"/>
  <c r="Q1681" i="4" s="1"/>
  <c r="R1681" i="4" s="1"/>
  <c r="P1721" i="4"/>
  <c r="Q1721" i="4" s="1"/>
  <c r="R1721" i="4" s="1"/>
  <c r="P1741" i="4"/>
  <c r="Q1741" i="4" s="1"/>
  <c r="R1741" i="4" s="1"/>
  <c r="P1761" i="4"/>
  <c r="Q1761" i="4" s="1"/>
  <c r="R1761" i="4" s="1"/>
  <c r="P1785" i="4"/>
  <c r="Q1785" i="4" s="1"/>
  <c r="R1785" i="4" s="1"/>
  <c r="P1805" i="4"/>
  <c r="Q1805" i="4" s="1"/>
  <c r="R1805" i="4" s="1"/>
  <c r="P1825" i="4"/>
  <c r="Q1825" i="4" s="1"/>
  <c r="R1825" i="4" s="1"/>
  <c r="P1849" i="4"/>
  <c r="Q1849" i="4" s="1"/>
  <c r="R1849" i="4" s="1"/>
  <c r="P1869" i="4"/>
  <c r="Q1869" i="4" s="1"/>
  <c r="R1869" i="4" s="1"/>
  <c r="P1889" i="4"/>
  <c r="Q1889" i="4" s="1"/>
  <c r="R1889" i="4" s="1"/>
  <c r="P1913" i="4"/>
  <c r="Q1913" i="4" s="1"/>
  <c r="R1913" i="4" s="1"/>
  <c r="P1933" i="4"/>
  <c r="Q1933" i="4" s="1"/>
  <c r="R1933" i="4" s="1"/>
  <c r="P1953" i="4"/>
  <c r="Q1953" i="4" s="1"/>
  <c r="R1953" i="4" s="1"/>
  <c r="P1977" i="4"/>
  <c r="Q1977" i="4" s="1"/>
  <c r="R1977" i="4" s="1"/>
  <c r="P1997" i="4"/>
  <c r="Q1997" i="4" s="1"/>
  <c r="R1997" i="4" s="1"/>
  <c r="P2017" i="4"/>
  <c r="Q2017" i="4" s="1"/>
  <c r="R2017" i="4" s="1"/>
  <c r="P2041" i="4"/>
  <c r="Q2041" i="4" s="1"/>
  <c r="R2041" i="4" s="1"/>
  <c r="P2061" i="4"/>
  <c r="Q2061" i="4" s="1"/>
  <c r="R2061" i="4" s="1"/>
  <c r="P2081" i="4"/>
  <c r="Q2081" i="4" s="1"/>
  <c r="R2081" i="4" s="1"/>
  <c r="P2105" i="4"/>
  <c r="Q2105" i="4" s="1"/>
  <c r="R2105" i="4" s="1"/>
  <c r="P819" i="4"/>
  <c r="Q819" i="4" s="1"/>
  <c r="R819" i="4" s="1"/>
  <c r="P811" i="4"/>
  <c r="Q811" i="4" s="1"/>
  <c r="R811" i="4" s="1"/>
  <c r="P907" i="4"/>
  <c r="Q907" i="4" s="1"/>
  <c r="R907" i="4" s="1"/>
  <c r="P987" i="4"/>
  <c r="Q987" i="4" s="1"/>
  <c r="R987" i="4" s="1"/>
  <c r="P1070" i="4"/>
  <c r="Q1070" i="4" s="1"/>
  <c r="R1070" i="4" s="1"/>
  <c r="P1166" i="4"/>
  <c r="Q1166" i="4" s="1"/>
  <c r="R1166" i="4" s="1"/>
  <c r="P1246" i="4"/>
  <c r="Q1246" i="4" s="1"/>
  <c r="R1246" i="4" s="1"/>
  <c r="P1326" i="4"/>
  <c r="Q1326" i="4" s="1"/>
  <c r="R1326" i="4" s="1"/>
  <c r="P1422" i="4"/>
  <c r="Q1422" i="4" s="1"/>
  <c r="R1422" i="4" s="1"/>
  <c r="P1525" i="4"/>
  <c r="Q1525" i="4" s="1"/>
  <c r="R1525" i="4" s="1"/>
  <c r="P1605" i="4"/>
  <c r="Q1605" i="4" s="1"/>
  <c r="R1605" i="4" s="1"/>
  <c r="P1701" i="4"/>
  <c r="Q1701" i="4" s="1"/>
  <c r="R1701" i="4" s="1"/>
  <c r="P963" i="4"/>
  <c r="Q963" i="4" s="1"/>
  <c r="R963" i="4" s="1"/>
  <c r="P1126" i="4"/>
  <c r="Q1126" i="4" s="1"/>
  <c r="R1126" i="4" s="1"/>
  <c r="P863" i="4"/>
  <c r="Q863" i="4" s="1"/>
  <c r="R863" i="4" s="1"/>
  <c r="P943" i="4"/>
  <c r="Q943" i="4" s="1"/>
  <c r="R943" i="4" s="1"/>
  <c r="P1023" i="4"/>
  <c r="Q1023" i="4" s="1"/>
  <c r="R1023" i="4" s="1"/>
  <c r="P1122" i="4"/>
  <c r="Q1122" i="4" s="1"/>
  <c r="R1122" i="4" s="1"/>
  <c r="P1202" i="4"/>
  <c r="Q1202" i="4" s="1"/>
  <c r="R1202" i="4" s="1"/>
  <c r="P1282" i="4"/>
  <c r="Q1282" i="4" s="1"/>
  <c r="R1282" i="4" s="1"/>
  <c r="P1378" i="4"/>
  <c r="Q1378" i="4" s="1"/>
  <c r="R1378" i="4" s="1"/>
  <c r="P1458" i="4"/>
  <c r="Q1458" i="4" s="1"/>
  <c r="R1458" i="4" s="1"/>
  <c r="P1513" i="4"/>
  <c r="Q1513" i="4" s="1"/>
  <c r="R1513" i="4" s="1"/>
  <c r="P1561" i="4"/>
  <c r="Q1561" i="4" s="1"/>
  <c r="R1561" i="4" s="1"/>
  <c r="P1603" i="4"/>
  <c r="Q1603" i="4" s="1"/>
  <c r="R1603" i="4" s="1"/>
  <c r="P1641" i="4"/>
  <c r="Q1641" i="4" s="1"/>
  <c r="R1641" i="4" s="1"/>
  <c r="P1689" i="4"/>
  <c r="Q1689" i="4" s="1"/>
  <c r="R1689" i="4" s="1"/>
  <c r="P851" i="4"/>
  <c r="Q851" i="4" s="1"/>
  <c r="R851" i="4" s="1"/>
  <c r="P995" i="4"/>
  <c r="Q995" i="4" s="1"/>
  <c r="R995" i="4" s="1"/>
  <c r="P1414" i="4"/>
  <c r="Q1414" i="4" s="1"/>
  <c r="R1414" i="4" s="1"/>
  <c r="P1597" i="4"/>
  <c r="Q1597" i="4" s="1"/>
  <c r="R1597" i="4" s="1"/>
  <c r="P1694" i="4"/>
  <c r="Q1694" i="4" s="1"/>
  <c r="R1694" i="4" s="1"/>
  <c r="P1709" i="4"/>
  <c r="Q1709" i="4" s="1"/>
  <c r="R1709" i="4" s="1"/>
  <c r="P1398" i="4"/>
  <c r="Q1398" i="4" s="1"/>
  <c r="R1398" i="4" s="1"/>
  <c r="P1575" i="4"/>
  <c r="Q1575" i="4" s="1"/>
  <c r="R1575" i="4" s="1"/>
  <c r="P1703" i="4"/>
  <c r="Q1703" i="4" s="1"/>
  <c r="R1703" i="4" s="1"/>
  <c r="P1726" i="4"/>
  <c r="Q1726" i="4" s="1"/>
  <c r="R1726" i="4" s="1"/>
  <c r="P1746" i="4"/>
  <c r="Q1746" i="4" s="1"/>
  <c r="R1746" i="4" s="1"/>
  <c r="P1770" i="4"/>
  <c r="Q1770" i="4" s="1"/>
  <c r="R1770" i="4" s="1"/>
  <c r="P1790" i="4"/>
  <c r="Q1790" i="4" s="1"/>
  <c r="R1790" i="4" s="1"/>
  <c r="P1810" i="4"/>
  <c r="Q1810" i="4" s="1"/>
  <c r="R1810" i="4" s="1"/>
  <c r="P1834" i="4"/>
  <c r="Q1834" i="4" s="1"/>
  <c r="R1834" i="4" s="1"/>
  <c r="P1854" i="4"/>
  <c r="Q1854" i="4" s="1"/>
  <c r="R1854" i="4" s="1"/>
  <c r="P1870" i="4"/>
  <c r="Q1870" i="4" s="1"/>
  <c r="R1870" i="4" s="1"/>
  <c r="P1886" i="4"/>
  <c r="Q1886" i="4" s="1"/>
  <c r="R1886" i="4" s="1"/>
  <c r="P1902" i="4"/>
  <c r="Q1902" i="4" s="1"/>
  <c r="R1902" i="4" s="1"/>
  <c r="P1918" i="4"/>
  <c r="Q1918" i="4" s="1"/>
  <c r="R1918" i="4" s="1"/>
  <c r="P1934" i="4"/>
  <c r="Q1934" i="4" s="1"/>
  <c r="R1934" i="4" s="1"/>
  <c r="P1950" i="4"/>
  <c r="Q1950" i="4" s="1"/>
  <c r="R1950" i="4" s="1"/>
  <c r="P1966" i="4"/>
  <c r="Q1966" i="4" s="1"/>
  <c r="R1966" i="4" s="1"/>
  <c r="P1982" i="4"/>
  <c r="Q1982" i="4" s="1"/>
  <c r="R1982" i="4" s="1"/>
  <c r="P1998" i="4"/>
  <c r="Q1998" i="4" s="1"/>
  <c r="R1998" i="4" s="1"/>
  <c r="P2014" i="4"/>
  <c r="Q2014" i="4" s="1"/>
  <c r="R2014" i="4" s="1"/>
  <c r="P2030" i="4"/>
  <c r="Q2030" i="4" s="1"/>
  <c r="R2030" i="4" s="1"/>
  <c r="P2046" i="4"/>
  <c r="Q2046" i="4" s="1"/>
  <c r="R2046" i="4" s="1"/>
  <c r="P2062" i="4"/>
  <c r="Q2062" i="4" s="1"/>
  <c r="R2062" i="4" s="1"/>
  <c r="P2078" i="4"/>
  <c r="Q2078" i="4" s="1"/>
  <c r="R2078" i="4" s="1"/>
  <c r="P2094" i="4"/>
  <c r="Q2094" i="4" s="1"/>
  <c r="R2094" i="4" s="1"/>
  <c r="P2110" i="4"/>
  <c r="Q2110" i="4" s="1"/>
  <c r="R2110" i="4" s="1"/>
  <c r="P1238" i="4"/>
  <c r="Q1238" i="4" s="1"/>
  <c r="R1238" i="4" s="1"/>
  <c r="P1678" i="4"/>
  <c r="Q1678" i="4" s="1"/>
  <c r="R1678" i="4" s="1"/>
  <c r="P1382" i="4"/>
  <c r="Q1382" i="4" s="1"/>
  <c r="R1382" i="4" s="1"/>
  <c r="P1534" i="4"/>
  <c r="Q1534" i="4" s="1"/>
  <c r="R1534" i="4" s="1"/>
  <c r="P1629" i="4"/>
  <c r="Q1629" i="4" s="1"/>
  <c r="R1629" i="4" s="1"/>
  <c r="P1366" i="4"/>
  <c r="Q1366" i="4" s="1"/>
  <c r="R1366" i="4" s="1"/>
  <c r="P1615" i="4"/>
  <c r="Q1615" i="4" s="1"/>
  <c r="R1615" i="4" s="1"/>
  <c r="P1500" i="4"/>
  <c r="Q1500" i="4" s="1"/>
  <c r="R1500" i="4" s="1"/>
  <c r="P1475" i="4"/>
  <c r="Q1475" i="4" s="1"/>
  <c r="R1475" i="4" s="1"/>
  <c r="P1219" i="4"/>
  <c r="Q1219" i="4" s="1"/>
  <c r="R1219" i="4" s="1"/>
  <c r="P1707" i="4"/>
  <c r="Q1707" i="4" s="1"/>
  <c r="R1707" i="4" s="1"/>
  <c r="P1579" i="4"/>
  <c r="Q1579" i="4" s="1"/>
  <c r="R1579" i="4" s="1"/>
  <c r="P1663" i="4"/>
  <c r="Q1663" i="4" s="1"/>
  <c r="R1663" i="4" s="1"/>
  <c r="P1460" i="4"/>
  <c r="Q1460" i="4" s="1"/>
  <c r="R1460" i="4" s="1"/>
  <c r="P1204" i="4"/>
  <c r="Q1204" i="4" s="1"/>
  <c r="R1204" i="4" s="1"/>
  <c r="P1331" i="4"/>
  <c r="Q1331" i="4" s="1"/>
  <c r="R1331" i="4" s="1"/>
  <c r="P2099" i="4"/>
  <c r="Q2099" i="4" s="1"/>
  <c r="R2099" i="4" s="1"/>
  <c r="P2027" i="4"/>
  <c r="Q2027" i="4" s="1"/>
  <c r="R2027" i="4" s="1"/>
  <c r="P1971" i="4"/>
  <c r="Q1971" i="4" s="1"/>
  <c r="R1971" i="4" s="1"/>
  <c r="P1915" i="4"/>
  <c r="Q1915" i="4" s="1"/>
  <c r="R1915" i="4" s="1"/>
  <c r="P1855" i="4"/>
  <c r="Q1855" i="4" s="1"/>
  <c r="R1855" i="4" s="1"/>
  <c r="P1795" i="4"/>
  <c r="Q1795" i="4" s="1"/>
  <c r="R1795" i="4" s="1"/>
  <c r="P1719" i="4"/>
  <c r="Q1719" i="4" s="1"/>
  <c r="R1719" i="4" s="1"/>
  <c r="P1476" i="4"/>
  <c r="Q1476" i="4" s="1"/>
  <c r="R1476" i="4" s="1"/>
  <c r="P1459" i="4"/>
  <c r="Q1459" i="4" s="1"/>
  <c r="R1459" i="4" s="1"/>
  <c r="P2060" i="4"/>
  <c r="Q2060" i="4" s="1"/>
  <c r="R2060" i="4" s="1"/>
  <c r="P1996" i="4"/>
  <c r="Q1996" i="4" s="1"/>
  <c r="R1996" i="4" s="1"/>
  <c r="P1932" i="4"/>
  <c r="Q1932" i="4" s="1"/>
  <c r="R1932" i="4" s="1"/>
  <c r="P1868" i="4"/>
  <c r="Q1868" i="4" s="1"/>
  <c r="R1868" i="4" s="1"/>
  <c r="P1804" i="4"/>
  <c r="Q1804" i="4" s="1"/>
  <c r="R1804" i="4" s="1"/>
  <c r="P1740" i="4"/>
  <c r="Q1740" i="4" s="1"/>
  <c r="R1740" i="4" s="1"/>
  <c r="P1642" i="4"/>
  <c r="Q1642" i="4" s="1"/>
  <c r="R1642" i="4" s="1"/>
  <c r="P1443" i="4"/>
  <c r="Q1443" i="4" s="1"/>
  <c r="R1443" i="4" s="1"/>
  <c r="P1075" i="4"/>
  <c r="Q1075" i="4" s="1"/>
  <c r="R1075" i="4" s="1"/>
  <c r="P1608" i="4"/>
  <c r="Q1608" i="4" s="1"/>
  <c r="R1608" i="4" s="1"/>
  <c r="P1423" i="4"/>
  <c r="Q1423" i="4" s="1"/>
  <c r="R1423" i="4" s="1"/>
  <c r="P1295" i="4"/>
  <c r="Q1295" i="4" s="1"/>
  <c r="R1295" i="4" s="1"/>
  <c r="P1167" i="4"/>
  <c r="Q1167" i="4" s="1"/>
  <c r="R1167" i="4" s="1"/>
  <c r="P1029" i="4"/>
  <c r="Q1029" i="4" s="1"/>
  <c r="R1029" i="4" s="1"/>
  <c r="P876" i="4"/>
  <c r="Q876" i="4" s="1"/>
  <c r="R876" i="4" s="1"/>
  <c r="P812" i="4"/>
  <c r="Q812" i="4" s="1"/>
  <c r="R812" i="4" s="1"/>
  <c r="P495" i="4"/>
  <c r="Q495" i="4" s="1"/>
  <c r="R495" i="4" s="1"/>
  <c r="P2103" i="4"/>
  <c r="Q2103" i="4" s="1"/>
  <c r="R2103" i="4" s="1"/>
  <c r="P2043" i="4"/>
  <c r="Q2043" i="4" s="1"/>
  <c r="R2043" i="4" s="1"/>
  <c r="P1987" i="4"/>
  <c r="Q1987" i="4" s="1"/>
  <c r="R1987" i="4" s="1"/>
  <c r="P1903" i="4"/>
  <c r="Q1903" i="4" s="1"/>
  <c r="R1903" i="4" s="1"/>
  <c r="P1847" i="4"/>
  <c r="Q1847" i="4" s="1"/>
  <c r="R1847" i="4" s="1"/>
  <c r="P1783" i="4"/>
  <c r="Q1783" i="4" s="1"/>
  <c r="R1783" i="4" s="1"/>
  <c r="P1723" i="4"/>
  <c r="Q1723" i="4" s="1"/>
  <c r="R1723" i="4" s="1"/>
  <c r="P1583" i="4"/>
  <c r="Q1583" i="4" s="1"/>
  <c r="R1583" i="4" s="1"/>
  <c r="P1299" i="4"/>
  <c r="Q1299" i="4" s="1"/>
  <c r="R1299" i="4" s="1"/>
  <c r="P1316" i="4"/>
  <c r="Q1316" i="4" s="1"/>
  <c r="R1316" i="4" s="1"/>
  <c r="P2080" i="4"/>
  <c r="Q2080" i="4" s="1"/>
  <c r="R2080" i="4" s="1"/>
  <c r="P2016" i="4"/>
  <c r="Q2016" i="4" s="1"/>
  <c r="R2016" i="4" s="1"/>
  <c r="P1952" i="4"/>
  <c r="Q1952" i="4" s="1"/>
  <c r="R1952" i="4" s="1"/>
  <c r="P1888" i="4"/>
  <c r="Q1888" i="4" s="1"/>
  <c r="R1888" i="4" s="1"/>
  <c r="P1824" i="4"/>
  <c r="Q1824" i="4" s="1"/>
  <c r="R1824" i="4" s="1"/>
  <c r="P1760" i="4"/>
  <c r="Q1760" i="4" s="1"/>
  <c r="R1760" i="4" s="1"/>
  <c r="P1508" i="4"/>
  <c r="Q1508" i="4" s="1"/>
  <c r="R1508" i="4" s="1"/>
  <c r="P1656" i="4"/>
  <c r="Q1656" i="4" s="1"/>
  <c r="R1656" i="4" s="1"/>
  <c r="P1472" i="4"/>
  <c r="Q1472" i="4" s="1"/>
  <c r="R1472" i="4" s="1"/>
  <c r="P1344" i="4"/>
  <c r="Q1344" i="4" s="1"/>
  <c r="R1344" i="4" s="1"/>
  <c r="P2091" i="4"/>
  <c r="Q2091" i="4" s="1"/>
  <c r="R2091" i="4" s="1"/>
  <c r="P2035" i="4"/>
  <c r="Q2035" i="4" s="1"/>
  <c r="R2035" i="4" s="1"/>
  <c r="P1967" i="4"/>
  <c r="Q1967" i="4" s="1"/>
  <c r="R1967" i="4" s="1"/>
  <c r="P1907" i="4"/>
  <c r="Q1907" i="4" s="1"/>
  <c r="R1907" i="4" s="1"/>
  <c r="P1811" i="4"/>
  <c r="Q1811" i="4" s="1"/>
  <c r="R1811" i="4" s="1"/>
  <c r="P1751" i="4"/>
  <c r="Q1751" i="4" s="1"/>
  <c r="R1751" i="4" s="1"/>
  <c r="P1516" i="4"/>
  <c r="Q1516" i="4" s="1"/>
  <c r="R1516" i="4" s="1"/>
  <c r="P2052" i="4"/>
  <c r="Q2052" i="4" s="1"/>
  <c r="R2052" i="4" s="1"/>
  <c r="P1988" i="4"/>
  <c r="Q1988" i="4" s="1"/>
  <c r="R1988" i="4" s="1"/>
  <c r="P1924" i="4"/>
  <c r="Q1924" i="4" s="1"/>
  <c r="R1924" i="4" s="1"/>
  <c r="P1860" i="4"/>
  <c r="Q1860" i="4" s="1"/>
  <c r="R1860" i="4" s="1"/>
  <c r="P1796" i="4"/>
  <c r="Q1796" i="4" s="1"/>
  <c r="R1796" i="4" s="1"/>
  <c r="P1732" i="4"/>
  <c r="Q1732" i="4" s="1"/>
  <c r="R1732" i="4" s="1"/>
  <c r="P1631" i="4"/>
  <c r="Q1631" i="4" s="1"/>
  <c r="R1631" i="4" s="1"/>
  <c r="P1514" i="4"/>
  <c r="Q1514" i="4" s="1"/>
  <c r="R1514" i="4" s="1"/>
  <c r="P1059" i="4"/>
  <c r="Q1059" i="4" s="1"/>
  <c r="R1059" i="4" s="1"/>
  <c r="P1640" i="4"/>
  <c r="Q1640" i="4" s="1"/>
  <c r="R1640" i="4" s="1"/>
  <c r="P1439" i="4"/>
  <c r="Q1439" i="4" s="1"/>
  <c r="R1439" i="4" s="1"/>
  <c r="P1311" i="4"/>
  <c r="Q1311" i="4" s="1"/>
  <c r="R1311" i="4" s="1"/>
  <c r="P1183" i="4"/>
  <c r="Q1183" i="4" s="1"/>
  <c r="R1183" i="4" s="1"/>
  <c r="P988" i="4"/>
  <c r="Q988" i="4" s="1"/>
  <c r="R988" i="4" s="1"/>
  <c r="P2079" i="4"/>
  <c r="Q2079" i="4" s="1"/>
  <c r="R2079" i="4" s="1"/>
  <c r="P2007" i="4"/>
  <c r="Q2007" i="4" s="1"/>
  <c r="R2007" i="4" s="1"/>
  <c r="P1935" i="4"/>
  <c r="Q1935" i="4" s="1"/>
  <c r="R1935" i="4" s="1"/>
  <c r="P1883" i="4"/>
  <c r="Q1883" i="4" s="1"/>
  <c r="R1883" i="4" s="1"/>
  <c r="P1827" i="4"/>
  <c r="Q1827" i="4" s="1"/>
  <c r="R1827" i="4" s="1"/>
  <c r="P1763" i="4"/>
  <c r="Q1763" i="4" s="1"/>
  <c r="R1763" i="4" s="1"/>
  <c r="P1715" i="4"/>
  <c r="Q1715" i="4" s="1"/>
  <c r="R1715" i="4" s="1"/>
  <c r="P1563" i="4"/>
  <c r="Q1563" i="4" s="1"/>
  <c r="R1563" i="4" s="1"/>
  <c r="P1171" i="4"/>
  <c r="Q1171" i="4" s="1"/>
  <c r="R1171" i="4" s="1"/>
  <c r="P2104" i="4"/>
  <c r="Q2104" i="4" s="1"/>
  <c r="R2104" i="4" s="1"/>
  <c r="P2040" i="4"/>
  <c r="Q2040" i="4" s="1"/>
  <c r="R2040" i="4" s="1"/>
  <c r="P1976" i="4"/>
  <c r="Q1976" i="4" s="1"/>
  <c r="R1976" i="4" s="1"/>
  <c r="P1912" i="4"/>
  <c r="Q1912" i="4" s="1"/>
  <c r="R1912" i="4" s="1"/>
  <c r="P1848" i="4"/>
  <c r="Q1848" i="4" s="1"/>
  <c r="R1848" i="4" s="1"/>
  <c r="P1784" i="4"/>
  <c r="Q1784" i="4" s="1"/>
  <c r="R1784" i="4" s="1"/>
  <c r="P1720" i="4"/>
  <c r="Q1720" i="4" s="1"/>
  <c r="R1720" i="4" s="1"/>
  <c r="P848" i="4"/>
  <c r="Q848" i="4" s="1"/>
  <c r="R848" i="4" s="1"/>
  <c r="P1495" i="4"/>
  <c r="Q1495" i="4" s="1"/>
  <c r="R1495" i="4" s="1"/>
  <c r="P1360" i="4"/>
  <c r="Q1360" i="4" s="1"/>
  <c r="R1360" i="4" s="1"/>
  <c r="P1232" i="4"/>
  <c r="Q1232" i="4" s="1"/>
  <c r="R1232" i="4" s="1"/>
  <c r="P1700" i="4"/>
  <c r="Q1700" i="4" s="1"/>
  <c r="R1700" i="4" s="1"/>
  <c r="P1572" i="4"/>
  <c r="Q1572" i="4" s="1"/>
  <c r="R1572" i="4" s="1"/>
  <c r="P952" i="4"/>
  <c r="Q952" i="4" s="1"/>
  <c r="R952" i="4" s="1"/>
  <c r="P489" i="4"/>
  <c r="Q489" i="4" s="1"/>
  <c r="R489" i="4" s="1"/>
  <c r="P800" i="4"/>
  <c r="Q800" i="4" s="1"/>
  <c r="R800" i="4" s="1"/>
  <c r="P1507" i="4"/>
  <c r="Q1507" i="4" s="1"/>
  <c r="R1507" i="4" s="1"/>
  <c r="P1384" i="4"/>
  <c r="Q1384" i="4" s="1"/>
  <c r="R1384" i="4" s="1"/>
  <c r="P1256" i="4"/>
  <c r="Q1256" i="4" s="1"/>
  <c r="R1256" i="4" s="1"/>
  <c r="P1128" i="4"/>
  <c r="Q1128" i="4" s="1"/>
  <c r="R1128" i="4" s="1"/>
  <c r="P900" i="4"/>
  <c r="Q900" i="4" s="1"/>
  <c r="R900" i="4" s="1"/>
  <c r="P1017" i="4"/>
  <c r="Q1017" i="4" s="1"/>
  <c r="R1017" i="4" s="1"/>
  <c r="P1001" i="4"/>
  <c r="Q1001" i="4" s="1"/>
  <c r="R1001" i="4" s="1"/>
  <c r="P985" i="4"/>
  <c r="Q985" i="4" s="1"/>
  <c r="R985" i="4" s="1"/>
  <c r="P969" i="4"/>
  <c r="Q969" i="4" s="1"/>
  <c r="R969" i="4" s="1"/>
  <c r="P953" i="4"/>
  <c r="Q953" i="4" s="1"/>
  <c r="R953" i="4" s="1"/>
  <c r="P937" i="4"/>
  <c r="Q937" i="4" s="1"/>
  <c r="R937" i="4" s="1"/>
  <c r="P921" i="4"/>
  <c r="Q921" i="4" s="1"/>
  <c r="R921" i="4" s="1"/>
  <c r="P905" i="4"/>
  <c r="Q905" i="4" s="1"/>
  <c r="R905" i="4" s="1"/>
  <c r="P889" i="4"/>
  <c r="Q889" i="4" s="1"/>
  <c r="R889" i="4" s="1"/>
  <c r="P825" i="4"/>
  <c r="Q825" i="4" s="1"/>
  <c r="R825" i="4" s="1"/>
  <c r="P541" i="4"/>
  <c r="Q541" i="4" s="1"/>
  <c r="R541" i="4" s="1"/>
  <c r="P744" i="4"/>
  <c r="Q744" i="4" s="1"/>
  <c r="R744" i="4" s="1"/>
  <c r="P706" i="4"/>
  <c r="Q706" i="4" s="1"/>
  <c r="R706" i="4" s="1"/>
  <c r="P674" i="4"/>
  <c r="Q674" i="4" s="1"/>
  <c r="R674" i="4" s="1"/>
  <c r="P606" i="4"/>
  <c r="Q606" i="4" s="1"/>
  <c r="R606" i="4" s="1"/>
  <c r="P461" i="4"/>
  <c r="Q461" i="4" s="1"/>
  <c r="R461" i="4" s="1"/>
  <c r="P722" i="4"/>
  <c r="Q722" i="4" s="1"/>
  <c r="R722" i="4" s="1"/>
  <c r="P611" i="4"/>
  <c r="Q611" i="4" s="1"/>
  <c r="R611" i="4" s="1"/>
  <c r="P595" i="4"/>
  <c r="Q595" i="4" s="1"/>
  <c r="R595" i="4" s="1"/>
  <c r="P579" i="4"/>
  <c r="Q579" i="4" s="1"/>
  <c r="R579" i="4" s="1"/>
  <c r="P453" i="4"/>
  <c r="Q453" i="4" s="1"/>
  <c r="R453" i="4" s="1"/>
  <c r="P418" i="4"/>
  <c r="Q418" i="4" s="1"/>
  <c r="R418" i="4" s="1"/>
  <c r="P539" i="4"/>
  <c r="Q539" i="4" s="1"/>
  <c r="R539" i="4" s="1"/>
  <c r="P475" i="4"/>
  <c r="Q475" i="4" s="1"/>
  <c r="R475" i="4" s="1"/>
  <c r="P411" i="4"/>
  <c r="Q411" i="4" s="1"/>
  <c r="R411" i="4" s="1"/>
  <c r="P277" i="4"/>
  <c r="Q277" i="4" s="1"/>
  <c r="R277" i="4" s="1"/>
  <c r="P74" i="4"/>
  <c r="Q74" i="4" s="1"/>
  <c r="R74" i="4" s="1"/>
  <c r="P393" i="4"/>
  <c r="Q393" i="4" s="1"/>
  <c r="R393" i="4" s="1"/>
  <c r="P563" i="4"/>
  <c r="Q563" i="4" s="1"/>
  <c r="R563" i="4" s="1"/>
  <c r="P305" i="4"/>
  <c r="Q305" i="4" s="1"/>
  <c r="R305" i="4" s="1"/>
  <c r="P160" i="4"/>
  <c r="Q160" i="4" s="1"/>
  <c r="R160" i="4" s="1"/>
  <c r="P190" i="4"/>
  <c r="Q190" i="4" s="1"/>
  <c r="P36" i="4"/>
  <c r="Q36" i="4" s="1"/>
  <c r="R36" i="4" s="1"/>
  <c r="P174" i="4"/>
  <c r="Q174" i="4" s="1"/>
  <c r="R174" i="4" s="1"/>
  <c r="P32" i="4"/>
  <c r="Q32" i="4" s="1"/>
  <c r="R32" i="4" s="1"/>
  <c r="P908" i="4"/>
  <c r="Q908" i="4" s="1"/>
  <c r="R908" i="4" s="1"/>
  <c r="P1588" i="4"/>
  <c r="Q1588" i="4" s="1"/>
  <c r="R1588" i="4" s="1"/>
  <c r="P1504" i="4"/>
  <c r="Q1504" i="4" s="1"/>
  <c r="R1504" i="4" s="1"/>
  <c r="P1468" i="4"/>
  <c r="Q1468" i="4" s="1"/>
  <c r="R1468" i="4" s="1"/>
  <c r="P1404" i="4"/>
  <c r="Q1404" i="4" s="1"/>
  <c r="R1404" i="4" s="1"/>
  <c r="P1340" i="4"/>
  <c r="Q1340" i="4" s="1"/>
  <c r="R1340" i="4" s="1"/>
  <c r="P1276" i="4"/>
  <c r="Q1276" i="4" s="1"/>
  <c r="R1276" i="4" s="1"/>
  <c r="P1212" i="4"/>
  <c r="Q1212" i="4" s="1"/>
  <c r="R1212" i="4" s="1"/>
  <c r="P1148" i="4"/>
  <c r="Q1148" i="4" s="1"/>
  <c r="R1148" i="4" s="1"/>
  <c r="P1067" i="4"/>
  <c r="Q1067" i="4" s="1"/>
  <c r="R1067" i="4" s="1"/>
  <c r="P992" i="4"/>
  <c r="Q992" i="4" s="1"/>
  <c r="R992" i="4" s="1"/>
  <c r="P1552" i="4"/>
  <c r="Q1552" i="4" s="1"/>
  <c r="R1552" i="4" s="1"/>
  <c r="P1415" i="4"/>
  <c r="Q1415" i="4" s="1"/>
  <c r="R1415" i="4" s="1"/>
  <c r="P1287" i="4"/>
  <c r="Q1287" i="4" s="1"/>
  <c r="R1287" i="4" s="1"/>
  <c r="P1159" i="4"/>
  <c r="Q1159" i="4" s="1"/>
  <c r="R1159" i="4" s="1"/>
  <c r="P1031" i="4"/>
  <c r="Q1031" i="4" s="1"/>
  <c r="R1031" i="4" s="1"/>
  <c r="P877" i="4"/>
  <c r="Q877" i="4" s="1"/>
  <c r="R877" i="4" s="1"/>
  <c r="P813" i="4"/>
  <c r="Q813" i="4" s="1"/>
  <c r="R813" i="4" s="1"/>
  <c r="P485" i="4"/>
  <c r="Q485" i="4" s="1"/>
  <c r="R485" i="4" s="1"/>
  <c r="P718" i="4"/>
  <c r="Q718" i="4" s="1"/>
  <c r="R718" i="4" s="1"/>
  <c r="P686" i="4"/>
  <c r="Q686" i="4" s="1"/>
  <c r="R686" i="4" s="1"/>
  <c r="P654" i="4"/>
  <c r="Q654" i="4" s="1"/>
  <c r="R654" i="4" s="1"/>
  <c r="P543" i="4"/>
  <c r="Q543" i="4" s="1"/>
  <c r="R543" i="4" s="1"/>
  <c r="P756" i="4"/>
  <c r="Q756" i="4" s="1"/>
  <c r="R756" i="4" s="1"/>
  <c r="P414" i="4"/>
  <c r="Q414" i="4" s="1"/>
  <c r="R414" i="4" s="1"/>
  <c r="P447" i="4"/>
  <c r="Q447" i="4" s="1"/>
  <c r="R447" i="4" s="1"/>
  <c r="P535" i="4"/>
  <c r="Q535" i="4" s="1"/>
  <c r="R535" i="4" s="1"/>
  <c r="P375" i="4"/>
  <c r="Q375" i="4" s="1"/>
  <c r="R375" i="4" s="1"/>
  <c r="P44" i="4"/>
  <c r="Q44" i="4" s="1"/>
  <c r="R44" i="4" s="1"/>
  <c r="P120" i="4"/>
  <c r="Q120" i="4" s="1"/>
  <c r="R120" i="4" s="1"/>
  <c r="P110" i="4"/>
  <c r="Q110" i="4" s="1"/>
  <c r="R110" i="4" s="1"/>
  <c r="P318" i="4"/>
  <c r="Q318" i="4" s="1"/>
  <c r="R318" i="4" s="1"/>
  <c r="P66" i="4"/>
  <c r="Q66" i="4" s="1"/>
  <c r="R66" i="4" s="1"/>
  <c r="P130" i="4"/>
  <c r="Q130" i="4" s="1"/>
  <c r="R130" i="4" s="1"/>
  <c r="P246" i="4"/>
  <c r="Q246" i="4" s="1"/>
  <c r="R246" i="4" s="1"/>
  <c r="P72" i="4"/>
  <c r="Q72" i="4" s="1"/>
  <c r="R72" i="4" s="1"/>
  <c r="P142" i="4"/>
  <c r="Q142" i="4" s="1"/>
  <c r="R142" i="4" s="1"/>
  <c r="P50" i="4"/>
  <c r="Q50" i="4" s="1"/>
  <c r="R50" i="4" s="1"/>
  <c r="P112" i="4"/>
  <c r="Q112" i="4" s="1"/>
  <c r="R112" i="4" s="1"/>
  <c r="P76" i="4"/>
  <c r="Q76" i="4" s="1"/>
  <c r="R76" i="4" s="1"/>
  <c r="P100" i="4"/>
  <c r="Q100" i="4" s="1"/>
  <c r="R100" i="4" s="1"/>
  <c r="P150" i="4"/>
  <c r="Q150" i="4" s="1"/>
  <c r="R150" i="4" s="1"/>
  <c r="P296" i="4"/>
  <c r="Q296" i="4" s="1"/>
  <c r="R296" i="4" s="1"/>
  <c r="P218" i="4"/>
  <c r="Q218" i="4" s="1"/>
  <c r="R218" i="4" s="1"/>
  <c r="P194" i="4"/>
  <c r="Q194" i="4" s="1"/>
  <c r="R194" i="4" s="1"/>
  <c r="P200" i="4"/>
  <c r="Q200" i="4" s="1"/>
  <c r="R200" i="4" s="1"/>
  <c r="P202" i="4"/>
  <c r="P515" i="4"/>
  <c r="Q515" i="4" s="1"/>
  <c r="R515" i="4" s="1"/>
  <c r="P321" i="4"/>
  <c r="Q321" i="4" s="1"/>
  <c r="R321" i="4" s="1"/>
  <c r="P407" i="4"/>
  <c r="Q407" i="4" s="1"/>
  <c r="R407" i="4" s="1"/>
  <c r="P347" i="4"/>
  <c r="Q347" i="4" s="1"/>
  <c r="R347" i="4" s="1"/>
  <c r="P363" i="4"/>
  <c r="Q363" i="4" s="1"/>
  <c r="R363" i="4" s="1"/>
  <c r="P546" i="4"/>
  <c r="Q546" i="4" s="1"/>
  <c r="R546" i="4" s="1"/>
  <c r="P445" i="4"/>
  <c r="Q445" i="4" s="1"/>
  <c r="R445" i="4" s="1"/>
  <c r="P521" i="4"/>
  <c r="Q521" i="4" s="1"/>
  <c r="R521" i="4" s="1"/>
  <c r="P576" i="4"/>
  <c r="Q576" i="4" s="1"/>
  <c r="R576" i="4" s="1"/>
  <c r="P592" i="4"/>
  <c r="Q592" i="4" s="1"/>
  <c r="R592" i="4" s="1"/>
  <c r="P608" i="4"/>
  <c r="Q608" i="4" s="1"/>
  <c r="R608" i="4" s="1"/>
  <c r="P754" i="4"/>
  <c r="Q754" i="4" s="1"/>
  <c r="R754" i="4" s="1"/>
  <c r="P473" i="4"/>
  <c r="Q473" i="4" s="1"/>
  <c r="R473" i="4" s="1"/>
  <c r="P594" i="4"/>
  <c r="Q594" i="4" s="1"/>
  <c r="R594" i="4" s="1"/>
  <c r="P672" i="4"/>
  <c r="Q672" i="4" s="1"/>
  <c r="R672" i="4" s="1"/>
  <c r="P704" i="4"/>
  <c r="Q704" i="4" s="1"/>
  <c r="R704" i="4" s="1"/>
  <c r="P742" i="4"/>
  <c r="Q742" i="4" s="1"/>
  <c r="R742" i="4" s="1"/>
  <c r="P431" i="4"/>
  <c r="Q431" i="4" s="1"/>
  <c r="R431" i="4" s="1"/>
  <c r="P760" i="4"/>
  <c r="Q760" i="4" s="1"/>
  <c r="R760" i="4" s="1"/>
  <c r="P821" i="4"/>
  <c r="Q821" i="4" s="1"/>
  <c r="R821" i="4" s="1"/>
  <c r="P885" i="4"/>
  <c r="Q885" i="4" s="1"/>
  <c r="R885" i="4" s="1"/>
  <c r="P902" i="4"/>
  <c r="Q902" i="4" s="1"/>
  <c r="R902" i="4" s="1"/>
  <c r="P918" i="4"/>
  <c r="Q918" i="4" s="1"/>
  <c r="R918" i="4" s="1"/>
  <c r="P934" i="4"/>
  <c r="Q934" i="4" s="1"/>
  <c r="R934" i="4" s="1"/>
  <c r="P950" i="4"/>
  <c r="Q950" i="4" s="1"/>
  <c r="R950" i="4" s="1"/>
  <c r="P966" i="4"/>
  <c r="Q966" i="4" s="1"/>
  <c r="R966" i="4" s="1"/>
  <c r="P982" i="4"/>
  <c r="Q982" i="4" s="1"/>
  <c r="R982" i="4" s="1"/>
  <c r="P998" i="4"/>
  <c r="Q998" i="4" s="1"/>
  <c r="R998" i="4" s="1"/>
  <c r="P1014" i="4"/>
  <c r="Q1014" i="4" s="1"/>
  <c r="R1014" i="4" s="1"/>
  <c r="P804" i="4"/>
  <c r="Q804" i="4" s="1"/>
  <c r="R804" i="4" s="1"/>
  <c r="P1111" i="4"/>
  <c r="Q1111" i="4" s="1"/>
  <c r="R1111" i="4" s="1"/>
  <c r="P1239" i="4"/>
  <c r="Q1239" i="4" s="1"/>
  <c r="R1239" i="4" s="1"/>
  <c r="P1367" i="4"/>
  <c r="Q1367" i="4" s="1"/>
  <c r="R1367" i="4" s="1"/>
  <c r="P1499" i="4"/>
  <c r="Q1499" i="4" s="1"/>
  <c r="R1499" i="4" s="1"/>
  <c r="P896" i="4"/>
  <c r="Q896" i="4" s="1"/>
  <c r="R896" i="4" s="1"/>
  <c r="P776" i="4"/>
  <c r="Q776" i="4" s="1"/>
  <c r="R776" i="4" s="1"/>
  <c r="P1115" i="4"/>
  <c r="Q1115" i="4" s="1"/>
  <c r="R1115" i="4" s="1"/>
  <c r="P1179" i="4"/>
  <c r="Q1179" i="4" s="1"/>
  <c r="R1179" i="4" s="1"/>
  <c r="P1243" i="4"/>
  <c r="Q1243" i="4" s="1"/>
  <c r="R1243" i="4" s="1"/>
  <c r="P1307" i="4"/>
  <c r="Q1307" i="4" s="1"/>
  <c r="R1307" i="4" s="1"/>
  <c r="P1371" i="4"/>
  <c r="Q1371" i="4" s="1"/>
  <c r="R1371" i="4" s="1"/>
  <c r="P1435" i="4"/>
  <c r="Q1435" i="4" s="1"/>
  <c r="R1435" i="4" s="1"/>
  <c r="P1526" i="4"/>
  <c r="Q1526" i="4" s="1"/>
  <c r="R1526" i="4" s="1"/>
  <c r="P1654" i="4"/>
  <c r="Q1654" i="4" s="1"/>
  <c r="R1654" i="4" s="1"/>
  <c r="P1168" i="4"/>
  <c r="Q1168" i="4" s="1"/>
  <c r="R1168" i="4" s="1"/>
  <c r="P30" i="4"/>
  <c r="Q30" i="4" s="1"/>
  <c r="R30" i="4" s="1"/>
  <c r="P238" i="4"/>
  <c r="Q238" i="4" s="1"/>
  <c r="R238" i="4" s="1"/>
  <c r="P248" i="4"/>
  <c r="Q248" i="4" s="1"/>
  <c r="R248" i="4" s="1"/>
  <c r="P92" i="4"/>
  <c r="Q92" i="4" s="1"/>
  <c r="R92" i="4" s="1"/>
  <c r="P270" i="4"/>
  <c r="Q270" i="4" s="1"/>
  <c r="R270" i="4" s="1"/>
  <c r="P293" i="4"/>
  <c r="Q293" i="4" s="1"/>
  <c r="R293" i="4" s="1"/>
  <c r="P531" i="4"/>
  <c r="Q531" i="4" s="1"/>
  <c r="R531" i="4" s="1"/>
  <c r="P425" i="4"/>
  <c r="Q425" i="4" s="1"/>
  <c r="R425" i="4" s="1"/>
  <c r="P314" i="4"/>
  <c r="Q314" i="4" s="1"/>
  <c r="R314" i="4" s="1"/>
  <c r="P505" i="4"/>
  <c r="Q505" i="4" s="1"/>
  <c r="R505" i="4" s="1"/>
  <c r="P252" i="4"/>
  <c r="Q252" i="4" s="1"/>
  <c r="R252" i="4" s="1"/>
  <c r="P463" i="4"/>
  <c r="Q463" i="4" s="1"/>
  <c r="R463" i="4" s="1"/>
  <c r="P724" i="4"/>
  <c r="Q724" i="4" s="1"/>
  <c r="R724" i="4" s="1"/>
  <c r="P514" i="4"/>
  <c r="Q514" i="4" s="1"/>
  <c r="R514" i="4" s="1"/>
  <c r="P614" i="4"/>
  <c r="Q614" i="4" s="1"/>
  <c r="R614" i="4" s="1"/>
  <c r="P630" i="4"/>
  <c r="Q630" i="4" s="1"/>
  <c r="R630" i="4" s="1"/>
  <c r="P646" i="4"/>
  <c r="Q646" i="4" s="1"/>
  <c r="R646" i="4" s="1"/>
  <c r="P676" i="4"/>
  <c r="Q676" i="4" s="1"/>
  <c r="R676" i="4" s="1"/>
  <c r="P708" i="4"/>
  <c r="Q708" i="4" s="1"/>
  <c r="R708" i="4" s="1"/>
  <c r="P477" i="4"/>
  <c r="Q477" i="4" s="1"/>
  <c r="R477" i="4" s="1"/>
  <c r="P785" i="4"/>
  <c r="Q785" i="4" s="1"/>
  <c r="R785" i="4" s="1"/>
  <c r="P849" i="4"/>
  <c r="Q849" i="4" s="1"/>
  <c r="R849" i="4" s="1"/>
  <c r="P820" i="4"/>
  <c r="Q820" i="4" s="1"/>
  <c r="R820" i="4" s="1"/>
  <c r="P980" i="4"/>
  <c r="Q980" i="4" s="1"/>
  <c r="R980" i="4" s="1"/>
  <c r="P1208" i="4"/>
  <c r="Q1208" i="4" s="1"/>
  <c r="R1208" i="4" s="1"/>
  <c r="P1336" i="4"/>
  <c r="Q1336" i="4" s="1"/>
  <c r="R1336" i="4" s="1"/>
  <c r="P1464" i="4"/>
  <c r="Q1464" i="4" s="1"/>
  <c r="R1464" i="4" s="1"/>
  <c r="P1696" i="4"/>
  <c r="Q1696" i="4" s="1"/>
  <c r="R1696" i="4" s="1"/>
  <c r="P936" i="4"/>
  <c r="Q936" i="4" s="1"/>
  <c r="R936" i="4" s="1"/>
  <c r="P1574" i="4"/>
  <c r="Q1574" i="4" s="1"/>
  <c r="R1574" i="4" s="1"/>
  <c r="P1702" i="4"/>
  <c r="Q1702" i="4" s="1"/>
  <c r="R1702" i="4" s="1"/>
  <c r="P125" i="4"/>
  <c r="Q125" i="4" s="1"/>
  <c r="R125" i="4" s="1"/>
  <c r="P339" i="4"/>
  <c r="Q339" i="4" s="1"/>
  <c r="R339" i="4" s="1"/>
  <c r="P197" i="4"/>
  <c r="Q197" i="4" s="1"/>
  <c r="R197" i="4" s="1"/>
  <c r="P439" i="4"/>
  <c r="Q439" i="4" s="1"/>
  <c r="R439" i="4" s="1"/>
  <c r="P429" i="4"/>
  <c r="Q429" i="4" s="1"/>
  <c r="R429" i="4" s="1"/>
  <c r="P509" i="4"/>
  <c r="Q509" i="4" s="1"/>
  <c r="R509" i="4" s="1"/>
  <c r="P415" i="4"/>
  <c r="Q415" i="4" s="1"/>
  <c r="R415" i="4" s="1"/>
  <c r="P602" i="4"/>
  <c r="Q602" i="4" s="1"/>
  <c r="R602" i="4" s="1"/>
  <c r="P696" i="4"/>
  <c r="Q696" i="4" s="1"/>
  <c r="R696" i="4" s="1"/>
  <c r="P746" i="4"/>
  <c r="Q746" i="4" s="1"/>
  <c r="R746" i="4" s="1"/>
  <c r="P797" i="4"/>
  <c r="Q797" i="4" s="1"/>
  <c r="R797" i="4" s="1"/>
  <c r="P745" i="4"/>
  <c r="Q745" i="4" s="1"/>
  <c r="R745" i="4" s="1"/>
  <c r="P1095" i="4"/>
  <c r="Q1095" i="4" s="1"/>
  <c r="R1095" i="4" s="1"/>
  <c r="P1255" i="4"/>
  <c r="Q1255" i="4" s="1"/>
  <c r="R1255" i="4" s="1"/>
  <c r="P1447" i="4"/>
  <c r="Q1447" i="4" s="1"/>
  <c r="R1447" i="4" s="1"/>
  <c r="P1680" i="4"/>
  <c r="Q1680" i="4" s="1"/>
  <c r="R1680" i="4" s="1"/>
  <c r="P1035" i="4"/>
  <c r="Q1035" i="4" s="1"/>
  <c r="R1035" i="4" s="1"/>
  <c r="P1164" i="4"/>
  <c r="Q1164" i="4" s="1"/>
  <c r="R1164" i="4" s="1"/>
  <c r="P1244" i="4"/>
  <c r="Q1244" i="4" s="1"/>
  <c r="R1244" i="4" s="1"/>
  <c r="P1324" i="4"/>
  <c r="Q1324" i="4" s="1"/>
  <c r="R1324" i="4" s="1"/>
  <c r="P1420" i="4"/>
  <c r="Q1420" i="4" s="1"/>
  <c r="R1420" i="4" s="1"/>
  <c r="P1488" i="4"/>
  <c r="Q1488" i="4" s="1"/>
  <c r="R1488" i="4" s="1"/>
  <c r="P1558" i="4"/>
  <c r="Q1558" i="4" s="1"/>
  <c r="R1558" i="4" s="1"/>
  <c r="P1039" i="4"/>
  <c r="Q1039" i="4" s="1"/>
  <c r="R1039" i="4" s="1"/>
  <c r="P108" i="4"/>
  <c r="Q108" i="4" s="1"/>
  <c r="R108" i="4" s="1"/>
  <c r="P20" i="4"/>
  <c r="Q20" i="4" s="1"/>
  <c r="R20" i="4" s="1"/>
  <c r="P193" i="4"/>
  <c r="Q193" i="4" s="1"/>
  <c r="R193" i="4" s="1"/>
  <c r="P210" i="4"/>
  <c r="Q210" i="4" s="1"/>
  <c r="R210" i="4" s="1"/>
  <c r="P499" i="4"/>
  <c r="Q499" i="4" s="1"/>
  <c r="R499" i="4" s="1"/>
  <c r="P423" i="4"/>
  <c r="Q423" i="4" s="1"/>
  <c r="R423" i="4" s="1"/>
  <c r="P216" i="4"/>
  <c r="Q216" i="4" s="1"/>
  <c r="R216" i="4" s="1"/>
  <c r="P395" i="4"/>
  <c r="Q395" i="4" s="1"/>
  <c r="R395" i="4" s="1"/>
  <c r="P491" i="4"/>
  <c r="Q491" i="4" s="1"/>
  <c r="R491" i="4" s="1"/>
  <c r="P266" i="4"/>
  <c r="Q266" i="4" s="1"/>
  <c r="R266" i="4" s="1"/>
  <c r="P766" i="4"/>
  <c r="Q766" i="4" s="1"/>
  <c r="R766" i="4" s="1"/>
  <c r="P583" i="4"/>
  <c r="Q583" i="4" s="1"/>
  <c r="R583" i="4" s="1"/>
  <c r="P603" i="4"/>
  <c r="Q603" i="4" s="1"/>
  <c r="R603" i="4" s="1"/>
  <c r="P648" i="4"/>
  <c r="Q648" i="4" s="1"/>
  <c r="R648" i="4" s="1"/>
  <c r="P525" i="4"/>
  <c r="Q525" i="4" s="1"/>
  <c r="R525" i="4" s="1"/>
  <c r="P658" i="4"/>
  <c r="Q658" i="4" s="1"/>
  <c r="R658" i="4" s="1"/>
  <c r="P700" i="4"/>
  <c r="Q700" i="4" s="1"/>
  <c r="R700" i="4" s="1"/>
  <c r="P762" i="4"/>
  <c r="Q762" i="4" s="1"/>
  <c r="R762" i="4" s="1"/>
  <c r="P793" i="4"/>
  <c r="Q793" i="4" s="1"/>
  <c r="R793" i="4" s="1"/>
  <c r="P873" i="4"/>
  <c r="Q873" i="4" s="1"/>
  <c r="R873" i="4" s="1"/>
  <c r="P909" i="4"/>
  <c r="Q909" i="4" s="1"/>
  <c r="R909" i="4" s="1"/>
  <c r="P929" i="4"/>
  <c r="Q929" i="4" s="1"/>
  <c r="R929" i="4" s="1"/>
  <c r="P949" i="4"/>
  <c r="Q949" i="4" s="1"/>
  <c r="R949" i="4" s="1"/>
  <c r="P973" i="4"/>
  <c r="Q973" i="4" s="1"/>
  <c r="R973" i="4" s="1"/>
  <c r="P993" i="4"/>
  <c r="Q993" i="4" s="1"/>
  <c r="R993" i="4" s="1"/>
  <c r="P1013" i="4"/>
  <c r="Q1013" i="4" s="1"/>
  <c r="R1013" i="4" s="1"/>
  <c r="P932" i="4"/>
  <c r="Q932" i="4" s="1"/>
  <c r="R932" i="4" s="1"/>
  <c r="P1192" i="4"/>
  <c r="Q1192" i="4" s="1"/>
  <c r="R1192" i="4" s="1"/>
  <c r="P1352" i="4"/>
  <c r="Q1352" i="4" s="1"/>
  <c r="R1352" i="4" s="1"/>
  <c r="P1536" i="4"/>
  <c r="Q1536" i="4" s="1"/>
  <c r="R1536" i="4" s="1"/>
  <c r="P976" i="4"/>
  <c r="Q976" i="4" s="1"/>
  <c r="R976" i="4" s="1"/>
  <c r="P920" i="4"/>
  <c r="Q920" i="4" s="1"/>
  <c r="R920" i="4" s="1"/>
  <c r="P1606" i="4"/>
  <c r="Q1606" i="4" s="1"/>
  <c r="R1606" i="4" s="1"/>
  <c r="P1152" i="4"/>
  <c r="Q1152" i="4" s="1"/>
  <c r="R1152" i="4" s="1"/>
  <c r="P1328" i="4"/>
  <c r="Q1328" i="4" s="1"/>
  <c r="R1328" i="4" s="1"/>
  <c r="P1560" i="4"/>
  <c r="Q1560" i="4" s="1"/>
  <c r="R1560" i="4" s="1"/>
  <c r="P1236" i="4"/>
  <c r="Q1236" i="4" s="1"/>
  <c r="R1236" i="4" s="1"/>
  <c r="P1768" i="4"/>
  <c r="Q1768" i="4" s="1"/>
  <c r="R1768" i="4" s="1"/>
  <c r="P1864" i="4"/>
  <c r="Q1864" i="4" s="1"/>
  <c r="R1864" i="4" s="1"/>
  <c r="P1944" i="4"/>
  <c r="Q1944" i="4" s="1"/>
  <c r="R1944" i="4" s="1"/>
  <c r="P2024" i="4"/>
  <c r="Q2024" i="4" s="1"/>
  <c r="R2024" i="4" s="1"/>
  <c r="P1267" i="4"/>
  <c r="Q1267" i="4" s="1"/>
  <c r="R1267" i="4" s="1"/>
  <c r="P1363" i="4"/>
  <c r="Q1363" i="4" s="1"/>
  <c r="R1363" i="4" s="1"/>
  <c r="P1647" i="4"/>
  <c r="Q1647" i="4" s="1"/>
  <c r="R1647" i="4" s="1"/>
  <c r="P1779" i="4"/>
  <c r="Q1779" i="4" s="1"/>
  <c r="R1779" i="4" s="1"/>
  <c r="P1851" i="4"/>
  <c r="Q1851" i="4" s="1"/>
  <c r="R1851" i="4" s="1"/>
  <c r="P1923" i="4"/>
  <c r="Q1923" i="4" s="1"/>
  <c r="R1923" i="4" s="1"/>
  <c r="P2023" i="4"/>
  <c r="Q2023" i="4" s="1"/>
  <c r="R2023" i="4" s="1"/>
  <c r="P816" i="4"/>
  <c r="Q816" i="4" s="1"/>
  <c r="R816" i="4" s="1"/>
  <c r="P1151" i="4"/>
  <c r="Q1151" i="4" s="1"/>
  <c r="R1151" i="4" s="1"/>
  <c r="P1343" i="4"/>
  <c r="Q1343" i="4" s="1"/>
  <c r="R1343" i="4" s="1"/>
  <c r="P1503" i="4"/>
  <c r="Q1503" i="4" s="1"/>
  <c r="R1503" i="4" s="1"/>
  <c r="P944" i="4"/>
  <c r="Q944" i="4" s="1"/>
  <c r="R944" i="4" s="1"/>
  <c r="P1547" i="4"/>
  <c r="Q1547" i="4" s="1"/>
  <c r="R1547" i="4" s="1"/>
  <c r="P1706" i="4"/>
  <c r="Q1706" i="4" s="1"/>
  <c r="R1706" i="4" s="1"/>
  <c r="P1780" i="4"/>
  <c r="Q1780" i="4" s="1"/>
  <c r="R1780" i="4" s="1"/>
  <c r="P1876" i="4"/>
  <c r="Q1876" i="4" s="1"/>
  <c r="R1876" i="4" s="1"/>
  <c r="P1956" i="4"/>
  <c r="Q1956" i="4" s="1"/>
  <c r="R1956" i="4" s="1"/>
  <c r="P2036" i="4"/>
  <c r="Q2036" i="4" s="1"/>
  <c r="R2036" i="4" s="1"/>
  <c r="P1444" i="4"/>
  <c r="Q1444" i="4" s="1"/>
  <c r="R1444" i="4" s="1"/>
  <c r="P1711" i="4"/>
  <c r="Q1711" i="4" s="1"/>
  <c r="R1711" i="4" s="1"/>
  <c r="P1803" i="4"/>
  <c r="Q1803" i="4" s="1"/>
  <c r="R1803" i="4" s="1"/>
  <c r="P1919" i="4"/>
  <c r="Q1919" i="4" s="1"/>
  <c r="R1919" i="4" s="1"/>
  <c r="P1991" i="4"/>
  <c r="Q1991" i="4" s="1"/>
  <c r="R1991" i="4" s="1"/>
  <c r="P2075" i="4"/>
  <c r="Q2075" i="4" s="1"/>
  <c r="R2075" i="4" s="1"/>
  <c r="P1376" i="4"/>
  <c r="Q1376" i="4" s="1"/>
  <c r="R1376" i="4" s="1"/>
  <c r="P1528" i="4"/>
  <c r="Q1528" i="4" s="1"/>
  <c r="R1528" i="4" s="1"/>
  <c r="P1364" i="4"/>
  <c r="Q1364" i="4" s="1"/>
  <c r="R1364" i="4" s="1"/>
  <c r="P1776" i="4"/>
  <c r="Q1776" i="4" s="1"/>
  <c r="R1776" i="4" s="1"/>
  <c r="P1856" i="4"/>
  <c r="Q1856" i="4" s="1"/>
  <c r="R1856" i="4" s="1"/>
  <c r="P1936" i="4"/>
  <c r="Q1936" i="4" s="1"/>
  <c r="R1936" i="4" s="1"/>
  <c r="P2032" i="4"/>
  <c r="Q2032" i="4" s="1"/>
  <c r="R2032" i="4" s="1"/>
  <c r="P2112" i="4"/>
  <c r="Q2112" i="4" s="1"/>
  <c r="R2112" i="4" s="1"/>
  <c r="P1156" i="4"/>
  <c r="Q1156" i="4" s="1"/>
  <c r="R1156" i="4" s="1"/>
  <c r="P1627" i="4"/>
  <c r="Q1627" i="4" s="1"/>
  <c r="R1627" i="4" s="1"/>
  <c r="P1759" i="4"/>
  <c r="Q1759" i="4" s="1"/>
  <c r="R1759" i="4" s="1"/>
  <c r="P1835" i="4"/>
  <c r="Q1835" i="4" s="1"/>
  <c r="R1835" i="4" s="1"/>
  <c r="P1927" i="4"/>
  <c r="Q1927" i="4" s="1"/>
  <c r="R1927" i="4" s="1"/>
  <c r="P2015" i="4"/>
  <c r="Q2015" i="4" s="1"/>
  <c r="R2015" i="4" s="1"/>
  <c r="P2087" i="4"/>
  <c r="Q2087" i="4" s="1"/>
  <c r="R2087" i="4" s="1"/>
  <c r="P559" i="4"/>
  <c r="Q559" i="4" s="1"/>
  <c r="R559" i="4" s="1"/>
  <c r="P844" i="4"/>
  <c r="Q844" i="4" s="1"/>
  <c r="R844" i="4" s="1"/>
  <c r="P1020" i="4"/>
  <c r="Q1020" i="4" s="1"/>
  <c r="R1020" i="4" s="1"/>
  <c r="P1199" i="4"/>
  <c r="Q1199" i="4" s="1"/>
  <c r="R1199" i="4" s="1"/>
  <c r="P1359" i="4"/>
  <c r="Q1359" i="4" s="1"/>
  <c r="R1359" i="4" s="1"/>
  <c r="P1544" i="4"/>
  <c r="Q1544" i="4" s="1"/>
  <c r="R1544" i="4" s="1"/>
  <c r="P1124" i="4"/>
  <c r="Q1124" i="4" s="1"/>
  <c r="R1124" i="4" s="1"/>
  <c r="P1567" i="4"/>
  <c r="Q1567" i="4" s="1"/>
  <c r="R1567" i="4" s="1"/>
  <c r="P1724" i="4"/>
  <c r="Q1724" i="4" s="1"/>
  <c r="R1724" i="4" s="1"/>
  <c r="P1836" i="4"/>
  <c r="Q1836" i="4" s="1"/>
  <c r="R1836" i="4" s="1"/>
  <c r="P1964" i="4"/>
  <c r="Q1964" i="4" s="1"/>
  <c r="R1964" i="4" s="1"/>
  <c r="P2092" i="4"/>
  <c r="Q2092" i="4" s="1"/>
  <c r="R2092" i="4" s="1"/>
  <c r="P1548" i="4"/>
  <c r="Q1548" i="4" s="1"/>
  <c r="R1548" i="4" s="1"/>
  <c r="P1819" i="4"/>
  <c r="Q1819" i="4" s="1"/>
  <c r="R1819" i="4" s="1"/>
  <c r="P1951" i="4"/>
  <c r="Q1951" i="4" s="1"/>
  <c r="R1951" i="4" s="1"/>
  <c r="P2055" i="4"/>
  <c r="Q2055" i="4" s="1"/>
  <c r="R2055" i="4" s="1"/>
  <c r="P1626" i="4"/>
  <c r="Q1626" i="4" s="1"/>
  <c r="R1626" i="4" s="1"/>
  <c r="P1546" i="4"/>
  <c r="Q1546" i="4" s="1"/>
  <c r="R1546" i="4" s="1"/>
  <c r="P1628" i="4"/>
  <c r="Q1628" i="4" s="1"/>
  <c r="R1628" i="4" s="1"/>
  <c r="P1347" i="4"/>
  <c r="Q1347" i="4" s="1"/>
  <c r="R1347" i="4" s="1"/>
  <c r="P1659" i="4"/>
  <c r="Q1659" i="4" s="1"/>
  <c r="R1659" i="4" s="1"/>
  <c r="P1662" i="4"/>
  <c r="Q1662" i="4" s="1"/>
  <c r="R1662" i="4" s="1"/>
  <c r="P1502" i="4"/>
  <c r="Q1502" i="4" s="1"/>
  <c r="R1502" i="4" s="1"/>
  <c r="P1581" i="4"/>
  <c r="Q1581" i="4" s="1"/>
  <c r="R1581" i="4" s="1"/>
  <c r="P2102" i="4"/>
  <c r="Q2102" i="4" s="1"/>
  <c r="R2102" i="4" s="1"/>
  <c r="P2070" i="4"/>
  <c r="Q2070" i="4" s="1"/>
  <c r="R2070" i="4" s="1"/>
  <c r="P2038" i="4"/>
  <c r="Q2038" i="4" s="1"/>
  <c r="R2038" i="4" s="1"/>
  <c r="P2006" i="4"/>
  <c r="Q2006" i="4" s="1"/>
  <c r="R2006" i="4" s="1"/>
  <c r="P1974" i="4"/>
  <c r="Q1974" i="4" s="1"/>
  <c r="R1974" i="4" s="1"/>
  <c r="P1942" i="4"/>
  <c r="Q1942" i="4" s="1"/>
  <c r="R1942" i="4" s="1"/>
  <c r="P1910" i="4"/>
  <c r="Q1910" i="4" s="1"/>
  <c r="R1910" i="4" s="1"/>
  <c r="P1878" i="4"/>
  <c r="Q1878" i="4" s="1"/>
  <c r="R1878" i="4" s="1"/>
  <c r="P1842" i="4"/>
  <c r="Q1842" i="4" s="1"/>
  <c r="R1842" i="4" s="1"/>
  <c r="P1802" i="4"/>
  <c r="Q1802" i="4" s="1"/>
  <c r="R1802" i="4" s="1"/>
  <c r="P1758" i="4"/>
  <c r="Q1758" i="4" s="1"/>
  <c r="R1758" i="4" s="1"/>
  <c r="P1714" i="4"/>
  <c r="Q1714" i="4" s="1"/>
  <c r="R1714" i="4" s="1"/>
  <c r="P1518" i="4"/>
  <c r="Q1518" i="4" s="1"/>
  <c r="R1518" i="4" s="1"/>
  <c r="P1510" i="4"/>
  <c r="Q1510" i="4" s="1"/>
  <c r="R1510" i="4" s="1"/>
  <c r="P1533" i="4"/>
  <c r="Q1533" i="4" s="1"/>
  <c r="R1533" i="4" s="1"/>
  <c r="P947" i="4"/>
  <c r="Q947" i="4" s="1"/>
  <c r="R947" i="4" s="1"/>
  <c r="P1667" i="4"/>
  <c r="Q1667" i="4" s="1"/>
  <c r="R1667" i="4" s="1"/>
  <c r="P1577" i="4"/>
  <c r="Q1577" i="4" s="1"/>
  <c r="R1577" i="4" s="1"/>
  <c r="P1497" i="4"/>
  <c r="Q1497" i="4" s="1"/>
  <c r="R1497" i="4" s="1"/>
  <c r="P1330" i="4"/>
  <c r="Q1330" i="4" s="1"/>
  <c r="R1330" i="4" s="1"/>
  <c r="P1154" i="4"/>
  <c r="Q1154" i="4" s="1"/>
  <c r="R1154" i="4" s="1"/>
  <c r="P991" i="4"/>
  <c r="Q991" i="4" s="1"/>
  <c r="R991" i="4" s="1"/>
  <c r="P815" i="4"/>
  <c r="Q815" i="4" s="1"/>
  <c r="R815" i="4" s="1"/>
  <c r="P835" i="4"/>
  <c r="Q835" i="4" s="1"/>
  <c r="R835" i="4" s="1"/>
  <c r="P1573" i="4"/>
  <c r="Q1573" i="4" s="1"/>
  <c r="R1573" i="4" s="1"/>
  <c r="P1374" i="4"/>
  <c r="Q1374" i="4" s="1"/>
  <c r="R1374" i="4" s="1"/>
  <c r="P1198" i="4"/>
  <c r="Q1198" i="4" s="1"/>
  <c r="R1198" i="4" s="1"/>
  <c r="P1038" i="4"/>
  <c r="Q1038" i="4" s="1"/>
  <c r="R1038" i="4" s="1"/>
  <c r="P859" i="4"/>
  <c r="Q859" i="4" s="1"/>
  <c r="R859" i="4" s="1"/>
  <c r="P2113" i="4"/>
  <c r="Q2113" i="4" s="1"/>
  <c r="R2113" i="4" s="1"/>
  <c r="P2073" i="4"/>
  <c r="Q2073" i="4" s="1"/>
  <c r="R2073" i="4" s="1"/>
  <c r="P2029" i="4"/>
  <c r="Q2029" i="4" s="1"/>
  <c r="R2029" i="4" s="1"/>
  <c r="P1985" i="4"/>
  <c r="Q1985" i="4" s="1"/>
  <c r="R1985" i="4" s="1"/>
  <c r="P1945" i="4"/>
  <c r="Q1945" i="4" s="1"/>
  <c r="R1945" i="4" s="1"/>
  <c r="P1901" i="4"/>
  <c r="Q1901" i="4" s="1"/>
  <c r="R1901" i="4" s="1"/>
  <c r="P1857" i="4"/>
  <c r="Q1857" i="4" s="1"/>
  <c r="R1857" i="4" s="1"/>
  <c r="P1817" i="4"/>
  <c r="Q1817" i="4" s="1"/>
  <c r="R1817" i="4" s="1"/>
  <c r="P1773" i="4"/>
  <c r="Q1773" i="4" s="1"/>
  <c r="R1773" i="4" s="1"/>
  <c r="P1729" i="4"/>
  <c r="Q1729" i="4" s="1"/>
  <c r="R1729" i="4" s="1"/>
  <c r="P1665" i="4"/>
  <c r="Q1665" i="4" s="1"/>
  <c r="R1665" i="4" s="1"/>
  <c r="P1570" i="4"/>
  <c r="Q1570" i="4" s="1"/>
  <c r="R1570" i="4" s="1"/>
  <c r="P1482" i="4"/>
  <c r="Q1482" i="4" s="1"/>
  <c r="R1482" i="4" s="1"/>
  <c r="P1322" i="4"/>
  <c r="Q1322" i="4" s="1"/>
  <c r="R1322" i="4" s="1"/>
  <c r="P1146" i="4"/>
  <c r="Q1146" i="4" s="1"/>
  <c r="R1146" i="4" s="1"/>
  <c r="P967" i="4"/>
  <c r="Q967" i="4" s="1"/>
  <c r="R967" i="4" s="1"/>
  <c r="P807" i="4"/>
  <c r="Q807" i="4" s="1"/>
  <c r="R807" i="4" s="1"/>
  <c r="P181" i="4"/>
  <c r="Q181" i="4" s="1"/>
  <c r="R181" i="4" s="1"/>
  <c r="P1072" i="4"/>
  <c r="Q1072" i="4" s="1"/>
  <c r="R1072" i="4" s="1"/>
  <c r="P763" i="4"/>
  <c r="Q763" i="4" s="1"/>
  <c r="R763" i="4" s="1"/>
  <c r="P1449" i="4"/>
  <c r="Q1449" i="4" s="1"/>
  <c r="R1449" i="4" s="1"/>
  <c r="P1389" i="4"/>
  <c r="Q1389" i="4" s="1"/>
  <c r="R1389" i="4" s="1"/>
  <c r="P1337" i="4"/>
  <c r="P1277" i="4"/>
  <c r="Q1277" i="4" s="1"/>
  <c r="R1277" i="4" s="1"/>
  <c r="P1221" i="4"/>
  <c r="Q1221" i="4" s="1"/>
  <c r="R1221" i="4" s="1"/>
  <c r="P1165" i="4"/>
  <c r="Q1165" i="4" s="1"/>
  <c r="R1165" i="4" s="1"/>
  <c r="P1109" i="4"/>
  <c r="Q1109" i="4" s="1"/>
  <c r="R1109" i="4" s="1"/>
  <c r="P1049" i="4"/>
  <c r="Q1049" i="4" s="1"/>
  <c r="R1049" i="4" s="1"/>
  <c r="P149" i="4"/>
  <c r="Q149" i="4" s="1"/>
  <c r="R149" i="4" s="1"/>
  <c r="P685" i="4"/>
  <c r="Q685" i="4" s="1"/>
  <c r="R685" i="4" s="1"/>
  <c r="P625" i="4"/>
  <c r="Q625" i="4" s="1"/>
  <c r="R625" i="4" s="1"/>
  <c r="P449" i="4"/>
  <c r="Q449" i="4" s="1"/>
  <c r="R449" i="4" s="1"/>
  <c r="P882" i="4"/>
  <c r="Q882" i="4" s="1"/>
  <c r="R882" i="4" s="1"/>
  <c r="P770" i="4"/>
  <c r="Q770" i="4" s="1"/>
  <c r="R770" i="4" s="1"/>
  <c r="P476" i="4"/>
  <c r="Q476" i="4" s="1"/>
  <c r="R476" i="4" s="1"/>
  <c r="P699" i="4"/>
  <c r="Q699" i="4" s="1"/>
  <c r="R699" i="4" s="1"/>
  <c r="P424" i="4"/>
  <c r="Q424" i="4" s="1"/>
  <c r="R424" i="4" s="1"/>
  <c r="P373" i="4"/>
  <c r="Q373" i="4" s="1"/>
  <c r="R373" i="4" s="1"/>
  <c r="P307" i="4"/>
  <c r="Q307" i="4" s="1"/>
  <c r="R307" i="4" s="1"/>
  <c r="P233" i="4"/>
  <c r="Q233" i="4" s="1"/>
  <c r="R233" i="4" s="1"/>
  <c r="P169" i="4"/>
  <c r="Q169" i="4" s="1"/>
  <c r="R169" i="4" s="1"/>
  <c r="P70" i="4"/>
  <c r="Q70" i="4" s="1"/>
  <c r="R70" i="4" s="1"/>
  <c r="P64" i="4"/>
  <c r="Q64" i="4" s="1"/>
  <c r="R64" i="4" s="1"/>
  <c r="P198" i="4"/>
  <c r="Q198" i="4" s="1"/>
  <c r="R198" i="4" s="1"/>
  <c r="P306" i="4"/>
  <c r="Q306" i="4" s="1"/>
  <c r="R306" i="4" s="1"/>
  <c r="P82" i="4"/>
  <c r="Q82" i="4" s="1"/>
  <c r="R82" i="4" s="1"/>
  <c r="P42" i="4"/>
  <c r="Q42" i="4" s="1"/>
  <c r="R42" i="4" s="1"/>
  <c r="P242" i="4"/>
  <c r="Q242" i="4" s="1"/>
  <c r="R242" i="4" s="1"/>
  <c r="P86" i="4"/>
  <c r="Q86" i="4" s="1"/>
  <c r="R86" i="4" s="1"/>
  <c r="P158" i="4"/>
  <c r="Q158" i="4" s="1"/>
  <c r="R158" i="4" s="1"/>
  <c r="P62" i="4"/>
  <c r="Q62" i="4" s="1"/>
  <c r="R62" i="4" s="1"/>
  <c r="P166" i="4"/>
  <c r="Q166" i="4" s="1"/>
  <c r="R166" i="4" s="1"/>
  <c r="P162" i="4"/>
  <c r="Q162" i="4" s="1"/>
  <c r="R162" i="4" s="1"/>
  <c r="P116" i="4"/>
  <c r="Q116" i="4" s="1"/>
  <c r="R116" i="4" s="1"/>
  <c r="P214" i="4"/>
  <c r="Q214" i="4" s="1"/>
  <c r="R214" i="4" s="1"/>
  <c r="P184" i="4"/>
  <c r="Q184" i="4" s="1"/>
  <c r="R184" i="4" s="1"/>
  <c r="P302" i="4"/>
  <c r="Q302" i="4" s="1"/>
  <c r="R302" i="4" s="1"/>
  <c r="P60" i="4"/>
  <c r="Q60" i="4" s="1"/>
  <c r="R60" i="4" s="1"/>
  <c r="P264" i="4"/>
  <c r="Q264" i="4" s="1"/>
  <c r="R264" i="4" s="1"/>
  <c r="P317" i="4"/>
  <c r="Q317" i="4" s="1"/>
  <c r="R317" i="4" s="1"/>
  <c r="P222" i="4"/>
  <c r="Q222" i="4" s="1"/>
  <c r="R222" i="4" s="1"/>
  <c r="P359" i="4"/>
  <c r="Q359" i="4" s="1"/>
  <c r="R359" i="4" s="1"/>
  <c r="P441" i="4"/>
  <c r="Q441" i="4" s="1"/>
  <c r="R441" i="4" s="1"/>
  <c r="P154" i="4"/>
  <c r="Q154" i="4" s="1"/>
  <c r="R154" i="4" s="1"/>
  <c r="P383" i="4"/>
  <c r="Q383" i="4" s="1"/>
  <c r="R383" i="4" s="1"/>
  <c r="P750" i="4"/>
  <c r="Q750" i="4" s="1"/>
  <c r="R750" i="4" s="1"/>
  <c r="P457" i="4"/>
  <c r="Q457" i="4" s="1"/>
  <c r="R457" i="4" s="1"/>
  <c r="P542" i="4"/>
  <c r="Q542" i="4" s="1"/>
  <c r="R542" i="4" s="1"/>
  <c r="P580" i="4"/>
  <c r="Q580" i="4" s="1"/>
  <c r="R580" i="4" s="1"/>
  <c r="P596" i="4"/>
  <c r="Q596" i="4" s="1"/>
  <c r="R596" i="4" s="1"/>
  <c r="P612" i="4"/>
  <c r="Q612" i="4" s="1"/>
  <c r="R612" i="4" s="1"/>
  <c r="P301" i="4"/>
  <c r="Q301" i="4" s="1"/>
  <c r="R301" i="4" s="1"/>
  <c r="P533" i="4"/>
  <c r="Q533" i="4" s="1"/>
  <c r="R533" i="4" s="1"/>
  <c r="P610" i="4"/>
  <c r="Q610" i="4" s="1"/>
  <c r="R610" i="4" s="1"/>
  <c r="P678" i="4"/>
  <c r="Q678" i="4" s="1"/>
  <c r="R678" i="4" s="1"/>
  <c r="P710" i="4"/>
  <c r="Q710" i="4" s="1"/>
  <c r="R710" i="4" s="1"/>
  <c r="P758" i="4"/>
  <c r="Q758" i="4" s="1"/>
  <c r="R758" i="4" s="1"/>
  <c r="P1030" i="4"/>
  <c r="Q1030" i="4" s="1"/>
  <c r="R1030" i="4" s="1"/>
  <c r="P773" i="4"/>
  <c r="Q773" i="4" s="1"/>
  <c r="R773" i="4" s="1"/>
  <c r="P837" i="4"/>
  <c r="Q837" i="4" s="1"/>
  <c r="R837" i="4" s="1"/>
  <c r="P890" i="4"/>
  <c r="Q890" i="4" s="1"/>
  <c r="R890" i="4" s="1"/>
  <c r="P906" i="4"/>
  <c r="Q906" i="4" s="1"/>
  <c r="R906" i="4" s="1"/>
  <c r="P922" i="4"/>
  <c r="Q922" i="4" s="1"/>
  <c r="R922" i="4" s="1"/>
  <c r="P938" i="4"/>
  <c r="Q938" i="4" s="1"/>
  <c r="R938" i="4" s="1"/>
  <c r="P954" i="4"/>
  <c r="Q954" i="4" s="1"/>
  <c r="R954" i="4" s="1"/>
  <c r="P970" i="4"/>
  <c r="Q970" i="4" s="1"/>
  <c r="R970" i="4" s="1"/>
  <c r="P986" i="4"/>
  <c r="Q986" i="4" s="1"/>
  <c r="R986" i="4" s="1"/>
  <c r="P1002" i="4"/>
  <c r="Q1002" i="4" s="1"/>
  <c r="R1002" i="4" s="1"/>
  <c r="P1018" i="4"/>
  <c r="Q1018" i="4" s="1"/>
  <c r="R1018" i="4" s="1"/>
  <c r="P868" i="4"/>
  <c r="Q868" i="4" s="1"/>
  <c r="R868" i="4" s="1"/>
  <c r="P1143" i="4"/>
  <c r="Q1143" i="4" s="1"/>
  <c r="R1143" i="4" s="1"/>
  <c r="P1271" i="4"/>
  <c r="Q1271" i="4" s="1"/>
  <c r="R1271" i="4" s="1"/>
  <c r="P1399" i="4"/>
  <c r="Q1399" i="4" s="1"/>
  <c r="R1399" i="4" s="1"/>
  <c r="P1520" i="4"/>
  <c r="Q1520" i="4" s="1"/>
  <c r="R1520" i="4" s="1"/>
  <c r="P1008" i="4"/>
  <c r="Q1008" i="4" s="1"/>
  <c r="R1008" i="4" s="1"/>
  <c r="P840" i="4"/>
  <c r="Q840" i="4" s="1"/>
  <c r="R840" i="4" s="1"/>
  <c r="P1131" i="4"/>
  <c r="Q1131" i="4" s="1"/>
  <c r="R1131" i="4" s="1"/>
  <c r="P1195" i="4"/>
  <c r="Q1195" i="4" s="1"/>
  <c r="R1195" i="4" s="1"/>
  <c r="P1259" i="4"/>
  <c r="Q1259" i="4" s="1"/>
  <c r="R1259" i="4" s="1"/>
  <c r="P1323" i="4"/>
  <c r="Q1323" i="4" s="1"/>
  <c r="R1323" i="4" s="1"/>
  <c r="P1387" i="4"/>
  <c r="Q1387" i="4" s="1"/>
  <c r="R1387" i="4" s="1"/>
  <c r="P1451" i="4"/>
  <c r="Q1451" i="4" s="1"/>
  <c r="R1451" i="4" s="1"/>
  <c r="P1556" i="4"/>
  <c r="Q1556" i="4" s="1"/>
  <c r="R1556" i="4" s="1"/>
  <c r="P1684" i="4"/>
  <c r="Q1684" i="4" s="1"/>
  <c r="R1684" i="4" s="1"/>
  <c r="P1184" i="4"/>
  <c r="Q1184" i="4" s="1"/>
  <c r="R1184" i="4" s="1"/>
  <c r="P46" i="4"/>
  <c r="Q46" i="4" s="1"/>
  <c r="R46" i="4" s="1"/>
  <c r="P241" i="4"/>
  <c r="Q241" i="4" s="1"/>
  <c r="R241" i="4" s="1"/>
  <c r="P24" i="4"/>
  <c r="Q24" i="4" s="1"/>
  <c r="R24" i="4" s="1"/>
  <c r="P168" i="4"/>
  <c r="Q168" i="4" s="1"/>
  <c r="R168" i="4" s="1"/>
  <c r="P273" i="4"/>
  <c r="Q273" i="4" s="1"/>
  <c r="R273" i="4" s="1"/>
  <c r="P371" i="4"/>
  <c r="Q371" i="4" s="1"/>
  <c r="R371" i="4" s="1"/>
  <c r="P172" i="4"/>
  <c r="Q172" i="4" s="1"/>
  <c r="R172" i="4" s="1"/>
  <c r="P455" i="4"/>
  <c r="Q455" i="4" s="1"/>
  <c r="R455" i="4" s="1"/>
  <c r="P331" i="4"/>
  <c r="Q331" i="4" s="1"/>
  <c r="R331" i="4" s="1"/>
  <c r="P511" i="4"/>
  <c r="Q511" i="4" s="1"/>
  <c r="R511" i="4" s="1"/>
  <c r="P370" i="4"/>
  <c r="Q370" i="4" s="1"/>
  <c r="R370" i="4" s="1"/>
  <c r="P527" i="4"/>
  <c r="Q527" i="4" s="1"/>
  <c r="R527" i="4" s="1"/>
  <c r="P738" i="4"/>
  <c r="Q738" i="4" s="1"/>
  <c r="R738" i="4" s="1"/>
  <c r="P558" i="4"/>
  <c r="Q558" i="4" s="1"/>
  <c r="R558" i="4" s="1"/>
  <c r="P618" i="4"/>
  <c r="Q618" i="4" s="1"/>
  <c r="R618" i="4" s="1"/>
  <c r="P634" i="4"/>
  <c r="Q634" i="4" s="1"/>
  <c r="R634" i="4" s="1"/>
  <c r="P650" i="4"/>
  <c r="Q650" i="4" s="1"/>
  <c r="R650" i="4" s="1"/>
  <c r="P682" i="4"/>
  <c r="Q682" i="4" s="1"/>
  <c r="R682" i="4" s="1"/>
  <c r="P714" i="4"/>
  <c r="Q714" i="4" s="1"/>
  <c r="R714" i="4" s="1"/>
  <c r="P510" i="4"/>
  <c r="Q510" i="4" s="1"/>
  <c r="R510" i="4" s="1"/>
  <c r="P801" i="4"/>
  <c r="Q801" i="4" s="1"/>
  <c r="R801" i="4" s="1"/>
  <c r="P865" i="4"/>
  <c r="Q865" i="4" s="1"/>
  <c r="R865" i="4" s="1"/>
  <c r="P884" i="4"/>
  <c r="Q884" i="4" s="1"/>
  <c r="R884" i="4" s="1"/>
  <c r="P1012" i="4"/>
  <c r="Q1012" i="4" s="1"/>
  <c r="R1012" i="4" s="1"/>
  <c r="P1240" i="4"/>
  <c r="Q1240" i="4" s="1"/>
  <c r="R1240" i="4" s="1"/>
  <c r="P1368" i="4"/>
  <c r="Q1368" i="4" s="1"/>
  <c r="R1368" i="4" s="1"/>
  <c r="P1491" i="4"/>
  <c r="Q1491" i="4" s="1"/>
  <c r="R1491" i="4" s="1"/>
  <c r="P792" i="4"/>
  <c r="Q792" i="4" s="1"/>
  <c r="R792" i="4" s="1"/>
  <c r="P968" i="4"/>
  <c r="Q968" i="4" s="1"/>
  <c r="R968" i="4" s="1"/>
  <c r="P1604" i="4"/>
  <c r="Q1604" i="4" s="1"/>
  <c r="R1604" i="4" s="1"/>
  <c r="P832" i="4"/>
  <c r="Q832" i="4" s="1"/>
  <c r="R832" i="4" s="1"/>
  <c r="P144" i="4"/>
  <c r="Q144" i="4" s="1"/>
  <c r="R144" i="4" s="1"/>
  <c r="P419" i="4"/>
  <c r="Q419" i="4" s="1"/>
  <c r="R419" i="4" s="1"/>
  <c r="P213" i="4"/>
  <c r="Q213" i="4" s="1"/>
  <c r="R213" i="4" s="1"/>
  <c r="P471" i="4"/>
  <c r="Q471" i="4" s="1"/>
  <c r="R471" i="4" s="1"/>
  <c r="P462" i="4"/>
  <c r="Q462" i="4" s="1"/>
  <c r="R462" i="4" s="1"/>
  <c r="P620" i="4"/>
  <c r="Q620" i="4" s="1"/>
  <c r="R620" i="4" s="1"/>
  <c r="P479" i="4"/>
  <c r="Q479" i="4" s="1"/>
  <c r="R479" i="4" s="1"/>
  <c r="P664" i="4"/>
  <c r="Q664" i="4" s="1"/>
  <c r="R664" i="4" s="1"/>
  <c r="P702" i="4"/>
  <c r="Q702" i="4" s="1"/>
  <c r="R702" i="4" s="1"/>
  <c r="P402" i="4"/>
  <c r="Q402" i="4" s="1"/>
  <c r="R402" i="4" s="1"/>
  <c r="P829" i="4"/>
  <c r="Q829" i="4" s="1"/>
  <c r="R829" i="4" s="1"/>
  <c r="P772" i="4"/>
  <c r="Q772" i="4" s="1"/>
  <c r="R772" i="4" s="1"/>
  <c r="P1127" i="4"/>
  <c r="Q1127" i="4" s="1"/>
  <c r="R1127" i="4" s="1"/>
  <c r="P1319" i="4"/>
  <c r="Q1319" i="4" s="1"/>
  <c r="R1319" i="4" s="1"/>
  <c r="P1479" i="4"/>
  <c r="Q1479" i="4" s="1"/>
  <c r="R1479" i="4" s="1"/>
  <c r="P784" i="4"/>
  <c r="Q784" i="4" s="1"/>
  <c r="R784" i="4" s="1"/>
  <c r="P1099" i="4"/>
  <c r="Q1099" i="4" s="1"/>
  <c r="R1099" i="4" s="1"/>
  <c r="P1180" i="4"/>
  <c r="Q1180" i="4" s="1"/>
  <c r="R1180" i="4" s="1"/>
  <c r="P1260" i="4"/>
  <c r="Q1260" i="4" s="1"/>
  <c r="R1260" i="4" s="1"/>
  <c r="P1356" i="4"/>
  <c r="Q1356" i="4" s="1"/>
  <c r="R1356" i="4" s="1"/>
  <c r="P1436" i="4"/>
  <c r="Q1436" i="4" s="1"/>
  <c r="R1436" i="4" s="1"/>
  <c r="P1496" i="4"/>
  <c r="Q1496" i="4" s="1"/>
  <c r="R1496" i="4" s="1"/>
  <c r="P1622" i="4"/>
  <c r="Q1622" i="4" s="1"/>
  <c r="R1622" i="4" s="1"/>
  <c r="P1071" i="4"/>
  <c r="Q1071" i="4" s="1"/>
  <c r="R1071" i="4" s="1"/>
  <c r="P122" i="4"/>
  <c r="Q122" i="4" s="1"/>
  <c r="R122" i="4" s="1"/>
  <c r="P52" i="4"/>
  <c r="Q52" i="4" s="1"/>
  <c r="R52" i="4" s="1"/>
  <c r="P258" i="4"/>
  <c r="Q258" i="4" s="1"/>
  <c r="R258" i="4" s="1"/>
  <c r="P269" i="4"/>
  <c r="Q269" i="4" s="1"/>
  <c r="R269" i="4" s="1"/>
  <c r="P28" i="4"/>
  <c r="Q28" i="4" s="1"/>
  <c r="R28" i="4" s="1"/>
  <c r="P487" i="4"/>
  <c r="Q487" i="4" s="1"/>
  <c r="R487" i="4" s="1"/>
  <c r="P220" i="4"/>
  <c r="Q220" i="4" s="1"/>
  <c r="R220" i="4" s="1"/>
  <c r="P427" i="4"/>
  <c r="Q427" i="4" s="1"/>
  <c r="R427" i="4" s="1"/>
  <c r="P507" i="4"/>
  <c r="Q507" i="4" s="1"/>
  <c r="R507" i="4" s="1"/>
  <c r="P362" i="4"/>
  <c r="Q362" i="4" s="1"/>
  <c r="R362" i="4" s="1"/>
  <c r="P517" i="4"/>
  <c r="Q517" i="4" s="1"/>
  <c r="R517" i="4" s="1"/>
  <c r="P587" i="4"/>
  <c r="Q587" i="4" s="1"/>
  <c r="R587" i="4" s="1"/>
  <c r="P607" i="4"/>
  <c r="Q607" i="4" s="1"/>
  <c r="R607" i="4" s="1"/>
  <c r="P740" i="4"/>
  <c r="Q740" i="4" s="1"/>
  <c r="R740" i="4" s="1"/>
  <c r="P574" i="4"/>
  <c r="Q574" i="4" s="1"/>
  <c r="R574" i="4" s="1"/>
  <c r="P668" i="4"/>
  <c r="Q668" i="4" s="1"/>
  <c r="R668" i="4" s="1"/>
  <c r="P716" i="4"/>
  <c r="Q716" i="4" s="1"/>
  <c r="R716" i="4" s="1"/>
  <c r="P413" i="4"/>
  <c r="Q413" i="4" s="1"/>
  <c r="R413" i="4" s="1"/>
  <c r="P809" i="4"/>
  <c r="Q809" i="4" s="1"/>
  <c r="R809" i="4" s="1"/>
  <c r="P893" i="4"/>
  <c r="Q893" i="4" s="1"/>
  <c r="R893" i="4" s="1"/>
  <c r="P913" i="4"/>
  <c r="Q913" i="4" s="1"/>
  <c r="R913" i="4" s="1"/>
  <c r="P933" i="4"/>
  <c r="Q933" i="4" s="1"/>
  <c r="R933" i="4" s="1"/>
  <c r="P957" i="4"/>
  <c r="Q957" i="4" s="1"/>
  <c r="R957" i="4" s="1"/>
  <c r="P977" i="4"/>
  <c r="Q977" i="4" s="1"/>
  <c r="R977" i="4" s="1"/>
  <c r="P997" i="4"/>
  <c r="Q997" i="4" s="1"/>
  <c r="R997" i="4" s="1"/>
  <c r="P1021" i="4"/>
  <c r="Q1021" i="4" s="1"/>
  <c r="R1021" i="4" s="1"/>
  <c r="P964" i="4"/>
  <c r="Q964" i="4" s="1"/>
  <c r="R964" i="4" s="1"/>
  <c r="P1224" i="4"/>
  <c r="Q1224" i="4" s="1"/>
  <c r="R1224" i="4" s="1"/>
  <c r="P1416" i="4"/>
  <c r="Q1416" i="4" s="1"/>
  <c r="R1416" i="4" s="1"/>
  <c r="P1600" i="4"/>
  <c r="Q1600" i="4" s="1"/>
  <c r="R1600" i="4" s="1"/>
  <c r="P1091" i="4"/>
  <c r="Q1091" i="4" s="1"/>
  <c r="R1091" i="4" s="1"/>
  <c r="P984" i="4"/>
  <c r="Q984" i="4" s="1"/>
  <c r="R984" i="4" s="1"/>
  <c r="P1636" i="4"/>
  <c r="Q1636" i="4" s="1"/>
  <c r="R1636" i="4" s="1"/>
  <c r="P1200" i="4"/>
  <c r="Q1200" i="4" s="1"/>
  <c r="R1200" i="4" s="1"/>
  <c r="P1392" i="4"/>
  <c r="Q1392" i="4" s="1"/>
  <c r="R1392" i="4" s="1"/>
  <c r="P1624" i="4"/>
  <c r="Q1624" i="4" s="1"/>
  <c r="R1624" i="4" s="1"/>
  <c r="P1379" i="4"/>
  <c r="Q1379" i="4" s="1"/>
  <c r="R1379" i="4" s="1"/>
  <c r="P1800" i="4"/>
  <c r="Q1800" i="4" s="1"/>
  <c r="R1800" i="4" s="1"/>
  <c r="P1880" i="4"/>
  <c r="Q1880" i="4" s="1"/>
  <c r="R1880" i="4" s="1"/>
  <c r="P1960" i="4"/>
  <c r="Q1960" i="4" s="1"/>
  <c r="R1960" i="4" s="1"/>
  <c r="P2056" i="4"/>
  <c r="Q2056" i="4" s="1"/>
  <c r="R2056" i="4" s="1"/>
  <c r="P1380" i="4"/>
  <c r="Q1380" i="4" s="1"/>
  <c r="R1380" i="4" s="1"/>
  <c r="P1412" i="4"/>
  <c r="Q1412" i="4" s="1"/>
  <c r="R1412" i="4" s="1"/>
  <c r="P1727" i="4"/>
  <c r="Q1727" i="4" s="1"/>
  <c r="R1727" i="4" s="1"/>
  <c r="P1791" i="4"/>
  <c r="Q1791" i="4" s="1"/>
  <c r="R1791" i="4" s="1"/>
  <c r="P1867" i="4"/>
  <c r="Q1867" i="4" s="1"/>
  <c r="R1867" i="4" s="1"/>
  <c r="P1947" i="4"/>
  <c r="Q1947" i="4" s="1"/>
  <c r="R1947" i="4" s="1"/>
  <c r="P2051" i="4"/>
  <c r="Q2051" i="4" s="1"/>
  <c r="R2051" i="4" s="1"/>
  <c r="P924" i="4"/>
  <c r="Q924" i="4" s="1"/>
  <c r="R924" i="4" s="1"/>
  <c r="P1215" i="4"/>
  <c r="Q1215" i="4" s="1"/>
  <c r="R1215" i="4" s="1"/>
  <c r="P1375" i="4"/>
  <c r="Q1375" i="4" s="1"/>
  <c r="R1375" i="4" s="1"/>
  <c r="P1576" i="4"/>
  <c r="Q1576" i="4" s="1"/>
  <c r="R1576" i="4" s="1"/>
  <c r="P1172" i="4"/>
  <c r="Q1172" i="4" s="1"/>
  <c r="R1172" i="4" s="1"/>
  <c r="P1578" i="4"/>
  <c r="Q1578" i="4" s="1"/>
  <c r="R1578" i="4" s="1"/>
  <c r="P1716" i="4"/>
  <c r="Q1716" i="4" s="1"/>
  <c r="R1716" i="4" s="1"/>
  <c r="P1812" i="4"/>
  <c r="Q1812" i="4" s="1"/>
  <c r="R1812" i="4" s="1"/>
  <c r="P1892" i="4"/>
  <c r="Q1892" i="4" s="1"/>
  <c r="R1892" i="4" s="1"/>
  <c r="P1972" i="4"/>
  <c r="Q1972" i="4" s="1"/>
  <c r="R1972" i="4" s="1"/>
  <c r="P2068" i="4"/>
  <c r="Q2068" i="4" s="1"/>
  <c r="R2068" i="4" s="1"/>
  <c r="P1562" i="4"/>
  <c r="Q1562" i="4" s="1"/>
  <c r="R1562" i="4" s="1"/>
  <c r="P1735" i="4"/>
  <c r="Q1735" i="4" s="1"/>
  <c r="R1735" i="4" s="1"/>
  <c r="P1839" i="4"/>
  <c r="Q1839" i="4" s="1"/>
  <c r="R1839" i="4" s="1"/>
  <c r="P1931" i="4"/>
  <c r="Q1931" i="4" s="1"/>
  <c r="R1931" i="4" s="1"/>
  <c r="P2019" i="4"/>
  <c r="Q2019" i="4" s="1"/>
  <c r="R2019" i="4" s="1"/>
  <c r="P2107" i="4"/>
  <c r="Q2107" i="4" s="1"/>
  <c r="R2107" i="4" s="1"/>
  <c r="P1408" i="4"/>
  <c r="Q1408" i="4" s="1"/>
  <c r="R1408" i="4" s="1"/>
  <c r="P1592" i="4"/>
  <c r="Q1592" i="4" s="1"/>
  <c r="R1592" i="4" s="1"/>
  <c r="P1712" i="4"/>
  <c r="Q1712" i="4" s="1"/>
  <c r="R1712" i="4" s="1"/>
  <c r="P1792" i="4"/>
  <c r="Q1792" i="4" s="1"/>
  <c r="R1792" i="4" s="1"/>
  <c r="P1872" i="4"/>
  <c r="Q1872" i="4" s="1"/>
  <c r="R1872" i="4" s="1"/>
  <c r="P1968" i="4"/>
  <c r="Q1968" i="4" s="1"/>
  <c r="R1968" i="4" s="1"/>
  <c r="P2048" i="4"/>
  <c r="Q2048" i="4" s="1"/>
  <c r="R2048" i="4" s="1"/>
  <c r="P1252" i="4"/>
  <c r="Q1252" i="4" s="1"/>
  <c r="R1252" i="4" s="1"/>
  <c r="P1348" i="4"/>
  <c r="Q1348" i="4" s="1"/>
  <c r="R1348" i="4" s="1"/>
  <c r="P1658" i="4"/>
  <c r="Q1658" i="4" s="1"/>
  <c r="R1658" i="4" s="1"/>
  <c r="P1771" i="4"/>
  <c r="Q1771" i="4" s="1"/>
  <c r="R1771" i="4" s="1"/>
  <c r="P1859" i="4"/>
  <c r="Q1859" i="4" s="1"/>
  <c r="R1859" i="4" s="1"/>
  <c r="P1955" i="4"/>
  <c r="Q1955" i="4" s="1"/>
  <c r="R1955" i="4" s="1"/>
  <c r="P2031" i="4"/>
  <c r="Q2031" i="4" s="1"/>
  <c r="R2031" i="4" s="1"/>
  <c r="P780" i="4"/>
  <c r="Q780" i="4" s="1"/>
  <c r="R780" i="4" s="1"/>
  <c r="P860" i="4"/>
  <c r="Q860" i="4" s="1"/>
  <c r="R860" i="4" s="1"/>
  <c r="P1087" i="4"/>
  <c r="Q1087" i="4" s="1"/>
  <c r="R1087" i="4" s="1"/>
  <c r="P1231" i="4"/>
  <c r="Q1231" i="4" s="1"/>
  <c r="R1231" i="4" s="1"/>
  <c r="P1391" i="4"/>
  <c r="Q1391" i="4" s="1"/>
  <c r="R1391" i="4" s="1"/>
  <c r="P1672" i="4"/>
  <c r="Q1672" i="4" s="1"/>
  <c r="R1672" i="4" s="1"/>
  <c r="P1187" i="4"/>
  <c r="Q1187" i="4" s="1"/>
  <c r="R1187" i="4" s="1"/>
  <c r="P1611" i="4"/>
  <c r="Q1611" i="4" s="1"/>
  <c r="R1611" i="4" s="1"/>
  <c r="P1756" i="4"/>
  <c r="Q1756" i="4" s="1"/>
  <c r="R1756" i="4" s="1"/>
  <c r="P1852" i="4"/>
  <c r="Q1852" i="4" s="1"/>
  <c r="R1852" i="4" s="1"/>
  <c r="P1980" i="4"/>
  <c r="Q1980" i="4" s="1"/>
  <c r="R1980" i="4" s="1"/>
  <c r="P2108" i="4"/>
  <c r="Q2108" i="4" s="1"/>
  <c r="R2108" i="4" s="1"/>
  <c r="P1691" i="4"/>
  <c r="Q1691" i="4" s="1"/>
  <c r="R1691" i="4" s="1"/>
  <c r="P1831" i="4"/>
  <c r="Q1831" i="4" s="1"/>
  <c r="R1831" i="4" s="1"/>
  <c r="P1963" i="4"/>
  <c r="Q1963" i="4" s="1"/>
  <c r="R1963" i="4" s="1"/>
  <c r="P2083" i="4"/>
  <c r="Q2083" i="4" s="1"/>
  <c r="R2083" i="4" s="1"/>
  <c r="P1155" i="4"/>
  <c r="Q1155" i="4" s="1"/>
  <c r="R1155" i="4" s="1"/>
  <c r="P1564" i="4"/>
  <c r="Q1564" i="4" s="1"/>
  <c r="R1564" i="4" s="1"/>
  <c r="P1674" i="4"/>
  <c r="Q1674" i="4" s="1"/>
  <c r="R1674" i="4" s="1"/>
  <c r="P1396" i="4"/>
  <c r="Q1396" i="4" s="1"/>
  <c r="R1396" i="4" s="1"/>
  <c r="P1690" i="4"/>
  <c r="Q1690" i="4" s="1"/>
  <c r="R1690" i="4" s="1"/>
  <c r="P1655" i="4"/>
  <c r="Q1655" i="4" s="1"/>
  <c r="R1655" i="4" s="1"/>
  <c r="P1446" i="4"/>
  <c r="Q1446" i="4" s="1"/>
  <c r="R1446" i="4" s="1"/>
  <c r="P1550" i="4"/>
  <c r="Q1550" i="4" s="1"/>
  <c r="R1550" i="4" s="1"/>
  <c r="P2098" i="4"/>
  <c r="Q2098" i="4" s="1"/>
  <c r="R2098" i="4" s="1"/>
  <c r="P2066" i="4"/>
  <c r="Q2066" i="4" s="1"/>
  <c r="R2066" i="4" s="1"/>
  <c r="P2034" i="4"/>
  <c r="Q2034" i="4" s="1"/>
  <c r="R2034" i="4" s="1"/>
  <c r="P2002" i="4"/>
  <c r="Q2002" i="4" s="1"/>
  <c r="R2002" i="4" s="1"/>
  <c r="P1970" i="4"/>
  <c r="Q1970" i="4" s="1"/>
  <c r="R1970" i="4" s="1"/>
  <c r="P1938" i="4"/>
  <c r="Q1938" i="4" s="1"/>
  <c r="R1938" i="4" s="1"/>
  <c r="P1906" i="4"/>
  <c r="Q1906" i="4" s="1"/>
  <c r="R1906" i="4" s="1"/>
  <c r="P1874" i="4"/>
  <c r="Q1874" i="4" s="1"/>
  <c r="R1874" i="4" s="1"/>
  <c r="P1838" i="4"/>
  <c r="Q1838" i="4" s="1"/>
  <c r="R1838" i="4" s="1"/>
  <c r="P1794" i="4"/>
  <c r="Q1794" i="4" s="1"/>
  <c r="R1794" i="4" s="1"/>
  <c r="P1754" i="4"/>
  <c r="Q1754" i="4" s="1"/>
  <c r="R1754" i="4" s="1"/>
  <c r="P1710" i="4"/>
  <c r="Q1710" i="4" s="1"/>
  <c r="R1710" i="4" s="1"/>
  <c r="P1462" i="4"/>
  <c r="Q1462" i="4" s="1"/>
  <c r="R1462" i="4" s="1"/>
  <c r="P1430" i="4"/>
  <c r="Q1430" i="4" s="1"/>
  <c r="R1430" i="4" s="1"/>
  <c r="P1478" i="4"/>
  <c r="Q1478" i="4" s="1"/>
  <c r="R1478" i="4" s="1"/>
  <c r="P915" i="4"/>
  <c r="Q915" i="4" s="1"/>
  <c r="R915" i="4" s="1"/>
  <c r="P1657" i="4"/>
  <c r="Q1657" i="4" s="1"/>
  <c r="R1657" i="4" s="1"/>
  <c r="P1571" i="4"/>
  <c r="Q1571" i="4" s="1"/>
  <c r="R1571" i="4" s="1"/>
  <c r="P1474" i="4"/>
  <c r="Q1474" i="4" s="1"/>
  <c r="R1474" i="4" s="1"/>
  <c r="P1314" i="4"/>
  <c r="Q1314" i="4" s="1"/>
  <c r="R1314" i="4" s="1"/>
  <c r="P1138" i="4"/>
  <c r="Q1138" i="4" s="1"/>
  <c r="R1138" i="4" s="1"/>
  <c r="P959" i="4"/>
  <c r="Q959" i="4" s="1"/>
  <c r="R959" i="4" s="1"/>
  <c r="P799" i="4"/>
  <c r="Q799" i="4" s="1"/>
  <c r="R799" i="4" s="1"/>
  <c r="P757" i="4"/>
  <c r="Q757" i="4" s="1"/>
  <c r="R757" i="4" s="1"/>
  <c r="P1541" i="4"/>
  <c r="Q1541" i="4" s="1"/>
  <c r="R1541" i="4" s="1"/>
  <c r="P1358" i="4"/>
  <c r="Q1358" i="4" s="1"/>
  <c r="R1358" i="4" s="1"/>
  <c r="P1182" i="4"/>
  <c r="Q1182" i="4" s="1"/>
  <c r="R1182" i="4" s="1"/>
  <c r="P1003" i="4"/>
  <c r="Q1003" i="4" s="1"/>
  <c r="R1003" i="4" s="1"/>
  <c r="P843" i="4"/>
  <c r="Q843" i="4" s="1"/>
  <c r="R843" i="4" s="1"/>
  <c r="P2109" i="4"/>
  <c r="Q2109" i="4" s="1"/>
  <c r="R2109" i="4" s="1"/>
  <c r="P2065" i="4"/>
  <c r="Q2065" i="4" s="1"/>
  <c r="R2065" i="4" s="1"/>
  <c r="P2025" i="4"/>
  <c r="Q2025" i="4" s="1"/>
  <c r="R2025" i="4" s="1"/>
  <c r="P1981" i="4"/>
  <c r="Q1981" i="4" s="1"/>
  <c r="R1981" i="4" s="1"/>
  <c r="P1937" i="4"/>
  <c r="Q1937" i="4" s="1"/>
  <c r="R1937" i="4" s="1"/>
  <c r="P1897" i="4"/>
  <c r="Q1897" i="4" s="1"/>
  <c r="R1897" i="4" s="1"/>
  <c r="P1853" i="4"/>
  <c r="Q1853" i="4" s="1"/>
  <c r="R1853" i="4" s="1"/>
  <c r="P1809" i="4"/>
  <c r="Q1809" i="4" s="1"/>
  <c r="R1809" i="4" s="1"/>
  <c r="P1769" i="4"/>
  <c r="Q1769" i="4" s="1"/>
  <c r="R1769" i="4" s="1"/>
  <c r="P1725" i="4"/>
  <c r="Q1725" i="4" s="1"/>
  <c r="R1725" i="4" s="1"/>
  <c r="P1649" i="4"/>
  <c r="Q1649" i="4" s="1"/>
  <c r="R1649" i="4" s="1"/>
  <c r="P1569" i="4"/>
  <c r="Q1569" i="4" s="1"/>
  <c r="R1569" i="4" s="1"/>
  <c r="P1466" i="4"/>
  <c r="Q1466" i="4" s="1"/>
  <c r="R1466" i="4" s="1"/>
  <c r="P1290" i="4"/>
  <c r="Q1290" i="4" s="1"/>
  <c r="R1290" i="4" s="1"/>
  <c r="P1130" i="4"/>
  <c r="Q1130" i="4" s="1"/>
  <c r="R1130" i="4" s="1"/>
  <c r="P951" i="4"/>
  <c r="Q951" i="4" s="1"/>
  <c r="R951" i="4" s="1"/>
  <c r="P775" i="4"/>
  <c r="Q775" i="4" s="1"/>
  <c r="R775" i="4" s="1"/>
  <c r="P1112" i="4"/>
  <c r="Q1112" i="4" s="1"/>
  <c r="R1112" i="4" s="1"/>
  <c r="P1068" i="4"/>
  <c r="Q1068" i="4" s="1"/>
  <c r="R1068" i="4" s="1"/>
  <c r="P401" i="4"/>
  <c r="Q401" i="4" s="1"/>
  <c r="R401" i="4" s="1"/>
  <c r="P1445" i="4"/>
  <c r="Q1445" i="4" s="1"/>
  <c r="R1445" i="4" s="1"/>
  <c r="P1385" i="4"/>
  <c r="Q1385" i="4" s="1"/>
  <c r="R1385" i="4" s="1"/>
  <c r="P1325" i="4"/>
  <c r="Q1325" i="4" s="1"/>
  <c r="R1325" i="4" s="1"/>
  <c r="P1273" i="4"/>
  <c r="Q1273" i="4" s="1"/>
  <c r="R1273" i="4" s="1"/>
  <c r="P1213" i="4"/>
  <c r="Q1213" i="4" s="1"/>
  <c r="R1213" i="4" s="1"/>
  <c r="P1157" i="4"/>
  <c r="Q1157" i="4" s="1"/>
  <c r="R1157" i="4" s="1"/>
  <c r="P1101" i="4"/>
  <c r="Q1101" i="4" s="1"/>
  <c r="R1101" i="4" s="1"/>
  <c r="P1045" i="4"/>
  <c r="Q1045" i="4" s="1"/>
  <c r="R1045" i="4" s="1"/>
  <c r="P753" i="4"/>
  <c r="Q753" i="4" s="1"/>
  <c r="R753" i="4" s="1"/>
  <c r="P681" i="4"/>
  <c r="Q681" i="4" s="1"/>
  <c r="R681" i="4" s="1"/>
  <c r="P621" i="4"/>
  <c r="Q621" i="4" s="1"/>
  <c r="R621" i="4" s="1"/>
  <c r="P300" i="4"/>
  <c r="Q300" i="4" s="1"/>
  <c r="R300" i="4" s="1"/>
  <c r="P870" i="4"/>
  <c r="Q870" i="4" s="1"/>
  <c r="R870" i="4" s="1"/>
  <c r="P727" i="4"/>
  <c r="Q727" i="4" s="1"/>
  <c r="R727" i="4" s="1"/>
  <c r="P444" i="4"/>
  <c r="Q444" i="4" s="1"/>
  <c r="R444" i="4" s="1"/>
  <c r="P683" i="4"/>
  <c r="Q683" i="4" s="1"/>
  <c r="R683" i="4" s="1"/>
  <c r="P408" i="4"/>
  <c r="Q408" i="4" s="1"/>
  <c r="R408" i="4" s="1"/>
  <c r="P316" i="4"/>
  <c r="Q316" i="4" s="1"/>
  <c r="R316" i="4" s="1"/>
  <c r="P272" i="4"/>
  <c r="Q272" i="4" s="1"/>
  <c r="R272" i="4" s="1"/>
  <c r="P212" i="4"/>
  <c r="Q212" i="4" s="1"/>
  <c r="R212" i="4" s="1"/>
  <c r="P137" i="4"/>
  <c r="Q137" i="4" s="1"/>
  <c r="R137" i="4" s="1"/>
  <c r="J283" i="5"/>
  <c r="K283" i="5" s="1"/>
  <c r="L283" i="5" s="1"/>
  <c r="J53" i="5"/>
  <c r="K53" i="5" s="1"/>
  <c r="L53" i="5" s="1"/>
  <c r="J25" i="5"/>
  <c r="K25" i="5" s="1"/>
  <c r="L25" i="5" s="1"/>
  <c r="J90" i="5"/>
  <c r="K90" i="5" s="1"/>
  <c r="L90" i="5" s="1"/>
  <c r="J61" i="5"/>
  <c r="K61" i="5" s="1"/>
  <c r="L61" i="5" s="1"/>
  <c r="J60" i="5"/>
  <c r="K60" i="5" s="1"/>
  <c r="L60" i="5" s="1"/>
  <c r="J71" i="5"/>
  <c r="K71" i="5" s="1"/>
  <c r="L71" i="5" s="1"/>
  <c r="J243" i="5"/>
  <c r="K243" i="5" s="1"/>
  <c r="L243" i="5" s="1"/>
  <c r="J227" i="5"/>
  <c r="K227" i="5" s="1"/>
  <c r="L227" i="5" s="1"/>
  <c r="J80" i="5"/>
  <c r="K80" i="5" s="1"/>
  <c r="L80" i="5" s="1"/>
  <c r="J145" i="5"/>
  <c r="K145" i="5" s="1"/>
  <c r="L145" i="5" s="1"/>
  <c r="J287" i="5"/>
  <c r="K287" i="5" s="1"/>
  <c r="L287" i="5" s="1"/>
  <c r="J246" i="5"/>
  <c r="K246" i="5" s="1"/>
  <c r="L246" i="5" s="1"/>
  <c r="J196" i="5"/>
  <c r="K196" i="5" s="1"/>
  <c r="L196" i="5" s="1"/>
  <c r="J314" i="5"/>
  <c r="K314" i="5" s="1"/>
  <c r="L314" i="5" s="1"/>
  <c r="J247" i="5"/>
  <c r="K247" i="5" s="1"/>
  <c r="L247" i="5" s="1"/>
  <c r="J56" i="5"/>
  <c r="K56" i="5" s="1"/>
  <c r="L56" i="5" s="1"/>
  <c r="J132" i="5"/>
  <c r="K132" i="5" s="1"/>
  <c r="L132" i="5" s="1"/>
  <c r="J176" i="5"/>
  <c r="K176" i="5" s="1"/>
  <c r="L176" i="5" s="1"/>
  <c r="J160" i="5"/>
  <c r="K160" i="5" s="1"/>
  <c r="L160" i="5" s="1"/>
  <c r="J48" i="5"/>
  <c r="K48" i="5" s="1"/>
  <c r="L48" i="5" s="1"/>
  <c r="J304" i="5"/>
  <c r="K304" i="5" s="1"/>
  <c r="L304" i="5" s="1"/>
  <c r="J316" i="5"/>
  <c r="K316" i="5" s="1"/>
  <c r="L316" i="5" s="1"/>
  <c r="J42" i="5"/>
  <c r="K42" i="5" s="1"/>
  <c r="L42" i="5" s="1"/>
  <c r="J244" i="5"/>
  <c r="K244" i="5" s="1"/>
  <c r="L244" i="5" s="1"/>
  <c r="J240" i="5"/>
  <c r="K240" i="5" s="1"/>
  <c r="L240" i="5" s="1"/>
  <c r="J41" i="5"/>
  <c r="K41" i="5" s="1"/>
  <c r="L41" i="5" s="1"/>
  <c r="J43" i="5"/>
  <c r="K43" i="5" s="1"/>
  <c r="L43" i="5" s="1"/>
  <c r="J106" i="5"/>
  <c r="K106" i="5" s="1"/>
  <c r="L106" i="5" s="1"/>
  <c r="J197" i="5"/>
  <c r="K197" i="5" s="1"/>
  <c r="L197" i="5" s="1"/>
  <c r="J262" i="5"/>
  <c r="K262" i="5" s="1"/>
  <c r="L262" i="5" s="1"/>
  <c r="J179" i="5"/>
  <c r="K179" i="5" s="1"/>
  <c r="L179" i="5" s="1"/>
  <c r="J231" i="5"/>
  <c r="K231" i="5" s="1"/>
  <c r="L231" i="5" s="1"/>
  <c r="J219" i="5"/>
  <c r="K219" i="5" s="1"/>
  <c r="L219" i="5" s="1"/>
  <c r="J235" i="5"/>
  <c r="K235" i="5" s="1"/>
  <c r="L235" i="5" s="1"/>
  <c r="J51" i="5"/>
  <c r="K51" i="5" s="1"/>
  <c r="L51" i="5" s="1"/>
  <c r="J96" i="5"/>
  <c r="K96" i="5" s="1"/>
  <c r="L96" i="5" s="1"/>
  <c r="J105" i="5"/>
  <c r="K105" i="5" s="1"/>
  <c r="L105" i="5" s="1"/>
  <c r="J109" i="5"/>
  <c r="K109" i="5" s="1"/>
  <c r="L109" i="5" s="1"/>
  <c r="J66" i="5"/>
  <c r="K66" i="5" s="1"/>
  <c r="L66" i="5" s="1"/>
  <c r="J159" i="5"/>
  <c r="K159" i="5" s="1"/>
  <c r="L159" i="5" s="1"/>
  <c r="J211" i="5"/>
  <c r="K211" i="5" s="1"/>
  <c r="L211" i="5" s="1"/>
  <c r="J210" i="5"/>
  <c r="K210" i="5" s="1"/>
  <c r="L210" i="5" s="1"/>
  <c r="J58" i="5"/>
  <c r="K58" i="5" s="1"/>
  <c r="L58" i="5" s="1"/>
  <c r="J78" i="5"/>
  <c r="K78" i="5" s="1"/>
  <c r="L78" i="5" s="1"/>
  <c r="J303" i="5"/>
  <c r="K303" i="5" s="1"/>
  <c r="L303" i="5" s="1"/>
  <c r="J269" i="5"/>
  <c r="K269" i="5" s="1"/>
  <c r="L269" i="5" s="1"/>
  <c r="J249" i="5"/>
  <c r="K249" i="5" s="1"/>
  <c r="L249" i="5" s="1"/>
  <c r="J86" i="5"/>
  <c r="K86" i="5" s="1"/>
  <c r="L86" i="5" s="1"/>
  <c r="J62" i="5"/>
  <c r="K62" i="5" s="1"/>
  <c r="L62" i="5" s="1"/>
  <c r="J113" i="5"/>
  <c r="K113" i="5" s="1"/>
  <c r="L113" i="5" s="1"/>
  <c r="J54" i="5"/>
  <c r="K54" i="5" s="1"/>
  <c r="L54" i="5" s="1"/>
  <c r="J88" i="5"/>
  <c r="K88" i="5" s="1"/>
  <c r="L88" i="5" s="1"/>
  <c r="J127" i="5"/>
  <c r="K127" i="5" s="1"/>
  <c r="L127" i="5" s="1"/>
  <c r="J260" i="5"/>
  <c r="K260" i="5" s="1"/>
  <c r="L260" i="5" s="1"/>
  <c r="J272" i="5"/>
  <c r="K272" i="5" s="1"/>
  <c r="L272" i="5" s="1"/>
  <c r="J280" i="5"/>
  <c r="K280" i="5" s="1"/>
  <c r="L280" i="5" s="1"/>
  <c r="J184" i="5"/>
  <c r="K184" i="5" s="1"/>
  <c r="L184" i="5" s="1"/>
  <c r="J38" i="5"/>
  <c r="K38" i="5" s="1"/>
  <c r="L38" i="5" s="1"/>
  <c r="J114" i="5"/>
  <c r="K114" i="5" s="1"/>
  <c r="L114" i="5" s="1"/>
  <c r="J268" i="5"/>
  <c r="K268" i="5" s="1"/>
  <c r="L268" i="5" s="1"/>
  <c r="J55" i="5"/>
  <c r="K55" i="5" s="1"/>
  <c r="L55" i="5" s="1"/>
  <c r="J47" i="5"/>
  <c r="K47" i="5" s="1"/>
  <c r="L47" i="5" s="1"/>
  <c r="J171" i="5"/>
  <c r="K171" i="5" s="1"/>
  <c r="L171" i="5" s="1"/>
  <c r="J204" i="5"/>
  <c r="K204" i="5" s="1"/>
  <c r="L204" i="5" s="1"/>
  <c r="J329" i="5"/>
  <c r="K329" i="5" s="1"/>
  <c r="L329" i="5" s="1"/>
  <c r="J29" i="5"/>
  <c r="K29" i="5" s="1"/>
  <c r="L29" i="5" s="1"/>
  <c r="J59" i="5"/>
  <c r="K59" i="5" s="1"/>
  <c r="L59" i="5" s="1"/>
  <c r="J158" i="5"/>
  <c r="K158" i="5" s="1"/>
  <c r="L158" i="5" s="1"/>
  <c r="J156" i="5"/>
  <c r="K156" i="5" s="1"/>
  <c r="L156" i="5" s="1"/>
  <c r="J222" i="5"/>
  <c r="K222" i="5" s="1"/>
  <c r="L222" i="5" s="1"/>
  <c r="J57" i="5"/>
  <c r="K57" i="5" s="1"/>
  <c r="L57" i="5" s="1"/>
  <c r="J99" i="5"/>
  <c r="K99" i="5" s="1"/>
  <c r="L99" i="5" s="1"/>
  <c r="J154" i="5"/>
  <c r="K154" i="5" s="1"/>
  <c r="L154" i="5" s="1"/>
  <c r="J292" i="5"/>
  <c r="K292" i="5" s="1"/>
  <c r="L292" i="5" s="1"/>
  <c r="J234" i="5"/>
  <c r="K234" i="5" s="1"/>
  <c r="L234" i="5" s="1"/>
  <c r="J128" i="5"/>
  <c r="K128" i="5" s="1"/>
  <c r="L128" i="5" s="1"/>
  <c r="J141" i="5"/>
  <c r="K141" i="5" s="1"/>
  <c r="L141" i="5" s="1"/>
  <c r="J140" i="5"/>
  <c r="K140" i="5" s="1"/>
  <c r="L140" i="5" s="1"/>
  <c r="J157" i="5"/>
  <c r="K157" i="5" s="1"/>
  <c r="L157" i="5" s="1"/>
  <c r="J163" i="5"/>
  <c r="K163" i="5" s="1"/>
  <c r="L163" i="5" s="1"/>
  <c r="J257" i="5"/>
  <c r="K257" i="5" s="1"/>
  <c r="L257" i="5" s="1"/>
  <c r="J307" i="5"/>
  <c r="K307" i="5" s="1"/>
  <c r="L307" i="5" s="1"/>
  <c r="J237" i="5"/>
  <c r="K237" i="5" s="1"/>
  <c r="L237" i="5" s="1"/>
  <c r="J258" i="5"/>
  <c r="K258" i="5" s="1"/>
  <c r="L258" i="5" s="1"/>
  <c r="J64" i="5"/>
  <c r="K64" i="5" s="1"/>
  <c r="L64" i="5" s="1"/>
  <c r="J164" i="5"/>
  <c r="K164" i="5" s="1"/>
  <c r="L164" i="5" s="1"/>
  <c r="J209" i="5"/>
  <c r="K209" i="5" s="1"/>
  <c r="L209" i="5" s="1"/>
  <c r="J265" i="5"/>
  <c r="K265" i="5" s="1"/>
  <c r="L265" i="5" s="1"/>
  <c r="J310" i="5"/>
  <c r="K310" i="5" s="1"/>
  <c r="L310" i="5" s="1"/>
  <c r="J217" i="5"/>
  <c r="K217" i="5" s="1"/>
  <c r="L217" i="5" s="1"/>
  <c r="J89" i="5"/>
  <c r="K89" i="5" s="1"/>
  <c r="L89" i="5" s="1"/>
  <c r="J50" i="5"/>
  <c r="K50" i="5" s="1"/>
  <c r="L50" i="5" s="1"/>
  <c r="J146" i="5"/>
  <c r="K146" i="5" s="1"/>
  <c r="L146" i="5" s="1"/>
  <c r="J182" i="5"/>
  <c r="K182" i="5" s="1"/>
  <c r="L182" i="5" s="1"/>
  <c r="J250" i="5"/>
  <c r="K250" i="5" s="1"/>
  <c r="L250" i="5" s="1"/>
  <c r="J266" i="5"/>
  <c r="K266" i="5" s="1"/>
  <c r="L266" i="5" s="1"/>
  <c r="J32" i="5"/>
  <c r="K32" i="5" s="1"/>
  <c r="L32" i="5" s="1"/>
  <c r="J271" i="5"/>
  <c r="K271" i="5" s="1"/>
  <c r="L271" i="5" s="1"/>
  <c r="J136" i="5"/>
  <c r="K136" i="5" s="1"/>
  <c r="L136" i="5" s="1"/>
  <c r="J261" i="5"/>
  <c r="K261" i="5" s="1"/>
  <c r="L261" i="5" s="1"/>
  <c r="J275" i="5"/>
  <c r="K275" i="5" s="1"/>
  <c r="L275" i="5" s="1"/>
  <c r="J264" i="5"/>
  <c r="K264" i="5" s="1"/>
  <c r="L264" i="5" s="1"/>
  <c r="J168" i="5"/>
  <c r="K168" i="5" s="1"/>
  <c r="L168" i="5" s="1"/>
  <c r="J22" i="5"/>
  <c r="K22" i="5" s="1"/>
  <c r="L22" i="5" s="1"/>
  <c r="J81" i="5"/>
  <c r="K81" i="5" s="1"/>
  <c r="L81" i="5" s="1"/>
  <c r="J150" i="5"/>
  <c r="K150" i="5" s="1"/>
  <c r="L150" i="5" s="1"/>
  <c r="J236" i="5"/>
  <c r="K236" i="5" s="1"/>
  <c r="L236" i="5" s="1"/>
  <c r="J192" i="5"/>
  <c r="K192" i="5" s="1"/>
  <c r="L192" i="5" s="1"/>
  <c r="J139" i="5"/>
  <c r="K139" i="5" s="1"/>
  <c r="L139" i="5" s="1"/>
  <c r="J153" i="5"/>
  <c r="K153" i="5" s="1"/>
  <c r="L153" i="5" s="1"/>
  <c r="J143" i="5"/>
  <c r="K143" i="5" s="1"/>
  <c r="L143" i="5" s="1"/>
  <c r="J45" i="5"/>
  <c r="K45" i="5" s="1"/>
  <c r="L45" i="5" s="1"/>
  <c r="J33" i="5"/>
  <c r="K33" i="5" s="1"/>
  <c r="L33" i="5" s="1"/>
  <c r="J142" i="5"/>
  <c r="K142" i="5" s="1"/>
  <c r="L142" i="5" s="1"/>
  <c r="J117" i="5"/>
  <c r="K117" i="5" s="1"/>
  <c r="L117" i="5" s="1"/>
  <c r="J284" i="5"/>
  <c r="K284" i="5" s="1"/>
  <c r="L284" i="5" s="1"/>
  <c r="J223" i="5"/>
  <c r="K223" i="5" s="1"/>
  <c r="L223" i="5" s="1"/>
  <c r="J213" i="5"/>
  <c r="K213" i="5" s="1"/>
  <c r="L213" i="5" s="1"/>
  <c r="J230" i="5"/>
  <c r="K230" i="5" s="1"/>
  <c r="L230" i="5" s="1"/>
  <c r="J37" i="5"/>
  <c r="K37" i="5" s="1"/>
  <c r="L37" i="5" s="1"/>
  <c r="J24" i="5"/>
  <c r="K24" i="5" s="1"/>
  <c r="L24" i="5" s="1"/>
  <c r="J100" i="5"/>
  <c r="K100" i="5" s="1"/>
  <c r="L100" i="5" s="1"/>
  <c r="J116" i="5"/>
  <c r="K116" i="5" s="1"/>
  <c r="L116" i="5" s="1"/>
  <c r="J52" i="5"/>
  <c r="K52" i="5" s="1"/>
  <c r="L52" i="5" s="1"/>
  <c r="J133" i="5"/>
  <c r="K133" i="5" s="1"/>
  <c r="L133" i="5" s="1"/>
  <c r="J241" i="5"/>
  <c r="K241" i="5" s="1"/>
  <c r="L241" i="5" s="1"/>
  <c r="J200" i="5"/>
  <c r="K200" i="5" s="1"/>
  <c r="L200" i="5" s="1"/>
  <c r="J73" i="5"/>
  <c r="K73" i="5" s="1"/>
  <c r="L73" i="5" s="1"/>
  <c r="J91" i="5"/>
  <c r="K91" i="5" s="1"/>
  <c r="L91" i="5" s="1"/>
  <c r="J130" i="5"/>
  <c r="K130" i="5" s="1"/>
  <c r="L130" i="5" s="1"/>
  <c r="J122" i="5"/>
  <c r="K122" i="5" s="1"/>
  <c r="L122" i="5" s="1"/>
  <c r="J286" i="5"/>
  <c r="K286" i="5" s="1"/>
  <c r="L286" i="5" s="1"/>
  <c r="J322" i="5"/>
  <c r="J245" i="5"/>
  <c r="K245" i="5" s="1"/>
  <c r="L245" i="5" s="1"/>
  <c r="J67" i="5"/>
  <c r="K67" i="5" s="1"/>
  <c r="L67" i="5" s="1"/>
  <c r="J207" i="5"/>
  <c r="K207" i="5" s="1"/>
  <c r="L207" i="5" s="1"/>
  <c r="J255" i="5"/>
  <c r="K255" i="5" s="1"/>
  <c r="L255" i="5" s="1"/>
  <c r="J305" i="5"/>
  <c r="K305" i="5" s="1"/>
  <c r="L305" i="5" s="1"/>
  <c r="J301" i="5"/>
  <c r="K301" i="5" s="1"/>
  <c r="L301" i="5" s="1"/>
  <c r="J215" i="5"/>
  <c r="K215" i="5" s="1"/>
  <c r="L215" i="5" s="1"/>
  <c r="J65" i="5"/>
  <c r="K65" i="5" s="1"/>
  <c r="L65" i="5" s="1"/>
  <c r="J181" i="5"/>
  <c r="K181" i="5" s="1"/>
  <c r="L181" i="5" s="1"/>
  <c r="J169" i="5"/>
  <c r="K169" i="5" s="1"/>
  <c r="L169" i="5" s="1"/>
  <c r="J300" i="5"/>
  <c r="K300" i="5" s="1"/>
  <c r="L300" i="5" s="1"/>
  <c r="J288" i="5"/>
  <c r="K288" i="5" s="1"/>
  <c r="L288" i="5" s="1"/>
  <c r="J26" i="5"/>
  <c r="K26" i="5" s="1"/>
  <c r="L26" i="5" s="1"/>
  <c r="J162" i="5"/>
  <c r="K162" i="5" s="1"/>
  <c r="L162" i="5" s="1"/>
  <c r="J212" i="5"/>
  <c r="K212" i="5" s="1"/>
  <c r="L212" i="5" s="1"/>
  <c r="J224" i="5"/>
  <c r="K224" i="5" s="1"/>
  <c r="L224" i="5" s="1"/>
  <c r="J23" i="5"/>
  <c r="K23" i="5" s="1"/>
  <c r="L23" i="5" s="1"/>
  <c r="J75" i="5"/>
  <c r="K75" i="5" s="1"/>
  <c r="L75" i="5" s="1"/>
  <c r="J110" i="5"/>
  <c r="K110" i="5" s="1"/>
  <c r="L110" i="5" s="1"/>
  <c r="J220" i="5"/>
  <c r="K220" i="5" s="1"/>
  <c r="L220" i="5" s="1"/>
  <c r="J328" i="5"/>
  <c r="K328" i="5" s="1"/>
  <c r="L328" i="5" s="1"/>
  <c r="J254" i="5"/>
  <c r="K254" i="5" s="1"/>
  <c r="L254" i="5" s="1"/>
  <c r="J267" i="5"/>
  <c r="K267" i="5" s="1"/>
  <c r="L267" i="5" s="1"/>
  <c r="J152" i="5"/>
  <c r="K152" i="5" s="1"/>
  <c r="L152" i="5" s="1"/>
  <c r="J85" i="5"/>
  <c r="K85" i="5" s="1"/>
  <c r="L85" i="5" s="1"/>
  <c r="J27" i="5"/>
  <c r="K27" i="5" s="1"/>
  <c r="L27" i="5" s="1"/>
  <c r="J138" i="5"/>
  <c r="K138" i="5" s="1"/>
  <c r="L138" i="5" s="1"/>
  <c r="J201" i="5"/>
  <c r="K201" i="5" s="1"/>
  <c r="L201" i="5" s="1"/>
  <c r="J242" i="5"/>
  <c r="K242" i="5" s="1"/>
  <c r="L242" i="5" s="1"/>
  <c r="J74" i="5"/>
  <c r="K74" i="5" s="1"/>
  <c r="L74" i="5" s="1"/>
  <c r="J253" i="5"/>
  <c r="K253" i="5" s="1"/>
  <c r="L253" i="5" s="1"/>
  <c r="J221" i="5"/>
  <c r="K221" i="5" s="1"/>
  <c r="L221" i="5" s="1"/>
  <c r="J277" i="5"/>
  <c r="K277" i="5" s="1"/>
  <c r="L277" i="5" s="1"/>
  <c r="J92" i="5"/>
  <c r="K92" i="5" s="1"/>
  <c r="L92" i="5" s="1"/>
  <c r="J131" i="5"/>
  <c r="K131" i="5" s="1"/>
  <c r="L131" i="5" s="1"/>
  <c r="J216" i="5"/>
  <c r="K216" i="5" s="1"/>
  <c r="L216" i="5" s="1"/>
  <c r="J317" i="5"/>
  <c r="K317" i="5" s="1"/>
  <c r="L317" i="5" s="1"/>
  <c r="J251" i="5"/>
  <c r="K251" i="5" s="1"/>
  <c r="L251" i="5" s="1"/>
  <c r="J263" i="5"/>
  <c r="K263" i="5" s="1"/>
  <c r="L263" i="5" s="1"/>
  <c r="J320" i="5"/>
  <c r="K320" i="5" s="1"/>
  <c r="L320" i="5" s="1"/>
  <c r="J36" i="5"/>
  <c r="K36" i="5" s="1"/>
  <c r="L36" i="5" s="1"/>
  <c r="J129" i="5"/>
  <c r="K129" i="5" s="1"/>
  <c r="L129" i="5" s="1"/>
  <c r="J148" i="5"/>
  <c r="K148" i="5" s="1"/>
  <c r="L148" i="5" s="1"/>
  <c r="J183" i="5"/>
  <c r="K183" i="5" s="1"/>
  <c r="L183" i="5" s="1"/>
  <c r="J203" i="5"/>
  <c r="K203" i="5" s="1"/>
  <c r="L203" i="5" s="1"/>
  <c r="J68" i="5"/>
  <c r="K68" i="5" s="1"/>
  <c r="L68" i="5" s="1"/>
  <c r="J239" i="5"/>
  <c r="K239" i="5" s="1"/>
  <c r="L239" i="5" s="1"/>
  <c r="J151" i="5"/>
  <c r="K151" i="5" s="1"/>
  <c r="L151" i="5" s="1"/>
  <c r="J173" i="5"/>
  <c r="K173" i="5" s="1"/>
  <c r="L173" i="5" s="1"/>
  <c r="J293" i="5"/>
  <c r="K293" i="5" s="1"/>
  <c r="L293" i="5" s="1"/>
  <c r="J274" i="5"/>
  <c r="K274" i="5" s="1"/>
  <c r="L274" i="5" s="1"/>
  <c r="J290" i="5"/>
  <c r="K290" i="5" s="1"/>
  <c r="L290" i="5" s="1"/>
  <c r="J82" i="5"/>
  <c r="K82" i="5" s="1"/>
  <c r="L82" i="5" s="1"/>
  <c r="J155" i="5"/>
  <c r="K155" i="5" s="1"/>
  <c r="L155" i="5" s="1"/>
  <c r="J188" i="5"/>
  <c r="K188" i="5" s="1"/>
  <c r="L188" i="5" s="1"/>
  <c r="J323" i="5"/>
  <c r="K323" i="5" s="1"/>
  <c r="L323" i="5" s="1"/>
  <c r="J83" i="5"/>
  <c r="K83" i="5" s="1"/>
  <c r="L83" i="5" s="1"/>
  <c r="J144" i="5"/>
  <c r="K144" i="5" s="1"/>
  <c r="L144" i="5" s="1"/>
  <c r="J190" i="5"/>
  <c r="J63" i="5"/>
  <c r="K63" i="5" s="1"/>
  <c r="L63" i="5" s="1"/>
  <c r="J123" i="5"/>
  <c r="K123" i="5" s="1"/>
  <c r="L123" i="5" s="1"/>
  <c r="J111" i="5"/>
  <c r="K111" i="5" s="1"/>
  <c r="L111" i="5" s="1"/>
  <c r="J232" i="5"/>
  <c r="K232" i="5" s="1"/>
  <c r="L232" i="5" s="1"/>
  <c r="J256" i="5"/>
  <c r="K256" i="5" s="1"/>
  <c r="L256" i="5" s="1"/>
  <c r="J319" i="5"/>
  <c r="K319" i="5" s="1"/>
  <c r="L319" i="5" s="1"/>
  <c r="J30" i="5"/>
  <c r="K30" i="5" s="1"/>
  <c r="L30" i="5" s="1"/>
  <c r="J126" i="5"/>
  <c r="K126" i="5" s="1"/>
  <c r="L126" i="5" s="1"/>
  <c r="J205" i="5"/>
  <c r="K205" i="5" s="1"/>
  <c r="L205" i="5" s="1"/>
  <c r="J252" i="5"/>
  <c r="K252" i="5" s="1"/>
  <c r="L252" i="5" s="1"/>
  <c r="J308" i="5"/>
  <c r="K308" i="5" s="1"/>
  <c r="L308" i="5" s="1"/>
  <c r="J321" i="5"/>
  <c r="K321" i="5" s="1"/>
  <c r="L321" i="5" s="1"/>
  <c r="J311" i="5"/>
  <c r="K311" i="5" s="1"/>
  <c r="L311" i="5" s="1"/>
  <c r="J70" i="5"/>
  <c r="K70" i="5" s="1"/>
  <c r="L70" i="5" s="1"/>
  <c r="J187" i="5"/>
  <c r="K187" i="5" s="1"/>
  <c r="L187" i="5" s="1"/>
  <c r="J315" i="5"/>
  <c r="K315" i="5" s="1"/>
  <c r="L315" i="5" s="1"/>
  <c r="J72" i="5"/>
  <c r="K72" i="5" s="1"/>
  <c r="L72" i="5" s="1"/>
  <c r="J295" i="5"/>
  <c r="K295" i="5" s="1"/>
  <c r="L295" i="5" s="1"/>
  <c r="J20" i="5"/>
  <c r="K20" i="5" s="1"/>
  <c r="L20" i="5" s="1"/>
  <c r="J97" i="5"/>
  <c r="K97" i="5" s="1"/>
  <c r="L97" i="5" s="1"/>
  <c r="J137" i="5"/>
  <c r="K137" i="5" s="1"/>
  <c r="L137" i="5" s="1"/>
  <c r="J93" i="5"/>
  <c r="K93" i="5" s="1"/>
  <c r="L93" i="5" s="1"/>
  <c r="J191" i="5"/>
  <c r="K191" i="5" s="1"/>
  <c r="L191" i="5" s="1"/>
  <c r="J233" i="5"/>
  <c r="K233" i="5" s="1"/>
  <c r="L233" i="5" s="1"/>
  <c r="J84" i="5"/>
  <c r="K84" i="5" s="1"/>
  <c r="L84" i="5" s="1"/>
  <c r="J285" i="5"/>
  <c r="K285" i="5" s="1"/>
  <c r="L285" i="5" s="1"/>
  <c r="J104" i="5"/>
  <c r="K104" i="5" s="1"/>
  <c r="L104" i="5" s="1"/>
  <c r="J214" i="5"/>
  <c r="K214" i="5" s="1"/>
  <c r="L214" i="5" s="1"/>
  <c r="J180" i="5"/>
  <c r="K180" i="5" s="1"/>
  <c r="L180" i="5" s="1"/>
  <c r="J167" i="5"/>
  <c r="K167" i="5" s="1"/>
  <c r="L167" i="5" s="1"/>
  <c r="J147" i="5"/>
  <c r="K147" i="5" s="1"/>
  <c r="L147" i="5" s="1"/>
  <c r="J248" i="5"/>
  <c r="K248" i="5" s="1"/>
  <c r="L248" i="5" s="1"/>
  <c r="J165" i="5"/>
  <c r="K165" i="5" s="1"/>
  <c r="L165" i="5" s="1"/>
  <c r="J202" i="5"/>
  <c r="K202" i="5" s="1"/>
  <c r="L202" i="5" s="1"/>
  <c r="J31" i="5"/>
  <c r="K31" i="5" s="1"/>
  <c r="L31" i="5" s="1"/>
  <c r="J102" i="5"/>
  <c r="K102" i="5" s="1"/>
  <c r="L102" i="5" s="1"/>
  <c r="J119" i="5"/>
  <c r="K119" i="5" s="1"/>
  <c r="L119" i="5" s="1"/>
  <c r="J208" i="5"/>
  <c r="K208" i="5" s="1"/>
  <c r="L208" i="5" s="1"/>
  <c r="J193" i="5"/>
  <c r="K193" i="5" s="1"/>
  <c r="L193" i="5" s="1"/>
  <c r="J291" i="5"/>
  <c r="K291" i="5" s="1"/>
  <c r="L291" i="5" s="1"/>
  <c r="J289" i="5"/>
  <c r="K289" i="5" s="1"/>
  <c r="L289" i="5" s="1"/>
  <c r="J77" i="5"/>
  <c r="K77" i="5" s="1"/>
  <c r="L77" i="5" s="1"/>
  <c r="J95" i="5"/>
  <c r="K95" i="5" s="1"/>
  <c r="L95" i="5" s="1"/>
  <c r="J98" i="5"/>
  <c r="K98" i="5" s="1"/>
  <c r="L98" i="5" s="1"/>
  <c r="J312" i="5"/>
  <c r="K312" i="5" s="1"/>
  <c r="L312" i="5" s="1"/>
  <c r="J34" i="5"/>
  <c r="K34" i="5" s="1"/>
  <c r="L34" i="5" s="1"/>
  <c r="J44" i="5"/>
  <c r="K44" i="5" s="1"/>
  <c r="L44" i="5" s="1"/>
  <c r="J103" i="5"/>
  <c r="K103" i="5" s="1"/>
  <c r="L103" i="5" s="1"/>
  <c r="J118" i="5"/>
  <c r="K118" i="5" s="1"/>
  <c r="L118" i="5" s="1"/>
  <c r="J107" i="5"/>
  <c r="K107" i="5" s="1"/>
  <c r="L107" i="5" s="1"/>
  <c r="J170" i="5"/>
  <c r="K170" i="5" s="1"/>
  <c r="L170" i="5" s="1"/>
  <c r="J325" i="5"/>
  <c r="K325" i="5" s="1"/>
  <c r="L325" i="5" s="1"/>
  <c r="I762" i="4"/>
  <c r="J762" i="4" s="1"/>
  <c r="K762" i="4" s="1"/>
  <c r="I1558" i="4"/>
  <c r="J1558" i="4" s="1"/>
  <c r="K1558" i="4" s="1"/>
  <c r="I1622" i="4"/>
  <c r="J1622" i="4" s="1"/>
  <c r="K1622" i="4" s="1"/>
  <c r="I1686" i="4"/>
  <c r="J1686" i="4" s="1"/>
  <c r="K1686" i="4" s="1"/>
  <c r="I1355" i="4"/>
  <c r="J1355" i="4" s="1"/>
  <c r="K1355" i="4" s="1"/>
  <c r="I1419" i="4"/>
  <c r="J1419" i="4" s="1"/>
  <c r="K1419" i="4" s="1"/>
  <c r="I1711" i="4"/>
  <c r="J1711" i="4" s="1"/>
  <c r="K1711" i="4" s="1"/>
  <c r="I1723" i="4"/>
  <c r="J1723" i="4" s="1"/>
  <c r="K1723" i="4" s="1"/>
  <c r="I1739" i="4"/>
  <c r="J1739" i="4" s="1"/>
  <c r="K1739" i="4" s="1"/>
  <c r="I1743" i="4"/>
  <c r="I1747" i="4"/>
  <c r="J1747" i="4" s="1"/>
  <c r="K1747" i="4" s="1"/>
  <c r="I1755" i="4"/>
  <c r="J1755" i="4" s="1"/>
  <c r="K1755" i="4" s="1"/>
  <c r="I1759" i="4"/>
  <c r="J1759" i="4" s="1"/>
  <c r="K1759" i="4" s="1"/>
  <c r="I1771" i="4"/>
  <c r="J1771" i="4" s="1"/>
  <c r="K1771" i="4" s="1"/>
  <c r="I1779" i="4"/>
  <c r="J1779" i="4" s="1"/>
  <c r="K1779" i="4" s="1"/>
  <c r="I1783" i="4"/>
  <c r="J1783" i="4" s="1"/>
  <c r="K1783" i="4" s="1"/>
  <c r="I1787" i="4"/>
  <c r="J1787" i="4" s="1"/>
  <c r="K1787" i="4" s="1"/>
  <c r="I1799" i="4"/>
  <c r="J1799" i="4" s="1"/>
  <c r="K1799" i="4" s="1"/>
  <c r="I1827" i="4"/>
  <c r="J1827" i="4" s="1"/>
  <c r="K1827" i="4" s="1"/>
  <c r="I1831" i="4"/>
  <c r="J1831" i="4" s="1"/>
  <c r="K1831" i="4" s="1"/>
  <c r="I1843" i="4"/>
  <c r="J1843" i="4" s="1"/>
  <c r="K1843" i="4" s="1"/>
  <c r="I1859" i="4"/>
  <c r="J1859" i="4" s="1"/>
  <c r="K1859" i="4" s="1"/>
  <c r="I1863" i="4"/>
  <c r="J1863" i="4" s="1"/>
  <c r="K1863" i="4" s="1"/>
  <c r="I1883" i="4"/>
  <c r="J1883" i="4" s="1"/>
  <c r="K1883" i="4" s="1"/>
  <c r="I1903" i="4"/>
  <c r="J1903" i="4" s="1"/>
  <c r="K1903" i="4" s="1"/>
  <c r="I1907" i="4"/>
  <c r="J1907" i="4" s="1"/>
  <c r="K1907" i="4" s="1"/>
  <c r="I1947" i="4"/>
  <c r="J1947" i="4" s="1"/>
  <c r="K1947" i="4" s="1"/>
  <c r="I1951" i="4"/>
  <c r="J1951" i="4" s="1"/>
  <c r="K1951" i="4" s="1"/>
  <c r="I1955" i="4"/>
  <c r="J1955" i="4" s="1"/>
  <c r="K1955" i="4" s="1"/>
  <c r="I1959" i="4"/>
  <c r="J1959" i="4" s="1"/>
  <c r="K1959" i="4" s="1"/>
  <c r="I1967" i="4"/>
  <c r="J1967" i="4" s="1"/>
  <c r="K1967" i="4" s="1"/>
  <c r="I1971" i="4"/>
  <c r="J1971" i="4" s="1"/>
  <c r="K1971" i="4" s="1"/>
  <c r="I1975" i="4"/>
  <c r="J1975" i="4" s="1"/>
  <c r="K1975" i="4" s="1"/>
  <c r="I1979" i="4"/>
  <c r="J1979" i="4" s="1"/>
  <c r="K1979" i="4" s="1"/>
  <c r="I2003" i="4"/>
  <c r="J2003" i="4" s="1"/>
  <c r="K2003" i="4" s="1"/>
  <c r="I2007" i="4"/>
  <c r="J2007" i="4" s="1"/>
  <c r="K2007" i="4" s="1"/>
  <c r="I2023" i="4"/>
  <c r="J2023" i="4" s="1"/>
  <c r="K2023" i="4" s="1"/>
  <c r="I2027" i="4"/>
  <c r="J2027" i="4" s="1"/>
  <c r="K2027" i="4" s="1"/>
  <c r="I2043" i="4"/>
  <c r="J2043" i="4" s="1"/>
  <c r="K2043" i="4" s="1"/>
  <c r="I2071" i="4"/>
  <c r="J2071" i="4" s="1"/>
  <c r="K2071" i="4" s="1"/>
  <c r="I2111" i="4"/>
  <c r="J2111" i="4" s="1"/>
  <c r="K2111" i="4" s="1"/>
  <c r="I1494" i="4"/>
  <c r="J1494" i="4" s="1"/>
  <c r="K1494" i="4" s="1"/>
  <c r="I1574" i="4"/>
  <c r="J1574" i="4" s="1"/>
  <c r="K1574" i="4" s="1"/>
  <c r="I1638" i="4"/>
  <c r="J1638" i="4" s="1"/>
  <c r="K1638" i="4" s="1"/>
  <c r="I1702" i="4"/>
  <c r="J1702" i="4" s="1"/>
  <c r="K1702" i="4" s="1"/>
  <c r="I1227" i="4"/>
  <c r="J1227" i="4" s="1"/>
  <c r="K1227" i="4" s="1"/>
  <c r="I1291" i="4"/>
  <c r="J1291" i="4" s="1"/>
  <c r="K1291" i="4" s="1"/>
  <c r="I1483" i="4"/>
  <c r="J1483" i="4" s="1"/>
  <c r="K1483" i="4" s="1"/>
  <c r="I1542" i="4"/>
  <c r="J1542" i="4" s="1"/>
  <c r="K1542" i="4" s="1"/>
  <c r="I1627" i="4"/>
  <c r="J1627" i="4" s="1"/>
  <c r="K1627" i="4" s="1"/>
  <c r="I1691" i="4"/>
  <c r="J1691" i="4" s="1"/>
  <c r="K1691" i="4" s="1"/>
  <c r="I1727" i="4"/>
  <c r="J1727" i="4" s="1"/>
  <c r="K1727" i="4" s="1"/>
  <c r="I1751" i="4"/>
  <c r="J1751" i="4" s="1"/>
  <c r="K1751" i="4" s="1"/>
  <c r="I1767" i="4"/>
  <c r="J1767" i="4" s="1"/>
  <c r="K1767" i="4" s="1"/>
  <c r="I1775" i="4"/>
  <c r="J1775" i="4" s="1"/>
  <c r="K1775" i="4" s="1"/>
  <c r="I1791" i="4"/>
  <c r="J1791" i="4" s="1"/>
  <c r="K1791" i="4" s="1"/>
  <c r="I1795" i="4"/>
  <c r="J1795" i="4" s="1"/>
  <c r="K1795" i="4" s="1"/>
  <c r="I1803" i="4"/>
  <c r="J1803" i="4" s="1"/>
  <c r="K1803" i="4" s="1"/>
  <c r="I1807" i="4"/>
  <c r="J1807" i="4" s="1"/>
  <c r="K1807" i="4" s="1"/>
  <c r="I1815" i="4"/>
  <c r="J1815" i="4" s="1"/>
  <c r="K1815" i="4" s="1"/>
  <c r="I1819" i="4"/>
  <c r="J1819" i="4" s="1"/>
  <c r="K1819" i="4" s="1"/>
  <c r="I1847" i="4"/>
  <c r="J1847" i="4" s="1"/>
  <c r="K1847" i="4" s="1"/>
  <c r="I1867" i="4"/>
  <c r="J1867" i="4" s="1"/>
  <c r="K1867" i="4" s="1"/>
  <c r="I1871" i="4"/>
  <c r="J1871" i="4" s="1"/>
  <c r="K1871" i="4" s="1"/>
  <c r="I1879" i="4"/>
  <c r="J1879" i="4" s="1"/>
  <c r="K1879" i="4" s="1"/>
  <c r="I1895" i="4"/>
  <c r="J1895" i="4" s="1"/>
  <c r="K1895" i="4" s="1"/>
  <c r="I1899" i="4"/>
  <c r="J1899" i="4" s="1"/>
  <c r="K1899" i="4" s="1"/>
  <c r="I1923" i="4"/>
  <c r="J1923" i="4" s="1"/>
  <c r="K1923" i="4" s="1"/>
  <c r="I1935" i="4"/>
  <c r="J1935" i="4" s="1"/>
  <c r="K1935" i="4" s="1"/>
  <c r="I1939" i="4"/>
  <c r="J1939" i="4" s="1"/>
  <c r="K1939" i="4" s="1"/>
  <c r="I1943" i="4"/>
  <c r="J1943" i="4" s="1"/>
  <c r="K1943" i="4" s="1"/>
  <c r="I1963" i="4"/>
  <c r="J1963" i="4" s="1"/>
  <c r="K1963" i="4" s="1"/>
  <c r="I1987" i="4"/>
  <c r="J1987" i="4" s="1"/>
  <c r="K1987" i="4" s="1"/>
  <c r="I2035" i="4"/>
  <c r="J2035" i="4" s="1"/>
  <c r="K2035" i="4" s="1"/>
  <c r="I2039" i="4"/>
  <c r="J2039" i="4" s="1"/>
  <c r="K2039" i="4" s="1"/>
  <c r="I2075" i="4"/>
  <c r="J2075" i="4" s="1"/>
  <c r="K2075" i="4" s="1"/>
  <c r="I2079" i="4"/>
  <c r="J2079" i="4" s="1"/>
  <c r="K2079" i="4" s="1"/>
  <c r="I2091" i="4"/>
  <c r="J2091" i="4" s="1"/>
  <c r="K2091" i="4" s="1"/>
  <c r="I2095" i="4"/>
  <c r="J2095" i="4" s="1"/>
  <c r="K2095" i="4" s="1"/>
  <c r="I2099" i="4"/>
  <c r="J2099" i="4" s="1"/>
  <c r="K2099" i="4" s="1"/>
  <c r="I2103" i="4"/>
  <c r="J2103" i="4" s="1"/>
  <c r="K2103" i="4" s="1"/>
  <c r="I1502" i="4"/>
  <c r="J1502" i="4" s="1"/>
  <c r="K1502" i="4" s="1"/>
  <c r="I1526" i="4"/>
  <c r="J1526" i="4" s="1"/>
  <c r="K1526" i="4" s="1"/>
  <c r="I1590" i="4"/>
  <c r="J1590" i="4" s="1"/>
  <c r="K1590" i="4" s="1"/>
  <c r="I1654" i="4"/>
  <c r="J1654" i="4" s="1"/>
  <c r="K1654" i="4" s="1"/>
  <c r="I1163" i="4"/>
  <c r="J1163" i="4" s="1"/>
  <c r="K1163" i="4" s="1"/>
  <c r="I1510" i="4"/>
  <c r="J1510" i="4" s="1"/>
  <c r="K1510" i="4" s="1"/>
  <c r="I1511" i="4"/>
  <c r="J1511" i="4" s="1"/>
  <c r="K1511" i="4" s="1"/>
  <c r="I1563" i="4"/>
  <c r="J1563" i="4" s="1"/>
  <c r="K1563" i="4" s="1"/>
  <c r="I1606" i="4"/>
  <c r="J1606" i="4" s="1"/>
  <c r="K1606" i="4" s="1"/>
  <c r="I1670" i="4"/>
  <c r="J1670" i="4" s="1"/>
  <c r="K1670" i="4" s="1"/>
  <c r="I1715" i="4"/>
  <c r="J1715" i="4" s="1"/>
  <c r="K1715" i="4" s="1"/>
  <c r="I1719" i="4"/>
  <c r="J1719" i="4" s="1"/>
  <c r="K1719" i="4" s="1"/>
  <c r="I1731" i="4"/>
  <c r="J1731" i="4" s="1"/>
  <c r="K1731" i="4" s="1"/>
  <c r="I1735" i="4"/>
  <c r="J1735" i="4" s="1"/>
  <c r="K1735" i="4" s="1"/>
  <c r="I1763" i="4"/>
  <c r="J1763" i="4" s="1"/>
  <c r="K1763" i="4" s="1"/>
  <c r="I1811" i="4"/>
  <c r="J1811" i="4" s="1"/>
  <c r="K1811" i="4" s="1"/>
  <c r="I1823" i="4"/>
  <c r="J1823" i="4" s="1"/>
  <c r="K1823" i="4" s="1"/>
  <c r="I1835" i="4"/>
  <c r="J1835" i="4" s="1"/>
  <c r="K1835" i="4" s="1"/>
  <c r="I1839" i="4"/>
  <c r="J1839" i="4" s="1"/>
  <c r="K1839" i="4" s="1"/>
  <c r="I1851" i="4"/>
  <c r="J1851" i="4" s="1"/>
  <c r="K1851" i="4" s="1"/>
  <c r="I1855" i="4"/>
  <c r="J1855" i="4" s="1"/>
  <c r="K1855" i="4" s="1"/>
  <c r="I1875" i="4"/>
  <c r="J1875" i="4" s="1"/>
  <c r="K1875" i="4" s="1"/>
  <c r="I1887" i="4"/>
  <c r="J1887" i="4" s="1"/>
  <c r="K1887" i="4" s="1"/>
  <c r="I1891" i="4"/>
  <c r="J1891" i="4" s="1"/>
  <c r="K1891" i="4" s="1"/>
  <c r="I1911" i="4"/>
  <c r="J1911" i="4" s="1"/>
  <c r="K1911" i="4" s="1"/>
  <c r="I1915" i="4"/>
  <c r="J1915" i="4" s="1"/>
  <c r="K1915" i="4" s="1"/>
  <c r="I1919" i="4"/>
  <c r="J1919" i="4" s="1"/>
  <c r="K1919" i="4" s="1"/>
  <c r="I1927" i="4"/>
  <c r="J1927" i="4" s="1"/>
  <c r="K1927" i="4" s="1"/>
  <c r="I1931" i="4"/>
  <c r="J1931" i="4" s="1"/>
  <c r="K1931" i="4" s="1"/>
  <c r="I1983" i="4"/>
  <c r="J1983" i="4" s="1"/>
  <c r="K1983" i="4" s="1"/>
  <c r="I1991" i="4"/>
  <c r="J1991" i="4" s="1"/>
  <c r="K1991" i="4" s="1"/>
  <c r="I1995" i="4"/>
  <c r="J1995" i="4" s="1"/>
  <c r="K1995" i="4" s="1"/>
  <c r="I1999" i="4"/>
  <c r="J1999" i="4" s="1"/>
  <c r="K1999" i="4" s="1"/>
  <c r="I2011" i="4"/>
  <c r="J2011" i="4" s="1"/>
  <c r="K2011" i="4" s="1"/>
  <c r="I2015" i="4"/>
  <c r="J2015" i="4" s="1"/>
  <c r="K2015" i="4" s="1"/>
  <c r="I2019" i="4"/>
  <c r="J2019" i="4" s="1"/>
  <c r="K2019" i="4" s="1"/>
  <c r="I2031" i="4"/>
  <c r="J2031" i="4" s="1"/>
  <c r="K2031" i="4" s="1"/>
  <c r="I2047" i="4"/>
  <c r="J2047" i="4" s="1"/>
  <c r="K2047" i="4" s="1"/>
  <c r="I2051" i="4"/>
  <c r="J2051" i="4" s="1"/>
  <c r="K2051" i="4" s="1"/>
  <c r="I2055" i="4"/>
  <c r="J2055" i="4" s="1"/>
  <c r="K2055" i="4" s="1"/>
  <c r="I2059" i="4"/>
  <c r="J2059" i="4" s="1"/>
  <c r="K2059" i="4" s="1"/>
  <c r="I2063" i="4"/>
  <c r="J2063" i="4" s="1"/>
  <c r="K2063" i="4" s="1"/>
  <c r="I2067" i="4"/>
  <c r="J2067" i="4" s="1"/>
  <c r="K2067" i="4" s="1"/>
  <c r="I2083" i="4"/>
  <c r="J2083" i="4" s="1"/>
  <c r="K2083" i="4" s="1"/>
  <c r="I2087" i="4"/>
  <c r="J2087" i="4" s="1"/>
  <c r="K2087" i="4" s="1"/>
  <c r="I2107" i="4"/>
  <c r="J2107" i="4" s="1"/>
  <c r="K2107" i="4" s="1"/>
  <c r="I1697" i="4"/>
  <c r="J1697" i="4" s="1"/>
  <c r="K1697" i="4" s="1"/>
  <c r="I1665" i="4"/>
  <c r="J1665" i="4" s="1"/>
  <c r="K1665" i="4" s="1"/>
  <c r="I1649" i="4"/>
  <c r="J1649" i="4" s="1"/>
  <c r="K1649" i="4" s="1"/>
  <c r="I1633" i="4"/>
  <c r="J1633" i="4" s="1"/>
  <c r="K1633" i="4" s="1"/>
  <c r="I1611" i="4"/>
  <c r="J1611" i="4" s="1"/>
  <c r="K1611" i="4" s="1"/>
  <c r="I1595" i="4"/>
  <c r="J1595" i="4" s="1"/>
  <c r="K1595" i="4" s="1"/>
  <c r="I1579" i="4"/>
  <c r="J1579" i="4" s="1"/>
  <c r="K1579" i="4" s="1"/>
  <c r="I1547" i="4"/>
  <c r="J1547" i="4" s="1"/>
  <c r="K1547" i="4" s="1"/>
  <c r="I1531" i="4"/>
  <c r="J1531" i="4" s="1"/>
  <c r="K1531" i="4" s="1"/>
  <c r="I1503" i="4"/>
  <c r="J1503" i="4" s="1"/>
  <c r="K1503" i="4" s="1"/>
  <c r="I1307" i="4"/>
  <c r="J1307" i="4" s="1"/>
  <c r="K1307" i="4" s="1"/>
  <c r="I1131" i="4"/>
  <c r="J1131" i="4" s="1"/>
  <c r="K1131" i="4" s="1"/>
  <c r="I1603" i="4"/>
  <c r="J1603" i="4" s="1"/>
  <c r="K1603" i="4" s="1"/>
  <c r="I1587" i="4"/>
  <c r="J1587" i="4" s="1"/>
  <c r="K1587" i="4" s="1"/>
  <c r="I1571" i="4"/>
  <c r="J1571" i="4" s="1"/>
  <c r="K1571" i="4" s="1"/>
  <c r="I1539" i="4"/>
  <c r="J1539" i="4" s="1"/>
  <c r="K1539" i="4" s="1"/>
  <c r="I1523" i="4"/>
  <c r="J1523" i="4" s="1"/>
  <c r="K1523" i="4" s="1"/>
  <c r="I1371" i="4"/>
  <c r="J1371" i="4" s="1"/>
  <c r="K1371" i="4" s="1"/>
  <c r="I1323" i="4"/>
  <c r="J1323" i="4" s="1"/>
  <c r="K1323" i="4" s="1"/>
  <c r="I1275" i="4"/>
  <c r="J1275" i="4" s="1"/>
  <c r="K1275" i="4" s="1"/>
  <c r="I1243" i="4"/>
  <c r="J1243" i="4" s="1"/>
  <c r="K1243" i="4" s="1"/>
  <c r="I1706" i="4"/>
  <c r="J1706" i="4" s="1"/>
  <c r="K1706" i="4" s="1"/>
  <c r="I1680" i="4"/>
  <c r="J1680" i="4" s="1"/>
  <c r="K1680" i="4" s="1"/>
  <c r="I1662" i="4"/>
  <c r="J1662" i="4" s="1"/>
  <c r="K1662" i="4" s="1"/>
  <c r="I1640" i="4"/>
  <c r="J1640" i="4" s="1"/>
  <c r="K1640" i="4" s="1"/>
  <c r="I1707" i="4"/>
  <c r="J1707" i="4" s="1"/>
  <c r="K1707" i="4" s="1"/>
  <c r="I1675" i="4"/>
  <c r="J1675" i="4" s="1"/>
  <c r="K1675" i="4" s="1"/>
  <c r="I1659" i="4"/>
  <c r="J1659" i="4" s="1"/>
  <c r="K1659" i="4" s="1"/>
  <c r="I1643" i="4"/>
  <c r="J1643" i="4" s="1"/>
  <c r="K1643" i="4" s="1"/>
  <c r="I1601" i="4"/>
  <c r="J1601" i="4" s="1"/>
  <c r="K1601" i="4" s="1"/>
  <c r="I1585" i="4"/>
  <c r="J1585" i="4" s="1"/>
  <c r="K1585" i="4" s="1"/>
  <c r="I1569" i="4"/>
  <c r="J1569" i="4" s="1"/>
  <c r="K1569" i="4" s="1"/>
  <c r="I1537" i="4"/>
  <c r="J1537" i="4" s="1"/>
  <c r="K1537" i="4" s="1"/>
  <c r="I1521" i="4"/>
  <c r="J1521" i="4" s="1"/>
  <c r="K1521" i="4" s="1"/>
  <c r="I1467" i="4"/>
  <c r="J1467" i="4" s="1"/>
  <c r="K1467" i="4" s="1"/>
  <c r="I1435" i="4"/>
  <c r="J1435" i="4" s="1"/>
  <c r="K1435" i="4" s="1"/>
  <c r="I1387" i="4"/>
  <c r="J1387" i="4" s="1"/>
  <c r="K1387" i="4" s="1"/>
  <c r="I1339" i="4"/>
  <c r="J1339" i="4" s="1"/>
  <c r="K1339" i="4" s="1"/>
  <c r="I1259" i="4"/>
  <c r="J1259" i="4" s="1"/>
  <c r="K1259" i="4" s="1"/>
  <c r="I1211" i="4"/>
  <c r="J1211" i="4" s="1"/>
  <c r="K1211" i="4" s="1"/>
  <c r="I1179" i="4"/>
  <c r="J1179" i="4" s="1"/>
  <c r="K1179" i="4" s="1"/>
  <c r="I1699" i="4"/>
  <c r="J1699" i="4" s="1"/>
  <c r="K1699" i="4" s="1"/>
  <c r="I1667" i="4"/>
  <c r="J1667" i="4" s="1"/>
  <c r="K1667" i="4" s="1"/>
  <c r="I1651" i="4"/>
  <c r="J1651" i="4" s="1"/>
  <c r="K1651" i="4" s="1"/>
  <c r="I1635" i="4"/>
  <c r="J1635" i="4" s="1"/>
  <c r="K1635" i="4" s="1"/>
  <c r="I1495" i="4"/>
  <c r="J1495" i="4" s="1"/>
  <c r="K1495" i="4" s="1"/>
  <c r="I1451" i="4"/>
  <c r="J1451" i="4" s="1"/>
  <c r="K1451" i="4" s="1"/>
  <c r="I1403" i="4"/>
  <c r="J1403" i="4" s="1"/>
  <c r="K1403" i="4" s="1"/>
  <c r="I1195" i="4"/>
  <c r="J1195" i="4" s="1"/>
  <c r="K1195" i="4" s="1"/>
  <c r="I1147" i="4"/>
  <c r="J1147" i="4" s="1"/>
  <c r="K1147" i="4" s="1"/>
  <c r="I1694" i="4"/>
  <c r="J1694" i="4" s="1"/>
  <c r="K1694" i="4" s="1"/>
  <c r="I1672" i="4"/>
  <c r="J1672" i="4" s="1"/>
  <c r="K1672" i="4" s="1"/>
  <c r="I1650" i="4"/>
  <c r="J1650" i="4" s="1"/>
  <c r="K1650" i="4" s="1"/>
  <c r="I2102" i="4"/>
  <c r="J2102" i="4" s="1"/>
  <c r="K2102" i="4" s="1"/>
  <c r="I2086" i="4"/>
  <c r="J2086" i="4" s="1"/>
  <c r="K2086" i="4" s="1"/>
  <c r="I2066" i="4"/>
  <c r="J2066" i="4" s="1"/>
  <c r="K2066" i="4" s="1"/>
  <c r="I2050" i="4"/>
  <c r="J2050" i="4" s="1"/>
  <c r="K2050" i="4" s="1"/>
  <c r="I2030" i="4"/>
  <c r="J2030" i="4" s="1"/>
  <c r="K2030" i="4" s="1"/>
  <c r="I2014" i="4"/>
  <c r="J2014" i="4" s="1"/>
  <c r="K2014" i="4" s="1"/>
  <c r="I1998" i="4"/>
  <c r="J1998" i="4" s="1"/>
  <c r="K1998" i="4" s="1"/>
  <c r="I1982" i="4"/>
  <c r="J1982" i="4" s="1"/>
  <c r="K1982" i="4" s="1"/>
  <c r="I1966" i="4"/>
  <c r="J1966" i="4" s="1"/>
  <c r="K1966" i="4" s="1"/>
  <c r="I1946" i="4"/>
  <c r="J1946" i="4" s="1"/>
  <c r="K1946" i="4" s="1"/>
  <c r="I1930" i="4"/>
  <c r="J1930" i="4" s="1"/>
  <c r="K1930" i="4" s="1"/>
  <c r="I1910" i="4"/>
  <c r="J1910" i="4" s="1"/>
  <c r="K1910" i="4" s="1"/>
  <c r="I1894" i="4"/>
  <c r="J1894" i="4" s="1"/>
  <c r="K1894" i="4" s="1"/>
  <c r="I1878" i="4"/>
  <c r="J1878" i="4" s="1"/>
  <c r="K1878" i="4" s="1"/>
  <c r="I1858" i="4"/>
  <c r="J1858" i="4" s="1"/>
  <c r="K1858" i="4" s="1"/>
  <c r="I1842" i="4"/>
  <c r="J1842" i="4" s="1"/>
  <c r="K1842" i="4" s="1"/>
  <c r="I1826" i="4"/>
  <c r="J1826" i="4" s="1"/>
  <c r="K1826" i="4" s="1"/>
  <c r="I1810" i="4"/>
  <c r="J1810" i="4" s="1"/>
  <c r="K1810" i="4" s="1"/>
  <c r="I1794" i="4"/>
  <c r="J1794" i="4" s="1"/>
  <c r="K1794" i="4" s="1"/>
  <c r="I1774" i="4"/>
  <c r="J1774" i="4" s="1"/>
  <c r="K1774" i="4" s="1"/>
  <c r="I1758" i="4"/>
  <c r="J1758" i="4" s="1"/>
  <c r="K1758" i="4" s="1"/>
  <c r="I1742" i="4"/>
  <c r="J1742" i="4" s="1"/>
  <c r="K1742" i="4" s="1"/>
  <c r="I1722" i="4"/>
  <c r="J1722" i="4" s="1"/>
  <c r="K1722" i="4" s="1"/>
  <c r="I1710" i="4"/>
  <c r="J1710" i="4" s="1"/>
  <c r="K1710" i="4" s="1"/>
  <c r="I1666" i="4"/>
  <c r="J1666" i="4" s="1"/>
  <c r="K1666" i="4" s="1"/>
  <c r="I1630" i="4"/>
  <c r="J1630" i="4" s="1"/>
  <c r="K1630" i="4" s="1"/>
  <c r="I1614" i="4"/>
  <c r="J1614" i="4" s="1"/>
  <c r="K1614" i="4" s="1"/>
  <c r="I1608" i="4"/>
  <c r="J1608" i="4" s="1"/>
  <c r="K1608" i="4" s="1"/>
  <c r="I1586" i="4"/>
  <c r="J1586" i="4" s="1"/>
  <c r="K1586" i="4" s="1"/>
  <c r="I1568" i="4"/>
  <c r="J1568" i="4" s="1"/>
  <c r="K1568" i="4" s="1"/>
  <c r="I1562" i="4"/>
  <c r="J1562" i="4" s="1"/>
  <c r="K1562" i="4" s="1"/>
  <c r="I1550" i="4"/>
  <c r="J1550" i="4" s="1"/>
  <c r="K1550" i="4" s="1"/>
  <c r="I1544" i="4"/>
  <c r="J1544" i="4" s="1"/>
  <c r="K1544" i="4" s="1"/>
  <c r="I1522" i="4"/>
  <c r="J1522" i="4" s="1"/>
  <c r="K1522" i="4" s="1"/>
  <c r="I1512" i="4"/>
  <c r="J1512" i="4" s="1"/>
  <c r="K1512" i="4" s="1"/>
  <c r="I1504" i="4"/>
  <c r="J1504" i="4" s="1"/>
  <c r="K1504" i="4" s="1"/>
  <c r="I1496" i="4"/>
  <c r="J1496" i="4" s="1"/>
  <c r="K1496" i="4" s="1"/>
  <c r="I1488" i="4"/>
  <c r="J1488" i="4" s="1"/>
  <c r="K1488" i="4" s="1"/>
  <c r="I756" i="4"/>
  <c r="J756" i="4" s="1"/>
  <c r="K756" i="4" s="1"/>
  <c r="I486" i="4"/>
  <c r="J486" i="4" s="1"/>
  <c r="K486" i="4" s="1"/>
  <c r="I1668" i="4"/>
  <c r="J1668" i="4" s="1"/>
  <c r="K1668" i="4" s="1"/>
  <c r="I1612" i="4"/>
  <c r="J1612" i="4" s="1"/>
  <c r="K1612" i="4" s="1"/>
  <c r="I1696" i="4"/>
  <c r="J1696" i="4" s="1"/>
  <c r="K1696" i="4" s="1"/>
  <c r="I1658" i="4"/>
  <c r="J1658" i="4" s="1"/>
  <c r="K1658" i="4" s="1"/>
  <c r="I1626" i="4"/>
  <c r="J1626" i="4" s="1"/>
  <c r="K1626" i="4" s="1"/>
  <c r="I1602" i="4"/>
  <c r="J1602" i="4" s="1"/>
  <c r="K1602" i="4" s="1"/>
  <c r="I1584" i="4"/>
  <c r="J1584" i="4" s="1"/>
  <c r="K1584" i="4" s="1"/>
  <c r="I1578" i="4"/>
  <c r="J1578" i="4" s="1"/>
  <c r="K1578" i="4" s="1"/>
  <c r="I1566" i="4"/>
  <c r="J1566" i="4" s="1"/>
  <c r="K1566" i="4" s="1"/>
  <c r="I1560" i="4"/>
  <c r="J1560" i="4" s="1"/>
  <c r="K1560" i="4" s="1"/>
  <c r="I1538" i="4"/>
  <c r="J1538" i="4" s="1"/>
  <c r="K1538" i="4" s="1"/>
  <c r="I1518" i="4"/>
  <c r="J1518" i="4" s="1"/>
  <c r="K1518" i="4" s="1"/>
  <c r="I1480" i="4"/>
  <c r="J1480" i="4" s="1"/>
  <c r="K1480" i="4" s="1"/>
  <c r="I1468" i="4"/>
  <c r="J1468" i="4" s="1"/>
  <c r="K1468" i="4" s="1"/>
  <c r="I1460" i="4"/>
  <c r="J1460" i="4" s="1"/>
  <c r="K1460" i="4" s="1"/>
  <c r="I1448" i="4"/>
  <c r="J1448" i="4" s="1"/>
  <c r="K1448" i="4" s="1"/>
  <c r="I1436" i="4"/>
  <c r="J1436" i="4" s="1"/>
  <c r="K1436" i="4" s="1"/>
  <c r="I1428" i="4"/>
  <c r="J1428" i="4" s="1"/>
  <c r="K1428" i="4" s="1"/>
  <c r="I1416" i="4"/>
  <c r="J1416" i="4" s="1"/>
  <c r="K1416" i="4" s="1"/>
  <c r="I1404" i="4"/>
  <c r="J1404" i="4" s="1"/>
  <c r="K1404" i="4" s="1"/>
  <c r="I1396" i="4"/>
  <c r="J1396" i="4" s="1"/>
  <c r="K1396" i="4" s="1"/>
  <c r="I1384" i="4"/>
  <c r="J1384" i="4" s="1"/>
  <c r="K1384" i="4" s="1"/>
  <c r="I1372" i="4"/>
  <c r="J1372" i="4" s="1"/>
  <c r="K1372" i="4" s="1"/>
  <c r="I1364" i="4"/>
  <c r="J1364" i="4" s="1"/>
  <c r="K1364" i="4" s="1"/>
  <c r="I1352" i="4"/>
  <c r="J1352" i="4" s="1"/>
  <c r="K1352" i="4" s="1"/>
  <c r="I1340" i="4"/>
  <c r="J1340" i="4" s="1"/>
  <c r="K1340" i="4" s="1"/>
  <c r="I1332" i="4"/>
  <c r="J1332" i="4" s="1"/>
  <c r="K1332" i="4" s="1"/>
  <c r="I1320" i="4"/>
  <c r="J1320" i="4" s="1"/>
  <c r="K1320" i="4" s="1"/>
  <c r="I1308" i="4"/>
  <c r="J1308" i="4" s="1"/>
  <c r="K1308" i="4" s="1"/>
  <c r="I1300" i="4"/>
  <c r="J1300" i="4" s="1"/>
  <c r="K1300" i="4" s="1"/>
  <c r="I1288" i="4"/>
  <c r="J1288" i="4" s="1"/>
  <c r="K1288" i="4" s="1"/>
  <c r="I1276" i="4"/>
  <c r="J1276" i="4" s="1"/>
  <c r="K1276" i="4" s="1"/>
  <c r="I1268" i="4"/>
  <c r="J1268" i="4" s="1"/>
  <c r="K1268" i="4" s="1"/>
  <c r="I1256" i="4"/>
  <c r="J1256" i="4" s="1"/>
  <c r="K1256" i="4" s="1"/>
  <c r="I1244" i="4"/>
  <c r="J1244" i="4" s="1"/>
  <c r="K1244" i="4" s="1"/>
  <c r="I1236" i="4"/>
  <c r="J1236" i="4" s="1"/>
  <c r="K1236" i="4" s="1"/>
  <c r="I1224" i="4"/>
  <c r="J1224" i="4" s="1"/>
  <c r="K1224" i="4" s="1"/>
  <c r="I1212" i="4"/>
  <c r="J1212" i="4" s="1"/>
  <c r="K1212" i="4" s="1"/>
  <c r="I1204" i="4"/>
  <c r="J1204" i="4" s="1"/>
  <c r="K1204" i="4" s="1"/>
  <c r="I1192" i="4"/>
  <c r="J1192" i="4" s="1"/>
  <c r="K1192" i="4" s="1"/>
  <c r="I1180" i="4"/>
  <c r="J1180" i="4" s="1"/>
  <c r="K1180" i="4" s="1"/>
  <c r="I1172" i="4"/>
  <c r="J1172" i="4" s="1"/>
  <c r="K1172" i="4" s="1"/>
  <c r="I1160" i="4"/>
  <c r="J1160" i="4" s="1"/>
  <c r="K1160" i="4" s="1"/>
  <c r="I1148" i="4"/>
  <c r="J1148" i="4" s="1"/>
  <c r="K1148" i="4" s="1"/>
  <c r="I1140" i="4"/>
  <c r="J1140" i="4" s="1"/>
  <c r="K1140" i="4" s="1"/>
  <c r="I1128" i="4"/>
  <c r="J1128" i="4" s="1"/>
  <c r="K1128" i="4" s="1"/>
  <c r="I1116" i="4"/>
  <c r="J1116" i="4" s="1"/>
  <c r="K1116" i="4" s="1"/>
  <c r="I1108" i="4"/>
  <c r="J1108" i="4" s="1"/>
  <c r="K1108" i="4" s="1"/>
  <c r="I1096" i="4"/>
  <c r="J1096" i="4" s="1"/>
  <c r="K1096" i="4" s="1"/>
  <c r="I1084" i="4"/>
  <c r="J1084" i="4" s="1"/>
  <c r="K1084" i="4" s="1"/>
  <c r="I1076" i="4"/>
  <c r="J1076" i="4" s="1"/>
  <c r="K1076" i="4" s="1"/>
  <c r="I1064" i="4"/>
  <c r="J1064" i="4" s="1"/>
  <c r="K1064" i="4" s="1"/>
  <c r="I1052" i="4"/>
  <c r="J1052" i="4" s="1"/>
  <c r="K1052" i="4" s="1"/>
  <c r="I1044" i="4"/>
  <c r="J1044" i="4" s="1"/>
  <c r="K1044" i="4" s="1"/>
  <c r="I1032" i="4"/>
  <c r="J1032" i="4" s="1"/>
  <c r="K1032" i="4" s="1"/>
  <c r="I754" i="4"/>
  <c r="J754" i="4" s="1"/>
  <c r="K754" i="4" s="1"/>
  <c r="I478" i="4"/>
  <c r="J478" i="4" s="1"/>
  <c r="K478" i="4" s="1"/>
  <c r="I1683" i="4"/>
  <c r="J1683" i="4" s="1"/>
  <c r="K1683" i="4" s="1"/>
  <c r="I2094" i="4"/>
  <c r="J2094" i="4" s="1"/>
  <c r="K2094" i="4" s="1"/>
  <c r="I2078" i="4"/>
  <c r="J2078" i="4" s="1"/>
  <c r="K2078" i="4" s="1"/>
  <c r="I2058" i="4"/>
  <c r="J2058" i="4" s="1"/>
  <c r="K2058" i="4" s="1"/>
  <c r="I2038" i="4"/>
  <c r="J2038" i="4" s="1"/>
  <c r="K2038" i="4" s="1"/>
  <c r="I2022" i="4"/>
  <c r="I2006" i="4"/>
  <c r="J2006" i="4" s="1"/>
  <c r="K2006" i="4" s="1"/>
  <c r="I1990" i="4"/>
  <c r="J1990" i="4" s="1"/>
  <c r="K1990" i="4" s="1"/>
  <c r="I1974" i="4"/>
  <c r="J1974" i="4" s="1"/>
  <c r="K1974" i="4" s="1"/>
  <c r="I1958" i="4"/>
  <c r="J1958" i="4" s="1"/>
  <c r="K1958" i="4" s="1"/>
  <c r="I1938" i="4"/>
  <c r="J1938" i="4" s="1"/>
  <c r="K1938" i="4" s="1"/>
  <c r="I1922" i="4"/>
  <c r="J1922" i="4" s="1"/>
  <c r="K1922" i="4" s="1"/>
  <c r="I1902" i="4"/>
  <c r="J1902" i="4" s="1"/>
  <c r="K1902" i="4" s="1"/>
  <c r="I1886" i="4"/>
  <c r="J1886" i="4" s="1"/>
  <c r="K1886" i="4" s="1"/>
  <c r="I1866" i="4"/>
  <c r="J1866" i="4" s="1"/>
  <c r="K1866" i="4" s="1"/>
  <c r="I1850" i="4"/>
  <c r="J1850" i="4" s="1"/>
  <c r="K1850" i="4" s="1"/>
  <c r="I1834" i="4"/>
  <c r="J1834" i="4" s="1"/>
  <c r="K1834" i="4" s="1"/>
  <c r="I1818" i="4"/>
  <c r="J1818" i="4" s="1"/>
  <c r="K1818" i="4" s="1"/>
  <c r="I1798" i="4"/>
  <c r="J1798" i="4" s="1"/>
  <c r="K1798" i="4" s="1"/>
  <c r="I1782" i="4"/>
  <c r="J1782" i="4" s="1"/>
  <c r="K1782" i="4" s="1"/>
  <c r="I1766" i="4"/>
  <c r="J1766" i="4" s="1"/>
  <c r="K1766" i="4" s="1"/>
  <c r="I1750" i="4"/>
  <c r="J1750" i="4" s="1"/>
  <c r="K1750" i="4" s="1"/>
  <c r="I1734" i="4"/>
  <c r="J1734" i="4" s="1"/>
  <c r="K1734" i="4" s="1"/>
  <c r="I1714" i="4"/>
  <c r="J1714" i="4" s="1"/>
  <c r="K1714" i="4" s="1"/>
  <c r="I1690" i="4"/>
  <c r="J1690" i="4" s="1"/>
  <c r="K1690" i="4" s="1"/>
  <c r="I1646" i="4"/>
  <c r="J1646" i="4" s="1"/>
  <c r="K1646" i="4" s="1"/>
  <c r="I1624" i="4"/>
  <c r="J1624" i="4" s="1"/>
  <c r="K1624" i="4" s="1"/>
  <c r="I1600" i="4"/>
  <c r="J1600" i="4" s="1"/>
  <c r="K1600" i="4" s="1"/>
  <c r="I1594" i="4"/>
  <c r="J1594" i="4" s="1"/>
  <c r="K1594" i="4" s="1"/>
  <c r="I1582" i="4"/>
  <c r="J1582" i="4" s="1"/>
  <c r="K1582" i="4" s="1"/>
  <c r="I1576" i="4"/>
  <c r="J1576" i="4" s="1"/>
  <c r="K1576" i="4" s="1"/>
  <c r="I1554" i="4"/>
  <c r="J1554" i="4" s="1"/>
  <c r="K1554" i="4" s="1"/>
  <c r="I1536" i="4"/>
  <c r="J1536" i="4" s="1"/>
  <c r="K1536" i="4" s="1"/>
  <c r="I1530" i="4"/>
  <c r="J1530" i="4" s="1"/>
  <c r="K1530" i="4" s="1"/>
  <c r="I1516" i="4"/>
  <c r="J1516" i="4" s="1"/>
  <c r="K1516" i="4" s="1"/>
  <c r="I1508" i="4"/>
  <c r="J1508" i="4" s="1"/>
  <c r="K1508" i="4" s="1"/>
  <c r="I1500" i="4"/>
  <c r="J1500" i="4" s="1"/>
  <c r="K1500" i="4" s="1"/>
  <c r="I1492" i="4"/>
  <c r="J1492" i="4" s="1"/>
  <c r="K1492" i="4" s="1"/>
  <c r="I550" i="4"/>
  <c r="J550" i="4" s="1"/>
  <c r="K550" i="4" s="1"/>
  <c r="I414" i="4"/>
  <c r="J414" i="4" s="1"/>
  <c r="K414" i="4" s="1"/>
  <c r="I1604" i="4"/>
  <c r="J1604" i="4" s="1"/>
  <c r="K1604" i="4" s="1"/>
  <c r="I1678" i="4"/>
  <c r="J1678" i="4" s="1"/>
  <c r="K1678" i="4" s="1"/>
  <c r="I1632" i="4"/>
  <c r="J1632" i="4" s="1"/>
  <c r="K1632" i="4" s="1"/>
  <c r="I1616" i="4"/>
  <c r="J1616" i="4" s="1"/>
  <c r="K1616" i="4" s="1"/>
  <c r="I1610" i="4"/>
  <c r="J1610" i="4" s="1"/>
  <c r="K1610" i="4" s="1"/>
  <c r="I1598" i="4"/>
  <c r="J1598" i="4" s="1"/>
  <c r="K1598" i="4" s="1"/>
  <c r="I1592" i="4"/>
  <c r="J1592" i="4" s="1"/>
  <c r="K1592" i="4" s="1"/>
  <c r="I1570" i="4"/>
  <c r="J1570" i="4" s="1"/>
  <c r="K1570" i="4" s="1"/>
  <c r="I1552" i="4"/>
  <c r="J1552" i="4" s="1"/>
  <c r="K1552" i="4" s="1"/>
  <c r="I1546" i="4"/>
  <c r="J1546" i="4" s="1"/>
  <c r="K1546" i="4" s="1"/>
  <c r="I1534" i="4"/>
  <c r="J1534" i="4" s="1"/>
  <c r="K1534" i="4" s="1"/>
  <c r="I1528" i="4"/>
  <c r="J1528" i="4" s="1"/>
  <c r="K1528" i="4" s="1"/>
  <c r="I1514" i="4"/>
  <c r="J1514" i="4" s="1"/>
  <c r="K1514" i="4" s="1"/>
  <c r="I1506" i="4"/>
  <c r="J1506" i="4" s="1"/>
  <c r="K1506" i="4" s="1"/>
  <c r="I1498" i="4"/>
  <c r="J1498" i="4" s="1"/>
  <c r="K1498" i="4" s="1"/>
  <c r="I1490" i="4"/>
  <c r="J1490" i="4" s="1"/>
  <c r="K1490" i="4" s="1"/>
  <c r="I1484" i="4"/>
  <c r="J1484" i="4" s="1"/>
  <c r="K1484" i="4" s="1"/>
  <c r="I1476" i="4"/>
  <c r="J1476" i="4" s="1"/>
  <c r="K1476" i="4" s="1"/>
  <c r="I1464" i="4"/>
  <c r="J1464" i="4" s="1"/>
  <c r="K1464" i="4" s="1"/>
  <c r="I1452" i="4"/>
  <c r="J1452" i="4" s="1"/>
  <c r="K1452" i="4" s="1"/>
  <c r="I1444" i="4"/>
  <c r="J1444" i="4" s="1"/>
  <c r="K1444" i="4" s="1"/>
  <c r="I1432" i="4"/>
  <c r="J1432" i="4" s="1"/>
  <c r="K1432" i="4" s="1"/>
  <c r="I1420" i="4"/>
  <c r="J1420" i="4" s="1"/>
  <c r="K1420" i="4" s="1"/>
  <c r="I1412" i="4"/>
  <c r="J1412" i="4" s="1"/>
  <c r="K1412" i="4" s="1"/>
  <c r="I1400" i="4"/>
  <c r="J1400" i="4" s="1"/>
  <c r="K1400" i="4" s="1"/>
  <c r="I1388" i="4"/>
  <c r="J1388" i="4" s="1"/>
  <c r="K1388" i="4" s="1"/>
  <c r="I1380" i="4"/>
  <c r="J1380" i="4" s="1"/>
  <c r="K1380" i="4" s="1"/>
  <c r="I1368" i="4"/>
  <c r="J1368" i="4" s="1"/>
  <c r="K1368" i="4" s="1"/>
  <c r="I1356" i="4"/>
  <c r="J1356" i="4" s="1"/>
  <c r="K1356" i="4" s="1"/>
  <c r="I1348" i="4"/>
  <c r="J1348" i="4" s="1"/>
  <c r="K1348" i="4" s="1"/>
  <c r="I1336" i="4"/>
  <c r="J1336" i="4" s="1"/>
  <c r="K1336" i="4" s="1"/>
  <c r="I1324" i="4"/>
  <c r="J1324" i="4" s="1"/>
  <c r="K1324" i="4" s="1"/>
  <c r="I1316" i="4"/>
  <c r="J1316" i="4" s="1"/>
  <c r="K1316" i="4" s="1"/>
  <c r="I1304" i="4"/>
  <c r="J1304" i="4" s="1"/>
  <c r="K1304" i="4" s="1"/>
  <c r="I1292" i="4"/>
  <c r="J1292" i="4" s="1"/>
  <c r="K1292" i="4" s="1"/>
  <c r="I1284" i="4"/>
  <c r="J1284" i="4" s="1"/>
  <c r="K1284" i="4" s="1"/>
  <c r="I1272" i="4"/>
  <c r="J1272" i="4" s="1"/>
  <c r="K1272" i="4" s="1"/>
  <c r="I1260" i="4"/>
  <c r="J1260" i="4" s="1"/>
  <c r="K1260" i="4" s="1"/>
  <c r="I1252" i="4"/>
  <c r="J1252" i="4" s="1"/>
  <c r="K1252" i="4" s="1"/>
  <c r="I1240" i="4"/>
  <c r="J1240" i="4" s="1"/>
  <c r="K1240" i="4" s="1"/>
  <c r="I1228" i="4"/>
  <c r="J1228" i="4" s="1"/>
  <c r="K1228" i="4" s="1"/>
  <c r="I1220" i="4"/>
  <c r="J1220" i="4" s="1"/>
  <c r="K1220" i="4" s="1"/>
  <c r="I1208" i="4"/>
  <c r="J1208" i="4" s="1"/>
  <c r="K1208" i="4" s="1"/>
  <c r="I1196" i="4"/>
  <c r="J1196" i="4" s="1"/>
  <c r="K1196" i="4" s="1"/>
  <c r="I1188" i="4"/>
  <c r="J1188" i="4" s="1"/>
  <c r="K1188" i="4" s="1"/>
  <c r="I1176" i="4"/>
  <c r="J1176" i="4" s="1"/>
  <c r="K1176" i="4" s="1"/>
  <c r="I1164" i="4"/>
  <c r="J1164" i="4" s="1"/>
  <c r="K1164" i="4" s="1"/>
  <c r="I1156" i="4"/>
  <c r="J1156" i="4" s="1"/>
  <c r="K1156" i="4" s="1"/>
  <c r="I1144" i="4"/>
  <c r="J1144" i="4" s="1"/>
  <c r="K1144" i="4" s="1"/>
  <c r="I1132" i="4"/>
  <c r="J1132" i="4" s="1"/>
  <c r="K1132" i="4" s="1"/>
  <c r="I1124" i="4"/>
  <c r="J1124" i="4" s="1"/>
  <c r="K1124" i="4" s="1"/>
  <c r="I1112" i="4"/>
  <c r="J1112" i="4" s="1"/>
  <c r="K1112" i="4" s="1"/>
  <c r="I1100" i="4"/>
  <c r="J1100" i="4" s="1"/>
  <c r="K1100" i="4" s="1"/>
  <c r="I1092" i="4"/>
  <c r="J1092" i="4" s="1"/>
  <c r="K1092" i="4" s="1"/>
  <c r="I1080" i="4"/>
  <c r="J1080" i="4" s="1"/>
  <c r="K1080" i="4" s="1"/>
  <c r="I1068" i="4"/>
  <c r="J1068" i="4" s="1"/>
  <c r="K1068" i="4" s="1"/>
  <c r="I1060" i="4"/>
  <c r="J1060" i="4" s="1"/>
  <c r="K1060" i="4" s="1"/>
  <c r="I1048" i="4"/>
  <c r="J1048" i="4" s="1"/>
  <c r="K1048" i="4" s="1"/>
  <c r="I1036" i="4"/>
  <c r="J1036" i="4" s="1"/>
  <c r="K1036" i="4" s="1"/>
  <c r="I1030" i="4"/>
  <c r="J1030" i="4" s="1"/>
  <c r="K1030" i="4" s="1"/>
  <c r="I542" i="4"/>
  <c r="J542" i="4" s="1"/>
  <c r="K542" i="4" s="1"/>
  <c r="I1376" i="4"/>
  <c r="J1376" i="4" s="1"/>
  <c r="K1376" i="4" s="1"/>
  <c r="I1312" i="4"/>
  <c r="J1312" i="4" s="1"/>
  <c r="K1312" i="4" s="1"/>
  <c r="I1588" i="4"/>
  <c r="J1588" i="4" s="1"/>
  <c r="K1588" i="4" s="1"/>
  <c r="I1532" i="4"/>
  <c r="J1532" i="4" s="1"/>
  <c r="K1532" i="4" s="1"/>
  <c r="I1456" i="4"/>
  <c r="I1328" i="4"/>
  <c r="J1328" i="4" s="1"/>
  <c r="K1328" i="4" s="1"/>
  <c r="I1200" i="4"/>
  <c r="J1200" i="4" s="1"/>
  <c r="K1200" i="4" s="1"/>
  <c r="I2106" i="4"/>
  <c r="J2106" i="4" s="1"/>
  <c r="K2106" i="4" s="1"/>
  <c r="I2090" i="4"/>
  <c r="J2090" i="4" s="1"/>
  <c r="K2090" i="4" s="1"/>
  <c r="I2074" i="4"/>
  <c r="J2074" i="4" s="1"/>
  <c r="K2074" i="4" s="1"/>
  <c r="I2062" i="4"/>
  <c r="J2062" i="4" s="1"/>
  <c r="K2062" i="4" s="1"/>
  <c r="I2046" i="4"/>
  <c r="J2046" i="4" s="1"/>
  <c r="K2046" i="4" s="1"/>
  <c r="I2034" i="4"/>
  <c r="J2034" i="4" s="1"/>
  <c r="K2034" i="4" s="1"/>
  <c r="I2018" i="4"/>
  <c r="J2018" i="4" s="1"/>
  <c r="K2018" i="4" s="1"/>
  <c r="I2002" i="4"/>
  <c r="J2002" i="4" s="1"/>
  <c r="K2002" i="4" s="1"/>
  <c r="I1986" i="4"/>
  <c r="J1986" i="4" s="1"/>
  <c r="K1986" i="4" s="1"/>
  <c r="I1970" i="4"/>
  <c r="J1970" i="4" s="1"/>
  <c r="K1970" i="4" s="1"/>
  <c r="I1954" i="4"/>
  <c r="J1954" i="4" s="1"/>
  <c r="K1954" i="4" s="1"/>
  <c r="I1942" i="4"/>
  <c r="J1942" i="4" s="1"/>
  <c r="K1942" i="4" s="1"/>
  <c r="I1926" i="4"/>
  <c r="J1926" i="4" s="1"/>
  <c r="K1926" i="4" s="1"/>
  <c r="I1914" i="4"/>
  <c r="J1914" i="4" s="1"/>
  <c r="K1914" i="4" s="1"/>
  <c r="I1898" i="4"/>
  <c r="J1898" i="4" s="1"/>
  <c r="K1898" i="4" s="1"/>
  <c r="I1882" i="4"/>
  <c r="J1882" i="4" s="1"/>
  <c r="K1882" i="4" s="1"/>
  <c r="I1870" i="4"/>
  <c r="J1870" i="4" s="1"/>
  <c r="K1870" i="4" s="1"/>
  <c r="I1854" i="4"/>
  <c r="J1854" i="4" s="1"/>
  <c r="K1854" i="4" s="1"/>
  <c r="I1838" i="4"/>
  <c r="J1838" i="4" s="1"/>
  <c r="K1838" i="4" s="1"/>
  <c r="I1822" i="4"/>
  <c r="J1822" i="4" s="1"/>
  <c r="K1822" i="4" s="1"/>
  <c r="I1806" i="4"/>
  <c r="J1806" i="4" s="1"/>
  <c r="K1806" i="4" s="1"/>
  <c r="I1790" i="4"/>
  <c r="J1790" i="4" s="1"/>
  <c r="K1790" i="4" s="1"/>
  <c r="I1778" i="4"/>
  <c r="J1778" i="4" s="1"/>
  <c r="K1778" i="4" s="1"/>
  <c r="I1762" i="4"/>
  <c r="J1762" i="4" s="1"/>
  <c r="K1762" i="4" s="1"/>
  <c r="I1746" i="4"/>
  <c r="J1746" i="4" s="1"/>
  <c r="K1746" i="4" s="1"/>
  <c r="I1730" i="4"/>
  <c r="J1730" i="4" s="1"/>
  <c r="K1730" i="4" s="1"/>
  <c r="I1718" i="4"/>
  <c r="J1718" i="4" s="1"/>
  <c r="K1718" i="4" s="1"/>
  <c r="I1704" i="4"/>
  <c r="J1704" i="4" s="1"/>
  <c r="K1704" i="4" s="1"/>
  <c r="I1688" i="4"/>
  <c r="J1688" i="4" s="1"/>
  <c r="K1688" i="4" s="1"/>
  <c r="I1674" i="4"/>
  <c r="J1674" i="4" s="1"/>
  <c r="K1674" i="4" s="1"/>
  <c r="I1656" i="4"/>
  <c r="J1656" i="4" s="1"/>
  <c r="K1656" i="4" s="1"/>
  <c r="I1642" i="4"/>
  <c r="J1642" i="4" s="1"/>
  <c r="K1642" i="4" s="1"/>
  <c r="I1618" i="4"/>
  <c r="J1618" i="4" s="1"/>
  <c r="K1618" i="4" s="1"/>
  <c r="I1555" i="4"/>
  <c r="J1555" i="4" s="1"/>
  <c r="K1555" i="4" s="1"/>
  <c r="I1184" i="4"/>
  <c r="J1184" i="4" s="1"/>
  <c r="K1184" i="4" s="1"/>
  <c r="I2113" i="4"/>
  <c r="J2113" i="4" s="1"/>
  <c r="K2113" i="4" s="1"/>
  <c r="I2093" i="4"/>
  <c r="J2093" i="4" s="1"/>
  <c r="K2093" i="4" s="1"/>
  <c r="I2077" i="4"/>
  <c r="J2077" i="4" s="1"/>
  <c r="K2077" i="4" s="1"/>
  <c r="I2057" i="4"/>
  <c r="J2057" i="4" s="1"/>
  <c r="K2057" i="4" s="1"/>
  <c r="I2041" i="4"/>
  <c r="J2041" i="4" s="1"/>
  <c r="K2041" i="4" s="1"/>
  <c r="I2021" i="4"/>
  <c r="J2021" i="4" s="1"/>
  <c r="K2021" i="4" s="1"/>
  <c r="I2001" i="4"/>
  <c r="J2001" i="4" s="1"/>
  <c r="K2001" i="4" s="1"/>
  <c r="I1985" i="4"/>
  <c r="J1985" i="4" s="1"/>
  <c r="K1985" i="4" s="1"/>
  <c r="I1953" i="4"/>
  <c r="J1953" i="4" s="1"/>
  <c r="K1953" i="4" s="1"/>
  <c r="I1933" i="4"/>
  <c r="J1933" i="4" s="1"/>
  <c r="K1933" i="4" s="1"/>
  <c r="I1909" i="4"/>
  <c r="J1909" i="4" s="1"/>
  <c r="K1909" i="4" s="1"/>
  <c r="I1889" i="4"/>
  <c r="J1889" i="4" s="1"/>
  <c r="K1889" i="4" s="1"/>
  <c r="I1873" i="4"/>
  <c r="J1873" i="4" s="1"/>
  <c r="K1873" i="4" s="1"/>
  <c r="I1857" i="4"/>
  <c r="J1857" i="4" s="1"/>
  <c r="K1857" i="4" s="1"/>
  <c r="I1833" i="4"/>
  <c r="J1833" i="4" s="1"/>
  <c r="K1833" i="4" s="1"/>
  <c r="I1813" i="4"/>
  <c r="J1813" i="4" s="1"/>
  <c r="K1813" i="4" s="1"/>
  <c r="I1789" i="4"/>
  <c r="J1789" i="4" s="1"/>
  <c r="K1789" i="4" s="1"/>
  <c r="I1769" i="4"/>
  <c r="J1769" i="4" s="1"/>
  <c r="K1769" i="4" s="1"/>
  <c r="I1745" i="4"/>
  <c r="J1745" i="4" s="1"/>
  <c r="K1745" i="4" s="1"/>
  <c r="I1721" i="4"/>
  <c r="J1721" i="4" s="1"/>
  <c r="K1721" i="4" s="1"/>
  <c r="I1687" i="4"/>
  <c r="J1687" i="4" s="1"/>
  <c r="K1687" i="4" s="1"/>
  <c r="I1669" i="4"/>
  <c r="J1669" i="4" s="1"/>
  <c r="K1669" i="4" s="1"/>
  <c r="I1623" i="4"/>
  <c r="J1623" i="4" s="1"/>
  <c r="K1623" i="4" s="1"/>
  <c r="I1605" i="4"/>
  <c r="J1605" i="4" s="1"/>
  <c r="K1605" i="4" s="1"/>
  <c r="I1577" i="4"/>
  <c r="J1577" i="4" s="1"/>
  <c r="K1577" i="4" s="1"/>
  <c r="I1565" i="4"/>
  <c r="J1565" i="4" s="1"/>
  <c r="K1565" i="4" s="1"/>
  <c r="I1527" i="4"/>
  <c r="J1527" i="4" s="1"/>
  <c r="K1527" i="4" s="1"/>
  <c r="I1501" i="4"/>
  <c r="J1501" i="4" s="1"/>
  <c r="K1501" i="4" s="1"/>
  <c r="I1475" i="4"/>
  <c r="J1475" i="4" s="1"/>
  <c r="K1475" i="4" s="1"/>
  <c r="I1447" i="4"/>
  <c r="J1447" i="4" s="1"/>
  <c r="K1447" i="4" s="1"/>
  <c r="I1411" i="4"/>
  <c r="J1411" i="4" s="1"/>
  <c r="K1411" i="4" s="1"/>
  <c r="I1391" i="4"/>
  <c r="J1391" i="4" s="1"/>
  <c r="K1391" i="4" s="1"/>
  <c r="I1369" i="4"/>
  <c r="J1369" i="4" s="1"/>
  <c r="K1369" i="4" s="1"/>
  <c r="I1363" i="4"/>
  <c r="J1363" i="4" s="1"/>
  <c r="K1363" i="4" s="1"/>
  <c r="I1351" i="4"/>
  <c r="J1351" i="4" s="1"/>
  <c r="K1351" i="4" s="1"/>
  <c r="I1345" i="4"/>
  <c r="J1345" i="4" s="1"/>
  <c r="K1345" i="4" s="1"/>
  <c r="I1337" i="4"/>
  <c r="I1317" i="4"/>
  <c r="J1317" i="4" s="1"/>
  <c r="K1317" i="4" s="1"/>
  <c r="I1311" i="4"/>
  <c r="J1311" i="4" s="1"/>
  <c r="K1311" i="4" s="1"/>
  <c r="I1299" i="4"/>
  <c r="J1299" i="4" s="1"/>
  <c r="K1299" i="4" s="1"/>
  <c r="I1285" i="4"/>
  <c r="J1285" i="4" s="1"/>
  <c r="K1285" i="4" s="1"/>
  <c r="I1279" i="4"/>
  <c r="J1279" i="4" s="1"/>
  <c r="K1279" i="4" s="1"/>
  <c r="I1267" i="4"/>
  <c r="J1267" i="4" s="1"/>
  <c r="K1267" i="4" s="1"/>
  <c r="I1253" i="4"/>
  <c r="J1253" i="4" s="1"/>
  <c r="K1253" i="4" s="1"/>
  <c r="I1247" i="4"/>
  <c r="J1247" i="4" s="1"/>
  <c r="K1247" i="4" s="1"/>
  <c r="I1235" i="4"/>
  <c r="J1235" i="4" s="1"/>
  <c r="K1235" i="4" s="1"/>
  <c r="I1221" i="4"/>
  <c r="J1221" i="4" s="1"/>
  <c r="K1221" i="4" s="1"/>
  <c r="I1215" i="4"/>
  <c r="J1215" i="4" s="1"/>
  <c r="K1215" i="4" s="1"/>
  <c r="I1203" i="4"/>
  <c r="J1203" i="4" s="1"/>
  <c r="K1203" i="4" s="1"/>
  <c r="I1189" i="4"/>
  <c r="J1189" i="4" s="1"/>
  <c r="K1189" i="4" s="1"/>
  <c r="I1183" i="4"/>
  <c r="J1183" i="4" s="1"/>
  <c r="K1183" i="4" s="1"/>
  <c r="I1171" i="4"/>
  <c r="J1171" i="4" s="1"/>
  <c r="K1171" i="4" s="1"/>
  <c r="I1157" i="4"/>
  <c r="J1157" i="4" s="1"/>
  <c r="K1157" i="4" s="1"/>
  <c r="I1151" i="4"/>
  <c r="J1151" i="4" s="1"/>
  <c r="K1151" i="4" s="1"/>
  <c r="I1139" i="4"/>
  <c r="J1139" i="4" s="1"/>
  <c r="K1139" i="4" s="1"/>
  <c r="I1125" i="4"/>
  <c r="J1125" i="4" s="1"/>
  <c r="K1125" i="4" s="1"/>
  <c r="I1115" i="4"/>
  <c r="J1115" i="4" s="1"/>
  <c r="K1115" i="4" s="1"/>
  <c r="I1109" i="4"/>
  <c r="J1109" i="4" s="1"/>
  <c r="K1109" i="4" s="1"/>
  <c r="I1099" i="4"/>
  <c r="J1099" i="4" s="1"/>
  <c r="K1099" i="4" s="1"/>
  <c r="I1093" i="4"/>
  <c r="J1093" i="4" s="1"/>
  <c r="K1093" i="4" s="1"/>
  <c r="I1083" i="4"/>
  <c r="J1083" i="4" s="1"/>
  <c r="K1083" i="4" s="1"/>
  <c r="I1077" i="4"/>
  <c r="J1077" i="4" s="1"/>
  <c r="K1077" i="4" s="1"/>
  <c r="I1067" i="4"/>
  <c r="J1067" i="4" s="1"/>
  <c r="K1067" i="4" s="1"/>
  <c r="I1061" i="4"/>
  <c r="J1061" i="4" s="1"/>
  <c r="K1061" i="4" s="1"/>
  <c r="I1524" i="4"/>
  <c r="J1524" i="4" s="1"/>
  <c r="K1524" i="4" s="1"/>
  <c r="I1660" i="4"/>
  <c r="J1660" i="4" s="1"/>
  <c r="K1660" i="4" s="1"/>
  <c r="I1392" i="4"/>
  <c r="J1392" i="4" s="1"/>
  <c r="K1392" i="4" s="1"/>
  <c r="I1264" i="4"/>
  <c r="J1264" i="4" s="1"/>
  <c r="K1264" i="4" s="1"/>
  <c r="I1136" i="4"/>
  <c r="J1136" i="4" s="1"/>
  <c r="K1136" i="4" s="1"/>
  <c r="I2110" i="4"/>
  <c r="J2110" i="4" s="1"/>
  <c r="K2110" i="4" s="1"/>
  <c r="I2098" i="4"/>
  <c r="J2098" i="4" s="1"/>
  <c r="K2098" i="4" s="1"/>
  <c r="I2082" i="4"/>
  <c r="J2082" i="4" s="1"/>
  <c r="K2082" i="4" s="1"/>
  <c r="I2070" i="4"/>
  <c r="J2070" i="4" s="1"/>
  <c r="K2070" i="4" s="1"/>
  <c r="I2054" i="4"/>
  <c r="J2054" i="4" s="1"/>
  <c r="K2054" i="4" s="1"/>
  <c r="I2042" i="4"/>
  <c r="J2042" i="4" s="1"/>
  <c r="K2042" i="4" s="1"/>
  <c r="I2026" i="4"/>
  <c r="J2026" i="4" s="1"/>
  <c r="K2026" i="4" s="1"/>
  <c r="I2010" i="4"/>
  <c r="J2010" i="4" s="1"/>
  <c r="K2010" i="4" s="1"/>
  <c r="I1994" i="4"/>
  <c r="J1994" i="4" s="1"/>
  <c r="K1994" i="4" s="1"/>
  <c r="I1978" i="4"/>
  <c r="J1978" i="4" s="1"/>
  <c r="K1978" i="4" s="1"/>
  <c r="I1962" i="4"/>
  <c r="J1962" i="4" s="1"/>
  <c r="K1962" i="4" s="1"/>
  <c r="I1950" i="4"/>
  <c r="J1950" i="4" s="1"/>
  <c r="K1950" i="4" s="1"/>
  <c r="I1934" i="4"/>
  <c r="J1934" i="4" s="1"/>
  <c r="K1934" i="4" s="1"/>
  <c r="I1918" i="4"/>
  <c r="J1918" i="4" s="1"/>
  <c r="K1918" i="4" s="1"/>
  <c r="I1906" i="4"/>
  <c r="J1906" i="4" s="1"/>
  <c r="K1906" i="4" s="1"/>
  <c r="I1890" i="4"/>
  <c r="J1890" i="4" s="1"/>
  <c r="K1890" i="4" s="1"/>
  <c r="I1874" i="4"/>
  <c r="J1874" i="4" s="1"/>
  <c r="K1874" i="4" s="1"/>
  <c r="I1862" i="4"/>
  <c r="J1862" i="4" s="1"/>
  <c r="K1862" i="4" s="1"/>
  <c r="I1846" i="4"/>
  <c r="J1846" i="4" s="1"/>
  <c r="K1846" i="4" s="1"/>
  <c r="I1830" i="4"/>
  <c r="J1830" i="4" s="1"/>
  <c r="K1830" i="4" s="1"/>
  <c r="I1814" i="4"/>
  <c r="J1814" i="4" s="1"/>
  <c r="K1814" i="4" s="1"/>
  <c r="I1802" i="4"/>
  <c r="J1802" i="4" s="1"/>
  <c r="K1802" i="4" s="1"/>
  <c r="I1786" i="4"/>
  <c r="J1786" i="4" s="1"/>
  <c r="K1786" i="4" s="1"/>
  <c r="I1770" i="4"/>
  <c r="J1770" i="4" s="1"/>
  <c r="K1770" i="4" s="1"/>
  <c r="I1754" i="4"/>
  <c r="J1754" i="4" s="1"/>
  <c r="K1754" i="4" s="1"/>
  <c r="I1738" i="4"/>
  <c r="J1738" i="4" s="1"/>
  <c r="K1738" i="4" s="1"/>
  <c r="I1726" i="4"/>
  <c r="J1726" i="4" s="1"/>
  <c r="K1726" i="4" s="1"/>
  <c r="I1619" i="4"/>
  <c r="J1619" i="4" s="1"/>
  <c r="K1619" i="4" s="1"/>
  <c r="I2101" i="4"/>
  <c r="J2101" i="4" s="1"/>
  <c r="K2101" i="4" s="1"/>
  <c r="I2085" i="4"/>
  <c r="J2085" i="4" s="1"/>
  <c r="K2085" i="4" s="1"/>
  <c r="I2065" i="4"/>
  <c r="J2065" i="4" s="1"/>
  <c r="K2065" i="4" s="1"/>
  <c r="I2049" i="4"/>
  <c r="J2049" i="4" s="1"/>
  <c r="K2049" i="4" s="1"/>
  <c r="I2029" i="4"/>
  <c r="J2029" i="4" s="1"/>
  <c r="K2029" i="4" s="1"/>
  <c r="I2013" i="4"/>
  <c r="J2013" i="4" s="1"/>
  <c r="K2013" i="4" s="1"/>
  <c r="I1993" i="4"/>
  <c r="J1993" i="4" s="1"/>
  <c r="K1993" i="4" s="1"/>
  <c r="I1973" i="4"/>
  <c r="J1973" i="4" s="1"/>
  <c r="K1973" i="4" s="1"/>
  <c r="I1945" i="4"/>
  <c r="J1945" i="4" s="1"/>
  <c r="K1945" i="4" s="1"/>
  <c r="I1921" i="4"/>
  <c r="J1921" i="4" s="1"/>
  <c r="K1921" i="4" s="1"/>
  <c r="I1901" i="4"/>
  <c r="J1901" i="4" s="1"/>
  <c r="K1901" i="4" s="1"/>
  <c r="I1881" i="4"/>
  <c r="J1881" i="4" s="1"/>
  <c r="K1881" i="4" s="1"/>
  <c r="I1865" i="4"/>
  <c r="J1865" i="4" s="1"/>
  <c r="K1865" i="4" s="1"/>
  <c r="I1841" i="4"/>
  <c r="J1841" i="4" s="1"/>
  <c r="K1841" i="4" s="1"/>
  <c r="I1821" i="4"/>
  <c r="J1821" i="4" s="1"/>
  <c r="K1821" i="4" s="1"/>
  <c r="I1797" i="4"/>
  <c r="J1797" i="4" s="1"/>
  <c r="K1797" i="4" s="1"/>
  <c r="I1777" i="4"/>
  <c r="J1777" i="4" s="1"/>
  <c r="K1777" i="4" s="1"/>
  <c r="I1753" i="4"/>
  <c r="J1753" i="4" s="1"/>
  <c r="K1753" i="4" s="1"/>
  <c r="I1737" i="4"/>
  <c r="J1737" i="4" s="1"/>
  <c r="K1737" i="4" s="1"/>
  <c r="I1713" i="4"/>
  <c r="J1713" i="4" s="1"/>
  <c r="K1713" i="4" s="1"/>
  <c r="I1673" i="4"/>
  <c r="J1673" i="4" s="1"/>
  <c r="K1673" i="4" s="1"/>
  <c r="I1661" i="4"/>
  <c r="J1661" i="4" s="1"/>
  <c r="K1661" i="4" s="1"/>
  <c r="I1645" i="4"/>
  <c r="J1645" i="4" s="1"/>
  <c r="K1645" i="4" s="1"/>
  <c r="I1609" i="4"/>
  <c r="J1609" i="4" s="1"/>
  <c r="K1609" i="4" s="1"/>
  <c r="I1597" i="4"/>
  <c r="J1597" i="4" s="1"/>
  <c r="K1597" i="4" s="1"/>
  <c r="I1573" i="4"/>
  <c r="J1573" i="4" s="1"/>
  <c r="K1573" i="4" s="1"/>
  <c r="I1543" i="4"/>
  <c r="J1543" i="4" s="1"/>
  <c r="K1543" i="4" s="1"/>
  <c r="I1513" i="4"/>
  <c r="J1513" i="4" s="1"/>
  <c r="K1513" i="4" s="1"/>
  <c r="I1497" i="4"/>
  <c r="J1497" i="4" s="1"/>
  <c r="K1497" i="4" s="1"/>
  <c r="I1487" i="4"/>
  <c r="J1487" i="4" s="1"/>
  <c r="K1487" i="4" s="1"/>
  <c r="I1463" i="4"/>
  <c r="J1463" i="4" s="1"/>
  <c r="K1463" i="4" s="1"/>
  <c r="I1453" i="4"/>
  <c r="J1453" i="4" s="1"/>
  <c r="K1453" i="4" s="1"/>
  <c r="I1441" i="4"/>
  <c r="J1441" i="4" s="1"/>
  <c r="K1441" i="4" s="1"/>
  <c r="I1423" i="4"/>
  <c r="J1423" i="4" s="1"/>
  <c r="K1423" i="4" s="1"/>
  <c r="I1399" i="4"/>
  <c r="J1399" i="4" s="1"/>
  <c r="K1399" i="4" s="1"/>
  <c r="I1379" i="4"/>
  <c r="J1379" i="4" s="1"/>
  <c r="K1379" i="4" s="1"/>
  <c r="I1365" i="4"/>
  <c r="J1365" i="4" s="1"/>
  <c r="K1365" i="4" s="1"/>
  <c r="I1353" i="4"/>
  <c r="J1353" i="4" s="1"/>
  <c r="K1353" i="4" s="1"/>
  <c r="I1341" i="4"/>
  <c r="J1341" i="4" s="1"/>
  <c r="K1341" i="4" s="1"/>
  <c r="I1335" i="4"/>
  <c r="J1335" i="4" s="1"/>
  <c r="K1335" i="4" s="1"/>
  <c r="I1327" i="4"/>
  <c r="J1327" i="4" s="1"/>
  <c r="K1327" i="4" s="1"/>
  <c r="I1315" i="4"/>
  <c r="J1315" i="4" s="1"/>
  <c r="K1315" i="4" s="1"/>
  <c r="I1301" i="4"/>
  <c r="J1301" i="4" s="1"/>
  <c r="K1301" i="4" s="1"/>
  <c r="I1295" i="4"/>
  <c r="J1295" i="4" s="1"/>
  <c r="K1295" i="4" s="1"/>
  <c r="I1283" i="4"/>
  <c r="J1283" i="4" s="1"/>
  <c r="K1283" i="4" s="1"/>
  <c r="I1269" i="4"/>
  <c r="J1269" i="4" s="1"/>
  <c r="K1269" i="4" s="1"/>
  <c r="I1263" i="4"/>
  <c r="J1263" i="4" s="1"/>
  <c r="K1263" i="4" s="1"/>
  <c r="I1251" i="4"/>
  <c r="J1251" i="4" s="1"/>
  <c r="K1251" i="4" s="1"/>
  <c r="I1237" i="4"/>
  <c r="J1237" i="4" s="1"/>
  <c r="K1237" i="4" s="1"/>
  <c r="I1231" i="4"/>
  <c r="J1231" i="4" s="1"/>
  <c r="K1231" i="4" s="1"/>
  <c r="I1219" i="4"/>
  <c r="J1219" i="4" s="1"/>
  <c r="K1219" i="4" s="1"/>
  <c r="I1205" i="4"/>
  <c r="J1205" i="4" s="1"/>
  <c r="K1205" i="4" s="1"/>
  <c r="I1199" i="4"/>
  <c r="J1199" i="4" s="1"/>
  <c r="K1199" i="4" s="1"/>
  <c r="I1187" i="4"/>
  <c r="J1187" i="4" s="1"/>
  <c r="K1187" i="4" s="1"/>
  <c r="I1173" i="4"/>
  <c r="J1173" i="4" s="1"/>
  <c r="K1173" i="4" s="1"/>
  <c r="I1167" i="4"/>
  <c r="J1167" i="4" s="1"/>
  <c r="K1167" i="4" s="1"/>
  <c r="I1155" i="4"/>
  <c r="J1155" i="4" s="1"/>
  <c r="K1155" i="4" s="1"/>
  <c r="I1141" i="4"/>
  <c r="J1141" i="4" s="1"/>
  <c r="K1141" i="4" s="1"/>
  <c r="I1135" i="4"/>
  <c r="J1135" i="4" s="1"/>
  <c r="K1135" i="4" s="1"/>
  <c r="I1123" i="4"/>
  <c r="J1123" i="4" s="1"/>
  <c r="K1123" i="4" s="1"/>
  <c r="I1117" i="4"/>
  <c r="J1117" i="4" s="1"/>
  <c r="K1117" i="4" s="1"/>
  <c r="I1107" i="4"/>
  <c r="J1107" i="4" s="1"/>
  <c r="K1107" i="4" s="1"/>
  <c r="I1101" i="4"/>
  <c r="J1101" i="4" s="1"/>
  <c r="K1101" i="4" s="1"/>
  <c r="I1091" i="4"/>
  <c r="J1091" i="4" s="1"/>
  <c r="K1091" i="4" s="1"/>
  <c r="I1085" i="4"/>
  <c r="J1085" i="4" s="1"/>
  <c r="K1085" i="4" s="1"/>
  <c r="I1075" i="4"/>
  <c r="J1075" i="4" s="1"/>
  <c r="K1075" i="4" s="1"/>
  <c r="I1069" i="4"/>
  <c r="J1069" i="4" s="1"/>
  <c r="K1069" i="4" s="1"/>
  <c r="I1059" i="4"/>
  <c r="J1059" i="4" s="1"/>
  <c r="K1059" i="4" s="1"/>
  <c r="I1248" i="4"/>
  <c r="J1248" i="4" s="1"/>
  <c r="K1248" i="4" s="1"/>
  <c r="I1652" i="4"/>
  <c r="J1652" i="4" s="1"/>
  <c r="K1652" i="4" s="1"/>
  <c r="I1596" i="4"/>
  <c r="J1596" i="4" s="1"/>
  <c r="K1596" i="4" s="1"/>
  <c r="I1617" i="4"/>
  <c r="J1617" i="4" s="1"/>
  <c r="K1617" i="4" s="1"/>
  <c r="I2097" i="4"/>
  <c r="J2097" i="4" s="1"/>
  <c r="K2097" i="4" s="1"/>
  <c r="I2081" i="4"/>
  <c r="J2081" i="4" s="1"/>
  <c r="K2081" i="4" s="1"/>
  <c r="I2061" i="4"/>
  <c r="J2061" i="4" s="1"/>
  <c r="K2061" i="4" s="1"/>
  <c r="I2045" i="4"/>
  <c r="J2045" i="4" s="1"/>
  <c r="K2045" i="4" s="1"/>
  <c r="I2025" i="4"/>
  <c r="J2025" i="4" s="1"/>
  <c r="K2025" i="4" s="1"/>
  <c r="I2009" i="4"/>
  <c r="J2009" i="4" s="1"/>
  <c r="K2009" i="4" s="1"/>
  <c r="I1989" i="4"/>
  <c r="J1989" i="4" s="1"/>
  <c r="K1989" i="4" s="1"/>
  <c r="I1961" i="4"/>
  <c r="J1961" i="4" s="1"/>
  <c r="K1961" i="4" s="1"/>
  <c r="I1937" i="4"/>
  <c r="J1937" i="4" s="1"/>
  <c r="K1937" i="4" s="1"/>
  <c r="I1913" i="4"/>
  <c r="J1913" i="4" s="1"/>
  <c r="K1913" i="4" s="1"/>
  <c r="I1897" i="4"/>
  <c r="J1897" i="4" s="1"/>
  <c r="K1897" i="4" s="1"/>
  <c r="I1877" i="4"/>
  <c r="J1877" i="4" s="1"/>
  <c r="K1877" i="4" s="1"/>
  <c r="I1861" i="4"/>
  <c r="J1861" i="4" s="1"/>
  <c r="K1861" i="4" s="1"/>
  <c r="I1837" i="4"/>
  <c r="J1837" i="4" s="1"/>
  <c r="K1837" i="4" s="1"/>
  <c r="I1817" i="4"/>
  <c r="J1817" i="4" s="1"/>
  <c r="K1817" i="4" s="1"/>
  <c r="I1793" i="4"/>
  <c r="J1793" i="4" s="1"/>
  <c r="K1793" i="4" s="1"/>
  <c r="I1773" i="4"/>
  <c r="J1773" i="4" s="1"/>
  <c r="K1773" i="4" s="1"/>
  <c r="I1749" i="4"/>
  <c r="J1749" i="4" s="1"/>
  <c r="K1749" i="4" s="1"/>
  <c r="I1729" i="4"/>
  <c r="J1729" i="4" s="1"/>
  <c r="K1729" i="4" s="1"/>
  <c r="I1705" i="4"/>
  <c r="J1705" i="4" s="1"/>
  <c r="K1705" i="4" s="1"/>
  <c r="I1693" i="4"/>
  <c r="J1693" i="4" s="1"/>
  <c r="K1693" i="4" s="1"/>
  <c r="I1657" i="4"/>
  <c r="J1657" i="4" s="1"/>
  <c r="K1657" i="4" s="1"/>
  <c r="I1641" i="4"/>
  <c r="J1641" i="4" s="1"/>
  <c r="K1641" i="4" s="1"/>
  <c r="I1631" i="4"/>
  <c r="J1631" i="4" s="1"/>
  <c r="K1631" i="4" s="1"/>
  <c r="I1593" i="4"/>
  <c r="J1593" i="4" s="1"/>
  <c r="K1593" i="4" s="1"/>
  <c r="I1583" i="4"/>
  <c r="J1583" i="4" s="1"/>
  <c r="K1583" i="4" s="1"/>
  <c r="I1557" i="4"/>
  <c r="J1557" i="4" s="1"/>
  <c r="K1557" i="4" s="1"/>
  <c r="I1535" i="4"/>
  <c r="J1535" i="4" s="1"/>
  <c r="K1535" i="4" s="1"/>
  <c r="I1507" i="4"/>
  <c r="J1507" i="4" s="1"/>
  <c r="K1507" i="4" s="1"/>
  <c r="I1493" i="4"/>
  <c r="J1493" i="4" s="1"/>
  <c r="K1493" i="4" s="1"/>
  <c r="I1479" i="4"/>
  <c r="J1479" i="4" s="1"/>
  <c r="K1479" i="4" s="1"/>
  <c r="I1461" i="4"/>
  <c r="J1461" i="4" s="1"/>
  <c r="K1461" i="4" s="1"/>
  <c r="I1437" i="4"/>
  <c r="J1437" i="4" s="1"/>
  <c r="K1437" i="4" s="1"/>
  <c r="I1429" i="4"/>
  <c r="J1429" i="4" s="1"/>
  <c r="K1429" i="4" s="1"/>
  <c r="I1415" i="4"/>
  <c r="J1415" i="4" s="1"/>
  <c r="K1415" i="4" s="1"/>
  <c r="I1395" i="4"/>
  <c r="J1395" i="4" s="1"/>
  <c r="K1395" i="4" s="1"/>
  <c r="I1375" i="4"/>
  <c r="J1375" i="4" s="1"/>
  <c r="K1375" i="4" s="1"/>
  <c r="I1347" i="4"/>
  <c r="J1347" i="4" s="1"/>
  <c r="K1347" i="4" s="1"/>
  <c r="I1333" i="4"/>
  <c r="J1333" i="4" s="1"/>
  <c r="K1333" i="4" s="1"/>
  <c r="I1325" i="4"/>
  <c r="J1325" i="4" s="1"/>
  <c r="K1325" i="4" s="1"/>
  <c r="I1319" i="4"/>
  <c r="J1319" i="4" s="1"/>
  <c r="K1319" i="4" s="1"/>
  <c r="I1313" i="4"/>
  <c r="J1313" i="4" s="1"/>
  <c r="K1313" i="4" s="1"/>
  <c r="I1305" i="4"/>
  <c r="J1305" i="4" s="1"/>
  <c r="K1305" i="4" s="1"/>
  <c r="I1293" i="4"/>
  <c r="J1293" i="4" s="1"/>
  <c r="K1293" i="4" s="1"/>
  <c r="I1287" i="4"/>
  <c r="J1287" i="4" s="1"/>
  <c r="K1287" i="4" s="1"/>
  <c r="I1281" i="4"/>
  <c r="J1281" i="4" s="1"/>
  <c r="K1281" i="4" s="1"/>
  <c r="I1273" i="4"/>
  <c r="J1273" i="4" s="1"/>
  <c r="K1273" i="4" s="1"/>
  <c r="I1261" i="4"/>
  <c r="J1261" i="4" s="1"/>
  <c r="K1261" i="4" s="1"/>
  <c r="I1255" i="4"/>
  <c r="J1255" i="4" s="1"/>
  <c r="K1255" i="4" s="1"/>
  <c r="I1249" i="4"/>
  <c r="J1249" i="4" s="1"/>
  <c r="K1249" i="4" s="1"/>
  <c r="I1241" i="4"/>
  <c r="J1241" i="4" s="1"/>
  <c r="K1241" i="4" s="1"/>
  <c r="I1229" i="4"/>
  <c r="J1229" i="4" s="1"/>
  <c r="K1229" i="4" s="1"/>
  <c r="I1223" i="4"/>
  <c r="J1223" i="4" s="1"/>
  <c r="K1223" i="4" s="1"/>
  <c r="I1217" i="4"/>
  <c r="J1217" i="4" s="1"/>
  <c r="K1217" i="4" s="1"/>
  <c r="I1209" i="4"/>
  <c r="J1209" i="4" s="1"/>
  <c r="K1209" i="4" s="1"/>
  <c r="I1197" i="4"/>
  <c r="J1197" i="4" s="1"/>
  <c r="K1197" i="4" s="1"/>
  <c r="I1191" i="4"/>
  <c r="J1191" i="4" s="1"/>
  <c r="K1191" i="4" s="1"/>
  <c r="I1185" i="4"/>
  <c r="J1185" i="4" s="1"/>
  <c r="K1185" i="4" s="1"/>
  <c r="I1177" i="4"/>
  <c r="J1177" i="4" s="1"/>
  <c r="K1177" i="4" s="1"/>
  <c r="I1165" i="4"/>
  <c r="J1165" i="4" s="1"/>
  <c r="K1165" i="4" s="1"/>
  <c r="I1159" i="4"/>
  <c r="J1159" i="4" s="1"/>
  <c r="K1159" i="4" s="1"/>
  <c r="I1153" i="4"/>
  <c r="J1153" i="4" s="1"/>
  <c r="K1153" i="4" s="1"/>
  <c r="I1145" i="4"/>
  <c r="J1145" i="4" s="1"/>
  <c r="K1145" i="4" s="1"/>
  <c r="I1133" i="4"/>
  <c r="J1133" i="4" s="1"/>
  <c r="K1133" i="4" s="1"/>
  <c r="I1127" i="4"/>
  <c r="J1127" i="4" s="1"/>
  <c r="K1127" i="4" s="1"/>
  <c r="I1121" i="4"/>
  <c r="J1121" i="4" s="1"/>
  <c r="K1121" i="4" s="1"/>
  <c r="I1111" i="4"/>
  <c r="J1111" i="4" s="1"/>
  <c r="K1111" i="4" s="1"/>
  <c r="I1105" i="4"/>
  <c r="J1105" i="4" s="1"/>
  <c r="K1105" i="4" s="1"/>
  <c r="I1095" i="4"/>
  <c r="J1095" i="4" s="1"/>
  <c r="K1095" i="4" s="1"/>
  <c r="I1089" i="4"/>
  <c r="J1089" i="4" s="1"/>
  <c r="K1089" i="4" s="1"/>
  <c r="I1079" i="4"/>
  <c r="J1079" i="4" s="1"/>
  <c r="K1079" i="4" s="1"/>
  <c r="I1073" i="4"/>
  <c r="J1073" i="4" s="1"/>
  <c r="K1073" i="4" s="1"/>
  <c r="I1063" i="4"/>
  <c r="J1063" i="4" s="1"/>
  <c r="K1063" i="4" s="1"/>
  <c r="I1698" i="4"/>
  <c r="J1698" i="4" s="1"/>
  <c r="K1698" i="4" s="1"/>
  <c r="I1664" i="4"/>
  <c r="J1664" i="4" s="1"/>
  <c r="K1664" i="4" s="1"/>
  <c r="I1634" i="4"/>
  <c r="J1634" i="4" s="1"/>
  <c r="K1634" i="4" s="1"/>
  <c r="I1553" i="4"/>
  <c r="J1553" i="4" s="1"/>
  <c r="K1553" i="4" s="1"/>
  <c r="I2053" i="4"/>
  <c r="J2053" i="4" s="1"/>
  <c r="K2053" i="4" s="1"/>
  <c r="I1977" i="4"/>
  <c r="J1977" i="4" s="1"/>
  <c r="K1977" i="4" s="1"/>
  <c r="I1885" i="4"/>
  <c r="J1885" i="4" s="1"/>
  <c r="K1885" i="4" s="1"/>
  <c r="I1801" i="4"/>
  <c r="J1801" i="4" s="1"/>
  <c r="K1801" i="4" s="1"/>
  <c r="I1717" i="4"/>
  <c r="J1717" i="4" s="1"/>
  <c r="K1717" i="4" s="1"/>
  <c r="I1679" i="4"/>
  <c r="J1679" i="4" s="1"/>
  <c r="K1679" i="4" s="1"/>
  <c r="I1655" i="4"/>
  <c r="J1655" i="4" s="1"/>
  <c r="K1655" i="4" s="1"/>
  <c r="I1613" i="4"/>
  <c r="J1613" i="4" s="1"/>
  <c r="K1613" i="4" s="1"/>
  <c r="I1589" i="4"/>
  <c r="J1589" i="4" s="1"/>
  <c r="K1589" i="4" s="1"/>
  <c r="I1561" i="4"/>
  <c r="J1561" i="4" s="1"/>
  <c r="K1561" i="4" s="1"/>
  <c r="I1517" i="4"/>
  <c r="J1517" i="4" s="1"/>
  <c r="K1517" i="4" s="1"/>
  <c r="I1471" i="4"/>
  <c r="J1471" i="4" s="1"/>
  <c r="K1471" i="4" s="1"/>
  <c r="I1443" i="4"/>
  <c r="J1443" i="4" s="1"/>
  <c r="K1443" i="4" s="1"/>
  <c r="I1349" i="4"/>
  <c r="J1349" i="4" s="1"/>
  <c r="K1349" i="4" s="1"/>
  <c r="I1321" i="4"/>
  <c r="J1321" i="4" s="1"/>
  <c r="K1321" i="4" s="1"/>
  <c r="I1297" i="4"/>
  <c r="J1297" i="4" s="1"/>
  <c r="K1297" i="4" s="1"/>
  <c r="I1271" i="4"/>
  <c r="J1271" i="4" s="1"/>
  <c r="K1271" i="4" s="1"/>
  <c r="I1257" i="4"/>
  <c r="J1257" i="4" s="1"/>
  <c r="K1257" i="4" s="1"/>
  <c r="I1233" i="4"/>
  <c r="J1233" i="4" s="1"/>
  <c r="K1233" i="4" s="1"/>
  <c r="I1207" i="4"/>
  <c r="J1207" i="4" s="1"/>
  <c r="K1207" i="4" s="1"/>
  <c r="I1193" i="4"/>
  <c r="J1193" i="4" s="1"/>
  <c r="K1193" i="4" s="1"/>
  <c r="I1169" i="4"/>
  <c r="J1169" i="4" s="1"/>
  <c r="K1169" i="4" s="1"/>
  <c r="I1143" i="4"/>
  <c r="J1143" i="4" s="1"/>
  <c r="K1143" i="4" s="1"/>
  <c r="I1129" i="4"/>
  <c r="J1129" i="4" s="1"/>
  <c r="K1129" i="4" s="1"/>
  <c r="I1119" i="4"/>
  <c r="J1119" i="4" s="1"/>
  <c r="K1119" i="4" s="1"/>
  <c r="I1097" i="4"/>
  <c r="J1097" i="4" s="1"/>
  <c r="K1097" i="4" s="1"/>
  <c r="I1087" i="4"/>
  <c r="J1087" i="4" s="1"/>
  <c r="K1087" i="4" s="1"/>
  <c r="I1065" i="4"/>
  <c r="J1065" i="4" s="1"/>
  <c r="K1065" i="4" s="1"/>
  <c r="I1051" i="4"/>
  <c r="J1051" i="4" s="1"/>
  <c r="K1051" i="4" s="1"/>
  <c r="I1045" i="4"/>
  <c r="J1045" i="4" s="1"/>
  <c r="K1045" i="4" s="1"/>
  <c r="I1035" i="4"/>
  <c r="J1035" i="4" s="1"/>
  <c r="K1035" i="4" s="1"/>
  <c r="I1029" i="4"/>
  <c r="J1029" i="4" s="1"/>
  <c r="K1029" i="4" s="1"/>
  <c r="I1023" i="4"/>
  <c r="J1023" i="4" s="1"/>
  <c r="K1023" i="4" s="1"/>
  <c r="I1013" i="4"/>
  <c r="J1013" i="4" s="1"/>
  <c r="K1013" i="4" s="1"/>
  <c r="I1007" i="4"/>
  <c r="J1007" i="4" s="1"/>
  <c r="K1007" i="4" s="1"/>
  <c r="I997" i="4"/>
  <c r="J997" i="4" s="1"/>
  <c r="K997" i="4" s="1"/>
  <c r="I991" i="4"/>
  <c r="J991" i="4" s="1"/>
  <c r="K991" i="4" s="1"/>
  <c r="I981" i="4"/>
  <c r="J981" i="4" s="1"/>
  <c r="K981" i="4" s="1"/>
  <c r="I975" i="4"/>
  <c r="J975" i="4" s="1"/>
  <c r="K975" i="4" s="1"/>
  <c r="I965" i="4"/>
  <c r="J965" i="4" s="1"/>
  <c r="K965" i="4" s="1"/>
  <c r="I959" i="4"/>
  <c r="J959" i="4" s="1"/>
  <c r="K959" i="4" s="1"/>
  <c r="I949" i="4"/>
  <c r="J949" i="4" s="1"/>
  <c r="K949" i="4" s="1"/>
  <c r="I943" i="4"/>
  <c r="J943" i="4" s="1"/>
  <c r="K943" i="4" s="1"/>
  <c r="I933" i="4"/>
  <c r="J933" i="4" s="1"/>
  <c r="K933" i="4" s="1"/>
  <c r="I927" i="4"/>
  <c r="J927" i="4" s="1"/>
  <c r="K927" i="4" s="1"/>
  <c r="I917" i="4"/>
  <c r="J917" i="4" s="1"/>
  <c r="K917" i="4" s="1"/>
  <c r="I911" i="4"/>
  <c r="J911" i="4" s="1"/>
  <c r="K911" i="4" s="1"/>
  <c r="I901" i="4"/>
  <c r="J901" i="4" s="1"/>
  <c r="K901" i="4" s="1"/>
  <c r="I895" i="4"/>
  <c r="I885" i="4"/>
  <c r="J885" i="4" s="1"/>
  <c r="K885" i="4" s="1"/>
  <c r="I879" i="4"/>
  <c r="J879" i="4" s="1"/>
  <c r="K879" i="4" s="1"/>
  <c r="I869" i="4"/>
  <c r="J869" i="4" s="1"/>
  <c r="K869" i="4" s="1"/>
  <c r="I863" i="4"/>
  <c r="J863" i="4" s="1"/>
  <c r="K863" i="4" s="1"/>
  <c r="I853" i="4"/>
  <c r="J853" i="4" s="1"/>
  <c r="K853" i="4" s="1"/>
  <c r="I847" i="4"/>
  <c r="J847" i="4" s="1"/>
  <c r="K847" i="4" s="1"/>
  <c r="I837" i="4"/>
  <c r="J837" i="4" s="1"/>
  <c r="K837" i="4" s="1"/>
  <c r="I831" i="4"/>
  <c r="J831" i="4" s="1"/>
  <c r="K831" i="4" s="1"/>
  <c r="I821" i="4"/>
  <c r="J821" i="4" s="1"/>
  <c r="K821" i="4" s="1"/>
  <c r="I815" i="4"/>
  <c r="J815" i="4" s="1"/>
  <c r="K815" i="4" s="1"/>
  <c r="I805" i="4"/>
  <c r="J805" i="4" s="1"/>
  <c r="K805" i="4" s="1"/>
  <c r="I799" i="4"/>
  <c r="J799" i="4" s="1"/>
  <c r="K799" i="4" s="1"/>
  <c r="I789" i="4"/>
  <c r="J789" i="4" s="1"/>
  <c r="K789" i="4" s="1"/>
  <c r="I783" i="4"/>
  <c r="J783" i="4" s="1"/>
  <c r="K783" i="4" s="1"/>
  <c r="I773" i="4"/>
  <c r="J773" i="4" s="1"/>
  <c r="K773" i="4" s="1"/>
  <c r="I767" i="4"/>
  <c r="J767" i="4" s="1"/>
  <c r="K767" i="4" s="1"/>
  <c r="I757" i="4"/>
  <c r="J757" i="4" s="1"/>
  <c r="K757" i="4" s="1"/>
  <c r="I751" i="4"/>
  <c r="J751" i="4" s="1"/>
  <c r="K751" i="4" s="1"/>
  <c r="I741" i="4"/>
  <c r="J741" i="4" s="1"/>
  <c r="K741" i="4" s="1"/>
  <c r="I731" i="4"/>
  <c r="J731" i="4" s="1"/>
  <c r="K731" i="4" s="1"/>
  <c r="I725" i="4"/>
  <c r="J725" i="4" s="1"/>
  <c r="K725" i="4" s="1"/>
  <c r="I715" i="4"/>
  <c r="J715" i="4" s="1"/>
  <c r="K715" i="4" s="1"/>
  <c r="I709" i="4"/>
  <c r="J709" i="4" s="1"/>
  <c r="K709" i="4" s="1"/>
  <c r="I699" i="4"/>
  <c r="J699" i="4" s="1"/>
  <c r="K699" i="4" s="1"/>
  <c r="I693" i="4"/>
  <c r="J693" i="4" s="1"/>
  <c r="K693" i="4" s="1"/>
  <c r="I683" i="4"/>
  <c r="J683" i="4" s="1"/>
  <c r="K683" i="4" s="1"/>
  <c r="I677" i="4"/>
  <c r="J677" i="4" s="1"/>
  <c r="K677" i="4" s="1"/>
  <c r="I667" i="4"/>
  <c r="J667" i="4" s="1"/>
  <c r="K667" i="4" s="1"/>
  <c r="I661" i="4"/>
  <c r="J661" i="4" s="1"/>
  <c r="K661" i="4" s="1"/>
  <c r="I651" i="4"/>
  <c r="J651" i="4" s="1"/>
  <c r="K651" i="4" s="1"/>
  <c r="I645" i="4"/>
  <c r="J645" i="4" s="1"/>
  <c r="K645" i="4" s="1"/>
  <c r="I635" i="4"/>
  <c r="J635" i="4" s="1"/>
  <c r="K635" i="4" s="1"/>
  <c r="I629" i="4"/>
  <c r="J629" i="4" s="1"/>
  <c r="K629" i="4" s="1"/>
  <c r="I619" i="4"/>
  <c r="J619" i="4" s="1"/>
  <c r="K619" i="4" s="1"/>
  <c r="I613" i="4"/>
  <c r="J613" i="4" s="1"/>
  <c r="K613" i="4" s="1"/>
  <c r="I603" i="4"/>
  <c r="J603" i="4" s="1"/>
  <c r="K603" i="4" s="1"/>
  <c r="I597" i="4"/>
  <c r="J597" i="4" s="1"/>
  <c r="K597" i="4" s="1"/>
  <c r="I587" i="4"/>
  <c r="J587" i="4" s="1"/>
  <c r="K587" i="4" s="1"/>
  <c r="I581" i="4"/>
  <c r="J581" i="4" s="1"/>
  <c r="K581" i="4" s="1"/>
  <c r="I571" i="4"/>
  <c r="J571" i="4" s="1"/>
  <c r="K571" i="4" s="1"/>
  <c r="I565" i="4"/>
  <c r="J565" i="4" s="1"/>
  <c r="K565" i="4" s="1"/>
  <c r="I551" i="4"/>
  <c r="J551" i="4" s="1"/>
  <c r="K551" i="4" s="1"/>
  <c r="I545" i="4"/>
  <c r="J545" i="4" s="1"/>
  <c r="K545" i="4" s="1"/>
  <c r="I541" i="4"/>
  <c r="J541" i="4" s="1"/>
  <c r="K541" i="4" s="1"/>
  <c r="I537" i="4"/>
  <c r="J537" i="4" s="1"/>
  <c r="K537" i="4" s="1"/>
  <c r="I527" i="4"/>
  <c r="J527" i="4" s="1"/>
  <c r="K527" i="4" s="1"/>
  <c r="I515" i="4"/>
  <c r="J515" i="4" s="1"/>
  <c r="K515" i="4" s="1"/>
  <c r="I507" i="4"/>
  <c r="J507" i="4" s="1"/>
  <c r="K507" i="4" s="1"/>
  <c r="I501" i="4"/>
  <c r="J501" i="4" s="1"/>
  <c r="K501" i="4" s="1"/>
  <c r="I487" i="4"/>
  <c r="J487" i="4" s="1"/>
  <c r="K487" i="4" s="1"/>
  <c r="I481" i="4"/>
  <c r="J481" i="4" s="1"/>
  <c r="K481" i="4" s="1"/>
  <c r="I477" i="4"/>
  <c r="J477" i="4" s="1"/>
  <c r="K477" i="4" s="1"/>
  <c r="I473" i="4"/>
  <c r="J473" i="4" s="1"/>
  <c r="K473" i="4" s="1"/>
  <c r="I463" i="4"/>
  <c r="J463" i="4" s="1"/>
  <c r="K463" i="4" s="1"/>
  <c r="I451" i="4"/>
  <c r="J451" i="4" s="1"/>
  <c r="K451" i="4" s="1"/>
  <c r="I443" i="4"/>
  <c r="J443" i="4" s="1"/>
  <c r="K443" i="4" s="1"/>
  <c r="I435" i="4"/>
  <c r="J435" i="4" s="1"/>
  <c r="K435" i="4" s="1"/>
  <c r="I427" i="4"/>
  <c r="J427" i="4" s="1"/>
  <c r="K427" i="4" s="1"/>
  <c r="I419" i="4"/>
  <c r="J419" i="4" s="1"/>
  <c r="K419" i="4" s="1"/>
  <c r="I411" i="4"/>
  <c r="J411" i="4" s="1"/>
  <c r="K411" i="4" s="1"/>
  <c r="I403" i="4"/>
  <c r="J403" i="4" s="1"/>
  <c r="K403" i="4" s="1"/>
  <c r="I395" i="4"/>
  <c r="J395" i="4" s="1"/>
  <c r="K395" i="4" s="1"/>
  <c r="I387" i="4"/>
  <c r="J387" i="4" s="1"/>
  <c r="K387" i="4" s="1"/>
  <c r="I379" i="4"/>
  <c r="J379" i="4" s="1"/>
  <c r="K379" i="4" s="1"/>
  <c r="I371" i="4"/>
  <c r="J371" i="4" s="1"/>
  <c r="K371" i="4" s="1"/>
  <c r="I367" i="4"/>
  <c r="J367" i="4" s="1"/>
  <c r="K367" i="4" s="1"/>
  <c r="I361" i="4"/>
  <c r="J361" i="4" s="1"/>
  <c r="K361" i="4" s="1"/>
  <c r="I351" i="4"/>
  <c r="J351" i="4" s="1"/>
  <c r="K351" i="4" s="1"/>
  <c r="I345" i="4"/>
  <c r="J345" i="4" s="1"/>
  <c r="K345" i="4" s="1"/>
  <c r="I335" i="4"/>
  <c r="J335" i="4" s="1"/>
  <c r="K335" i="4" s="1"/>
  <c r="I329" i="4"/>
  <c r="J329" i="4" s="1"/>
  <c r="K329" i="4" s="1"/>
  <c r="I325" i="4"/>
  <c r="J325" i="4" s="1"/>
  <c r="K325" i="4" s="1"/>
  <c r="I319" i="4"/>
  <c r="J319" i="4" s="1"/>
  <c r="K319" i="4" s="1"/>
  <c r="I309" i="4"/>
  <c r="J309" i="4" s="1"/>
  <c r="K309" i="4" s="1"/>
  <c r="I303" i="4"/>
  <c r="J303" i="4" s="1"/>
  <c r="K303" i="4" s="1"/>
  <c r="I293" i="4"/>
  <c r="J293" i="4" s="1"/>
  <c r="K293" i="4" s="1"/>
  <c r="I287" i="4"/>
  <c r="J287" i="4" s="1"/>
  <c r="K287" i="4" s="1"/>
  <c r="I277" i="4"/>
  <c r="J277" i="4" s="1"/>
  <c r="K277" i="4" s="1"/>
  <c r="I271" i="4"/>
  <c r="J271" i="4" s="1"/>
  <c r="K271" i="4" s="1"/>
  <c r="I261" i="4"/>
  <c r="J261" i="4" s="1"/>
  <c r="K261" i="4" s="1"/>
  <c r="I255" i="4"/>
  <c r="J255" i="4" s="1"/>
  <c r="K255" i="4" s="1"/>
  <c r="I245" i="4"/>
  <c r="J245" i="4" s="1"/>
  <c r="K245" i="4" s="1"/>
  <c r="I239" i="4"/>
  <c r="J239" i="4" s="1"/>
  <c r="K239" i="4" s="1"/>
  <c r="I229" i="4"/>
  <c r="J229" i="4" s="1"/>
  <c r="K229" i="4" s="1"/>
  <c r="I223" i="4"/>
  <c r="J223" i="4" s="1"/>
  <c r="K223" i="4" s="1"/>
  <c r="I213" i="4"/>
  <c r="J213" i="4" s="1"/>
  <c r="K213" i="4" s="1"/>
  <c r="I207" i="4"/>
  <c r="J207" i="4" s="1"/>
  <c r="K207" i="4" s="1"/>
  <c r="I197" i="4"/>
  <c r="J197" i="4" s="1"/>
  <c r="K197" i="4" s="1"/>
  <c r="I191" i="4"/>
  <c r="J191" i="4" s="1"/>
  <c r="K191" i="4" s="1"/>
  <c r="I181" i="4"/>
  <c r="J181" i="4" s="1"/>
  <c r="K181" i="4" s="1"/>
  <c r="I175" i="4"/>
  <c r="J175" i="4" s="1"/>
  <c r="K175" i="4" s="1"/>
  <c r="I165" i="4"/>
  <c r="J165" i="4" s="1"/>
  <c r="K165" i="4" s="1"/>
  <c r="I159" i="4"/>
  <c r="J159" i="4" s="1"/>
  <c r="K159" i="4" s="1"/>
  <c r="I149" i="4"/>
  <c r="J149" i="4" s="1"/>
  <c r="K149" i="4" s="1"/>
  <c r="I143" i="4"/>
  <c r="J143" i="4" s="1"/>
  <c r="K143" i="4" s="1"/>
  <c r="I133" i="4"/>
  <c r="J133" i="4" s="1"/>
  <c r="K133" i="4" s="1"/>
  <c r="I127" i="4"/>
  <c r="J127" i="4" s="1"/>
  <c r="K127" i="4" s="1"/>
  <c r="I117" i="4"/>
  <c r="J117" i="4" s="1"/>
  <c r="K117" i="4" s="1"/>
  <c r="I111" i="4"/>
  <c r="J111" i="4" s="1"/>
  <c r="K111" i="4" s="1"/>
  <c r="I101" i="4"/>
  <c r="J101" i="4" s="1"/>
  <c r="K101" i="4" s="1"/>
  <c r="I95" i="4"/>
  <c r="J95" i="4" s="1"/>
  <c r="K95" i="4" s="1"/>
  <c r="I85" i="4"/>
  <c r="J85" i="4" s="1"/>
  <c r="K85" i="4" s="1"/>
  <c r="I79" i="4"/>
  <c r="J79" i="4" s="1"/>
  <c r="K79" i="4" s="1"/>
  <c r="I69" i="4"/>
  <c r="J69" i="4" s="1"/>
  <c r="K69" i="4" s="1"/>
  <c r="I63" i="4"/>
  <c r="J63" i="4" s="1"/>
  <c r="K63" i="4" s="1"/>
  <c r="I53" i="4"/>
  <c r="J53" i="4" s="1"/>
  <c r="K53" i="4" s="1"/>
  <c r="I47" i="4"/>
  <c r="J47" i="4" s="1"/>
  <c r="K47" i="4" s="1"/>
  <c r="I37" i="4"/>
  <c r="J37" i="4" s="1"/>
  <c r="K37" i="4" s="1"/>
  <c r="I31" i="4"/>
  <c r="J31" i="4" s="1"/>
  <c r="K31" i="4" s="1"/>
  <c r="I21" i="4"/>
  <c r="J21" i="4" s="1"/>
  <c r="K21" i="4" s="1"/>
  <c r="I2096" i="4"/>
  <c r="J2096" i="4" s="1"/>
  <c r="K2096" i="4" s="1"/>
  <c r="I2080" i="4"/>
  <c r="J2080" i="4" s="1"/>
  <c r="K2080" i="4" s="1"/>
  <c r="I2068" i="4"/>
  <c r="J2068" i="4" s="1"/>
  <c r="K2068" i="4" s="1"/>
  <c r="I2052" i="4"/>
  <c r="J2052" i="4" s="1"/>
  <c r="K2052" i="4" s="1"/>
  <c r="I2024" i="4"/>
  <c r="J2024" i="4" s="1"/>
  <c r="K2024" i="4" s="1"/>
  <c r="I2008" i="4"/>
  <c r="J2008" i="4" s="1"/>
  <c r="K2008" i="4" s="1"/>
  <c r="I1996" i="4"/>
  <c r="J1996" i="4" s="1"/>
  <c r="K1996" i="4" s="1"/>
  <c r="I1960" i="4"/>
  <c r="J1960" i="4" s="1"/>
  <c r="K1960" i="4" s="1"/>
  <c r="I1948" i="4"/>
  <c r="J1948" i="4" s="1"/>
  <c r="K1948" i="4" s="1"/>
  <c r="I1936" i="4"/>
  <c r="J1936" i="4" s="1"/>
  <c r="K1936" i="4" s="1"/>
  <c r="I1924" i="4"/>
  <c r="J1924" i="4" s="1"/>
  <c r="K1924" i="4" s="1"/>
  <c r="I1912" i="4"/>
  <c r="J1912" i="4" s="1"/>
  <c r="K1912" i="4" s="1"/>
  <c r="I1896" i="4"/>
  <c r="J1896" i="4" s="1"/>
  <c r="K1896" i="4" s="1"/>
  <c r="I1884" i="4"/>
  <c r="J1884" i="4" s="1"/>
  <c r="K1884" i="4" s="1"/>
  <c r="I1868" i="4"/>
  <c r="J1868" i="4" s="1"/>
  <c r="K1868" i="4" s="1"/>
  <c r="I1852" i="4"/>
  <c r="J1852" i="4" s="1"/>
  <c r="K1852" i="4" s="1"/>
  <c r="I1844" i="4"/>
  <c r="J1844" i="4" s="1"/>
  <c r="K1844" i="4" s="1"/>
  <c r="I1828" i="4"/>
  <c r="J1828" i="4" s="1"/>
  <c r="K1828" i="4" s="1"/>
  <c r="I1816" i="4"/>
  <c r="J1816" i="4" s="1"/>
  <c r="K1816" i="4" s="1"/>
  <c r="I1792" i="4"/>
  <c r="J1792" i="4" s="1"/>
  <c r="K1792" i="4" s="1"/>
  <c r="I1780" i="4"/>
  <c r="J1780" i="4" s="1"/>
  <c r="K1780" i="4" s="1"/>
  <c r="I1764" i="4"/>
  <c r="J1764" i="4" s="1"/>
  <c r="K1764" i="4" s="1"/>
  <c r="I1756" i="4"/>
  <c r="J1756" i="4" s="1"/>
  <c r="K1756" i="4" s="1"/>
  <c r="I1740" i="4"/>
  <c r="J1740" i="4" s="1"/>
  <c r="K1740" i="4" s="1"/>
  <c r="I1728" i="4"/>
  <c r="J1728" i="4" s="1"/>
  <c r="K1728" i="4" s="1"/>
  <c r="I1716" i="4"/>
  <c r="J1716" i="4" s="1"/>
  <c r="K1716" i="4" s="1"/>
  <c r="I1636" i="4"/>
  <c r="J1636" i="4" s="1"/>
  <c r="K1636" i="4" s="1"/>
  <c r="I1216" i="4"/>
  <c r="J1216" i="4" s="1"/>
  <c r="K1216" i="4" s="1"/>
  <c r="I1681" i="4"/>
  <c r="J1681" i="4" s="1"/>
  <c r="K1681" i="4" s="1"/>
  <c r="I1676" i="4"/>
  <c r="J1676" i="4" s="1"/>
  <c r="K1676" i="4" s="1"/>
  <c r="I1440" i="4"/>
  <c r="J1440" i="4" s="1"/>
  <c r="K1440" i="4" s="1"/>
  <c r="I2037" i="4"/>
  <c r="J2037" i="4" s="1"/>
  <c r="K2037" i="4" s="1"/>
  <c r="I1965" i="4"/>
  <c r="J1965" i="4" s="1"/>
  <c r="K1965" i="4" s="1"/>
  <c r="I1917" i="4"/>
  <c r="J1917" i="4" s="1"/>
  <c r="K1917" i="4" s="1"/>
  <c r="I1825" i="4"/>
  <c r="J1825" i="4" s="1"/>
  <c r="K1825" i="4" s="1"/>
  <c r="I1761" i="4"/>
  <c r="J1761" i="4" s="1"/>
  <c r="K1761" i="4" s="1"/>
  <c r="I1709" i="4"/>
  <c r="J1709" i="4" s="1"/>
  <c r="K1709" i="4" s="1"/>
  <c r="I1671" i="4"/>
  <c r="J1671" i="4" s="1"/>
  <c r="K1671" i="4" s="1"/>
  <c r="I1647" i="4"/>
  <c r="J1647" i="4" s="1"/>
  <c r="K1647" i="4" s="1"/>
  <c r="I1607" i="4"/>
  <c r="J1607" i="4" s="1"/>
  <c r="K1607" i="4" s="1"/>
  <c r="I1575" i="4"/>
  <c r="J1575" i="4" s="1"/>
  <c r="K1575" i="4" s="1"/>
  <c r="I1545" i="4"/>
  <c r="J1545" i="4" s="1"/>
  <c r="K1545" i="4" s="1"/>
  <c r="I1533" i="4"/>
  <c r="J1533" i="4" s="1"/>
  <c r="K1533" i="4" s="1"/>
  <c r="I1485" i="4"/>
  <c r="J1485" i="4" s="1"/>
  <c r="K1485" i="4" s="1"/>
  <c r="I1477" i="4"/>
  <c r="J1477" i="4" s="1"/>
  <c r="K1477" i="4" s="1"/>
  <c r="I1455" i="4"/>
  <c r="J1455" i="4" s="1"/>
  <c r="K1455" i="4" s="1"/>
  <c r="I1421" i="4"/>
  <c r="J1421" i="4" s="1"/>
  <c r="K1421" i="4" s="1"/>
  <c r="I1413" i="4"/>
  <c r="J1413" i="4" s="1"/>
  <c r="K1413" i="4" s="1"/>
  <c r="I1385" i="4"/>
  <c r="J1385" i="4" s="1"/>
  <c r="K1385" i="4" s="1"/>
  <c r="I1377" i="4"/>
  <c r="J1377" i="4" s="1"/>
  <c r="K1377" i="4" s="1"/>
  <c r="I1361" i="4"/>
  <c r="J1361" i="4" s="1"/>
  <c r="K1361" i="4" s="1"/>
  <c r="I1692" i="4"/>
  <c r="J1692" i="4" s="1"/>
  <c r="K1692" i="4" s="1"/>
  <c r="I1564" i="4"/>
  <c r="J1564" i="4" s="1"/>
  <c r="K1564" i="4" s="1"/>
  <c r="I1424" i="4"/>
  <c r="J1424" i="4" s="1"/>
  <c r="K1424" i="4" s="1"/>
  <c r="I1168" i="4"/>
  <c r="J1168" i="4" s="1"/>
  <c r="K1168" i="4" s="1"/>
  <c r="I1072" i="4"/>
  <c r="J1072" i="4" s="1"/>
  <c r="K1072" i="4" s="1"/>
  <c r="I1482" i="4"/>
  <c r="J1482" i="4" s="1"/>
  <c r="K1482" i="4" s="1"/>
  <c r="I1466" i="4"/>
  <c r="J1466" i="4" s="1"/>
  <c r="K1466" i="4" s="1"/>
  <c r="I1450" i="4"/>
  <c r="J1450" i="4" s="1"/>
  <c r="K1450" i="4" s="1"/>
  <c r="I1434" i="4"/>
  <c r="J1434" i="4" s="1"/>
  <c r="K1434" i="4" s="1"/>
  <c r="I1418" i="4"/>
  <c r="J1418" i="4" s="1"/>
  <c r="K1418" i="4" s="1"/>
  <c r="I1402" i="4"/>
  <c r="J1402" i="4" s="1"/>
  <c r="K1402" i="4" s="1"/>
  <c r="I1386" i="4"/>
  <c r="J1386" i="4" s="1"/>
  <c r="K1386" i="4" s="1"/>
  <c r="I1370" i="4"/>
  <c r="J1370" i="4" s="1"/>
  <c r="K1370" i="4" s="1"/>
  <c r="I1354" i="4"/>
  <c r="J1354" i="4" s="1"/>
  <c r="K1354" i="4" s="1"/>
  <c r="I1338" i="4"/>
  <c r="J1338" i="4" s="1"/>
  <c r="K1338" i="4" s="1"/>
  <c r="I1322" i="4"/>
  <c r="J1322" i="4" s="1"/>
  <c r="K1322" i="4" s="1"/>
  <c r="I1306" i="4"/>
  <c r="J1306" i="4" s="1"/>
  <c r="K1306" i="4" s="1"/>
  <c r="I1290" i="4"/>
  <c r="J1290" i="4" s="1"/>
  <c r="K1290" i="4" s="1"/>
  <c r="I1274" i="4"/>
  <c r="J1274" i="4" s="1"/>
  <c r="K1274" i="4" s="1"/>
  <c r="I1258" i="4"/>
  <c r="J1258" i="4" s="1"/>
  <c r="K1258" i="4" s="1"/>
  <c r="I1242" i="4"/>
  <c r="J1242" i="4" s="1"/>
  <c r="K1242" i="4" s="1"/>
  <c r="I1226" i="4"/>
  <c r="J1226" i="4" s="1"/>
  <c r="K1226" i="4" s="1"/>
  <c r="I1210" i="4"/>
  <c r="J1210" i="4" s="1"/>
  <c r="K1210" i="4" s="1"/>
  <c r="I1194" i="4"/>
  <c r="J1194" i="4" s="1"/>
  <c r="K1194" i="4" s="1"/>
  <c r="I1178" i="4"/>
  <c r="J1178" i="4" s="1"/>
  <c r="K1178" i="4" s="1"/>
  <c r="I1162" i="4"/>
  <c r="J1162" i="4" s="1"/>
  <c r="K1162" i="4" s="1"/>
  <c r="I1146" i="4"/>
  <c r="J1146" i="4" s="1"/>
  <c r="K1146" i="4" s="1"/>
  <c r="I1130" i="4"/>
  <c r="J1130" i="4" s="1"/>
  <c r="K1130" i="4" s="1"/>
  <c r="I1114" i="4"/>
  <c r="J1114" i="4" s="1"/>
  <c r="K1114" i="4" s="1"/>
  <c r="I1098" i="4"/>
  <c r="J1098" i="4" s="1"/>
  <c r="K1098" i="4" s="1"/>
  <c r="I1082" i="4"/>
  <c r="J1082" i="4" s="1"/>
  <c r="K1082" i="4" s="1"/>
  <c r="I1066" i="4"/>
  <c r="J1066" i="4" s="1"/>
  <c r="K1066" i="4" s="1"/>
  <c r="I1050" i="4"/>
  <c r="J1050" i="4" s="1"/>
  <c r="K1050" i="4" s="1"/>
  <c r="I1034" i="4"/>
  <c r="J1034" i="4" s="1"/>
  <c r="K1034" i="4" s="1"/>
  <c r="I1022" i="4"/>
  <c r="J1022" i="4" s="1"/>
  <c r="K1022" i="4" s="1"/>
  <c r="I1014" i="4"/>
  <c r="J1014" i="4" s="1"/>
  <c r="K1014" i="4" s="1"/>
  <c r="I1006" i="4"/>
  <c r="J1006" i="4" s="1"/>
  <c r="K1006" i="4" s="1"/>
  <c r="I998" i="4"/>
  <c r="J998" i="4" s="1"/>
  <c r="K998" i="4" s="1"/>
  <c r="I990" i="4"/>
  <c r="J990" i="4" s="1"/>
  <c r="K990" i="4" s="1"/>
  <c r="I982" i="4"/>
  <c r="J982" i="4" s="1"/>
  <c r="K982" i="4" s="1"/>
  <c r="I974" i="4"/>
  <c r="J974" i="4" s="1"/>
  <c r="K974" i="4" s="1"/>
  <c r="I966" i="4"/>
  <c r="J966" i="4" s="1"/>
  <c r="K966" i="4" s="1"/>
  <c r="I958" i="4"/>
  <c r="J958" i="4" s="1"/>
  <c r="K958" i="4" s="1"/>
  <c r="I950" i="4"/>
  <c r="J950" i="4" s="1"/>
  <c r="K950" i="4" s="1"/>
  <c r="I942" i="4"/>
  <c r="J942" i="4" s="1"/>
  <c r="K942" i="4" s="1"/>
  <c r="I934" i="4"/>
  <c r="J934" i="4" s="1"/>
  <c r="K934" i="4" s="1"/>
  <c r="I926" i="4"/>
  <c r="J926" i="4" s="1"/>
  <c r="K926" i="4" s="1"/>
  <c r="I918" i="4"/>
  <c r="J918" i="4" s="1"/>
  <c r="K918" i="4" s="1"/>
  <c r="I910" i="4"/>
  <c r="J910" i="4" s="1"/>
  <c r="K910" i="4" s="1"/>
  <c r="I902" i="4"/>
  <c r="J902" i="4" s="1"/>
  <c r="K902" i="4" s="1"/>
  <c r="I894" i="4"/>
  <c r="J894" i="4" s="1"/>
  <c r="K894" i="4" s="1"/>
  <c r="I886" i="4"/>
  <c r="J886" i="4" s="1"/>
  <c r="K886" i="4" s="1"/>
  <c r="I878" i="4"/>
  <c r="J878" i="4" s="1"/>
  <c r="K878" i="4" s="1"/>
  <c r="I870" i="4"/>
  <c r="J870" i="4" s="1"/>
  <c r="K870" i="4" s="1"/>
  <c r="I862" i="4"/>
  <c r="J862" i="4" s="1"/>
  <c r="K862" i="4" s="1"/>
  <c r="I854" i="4"/>
  <c r="J854" i="4" s="1"/>
  <c r="K854" i="4" s="1"/>
  <c r="I846" i="4"/>
  <c r="J846" i="4" s="1"/>
  <c r="K846" i="4" s="1"/>
  <c r="I838" i="4"/>
  <c r="J838" i="4" s="1"/>
  <c r="K838" i="4" s="1"/>
  <c r="I830" i="4"/>
  <c r="J830" i="4" s="1"/>
  <c r="K830" i="4" s="1"/>
  <c r="I822" i="4"/>
  <c r="J822" i="4" s="1"/>
  <c r="K822" i="4" s="1"/>
  <c r="I814" i="4"/>
  <c r="J814" i="4" s="1"/>
  <c r="K814" i="4" s="1"/>
  <c r="I806" i="4"/>
  <c r="J806" i="4" s="1"/>
  <c r="K806" i="4" s="1"/>
  <c r="I798" i="4"/>
  <c r="J798" i="4" s="1"/>
  <c r="K798" i="4" s="1"/>
  <c r="I790" i="4"/>
  <c r="J790" i="4" s="1"/>
  <c r="K790" i="4" s="1"/>
  <c r="I782" i="4"/>
  <c r="J782" i="4" s="1"/>
  <c r="K782" i="4" s="1"/>
  <c r="I774" i="4"/>
  <c r="J774" i="4" s="1"/>
  <c r="K774" i="4" s="1"/>
  <c r="I766" i="4"/>
  <c r="J766" i="4" s="1"/>
  <c r="K766" i="4" s="1"/>
  <c r="I760" i="4"/>
  <c r="J760" i="4" s="1"/>
  <c r="K760" i="4" s="1"/>
  <c r="I750" i="4"/>
  <c r="J750" i="4" s="1"/>
  <c r="K750" i="4" s="1"/>
  <c r="I742" i="4"/>
  <c r="J742" i="4" s="1"/>
  <c r="K742" i="4" s="1"/>
  <c r="I736" i="4"/>
  <c r="J736" i="4" s="1"/>
  <c r="K736" i="4" s="1"/>
  <c r="I726" i="4"/>
  <c r="J726" i="4" s="1"/>
  <c r="K726" i="4" s="1"/>
  <c r="I714" i="4"/>
  <c r="J714" i="4" s="1"/>
  <c r="K714" i="4" s="1"/>
  <c r="I702" i="4"/>
  <c r="J702" i="4" s="1"/>
  <c r="K702" i="4" s="1"/>
  <c r="I696" i="4"/>
  <c r="J696" i="4" s="1"/>
  <c r="K696" i="4" s="1"/>
  <c r="I690" i="4"/>
  <c r="J690" i="4" s="1"/>
  <c r="K690" i="4" s="1"/>
  <c r="I684" i="4"/>
  <c r="J684" i="4" s="1"/>
  <c r="K684" i="4" s="1"/>
  <c r="I678" i="4"/>
  <c r="J678" i="4" s="1"/>
  <c r="K678" i="4" s="1"/>
  <c r="I672" i="4"/>
  <c r="J672" i="4" s="1"/>
  <c r="K672" i="4" s="1"/>
  <c r="I660" i="4"/>
  <c r="J660" i="4" s="1"/>
  <c r="K660" i="4" s="1"/>
  <c r="I650" i="4"/>
  <c r="J650" i="4" s="1"/>
  <c r="K650" i="4" s="1"/>
  <c r="I644" i="4"/>
  <c r="J644" i="4" s="1"/>
  <c r="K644" i="4" s="1"/>
  <c r="I634" i="4"/>
  <c r="J634" i="4" s="1"/>
  <c r="K634" i="4" s="1"/>
  <c r="I628" i="4"/>
  <c r="J628" i="4" s="1"/>
  <c r="K628" i="4" s="1"/>
  <c r="I618" i="4"/>
  <c r="J618" i="4" s="1"/>
  <c r="K618" i="4" s="1"/>
  <c r="I612" i="4"/>
  <c r="J612" i="4" s="1"/>
  <c r="K612" i="4" s="1"/>
  <c r="I602" i="4"/>
  <c r="J602" i="4" s="1"/>
  <c r="K602" i="4" s="1"/>
  <c r="I596" i="4"/>
  <c r="J596" i="4" s="1"/>
  <c r="K596" i="4" s="1"/>
  <c r="I586" i="4"/>
  <c r="J586" i="4" s="1"/>
  <c r="K586" i="4" s="1"/>
  <c r="I580" i="4"/>
  <c r="J580" i="4" s="1"/>
  <c r="K580" i="4" s="1"/>
  <c r="I570" i="4"/>
  <c r="J570" i="4" s="1"/>
  <c r="K570" i="4" s="1"/>
  <c r="I564" i="4"/>
  <c r="J564" i="4" s="1"/>
  <c r="K564" i="4" s="1"/>
  <c r="I554" i="4"/>
  <c r="J554" i="4" s="1"/>
  <c r="K554" i="4" s="1"/>
  <c r="I540" i="4"/>
  <c r="J540" i="4" s="1"/>
  <c r="K540" i="4" s="1"/>
  <c r="I530" i="4"/>
  <c r="J530" i="4" s="1"/>
  <c r="K530" i="4" s="1"/>
  <c r="I524" i="4"/>
  <c r="J524" i="4" s="1"/>
  <c r="K524" i="4" s="1"/>
  <c r="I514" i="4"/>
  <c r="J514" i="4" s="1"/>
  <c r="K514" i="4" s="1"/>
  <c r="I508" i="4"/>
  <c r="J508" i="4" s="1"/>
  <c r="K508" i="4" s="1"/>
  <c r="I498" i="4"/>
  <c r="J498" i="4" s="1"/>
  <c r="K498" i="4" s="1"/>
  <c r="I492" i="4"/>
  <c r="J492" i="4" s="1"/>
  <c r="K492" i="4" s="1"/>
  <c r="I480" i="4"/>
  <c r="J480" i="4" s="1"/>
  <c r="K480" i="4" s="1"/>
  <c r="I474" i="4"/>
  <c r="J474" i="4" s="1"/>
  <c r="K474" i="4" s="1"/>
  <c r="I468" i="4"/>
  <c r="J468" i="4" s="1"/>
  <c r="K468" i="4" s="1"/>
  <c r="I458" i="4"/>
  <c r="J458" i="4" s="1"/>
  <c r="K458" i="4" s="1"/>
  <c r="I452" i="4"/>
  <c r="J452" i="4" s="1"/>
  <c r="K452" i="4" s="1"/>
  <c r="I442" i="4"/>
  <c r="J442" i="4" s="1"/>
  <c r="K442" i="4" s="1"/>
  <c r="I436" i="4"/>
  <c r="J436" i="4" s="1"/>
  <c r="K436" i="4" s="1"/>
  <c r="I430" i="4"/>
  <c r="J430" i="4" s="1"/>
  <c r="K430" i="4" s="1"/>
  <c r="I424" i="4"/>
  <c r="J424" i="4" s="1"/>
  <c r="K424" i="4" s="1"/>
  <c r="I412" i="4"/>
  <c r="J412" i="4" s="1"/>
  <c r="K412" i="4" s="1"/>
  <c r="I394" i="4"/>
  <c r="J394" i="4" s="1"/>
  <c r="K394" i="4" s="1"/>
  <c r="I388" i="4"/>
  <c r="J388" i="4" s="1"/>
  <c r="K388" i="4" s="1"/>
  <c r="I378" i="4"/>
  <c r="J378" i="4" s="1"/>
  <c r="K378" i="4" s="1"/>
  <c r="I372" i="4"/>
  <c r="J372" i="4" s="1"/>
  <c r="K372" i="4" s="1"/>
  <c r="I362" i="4"/>
  <c r="J362" i="4" s="1"/>
  <c r="K362" i="4" s="1"/>
  <c r="I352" i="4"/>
  <c r="J352" i="4" s="1"/>
  <c r="K352" i="4" s="1"/>
  <c r="I346" i="4"/>
  <c r="J346" i="4" s="1"/>
  <c r="K346" i="4" s="1"/>
  <c r="I336" i="4"/>
  <c r="J336" i="4" s="1"/>
  <c r="K336" i="4" s="1"/>
  <c r="I330" i="4"/>
  <c r="J330" i="4" s="1"/>
  <c r="K330" i="4" s="1"/>
  <c r="I324" i="4"/>
  <c r="J324" i="4" s="1"/>
  <c r="K324" i="4" s="1"/>
  <c r="I318" i="4"/>
  <c r="J318" i="4" s="1"/>
  <c r="K318" i="4" s="1"/>
  <c r="I314" i="4"/>
  <c r="J314" i="4" s="1"/>
  <c r="K314" i="4" s="1"/>
  <c r="I296" i="4"/>
  <c r="J296" i="4" s="1"/>
  <c r="K296" i="4" s="1"/>
  <c r="I280" i="4"/>
  <c r="J280" i="4" s="1"/>
  <c r="K280" i="4" s="1"/>
  <c r="I262" i="4"/>
  <c r="J262" i="4" s="1"/>
  <c r="K262" i="4" s="1"/>
  <c r="I258" i="4"/>
  <c r="J258" i="4" s="1"/>
  <c r="K258" i="4" s="1"/>
  <c r="I252" i="4"/>
  <c r="J252" i="4" s="1"/>
  <c r="K252" i="4" s="1"/>
  <c r="I242" i="4"/>
  <c r="J242" i="4" s="1"/>
  <c r="K242" i="4" s="1"/>
  <c r="I228" i="4"/>
  <c r="J228" i="4" s="1"/>
  <c r="K228" i="4" s="1"/>
  <c r="I218" i="4"/>
  <c r="J218" i="4" s="1"/>
  <c r="K218" i="4" s="1"/>
  <c r="I212" i="4"/>
  <c r="J212" i="4" s="1"/>
  <c r="K212" i="4" s="1"/>
  <c r="I206" i="4"/>
  <c r="J206" i="4" s="1"/>
  <c r="K206" i="4" s="1"/>
  <c r="I200" i="4"/>
  <c r="J200" i="4" s="1"/>
  <c r="K200" i="4" s="1"/>
  <c r="I186" i="4"/>
  <c r="J186" i="4" s="1"/>
  <c r="K186" i="4" s="1"/>
  <c r="I180" i="4"/>
  <c r="J180" i="4" s="1"/>
  <c r="K180" i="4" s="1"/>
  <c r="I176" i="4"/>
  <c r="J176" i="4" s="1"/>
  <c r="K176" i="4" s="1"/>
  <c r="I170" i="4"/>
  <c r="J170" i="4" s="1"/>
  <c r="K170" i="4" s="1"/>
  <c r="I160" i="4"/>
  <c r="J160" i="4" s="1"/>
  <c r="K160" i="4" s="1"/>
  <c r="I156" i="4"/>
  <c r="J156" i="4" s="1"/>
  <c r="K156" i="4" s="1"/>
  <c r="I146" i="4"/>
  <c r="J146" i="4" s="1"/>
  <c r="K146" i="4" s="1"/>
  <c r="I140" i="4"/>
  <c r="J140" i="4" s="1"/>
  <c r="K140" i="4" s="1"/>
  <c r="I134" i="4"/>
  <c r="J134" i="4" s="1"/>
  <c r="K134" i="4" s="1"/>
  <c r="I130" i="4"/>
  <c r="J130" i="4" s="1"/>
  <c r="K130" i="4" s="1"/>
  <c r="I124" i="4"/>
  <c r="J124" i="4" s="1"/>
  <c r="K124" i="4" s="1"/>
  <c r="I118" i="4"/>
  <c r="J118" i="4" s="1"/>
  <c r="K118" i="4" s="1"/>
  <c r="I114" i="4"/>
  <c r="J114" i="4" s="1"/>
  <c r="K114" i="4" s="1"/>
  <c r="I102" i="4"/>
  <c r="J102" i="4" s="1"/>
  <c r="K102" i="4" s="1"/>
  <c r="I98" i="4"/>
  <c r="J98" i="4" s="1"/>
  <c r="K98" i="4" s="1"/>
  <c r="I86" i="4"/>
  <c r="J86" i="4" s="1"/>
  <c r="K86" i="4" s="1"/>
  <c r="I82" i="4"/>
  <c r="J82" i="4" s="1"/>
  <c r="K82" i="4" s="1"/>
  <c r="I70" i="4"/>
  <c r="J70" i="4" s="1"/>
  <c r="K70" i="4" s="1"/>
  <c r="I66" i="4"/>
  <c r="J66" i="4" s="1"/>
  <c r="K66" i="4" s="1"/>
  <c r="I54" i="4"/>
  <c r="J54" i="4" s="1"/>
  <c r="K54" i="4" s="1"/>
  <c r="I2105" i="4"/>
  <c r="J2105" i="4" s="1"/>
  <c r="K2105" i="4" s="1"/>
  <c r="I2033" i="4"/>
  <c r="J2033" i="4" s="1"/>
  <c r="K2033" i="4" s="1"/>
  <c r="I1949" i="4"/>
  <c r="J1949" i="4" s="1"/>
  <c r="K1949" i="4" s="1"/>
  <c r="I1869" i="4"/>
  <c r="J1869" i="4" s="1"/>
  <c r="K1869" i="4" s="1"/>
  <c r="I1785" i="4"/>
  <c r="J1785" i="4" s="1"/>
  <c r="K1785" i="4" s="1"/>
  <c r="I1427" i="4"/>
  <c r="J1427" i="4" s="1"/>
  <c r="K1427" i="4" s="1"/>
  <c r="I1277" i="4"/>
  <c r="J1277" i="4" s="1"/>
  <c r="K1277" i="4" s="1"/>
  <c r="I1213" i="4"/>
  <c r="J1213" i="4" s="1"/>
  <c r="K1213" i="4" s="1"/>
  <c r="I1149" i="4"/>
  <c r="J1149" i="4" s="1"/>
  <c r="K1149" i="4" s="1"/>
  <c r="I1055" i="4"/>
  <c r="J1055" i="4" s="1"/>
  <c r="K1055" i="4" s="1"/>
  <c r="I1049" i="4"/>
  <c r="J1049" i="4" s="1"/>
  <c r="K1049" i="4" s="1"/>
  <c r="I1039" i="4"/>
  <c r="J1039" i="4" s="1"/>
  <c r="K1039" i="4" s="1"/>
  <c r="I1033" i="4"/>
  <c r="J1033" i="4" s="1"/>
  <c r="K1033" i="4" s="1"/>
  <c r="I1027" i="4"/>
  <c r="J1027" i="4" s="1"/>
  <c r="K1027" i="4" s="1"/>
  <c r="I1017" i="4"/>
  <c r="J1017" i="4" s="1"/>
  <c r="K1017" i="4" s="1"/>
  <c r="I1011" i="4"/>
  <c r="J1011" i="4" s="1"/>
  <c r="K1011" i="4" s="1"/>
  <c r="I1001" i="4"/>
  <c r="J1001" i="4" s="1"/>
  <c r="K1001" i="4" s="1"/>
  <c r="I995" i="4"/>
  <c r="J995" i="4" s="1"/>
  <c r="K995" i="4" s="1"/>
  <c r="I985" i="4"/>
  <c r="J985" i="4" s="1"/>
  <c r="K985" i="4" s="1"/>
  <c r="I979" i="4"/>
  <c r="J979" i="4" s="1"/>
  <c r="K979" i="4" s="1"/>
  <c r="I969" i="4"/>
  <c r="J969" i="4" s="1"/>
  <c r="K969" i="4" s="1"/>
  <c r="I963" i="4"/>
  <c r="J963" i="4" s="1"/>
  <c r="K963" i="4" s="1"/>
  <c r="I953" i="4"/>
  <c r="J953" i="4" s="1"/>
  <c r="K953" i="4" s="1"/>
  <c r="I947" i="4"/>
  <c r="J947" i="4" s="1"/>
  <c r="K947" i="4" s="1"/>
  <c r="I937" i="4"/>
  <c r="J937" i="4" s="1"/>
  <c r="K937" i="4" s="1"/>
  <c r="I931" i="4"/>
  <c r="J931" i="4" s="1"/>
  <c r="K931" i="4" s="1"/>
  <c r="I921" i="4"/>
  <c r="J921" i="4" s="1"/>
  <c r="K921" i="4" s="1"/>
  <c r="I915" i="4"/>
  <c r="J915" i="4" s="1"/>
  <c r="K915" i="4" s="1"/>
  <c r="I905" i="4"/>
  <c r="J905" i="4" s="1"/>
  <c r="K905" i="4" s="1"/>
  <c r="I899" i="4"/>
  <c r="J899" i="4" s="1"/>
  <c r="K899" i="4" s="1"/>
  <c r="I889" i="4"/>
  <c r="J889" i="4" s="1"/>
  <c r="K889" i="4" s="1"/>
  <c r="I883" i="4"/>
  <c r="J883" i="4" s="1"/>
  <c r="K883" i="4" s="1"/>
  <c r="I873" i="4"/>
  <c r="J873" i="4" s="1"/>
  <c r="K873" i="4" s="1"/>
  <c r="I867" i="4"/>
  <c r="J867" i="4" s="1"/>
  <c r="K867" i="4" s="1"/>
  <c r="I857" i="4"/>
  <c r="J857" i="4" s="1"/>
  <c r="K857" i="4" s="1"/>
  <c r="I851" i="4"/>
  <c r="J851" i="4" s="1"/>
  <c r="K851" i="4" s="1"/>
  <c r="I841" i="4"/>
  <c r="J841" i="4" s="1"/>
  <c r="K841" i="4" s="1"/>
  <c r="I835" i="4"/>
  <c r="J835" i="4" s="1"/>
  <c r="K835" i="4" s="1"/>
  <c r="I825" i="4"/>
  <c r="J825" i="4" s="1"/>
  <c r="K825" i="4" s="1"/>
  <c r="I819" i="4"/>
  <c r="J819" i="4" s="1"/>
  <c r="K819" i="4" s="1"/>
  <c r="I809" i="4"/>
  <c r="J809" i="4" s="1"/>
  <c r="K809" i="4" s="1"/>
  <c r="I803" i="4"/>
  <c r="J803" i="4" s="1"/>
  <c r="K803" i="4" s="1"/>
  <c r="I793" i="4"/>
  <c r="J793" i="4" s="1"/>
  <c r="K793" i="4" s="1"/>
  <c r="I787" i="4"/>
  <c r="J787" i="4" s="1"/>
  <c r="K787" i="4" s="1"/>
  <c r="I777" i="4"/>
  <c r="J777" i="4" s="1"/>
  <c r="K777" i="4" s="1"/>
  <c r="I771" i="4"/>
  <c r="J771" i="4" s="1"/>
  <c r="K771" i="4" s="1"/>
  <c r="I761" i="4"/>
  <c r="J761" i="4" s="1"/>
  <c r="K761" i="4" s="1"/>
  <c r="I755" i="4"/>
  <c r="J755" i="4" s="1"/>
  <c r="K755" i="4" s="1"/>
  <c r="I745" i="4"/>
  <c r="J745" i="4" s="1"/>
  <c r="K745" i="4" s="1"/>
  <c r="I735" i="4"/>
  <c r="J735" i="4" s="1"/>
  <c r="K735" i="4" s="1"/>
  <c r="I729" i="4"/>
  <c r="J729" i="4" s="1"/>
  <c r="K729" i="4" s="1"/>
  <c r="I719" i="4"/>
  <c r="J719" i="4" s="1"/>
  <c r="K719" i="4" s="1"/>
  <c r="I713" i="4"/>
  <c r="J713" i="4" s="1"/>
  <c r="K713" i="4" s="1"/>
  <c r="I703" i="4"/>
  <c r="J703" i="4" s="1"/>
  <c r="K703" i="4" s="1"/>
  <c r="I697" i="4"/>
  <c r="J697" i="4" s="1"/>
  <c r="K697" i="4" s="1"/>
  <c r="I687" i="4"/>
  <c r="J687" i="4" s="1"/>
  <c r="K687" i="4" s="1"/>
  <c r="I681" i="4"/>
  <c r="J681" i="4" s="1"/>
  <c r="K681" i="4" s="1"/>
  <c r="I671" i="4"/>
  <c r="J671" i="4" s="1"/>
  <c r="K671" i="4" s="1"/>
  <c r="I665" i="4"/>
  <c r="J665" i="4" s="1"/>
  <c r="K665" i="4" s="1"/>
  <c r="I655" i="4"/>
  <c r="J655" i="4" s="1"/>
  <c r="K655" i="4" s="1"/>
  <c r="I649" i="4"/>
  <c r="J649" i="4" s="1"/>
  <c r="K649" i="4" s="1"/>
  <c r="I639" i="4"/>
  <c r="J639" i="4" s="1"/>
  <c r="K639" i="4" s="1"/>
  <c r="I633" i="4"/>
  <c r="J633" i="4" s="1"/>
  <c r="K633" i="4" s="1"/>
  <c r="I623" i="4"/>
  <c r="J623" i="4" s="1"/>
  <c r="K623" i="4" s="1"/>
  <c r="I617" i="4"/>
  <c r="J617" i="4" s="1"/>
  <c r="K617" i="4" s="1"/>
  <c r="I607" i="4"/>
  <c r="J607" i="4" s="1"/>
  <c r="K607" i="4" s="1"/>
  <c r="I601" i="4"/>
  <c r="J601" i="4" s="1"/>
  <c r="K601" i="4" s="1"/>
  <c r="I591" i="4"/>
  <c r="J591" i="4" s="1"/>
  <c r="K591" i="4" s="1"/>
  <c r="I585" i="4"/>
  <c r="J585" i="4" s="1"/>
  <c r="K585" i="4" s="1"/>
  <c r="I575" i="4"/>
  <c r="J575" i="4" s="1"/>
  <c r="K575" i="4" s="1"/>
  <c r="I569" i="4"/>
  <c r="J569" i="4" s="1"/>
  <c r="K569" i="4" s="1"/>
  <c r="I563" i="4"/>
  <c r="J563" i="4" s="1"/>
  <c r="K563" i="4" s="1"/>
  <c r="I555" i="4"/>
  <c r="J555" i="4" s="1"/>
  <c r="K555" i="4" s="1"/>
  <c r="I549" i="4"/>
  <c r="J549" i="4" s="1"/>
  <c r="K549" i="4" s="1"/>
  <c r="I535" i="4"/>
  <c r="J535" i="4" s="1"/>
  <c r="K535" i="4" s="1"/>
  <c r="I529" i="4"/>
  <c r="J529" i="4" s="1"/>
  <c r="K529" i="4" s="1"/>
  <c r="I525" i="4"/>
  <c r="J525" i="4" s="1"/>
  <c r="K525" i="4" s="1"/>
  <c r="I521" i="4"/>
  <c r="J521" i="4" s="1"/>
  <c r="K521" i="4" s="1"/>
  <c r="I511" i="4"/>
  <c r="J511" i="4" s="1"/>
  <c r="K511" i="4" s="1"/>
  <c r="I499" i="4"/>
  <c r="J499" i="4" s="1"/>
  <c r="K499" i="4" s="1"/>
  <c r="I491" i="4"/>
  <c r="J491" i="4" s="1"/>
  <c r="K491" i="4" s="1"/>
  <c r="I485" i="4"/>
  <c r="J485" i="4" s="1"/>
  <c r="K485" i="4" s="1"/>
  <c r="I471" i="4"/>
  <c r="J471" i="4" s="1"/>
  <c r="K471" i="4" s="1"/>
  <c r="I465" i="4"/>
  <c r="J465" i="4" s="1"/>
  <c r="K465" i="4" s="1"/>
  <c r="I461" i="4"/>
  <c r="J461" i="4" s="1"/>
  <c r="K461" i="4" s="1"/>
  <c r="I457" i="4"/>
  <c r="J457" i="4" s="1"/>
  <c r="K457" i="4" s="1"/>
  <c r="I447" i="4"/>
  <c r="J447" i="4" s="1"/>
  <c r="K447" i="4" s="1"/>
  <c r="I441" i="4"/>
  <c r="J441" i="4" s="1"/>
  <c r="K441" i="4" s="1"/>
  <c r="I431" i="4"/>
  <c r="J431" i="4" s="1"/>
  <c r="K431" i="4" s="1"/>
  <c r="I425" i="4"/>
  <c r="J425" i="4" s="1"/>
  <c r="K425" i="4" s="1"/>
  <c r="I415" i="4"/>
  <c r="J415" i="4" s="1"/>
  <c r="K415" i="4" s="1"/>
  <c r="I409" i="4"/>
  <c r="J409" i="4" s="1"/>
  <c r="K409" i="4" s="1"/>
  <c r="I399" i="4"/>
  <c r="J399" i="4" s="1"/>
  <c r="K399" i="4" s="1"/>
  <c r="I393" i="4"/>
  <c r="J393" i="4" s="1"/>
  <c r="K393" i="4" s="1"/>
  <c r="I383" i="4"/>
  <c r="J383" i="4" s="1"/>
  <c r="K383" i="4" s="1"/>
  <c r="I377" i="4"/>
  <c r="J377" i="4" s="1"/>
  <c r="K377" i="4" s="1"/>
  <c r="I365" i="4"/>
  <c r="J365" i="4" s="1"/>
  <c r="K365" i="4" s="1"/>
  <c r="I355" i="4"/>
  <c r="J355" i="4" s="1"/>
  <c r="K355" i="4" s="1"/>
  <c r="I349" i="4"/>
  <c r="J349" i="4" s="1"/>
  <c r="K349" i="4" s="1"/>
  <c r="I339" i="4"/>
  <c r="J339" i="4" s="1"/>
  <c r="K339" i="4" s="1"/>
  <c r="I333" i="4"/>
  <c r="J333" i="4" s="1"/>
  <c r="K333" i="4" s="1"/>
  <c r="I323" i="4"/>
  <c r="J323" i="4" s="1"/>
  <c r="K323" i="4" s="1"/>
  <c r="I313" i="4"/>
  <c r="J313" i="4" s="1"/>
  <c r="K313" i="4" s="1"/>
  <c r="I307" i="4"/>
  <c r="J307" i="4" s="1"/>
  <c r="K307" i="4" s="1"/>
  <c r="I297" i="4"/>
  <c r="J297" i="4" s="1"/>
  <c r="K297" i="4" s="1"/>
  <c r="I291" i="4"/>
  <c r="J291" i="4" s="1"/>
  <c r="K291" i="4" s="1"/>
  <c r="I281" i="4"/>
  <c r="J281" i="4" s="1"/>
  <c r="K281" i="4" s="1"/>
  <c r="I275" i="4"/>
  <c r="J275" i="4" s="1"/>
  <c r="K275" i="4" s="1"/>
  <c r="I265" i="4"/>
  <c r="J265" i="4" s="1"/>
  <c r="K265" i="4" s="1"/>
  <c r="I259" i="4"/>
  <c r="J259" i="4" s="1"/>
  <c r="K259" i="4" s="1"/>
  <c r="I249" i="4"/>
  <c r="J249" i="4" s="1"/>
  <c r="K249" i="4" s="1"/>
  <c r="I243" i="4"/>
  <c r="J243" i="4" s="1"/>
  <c r="K243" i="4" s="1"/>
  <c r="I233" i="4"/>
  <c r="J233" i="4" s="1"/>
  <c r="K233" i="4" s="1"/>
  <c r="I227" i="4"/>
  <c r="J227" i="4" s="1"/>
  <c r="K227" i="4" s="1"/>
  <c r="I217" i="4"/>
  <c r="J217" i="4" s="1"/>
  <c r="K217" i="4" s="1"/>
  <c r="I211" i="4"/>
  <c r="J211" i="4" s="1"/>
  <c r="K211" i="4" s="1"/>
  <c r="I201" i="4"/>
  <c r="J201" i="4" s="1"/>
  <c r="K201" i="4" s="1"/>
  <c r="I195" i="4"/>
  <c r="J195" i="4" s="1"/>
  <c r="K195" i="4" s="1"/>
  <c r="I185" i="4"/>
  <c r="J185" i="4" s="1"/>
  <c r="K185" i="4" s="1"/>
  <c r="I179" i="4"/>
  <c r="J179" i="4" s="1"/>
  <c r="K179" i="4" s="1"/>
  <c r="I169" i="4"/>
  <c r="J169" i="4" s="1"/>
  <c r="K169" i="4" s="1"/>
  <c r="I163" i="4"/>
  <c r="J163" i="4" s="1"/>
  <c r="K163" i="4" s="1"/>
  <c r="I153" i="4"/>
  <c r="J153" i="4" s="1"/>
  <c r="K153" i="4" s="1"/>
  <c r="I147" i="4"/>
  <c r="J147" i="4" s="1"/>
  <c r="K147" i="4" s="1"/>
  <c r="I137" i="4"/>
  <c r="J137" i="4" s="1"/>
  <c r="K137" i="4" s="1"/>
  <c r="I131" i="4"/>
  <c r="J131" i="4" s="1"/>
  <c r="K131" i="4" s="1"/>
  <c r="I121" i="4"/>
  <c r="J121" i="4" s="1"/>
  <c r="K121" i="4" s="1"/>
  <c r="I115" i="4"/>
  <c r="J115" i="4" s="1"/>
  <c r="K115" i="4" s="1"/>
  <c r="I105" i="4"/>
  <c r="J105" i="4" s="1"/>
  <c r="K105" i="4" s="1"/>
  <c r="I99" i="4"/>
  <c r="J99" i="4" s="1"/>
  <c r="K99" i="4" s="1"/>
  <c r="I89" i="4"/>
  <c r="J89" i="4" s="1"/>
  <c r="K89" i="4" s="1"/>
  <c r="I83" i="4"/>
  <c r="J83" i="4" s="1"/>
  <c r="K83" i="4" s="1"/>
  <c r="I73" i="4"/>
  <c r="J73" i="4" s="1"/>
  <c r="K73" i="4" s="1"/>
  <c r="I67" i="4"/>
  <c r="J67" i="4" s="1"/>
  <c r="K67" i="4" s="1"/>
  <c r="I57" i="4"/>
  <c r="J57" i="4" s="1"/>
  <c r="K57" i="4" s="1"/>
  <c r="I51" i="4"/>
  <c r="J51" i="4" s="1"/>
  <c r="K51" i="4" s="1"/>
  <c r="I41" i="4"/>
  <c r="J41" i="4" s="1"/>
  <c r="K41" i="4" s="1"/>
  <c r="I35" i="4"/>
  <c r="J35" i="4" s="1"/>
  <c r="K35" i="4" s="1"/>
  <c r="I25" i="4"/>
  <c r="J25" i="4" s="1"/>
  <c r="K25" i="4" s="1"/>
  <c r="I19" i="4"/>
  <c r="I2112" i="4"/>
  <c r="J2112" i="4" s="1"/>
  <c r="K2112" i="4" s="1"/>
  <c r="I2100" i="4"/>
  <c r="J2100" i="4" s="1"/>
  <c r="K2100" i="4" s="1"/>
  <c r="I2084" i="4"/>
  <c r="J2084" i="4" s="1"/>
  <c r="K2084" i="4" s="1"/>
  <c r="I2056" i="4"/>
  <c r="J2056" i="4" s="1"/>
  <c r="K2056" i="4" s="1"/>
  <c r="I2040" i="4"/>
  <c r="J2040" i="4" s="1"/>
  <c r="K2040" i="4" s="1"/>
  <c r="I2028" i="4"/>
  <c r="J2028" i="4" s="1"/>
  <c r="K2028" i="4" s="1"/>
  <c r="I2012" i="4"/>
  <c r="J2012" i="4" s="1"/>
  <c r="K2012" i="4" s="1"/>
  <c r="I2000" i="4"/>
  <c r="J2000" i="4" s="1"/>
  <c r="K2000" i="4" s="1"/>
  <c r="I1984" i="4"/>
  <c r="J1984" i="4" s="1"/>
  <c r="K1984" i="4" s="1"/>
  <c r="I1972" i="4"/>
  <c r="J1972" i="4" s="1"/>
  <c r="K1972" i="4" s="1"/>
  <c r="I1964" i="4"/>
  <c r="J1964" i="4" s="1"/>
  <c r="K1964" i="4" s="1"/>
  <c r="I1952" i="4"/>
  <c r="J1952" i="4" s="1"/>
  <c r="K1952" i="4" s="1"/>
  <c r="I1940" i="4"/>
  <c r="J1940" i="4" s="1"/>
  <c r="K1940" i="4" s="1"/>
  <c r="I1916" i="4"/>
  <c r="J1916" i="4" s="1"/>
  <c r="K1916" i="4" s="1"/>
  <c r="I1900" i="4"/>
  <c r="J1900" i="4" s="1"/>
  <c r="K1900" i="4" s="1"/>
  <c r="I1888" i="4"/>
  <c r="J1888" i="4" s="1"/>
  <c r="K1888" i="4" s="1"/>
  <c r="I1872" i="4"/>
  <c r="J1872" i="4" s="1"/>
  <c r="K1872" i="4" s="1"/>
  <c r="I1856" i="4"/>
  <c r="J1856" i="4" s="1"/>
  <c r="K1856" i="4" s="1"/>
  <c r="I1832" i="4"/>
  <c r="J1832" i="4" s="1"/>
  <c r="K1832" i="4" s="1"/>
  <c r="I1820" i="4"/>
  <c r="J1820" i="4" s="1"/>
  <c r="K1820" i="4" s="1"/>
  <c r="I1808" i="4"/>
  <c r="J1808" i="4" s="1"/>
  <c r="K1808" i="4" s="1"/>
  <c r="I1796" i="4"/>
  <c r="J1796" i="4" s="1"/>
  <c r="K1796" i="4" s="1"/>
  <c r="I1768" i="4"/>
  <c r="J1768" i="4" s="1"/>
  <c r="K1768" i="4" s="1"/>
  <c r="I1744" i="4"/>
  <c r="J1744" i="4" s="1"/>
  <c r="K1744" i="4" s="1"/>
  <c r="I1732" i="4"/>
  <c r="J1732" i="4" s="1"/>
  <c r="K1732" i="4" s="1"/>
  <c r="I1720" i="4"/>
  <c r="J1720" i="4" s="1"/>
  <c r="K1720" i="4" s="1"/>
  <c r="I1580" i="4"/>
  <c r="J1580" i="4" s="1"/>
  <c r="K1580" i="4" s="1"/>
  <c r="I1408" i="4"/>
  <c r="J1408" i="4" s="1"/>
  <c r="K1408" i="4" s="1"/>
  <c r="I1280" i="4"/>
  <c r="J1280" i="4" s="1"/>
  <c r="K1280" i="4" s="1"/>
  <c r="I1540" i="4"/>
  <c r="J1540" i="4" s="1"/>
  <c r="K1540" i="4" s="1"/>
  <c r="I2005" i="4"/>
  <c r="J2005" i="4" s="1"/>
  <c r="K2005" i="4" s="1"/>
  <c r="I1957" i="4"/>
  <c r="J1957" i="4" s="1"/>
  <c r="K1957" i="4" s="1"/>
  <c r="I1893" i="4"/>
  <c r="J1893" i="4" s="1"/>
  <c r="K1893" i="4" s="1"/>
  <c r="I1809" i="4"/>
  <c r="J1809" i="4" s="1"/>
  <c r="K1809" i="4" s="1"/>
  <c r="I1757" i="4"/>
  <c r="J1757" i="4" s="1"/>
  <c r="K1757" i="4" s="1"/>
  <c r="I1703" i="4"/>
  <c r="J1703" i="4" s="1"/>
  <c r="K1703" i="4" s="1"/>
  <c r="I1685" i="4"/>
  <c r="J1685" i="4" s="1"/>
  <c r="K1685" i="4" s="1"/>
  <c r="I1663" i="4"/>
  <c r="J1663" i="4" s="1"/>
  <c r="K1663" i="4" s="1"/>
  <c r="I1639" i="4"/>
  <c r="J1639" i="4" s="1"/>
  <c r="K1639" i="4" s="1"/>
  <c r="I1621" i="4"/>
  <c r="J1621" i="4" s="1"/>
  <c r="K1621" i="4" s="1"/>
  <c r="I1599" i="4"/>
  <c r="J1599" i="4" s="1"/>
  <c r="K1599" i="4" s="1"/>
  <c r="I1567" i="4"/>
  <c r="J1567" i="4" s="1"/>
  <c r="K1567" i="4" s="1"/>
  <c r="I1529" i="4"/>
  <c r="J1529" i="4" s="1"/>
  <c r="K1529" i="4" s="1"/>
  <c r="I1519" i="4"/>
  <c r="J1519" i="4" s="1"/>
  <c r="K1519" i="4" s="1"/>
  <c r="I1505" i="4"/>
  <c r="J1505" i="4" s="1"/>
  <c r="K1505" i="4" s="1"/>
  <c r="I1465" i="4"/>
  <c r="J1465" i="4" s="1"/>
  <c r="K1465" i="4" s="1"/>
  <c r="I1449" i="4"/>
  <c r="J1449" i="4" s="1"/>
  <c r="K1449" i="4" s="1"/>
  <c r="I1439" i="4"/>
  <c r="J1439" i="4" s="1"/>
  <c r="K1439" i="4" s="1"/>
  <c r="I1401" i="4"/>
  <c r="J1401" i="4" s="1"/>
  <c r="K1401" i="4" s="1"/>
  <c r="I1393" i="4"/>
  <c r="J1393" i="4" s="1"/>
  <c r="K1393" i="4" s="1"/>
  <c r="I1373" i="4"/>
  <c r="J1373" i="4" s="1"/>
  <c r="K1373" i="4" s="1"/>
  <c r="I1357" i="4"/>
  <c r="J1357" i="4" s="1"/>
  <c r="K1357" i="4" s="1"/>
  <c r="I1684" i="4"/>
  <c r="J1684" i="4" s="1"/>
  <c r="K1684" i="4" s="1"/>
  <c r="I1556" i="4"/>
  <c r="J1556" i="4" s="1"/>
  <c r="K1556" i="4" s="1"/>
  <c r="I1232" i="4"/>
  <c r="J1232" i="4" s="1"/>
  <c r="K1232" i="4" s="1"/>
  <c r="I1040" i="4"/>
  <c r="J1040" i="4" s="1"/>
  <c r="K1040" i="4" s="1"/>
  <c r="I1682" i="4"/>
  <c r="J1682" i="4" s="1"/>
  <c r="K1682" i="4" s="1"/>
  <c r="I1648" i="4"/>
  <c r="J1648" i="4" s="1"/>
  <c r="K1648" i="4" s="1"/>
  <c r="I1520" i="4"/>
  <c r="J1520" i="4" s="1"/>
  <c r="K1520" i="4" s="1"/>
  <c r="I2089" i="4"/>
  <c r="J2089" i="4" s="1"/>
  <c r="K2089" i="4" s="1"/>
  <c r="I2017" i="4"/>
  <c r="J2017" i="4" s="1"/>
  <c r="K2017" i="4" s="1"/>
  <c r="I1929" i="4"/>
  <c r="J1929" i="4" s="1"/>
  <c r="K1929" i="4" s="1"/>
  <c r="I1853" i="4"/>
  <c r="J1853" i="4" s="1"/>
  <c r="K1853" i="4" s="1"/>
  <c r="I1765" i="4"/>
  <c r="J1765" i="4" s="1"/>
  <c r="K1765" i="4" s="1"/>
  <c r="I1701" i="4"/>
  <c r="J1701" i="4" s="1"/>
  <c r="K1701" i="4" s="1"/>
  <c r="I1637" i="4"/>
  <c r="J1637" i="4" s="1"/>
  <c r="K1637" i="4" s="1"/>
  <c r="I1457" i="4"/>
  <c r="J1457" i="4" s="1"/>
  <c r="K1457" i="4" s="1"/>
  <c r="I1433" i="4"/>
  <c r="J1433" i="4" s="1"/>
  <c r="K1433" i="4" s="1"/>
  <c r="I1407" i="4"/>
  <c r="J1407" i="4" s="1"/>
  <c r="K1407" i="4" s="1"/>
  <c r="I1359" i="4"/>
  <c r="J1359" i="4" s="1"/>
  <c r="K1359" i="4" s="1"/>
  <c r="I1343" i="4"/>
  <c r="J1343" i="4" s="1"/>
  <c r="K1343" i="4" s="1"/>
  <c r="I1331" i="4"/>
  <c r="J1331" i="4" s="1"/>
  <c r="K1331" i="4" s="1"/>
  <c r="I1303" i="4"/>
  <c r="J1303" i="4" s="1"/>
  <c r="K1303" i="4" s="1"/>
  <c r="I1289" i="4"/>
  <c r="J1289" i="4" s="1"/>
  <c r="K1289" i="4" s="1"/>
  <c r="I1265" i="4"/>
  <c r="J1265" i="4" s="1"/>
  <c r="K1265" i="4" s="1"/>
  <c r="I1239" i="4"/>
  <c r="J1239" i="4" s="1"/>
  <c r="K1239" i="4" s="1"/>
  <c r="I1225" i="4"/>
  <c r="J1225" i="4" s="1"/>
  <c r="K1225" i="4" s="1"/>
  <c r="I1201" i="4"/>
  <c r="J1201" i="4" s="1"/>
  <c r="K1201" i="4" s="1"/>
  <c r="I1175" i="4"/>
  <c r="J1175" i="4" s="1"/>
  <c r="K1175" i="4" s="1"/>
  <c r="I1161" i="4"/>
  <c r="J1161" i="4" s="1"/>
  <c r="K1161" i="4" s="1"/>
  <c r="I1137" i="4"/>
  <c r="J1137" i="4" s="1"/>
  <c r="K1137" i="4" s="1"/>
  <c r="I1113" i="4"/>
  <c r="J1113" i="4" s="1"/>
  <c r="K1113" i="4" s="1"/>
  <c r="I1103" i="4"/>
  <c r="J1103" i="4" s="1"/>
  <c r="K1103" i="4" s="1"/>
  <c r="I1081" i="4"/>
  <c r="J1081" i="4" s="1"/>
  <c r="K1081" i="4" s="1"/>
  <c r="I1071" i="4"/>
  <c r="J1071" i="4" s="1"/>
  <c r="K1071" i="4" s="1"/>
  <c r="I1053" i="4"/>
  <c r="J1053" i="4" s="1"/>
  <c r="K1053" i="4" s="1"/>
  <c r="I1043" i="4"/>
  <c r="J1043" i="4" s="1"/>
  <c r="K1043" i="4" s="1"/>
  <c r="I1037" i="4"/>
  <c r="J1037" i="4" s="1"/>
  <c r="K1037" i="4" s="1"/>
  <c r="I1021" i="4"/>
  <c r="J1021" i="4" s="1"/>
  <c r="K1021" i="4" s="1"/>
  <c r="I1015" i="4"/>
  <c r="J1015" i="4" s="1"/>
  <c r="K1015" i="4" s="1"/>
  <c r="I1005" i="4"/>
  <c r="J1005" i="4" s="1"/>
  <c r="K1005" i="4" s="1"/>
  <c r="I999" i="4"/>
  <c r="J999" i="4" s="1"/>
  <c r="K999" i="4" s="1"/>
  <c r="I989" i="4"/>
  <c r="J989" i="4" s="1"/>
  <c r="K989" i="4" s="1"/>
  <c r="I983" i="4"/>
  <c r="J983" i="4" s="1"/>
  <c r="K983" i="4" s="1"/>
  <c r="I973" i="4"/>
  <c r="J973" i="4" s="1"/>
  <c r="K973" i="4" s="1"/>
  <c r="I967" i="4"/>
  <c r="J967" i="4" s="1"/>
  <c r="K967" i="4" s="1"/>
  <c r="I957" i="4"/>
  <c r="J957" i="4" s="1"/>
  <c r="K957" i="4" s="1"/>
  <c r="I951" i="4"/>
  <c r="J951" i="4" s="1"/>
  <c r="K951" i="4" s="1"/>
  <c r="I941" i="4"/>
  <c r="J941" i="4" s="1"/>
  <c r="K941" i="4" s="1"/>
  <c r="I935" i="4"/>
  <c r="J935" i="4" s="1"/>
  <c r="K935" i="4" s="1"/>
  <c r="I925" i="4"/>
  <c r="J925" i="4" s="1"/>
  <c r="K925" i="4" s="1"/>
  <c r="I919" i="4"/>
  <c r="J919" i="4" s="1"/>
  <c r="K919" i="4" s="1"/>
  <c r="I909" i="4"/>
  <c r="J909" i="4" s="1"/>
  <c r="K909" i="4" s="1"/>
  <c r="I903" i="4"/>
  <c r="J903" i="4" s="1"/>
  <c r="K903" i="4" s="1"/>
  <c r="I893" i="4"/>
  <c r="J893" i="4" s="1"/>
  <c r="K893" i="4" s="1"/>
  <c r="I887" i="4"/>
  <c r="J887" i="4" s="1"/>
  <c r="K887" i="4" s="1"/>
  <c r="I877" i="4"/>
  <c r="J877" i="4" s="1"/>
  <c r="K877" i="4" s="1"/>
  <c r="I871" i="4"/>
  <c r="J871" i="4" s="1"/>
  <c r="K871" i="4" s="1"/>
  <c r="I861" i="4"/>
  <c r="J861" i="4" s="1"/>
  <c r="K861" i="4" s="1"/>
  <c r="I855" i="4"/>
  <c r="J855" i="4" s="1"/>
  <c r="K855" i="4" s="1"/>
  <c r="I845" i="4"/>
  <c r="J845" i="4" s="1"/>
  <c r="K845" i="4" s="1"/>
  <c r="I839" i="4"/>
  <c r="J839" i="4" s="1"/>
  <c r="K839" i="4" s="1"/>
  <c r="I829" i="4"/>
  <c r="J829" i="4" s="1"/>
  <c r="K829" i="4" s="1"/>
  <c r="I823" i="4"/>
  <c r="J823" i="4" s="1"/>
  <c r="K823" i="4" s="1"/>
  <c r="I813" i="4"/>
  <c r="J813" i="4" s="1"/>
  <c r="K813" i="4" s="1"/>
  <c r="I807" i="4"/>
  <c r="J807" i="4" s="1"/>
  <c r="K807" i="4" s="1"/>
  <c r="I797" i="4"/>
  <c r="J797" i="4" s="1"/>
  <c r="K797" i="4" s="1"/>
  <c r="I791" i="4"/>
  <c r="J791" i="4" s="1"/>
  <c r="K791" i="4" s="1"/>
  <c r="I781" i="4"/>
  <c r="J781" i="4" s="1"/>
  <c r="K781" i="4" s="1"/>
  <c r="I775" i="4"/>
  <c r="J775" i="4" s="1"/>
  <c r="K775" i="4" s="1"/>
  <c r="I765" i="4"/>
  <c r="J765" i="4" s="1"/>
  <c r="K765" i="4" s="1"/>
  <c r="I759" i="4"/>
  <c r="J759" i="4" s="1"/>
  <c r="K759" i="4" s="1"/>
  <c r="I749" i="4"/>
  <c r="J749" i="4" s="1"/>
  <c r="K749" i="4" s="1"/>
  <c r="I743" i="4"/>
  <c r="J743" i="4" s="1"/>
  <c r="K743" i="4" s="1"/>
  <c r="I739" i="4"/>
  <c r="J739" i="4" s="1"/>
  <c r="K739" i="4" s="1"/>
  <c r="I733" i="4"/>
  <c r="J733" i="4" s="1"/>
  <c r="K733" i="4" s="1"/>
  <c r="I723" i="4"/>
  <c r="J723" i="4" s="1"/>
  <c r="K723" i="4" s="1"/>
  <c r="I717" i="4"/>
  <c r="J717" i="4" s="1"/>
  <c r="K717" i="4" s="1"/>
  <c r="I707" i="4"/>
  <c r="J707" i="4" s="1"/>
  <c r="K707" i="4" s="1"/>
  <c r="I701" i="4"/>
  <c r="J701" i="4" s="1"/>
  <c r="K701" i="4" s="1"/>
  <c r="I691" i="4"/>
  <c r="J691" i="4" s="1"/>
  <c r="K691" i="4" s="1"/>
  <c r="I685" i="4"/>
  <c r="J685" i="4" s="1"/>
  <c r="K685" i="4" s="1"/>
  <c r="I675" i="4"/>
  <c r="J675" i="4" s="1"/>
  <c r="K675" i="4" s="1"/>
  <c r="I669" i="4"/>
  <c r="J669" i="4" s="1"/>
  <c r="K669" i="4" s="1"/>
  <c r="I659" i="4"/>
  <c r="J659" i="4" s="1"/>
  <c r="K659" i="4" s="1"/>
  <c r="I653" i="4"/>
  <c r="J653" i="4" s="1"/>
  <c r="K653" i="4" s="1"/>
  <c r="I643" i="4"/>
  <c r="J643" i="4" s="1"/>
  <c r="K643" i="4" s="1"/>
  <c r="I637" i="4"/>
  <c r="J637" i="4" s="1"/>
  <c r="K637" i="4" s="1"/>
  <c r="I627" i="4"/>
  <c r="J627" i="4" s="1"/>
  <c r="K627" i="4" s="1"/>
  <c r="I621" i="4"/>
  <c r="J621" i="4" s="1"/>
  <c r="K621" i="4" s="1"/>
  <c r="I611" i="4"/>
  <c r="J611" i="4" s="1"/>
  <c r="K611" i="4" s="1"/>
  <c r="I605" i="4"/>
  <c r="J605" i="4" s="1"/>
  <c r="K605" i="4" s="1"/>
  <c r="I595" i="4"/>
  <c r="J595" i="4" s="1"/>
  <c r="K595" i="4" s="1"/>
  <c r="I589" i="4"/>
  <c r="J589" i="4" s="1"/>
  <c r="K589" i="4" s="1"/>
  <c r="I579" i="4"/>
  <c r="J579" i="4" s="1"/>
  <c r="K579" i="4" s="1"/>
  <c r="I573" i="4"/>
  <c r="J573" i="4" s="1"/>
  <c r="K573" i="4" s="1"/>
  <c r="I559" i="4"/>
  <c r="J559" i="4" s="1"/>
  <c r="K559" i="4" s="1"/>
  <c r="I547" i="4"/>
  <c r="J547" i="4" s="1"/>
  <c r="K547" i="4" s="1"/>
  <c r="I539" i="4"/>
  <c r="J539" i="4" s="1"/>
  <c r="K539" i="4" s="1"/>
  <c r="I533" i="4"/>
  <c r="J533" i="4" s="1"/>
  <c r="K533" i="4" s="1"/>
  <c r="I519" i="4"/>
  <c r="J519" i="4" s="1"/>
  <c r="K519" i="4" s="1"/>
  <c r="I513" i="4"/>
  <c r="J513" i="4" s="1"/>
  <c r="K513" i="4" s="1"/>
  <c r="I509" i="4"/>
  <c r="J509" i="4" s="1"/>
  <c r="K509" i="4" s="1"/>
  <c r="I505" i="4"/>
  <c r="J505" i="4" s="1"/>
  <c r="K505" i="4" s="1"/>
  <c r="I495" i="4"/>
  <c r="J495" i="4" s="1"/>
  <c r="K495" i="4" s="1"/>
  <c r="I483" i="4"/>
  <c r="J483" i="4" s="1"/>
  <c r="K483" i="4" s="1"/>
  <c r="I475" i="4"/>
  <c r="J475" i="4" s="1"/>
  <c r="K475" i="4" s="1"/>
  <c r="I469" i="4"/>
  <c r="J469" i="4" s="1"/>
  <c r="K469" i="4" s="1"/>
  <c r="I455" i="4"/>
  <c r="J455" i="4" s="1"/>
  <c r="K455" i="4" s="1"/>
  <c r="I449" i="4"/>
  <c r="J449" i="4" s="1"/>
  <c r="K449" i="4" s="1"/>
  <c r="I445" i="4"/>
  <c r="J445" i="4" s="1"/>
  <c r="K445" i="4" s="1"/>
  <c r="I439" i="4"/>
  <c r="J439" i="4" s="1"/>
  <c r="K439" i="4" s="1"/>
  <c r="I433" i="4"/>
  <c r="J433" i="4" s="1"/>
  <c r="K433" i="4" s="1"/>
  <c r="I429" i="4"/>
  <c r="J429" i="4" s="1"/>
  <c r="K429" i="4" s="1"/>
  <c r="I423" i="4"/>
  <c r="J423" i="4" s="1"/>
  <c r="K423" i="4" s="1"/>
  <c r="I417" i="4"/>
  <c r="J417" i="4" s="1"/>
  <c r="K417" i="4" s="1"/>
  <c r="I413" i="4"/>
  <c r="J413" i="4" s="1"/>
  <c r="K413" i="4" s="1"/>
  <c r="I407" i="4"/>
  <c r="J407" i="4" s="1"/>
  <c r="K407" i="4" s="1"/>
  <c r="I401" i="4"/>
  <c r="J401" i="4" s="1"/>
  <c r="K401" i="4" s="1"/>
  <c r="I397" i="4"/>
  <c r="J397" i="4" s="1"/>
  <c r="K397" i="4" s="1"/>
  <c r="I391" i="4"/>
  <c r="J391" i="4" s="1"/>
  <c r="K391" i="4" s="1"/>
  <c r="I385" i="4"/>
  <c r="J385" i="4" s="1"/>
  <c r="K385" i="4" s="1"/>
  <c r="I381" i="4"/>
  <c r="J381" i="4" s="1"/>
  <c r="K381" i="4" s="1"/>
  <c r="I375" i="4"/>
  <c r="J375" i="4" s="1"/>
  <c r="K375" i="4" s="1"/>
  <c r="I369" i="4"/>
  <c r="J369" i="4" s="1"/>
  <c r="K369" i="4" s="1"/>
  <c r="I359" i="4"/>
  <c r="J359" i="4" s="1"/>
  <c r="K359" i="4" s="1"/>
  <c r="I353" i="4"/>
  <c r="J353" i="4" s="1"/>
  <c r="K353" i="4" s="1"/>
  <c r="I343" i="4"/>
  <c r="J343" i="4" s="1"/>
  <c r="K343" i="4" s="1"/>
  <c r="I337" i="4"/>
  <c r="J337" i="4" s="1"/>
  <c r="K337" i="4" s="1"/>
  <c r="I327" i="4"/>
  <c r="J327" i="4" s="1"/>
  <c r="K327" i="4" s="1"/>
  <c r="I317" i="4"/>
  <c r="J317" i="4" s="1"/>
  <c r="K317" i="4" s="1"/>
  <c r="I311" i="4"/>
  <c r="J311" i="4" s="1"/>
  <c r="K311" i="4" s="1"/>
  <c r="I301" i="4"/>
  <c r="J301" i="4" s="1"/>
  <c r="K301" i="4" s="1"/>
  <c r="I295" i="4"/>
  <c r="J295" i="4" s="1"/>
  <c r="K295" i="4" s="1"/>
  <c r="I285" i="4"/>
  <c r="J285" i="4" s="1"/>
  <c r="K285" i="4" s="1"/>
  <c r="I279" i="4"/>
  <c r="J279" i="4" s="1"/>
  <c r="K279" i="4" s="1"/>
  <c r="I269" i="4"/>
  <c r="J269" i="4" s="1"/>
  <c r="K269" i="4" s="1"/>
  <c r="I263" i="4"/>
  <c r="J263" i="4" s="1"/>
  <c r="K263" i="4" s="1"/>
  <c r="I253" i="4"/>
  <c r="J253" i="4" s="1"/>
  <c r="K253" i="4" s="1"/>
  <c r="I247" i="4"/>
  <c r="J247" i="4" s="1"/>
  <c r="K247" i="4" s="1"/>
  <c r="I237" i="4"/>
  <c r="J237" i="4" s="1"/>
  <c r="K237" i="4" s="1"/>
  <c r="I231" i="4"/>
  <c r="J231" i="4" s="1"/>
  <c r="K231" i="4" s="1"/>
  <c r="I221" i="4"/>
  <c r="J221" i="4" s="1"/>
  <c r="K221" i="4" s="1"/>
  <c r="I215" i="4"/>
  <c r="J215" i="4" s="1"/>
  <c r="K215" i="4" s="1"/>
  <c r="I205" i="4"/>
  <c r="J205" i="4" s="1"/>
  <c r="K205" i="4" s="1"/>
  <c r="I199" i="4"/>
  <c r="J199" i="4" s="1"/>
  <c r="K199" i="4" s="1"/>
  <c r="I189" i="4"/>
  <c r="J189" i="4" s="1"/>
  <c r="K189" i="4" s="1"/>
  <c r="I183" i="4"/>
  <c r="J183" i="4" s="1"/>
  <c r="K183" i="4" s="1"/>
  <c r="I173" i="4"/>
  <c r="J173" i="4" s="1"/>
  <c r="K173" i="4" s="1"/>
  <c r="I167" i="4"/>
  <c r="J167" i="4" s="1"/>
  <c r="K167" i="4" s="1"/>
  <c r="I157" i="4"/>
  <c r="J157" i="4" s="1"/>
  <c r="K157" i="4" s="1"/>
  <c r="I151" i="4"/>
  <c r="J151" i="4" s="1"/>
  <c r="K151" i="4" s="1"/>
  <c r="I141" i="4"/>
  <c r="J141" i="4" s="1"/>
  <c r="K141" i="4" s="1"/>
  <c r="I135" i="4"/>
  <c r="J135" i="4" s="1"/>
  <c r="K135" i="4" s="1"/>
  <c r="I125" i="4"/>
  <c r="J125" i="4" s="1"/>
  <c r="K125" i="4" s="1"/>
  <c r="I119" i="4"/>
  <c r="J119" i="4" s="1"/>
  <c r="K119" i="4" s="1"/>
  <c r="I109" i="4"/>
  <c r="J109" i="4" s="1"/>
  <c r="K109" i="4" s="1"/>
  <c r="I103" i="4"/>
  <c r="J103" i="4" s="1"/>
  <c r="K103" i="4" s="1"/>
  <c r="I93" i="4"/>
  <c r="J93" i="4" s="1"/>
  <c r="K93" i="4" s="1"/>
  <c r="I87" i="4"/>
  <c r="J87" i="4" s="1"/>
  <c r="K87" i="4" s="1"/>
  <c r="I77" i="4"/>
  <c r="J77" i="4" s="1"/>
  <c r="K77" i="4" s="1"/>
  <c r="I71" i="4"/>
  <c r="J71" i="4" s="1"/>
  <c r="K71" i="4" s="1"/>
  <c r="I61" i="4"/>
  <c r="J61" i="4" s="1"/>
  <c r="K61" i="4" s="1"/>
  <c r="I55" i="4"/>
  <c r="J55" i="4" s="1"/>
  <c r="K55" i="4" s="1"/>
  <c r="I45" i="4"/>
  <c r="J45" i="4" s="1"/>
  <c r="K45" i="4" s="1"/>
  <c r="I39" i="4"/>
  <c r="J39" i="4" s="1"/>
  <c r="K39" i="4" s="1"/>
  <c r="I29" i="4"/>
  <c r="J29" i="4" s="1"/>
  <c r="K29" i="4" s="1"/>
  <c r="I23" i="4"/>
  <c r="J23" i="4" s="1"/>
  <c r="K23" i="4" s="1"/>
  <c r="I2104" i="4"/>
  <c r="J2104" i="4" s="1"/>
  <c r="K2104" i="4" s="1"/>
  <c r="I2088" i="4"/>
  <c r="J2088" i="4" s="1"/>
  <c r="K2088" i="4" s="1"/>
  <c r="I2072" i="4"/>
  <c r="J2072" i="4" s="1"/>
  <c r="K2072" i="4" s="1"/>
  <c r="I2060" i="4"/>
  <c r="J2060" i="4" s="1"/>
  <c r="K2060" i="4" s="1"/>
  <c r="I2044" i="4"/>
  <c r="J2044" i="4" s="1"/>
  <c r="K2044" i="4" s="1"/>
  <c r="I2032" i="4"/>
  <c r="J2032" i="4" s="1"/>
  <c r="K2032" i="4" s="1"/>
  <c r="I2016" i="4"/>
  <c r="J2016" i="4" s="1"/>
  <c r="K2016" i="4" s="1"/>
  <c r="I2004" i="4"/>
  <c r="J2004" i="4" s="1"/>
  <c r="K2004" i="4" s="1"/>
  <c r="I1988" i="4"/>
  <c r="J1988" i="4" s="1"/>
  <c r="K1988" i="4" s="1"/>
  <c r="I1976" i="4"/>
  <c r="J1976" i="4" s="1"/>
  <c r="K1976" i="4" s="1"/>
  <c r="I1956" i="4"/>
  <c r="J1956" i="4" s="1"/>
  <c r="K1956" i="4" s="1"/>
  <c r="I1928" i="4"/>
  <c r="J1928" i="4" s="1"/>
  <c r="K1928" i="4" s="1"/>
  <c r="I1904" i="4"/>
  <c r="J1904" i="4" s="1"/>
  <c r="K1904" i="4" s="1"/>
  <c r="I1892" i="4"/>
  <c r="J1892" i="4" s="1"/>
  <c r="K1892" i="4" s="1"/>
  <c r="I1876" i="4"/>
  <c r="J1876" i="4" s="1"/>
  <c r="K1876" i="4" s="1"/>
  <c r="I1860" i="4"/>
  <c r="J1860" i="4" s="1"/>
  <c r="K1860" i="4" s="1"/>
  <c r="I1848" i="4"/>
  <c r="J1848" i="4" s="1"/>
  <c r="K1848" i="4" s="1"/>
  <c r="I1836" i="4"/>
  <c r="J1836" i="4" s="1"/>
  <c r="K1836" i="4" s="1"/>
  <c r="I1824" i="4"/>
  <c r="J1824" i="4" s="1"/>
  <c r="K1824" i="4" s="1"/>
  <c r="I1800" i="4"/>
  <c r="J1800" i="4" s="1"/>
  <c r="K1800" i="4" s="1"/>
  <c r="I1784" i="4"/>
  <c r="J1784" i="4" s="1"/>
  <c r="K1784" i="4" s="1"/>
  <c r="I1772" i="4"/>
  <c r="J1772" i="4" s="1"/>
  <c r="K1772" i="4" s="1"/>
  <c r="I1760" i="4"/>
  <c r="J1760" i="4" s="1"/>
  <c r="K1760" i="4" s="1"/>
  <c r="I1748" i="4"/>
  <c r="J1748" i="4" s="1"/>
  <c r="K1748" i="4" s="1"/>
  <c r="I1724" i="4"/>
  <c r="J1724" i="4" s="1"/>
  <c r="K1724" i="4" s="1"/>
  <c r="I1708" i="4"/>
  <c r="J1708" i="4" s="1"/>
  <c r="K1708" i="4" s="1"/>
  <c r="I1572" i="4"/>
  <c r="J1572" i="4" s="1"/>
  <c r="K1572" i="4" s="1"/>
  <c r="I1472" i="4"/>
  <c r="J1472" i="4" s="1"/>
  <c r="K1472" i="4" s="1"/>
  <c r="I2109" i="4"/>
  <c r="J2109" i="4" s="1"/>
  <c r="K2109" i="4" s="1"/>
  <c r="I1981" i="4"/>
  <c r="J1981" i="4" s="1"/>
  <c r="K1981" i="4" s="1"/>
  <c r="I1941" i="4"/>
  <c r="J1941" i="4" s="1"/>
  <c r="K1941" i="4" s="1"/>
  <c r="I1849" i="4"/>
  <c r="J1849" i="4" s="1"/>
  <c r="K1849" i="4" s="1"/>
  <c r="I1805" i="4"/>
  <c r="J1805" i="4" s="1"/>
  <c r="K1805" i="4" s="1"/>
  <c r="I1733" i="4"/>
  <c r="J1733" i="4" s="1"/>
  <c r="K1733" i="4" s="1"/>
  <c r="I1695" i="4"/>
  <c r="J1695" i="4" s="1"/>
  <c r="K1695" i="4" s="1"/>
  <c r="I1653" i="4"/>
  <c r="J1653" i="4" s="1"/>
  <c r="K1653" i="4" s="1"/>
  <c r="I1629" i="4"/>
  <c r="J1629" i="4" s="1"/>
  <c r="K1629" i="4" s="1"/>
  <c r="I1591" i="4"/>
  <c r="J1591" i="4" s="1"/>
  <c r="K1591" i="4" s="1"/>
  <c r="I1559" i="4"/>
  <c r="J1559" i="4" s="1"/>
  <c r="K1559" i="4" s="1"/>
  <c r="I1541" i="4"/>
  <c r="J1541" i="4" s="1"/>
  <c r="K1541" i="4" s="1"/>
  <c r="I1515" i="4"/>
  <c r="J1515" i="4" s="1"/>
  <c r="K1515" i="4" s="1"/>
  <c r="I1499" i="4"/>
  <c r="J1499" i="4" s="1"/>
  <c r="K1499" i="4" s="1"/>
  <c r="I1481" i="4"/>
  <c r="J1481" i="4" s="1"/>
  <c r="K1481" i="4" s="1"/>
  <c r="I1473" i="4"/>
  <c r="J1473" i="4" s="1"/>
  <c r="K1473" i="4" s="1"/>
  <c r="I1431" i="4"/>
  <c r="J1431" i="4" s="1"/>
  <c r="K1431" i="4" s="1"/>
  <c r="I1417" i="4"/>
  <c r="J1417" i="4" s="1"/>
  <c r="K1417" i="4" s="1"/>
  <c r="I1409" i="4"/>
  <c r="J1409" i="4" s="1"/>
  <c r="K1409" i="4" s="1"/>
  <c r="I1389" i="4"/>
  <c r="J1389" i="4" s="1"/>
  <c r="K1389" i="4" s="1"/>
  <c r="I1381" i="4"/>
  <c r="J1381" i="4" s="1"/>
  <c r="K1381" i="4" s="1"/>
  <c r="I1628" i="4"/>
  <c r="J1628" i="4" s="1"/>
  <c r="K1628" i="4" s="1"/>
  <c r="I1296" i="4"/>
  <c r="J1296" i="4" s="1"/>
  <c r="K1296" i="4" s="1"/>
  <c r="I404" i="4"/>
  <c r="J404" i="4" s="1"/>
  <c r="K404" i="4" s="1"/>
  <c r="I1474" i="4"/>
  <c r="J1474" i="4" s="1"/>
  <c r="K1474" i="4" s="1"/>
  <c r="I1458" i="4"/>
  <c r="J1458" i="4" s="1"/>
  <c r="K1458" i="4" s="1"/>
  <c r="I1442" i="4"/>
  <c r="J1442" i="4" s="1"/>
  <c r="K1442" i="4" s="1"/>
  <c r="I1426" i="4"/>
  <c r="J1426" i="4" s="1"/>
  <c r="K1426" i="4" s="1"/>
  <c r="I1410" i="4"/>
  <c r="J1410" i="4" s="1"/>
  <c r="K1410" i="4" s="1"/>
  <c r="I1394" i="4"/>
  <c r="J1394" i="4" s="1"/>
  <c r="K1394" i="4" s="1"/>
  <c r="I1378" i="4"/>
  <c r="J1378" i="4" s="1"/>
  <c r="K1378" i="4" s="1"/>
  <c r="I1362" i="4"/>
  <c r="J1362" i="4" s="1"/>
  <c r="K1362" i="4" s="1"/>
  <c r="I1346" i="4"/>
  <c r="J1346" i="4" s="1"/>
  <c r="K1346" i="4" s="1"/>
  <c r="I1330" i="4"/>
  <c r="J1330" i="4" s="1"/>
  <c r="K1330" i="4" s="1"/>
  <c r="I1314" i="4"/>
  <c r="J1314" i="4" s="1"/>
  <c r="K1314" i="4" s="1"/>
  <c r="I1298" i="4"/>
  <c r="J1298" i="4" s="1"/>
  <c r="K1298" i="4" s="1"/>
  <c r="I1282" i="4"/>
  <c r="J1282" i="4" s="1"/>
  <c r="K1282" i="4" s="1"/>
  <c r="I1266" i="4"/>
  <c r="J1266" i="4" s="1"/>
  <c r="K1266" i="4" s="1"/>
  <c r="I1250" i="4"/>
  <c r="J1250" i="4" s="1"/>
  <c r="K1250" i="4" s="1"/>
  <c r="I1234" i="4"/>
  <c r="J1234" i="4" s="1"/>
  <c r="K1234" i="4" s="1"/>
  <c r="I1218" i="4"/>
  <c r="J1218" i="4" s="1"/>
  <c r="K1218" i="4" s="1"/>
  <c r="I1202" i="4"/>
  <c r="J1202" i="4" s="1"/>
  <c r="K1202" i="4" s="1"/>
  <c r="I1186" i="4"/>
  <c r="J1186" i="4" s="1"/>
  <c r="K1186" i="4" s="1"/>
  <c r="I1170" i="4"/>
  <c r="J1170" i="4" s="1"/>
  <c r="K1170" i="4" s="1"/>
  <c r="I1154" i="4"/>
  <c r="J1154" i="4" s="1"/>
  <c r="K1154" i="4" s="1"/>
  <c r="I1138" i="4"/>
  <c r="J1138" i="4" s="1"/>
  <c r="K1138" i="4" s="1"/>
  <c r="I1122" i="4"/>
  <c r="J1122" i="4" s="1"/>
  <c r="K1122" i="4" s="1"/>
  <c r="I1106" i="4"/>
  <c r="J1106" i="4" s="1"/>
  <c r="K1106" i="4" s="1"/>
  <c r="I1090" i="4"/>
  <c r="J1090" i="4" s="1"/>
  <c r="K1090" i="4" s="1"/>
  <c r="I2073" i="4"/>
  <c r="J2073" i="4" s="1"/>
  <c r="K2073" i="4" s="1"/>
  <c r="I1997" i="4"/>
  <c r="J1997" i="4" s="1"/>
  <c r="K1997" i="4" s="1"/>
  <c r="I1905" i="4"/>
  <c r="J1905" i="4" s="1"/>
  <c r="K1905" i="4" s="1"/>
  <c r="I1829" i="4"/>
  <c r="J1829" i="4" s="1"/>
  <c r="K1829" i="4" s="1"/>
  <c r="I1741" i="4"/>
  <c r="J1741" i="4" s="1"/>
  <c r="K1741" i="4" s="1"/>
  <c r="I1551" i="4"/>
  <c r="J1551" i="4" s="1"/>
  <c r="K1551" i="4" s="1"/>
  <c r="I1491" i="4"/>
  <c r="J1491" i="4" s="1"/>
  <c r="K1491" i="4" s="1"/>
  <c r="I1383" i="4"/>
  <c r="J1383" i="4" s="1"/>
  <c r="K1383" i="4" s="1"/>
  <c r="I1309" i="4"/>
  <c r="J1309" i="4" s="1"/>
  <c r="K1309" i="4" s="1"/>
  <c r="I1245" i="4"/>
  <c r="J1245" i="4" s="1"/>
  <c r="K1245" i="4" s="1"/>
  <c r="I1181" i="4"/>
  <c r="J1181" i="4" s="1"/>
  <c r="K1181" i="4" s="1"/>
  <c r="I1057" i="4"/>
  <c r="J1057" i="4" s="1"/>
  <c r="K1057" i="4" s="1"/>
  <c r="I1047" i="4"/>
  <c r="J1047" i="4" s="1"/>
  <c r="K1047" i="4" s="1"/>
  <c r="I1041" i="4"/>
  <c r="J1041" i="4" s="1"/>
  <c r="K1041" i="4" s="1"/>
  <c r="I1031" i="4"/>
  <c r="J1031" i="4" s="1"/>
  <c r="K1031" i="4" s="1"/>
  <c r="I1025" i="4"/>
  <c r="J1025" i="4" s="1"/>
  <c r="K1025" i="4" s="1"/>
  <c r="I1019" i="4"/>
  <c r="J1019" i="4" s="1"/>
  <c r="K1019" i="4" s="1"/>
  <c r="I1009" i="4"/>
  <c r="J1009" i="4" s="1"/>
  <c r="K1009" i="4" s="1"/>
  <c r="I1003" i="4"/>
  <c r="J1003" i="4" s="1"/>
  <c r="K1003" i="4" s="1"/>
  <c r="I993" i="4"/>
  <c r="J993" i="4" s="1"/>
  <c r="K993" i="4" s="1"/>
  <c r="I987" i="4"/>
  <c r="J987" i="4" s="1"/>
  <c r="K987" i="4" s="1"/>
  <c r="I977" i="4"/>
  <c r="J977" i="4" s="1"/>
  <c r="K977" i="4" s="1"/>
  <c r="I971" i="4"/>
  <c r="J971" i="4" s="1"/>
  <c r="K971" i="4" s="1"/>
  <c r="I961" i="4"/>
  <c r="J961" i="4" s="1"/>
  <c r="K961" i="4" s="1"/>
  <c r="I955" i="4"/>
  <c r="J955" i="4" s="1"/>
  <c r="K955" i="4" s="1"/>
  <c r="I945" i="4"/>
  <c r="J945" i="4" s="1"/>
  <c r="K945" i="4" s="1"/>
  <c r="I939" i="4"/>
  <c r="J939" i="4" s="1"/>
  <c r="K939" i="4" s="1"/>
  <c r="I929" i="4"/>
  <c r="J929" i="4" s="1"/>
  <c r="K929" i="4" s="1"/>
  <c r="I923" i="4"/>
  <c r="J923" i="4" s="1"/>
  <c r="K923" i="4" s="1"/>
  <c r="I913" i="4"/>
  <c r="J913" i="4" s="1"/>
  <c r="K913" i="4" s="1"/>
  <c r="I907" i="4"/>
  <c r="J907" i="4" s="1"/>
  <c r="K907" i="4" s="1"/>
  <c r="I897" i="4"/>
  <c r="J897" i="4" s="1"/>
  <c r="K897" i="4" s="1"/>
  <c r="I891" i="4"/>
  <c r="J891" i="4" s="1"/>
  <c r="K891" i="4" s="1"/>
  <c r="I881" i="4"/>
  <c r="J881" i="4" s="1"/>
  <c r="K881" i="4" s="1"/>
  <c r="I875" i="4"/>
  <c r="J875" i="4" s="1"/>
  <c r="K875" i="4" s="1"/>
  <c r="I865" i="4"/>
  <c r="J865" i="4" s="1"/>
  <c r="K865" i="4" s="1"/>
  <c r="I859" i="4"/>
  <c r="J859" i="4" s="1"/>
  <c r="K859" i="4" s="1"/>
  <c r="I849" i="4"/>
  <c r="J849" i="4" s="1"/>
  <c r="K849" i="4" s="1"/>
  <c r="I843" i="4"/>
  <c r="J843" i="4" s="1"/>
  <c r="K843" i="4" s="1"/>
  <c r="I833" i="4"/>
  <c r="J833" i="4" s="1"/>
  <c r="K833" i="4" s="1"/>
  <c r="I827" i="4"/>
  <c r="J827" i="4" s="1"/>
  <c r="K827" i="4" s="1"/>
  <c r="I817" i="4"/>
  <c r="J817" i="4" s="1"/>
  <c r="K817" i="4" s="1"/>
  <c r="I811" i="4"/>
  <c r="J811" i="4" s="1"/>
  <c r="K811" i="4" s="1"/>
  <c r="I801" i="4"/>
  <c r="J801" i="4" s="1"/>
  <c r="K801" i="4" s="1"/>
  <c r="I795" i="4"/>
  <c r="J795" i="4" s="1"/>
  <c r="K795" i="4" s="1"/>
  <c r="I785" i="4"/>
  <c r="J785" i="4" s="1"/>
  <c r="K785" i="4" s="1"/>
  <c r="I779" i="4"/>
  <c r="J779" i="4" s="1"/>
  <c r="K779" i="4" s="1"/>
  <c r="I769" i="4"/>
  <c r="J769" i="4" s="1"/>
  <c r="K769" i="4" s="1"/>
  <c r="I763" i="4"/>
  <c r="J763" i="4" s="1"/>
  <c r="K763" i="4" s="1"/>
  <c r="I753" i="4"/>
  <c r="J753" i="4" s="1"/>
  <c r="K753" i="4" s="1"/>
  <c r="I747" i="4"/>
  <c r="J747" i="4" s="1"/>
  <c r="K747" i="4" s="1"/>
  <c r="I737" i="4"/>
  <c r="J737" i="4" s="1"/>
  <c r="K737" i="4" s="1"/>
  <c r="I727" i="4"/>
  <c r="J727" i="4" s="1"/>
  <c r="K727" i="4" s="1"/>
  <c r="I721" i="4"/>
  <c r="J721" i="4" s="1"/>
  <c r="K721" i="4" s="1"/>
  <c r="I711" i="4"/>
  <c r="J711" i="4" s="1"/>
  <c r="K711" i="4" s="1"/>
  <c r="I705" i="4"/>
  <c r="J705" i="4" s="1"/>
  <c r="K705" i="4" s="1"/>
  <c r="I695" i="4"/>
  <c r="J695" i="4" s="1"/>
  <c r="K695" i="4" s="1"/>
  <c r="I689" i="4"/>
  <c r="J689" i="4" s="1"/>
  <c r="K689" i="4" s="1"/>
  <c r="I679" i="4"/>
  <c r="J679" i="4" s="1"/>
  <c r="K679" i="4" s="1"/>
  <c r="I673" i="4"/>
  <c r="J673" i="4" s="1"/>
  <c r="K673" i="4" s="1"/>
  <c r="I663" i="4"/>
  <c r="J663" i="4" s="1"/>
  <c r="K663" i="4" s="1"/>
  <c r="I657" i="4"/>
  <c r="J657" i="4" s="1"/>
  <c r="K657" i="4" s="1"/>
  <c r="I647" i="4"/>
  <c r="J647" i="4" s="1"/>
  <c r="K647" i="4" s="1"/>
  <c r="I641" i="4"/>
  <c r="J641" i="4" s="1"/>
  <c r="K641" i="4" s="1"/>
  <c r="I631" i="4"/>
  <c r="J631" i="4" s="1"/>
  <c r="K631" i="4" s="1"/>
  <c r="I625" i="4"/>
  <c r="J625" i="4" s="1"/>
  <c r="K625" i="4" s="1"/>
  <c r="I615" i="4"/>
  <c r="J615" i="4" s="1"/>
  <c r="K615" i="4" s="1"/>
  <c r="I609" i="4"/>
  <c r="J609" i="4" s="1"/>
  <c r="K609" i="4" s="1"/>
  <c r="I599" i="4"/>
  <c r="J599" i="4" s="1"/>
  <c r="K599" i="4" s="1"/>
  <c r="I593" i="4"/>
  <c r="J593" i="4" s="1"/>
  <c r="K593" i="4" s="1"/>
  <c r="I583" i="4"/>
  <c r="J583" i="4" s="1"/>
  <c r="K583" i="4" s="1"/>
  <c r="I577" i="4"/>
  <c r="J577" i="4" s="1"/>
  <c r="K577" i="4" s="1"/>
  <c r="I567" i="4"/>
  <c r="J567" i="4" s="1"/>
  <c r="K567" i="4" s="1"/>
  <c r="I561" i="4"/>
  <c r="J561" i="4" s="1"/>
  <c r="K561" i="4" s="1"/>
  <c r="I557" i="4"/>
  <c r="J557" i="4" s="1"/>
  <c r="K557" i="4" s="1"/>
  <c r="I553" i="4"/>
  <c r="J553" i="4" s="1"/>
  <c r="K553" i="4" s="1"/>
  <c r="I543" i="4"/>
  <c r="J543" i="4" s="1"/>
  <c r="K543" i="4" s="1"/>
  <c r="I531" i="4"/>
  <c r="J531" i="4" s="1"/>
  <c r="K531" i="4" s="1"/>
  <c r="I523" i="4"/>
  <c r="J523" i="4" s="1"/>
  <c r="K523" i="4" s="1"/>
  <c r="I517" i="4"/>
  <c r="J517" i="4" s="1"/>
  <c r="K517" i="4" s="1"/>
  <c r="I503" i="4"/>
  <c r="J503" i="4" s="1"/>
  <c r="K503" i="4" s="1"/>
  <c r="I497" i="4"/>
  <c r="J497" i="4" s="1"/>
  <c r="K497" i="4" s="1"/>
  <c r="I493" i="4"/>
  <c r="J493" i="4" s="1"/>
  <c r="K493" i="4" s="1"/>
  <c r="I489" i="4"/>
  <c r="J489" i="4" s="1"/>
  <c r="K489" i="4" s="1"/>
  <c r="I479" i="4"/>
  <c r="J479" i="4" s="1"/>
  <c r="K479" i="4" s="1"/>
  <c r="I467" i="4"/>
  <c r="J467" i="4" s="1"/>
  <c r="K467" i="4" s="1"/>
  <c r="I459" i="4"/>
  <c r="J459" i="4" s="1"/>
  <c r="K459" i="4" s="1"/>
  <c r="I453" i="4"/>
  <c r="J453" i="4" s="1"/>
  <c r="K453" i="4" s="1"/>
  <c r="I437" i="4"/>
  <c r="J437" i="4" s="1"/>
  <c r="K437" i="4" s="1"/>
  <c r="I421" i="4"/>
  <c r="J421" i="4" s="1"/>
  <c r="K421" i="4" s="1"/>
  <c r="I405" i="4"/>
  <c r="J405" i="4" s="1"/>
  <c r="K405" i="4" s="1"/>
  <c r="I389" i="4"/>
  <c r="J389" i="4" s="1"/>
  <c r="K389" i="4" s="1"/>
  <c r="I373" i="4"/>
  <c r="J373" i="4" s="1"/>
  <c r="K373" i="4" s="1"/>
  <c r="I363" i="4"/>
  <c r="J363" i="4" s="1"/>
  <c r="K363" i="4" s="1"/>
  <c r="I357" i="4"/>
  <c r="J357" i="4" s="1"/>
  <c r="K357" i="4" s="1"/>
  <c r="I347" i="4"/>
  <c r="J347" i="4" s="1"/>
  <c r="K347" i="4" s="1"/>
  <c r="I341" i="4"/>
  <c r="J341" i="4" s="1"/>
  <c r="K341" i="4" s="1"/>
  <c r="I331" i="4"/>
  <c r="J331" i="4" s="1"/>
  <c r="K331" i="4" s="1"/>
  <c r="I321" i="4"/>
  <c r="J321" i="4" s="1"/>
  <c r="K321" i="4" s="1"/>
  <c r="I315" i="4"/>
  <c r="J315" i="4" s="1"/>
  <c r="K315" i="4" s="1"/>
  <c r="I305" i="4"/>
  <c r="J305" i="4" s="1"/>
  <c r="K305" i="4" s="1"/>
  <c r="I299" i="4"/>
  <c r="J299" i="4" s="1"/>
  <c r="K299" i="4" s="1"/>
  <c r="I289" i="4"/>
  <c r="J289" i="4" s="1"/>
  <c r="K289" i="4" s="1"/>
  <c r="I283" i="4"/>
  <c r="J283" i="4" s="1"/>
  <c r="K283" i="4" s="1"/>
  <c r="I273" i="4"/>
  <c r="J273" i="4" s="1"/>
  <c r="K273" i="4" s="1"/>
  <c r="I267" i="4"/>
  <c r="J267" i="4" s="1"/>
  <c r="K267" i="4" s="1"/>
  <c r="I257" i="4"/>
  <c r="J257" i="4" s="1"/>
  <c r="K257" i="4" s="1"/>
  <c r="I251" i="4"/>
  <c r="J251" i="4" s="1"/>
  <c r="K251" i="4" s="1"/>
  <c r="I241" i="4"/>
  <c r="J241" i="4" s="1"/>
  <c r="K241" i="4" s="1"/>
  <c r="I235" i="4"/>
  <c r="J235" i="4" s="1"/>
  <c r="K235" i="4" s="1"/>
  <c r="I225" i="4"/>
  <c r="J225" i="4" s="1"/>
  <c r="K225" i="4" s="1"/>
  <c r="I219" i="4"/>
  <c r="J219" i="4" s="1"/>
  <c r="K219" i="4" s="1"/>
  <c r="I209" i="4"/>
  <c r="J209" i="4" s="1"/>
  <c r="K209" i="4" s="1"/>
  <c r="I203" i="4"/>
  <c r="J203" i="4" s="1"/>
  <c r="K203" i="4" s="1"/>
  <c r="I193" i="4"/>
  <c r="J193" i="4" s="1"/>
  <c r="K193" i="4" s="1"/>
  <c r="I187" i="4"/>
  <c r="J187" i="4" s="1"/>
  <c r="K187" i="4" s="1"/>
  <c r="I177" i="4"/>
  <c r="J177" i="4" s="1"/>
  <c r="K177" i="4" s="1"/>
  <c r="I171" i="4"/>
  <c r="J171" i="4" s="1"/>
  <c r="K171" i="4" s="1"/>
  <c r="I161" i="4"/>
  <c r="J161" i="4" s="1"/>
  <c r="K161" i="4" s="1"/>
  <c r="I155" i="4"/>
  <c r="J155" i="4" s="1"/>
  <c r="K155" i="4" s="1"/>
  <c r="I145" i="4"/>
  <c r="J145" i="4" s="1"/>
  <c r="K145" i="4" s="1"/>
  <c r="I139" i="4"/>
  <c r="J139" i="4" s="1"/>
  <c r="K139" i="4" s="1"/>
  <c r="I129" i="4"/>
  <c r="J129" i="4" s="1"/>
  <c r="K129" i="4" s="1"/>
  <c r="I123" i="4"/>
  <c r="J123" i="4" s="1"/>
  <c r="K123" i="4" s="1"/>
  <c r="I113" i="4"/>
  <c r="J113" i="4" s="1"/>
  <c r="K113" i="4" s="1"/>
  <c r="I107" i="4"/>
  <c r="J107" i="4" s="1"/>
  <c r="K107" i="4" s="1"/>
  <c r="I97" i="4"/>
  <c r="J97" i="4" s="1"/>
  <c r="K97" i="4" s="1"/>
  <c r="I91" i="4"/>
  <c r="J91" i="4" s="1"/>
  <c r="K91" i="4" s="1"/>
  <c r="I81" i="4"/>
  <c r="J81" i="4" s="1"/>
  <c r="K81" i="4" s="1"/>
  <c r="I75" i="4"/>
  <c r="J75" i="4" s="1"/>
  <c r="K75" i="4" s="1"/>
  <c r="I65" i="4"/>
  <c r="J65" i="4" s="1"/>
  <c r="K65" i="4" s="1"/>
  <c r="I59" i="4"/>
  <c r="J59" i="4" s="1"/>
  <c r="K59" i="4" s="1"/>
  <c r="I49" i="4"/>
  <c r="J49" i="4" s="1"/>
  <c r="K49" i="4" s="1"/>
  <c r="I43" i="4"/>
  <c r="J43" i="4" s="1"/>
  <c r="K43" i="4" s="1"/>
  <c r="I33" i="4"/>
  <c r="J33" i="4" s="1"/>
  <c r="K33" i="4" s="1"/>
  <c r="I27" i="4"/>
  <c r="J27" i="4" s="1"/>
  <c r="K27" i="4" s="1"/>
  <c r="I2108" i="4"/>
  <c r="J2108" i="4" s="1"/>
  <c r="K2108" i="4" s="1"/>
  <c r="I2092" i="4"/>
  <c r="J2092" i="4" s="1"/>
  <c r="K2092" i="4" s="1"/>
  <c r="I2076" i="4"/>
  <c r="J2076" i="4" s="1"/>
  <c r="K2076" i="4" s="1"/>
  <c r="I2064" i="4"/>
  <c r="J2064" i="4" s="1"/>
  <c r="K2064" i="4" s="1"/>
  <c r="I2048" i="4"/>
  <c r="J2048" i="4" s="1"/>
  <c r="K2048" i="4" s="1"/>
  <c r="I2036" i="4"/>
  <c r="J2036" i="4" s="1"/>
  <c r="K2036" i="4" s="1"/>
  <c r="AB2036" i="4" s="1"/>
  <c r="I2020" i="4"/>
  <c r="J2020" i="4" s="1"/>
  <c r="K2020" i="4" s="1"/>
  <c r="I1992" i="4"/>
  <c r="J1992" i="4" s="1"/>
  <c r="K1992" i="4" s="1"/>
  <c r="I1980" i="4"/>
  <c r="J1980" i="4" s="1"/>
  <c r="K1980" i="4" s="1"/>
  <c r="I1968" i="4"/>
  <c r="J1968" i="4" s="1"/>
  <c r="K1968" i="4" s="1"/>
  <c r="I1944" i="4"/>
  <c r="J1944" i="4" s="1"/>
  <c r="K1944" i="4" s="1"/>
  <c r="I1932" i="4"/>
  <c r="J1932" i="4" s="1"/>
  <c r="K1932" i="4" s="1"/>
  <c r="I1920" i="4"/>
  <c r="J1920" i="4" s="1"/>
  <c r="K1920" i="4" s="1"/>
  <c r="I1908" i="4"/>
  <c r="J1908" i="4" s="1"/>
  <c r="K1908" i="4" s="1"/>
  <c r="I1880" i="4"/>
  <c r="J1880" i="4" s="1"/>
  <c r="K1880" i="4" s="1"/>
  <c r="I1864" i="4"/>
  <c r="J1864" i="4" s="1"/>
  <c r="K1864" i="4" s="1"/>
  <c r="I1840" i="4"/>
  <c r="J1840" i="4" s="1"/>
  <c r="K1840" i="4" s="1"/>
  <c r="I1812" i="4"/>
  <c r="J1812" i="4" s="1"/>
  <c r="K1812" i="4" s="1"/>
  <c r="I1804" i="4"/>
  <c r="J1804" i="4" s="1"/>
  <c r="K1804" i="4" s="1"/>
  <c r="I1788" i="4"/>
  <c r="J1788" i="4" s="1"/>
  <c r="K1788" i="4" s="1"/>
  <c r="I1776" i="4"/>
  <c r="J1776" i="4" s="1"/>
  <c r="K1776" i="4" s="1"/>
  <c r="I1752" i="4"/>
  <c r="J1752" i="4" s="1"/>
  <c r="K1752" i="4" s="1"/>
  <c r="I1736" i="4"/>
  <c r="J1736" i="4" s="1"/>
  <c r="K1736" i="4" s="1"/>
  <c r="I1712" i="4"/>
  <c r="J1712" i="4" s="1"/>
  <c r="K1712" i="4" s="1"/>
  <c r="I1700" i="4"/>
  <c r="J1700" i="4" s="1"/>
  <c r="K1700" i="4" s="1"/>
  <c r="I1644" i="4"/>
  <c r="J1644" i="4" s="1"/>
  <c r="K1644" i="4" s="1"/>
  <c r="I1344" i="4"/>
  <c r="J1344" i="4" s="1"/>
  <c r="K1344" i="4" s="1"/>
  <c r="I1152" i="4"/>
  <c r="J1152" i="4" s="1"/>
  <c r="K1152" i="4" s="1"/>
  <c r="I1548" i="4"/>
  <c r="J1548" i="4" s="1"/>
  <c r="K1548" i="4" s="1"/>
  <c r="I2069" i="4"/>
  <c r="J2069" i="4" s="1"/>
  <c r="K2069" i="4" s="1"/>
  <c r="I1969" i="4"/>
  <c r="J1969" i="4" s="1"/>
  <c r="K1969" i="4" s="1"/>
  <c r="I1925" i="4"/>
  <c r="J1925" i="4" s="1"/>
  <c r="K1925" i="4" s="1"/>
  <c r="I1845" i="4"/>
  <c r="J1845" i="4" s="1"/>
  <c r="K1845" i="4" s="1"/>
  <c r="I1781" i="4"/>
  <c r="J1781" i="4" s="1"/>
  <c r="K1781" i="4" s="1"/>
  <c r="I1725" i="4"/>
  <c r="J1725" i="4" s="1"/>
  <c r="K1725" i="4" s="1"/>
  <c r="I1689" i="4"/>
  <c r="J1689" i="4" s="1"/>
  <c r="K1689" i="4" s="1"/>
  <c r="I1677" i="4"/>
  <c r="J1677" i="4" s="1"/>
  <c r="K1677" i="4" s="1"/>
  <c r="I1625" i="4"/>
  <c r="J1625" i="4" s="1"/>
  <c r="K1625" i="4" s="1"/>
  <c r="I1615" i="4"/>
  <c r="J1615" i="4" s="1"/>
  <c r="K1615" i="4" s="1"/>
  <c r="I1581" i="4"/>
  <c r="J1581" i="4" s="1"/>
  <c r="K1581" i="4" s="1"/>
  <c r="I1549" i="4"/>
  <c r="J1549" i="4" s="1"/>
  <c r="K1549" i="4" s="1"/>
  <c r="I1525" i="4"/>
  <c r="J1525" i="4" s="1"/>
  <c r="K1525" i="4" s="1"/>
  <c r="I1509" i="4"/>
  <c r="J1509" i="4" s="1"/>
  <c r="K1509" i="4" s="1"/>
  <c r="I1489" i="4"/>
  <c r="J1489" i="4" s="1"/>
  <c r="K1489" i="4" s="1"/>
  <c r="I1469" i="4"/>
  <c r="J1469" i="4" s="1"/>
  <c r="K1469" i="4" s="1"/>
  <c r="I1459" i="4"/>
  <c r="J1459" i="4" s="1"/>
  <c r="K1459" i="4" s="1"/>
  <c r="I1445" i="4"/>
  <c r="J1445" i="4" s="1"/>
  <c r="K1445" i="4" s="1"/>
  <c r="I1425" i="4"/>
  <c r="J1425" i="4" s="1"/>
  <c r="K1425" i="4" s="1"/>
  <c r="I1405" i="4"/>
  <c r="J1405" i="4" s="1"/>
  <c r="K1405" i="4" s="1"/>
  <c r="I1397" i="4"/>
  <c r="J1397" i="4" s="1"/>
  <c r="K1397" i="4" s="1"/>
  <c r="I1367" i="4"/>
  <c r="J1367" i="4" s="1"/>
  <c r="K1367" i="4" s="1"/>
  <c r="I1329" i="4"/>
  <c r="J1329" i="4" s="1"/>
  <c r="K1329" i="4" s="1"/>
  <c r="I1620" i="4"/>
  <c r="J1620" i="4" s="1"/>
  <c r="K1620" i="4" s="1"/>
  <c r="I1360" i="4"/>
  <c r="J1360" i="4" s="1"/>
  <c r="K1360" i="4" s="1"/>
  <c r="I1104" i="4"/>
  <c r="J1104" i="4" s="1"/>
  <c r="K1104" i="4" s="1"/>
  <c r="I1478" i="4"/>
  <c r="J1478" i="4" s="1"/>
  <c r="K1478" i="4" s="1"/>
  <c r="I1446" i="4"/>
  <c r="J1446" i="4" s="1"/>
  <c r="K1446" i="4" s="1"/>
  <c r="I1414" i="4"/>
  <c r="J1414" i="4" s="1"/>
  <c r="K1414" i="4" s="1"/>
  <c r="I1382" i="4"/>
  <c r="J1382" i="4" s="1"/>
  <c r="K1382" i="4" s="1"/>
  <c r="I1350" i="4"/>
  <c r="J1350" i="4" s="1"/>
  <c r="K1350" i="4" s="1"/>
  <c r="I1318" i="4"/>
  <c r="J1318" i="4" s="1"/>
  <c r="K1318" i="4" s="1"/>
  <c r="I1286" i="4"/>
  <c r="J1286" i="4" s="1"/>
  <c r="K1286" i="4" s="1"/>
  <c r="I1254" i="4"/>
  <c r="J1254" i="4" s="1"/>
  <c r="K1254" i="4" s="1"/>
  <c r="I1222" i="4"/>
  <c r="J1222" i="4" s="1"/>
  <c r="K1222" i="4" s="1"/>
  <c r="I1190" i="4"/>
  <c r="J1190" i="4" s="1"/>
  <c r="K1190" i="4" s="1"/>
  <c r="I1158" i="4"/>
  <c r="J1158" i="4" s="1"/>
  <c r="K1158" i="4" s="1"/>
  <c r="I1126" i="4"/>
  <c r="J1126" i="4" s="1"/>
  <c r="K1126" i="4" s="1"/>
  <c r="I1094" i="4"/>
  <c r="J1094" i="4" s="1"/>
  <c r="K1094" i="4" s="1"/>
  <c r="I1070" i="4"/>
  <c r="J1070" i="4" s="1"/>
  <c r="K1070" i="4" s="1"/>
  <c r="I1046" i="4"/>
  <c r="J1046" i="4" s="1"/>
  <c r="K1046" i="4" s="1"/>
  <c r="I1026" i="4"/>
  <c r="J1026" i="4" s="1"/>
  <c r="K1026" i="4" s="1"/>
  <c r="I1016" i="4"/>
  <c r="J1016" i="4" s="1"/>
  <c r="K1016" i="4" s="1"/>
  <c r="I1004" i="4"/>
  <c r="J1004" i="4" s="1"/>
  <c r="K1004" i="4" s="1"/>
  <c r="I994" i="4"/>
  <c r="J994" i="4" s="1"/>
  <c r="K994" i="4" s="1"/>
  <c r="I984" i="4"/>
  <c r="J984" i="4" s="1"/>
  <c r="K984" i="4" s="1"/>
  <c r="I972" i="4"/>
  <c r="J972" i="4" s="1"/>
  <c r="K972" i="4" s="1"/>
  <c r="I962" i="4"/>
  <c r="J962" i="4" s="1"/>
  <c r="K962" i="4" s="1"/>
  <c r="I952" i="4"/>
  <c r="J952" i="4" s="1"/>
  <c r="K952" i="4" s="1"/>
  <c r="I940" i="4"/>
  <c r="J940" i="4" s="1"/>
  <c r="K940" i="4" s="1"/>
  <c r="I930" i="4"/>
  <c r="J930" i="4" s="1"/>
  <c r="K930" i="4" s="1"/>
  <c r="I920" i="4"/>
  <c r="J920" i="4" s="1"/>
  <c r="K920" i="4" s="1"/>
  <c r="I908" i="4"/>
  <c r="J908" i="4" s="1"/>
  <c r="K908" i="4" s="1"/>
  <c r="I898" i="4"/>
  <c r="J898" i="4" s="1"/>
  <c r="K898" i="4" s="1"/>
  <c r="I888" i="4"/>
  <c r="J888" i="4" s="1"/>
  <c r="K888" i="4" s="1"/>
  <c r="I876" i="4"/>
  <c r="J876" i="4" s="1"/>
  <c r="K876" i="4" s="1"/>
  <c r="I866" i="4"/>
  <c r="J866" i="4" s="1"/>
  <c r="K866" i="4" s="1"/>
  <c r="I856" i="4"/>
  <c r="J856" i="4" s="1"/>
  <c r="K856" i="4" s="1"/>
  <c r="I844" i="4"/>
  <c r="J844" i="4" s="1"/>
  <c r="K844" i="4" s="1"/>
  <c r="I834" i="4"/>
  <c r="J834" i="4" s="1"/>
  <c r="K834" i="4" s="1"/>
  <c r="I824" i="4"/>
  <c r="J824" i="4" s="1"/>
  <c r="K824" i="4" s="1"/>
  <c r="AB824" i="4" s="1"/>
  <c r="I812" i="4"/>
  <c r="J812" i="4" s="1"/>
  <c r="K812" i="4" s="1"/>
  <c r="I802" i="4"/>
  <c r="J802" i="4" s="1"/>
  <c r="K802" i="4" s="1"/>
  <c r="I792" i="4"/>
  <c r="J792" i="4" s="1"/>
  <c r="K792" i="4" s="1"/>
  <c r="I780" i="4"/>
  <c r="J780" i="4" s="1"/>
  <c r="K780" i="4" s="1"/>
  <c r="I770" i="4"/>
  <c r="J770" i="4" s="1"/>
  <c r="K770" i="4" s="1"/>
  <c r="I746" i="4"/>
  <c r="J746" i="4" s="1"/>
  <c r="K746" i="4" s="1"/>
  <c r="I738" i="4"/>
  <c r="J738" i="4" s="1"/>
  <c r="K738" i="4" s="1"/>
  <c r="I732" i="4"/>
  <c r="J732" i="4" s="1"/>
  <c r="K732" i="4" s="1"/>
  <c r="I728" i="4"/>
  <c r="J728" i="4" s="1"/>
  <c r="K728" i="4" s="1"/>
  <c r="I712" i="4"/>
  <c r="J712" i="4" s="1"/>
  <c r="K712" i="4" s="1"/>
  <c r="I706" i="4"/>
  <c r="J706" i="4" s="1"/>
  <c r="K706" i="4" s="1"/>
  <c r="I668" i="4"/>
  <c r="J668" i="4" s="1"/>
  <c r="K668" i="4" s="1"/>
  <c r="I662" i="4"/>
  <c r="J662" i="4" s="1"/>
  <c r="K662" i="4" s="1"/>
  <c r="I648" i="4"/>
  <c r="J648" i="4" s="1"/>
  <c r="K648" i="4" s="1"/>
  <c r="I642" i="4"/>
  <c r="J642" i="4" s="1"/>
  <c r="K642" i="4" s="1"/>
  <c r="I636" i="4"/>
  <c r="J636" i="4" s="1"/>
  <c r="K636" i="4" s="1"/>
  <c r="I630" i="4"/>
  <c r="J630" i="4" s="1"/>
  <c r="K630" i="4" s="1"/>
  <c r="I616" i="4"/>
  <c r="J616" i="4" s="1"/>
  <c r="K616" i="4" s="1"/>
  <c r="I610" i="4"/>
  <c r="J610" i="4" s="1"/>
  <c r="K610" i="4" s="1"/>
  <c r="I604" i="4"/>
  <c r="J604" i="4" s="1"/>
  <c r="K604" i="4" s="1"/>
  <c r="I598" i="4"/>
  <c r="J598" i="4" s="1"/>
  <c r="K598" i="4" s="1"/>
  <c r="I584" i="4"/>
  <c r="J584" i="4" s="1"/>
  <c r="K584" i="4" s="1"/>
  <c r="I578" i="4"/>
  <c r="J578" i="4" s="1"/>
  <c r="K578" i="4" s="1"/>
  <c r="I572" i="4"/>
  <c r="J572" i="4" s="1"/>
  <c r="K572" i="4" s="1"/>
  <c r="I566" i="4"/>
  <c r="J566" i="4" s="1"/>
  <c r="K566" i="4" s="1"/>
  <c r="I552" i="4"/>
  <c r="J552" i="4" s="1"/>
  <c r="K552" i="4" s="1"/>
  <c r="I546" i="4"/>
  <c r="J546" i="4" s="1"/>
  <c r="K546" i="4" s="1"/>
  <c r="I538" i="4"/>
  <c r="J538" i="4" s="1"/>
  <c r="K538" i="4" s="1"/>
  <c r="I532" i="4"/>
  <c r="J532" i="4" s="1"/>
  <c r="K532" i="4" s="1"/>
  <c r="I526" i="4"/>
  <c r="J526" i="4" s="1"/>
  <c r="K526" i="4" s="1"/>
  <c r="I512" i="4"/>
  <c r="J512" i="4" s="1"/>
  <c r="K512" i="4" s="1"/>
  <c r="I506" i="4"/>
  <c r="J506" i="4" s="1"/>
  <c r="K506" i="4" s="1"/>
  <c r="I500" i="4"/>
  <c r="J500" i="4" s="1"/>
  <c r="K500" i="4" s="1"/>
  <c r="I494" i="4"/>
  <c r="J494" i="4" s="1"/>
  <c r="K494" i="4" s="1"/>
  <c r="I464" i="4"/>
  <c r="J464" i="4" s="1"/>
  <c r="K464" i="4" s="1"/>
  <c r="I446" i="4"/>
  <c r="J446" i="4" s="1"/>
  <c r="K446" i="4" s="1"/>
  <c r="I432" i="4"/>
  <c r="J432" i="4" s="1"/>
  <c r="K432" i="4" s="1"/>
  <c r="I418" i="4"/>
  <c r="J418" i="4" s="1"/>
  <c r="K418" i="4" s="1"/>
  <c r="I410" i="4"/>
  <c r="J410" i="4" s="1"/>
  <c r="K410" i="4" s="1"/>
  <c r="I402" i="4"/>
  <c r="J402" i="4" s="1"/>
  <c r="K402" i="4" s="1"/>
  <c r="I396" i="4"/>
  <c r="J396" i="4" s="1"/>
  <c r="K396" i="4" s="1"/>
  <c r="I390" i="4"/>
  <c r="J390" i="4" s="1"/>
  <c r="K390" i="4" s="1"/>
  <c r="I376" i="4"/>
  <c r="J376" i="4" s="1"/>
  <c r="K376" i="4" s="1"/>
  <c r="I370" i="4"/>
  <c r="J370" i="4" s="1"/>
  <c r="K370" i="4" s="1"/>
  <c r="I364" i="4"/>
  <c r="J364" i="4" s="1"/>
  <c r="K364" i="4" s="1"/>
  <c r="I358" i="4"/>
  <c r="J358" i="4" s="1"/>
  <c r="K358" i="4" s="1"/>
  <c r="I340" i="4"/>
  <c r="J340" i="4" s="1"/>
  <c r="K340" i="4" s="1"/>
  <c r="I326" i="4"/>
  <c r="J326" i="4" s="1"/>
  <c r="K326" i="4" s="1"/>
  <c r="I310" i="4"/>
  <c r="J310" i="4" s="1"/>
  <c r="K310" i="4" s="1"/>
  <c r="I304" i="4"/>
  <c r="J304" i="4" s="1"/>
  <c r="K304" i="4" s="1"/>
  <c r="I290" i="4"/>
  <c r="J290" i="4" s="1"/>
  <c r="K290" i="4" s="1"/>
  <c r="I286" i="4"/>
  <c r="J286" i="4" s="1"/>
  <c r="K286" i="4" s="1"/>
  <c r="I282" i="4"/>
  <c r="J282" i="4" s="1"/>
  <c r="K282" i="4" s="1"/>
  <c r="I254" i="4"/>
  <c r="J254" i="4" s="1"/>
  <c r="K254" i="4" s="1"/>
  <c r="I246" i="4"/>
  <c r="J246" i="4" s="1"/>
  <c r="K246" i="4" s="1"/>
  <c r="I226" i="4"/>
  <c r="J226" i="4" s="1"/>
  <c r="K226" i="4" s="1"/>
  <c r="I222" i="4"/>
  <c r="J222" i="4" s="1"/>
  <c r="K222" i="4" s="1"/>
  <c r="I214" i="4"/>
  <c r="J214" i="4" s="1"/>
  <c r="K214" i="4" s="1"/>
  <c r="I208" i="4"/>
  <c r="J208" i="4" s="1"/>
  <c r="K208" i="4" s="1"/>
  <c r="I198" i="4"/>
  <c r="J198" i="4" s="1"/>
  <c r="K198" i="4" s="1"/>
  <c r="I194" i="4"/>
  <c r="J194" i="4" s="1"/>
  <c r="K194" i="4" s="1"/>
  <c r="I190" i="4"/>
  <c r="I182" i="4"/>
  <c r="J182" i="4" s="1"/>
  <c r="K182" i="4" s="1"/>
  <c r="I178" i="4"/>
  <c r="J178" i="4" s="1"/>
  <c r="K178" i="4" s="1"/>
  <c r="I168" i="4"/>
  <c r="J168" i="4" s="1"/>
  <c r="K168" i="4" s="1"/>
  <c r="I164" i="4"/>
  <c r="J164" i="4" s="1"/>
  <c r="K164" i="4" s="1"/>
  <c r="I150" i="4"/>
  <c r="J150" i="4" s="1"/>
  <c r="K150" i="4" s="1"/>
  <c r="I132" i="4"/>
  <c r="J132" i="4" s="1"/>
  <c r="K132" i="4" s="1"/>
  <c r="I110" i="4"/>
  <c r="J110" i="4" s="1"/>
  <c r="K110" i="4" s="1"/>
  <c r="I78" i="4"/>
  <c r="J78" i="4" s="1"/>
  <c r="K78" i="4" s="1"/>
  <c r="I48" i="4"/>
  <c r="J48" i="4" s="1"/>
  <c r="K48" i="4" s="1"/>
  <c r="I42" i="4"/>
  <c r="J42" i="4" s="1"/>
  <c r="K42" i="4" s="1"/>
  <c r="I32" i="4"/>
  <c r="J32" i="4" s="1"/>
  <c r="K32" i="4" s="1"/>
  <c r="I26" i="4"/>
  <c r="J26" i="4" s="1"/>
  <c r="K26" i="4" s="1"/>
  <c r="I1088" i="4"/>
  <c r="J1088" i="4" s="1"/>
  <c r="K1088" i="4" s="1"/>
  <c r="I1120" i="4"/>
  <c r="J1120" i="4" s="1"/>
  <c r="K1120" i="4" s="1"/>
  <c r="I1470" i="4"/>
  <c r="J1470" i="4" s="1"/>
  <c r="K1470" i="4" s="1"/>
  <c r="I1438" i="4"/>
  <c r="J1438" i="4" s="1"/>
  <c r="K1438" i="4" s="1"/>
  <c r="I1406" i="4"/>
  <c r="J1406" i="4" s="1"/>
  <c r="K1406" i="4" s="1"/>
  <c r="I1374" i="4"/>
  <c r="J1374" i="4" s="1"/>
  <c r="K1374" i="4" s="1"/>
  <c r="I1342" i="4"/>
  <c r="J1342" i="4" s="1"/>
  <c r="K1342" i="4" s="1"/>
  <c r="I1310" i="4"/>
  <c r="J1310" i="4" s="1"/>
  <c r="K1310" i="4" s="1"/>
  <c r="I1278" i="4"/>
  <c r="J1278" i="4" s="1"/>
  <c r="K1278" i="4" s="1"/>
  <c r="I1246" i="4"/>
  <c r="J1246" i="4" s="1"/>
  <c r="K1246" i="4" s="1"/>
  <c r="I1214" i="4"/>
  <c r="J1214" i="4" s="1"/>
  <c r="K1214" i="4" s="1"/>
  <c r="I1182" i="4"/>
  <c r="J1182" i="4" s="1"/>
  <c r="K1182" i="4" s="1"/>
  <c r="I1150" i="4"/>
  <c r="J1150" i="4" s="1"/>
  <c r="K1150" i="4" s="1"/>
  <c r="I1118" i="4"/>
  <c r="J1118" i="4" s="1"/>
  <c r="K1118" i="4" s="1"/>
  <c r="I1086" i="4"/>
  <c r="J1086" i="4" s="1"/>
  <c r="K1086" i="4" s="1"/>
  <c r="I1062" i="4"/>
  <c r="J1062" i="4" s="1"/>
  <c r="K1062" i="4" s="1"/>
  <c r="I1042" i="4"/>
  <c r="J1042" i="4" s="1"/>
  <c r="K1042" i="4" s="1"/>
  <c r="I1024" i="4"/>
  <c r="J1024" i="4" s="1"/>
  <c r="K1024" i="4" s="1"/>
  <c r="I1012" i="4"/>
  <c r="J1012" i="4" s="1"/>
  <c r="K1012" i="4" s="1"/>
  <c r="I1002" i="4"/>
  <c r="J1002" i="4" s="1"/>
  <c r="K1002" i="4" s="1"/>
  <c r="I992" i="4"/>
  <c r="J992" i="4" s="1"/>
  <c r="K992" i="4" s="1"/>
  <c r="I980" i="4"/>
  <c r="J980" i="4" s="1"/>
  <c r="K980" i="4" s="1"/>
  <c r="I970" i="4"/>
  <c r="J970" i="4" s="1"/>
  <c r="K970" i="4" s="1"/>
  <c r="I960" i="4"/>
  <c r="J960" i="4" s="1"/>
  <c r="K960" i="4" s="1"/>
  <c r="I948" i="4"/>
  <c r="J948" i="4" s="1"/>
  <c r="K948" i="4" s="1"/>
  <c r="I938" i="4"/>
  <c r="J938" i="4" s="1"/>
  <c r="K938" i="4" s="1"/>
  <c r="I928" i="4"/>
  <c r="J928" i="4" s="1"/>
  <c r="K928" i="4" s="1"/>
  <c r="I916" i="4"/>
  <c r="J916" i="4" s="1"/>
  <c r="K916" i="4" s="1"/>
  <c r="I906" i="4"/>
  <c r="J906" i="4" s="1"/>
  <c r="K906" i="4" s="1"/>
  <c r="I896" i="4"/>
  <c r="J896" i="4" s="1"/>
  <c r="K896" i="4" s="1"/>
  <c r="I884" i="4"/>
  <c r="J884" i="4" s="1"/>
  <c r="K884" i="4" s="1"/>
  <c r="I874" i="4"/>
  <c r="J874" i="4" s="1"/>
  <c r="K874" i="4" s="1"/>
  <c r="I864" i="4"/>
  <c r="J864" i="4" s="1"/>
  <c r="K864" i="4" s="1"/>
  <c r="I852" i="4"/>
  <c r="J852" i="4" s="1"/>
  <c r="K852" i="4" s="1"/>
  <c r="I842" i="4"/>
  <c r="J842" i="4" s="1"/>
  <c r="K842" i="4" s="1"/>
  <c r="I832" i="4"/>
  <c r="J832" i="4" s="1"/>
  <c r="K832" i="4" s="1"/>
  <c r="I820" i="4"/>
  <c r="J820" i="4" s="1"/>
  <c r="K820" i="4" s="1"/>
  <c r="I810" i="4"/>
  <c r="J810" i="4" s="1"/>
  <c r="K810" i="4" s="1"/>
  <c r="I800" i="4"/>
  <c r="J800" i="4" s="1"/>
  <c r="K800" i="4" s="1"/>
  <c r="I788" i="4"/>
  <c r="J788" i="4" s="1"/>
  <c r="K788" i="4" s="1"/>
  <c r="I778" i="4"/>
  <c r="J778" i="4" s="1"/>
  <c r="K778" i="4" s="1"/>
  <c r="I768" i="4"/>
  <c r="J768" i="4" s="1"/>
  <c r="K768" i="4" s="1"/>
  <c r="I748" i="4"/>
  <c r="J748" i="4" s="1"/>
  <c r="K748" i="4" s="1"/>
  <c r="I744" i="4"/>
  <c r="J744" i="4" s="1"/>
  <c r="K744" i="4" s="1"/>
  <c r="I724" i="4"/>
  <c r="J724" i="4" s="1"/>
  <c r="K724" i="4" s="1"/>
  <c r="I718" i="4"/>
  <c r="J718" i="4" s="1"/>
  <c r="K718" i="4" s="1"/>
  <c r="I710" i="4"/>
  <c r="J710" i="4" s="1"/>
  <c r="K710" i="4" s="1"/>
  <c r="I704" i="4"/>
  <c r="J704" i="4" s="1"/>
  <c r="K704" i="4" s="1"/>
  <c r="I698" i="4"/>
  <c r="J698" i="4" s="1"/>
  <c r="K698" i="4" s="1"/>
  <c r="I688" i="4"/>
  <c r="J688" i="4" s="1"/>
  <c r="K688" i="4" s="1"/>
  <c r="I682" i="4"/>
  <c r="J682" i="4" s="1"/>
  <c r="K682" i="4" s="1"/>
  <c r="I674" i="4"/>
  <c r="J674" i="4" s="1"/>
  <c r="K674" i="4" s="1"/>
  <c r="I654" i="4"/>
  <c r="J654" i="4" s="1"/>
  <c r="K654" i="4" s="1"/>
  <c r="I640" i="4"/>
  <c r="J640" i="4" s="1"/>
  <c r="K640" i="4" s="1"/>
  <c r="I622" i="4"/>
  <c r="J622" i="4" s="1"/>
  <c r="K622" i="4" s="1"/>
  <c r="I608" i="4"/>
  <c r="J608" i="4" s="1"/>
  <c r="K608" i="4" s="1"/>
  <c r="I590" i="4"/>
  <c r="J590" i="4" s="1"/>
  <c r="K590" i="4" s="1"/>
  <c r="I576" i="4"/>
  <c r="J576" i="4" s="1"/>
  <c r="K576" i="4" s="1"/>
  <c r="I558" i="4"/>
  <c r="J558" i="4" s="1"/>
  <c r="K558" i="4" s="1"/>
  <c r="I544" i="4"/>
  <c r="J544" i="4" s="1"/>
  <c r="K544" i="4" s="1"/>
  <c r="I536" i="4"/>
  <c r="J536" i="4" s="1"/>
  <c r="K536" i="4" s="1"/>
  <c r="I518" i="4"/>
  <c r="J518" i="4" s="1"/>
  <c r="K518" i="4" s="1"/>
  <c r="I504" i="4"/>
  <c r="J504" i="4" s="1"/>
  <c r="K504" i="4" s="1"/>
  <c r="I484" i="4"/>
  <c r="J484" i="4" s="1"/>
  <c r="K484" i="4" s="1"/>
  <c r="I476" i="4"/>
  <c r="J476" i="4" s="1"/>
  <c r="K476" i="4" s="1"/>
  <c r="I470" i="4"/>
  <c r="J470" i="4" s="1"/>
  <c r="K470" i="4" s="1"/>
  <c r="I456" i="4"/>
  <c r="J456" i="4" s="1"/>
  <c r="K456" i="4" s="1"/>
  <c r="I450" i="4"/>
  <c r="J450" i="4" s="1"/>
  <c r="K450" i="4" s="1"/>
  <c r="I444" i="4"/>
  <c r="J444" i="4" s="1"/>
  <c r="K444" i="4" s="1"/>
  <c r="I438" i="4"/>
  <c r="J438" i="4" s="1"/>
  <c r="K438" i="4" s="1"/>
  <c r="I428" i="4"/>
  <c r="J428" i="4" s="1"/>
  <c r="K428" i="4" s="1"/>
  <c r="I422" i="4"/>
  <c r="J422" i="4" s="1"/>
  <c r="K422" i="4" s="1"/>
  <c r="I416" i="4"/>
  <c r="J416" i="4" s="1"/>
  <c r="K416" i="4" s="1"/>
  <c r="I408" i="4"/>
  <c r="J408" i="4" s="1"/>
  <c r="K408" i="4" s="1"/>
  <c r="I400" i="4"/>
  <c r="J400" i="4" s="1"/>
  <c r="K400" i="4" s="1"/>
  <c r="I382" i="4"/>
  <c r="J382" i="4" s="1"/>
  <c r="K382" i="4" s="1"/>
  <c r="I368" i="4"/>
  <c r="J368" i="4" s="1"/>
  <c r="K368" i="4" s="1"/>
  <c r="I350" i="4"/>
  <c r="J350" i="4" s="1"/>
  <c r="K350" i="4" s="1"/>
  <c r="I344" i="4"/>
  <c r="J344" i="4" s="1"/>
  <c r="K344" i="4" s="1"/>
  <c r="I338" i="4"/>
  <c r="J338" i="4" s="1"/>
  <c r="K338" i="4" s="1"/>
  <c r="I332" i="4"/>
  <c r="J332" i="4" s="1"/>
  <c r="K332" i="4" s="1"/>
  <c r="I316" i="4"/>
  <c r="J316" i="4" s="1"/>
  <c r="K316" i="4" s="1"/>
  <c r="I308" i="4"/>
  <c r="J308" i="4" s="1"/>
  <c r="K308" i="4" s="1"/>
  <c r="I302" i="4"/>
  <c r="J302" i="4" s="1"/>
  <c r="K302" i="4" s="1"/>
  <c r="I298" i="4"/>
  <c r="J298" i="4" s="1"/>
  <c r="K298" i="4" s="1"/>
  <c r="I278" i="4"/>
  <c r="J278" i="4" s="1"/>
  <c r="K278" i="4" s="1"/>
  <c r="I274" i="4"/>
  <c r="J274" i="4" s="1"/>
  <c r="K274" i="4" s="1"/>
  <c r="I268" i="4"/>
  <c r="J268" i="4" s="1"/>
  <c r="K268" i="4" s="1"/>
  <c r="I260" i="4"/>
  <c r="J260" i="4" s="1"/>
  <c r="K260" i="4" s="1"/>
  <c r="I240" i="4"/>
  <c r="J240" i="4" s="1"/>
  <c r="K240" i="4" s="1"/>
  <c r="I234" i="4"/>
  <c r="J234" i="4" s="1"/>
  <c r="K234" i="4" s="1"/>
  <c r="I220" i="4"/>
  <c r="J220" i="4" s="1"/>
  <c r="K220" i="4" s="1"/>
  <c r="I192" i="4"/>
  <c r="J192" i="4" s="1"/>
  <c r="K192" i="4" s="1"/>
  <c r="I174" i="4"/>
  <c r="J174" i="4" s="1"/>
  <c r="K174" i="4" s="1"/>
  <c r="I166" i="4"/>
  <c r="J166" i="4" s="1"/>
  <c r="K166" i="4" s="1"/>
  <c r="I144" i="4"/>
  <c r="J144" i="4" s="1"/>
  <c r="K144" i="4" s="1"/>
  <c r="I138" i="4"/>
  <c r="J138" i="4" s="1"/>
  <c r="K138" i="4" s="1"/>
  <c r="I116" i="4"/>
  <c r="J116" i="4" s="1"/>
  <c r="K116" i="4" s="1"/>
  <c r="I108" i="4"/>
  <c r="J108" i="4" s="1"/>
  <c r="K108" i="4" s="1"/>
  <c r="I104" i="4"/>
  <c r="J104" i="4" s="1"/>
  <c r="K104" i="4" s="1"/>
  <c r="I96" i="4"/>
  <c r="J96" i="4" s="1"/>
  <c r="K96" i="4" s="1"/>
  <c r="I90" i="4"/>
  <c r="J90" i="4" s="1"/>
  <c r="K90" i="4" s="1"/>
  <c r="I84" i="4"/>
  <c r="J84" i="4" s="1"/>
  <c r="K84" i="4" s="1"/>
  <c r="I76" i="4"/>
  <c r="J76" i="4" s="1"/>
  <c r="K76" i="4" s="1"/>
  <c r="I72" i="4"/>
  <c r="J72" i="4" s="1"/>
  <c r="K72" i="4" s="1"/>
  <c r="I64" i="4"/>
  <c r="J64" i="4" s="1"/>
  <c r="K64" i="4" s="1"/>
  <c r="I58" i="4"/>
  <c r="J58" i="4" s="1"/>
  <c r="K58" i="4" s="1"/>
  <c r="I52" i="4"/>
  <c r="J52" i="4" s="1"/>
  <c r="K52" i="4" s="1"/>
  <c r="I46" i="4"/>
  <c r="J46" i="4" s="1"/>
  <c r="K46" i="4" s="1"/>
  <c r="I36" i="4"/>
  <c r="J36" i="4" s="1"/>
  <c r="K36" i="4" s="1"/>
  <c r="I30" i="4"/>
  <c r="J30" i="4" s="1"/>
  <c r="K30" i="4" s="1"/>
  <c r="I20" i="4"/>
  <c r="J20" i="4" s="1"/>
  <c r="K20" i="4" s="1"/>
  <c r="I1462" i="4"/>
  <c r="J1462" i="4" s="1"/>
  <c r="K1462" i="4" s="1"/>
  <c r="I1430" i="4"/>
  <c r="J1430" i="4" s="1"/>
  <c r="K1430" i="4" s="1"/>
  <c r="I1398" i="4"/>
  <c r="J1398" i="4" s="1"/>
  <c r="K1398" i="4" s="1"/>
  <c r="I1366" i="4"/>
  <c r="J1366" i="4" s="1"/>
  <c r="K1366" i="4" s="1"/>
  <c r="I1334" i="4"/>
  <c r="J1334" i="4" s="1"/>
  <c r="K1334" i="4" s="1"/>
  <c r="I1302" i="4"/>
  <c r="J1302" i="4" s="1"/>
  <c r="K1302" i="4" s="1"/>
  <c r="I1270" i="4"/>
  <c r="J1270" i="4" s="1"/>
  <c r="K1270" i="4" s="1"/>
  <c r="I1238" i="4"/>
  <c r="J1238" i="4" s="1"/>
  <c r="K1238" i="4" s="1"/>
  <c r="I1206" i="4"/>
  <c r="J1206" i="4" s="1"/>
  <c r="K1206" i="4" s="1"/>
  <c r="I1174" i="4"/>
  <c r="J1174" i="4" s="1"/>
  <c r="K1174" i="4" s="1"/>
  <c r="I1142" i="4"/>
  <c r="J1142" i="4" s="1"/>
  <c r="K1142" i="4" s="1"/>
  <c r="I1110" i="4"/>
  <c r="J1110" i="4" s="1"/>
  <c r="K1110" i="4" s="1"/>
  <c r="I1078" i="4"/>
  <c r="J1078" i="4" s="1"/>
  <c r="K1078" i="4" s="1"/>
  <c r="I1058" i="4"/>
  <c r="J1058" i="4" s="1"/>
  <c r="K1058" i="4" s="1"/>
  <c r="I1038" i="4"/>
  <c r="J1038" i="4" s="1"/>
  <c r="K1038" i="4" s="1"/>
  <c r="I1020" i="4"/>
  <c r="J1020" i="4" s="1"/>
  <c r="K1020" i="4" s="1"/>
  <c r="I1010" i="4"/>
  <c r="J1010" i="4" s="1"/>
  <c r="K1010" i="4" s="1"/>
  <c r="I1000" i="4"/>
  <c r="J1000" i="4" s="1"/>
  <c r="K1000" i="4" s="1"/>
  <c r="I988" i="4"/>
  <c r="J988" i="4" s="1"/>
  <c r="K988" i="4" s="1"/>
  <c r="I978" i="4"/>
  <c r="J978" i="4" s="1"/>
  <c r="K978" i="4" s="1"/>
  <c r="I968" i="4"/>
  <c r="J968" i="4" s="1"/>
  <c r="K968" i="4" s="1"/>
  <c r="I956" i="4"/>
  <c r="J956" i="4" s="1"/>
  <c r="K956" i="4" s="1"/>
  <c r="I946" i="4"/>
  <c r="J946" i="4" s="1"/>
  <c r="K946" i="4" s="1"/>
  <c r="I936" i="4"/>
  <c r="J936" i="4" s="1"/>
  <c r="K936" i="4" s="1"/>
  <c r="I924" i="4"/>
  <c r="J924" i="4" s="1"/>
  <c r="K924" i="4" s="1"/>
  <c r="I914" i="4"/>
  <c r="J914" i="4" s="1"/>
  <c r="K914" i="4" s="1"/>
  <c r="I904" i="4"/>
  <c r="J904" i="4" s="1"/>
  <c r="K904" i="4" s="1"/>
  <c r="I892" i="4"/>
  <c r="J892" i="4" s="1"/>
  <c r="K892" i="4" s="1"/>
  <c r="I882" i="4"/>
  <c r="J882" i="4" s="1"/>
  <c r="K882" i="4" s="1"/>
  <c r="I872" i="4"/>
  <c r="J872" i="4" s="1"/>
  <c r="K872" i="4" s="1"/>
  <c r="I860" i="4"/>
  <c r="J860" i="4" s="1"/>
  <c r="K860" i="4" s="1"/>
  <c r="I850" i="4"/>
  <c r="J850" i="4" s="1"/>
  <c r="K850" i="4" s="1"/>
  <c r="I840" i="4"/>
  <c r="J840" i="4" s="1"/>
  <c r="K840" i="4" s="1"/>
  <c r="I828" i="4"/>
  <c r="J828" i="4" s="1"/>
  <c r="K828" i="4" s="1"/>
  <c r="I818" i="4"/>
  <c r="J818" i="4" s="1"/>
  <c r="K818" i="4" s="1"/>
  <c r="I808" i="4"/>
  <c r="J808" i="4" s="1"/>
  <c r="K808" i="4" s="1"/>
  <c r="I796" i="4"/>
  <c r="J796" i="4" s="1"/>
  <c r="K796" i="4" s="1"/>
  <c r="I786" i="4"/>
  <c r="J786" i="4" s="1"/>
  <c r="K786" i="4" s="1"/>
  <c r="I776" i="4"/>
  <c r="J776" i="4" s="1"/>
  <c r="K776" i="4" s="1"/>
  <c r="I764" i="4"/>
  <c r="J764" i="4" s="1"/>
  <c r="K764" i="4" s="1"/>
  <c r="I758" i="4"/>
  <c r="J758" i="4" s="1"/>
  <c r="K758" i="4" s="1"/>
  <c r="I730" i="4"/>
  <c r="J730" i="4" s="1"/>
  <c r="K730" i="4" s="1"/>
  <c r="AB730" i="4" s="1"/>
  <c r="I722" i="4"/>
  <c r="J722" i="4" s="1"/>
  <c r="K722" i="4" s="1"/>
  <c r="I716" i="4"/>
  <c r="J716" i="4" s="1"/>
  <c r="K716" i="4" s="1"/>
  <c r="I708" i="4"/>
  <c r="J708" i="4" s="1"/>
  <c r="K708" i="4" s="1"/>
  <c r="I694" i="4"/>
  <c r="J694" i="4" s="1"/>
  <c r="K694" i="4" s="1"/>
  <c r="I680" i="4"/>
  <c r="J680" i="4" s="1"/>
  <c r="K680" i="4" s="1"/>
  <c r="I666" i="4"/>
  <c r="J666" i="4" s="1"/>
  <c r="K666" i="4" s="1"/>
  <c r="I658" i="4"/>
  <c r="J658" i="4" s="1"/>
  <c r="K658" i="4" s="1"/>
  <c r="I652" i="4"/>
  <c r="J652" i="4" s="1"/>
  <c r="K652" i="4" s="1"/>
  <c r="I646" i="4"/>
  <c r="J646" i="4" s="1"/>
  <c r="K646" i="4" s="1"/>
  <c r="I632" i="4"/>
  <c r="J632" i="4" s="1"/>
  <c r="K632" i="4" s="1"/>
  <c r="I626" i="4"/>
  <c r="J626" i="4" s="1"/>
  <c r="K626" i="4" s="1"/>
  <c r="I620" i="4"/>
  <c r="J620" i="4" s="1"/>
  <c r="K620" i="4" s="1"/>
  <c r="I614" i="4"/>
  <c r="J614" i="4" s="1"/>
  <c r="K614" i="4" s="1"/>
  <c r="I600" i="4"/>
  <c r="J600" i="4" s="1"/>
  <c r="K600" i="4" s="1"/>
  <c r="I594" i="4"/>
  <c r="J594" i="4" s="1"/>
  <c r="K594" i="4" s="1"/>
  <c r="I588" i="4"/>
  <c r="J588" i="4" s="1"/>
  <c r="K588" i="4" s="1"/>
  <c r="I582" i="4"/>
  <c r="J582" i="4" s="1"/>
  <c r="K582" i="4" s="1"/>
  <c r="I568" i="4"/>
  <c r="J568" i="4" s="1"/>
  <c r="K568" i="4" s="1"/>
  <c r="I562" i="4"/>
  <c r="J562" i="4" s="1"/>
  <c r="K562" i="4" s="1"/>
  <c r="I556" i="4"/>
  <c r="J556" i="4" s="1"/>
  <c r="K556" i="4" s="1"/>
  <c r="I548" i="4"/>
  <c r="J548" i="4" s="1"/>
  <c r="K548" i="4" s="1"/>
  <c r="I528" i="4"/>
  <c r="J528" i="4" s="1"/>
  <c r="K528" i="4" s="1"/>
  <c r="I522" i="4"/>
  <c r="J522" i="4" s="1"/>
  <c r="K522" i="4" s="1"/>
  <c r="I516" i="4"/>
  <c r="J516" i="4" s="1"/>
  <c r="K516" i="4" s="1"/>
  <c r="I510" i="4"/>
  <c r="J510" i="4" s="1"/>
  <c r="K510" i="4" s="1"/>
  <c r="I496" i="4"/>
  <c r="J496" i="4" s="1"/>
  <c r="K496" i="4" s="1"/>
  <c r="I490" i="4"/>
  <c r="J490" i="4" s="1"/>
  <c r="K490" i="4" s="1"/>
  <c r="I462" i="4"/>
  <c r="J462" i="4" s="1"/>
  <c r="K462" i="4" s="1"/>
  <c r="I448" i="4"/>
  <c r="J448" i="4" s="1"/>
  <c r="K448" i="4" s="1"/>
  <c r="I420" i="4"/>
  <c r="J420" i="4" s="1"/>
  <c r="K420" i="4" s="1"/>
  <c r="I392" i="4"/>
  <c r="J392" i="4" s="1"/>
  <c r="K392" i="4" s="1"/>
  <c r="I386" i="4"/>
  <c r="J386" i="4" s="1"/>
  <c r="K386" i="4" s="1"/>
  <c r="I380" i="4"/>
  <c r="J380" i="4" s="1"/>
  <c r="K380" i="4" s="1"/>
  <c r="I374" i="4"/>
  <c r="J374" i="4" s="1"/>
  <c r="K374" i="4" s="1"/>
  <c r="I360" i="4"/>
  <c r="J360" i="4" s="1"/>
  <c r="K360" i="4" s="1"/>
  <c r="I356" i="4"/>
  <c r="J356" i="4" s="1"/>
  <c r="K356" i="4" s="1"/>
  <c r="I342" i="4"/>
  <c r="J342" i="4" s="1"/>
  <c r="K342" i="4" s="1"/>
  <c r="I322" i="4"/>
  <c r="I294" i="4"/>
  <c r="J294" i="4" s="1"/>
  <c r="K294" i="4" s="1"/>
  <c r="I288" i="4"/>
  <c r="J288" i="4" s="1"/>
  <c r="K288" i="4" s="1"/>
  <c r="I284" i="4"/>
  <c r="J284" i="4" s="1"/>
  <c r="K284" i="4" s="1"/>
  <c r="I272" i="4"/>
  <c r="J272" i="4" s="1"/>
  <c r="K272" i="4" s="1"/>
  <c r="I266" i="4"/>
  <c r="J266" i="4" s="1"/>
  <c r="K266" i="4" s="1"/>
  <c r="I250" i="4"/>
  <c r="J250" i="4" s="1"/>
  <c r="K250" i="4" s="1"/>
  <c r="I244" i="4"/>
  <c r="J244" i="4" s="1"/>
  <c r="K244" i="4" s="1"/>
  <c r="I238" i="4"/>
  <c r="J238" i="4" s="1"/>
  <c r="K238" i="4" s="1"/>
  <c r="I232" i="4"/>
  <c r="J232" i="4" s="1"/>
  <c r="K232" i="4" s="1"/>
  <c r="I224" i="4"/>
  <c r="J224" i="4" s="1"/>
  <c r="K224" i="4" s="1"/>
  <c r="I204" i="4"/>
  <c r="J204" i="4" s="1"/>
  <c r="K204" i="4" s="1"/>
  <c r="I196" i="4"/>
  <c r="J196" i="4" s="1"/>
  <c r="K196" i="4" s="1"/>
  <c r="I188" i="4"/>
  <c r="J188" i="4" s="1"/>
  <c r="K188" i="4" s="1"/>
  <c r="I172" i="4"/>
  <c r="J172" i="4" s="1"/>
  <c r="K172" i="4" s="1"/>
  <c r="I162" i="4"/>
  <c r="J162" i="4" s="1"/>
  <c r="K162" i="4" s="1"/>
  <c r="I154" i="4"/>
  <c r="J154" i="4" s="1"/>
  <c r="K154" i="4" s="1"/>
  <c r="I142" i="4"/>
  <c r="J142" i="4" s="1"/>
  <c r="K142" i="4" s="1"/>
  <c r="I136" i="4"/>
  <c r="J136" i="4" s="1"/>
  <c r="K136" i="4" s="1"/>
  <c r="I128" i="4"/>
  <c r="J128" i="4" s="1"/>
  <c r="K128" i="4" s="1"/>
  <c r="I122" i="4"/>
  <c r="J122" i="4" s="1"/>
  <c r="K122" i="4" s="1"/>
  <c r="I94" i="4"/>
  <c r="J94" i="4" s="1"/>
  <c r="K94" i="4" s="1"/>
  <c r="I62" i="4"/>
  <c r="J62" i="4" s="1"/>
  <c r="K62" i="4" s="1"/>
  <c r="I50" i="4"/>
  <c r="J50" i="4" s="1"/>
  <c r="K50" i="4" s="1"/>
  <c r="I40" i="4"/>
  <c r="J40" i="4" s="1"/>
  <c r="K40" i="4" s="1"/>
  <c r="I34" i="4"/>
  <c r="J34" i="4" s="1"/>
  <c r="K34" i="4" s="1"/>
  <c r="I24" i="4"/>
  <c r="J24" i="4" s="1"/>
  <c r="K24" i="4" s="1"/>
  <c r="I1056" i="4"/>
  <c r="J1056" i="4" s="1"/>
  <c r="K1056" i="4" s="1"/>
  <c r="I1486" i="4"/>
  <c r="J1486" i="4" s="1"/>
  <c r="K1486" i="4" s="1"/>
  <c r="I1454" i="4"/>
  <c r="J1454" i="4" s="1"/>
  <c r="K1454" i="4" s="1"/>
  <c r="I1422" i="4"/>
  <c r="J1422" i="4" s="1"/>
  <c r="K1422" i="4" s="1"/>
  <c r="I1390" i="4"/>
  <c r="J1390" i="4" s="1"/>
  <c r="K1390" i="4" s="1"/>
  <c r="I1358" i="4"/>
  <c r="J1358" i="4" s="1"/>
  <c r="K1358" i="4" s="1"/>
  <c r="I1326" i="4"/>
  <c r="J1326" i="4" s="1"/>
  <c r="K1326" i="4" s="1"/>
  <c r="I1294" i="4"/>
  <c r="J1294" i="4" s="1"/>
  <c r="K1294" i="4" s="1"/>
  <c r="I1262" i="4"/>
  <c r="J1262" i="4" s="1"/>
  <c r="K1262" i="4" s="1"/>
  <c r="I1230" i="4"/>
  <c r="J1230" i="4" s="1"/>
  <c r="K1230" i="4" s="1"/>
  <c r="I1198" i="4"/>
  <c r="J1198" i="4" s="1"/>
  <c r="K1198" i="4" s="1"/>
  <c r="I1166" i="4"/>
  <c r="J1166" i="4" s="1"/>
  <c r="K1166" i="4" s="1"/>
  <c r="I1134" i="4"/>
  <c r="J1134" i="4" s="1"/>
  <c r="K1134" i="4" s="1"/>
  <c r="I1102" i="4"/>
  <c r="J1102" i="4" s="1"/>
  <c r="K1102" i="4" s="1"/>
  <c r="I1074" i="4"/>
  <c r="J1074" i="4" s="1"/>
  <c r="K1074" i="4" s="1"/>
  <c r="I1054" i="4"/>
  <c r="J1054" i="4" s="1"/>
  <c r="K1054" i="4" s="1"/>
  <c r="I1028" i="4"/>
  <c r="J1028" i="4" s="1"/>
  <c r="K1028" i="4" s="1"/>
  <c r="I1018" i="4"/>
  <c r="J1018" i="4" s="1"/>
  <c r="K1018" i="4" s="1"/>
  <c r="I1008" i="4"/>
  <c r="J1008" i="4" s="1"/>
  <c r="K1008" i="4" s="1"/>
  <c r="I996" i="4"/>
  <c r="J996" i="4" s="1"/>
  <c r="K996" i="4" s="1"/>
  <c r="I986" i="4"/>
  <c r="J986" i="4" s="1"/>
  <c r="K986" i="4" s="1"/>
  <c r="I976" i="4"/>
  <c r="J976" i="4" s="1"/>
  <c r="K976" i="4" s="1"/>
  <c r="I964" i="4"/>
  <c r="J964" i="4" s="1"/>
  <c r="K964" i="4" s="1"/>
  <c r="I954" i="4"/>
  <c r="J954" i="4" s="1"/>
  <c r="K954" i="4" s="1"/>
  <c r="I944" i="4"/>
  <c r="J944" i="4" s="1"/>
  <c r="K944" i="4" s="1"/>
  <c r="I932" i="4"/>
  <c r="J932" i="4" s="1"/>
  <c r="K932" i="4" s="1"/>
  <c r="I922" i="4"/>
  <c r="J922" i="4" s="1"/>
  <c r="K922" i="4" s="1"/>
  <c r="I912" i="4"/>
  <c r="J912" i="4" s="1"/>
  <c r="K912" i="4" s="1"/>
  <c r="I900" i="4"/>
  <c r="J900" i="4" s="1"/>
  <c r="K900" i="4" s="1"/>
  <c r="I890" i="4"/>
  <c r="J890" i="4" s="1"/>
  <c r="K890" i="4" s="1"/>
  <c r="I880" i="4"/>
  <c r="J880" i="4" s="1"/>
  <c r="K880" i="4" s="1"/>
  <c r="I868" i="4"/>
  <c r="J868" i="4" s="1"/>
  <c r="K868" i="4" s="1"/>
  <c r="I858" i="4"/>
  <c r="J858" i="4" s="1"/>
  <c r="K858" i="4" s="1"/>
  <c r="I848" i="4"/>
  <c r="J848" i="4" s="1"/>
  <c r="K848" i="4" s="1"/>
  <c r="I836" i="4"/>
  <c r="J836" i="4" s="1"/>
  <c r="K836" i="4" s="1"/>
  <c r="I826" i="4"/>
  <c r="J826" i="4" s="1"/>
  <c r="K826" i="4" s="1"/>
  <c r="I816" i="4"/>
  <c r="J816" i="4" s="1"/>
  <c r="K816" i="4" s="1"/>
  <c r="I804" i="4"/>
  <c r="J804" i="4" s="1"/>
  <c r="K804" i="4" s="1"/>
  <c r="I794" i="4"/>
  <c r="J794" i="4" s="1"/>
  <c r="K794" i="4" s="1"/>
  <c r="I784" i="4"/>
  <c r="J784" i="4" s="1"/>
  <c r="K784" i="4" s="1"/>
  <c r="I772" i="4"/>
  <c r="J772" i="4" s="1"/>
  <c r="K772" i="4" s="1"/>
  <c r="I752" i="4"/>
  <c r="J752" i="4" s="1"/>
  <c r="K752" i="4" s="1"/>
  <c r="I740" i="4"/>
  <c r="J740" i="4" s="1"/>
  <c r="K740" i="4" s="1"/>
  <c r="I734" i="4"/>
  <c r="J734" i="4" s="1"/>
  <c r="K734" i="4" s="1"/>
  <c r="I720" i="4"/>
  <c r="J720" i="4" s="1"/>
  <c r="K720" i="4" s="1"/>
  <c r="I700" i="4"/>
  <c r="J700" i="4" s="1"/>
  <c r="K700" i="4" s="1"/>
  <c r="I692" i="4"/>
  <c r="J692" i="4" s="1"/>
  <c r="K692" i="4" s="1"/>
  <c r="I686" i="4"/>
  <c r="J686" i="4" s="1"/>
  <c r="K686" i="4" s="1"/>
  <c r="I676" i="4"/>
  <c r="J676" i="4" s="1"/>
  <c r="K676" i="4" s="1"/>
  <c r="I670" i="4"/>
  <c r="J670" i="4" s="1"/>
  <c r="K670" i="4" s="1"/>
  <c r="I664" i="4"/>
  <c r="J664" i="4" s="1"/>
  <c r="K664" i="4" s="1"/>
  <c r="I656" i="4"/>
  <c r="J656" i="4" s="1"/>
  <c r="K656" i="4" s="1"/>
  <c r="I638" i="4"/>
  <c r="J638" i="4" s="1"/>
  <c r="K638" i="4" s="1"/>
  <c r="I624" i="4"/>
  <c r="J624" i="4" s="1"/>
  <c r="K624" i="4" s="1"/>
  <c r="I606" i="4"/>
  <c r="J606" i="4" s="1"/>
  <c r="K606" i="4" s="1"/>
  <c r="I592" i="4"/>
  <c r="J592" i="4" s="1"/>
  <c r="K592" i="4" s="1"/>
  <c r="I574" i="4"/>
  <c r="J574" i="4" s="1"/>
  <c r="K574" i="4" s="1"/>
  <c r="I560" i="4"/>
  <c r="J560" i="4" s="1"/>
  <c r="K560" i="4" s="1"/>
  <c r="I534" i="4"/>
  <c r="J534" i="4" s="1"/>
  <c r="K534" i="4" s="1"/>
  <c r="I520" i="4"/>
  <c r="J520" i="4" s="1"/>
  <c r="K520" i="4" s="1"/>
  <c r="I502" i="4"/>
  <c r="J502" i="4" s="1"/>
  <c r="K502" i="4" s="1"/>
  <c r="I488" i="4"/>
  <c r="J488" i="4" s="1"/>
  <c r="K488" i="4" s="1"/>
  <c r="I482" i="4"/>
  <c r="J482" i="4" s="1"/>
  <c r="K482" i="4" s="1"/>
  <c r="I472" i="4"/>
  <c r="J472" i="4" s="1"/>
  <c r="K472" i="4" s="1"/>
  <c r="I466" i="4"/>
  <c r="J466" i="4" s="1"/>
  <c r="K466" i="4" s="1"/>
  <c r="I460" i="4"/>
  <c r="J460" i="4" s="1"/>
  <c r="K460" i="4" s="1"/>
  <c r="I454" i="4"/>
  <c r="J454" i="4" s="1"/>
  <c r="K454" i="4" s="1"/>
  <c r="I440" i="4"/>
  <c r="J440" i="4" s="1"/>
  <c r="K440" i="4" s="1"/>
  <c r="I434" i="4"/>
  <c r="J434" i="4" s="1"/>
  <c r="K434" i="4" s="1"/>
  <c r="I426" i="4"/>
  <c r="J426" i="4" s="1"/>
  <c r="K426" i="4" s="1"/>
  <c r="I406" i="4"/>
  <c r="J406" i="4" s="1"/>
  <c r="K406" i="4" s="1"/>
  <c r="I398" i="4"/>
  <c r="J398" i="4" s="1"/>
  <c r="K398" i="4" s="1"/>
  <c r="I384" i="4"/>
  <c r="J384" i="4" s="1"/>
  <c r="K384" i="4" s="1"/>
  <c r="I366" i="4"/>
  <c r="J366" i="4" s="1"/>
  <c r="K366" i="4" s="1"/>
  <c r="I354" i="4"/>
  <c r="J354" i="4" s="1"/>
  <c r="K354" i="4" s="1"/>
  <c r="I348" i="4"/>
  <c r="J348" i="4" s="1"/>
  <c r="K348" i="4" s="1"/>
  <c r="I334" i="4"/>
  <c r="J334" i="4" s="1"/>
  <c r="K334" i="4" s="1"/>
  <c r="I328" i="4"/>
  <c r="J328" i="4" s="1"/>
  <c r="K328" i="4" s="1"/>
  <c r="I320" i="4"/>
  <c r="J320" i="4" s="1"/>
  <c r="K320" i="4" s="1"/>
  <c r="I312" i="4"/>
  <c r="J312" i="4" s="1"/>
  <c r="K312" i="4" s="1"/>
  <c r="I306" i="4"/>
  <c r="J306" i="4" s="1"/>
  <c r="K306" i="4" s="1"/>
  <c r="I300" i="4"/>
  <c r="J300" i="4" s="1"/>
  <c r="K300" i="4" s="1"/>
  <c r="I292" i="4"/>
  <c r="J292" i="4" s="1"/>
  <c r="K292" i="4" s="1"/>
  <c r="I276" i="4"/>
  <c r="J276" i="4" s="1"/>
  <c r="K276" i="4" s="1"/>
  <c r="I270" i="4"/>
  <c r="J270" i="4" s="1"/>
  <c r="K270" i="4" s="1"/>
  <c r="I264" i="4"/>
  <c r="J264" i="4" s="1"/>
  <c r="K264" i="4" s="1"/>
  <c r="I256" i="4"/>
  <c r="J256" i="4" s="1"/>
  <c r="K256" i="4" s="1"/>
  <c r="I248" i="4"/>
  <c r="J248" i="4" s="1"/>
  <c r="K248" i="4" s="1"/>
  <c r="I236" i="4"/>
  <c r="J236" i="4" s="1"/>
  <c r="K236" i="4" s="1"/>
  <c r="I230" i="4"/>
  <c r="J230" i="4" s="1"/>
  <c r="K230" i="4" s="1"/>
  <c r="I216" i="4"/>
  <c r="J216" i="4" s="1"/>
  <c r="K216" i="4" s="1"/>
  <c r="I210" i="4"/>
  <c r="J210" i="4" s="1"/>
  <c r="K210" i="4" s="1"/>
  <c r="I202" i="4"/>
  <c r="J202" i="4" s="1"/>
  <c r="K202" i="4" s="1"/>
  <c r="I184" i="4"/>
  <c r="J184" i="4" s="1"/>
  <c r="K184" i="4" s="1"/>
  <c r="I158" i="4"/>
  <c r="J158" i="4" s="1"/>
  <c r="K158" i="4" s="1"/>
  <c r="I152" i="4"/>
  <c r="J152" i="4" s="1"/>
  <c r="K152" i="4" s="1"/>
  <c r="I148" i="4"/>
  <c r="J148" i="4" s="1"/>
  <c r="K148" i="4" s="1"/>
  <c r="I126" i="4"/>
  <c r="J126" i="4" s="1"/>
  <c r="K126" i="4" s="1"/>
  <c r="I120" i="4"/>
  <c r="J120" i="4" s="1"/>
  <c r="K120" i="4" s="1"/>
  <c r="I112" i="4"/>
  <c r="J112" i="4" s="1"/>
  <c r="K112" i="4" s="1"/>
  <c r="I106" i="4"/>
  <c r="J106" i="4" s="1"/>
  <c r="K106" i="4" s="1"/>
  <c r="I100" i="4"/>
  <c r="J100" i="4" s="1"/>
  <c r="K100" i="4" s="1"/>
  <c r="I92" i="4"/>
  <c r="J92" i="4" s="1"/>
  <c r="K92" i="4" s="1"/>
  <c r="I88" i="4"/>
  <c r="J88" i="4" s="1"/>
  <c r="K88" i="4" s="1"/>
  <c r="I80" i="4"/>
  <c r="J80" i="4" s="1"/>
  <c r="K80" i="4" s="1"/>
  <c r="I74" i="4"/>
  <c r="J74" i="4" s="1"/>
  <c r="K74" i="4" s="1"/>
  <c r="I68" i="4"/>
  <c r="J68" i="4" s="1"/>
  <c r="K68" i="4" s="1"/>
  <c r="I60" i="4"/>
  <c r="J60" i="4" s="1"/>
  <c r="K60" i="4" s="1"/>
  <c r="I56" i="4"/>
  <c r="J56" i="4" s="1"/>
  <c r="K56" i="4" s="1"/>
  <c r="I44" i="4"/>
  <c r="J44" i="4" s="1"/>
  <c r="K44" i="4" s="1"/>
  <c r="I38" i="4"/>
  <c r="J38" i="4" s="1"/>
  <c r="K38" i="4" s="1"/>
  <c r="I28" i="4"/>
  <c r="J28" i="4" s="1"/>
  <c r="K28" i="4" s="1"/>
  <c r="I22" i="4"/>
  <c r="J22" i="4" s="1"/>
  <c r="K22" i="4" s="1"/>
  <c r="J69" i="5"/>
  <c r="K69" i="5" s="1"/>
  <c r="L69" i="5" s="1"/>
  <c r="J135" i="5"/>
  <c r="K135" i="5" s="1"/>
  <c r="L135" i="5" s="1"/>
  <c r="J177" i="5"/>
  <c r="K177" i="5" s="1"/>
  <c r="L177" i="5" s="1"/>
  <c r="J194" i="5"/>
  <c r="K194" i="5" s="1"/>
  <c r="L194" i="5" s="1"/>
  <c r="J115" i="5"/>
  <c r="K115" i="5" s="1"/>
  <c r="L115" i="5" s="1"/>
  <c r="J186" i="5"/>
  <c r="K186" i="5" s="1"/>
  <c r="L186" i="5" s="1"/>
  <c r="J313" i="5"/>
  <c r="K313" i="5" s="1"/>
  <c r="L313" i="5" s="1"/>
  <c r="J279" i="5"/>
  <c r="K279" i="5" s="1"/>
  <c r="L279" i="5" s="1"/>
  <c r="J324" i="5"/>
  <c r="K324" i="5" s="1"/>
  <c r="L324" i="5" s="1"/>
  <c r="J134" i="5"/>
  <c r="K134" i="5" s="1"/>
  <c r="L134" i="5" s="1"/>
  <c r="J189" i="5"/>
  <c r="K189" i="5" s="1"/>
  <c r="L189" i="5" s="1"/>
  <c r="J198" i="5"/>
  <c r="K198" i="5" s="1"/>
  <c r="L198" i="5" s="1"/>
  <c r="J309" i="5"/>
  <c r="K309" i="5" s="1"/>
  <c r="L309" i="5" s="1"/>
  <c r="J297" i="5"/>
  <c r="K297" i="5" s="1"/>
  <c r="L297" i="5" s="1"/>
  <c r="J330" i="5"/>
  <c r="K330" i="5" s="1"/>
  <c r="L330" i="5" s="1"/>
  <c r="J87" i="5"/>
  <c r="K87" i="5" s="1"/>
  <c r="L87" i="5" s="1"/>
  <c r="J39" i="5"/>
  <c r="K39" i="5" s="1"/>
  <c r="L39" i="5" s="1"/>
  <c r="J49" i="5"/>
  <c r="K49" i="5" s="1"/>
  <c r="L49" i="5" s="1"/>
  <c r="J178" i="5"/>
  <c r="K178" i="5" s="1"/>
  <c r="L178" i="5" s="1"/>
  <c r="J228" i="5"/>
  <c r="K228" i="5" s="1"/>
  <c r="L228" i="5" s="1"/>
  <c r="J218" i="5"/>
  <c r="K218" i="5" s="1"/>
  <c r="L218" i="5" s="1"/>
  <c r="J94" i="5"/>
  <c r="K94" i="5" s="1"/>
  <c r="L94" i="5" s="1"/>
  <c r="J76" i="5"/>
  <c r="K76" i="5" s="1"/>
  <c r="L76" i="5" s="1"/>
  <c r="J35" i="5"/>
  <c r="K35" i="5" s="1"/>
  <c r="L35" i="5" s="1"/>
  <c r="J79" i="5"/>
  <c r="K79" i="5" s="1"/>
  <c r="L79" i="5" s="1"/>
  <c r="J206" i="5"/>
  <c r="K206" i="5" s="1"/>
  <c r="L206" i="5" s="1"/>
  <c r="J306" i="5"/>
  <c r="K306" i="5" s="1"/>
  <c r="L306" i="5" s="1"/>
  <c r="J166" i="5"/>
  <c r="K166" i="5" s="1"/>
  <c r="L166" i="5" s="1"/>
  <c r="J276" i="5"/>
  <c r="K276" i="5" s="1"/>
  <c r="L276" i="5" s="1"/>
  <c r="J270" i="5"/>
  <c r="K270" i="5" s="1"/>
  <c r="L270" i="5" s="1"/>
  <c r="J172" i="5"/>
  <c r="K172" i="5" s="1"/>
  <c r="L172" i="5" s="1"/>
  <c r="J46" i="5"/>
  <c r="K46" i="5" s="1"/>
  <c r="L46" i="5" s="1"/>
  <c r="J149" i="5"/>
  <c r="K149" i="5" s="1"/>
  <c r="L149" i="5" s="1"/>
  <c r="J238" i="5"/>
  <c r="K238" i="5" s="1"/>
  <c r="L238" i="5" s="1"/>
  <c r="J298" i="5"/>
  <c r="K298" i="5" s="1"/>
  <c r="L298" i="5" s="1"/>
  <c r="J282" i="5"/>
  <c r="K282" i="5" s="1"/>
  <c r="L282" i="5" s="1"/>
  <c r="J327" i="5"/>
  <c r="K327" i="5" s="1"/>
  <c r="L327" i="5" s="1"/>
  <c r="J28" i="5"/>
  <c r="K28" i="5" s="1"/>
  <c r="L28" i="5" s="1"/>
  <c r="J125" i="5"/>
  <c r="K125" i="5" s="1"/>
  <c r="L125" i="5" s="1"/>
  <c r="J199" i="5"/>
  <c r="K199" i="5" s="1"/>
  <c r="L199" i="5" s="1"/>
  <c r="J175" i="5"/>
  <c r="K175" i="5" s="1"/>
  <c r="L175" i="5" s="1"/>
  <c r="J299" i="5"/>
  <c r="K299" i="5" s="1"/>
  <c r="L299" i="5" s="1"/>
  <c r="J281" i="5"/>
  <c r="K281" i="5" s="1"/>
  <c r="L281" i="5" s="1"/>
  <c r="J296" i="5"/>
  <c r="K296" i="5" s="1"/>
  <c r="L296" i="5" s="1"/>
  <c r="J40" i="5"/>
  <c r="K40" i="5" s="1"/>
  <c r="L40" i="5" s="1"/>
  <c r="J124" i="5"/>
  <c r="K124" i="5" s="1"/>
  <c r="L124" i="5" s="1"/>
  <c r="J108" i="5"/>
  <c r="K108" i="5" s="1"/>
  <c r="L108" i="5" s="1"/>
  <c r="J112" i="5"/>
  <c r="K112" i="5" s="1"/>
  <c r="L112" i="5" s="1"/>
  <c r="J120" i="5"/>
  <c r="K120" i="5" s="1"/>
  <c r="L120" i="5" s="1"/>
  <c r="J273" i="5"/>
  <c r="K273" i="5" s="1"/>
  <c r="L273" i="5" s="1"/>
  <c r="J318" i="5"/>
  <c r="K318" i="5" s="1"/>
  <c r="L318" i="5" s="1"/>
  <c r="J278" i="5"/>
  <c r="K278" i="5" s="1"/>
  <c r="L278" i="5" s="1"/>
  <c r="J185" i="5"/>
  <c r="K185" i="5" s="1"/>
  <c r="L185" i="5" s="1"/>
  <c r="J21" i="5"/>
  <c r="K21" i="5" s="1"/>
  <c r="L21" i="5" s="1"/>
  <c r="J174" i="5"/>
  <c r="K174" i="5" s="1"/>
  <c r="L174" i="5" s="1"/>
  <c r="J302" i="5"/>
  <c r="K302" i="5" s="1"/>
  <c r="L302" i="5" s="1"/>
  <c r="J195" i="5"/>
  <c r="K195" i="5" s="1"/>
  <c r="L195" i="5" s="1"/>
  <c r="J259" i="5"/>
  <c r="K259" i="5" s="1"/>
  <c r="L259" i="5" s="1"/>
  <c r="J294" i="5"/>
  <c r="K294" i="5" s="1"/>
  <c r="L294" i="5" s="1"/>
  <c r="J121" i="5"/>
  <c r="K121" i="5" s="1"/>
  <c r="L121" i="5" s="1"/>
  <c r="J225" i="5"/>
  <c r="K225" i="5" s="1"/>
  <c r="L225" i="5" s="1"/>
  <c r="J326" i="5"/>
  <c r="K326" i="5" s="1"/>
  <c r="L326" i="5" s="1"/>
  <c r="P15" i="4"/>
  <c r="J161" i="5"/>
  <c r="K161" i="5" s="1"/>
  <c r="L161" i="5" s="1"/>
  <c r="J101" i="5"/>
  <c r="K101" i="5" s="1"/>
  <c r="L101" i="5" s="1"/>
  <c r="J229" i="5"/>
  <c r="K229" i="5" s="1"/>
  <c r="L229" i="5" s="1"/>
  <c r="J226" i="5"/>
  <c r="K226" i="5" s="1"/>
  <c r="L226" i="5" s="1"/>
  <c r="AB1413" i="4" l="1"/>
  <c r="AB434" i="4"/>
  <c r="AB1031" i="4"/>
  <c r="AB1185" i="4"/>
  <c r="AB1858" i="4"/>
  <c r="AB152" i="4"/>
  <c r="AB588" i="4"/>
  <c r="AB620" i="4"/>
  <c r="AB914" i="4"/>
  <c r="AB116" i="4"/>
  <c r="AB470" i="4"/>
  <c r="AB640" i="4"/>
  <c r="AB1024" i="4"/>
  <c r="AB402" i="4"/>
  <c r="AB732" i="4"/>
  <c r="AB994" i="4"/>
  <c r="AB331" i="4"/>
  <c r="AB1009" i="4"/>
  <c r="AB1250" i="4"/>
  <c r="AB989" i="4"/>
  <c r="AB1986" i="4"/>
  <c r="AB1799" i="4"/>
  <c r="AB880" i="4"/>
  <c r="AB232" i="4"/>
  <c r="AB138" i="4"/>
  <c r="AB883" i="4"/>
  <c r="AB619" i="4"/>
  <c r="AB1609" i="4"/>
  <c r="AB2095" i="4"/>
  <c r="AB1043" i="4"/>
  <c r="AB1049" i="4"/>
  <c r="AB242" i="4"/>
  <c r="AB23" i="4"/>
  <c r="AB990" i="4"/>
  <c r="AB276" i="4"/>
  <c r="AB694" i="4"/>
  <c r="AB446" i="4"/>
  <c r="AB741" i="4"/>
  <c r="AB1327" i="4"/>
  <c r="AB294" i="4"/>
  <c r="AB494" i="4"/>
  <c r="AB950" i="4"/>
  <c r="AB1014" i="4"/>
  <c r="AB345" i="4"/>
  <c r="AB1263" i="4"/>
  <c r="AB2100" i="4"/>
  <c r="AB1082" i="4"/>
  <c r="AB1455" i="4"/>
  <c r="AB1764" i="4"/>
  <c r="AB927" i="4"/>
  <c r="AB1841" i="4"/>
  <c r="AB2001" i="4"/>
  <c r="AB1646" i="4"/>
  <c r="AB1958" i="4"/>
  <c r="AB486" i="4"/>
  <c r="AB1650" i="4"/>
  <c r="AB680" i="4"/>
  <c r="AB630" i="4"/>
  <c r="AB1617" i="4"/>
  <c r="AB720" i="4"/>
  <c r="AB816" i="4"/>
  <c r="AB1028" i="4"/>
  <c r="AB946" i="4"/>
  <c r="AB166" i="4"/>
  <c r="AB274" i="4"/>
  <c r="AB984" i="4"/>
  <c r="AB1367" i="4"/>
  <c r="AB1969" i="4"/>
  <c r="AB225" i="4"/>
  <c r="AB289" i="4"/>
  <c r="AB1003" i="4"/>
  <c r="AB1362" i="4"/>
  <c r="AB1849" i="4"/>
  <c r="AB1472" i="4"/>
  <c r="AB983" i="4"/>
  <c r="AB931" i="4"/>
  <c r="AB530" i="4"/>
  <c r="AB830" i="4"/>
  <c r="AB1402" i="4"/>
  <c r="AB351" i="4"/>
  <c r="AB379" i="4"/>
  <c r="AB1749" i="4"/>
  <c r="AB1107" i="4"/>
  <c r="AB1487" i="4"/>
  <c r="AB2013" i="4"/>
  <c r="AB1048" i="4"/>
  <c r="AB1176" i="4"/>
  <c r="AB1448" i="4"/>
  <c r="AB1608" i="4"/>
  <c r="AB1755" i="4"/>
  <c r="AB839" i="4"/>
  <c r="AB999" i="4"/>
  <c r="AB1438" i="4"/>
  <c r="AB552" i="4"/>
  <c r="AB1410" i="4"/>
  <c r="AB559" i="4"/>
  <c r="AB595" i="4"/>
  <c r="AB2012" i="4"/>
  <c r="AB473" i="4"/>
  <c r="AB1561" i="4"/>
  <c r="AB1145" i="4"/>
  <c r="AB1954" i="4"/>
  <c r="AB1339" i="4"/>
  <c r="AB1595" i="4"/>
  <c r="AB1879" i="4"/>
  <c r="AB362" i="4"/>
  <c r="AB1466" i="4"/>
  <c r="AB1578" i="4"/>
  <c r="AB1243" i="4"/>
  <c r="AB348" i="4"/>
  <c r="AB1046" i="4"/>
  <c r="AB1525" i="4"/>
  <c r="AB203" i="4"/>
  <c r="AB721" i="4"/>
  <c r="AB1041" i="4"/>
  <c r="AB1481" i="4"/>
  <c r="AB765" i="4"/>
  <c r="AB114" i="4"/>
  <c r="AB869" i="4"/>
  <c r="AB1279" i="4"/>
  <c r="AB1081" i="4"/>
  <c r="AB1869" i="4"/>
  <c r="AB879" i="4"/>
  <c r="AB1616" i="4"/>
  <c r="AB1911" i="4"/>
  <c r="AB1163" i="4"/>
  <c r="AB290" i="4"/>
  <c r="AB1230" i="4"/>
  <c r="AB665" i="4"/>
  <c r="AB857" i="4"/>
  <c r="AB146" i="4"/>
  <c r="AB501" i="4"/>
  <c r="AB1257" i="4"/>
  <c r="AB1135" i="4"/>
  <c r="AB1301" i="4"/>
  <c r="AB1632" i="4"/>
  <c r="AB1480" i="4"/>
  <c r="AB1811" i="4"/>
  <c r="AB1719" i="4"/>
  <c r="AB38" i="4"/>
  <c r="AB158" i="4"/>
  <c r="AB216" i="4"/>
  <c r="AB354" i="4"/>
  <c r="AH354" i="4" s="1"/>
  <c r="AB482" i="4"/>
  <c r="AB1078" i="4"/>
  <c r="AB1206" i="4"/>
  <c r="AB46" i="4"/>
  <c r="AH46" i="4" s="1"/>
  <c r="AB96" i="4"/>
  <c r="AB260" i="4"/>
  <c r="AB778" i="4"/>
  <c r="AB1278" i="4"/>
  <c r="AH1278" i="4" s="1"/>
  <c r="AB48" i="4"/>
  <c r="AB610" i="4"/>
  <c r="AB706" i="4"/>
  <c r="AB1004" i="4"/>
  <c r="AG1004" i="4" s="1"/>
  <c r="AB1469" i="4"/>
  <c r="AB113" i="4"/>
  <c r="AB1019" i="4"/>
  <c r="AB1266" i="4"/>
  <c r="AG1266" i="4" s="1"/>
  <c r="AB1394" i="4"/>
  <c r="AB1628" i="4"/>
  <c r="AB1733" i="4"/>
  <c r="AB29" i="4"/>
  <c r="AH29" i="4" s="1"/>
  <c r="AB189" i="4"/>
  <c r="AB285" i="4"/>
  <c r="AB739" i="4"/>
  <c r="AB797" i="4"/>
  <c r="AH797" i="4" s="1"/>
  <c r="AB925" i="4"/>
  <c r="AB1021" i="4"/>
  <c r="AB1225" i="4"/>
  <c r="AB1872" i="4"/>
  <c r="AH1872" i="4" s="1"/>
  <c r="AB2040" i="4"/>
  <c r="AB137" i="4"/>
  <c r="AB525" i="4"/>
  <c r="AB585" i="4"/>
  <c r="AG585" i="4" s="1"/>
  <c r="AB1149" i="4"/>
  <c r="AB336" i="4"/>
  <c r="AB774" i="4"/>
  <c r="AB838" i="4"/>
  <c r="AH838" i="4" s="1"/>
  <c r="AB870" i="4"/>
  <c r="AB1418" i="4"/>
  <c r="AB1564" i="4"/>
  <c r="AB143" i="4"/>
  <c r="AC143" i="4" s="1"/>
  <c r="AB271" i="4"/>
  <c r="AB361" i="4"/>
  <c r="AB419" i="4"/>
  <c r="AB1297" i="4"/>
  <c r="AH1297" i="4" s="1"/>
  <c r="AB1613" i="4"/>
  <c r="AB1063" i="4"/>
  <c r="AB1937" i="4"/>
  <c r="AB1248" i="4"/>
  <c r="AH1248" i="4" s="1"/>
  <c r="AB1497" i="4"/>
  <c r="AB1994" i="4"/>
  <c r="AB2054" i="4"/>
  <c r="AB1660" i="4"/>
  <c r="AH1660" i="4" s="1"/>
  <c r="AB1189" i="4"/>
  <c r="AB1317" i="4"/>
  <c r="AB1363" i="4"/>
  <c r="AB1669" i="4"/>
  <c r="AG1669" i="4" s="1"/>
  <c r="AB1618" i="4"/>
  <c r="AB1076" i="4"/>
  <c r="AB1160" i="4"/>
  <c r="AB2066" i="4"/>
  <c r="AC2066" i="4" s="1"/>
  <c r="AB1403" i="4"/>
  <c r="AB1633" i="4"/>
  <c r="AB2067" i="4"/>
  <c r="AB2015" i="4"/>
  <c r="AG2015" i="4" s="1"/>
  <c r="AB1715" i="4"/>
  <c r="AB1923" i="4"/>
  <c r="AB1971" i="4"/>
  <c r="AB281" i="4"/>
  <c r="AG281" i="4" s="1"/>
  <c r="AB666" i="4"/>
  <c r="AB572" i="4"/>
  <c r="AB767" i="4"/>
  <c r="AB1598" i="4"/>
  <c r="AG1598" i="4" s="1"/>
  <c r="AB120" i="4"/>
  <c r="AB1198" i="4"/>
  <c r="AB34" i="4"/>
  <c r="AB968" i="4"/>
  <c r="AC968" i="4" s="1"/>
  <c r="AB864" i="4"/>
  <c r="AB906" i="4"/>
  <c r="AB150" i="4"/>
  <c r="AB642" i="4"/>
  <c r="AG642" i="4" s="1"/>
  <c r="AB738" i="4"/>
  <c r="AB373" i="4"/>
  <c r="AB1309" i="4"/>
  <c r="AB2073" i="4"/>
  <c r="AG2073" i="4" s="1"/>
  <c r="AB157" i="4"/>
  <c r="AB445" i="4"/>
  <c r="AB1808" i="4"/>
  <c r="AB73" i="4"/>
  <c r="AG73" i="4" s="1"/>
  <c r="AB777" i="4"/>
  <c r="AB2096" i="4"/>
  <c r="AB239" i="4"/>
  <c r="AB901" i="4"/>
  <c r="AH901" i="4" s="1"/>
  <c r="AB1029" i="4"/>
  <c r="AB1553" i="4"/>
  <c r="AB1319" i="4"/>
  <c r="AB1861" i="4"/>
  <c r="AG1861" i="4" s="1"/>
  <c r="AB2097" i="4"/>
  <c r="AB1085" i="4"/>
  <c r="AB1447" i="4"/>
  <c r="AB1565" i="4"/>
  <c r="AH1565" i="4" s="1"/>
  <c r="AB1834" i="4"/>
  <c r="AB2038" i="4"/>
  <c r="AB1204" i="4"/>
  <c r="AB1244" i="4"/>
  <c r="AC1244" i="4" s="1"/>
  <c r="AB1930" i="4"/>
  <c r="AB1672" i="4"/>
  <c r="AB1839" i="4"/>
  <c r="AB1871" i="4"/>
  <c r="AC1871" i="4" s="1"/>
  <c r="AB1951" i="4"/>
  <c r="AB1831" i="4"/>
  <c r="AB769" i="4"/>
  <c r="AB2000" i="4"/>
  <c r="AG2000" i="4" s="1"/>
  <c r="AB1924" i="4"/>
  <c r="AB1303" i="4"/>
  <c r="AB1659" i="4"/>
  <c r="AB2051" i="4"/>
  <c r="AH2051" i="4" s="1"/>
  <c r="AB2075" i="4"/>
  <c r="AB1483" i="4"/>
  <c r="AB1695" i="4"/>
  <c r="AC1695" i="4" s="1"/>
  <c r="AB836" i="4"/>
  <c r="AB94" i="4"/>
  <c r="AB562" i="4"/>
  <c r="AB192" i="4"/>
  <c r="AH192" i="4" s="1"/>
  <c r="AB948" i="4"/>
  <c r="AB145" i="4"/>
  <c r="AB923" i="4"/>
  <c r="AB381" i="4"/>
  <c r="AH381" i="4" s="1"/>
  <c r="AB861" i="4"/>
  <c r="AB1599" i="4"/>
  <c r="AB649" i="4"/>
  <c r="AB186" i="4"/>
  <c r="AG186" i="4" s="1"/>
  <c r="AB451" i="4"/>
  <c r="AB1471" i="4"/>
  <c r="AB1223" i="4"/>
  <c r="AB1235" i="4"/>
  <c r="AH1235" i="4" s="1"/>
  <c r="AB1688" i="4"/>
  <c r="AB1288" i="4"/>
  <c r="AB1372" i="4"/>
  <c r="AB230" i="4"/>
  <c r="AH230" i="4" s="1"/>
  <c r="AB1102" i="4"/>
  <c r="AB40" i="4"/>
  <c r="AB382" i="4"/>
  <c r="AB930" i="4"/>
  <c r="AG930" i="4" s="1"/>
  <c r="AB1788" i="4"/>
  <c r="AB833" i="4"/>
  <c r="AB591" i="4"/>
  <c r="AB262" i="4"/>
  <c r="AG262" i="4" s="1"/>
  <c r="AB942" i="4"/>
  <c r="AB21" i="4"/>
  <c r="AB1961" i="4"/>
  <c r="AB1251" i="4"/>
  <c r="AC1251" i="4" s="1"/>
  <c r="AB1295" i="4"/>
  <c r="AB1115" i="4"/>
  <c r="AB1789" i="4"/>
  <c r="AB2062" i="4"/>
  <c r="AG2062" i="4" s="1"/>
  <c r="AB1068" i="4"/>
  <c r="AG1068" i="4" s="1"/>
  <c r="AB1490" i="4"/>
  <c r="AB1683" i="4"/>
  <c r="AB1568" i="4"/>
  <c r="AG1568" i="4" s="1"/>
  <c r="AB1742" i="4"/>
  <c r="AB1899" i="4"/>
  <c r="AB1291" i="4"/>
  <c r="AB188" i="4"/>
  <c r="AH188" i="4" s="1"/>
  <c r="AB332" i="4"/>
  <c r="AB182" i="4"/>
  <c r="AB376" i="4"/>
  <c r="AH376" i="4" s="1"/>
  <c r="AB578" i="4"/>
  <c r="AH578" i="4" s="1"/>
  <c r="AB341" i="4"/>
  <c r="AB567" i="4"/>
  <c r="AB1047" i="4"/>
  <c r="AG1047" i="4" s="1"/>
  <c r="AB61" i="4"/>
  <c r="AC61" i="4" s="1"/>
  <c r="AB253" i="4"/>
  <c r="AB353" i="4"/>
  <c r="AB1940" i="4"/>
  <c r="AG1940" i="4" s="1"/>
  <c r="AB134" i="4"/>
  <c r="AH134" i="4" s="1"/>
  <c r="AB442" i="4"/>
  <c r="AB806" i="4"/>
  <c r="AB126" i="4"/>
  <c r="AC126" i="4" s="1"/>
  <c r="AB328" i="4"/>
  <c r="AH328" i="4" s="1"/>
  <c r="AB460" i="4"/>
  <c r="AB670" i="4"/>
  <c r="AB932" i="4"/>
  <c r="AG932" i="4" s="1"/>
  <c r="AB976" i="4"/>
  <c r="AH976" i="4" s="1"/>
  <c r="AB420" i="4"/>
  <c r="AC420" i="4" s="1"/>
  <c r="AB568" i="4"/>
  <c r="AB632" i="4"/>
  <c r="AH632" i="4" s="1"/>
  <c r="AB808" i="4"/>
  <c r="AH808" i="4" s="1"/>
  <c r="AB892" i="4"/>
  <c r="AB52" i="4"/>
  <c r="AB338" i="4"/>
  <c r="AG338" i="4" s="1"/>
  <c r="AB484" i="4"/>
  <c r="AH484" i="4" s="1"/>
  <c r="AB788" i="4"/>
  <c r="AB916" i="4"/>
  <c r="AB1062" i="4"/>
  <c r="AB164" i="4"/>
  <c r="AH164" i="4" s="1"/>
  <c r="AB358" i="4"/>
  <c r="AC358" i="4" s="1"/>
  <c r="AB584" i="4"/>
  <c r="AB616" i="4"/>
  <c r="AB1016" i="4"/>
  <c r="AG1016" i="4" s="1"/>
  <c r="AB454" i="4"/>
  <c r="AB794" i="4"/>
  <c r="AB1010" i="4"/>
  <c r="AC1010" i="4" s="1"/>
  <c r="AB298" i="4"/>
  <c r="AC298" i="4" s="1"/>
  <c r="AB590" i="4"/>
  <c r="AB208" i="4"/>
  <c r="AB464" i="4"/>
  <c r="AB503" i="4"/>
  <c r="AG503" i="4" s="1"/>
  <c r="AB1708" i="4"/>
  <c r="AB221" i="4"/>
  <c r="AB1984" i="4"/>
  <c r="AB399" i="4"/>
  <c r="AC399" i="4" s="1"/>
  <c r="AB1034" i="4"/>
  <c r="AB1896" i="4"/>
  <c r="AB79" i="4"/>
  <c r="AH79" i="4" s="1"/>
  <c r="AB613" i="4"/>
  <c r="AC613" i="4" s="1"/>
  <c r="AB677" i="4"/>
  <c r="AB805" i="4"/>
  <c r="AB1129" i="4"/>
  <c r="AB1441" i="4"/>
  <c r="AG1441" i="4" s="1"/>
  <c r="AB1077" i="4"/>
  <c r="AC1077" i="4" s="1"/>
  <c r="AB1228" i="4"/>
  <c r="AB1272" i="4"/>
  <c r="AH1272" i="4" s="1"/>
  <c r="AB1511" i="4"/>
  <c r="AC1511" i="4" s="1"/>
  <c r="AB1638" i="4"/>
  <c r="AH1638" i="4" s="1"/>
  <c r="AB2071" i="4"/>
  <c r="AB1686" i="4"/>
  <c r="AB384" i="4"/>
  <c r="AG384" i="4" s="1"/>
  <c r="AB858" i="4"/>
  <c r="AB1056" i="4"/>
  <c r="AB50" i="4"/>
  <c r="AB204" i="4"/>
  <c r="AC204" i="4" s="1"/>
  <c r="AB342" i="4"/>
  <c r="AB380" i="4"/>
  <c r="AB582" i="4"/>
  <c r="AC582" i="4" s="1"/>
  <c r="AB722" i="4"/>
  <c r="AG722" i="4" s="1"/>
  <c r="AB818" i="4"/>
  <c r="AB904" i="4"/>
  <c r="AB1398" i="4"/>
  <c r="AC1398" i="4" s="1"/>
  <c r="AB234" i="4"/>
  <c r="AH234" i="4" s="1"/>
  <c r="AB400" i="4"/>
  <c r="AH400" i="4" s="1"/>
  <c r="AB622" i="4"/>
  <c r="AB970" i="4"/>
  <c r="AH970" i="4" s="1"/>
  <c r="AB532" i="4"/>
  <c r="AC532" i="4" s="1"/>
  <c r="AB566" i="4"/>
  <c r="AB770" i="4"/>
  <c r="AB940" i="4"/>
  <c r="AG940" i="4" s="1"/>
  <c r="AB1094" i="4"/>
  <c r="AG1094" i="4" s="1"/>
  <c r="AB1222" i="4"/>
  <c r="AB1425" i="4"/>
  <c r="AB1489" i="4"/>
  <c r="AG1489" i="4" s="1"/>
  <c r="AB1925" i="4"/>
  <c r="AC1925" i="4" s="1"/>
  <c r="AB1864" i="4"/>
  <c r="AG1864" i="4" s="1"/>
  <c r="AB187" i="4"/>
  <c r="AB219" i="4"/>
  <c r="AB315" i="4"/>
  <c r="AH315" i="4" s="1"/>
  <c r="AB453" i="4"/>
  <c r="AB961" i="4"/>
  <c r="AB1025" i="4"/>
  <c r="AB1383" i="4"/>
  <c r="AC1383" i="4" s="1"/>
  <c r="AB1431" i="4"/>
  <c r="AB1805" i="4"/>
  <c r="AB2109" i="4"/>
  <c r="AH2109" i="4" s="1"/>
  <c r="AB103" i="4"/>
  <c r="AC103" i="4" s="1"/>
  <c r="AB199" i="4"/>
  <c r="AG199" i="4" s="1"/>
  <c r="AB295" i="4"/>
  <c r="AB359" i="4"/>
  <c r="AH359" i="4" s="1"/>
  <c r="AB407" i="4"/>
  <c r="AC407" i="4" s="1"/>
  <c r="AB483" i="4"/>
  <c r="AC483" i="4" s="1"/>
  <c r="AB547" i="4"/>
  <c r="AB775" i="4"/>
  <c r="AH775" i="4" s="1"/>
  <c r="AB935" i="4"/>
  <c r="AC935" i="4" s="1"/>
  <c r="AB1037" i="4"/>
  <c r="AH1037" i="4" s="1"/>
  <c r="AB1357" i="4"/>
  <c r="AB1519" i="4"/>
  <c r="AB51" i="4"/>
  <c r="AC51" i="4" s="1"/>
  <c r="AB83" i="4"/>
  <c r="AB179" i="4"/>
  <c r="AB243" i="4"/>
  <c r="AH243" i="4" s="1"/>
  <c r="AB275" i="4"/>
  <c r="AC275" i="4" s="1"/>
  <c r="AB377" i="4"/>
  <c r="AB687" i="4"/>
  <c r="AB719" i="4"/>
  <c r="AG719" i="4" s="1"/>
  <c r="AB1213" i="4"/>
  <c r="AH1213" i="4" s="1"/>
  <c r="AB54" i="4"/>
  <c r="AG54" i="4" s="1"/>
  <c r="AB586" i="4"/>
  <c r="AB650" i="4"/>
  <c r="AB684" i="4"/>
  <c r="AH684" i="4" s="1"/>
  <c r="AB750" i="4"/>
  <c r="AB1006" i="4"/>
  <c r="AB1050" i="4"/>
  <c r="AG1050" i="4" s="1"/>
  <c r="AB1306" i="4"/>
  <c r="AC1306" i="4" s="1"/>
  <c r="AB1692" i="4"/>
  <c r="AB1740" i="4"/>
  <c r="AB2052" i="4"/>
  <c r="AB181" i="4"/>
  <c r="AC181" i="4" s="1"/>
  <c r="AB309" i="4"/>
  <c r="AB815" i="4"/>
  <c r="AB1517" i="4"/>
  <c r="AG1517" i="4" s="1"/>
  <c r="AB1133" i="4"/>
  <c r="AG1133" i="4" s="1"/>
  <c r="AB1197" i="4"/>
  <c r="AB1261" i="4"/>
  <c r="AB1395" i="4"/>
  <c r="AB1877" i="4"/>
  <c r="AG1877" i="4" s="1"/>
  <c r="AB1059" i="4"/>
  <c r="AC1059" i="4" s="1"/>
  <c r="AB1335" i="4"/>
  <c r="AB1619" i="4"/>
  <c r="AH1619" i="4" s="1"/>
  <c r="AB1136" i="4"/>
  <c r="AC1136" i="4" s="1"/>
  <c r="AB1247" i="4"/>
  <c r="AB1873" i="4"/>
  <c r="AB1588" i="4"/>
  <c r="AG1588" i="4" s="1"/>
  <c r="AB1030" i="4"/>
  <c r="AG1030" i="4" s="1"/>
  <c r="AB1196" i="4"/>
  <c r="AB1284" i="4"/>
  <c r="AB1452" i="4"/>
  <c r="AC1452" i="4" s="1"/>
  <c r="AB1528" i="4"/>
  <c r="AG1528" i="4" s="1"/>
  <c r="AB1600" i="4"/>
  <c r="AB1922" i="4"/>
  <c r="AB1990" i="4"/>
  <c r="AG1990" i="4" s="1"/>
  <c r="AB2058" i="4"/>
  <c r="AC2058" i="4" s="1"/>
  <c r="AB1340" i="4"/>
  <c r="AB1602" i="4"/>
  <c r="AB1612" i="4"/>
  <c r="AH1612" i="4" s="1"/>
  <c r="AB1451" i="4"/>
  <c r="AH1451" i="4" s="1"/>
  <c r="AB1675" i="4"/>
  <c r="AG1675" i="4" s="1"/>
  <c r="AB1571" i="4"/>
  <c r="AB2063" i="4"/>
  <c r="AH2063" i="4" s="1"/>
  <c r="AB2047" i="4"/>
  <c r="AH2047" i="4" s="1"/>
  <c r="AB1875" i="4"/>
  <c r="AH1875" i="4" s="1"/>
  <c r="AB1867" i="4"/>
  <c r="AB1775" i="4"/>
  <c r="AH1775" i="4" s="1"/>
  <c r="AB1574" i="4"/>
  <c r="AH1574" i="4" s="1"/>
  <c r="AB1445" i="4"/>
  <c r="AH1445" i="4" s="1"/>
  <c r="AB1615" i="4"/>
  <c r="AB33" i="4"/>
  <c r="AB97" i="4"/>
  <c r="AC97" i="4" s="1"/>
  <c r="AB193" i="4"/>
  <c r="AG193" i="4" s="1"/>
  <c r="AB257" i="4"/>
  <c r="AB405" i="4"/>
  <c r="AG405" i="4" s="1"/>
  <c r="AB615" i="4"/>
  <c r="AG615" i="4" s="1"/>
  <c r="AB1234" i="4"/>
  <c r="AB1389" i="4"/>
  <c r="AB1800" i="4"/>
  <c r="AG1800" i="4" s="1"/>
  <c r="AB2004" i="4"/>
  <c r="AH2004" i="4" s="1"/>
  <c r="AB173" i="4"/>
  <c r="AB205" i="4"/>
  <c r="AB337" i="4"/>
  <c r="AH337" i="4" s="1"/>
  <c r="AB369" i="4"/>
  <c r="AH369" i="4" s="1"/>
  <c r="AB433" i="4"/>
  <c r="AH433" i="4" s="1"/>
  <c r="AB749" i="4"/>
  <c r="AB1343" i="4"/>
  <c r="AH1343" i="4" s="1"/>
  <c r="AB1757" i="4"/>
  <c r="AG1757" i="4" s="1"/>
  <c r="AB2005" i="4"/>
  <c r="AC2005" i="4" s="1"/>
  <c r="AB1900" i="4"/>
  <c r="AB1964" i="4"/>
  <c r="AG1964" i="4" s="1"/>
  <c r="AB217" i="4"/>
  <c r="AG217" i="4" s="1"/>
  <c r="AB447" i="4"/>
  <c r="AC447" i="4" s="1"/>
  <c r="AB601" i="4"/>
  <c r="AB633" i="4"/>
  <c r="AH633" i="4" s="1"/>
  <c r="AB889" i="4"/>
  <c r="AH889" i="4" s="1"/>
  <c r="AB953" i="4"/>
  <c r="AB324" i="4"/>
  <c r="AB492" i="4"/>
  <c r="AG492" i="4" s="1"/>
  <c r="AB596" i="4"/>
  <c r="AC596" i="4" s="1"/>
  <c r="AB760" i="4"/>
  <c r="AB790" i="4"/>
  <c r="AB822" i="4"/>
  <c r="AC822" i="4" s="1"/>
  <c r="AB918" i="4"/>
  <c r="AG918" i="4" s="1"/>
  <c r="AB1066" i="4"/>
  <c r="AC1066" i="4" s="1"/>
  <c r="AB1322" i="4"/>
  <c r="AB1440" i="4"/>
  <c r="AH1440" i="4" s="1"/>
  <c r="AB127" i="4"/>
  <c r="AC127" i="4" s="1"/>
  <c r="AB255" i="4"/>
  <c r="AB435" i="4"/>
  <c r="AB565" i="4"/>
  <c r="AG565" i="4" s="1"/>
  <c r="AB661" i="4"/>
  <c r="AG661" i="4" s="1"/>
  <c r="AB789" i="4"/>
  <c r="AB853" i="4"/>
  <c r="AB981" i="4"/>
  <c r="AG981" i="4" s="1"/>
  <c r="AB1977" i="4"/>
  <c r="AH1977" i="4" s="1"/>
  <c r="AB1079" i="4"/>
  <c r="AB1111" i="4"/>
  <c r="AB1241" i="4"/>
  <c r="AG1241" i="4" s="1"/>
  <c r="AB1333" i="4"/>
  <c r="AG1333" i="4" s="1"/>
  <c r="AB1641" i="4"/>
  <c r="AB1729" i="4"/>
  <c r="AB1989" i="4"/>
  <c r="AH1989" i="4" s="1"/>
  <c r="AB1543" i="4"/>
  <c r="AH1543" i="4" s="1"/>
  <c r="AB1901" i="4"/>
  <c r="AC1901" i="4" s="1"/>
  <c r="AB2082" i="4"/>
  <c r="AB1264" i="4"/>
  <c r="AH1264" i="4" s="1"/>
  <c r="AB1299" i="4"/>
  <c r="AG1299" i="4" s="1"/>
  <c r="AB1721" i="4"/>
  <c r="AH1721" i="4" s="1"/>
  <c r="AB1889" i="4"/>
  <c r="AB1124" i="4"/>
  <c r="AH1124" i="4" s="1"/>
  <c r="AB1380" i="4"/>
  <c r="AC1380" i="4" s="1"/>
  <c r="AB550" i="4"/>
  <c r="AH550" i="4" s="1"/>
  <c r="AB1798" i="4"/>
  <c r="AB1866" i="4"/>
  <c r="AG1866" i="4" s="1"/>
  <c r="AB1938" i="4"/>
  <c r="AH1938" i="4" s="1"/>
  <c r="AB1496" i="4"/>
  <c r="AC1496" i="4" s="1"/>
  <c r="AB1758" i="4"/>
  <c r="AB1894" i="4"/>
  <c r="AG1894" i="4" s="1"/>
  <c r="AB1966" i="4"/>
  <c r="AG1966" i="4" s="1"/>
  <c r="AB1699" i="4"/>
  <c r="AB1521" i="4"/>
  <c r="AB1706" i="4"/>
  <c r="AC1706" i="4" s="1"/>
  <c r="AB1823" i="4"/>
  <c r="AC1823" i="4" s="1"/>
  <c r="AB1494" i="4"/>
  <c r="AB1959" i="4"/>
  <c r="AB1558" i="4"/>
  <c r="AB1088" i="4"/>
  <c r="AC1088" i="4" s="1"/>
  <c r="AB1190" i="4"/>
  <c r="AB1620" i="4"/>
  <c r="AB148" i="4"/>
  <c r="AB900" i="4"/>
  <c r="AH900" i="4" s="1"/>
  <c r="AB162" i="4"/>
  <c r="AB284" i="4"/>
  <c r="AB308" i="4"/>
  <c r="AG308" i="4" s="1"/>
  <c r="AB428" i="4"/>
  <c r="AH428" i="4" s="1"/>
  <c r="AB456" i="4"/>
  <c r="AB1214" i="4"/>
  <c r="AB1470" i="4"/>
  <c r="AG1470" i="4" s="1"/>
  <c r="AB282" i="4"/>
  <c r="AH282" i="4" s="1"/>
  <c r="AB129" i="4"/>
  <c r="AB647" i="4"/>
  <c r="AB1928" i="4"/>
  <c r="AB786" i="4"/>
  <c r="AC786" i="4" s="1"/>
  <c r="AB1118" i="4"/>
  <c r="AH1118" i="4" s="1"/>
  <c r="AB689" i="4"/>
  <c r="AB343" i="4"/>
  <c r="AH343" i="4" s="1"/>
  <c r="AB131" i="4"/>
  <c r="AG131" i="4" s="1"/>
  <c r="AB926" i="4"/>
  <c r="AC926" i="4" s="1"/>
  <c r="AB1589" i="4"/>
  <c r="AB2042" i="4"/>
  <c r="AB1506" i="4"/>
  <c r="AH1506" i="4" s="1"/>
  <c r="AB1530" i="4"/>
  <c r="AB644" i="4"/>
  <c r="AB965" i="4"/>
  <c r="AG965" i="4" s="1"/>
  <c r="AB1532" i="4"/>
  <c r="AH1532" i="4" s="1"/>
  <c r="AB366" i="4"/>
  <c r="AB426" i="4"/>
  <c r="AH426" i="4" s="1"/>
  <c r="AB488" i="4"/>
  <c r="AB238" i="4"/>
  <c r="AB528" i="4"/>
  <c r="AB1020" i="4"/>
  <c r="AB1310" i="4"/>
  <c r="AC1310" i="4" s="1"/>
  <c r="AB526" i="4"/>
  <c r="AB972" i="4"/>
  <c r="AB2064" i="4"/>
  <c r="AB155" i="4"/>
  <c r="AG155" i="4" s="1"/>
  <c r="AB705" i="4"/>
  <c r="AB897" i="4"/>
  <c r="AC897" i="4" s="1"/>
  <c r="AB1218" i="4"/>
  <c r="AG1218" i="4" s="1"/>
  <c r="AB1381" i="4"/>
  <c r="AB2044" i="4"/>
  <c r="AB589" i="4"/>
  <c r="AH589" i="4" s="1"/>
  <c r="AB653" i="4"/>
  <c r="AG653" i="4" s="1"/>
  <c r="AB871" i="4"/>
  <c r="AC871" i="4" s="1"/>
  <c r="AB1161" i="4"/>
  <c r="AB2089" i="4"/>
  <c r="AB409" i="4"/>
  <c r="AB787" i="4"/>
  <c r="AB819" i="4"/>
  <c r="AB170" i="4"/>
  <c r="AB200" i="4"/>
  <c r="AB514" i="4"/>
  <c r="AC514" i="4" s="1"/>
  <c r="AB910" i="4"/>
  <c r="AB1242" i="4"/>
  <c r="AG1242" i="4" s="1"/>
  <c r="AB117" i="4"/>
  <c r="AC117" i="4" s="1"/>
  <c r="AB245" i="4"/>
  <c r="AC245" i="4" s="1"/>
  <c r="AB335" i="4"/>
  <c r="AG335" i="4" s="1"/>
  <c r="AB1233" i="4"/>
  <c r="AB1655" i="4"/>
  <c r="AC1655" i="4" s="1"/>
  <c r="AB1105" i="4"/>
  <c r="AH1105" i="4" s="1"/>
  <c r="AB1535" i="4"/>
  <c r="AB1705" i="4"/>
  <c r="AB2045" i="4"/>
  <c r="AG2045" i="4" s="1"/>
  <c r="AB1123" i="4"/>
  <c r="AG1123" i="4" s="1"/>
  <c r="AB1713" i="4"/>
  <c r="AH1713" i="4" s="1"/>
  <c r="AB2049" i="4"/>
  <c r="AC2049" i="4" s="1"/>
  <c r="AB1890" i="4"/>
  <c r="AG1890" i="4" s="1"/>
  <c r="AB1203" i="4"/>
  <c r="AG1203" i="4" s="1"/>
  <c r="AB1475" i="4"/>
  <c r="AC1475" i="4" s="1"/>
  <c r="AB1240" i="4"/>
  <c r="AH1240" i="4" s="1"/>
  <c r="AB1570" i="4"/>
  <c r="AG1570" i="4" s="1"/>
  <c r="AB1508" i="4"/>
  <c r="AG1508" i="4" s="1"/>
  <c r="AB1128" i="4"/>
  <c r="AB1384" i="4"/>
  <c r="AB1468" i="4"/>
  <c r="AG1468" i="4" s="1"/>
  <c r="AB1630" i="4"/>
  <c r="AC1630" i="4" s="1"/>
  <c r="AB2011" i="4"/>
  <c r="AH2011" i="4" s="1"/>
  <c r="AB1943" i="4"/>
  <c r="AC1943" i="4" s="1"/>
  <c r="AB2003" i="4"/>
  <c r="AG2003" i="4" s="1"/>
  <c r="AB80" i="4"/>
  <c r="AH80" i="4" s="1"/>
  <c r="AB236" i="4"/>
  <c r="AH236" i="4" s="1"/>
  <c r="AB334" i="4"/>
  <c r="AB676" i="4"/>
  <c r="AB1262" i="4"/>
  <c r="AB860" i="4"/>
  <c r="AG860" i="4" s="1"/>
  <c r="AB108" i="4"/>
  <c r="AB710" i="4"/>
  <c r="AB928" i="4"/>
  <c r="AH928" i="4" s="1"/>
  <c r="AB856" i="4"/>
  <c r="AB811" i="4"/>
  <c r="AB45" i="4"/>
  <c r="AB109" i="4"/>
  <c r="AB1520" i="4"/>
  <c r="AB57" i="4"/>
  <c r="AH57" i="4" s="1"/>
  <c r="AB249" i="4"/>
  <c r="AB124" i="4"/>
  <c r="AB352" i="4"/>
  <c r="AB1258" i="4"/>
  <c r="AB1168" i="4"/>
  <c r="AB1215" i="4"/>
  <c r="AH1215" i="4" s="1"/>
  <c r="AB1253" i="4"/>
  <c r="AG1253" i="4" s="1"/>
  <c r="AB1778" i="4"/>
  <c r="AG1778" i="4" s="1"/>
  <c r="AB1328" i="4"/>
  <c r="AC1328" i="4" s="1"/>
  <c r="AB1336" i="4"/>
  <c r="AB1498" i="4"/>
  <c r="AH1498" i="4" s="1"/>
  <c r="AB1096" i="4"/>
  <c r="AH1096" i="4" s="1"/>
  <c r="AB1308" i="4"/>
  <c r="AC1308" i="4" s="1"/>
  <c r="AB1668" i="4"/>
  <c r="AC1668" i="4" s="1"/>
  <c r="AB2030" i="4"/>
  <c r="AH2030" i="4" s="1"/>
  <c r="AB2059" i="4"/>
  <c r="AB2091" i="4"/>
  <c r="AH2091" i="4" s="1"/>
  <c r="AB1227" i="4"/>
  <c r="AB1419" i="4"/>
  <c r="AB56" i="4"/>
  <c r="AB106" i="4"/>
  <c r="AB270" i="4"/>
  <c r="AB128" i="4"/>
  <c r="AB1142" i="4"/>
  <c r="AB58" i="4"/>
  <c r="AB842" i="4"/>
  <c r="AG842" i="4" s="1"/>
  <c r="AB598" i="4"/>
  <c r="AB662" i="4"/>
  <c r="AG662" i="4" s="1"/>
  <c r="AB812" i="4"/>
  <c r="AB1382" i="4"/>
  <c r="AB1736" i="4"/>
  <c r="AG1736" i="4" s="1"/>
  <c r="AB459" i="4"/>
  <c r="AC459" i="4" s="1"/>
  <c r="AB557" i="4"/>
  <c r="AB779" i="4"/>
  <c r="AG779" i="4" s="1"/>
  <c r="AB939" i="4"/>
  <c r="AH939" i="4" s="1"/>
  <c r="AB301" i="4"/>
  <c r="AB691" i="4"/>
  <c r="AB723" i="4"/>
  <c r="AB1853" i="4"/>
  <c r="AB1832" i="4"/>
  <c r="AH1832" i="4" s="1"/>
  <c r="AB349" i="4"/>
  <c r="AG349" i="4" s="1"/>
  <c r="AB415" i="4"/>
  <c r="AG415" i="4" s="1"/>
  <c r="AB471" i="4"/>
  <c r="AH471" i="4" s="1"/>
  <c r="AB793" i="4"/>
  <c r="AB985" i="4"/>
  <c r="AB206" i="4"/>
  <c r="AC206" i="4" s="1"/>
  <c r="AB458" i="4"/>
  <c r="AH458" i="4" s="1"/>
  <c r="AB982" i="4"/>
  <c r="AB597" i="4"/>
  <c r="AB1557" i="4"/>
  <c r="AG1557" i="4" s="1"/>
  <c r="AB1069" i="4"/>
  <c r="AH1069" i="4" s="1"/>
  <c r="AB1786" i="4"/>
  <c r="AG1786" i="4" s="1"/>
  <c r="AB828" i="4"/>
  <c r="AG828" i="4" s="1"/>
  <c r="AB1941" i="4"/>
  <c r="AC1941" i="4" s="1"/>
  <c r="AB505" i="4"/>
  <c r="AG505" i="4" s="1"/>
  <c r="AB1929" i="4"/>
  <c r="AH1929" i="4" s="1"/>
  <c r="AB1274" i="4"/>
  <c r="AH1274" i="4" s="1"/>
  <c r="AB325" i="4"/>
  <c r="AB1527" i="4"/>
  <c r="AB1818" i="4"/>
  <c r="AB1910" i="4"/>
  <c r="AG1910" i="4" s="1"/>
  <c r="AA11" i="4"/>
  <c r="AA12" i="4"/>
  <c r="Z12" i="4"/>
  <c r="AB624" i="4"/>
  <c r="AG624" i="4" s="1"/>
  <c r="AB1358" i="4"/>
  <c r="AC1358" i="4" s="1"/>
  <c r="AB978" i="4"/>
  <c r="AG978" i="4" s="1"/>
  <c r="AB608" i="4"/>
  <c r="AB960" i="4"/>
  <c r="AB26" i="4"/>
  <c r="AH26" i="4" s="1"/>
  <c r="AB78" i="4"/>
  <c r="AG78" i="4" s="1"/>
  <c r="AB254" i="4"/>
  <c r="AB390" i="4"/>
  <c r="AB888" i="4"/>
  <c r="AG888" i="4" s="1"/>
  <c r="AB1992" i="4"/>
  <c r="AB59" i="4"/>
  <c r="AB553" i="4"/>
  <c r="AB641" i="4"/>
  <c r="AC641" i="4" s="1"/>
  <c r="AB801" i="4"/>
  <c r="AG801" i="4" s="1"/>
  <c r="AB1057" i="4"/>
  <c r="AB1515" i="4"/>
  <c r="AB1784" i="4"/>
  <c r="AB263" i="4"/>
  <c r="AH263" i="4" s="1"/>
  <c r="AB327" i="4"/>
  <c r="AB385" i="4"/>
  <c r="AC385" i="4" s="1"/>
  <c r="AB513" i="4"/>
  <c r="AB685" i="4"/>
  <c r="AB717" i="4"/>
  <c r="AH717" i="4" s="1"/>
  <c r="AB1408" i="4"/>
  <c r="AB1744" i="4"/>
  <c r="AH1744" i="4" s="1"/>
  <c r="AB563" i="4"/>
  <c r="AB118" i="4"/>
  <c r="AB782" i="4"/>
  <c r="AB846" i="4"/>
  <c r="AH846" i="4" s="1"/>
  <c r="AB1852" i="4"/>
  <c r="AC1852" i="4" s="1"/>
  <c r="AB487" i="4"/>
  <c r="AB975" i="4"/>
  <c r="AB1165" i="4"/>
  <c r="AC1165" i="4" s="1"/>
  <c r="AB1793" i="4"/>
  <c r="AC1793" i="4" s="1"/>
  <c r="AB1881" i="4"/>
  <c r="AB1830" i="4"/>
  <c r="AB1524" i="4"/>
  <c r="AH1524" i="4" s="1"/>
  <c r="AB1083" i="4"/>
  <c r="AB1369" i="4"/>
  <c r="AB1687" i="4"/>
  <c r="AH1687" i="4" s="1"/>
  <c r="AB1704" i="4"/>
  <c r="AB2002" i="4"/>
  <c r="AB1200" i="4"/>
  <c r="AB1212" i="4"/>
  <c r="AC1212" i="4" s="1"/>
  <c r="AB1300" i="4"/>
  <c r="AG1300" i="4" s="1"/>
  <c r="AB1428" i="4"/>
  <c r="AG1428" i="4" s="1"/>
  <c r="AB1522" i="4"/>
  <c r="AB1526" i="4"/>
  <c r="AC1526" i="4" s="1"/>
  <c r="AB1747" i="4"/>
  <c r="AC1747" i="4" s="1"/>
  <c r="AA8" i="4"/>
  <c r="AA10" i="4"/>
  <c r="AA14" i="4"/>
  <c r="AA9" i="4"/>
  <c r="Z9" i="4"/>
  <c r="AB68" i="4"/>
  <c r="AH68" i="4" s="1"/>
  <c r="AB320" i="4"/>
  <c r="AG320" i="4" s="1"/>
  <c r="AB740" i="4"/>
  <c r="AB1074" i="4"/>
  <c r="AC1074" i="4" s="1"/>
  <c r="AB522" i="4"/>
  <c r="AB626" i="4"/>
  <c r="AB654" i="4"/>
  <c r="AB698" i="4"/>
  <c r="AB340" i="4"/>
  <c r="AB410" i="4"/>
  <c r="AB962" i="4"/>
  <c r="AB1840" i="4"/>
  <c r="AC1840" i="4" s="1"/>
  <c r="AB1920" i="4"/>
  <c r="AB273" i="4"/>
  <c r="AG273" i="4" s="1"/>
  <c r="AB599" i="4"/>
  <c r="AB663" i="4"/>
  <c r="AB1458" i="4"/>
  <c r="AB1417" i="4"/>
  <c r="AB2088" i="4"/>
  <c r="AB675" i="4"/>
  <c r="AC675" i="4" s="1"/>
  <c r="AB555" i="4"/>
  <c r="AB713" i="4"/>
  <c r="AG713" i="4" s="1"/>
  <c r="AB82" i="4"/>
  <c r="AG82" i="4" s="1"/>
  <c r="AB474" i="4"/>
  <c r="AC474" i="4" s="1"/>
  <c r="AB1728" i="4"/>
  <c r="AB1844" i="4"/>
  <c r="AB175" i="4"/>
  <c r="AB207" i="4"/>
  <c r="AG207" i="4" s="1"/>
  <c r="AB387" i="4"/>
  <c r="AB933" i="4"/>
  <c r="AB1207" i="4"/>
  <c r="AB1191" i="4"/>
  <c r="AB1287" i="4"/>
  <c r="AB1769" i="4"/>
  <c r="AB1746" i="4"/>
  <c r="AB1484" i="4"/>
  <c r="AC1484" i="4" s="1"/>
  <c r="AB1902" i="4"/>
  <c r="AB1794" i="4"/>
  <c r="AB1211" i="4"/>
  <c r="AB1539" i="4"/>
  <c r="AG1539" i="4" s="1"/>
  <c r="AB1919" i="4"/>
  <c r="AC1919" i="4" s="1"/>
  <c r="AB1590" i="4"/>
  <c r="AH1590" i="4" s="1"/>
  <c r="AB2099" i="4"/>
  <c r="AG2099" i="4" s="1"/>
  <c r="AB1815" i="4"/>
  <c r="AH1815" i="4" s="1"/>
  <c r="AB1727" i="4"/>
  <c r="AG1727" i="4" s="1"/>
  <c r="AB1723" i="4"/>
  <c r="AA13" i="4"/>
  <c r="Y8" i="4"/>
  <c r="Z14" i="4"/>
  <c r="AB306" i="4"/>
  <c r="AC306" i="4" s="1"/>
  <c r="AB772" i="4"/>
  <c r="AB944" i="4"/>
  <c r="AG944" i="4" s="1"/>
  <c r="AB1134" i="4"/>
  <c r="AB510" i="4"/>
  <c r="AB1270" i="4"/>
  <c r="AC1270" i="4" s="1"/>
  <c r="AB84" i="4"/>
  <c r="AB504" i="4"/>
  <c r="AH504" i="4" s="1"/>
  <c r="AB800" i="4"/>
  <c r="AB884" i="4"/>
  <c r="AB32" i="4"/>
  <c r="AB310" i="4"/>
  <c r="AG310" i="4" s="1"/>
  <c r="AB432" i="4"/>
  <c r="AB728" i="4"/>
  <c r="AB898" i="4"/>
  <c r="AC898" i="4" s="1"/>
  <c r="AB1026" i="4"/>
  <c r="AC1026" i="4" s="1"/>
  <c r="AB1126" i="4"/>
  <c r="AG1126" i="4" s="1"/>
  <c r="AB1254" i="4"/>
  <c r="AH1254" i="4" s="1"/>
  <c r="AB1104" i="4"/>
  <c r="AB2020" i="4"/>
  <c r="AB65" i="4"/>
  <c r="AB161" i="4"/>
  <c r="AB679" i="4"/>
  <c r="AB971" i="4"/>
  <c r="AC971" i="4" s="1"/>
  <c r="AB1491" i="4"/>
  <c r="AC1491" i="4" s="1"/>
  <c r="AB1106" i="4"/>
  <c r="AB1653" i="4"/>
  <c r="AB1748" i="4"/>
  <c r="AB269" i="4"/>
  <c r="AB391" i="4"/>
  <c r="AG391" i="4" s="1"/>
  <c r="AB413" i="4"/>
  <c r="AB627" i="4"/>
  <c r="AB781" i="4"/>
  <c r="AC781" i="4" s="1"/>
  <c r="AB813" i="4"/>
  <c r="AH813" i="4" s="1"/>
  <c r="AB909" i="4"/>
  <c r="AB1529" i="4"/>
  <c r="AB1639" i="4"/>
  <c r="AH1639" i="4" s="1"/>
  <c r="AB1580" i="4"/>
  <c r="AH1580" i="4" s="1"/>
  <c r="AB121" i="4"/>
  <c r="AH121" i="4" s="1"/>
  <c r="AB153" i="4"/>
  <c r="AC153" i="4" s="1"/>
  <c r="AB185" i="4"/>
  <c r="AB729" i="4"/>
  <c r="AB921" i="4"/>
  <c r="AH921" i="4" s="1"/>
  <c r="AB1017" i="4"/>
  <c r="AB1277" i="4"/>
  <c r="AB280" i="4"/>
  <c r="AB388" i="4"/>
  <c r="AH388" i="4" s="1"/>
  <c r="AB430" i="4"/>
  <c r="AB628" i="4"/>
  <c r="AB660" i="4"/>
  <c r="AH660" i="4" s="1"/>
  <c r="AB690" i="4"/>
  <c r="AB1130" i="4"/>
  <c r="AB1386" i="4"/>
  <c r="AB1450" i="4"/>
  <c r="AH1450" i="4" s="1"/>
  <c r="AB1361" i="4"/>
  <c r="AG1361" i="4" s="1"/>
  <c r="AB1421" i="4"/>
  <c r="AB1533" i="4"/>
  <c r="AG1533" i="4" s="1"/>
  <c r="AB1868" i="4"/>
  <c r="AB1996" i="4"/>
  <c r="AB31" i="4"/>
  <c r="AB403" i="4"/>
  <c r="AB757" i="4"/>
  <c r="AB885" i="4"/>
  <c r="AB917" i="4"/>
  <c r="AG917" i="4" s="1"/>
  <c r="AB949" i="4"/>
  <c r="AG949" i="4" s="1"/>
  <c r="AB1169" i="4"/>
  <c r="AB1209" i="4"/>
  <c r="AC1209" i="4" s="1"/>
  <c r="AB1305" i="4"/>
  <c r="AB1817" i="4"/>
  <c r="AB2061" i="4"/>
  <c r="AB1463" i="4"/>
  <c r="AH1463" i="4" s="1"/>
  <c r="AB1813" i="4"/>
  <c r="AC1813" i="4" s="1"/>
  <c r="AB2018" i="4"/>
  <c r="AC2018" i="4" s="1"/>
  <c r="AB1312" i="4"/>
  <c r="AG1312" i="4" s="1"/>
  <c r="AB1734" i="4"/>
  <c r="AH1734" i="4" s="1"/>
  <c r="AB1140" i="4"/>
  <c r="AC1140" i="4" s="1"/>
  <c r="AB1180" i="4"/>
  <c r="AG1180" i="4" s="1"/>
  <c r="AB1707" i="4"/>
  <c r="AB1999" i="4"/>
  <c r="AB1502" i="4"/>
  <c r="AB1847" i="4"/>
  <c r="AB1767" i="4"/>
  <c r="AG1767" i="4" s="1"/>
  <c r="AB1627" i="4"/>
  <c r="AC1627" i="4" s="1"/>
  <c r="AB1979" i="4"/>
  <c r="Z10" i="4"/>
  <c r="Z8" i="4"/>
  <c r="Y11" i="4"/>
  <c r="Y7" i="4"/>
  <c r="AB60" i="4"/>
  <c r="AG60" i="4" s="1"/>
  <c r="AB88" i="4"/>
  <c r="AC88" i="4" s="1"/>
  <c r="AB312" i="4"/>
  <c r="AB398" i="4"/>
  <c r="AC398" i="4" s="1"/>
  <c r="AB472" i="4"/>
  <c r="AC472" i="4" s="1"/>
  <c r="AB520" i="4"/>
  <c r="AC520" i="4" s="1"/>
  <c r="AB656" i="4"/>
  <c r="AB734" i="4"/>
  <c r="AH734" i="4" s="1"/>
  <c r="AB868" i="4"/>
  <c r="AG868" i="4" s="1"/>
  <c r="AB912" i="4"/>
  <c r="AG912" i="4" s="1"/>
  <c r="AB996" i="4"/>
  <c r="AB1166" i="4"/>
  <c r="AC1166" i="4" s="1"/>
  <c r="AB1294" i="4"/>
  <c r="AH1294" i="4" s="1"/>
  <c r="AB1422" i="4"/>
  <c r="AH1422" i="4" s="1"/>
  <c r="AB136" i="4"/>
  <c r="AB224" i="4"/>
  <c r="AG224" i="4" s="1"/>
  <c r="AB250" i="4"/>
  <c r="AB288" i="4"/>
  <c r="AG288" i="4" s="1"/>
  <c r="AB652" i="4"/>
  <c r="AC652" i="4" s="1"/>
  <c r="AB872" i="4"/>
  <c r="AC872" i="4" s="1"/>
  <c r="AB956" i="4"/>
  <c r="AH956" i="4" s="1"/>
  <c r="AB1058" i="4"/>
  <c r="AC1058" i="4" s="1"/>
  <c r="AB1174" i="4"/>
  <c r="AB1430" i="4"/>
  <c r="AC1430" i="4" s="1"/>
  <c r="AB36" i="4"/>
  <c r="AC36" i="4" s="1"/>
  <c r="AB240" i="4"/>
  <c r="AH240" i="4" s="1"/>
  <c r="AB278" i="4"/>
  <c r="AH278" i="4" s="1"/>
  <c r="AB408" i="4"/>
  <c r="AC408" i="4" s="1"/>
  <c r="AB438" i="4"/>
  <c r="AC438" i="4" s="1"/>
  <c r="AB518" i="4"/>
  <c r="AH518" i="4" s="1"/>
  <c r="AB688" i="4"/>
  <c r="AB852" i="4"/>
  <c r="AH852" i="4" s="1"/>
  <c r="AB896" i="4"/>
  <c r="AG896" i="4" s="1"/>
  <c r="AB1120" i="4"/>
  <c r="AH1120" i="4" s="1"/>
  <c r="AB132" i="4"/>
  <c r="AH132" i="4" s="1"/>
  <c r="AB178" i="4"/>
  <c r="AH178" i="4" s="1"/>
  <c r="AB286" i="4"/>
  <c r="AH286" i="4" s="1"/>
  <c r="AB326" i="4"/>
  <c r="AG326" i="4" s="1"/>
  <c r="AB538" i="4"/>
  <c r="AH538" i="4" s="1"/>
  <c r="AB604" i="4"/>
  <c r="AC604" i="4" s="1"/>
  <c r="AB952" i="4"/>
  <c r="AH952" i="4" s="1"/>
  <c r="AB1158" i="4"/>
  <c r="AC1158" i="4" s="1"/>
  <c r="AB1414" i="4"/>
  <c r="AG1414" i="4" s="1"/>
  <c r="AB1360" i="4"/>
  <c r="AH1360" i="4" s="1"/>
  <c r="AB1397" i="4"/>
  <c r="AG1397" i="4" s="1"/>
  <c r="AB2069" i="4"/>
  <c r="AB1644" i="4"/>
  <c r="AC1644" i="4" s="1"/>
  <c r="AB1752" i="4"/>
  <c r="AH1752" i="4" s="1"/>
  <c r="AB139" i="4"/>
  <c r="AH139" i="4" s="1"/>
  <c r="AB171" i="4"/>
  <c r="AH171" i="4" s="1"/>
  <c r="AB467" i="4"/>
  <c r="AB497" i="4"/>
  <c r="AH497" i="4" s="1"/>
  <c r="AB593" i="4"/>
  <c r="AH593" i="4" s="1"/>
  <c r="AB657" i="4"/>
  <c r="AB753" i="4"/>
  <c r="AB849" i="4"/>
  <c r="AC849" i="4" s="1"/>
  <c r="AB881" i="4"/>
  <c r="AB945" i="4"/>
  <c r="AG945" i="4" s="1"/>
  <c r="AB1245" i="4"/>
  <c r="AG1245" i="4" s="1"/>
  <c r="AB1551" i="4"/>
  <c r="AH1551" i="4" s="1"/>
  <c r="AB1122" i="4"/>
  <c r="AH1122" i="4" s="1"/>
  <c r="AB1186" i="4"/>
  <c r="AH1186" i="4" s="1"/>
  <c r="AB1378" i="4"/>
  <c r="AB1296" i="4"/>
  <c r="AC1296" i="4" s="1"/>
  <c r="AB1559" i="4"/>
  <c r="AG1559" i="4" s="1"/>
  <c r="AB119" i="4"/>
  <c r="AB151" i="4"/>
  <c r="AG151" i="4" s="1"/>
  <c r="AB247" i="4"/>
  <c r="AC247" i="4" s="1"/>
  <c r="AB397" i="4"/>
  <c r="AH397" i="4" s="1"/>
  <c r="AB469" i="4"/>
  <c r="AC469" i="4" s="1"/>
  <c r="AB573" i="4"/>
  <c r="AB605" i="4"/>
  <c r="AG605" i="4" s="1"/>
  <c r="AB669" i="4"/>
  <c r="AG669" i="4" s="1"/>
  <c r="AB733" i="4"/>
  <c r="AB759" i="4"/>
  <c r="AG759" i="4" s="1"/>
  <c r="AB791" i="4"/>
  <c r="AC791" i="4" s="1"/>
  <c r="AB887" i="4"/>
  <c r="AC887" i="4" s="1"/>
  <c r="AB1053" i="4"/>
  <c r="AH1053" i="4" s="1"/>
  <c r="AB1637" i="4"/>
  <c r="AC1637" i="4" s="1"/>
  <c r="AB1648" i="4"/>
  <c r="AC1648" i="4" s="1"/>
  <c r="AB1465" i="4"/>
  <c r="AG1465" i="4" s="1"/>
  <c r="AB1540" i="4"/>
  <c r="AH1540" i="4" s="1"/>
  <c r="AB1796" i="4"/>
  <c r="AB1916" i="4"/>
  <c r="AH1916" i="4" s="1"/>
  <c r="AB1972" i="4"/>
  <c r="AB2028" i="4"/>
  <c r="AH2028" i="4" s="1"/>
  <c r="AB163" i="4"/>
  <c r="AB227" i="4"/>
  <c r="AG227" i="4" s="1"/>
  <c r="AB291" i="4"/>
  <c r="AC291" i="4" s="1"/>
  <c r="AB355" i="4"/>
  <c r="AG355" i="4" s="1"/>
  <c r="AB549" i="4"/>
  <c r="AC549" i="4" s="1"/>
  <c r="AB575" i="4"/>
  <c r="AG575" i="4" s="1"/>
  <c r="AB703" i="4"/>
  <c r="AH703" i="4" s="1"/>
  <c r="AB735" i="4"/>
  <c r="AB771" i="4"/>
  <c r="AB867" i="4"/>
  <c r="AH867" i="4" s="1"/>
  <c r="AB963" i="4"/>
  <c r="AB995" i="4"/>
  <c r="AB1427" i="4"/>
  <c r="AC1427" i="4" s="1"/>
  <c r="AB70" i="4"/>
  <c r="AC70" i="4" s="1"/>
  <c r="AB102" i="4"/>
  <c r="AB130" i="4"/>
  <c r="AB156" i="4"/>
  <c r="AG156" i="4" s="1"/>
  <c r="AB180" i="4"/>
  <c r="AH180" i="4" s="1"/>
  <c r="AB330" i="4"/>
  <c r="AH330" i="4" s="1"/>
  <c r="AB394" i="4"/>
  <c r="AC394" i="4" s="1"/>
  <c r="AB436" i="4"/>
  <c r="AC436" i="4" s="1"/>
  <c r="AB468" i="4"/>
  <c r="AH468" i="4" s="1"/>
  <c r="AB498" i="4"/>
  <c r="AB570" i="4"/>
  <c r="AG570" i="4" s="1"/>
  <c r="AB672" i="4"/>
  <c r="AG672" i="4" s="1"/>
  <c r="AB736" i="4"/>
  <c r="AG736" i="4" s="1"/>
  <c r="AB766" i="4"/>
  <c r="AC766" i="4" s="1"/>
  <c r="AB958" i="4"/>
  <c r="AC958" i="4" s="1"/>
  <c r="AB1210" i="4"/>
  <c r="AB1338" i="4"/>
  <c r="AG1338" i="4" s="1"/>
  <c r="AB1424" i="4"/>
  <c r="AH1424" i="4" s="1"/>
  <c r="AB1377" i="4"/>
  <c r="AH1377" i="4" s="1"/>
  <c r="AB1545" i="4"/>
  <c r="AC1545" i="4" s="1"/>
  <c r="AB1917" i="4"/>
  <c r="AH1917" i="4" s="1"/>
  <c r="AB1676" i="4"/>
  <c r="AB1828" i="4"/>
  <c r="AG1828" i="4" s="1"/>
  <c r="AB1884" i="4"/>
  <c r="AC1884" i="4" s="1"/>
  <c r="AB1936" i="4"/>
  <c r="AG1936" i="4" s="1"/>
  <c r="AB2008" i="4"/>
  <c r="AH2008" i="4" s="1"/>
  <c r="AB133" i="4"/>
  <c r="AC133" i="4" s="1"/>
  <c r="AB165" i="4"/>
  <c r="AG165" i="4" s="1"/>
  <c r="AB197" i="4"/>
  <c r="AH197" i="4" s="1"/>
  <c r="AB261" i="4"/>
  <c r="AG261" i="4" s="1"/>
  <c r="AB293" i="4"/>
  <c r="AG293" i="4" s="1"/>
  <c r="AB411" i="4"/>
  <c r="AG411" i="4" s="1"/>
  <c r="AB443" i="4"/>
  <c r="AH443" i="4" s="1"/>
  <c r="AB571" i="4"/>
  <c r="AC571" i="4" s="1"/>
  <c r="AB635" i="4"/>
  <c r="AG635" i="4" s="1"/>
  <c r="AB667" i="4"/>
  <c r="AH667" i="4" s="1"/>
  <c r="AB731" i="4"/>
  <c r="AC731" i="4" s="1"/>
  <c r="AB831" i="4"/>
  <c r="AC831" i="4" s="1"/>
  <c r="AB959" i="4"/>
  <c r="AH959" i="4" s="1"/>
  <c r="AB1023" i="4"/>
  <c r="AG1023" i="4" s="1"/>
  <c r="AB1051" i="4"/>
  <c r="AC1051" i="4" s="1"/>
  <c r="AB1119" i="4"/>
  <c r="AH1119" i="4" s="1"/>
  <c r="AB2053" i="4"/>
  <c r="AB1698" i="4"/>
  <c r="AG1698" i="4" s="1"/>
  <c r="AB1121" i="4"/>
  <c r="AH1121" i="4" s="1"/>
  <c r="AB1249" i="4"/>
  <c r="AH1249" i="4" s="1"/>
  <c r="AB1313" i="4"/>
  <c r="AC1313" i="4" s="1"/>
  <c r="AB1429" i="4"/>
  <c r="AG1429" i="4" s="1"/>
  <c r="AB1493" i="4"/>
  <c r="AH1493" i="4" s="1"/>
  <c r="AB1837" i="4"/>
  <c r="AH1837" i="4" s="1"/>
  <c r="AB2009" i="4"/>
  <c r="AH2009" i="4" s="1"/>
  <c r="AB1652" i="4"/>
  <c r="AB1141" i="4"/>
  <c r="AB1315" i="4"/>
  <c r="AB1921" i="4"/>
  <c r="AB1738" i="4"/>
  <c r="AB1862" i="4"/>
  <c r="AB1978" i="4"/>
  <c r="AB1067" i="4"/>
  <c r="AG1067" i="4" s="1"/>
  <c r="AB1183" i="4"/>
  <c r="AG1183" i="4" s="1"/>
  <c r="AB1411" i="4"/>
  <c r="AB1623" i="4"/>
  <c r="AB1745" i="4"/>
  <c r="AB1833" i="4"/>
  <c r="AG1833" i="4" s="1"/>
  <c r="AB2077" i="4"/>
  <c r="AB1730" i="4"/>
  <c r="AB1914" i="4"/>
  <c r="AB1092" i="4"/>
  <c r="AB1132" i="4"/>
  <c r="AB1220" i="4"/>
  <c r="AH1220" i="4" s="1"/>
  <c r="AB1304" i="4"/>
  <c r="AH1304" i="4" s="1"/>
  <c r="AB1348" i="4"/>
  <c r="AB1388" i="4"/>
  <c r="AB1432" i="4"/>
  <c r="AB1886" i="4"/>
  <c r="AH1886" i="4" s="1"/>
  <c r="AB2094" i="4"/>
  <c r="AB1320" i="4"/>
  <c r="AB1774" i="4"/>
  <c r="AB2050" i="4"/>
  <c r="AB1195" i="4"/>
  <c r="AC1195" i="4" s="1"/>
  <c r="AB1643" i="4"/>
  <c r="AB1603" i="4"/>
  <c r="AG1603" i="4" s="1"/>
  <c r="AB1697" i="4"/>
  <c r="AC1697" i="4" s="1"/>
  <c r="AB1995" i="4"/>
  <c r="AG1995" i="4" s="1"/>
  <c r="AB1891" i="4"/>
  <c r="AB2103" i="4"/>
  <c r="AB1935" i="4"/>
  <c r="AC1935" i="4" s="1"/>
  <c r="AB1542" i="4"/>
  <c r="AB2111" i="4"/>
  <c r="AC2111" i="4" s="1"/>
  <c r="AB1955" i="4"/>
  <c r="AB1843" i="4"/>
  <c r="AC1843" i="4" s="1"/>
  <c r="AB1787" i="4"/>
  <c r="AB1739" i="4"/>
  <c r="AB1355" i="4"/>
  <c r="Z7" i="4"/>
  <c r="Y9" i="4"/>
  <c r="Y10" i="4"/>
  <c r="Y12" i="4"/>
  <c r="Y14" i="4"/>
  <c r="Z11" i="4"/>
  <c r="Z2120" i="4"/>
  <c r="Y15" i="4"/>
  <c r="AB1952" i="4"/>
  <c r="AG1952" i="4" s="1"/>
  <c r="AB1797" i="4"/>
  <c r="Y2120" i="4"/>
  <c r="Z13" i="4"/>
  <c r="Y13" i="4"/>
  <c r="AB28" i="4"/>
  <c r="AB686" i="4"/>
  <c r="AB462" i="4"/>
  <c r="AG462" i="4" s="1"/>
  <c r="AB780" i="4"/>
  <c r="AC780" i="4" s="1"/>
  <c r="AB1572" i="4"/>
  <c r="AB2016" i="4"/>
  <c r="AG2016" i="4" s="1"/>
  <c r="AB533" i="4"/>
  <c r="AC533" i="4" s="1"/>
  <c r="AB1809" i="4"/>
  <c r="AG1809" i="4" s="1"/>
  <c r="AB1856" i="4"/>
  <c r="AC1856" i="4" s="1"/>
  <c r="AB607" i="4"/>
  <c r="AG607" i="4" s="1"/>
  <c r="AB212" i="4"/>
  <c r="AB634" i="4"/>
  <c r="AC634" i="4" s="1"/>
  <c r="AB507" i="4"/>
  <c r="AH507" i="4" s="1"/>
  <c r="AB1657" i="4"/>
  <c r="AB1075" i="4"/>
  <c r="AB2098" i="4"/>
  <c r="AC2098" i="4" s="1"/>
  <c r="AB1099" i="4"/>
  <c r="AB1221" i="4"/>
  <c r="AB1311" i="4"/>
  <c r="AC1311" i="4" s="1"/>
  <c r="AB1970" i="4"/>
  <c r="AC1970" i="4" s="1"/>
  <c r="AB1546" i="4"/>
  <c r="AB1678" i="4"/>
  <c r="AB1148" i="4"/>
  <c r="AH1148" i="4" s="1"/>
  <c r="AB1387" i="4"/>
  <c r="AH1387" i="4" s="1"/>
  <c r="AB1851" i="4"/>
  <c r="AB1819" i="4"/>
  <c r="AB1795" i="4"/>
  <c r="AG1795" i="4" s="1"/>
  <c r="AB1903" i="4"/>
  <c r="AH1903" i="4" s="1"/>
  <c r="AB762" i="4"/>
  <c r="AB954" i="4"/>
  <c r="AH954" i="4" s="1"/>
  <c r="AB1374" i="4"/>
  <c r="AH1374" i="4" s="1"/>
  <c r="AB908" i="4"/>
  <c r="AC908" i="4" s="1"/>
  <c r="AB785" i="4"/>
  <c r="AH785" i="4" s="1"/>
  <c r="AB913" i="4"/>
  <c r="AB1760" i="4"/>
  <c r="AG1760" i="4" s="1"/>
  <c r="AB1956" i="4"/>
  <c r="AC1956" i="4" s="1"/>
  <c r="AB951" i="4"/>
  <c r="AG951" i="4" s="1"/>
  <c r="AB393" i="4"/>
  <c r="AB991" i="4"/>
  <c r="AC991" i="4" s="1"/>
  <c r="AB1583" i="4"/>
  <c r="AH1583" i="4" s="1"/>
  <c r="AB1802" i="4"/>
  <c r="AB1267" i="4"/>
  <c r="AB1376" i="4"/>
  <c r="AH1376" i="4" s="1"/>
  <c r="AB1404" i="4"/>
  <c r="AH1404" i="4" s="1"/>
  <c r="AB1179" i="4"/>
  <c r="AB1927" i="4"/>
  <c r="AB592" i="4"/>
  <c r="AB44" i="4"/>
  <c r="AC44" i="4" s="1"/>
  <c r="AB100" i="4"/>
  <c r="AB300" i="4"/>
  <c r="AB804" i="4"/>
  <c r="AB890" i="4"/>
  <c r="AH890" i="4" s="1"/>
  <c r="AB1018" i="4"/>
  <c r="AB122" i="4"/>
  <c r="AB716" i="4"/>
  <c r="AH716" i="4" s="1"/>
  <c r="AB936" i="4"/>
  <c r="AG936" i="4" s="1"/>
  <c r="AB1366" i="4"/>
  <c r="AB20" i="4"/>
  <c r="AB144" i="4"/>
  <c r="AB302" i="4"/>
  <c r="AG302" i="4" s="1"/>
  <c r="AB744" i="4"/>
  <c r="AB648" i="4"/>
  <c r="AB746" i="4"/>
  <c r="AH746" i="4" s="1"/>
  <c r="AB844" i="4"/>
  <c r="AH844" i="4" s="1"/>
  <c r="AB1152" i="4"/>
  <c r="AC1152" i="4" s="1"/>
  <c r="AB929" i="4"/>
  <c r="AB1848" i="4"/>
  <c r="AH1848" i="4" s="1"/>
  <c r="AB2104" i="4"/>
  <c r="AC2104" i="4" s="1"/>
  <c r="AB807" i="4"/>
  <c r="AB2056" i="4"/>
  <c r="AB339" i="4"/>
  <c r="AC339" i="4" s="1"/>
  <c r="AB86" i="4"/>
  <c r="AH86" i="4" s="1"/>
  <c r="AB424" i="4"/>
  <c r="AC424" i="4" s="1"/>
  <c r="AB692" i="4"/>
  <c r="AB142" i="4"/>
  <c r="AC142" i="4" s="1"/>
  <c r="AB266" i="4"/>
  <c r="AC266" i="4" s="1"/>
  <c r="AB360" i="4"/>
  <c r="AG360" i="4" s="1"/>
  <c r="AB594" i="4"/>
  <c r="AB758" i="4"/>
  <c r="AG758" i="4" s="1"/>
  <c r="AB882" i="4"/>
  <c r="AC882" i="4" s="1"/>
  <c r="AB924" i="4"/>
  <c r="AC924" i="4" s="1"/>
  <c r="AB1462" i="4"/>
  <c r="AB368" i="4"/>
  <c r="AG368" i="4" s="1"/>
  <c r="AB724" i="4"/>
  <c r="AB546" i="4"/>
  <c r="AB792" i="4"/>
  <c r="AB1070" i="4"/>
  <c r="AH1070" i="4" s="1"/>
  <c r="AB1549" i="4"/>
  <c r="AG1549" i="4" s="1"/>
  <c r="AB437" i="4"/>
  <c r="AB955" i="4"/>
  <c r="AB1138" i="4"/>
  <c r="AB1499" i="4"/>
  <c r="AB1981" i="4"/>
  <c r="AB1836" i="4"/>
  <c r="AC1836" i="4" s="1"/>
  <c r="AB1892" i="4"/>
  <c r="AG1892" i="4" s="1"/>
  <c r="AB401" i="4"/>
  <c r="AB423" i="4"/>
  <c r="AH423" i="4" s="1"/>
  <c r="AB475" i="4"/>
  <c r="AB509" i="4"/>
  <c r="AH509" i="4" s="1"/>
  <c r="AB579" i="4"/>
  <c r="AC579" i="4" s="1"/>
  <c r="AB1407" i="4"/>
  <c r="AB1401" i="4"/>
  <c r="AB1505" i="4"/>
  <c r="AH1505" i="4" s="1"/>
  <c r="AB169" i="4"/>
  <c r="AC169" i="4" s="1"/>
  <c r="AB431" i="4"/>
  <c r="AC431" i="4" s="1"/>
  <c r="AB461" i="4"/>
  <c r="AB841" i="4"/>
  <c r="AB905" i="4"/>
  <c r="AB969" i="4"/>
  <c r="AB1785" i="4"/>
  <c r="AB314" i="4"/>
  <c r="AB580" i="4"/>
  <c r="AG580" i="4" s="1"/>
  <c r="AB702" i="4"/>
  <c r="AH702" i="4" s="1"/>
  <c r="AB902" i="4"/>
  <c r="AB966" i="4"/>
  <c r="AH966" i="4" s="1"/>
  <c r="AB1226" i="4"/>
  <c r="AB1482" i="4"/>
  <c r="AB1709" i="4"/>
  <c r="AB1681" i="4"/>
  <c r="AC1681" i="4" s="1"/>
  <c r="AB1948" i="4"/>
  <c r="AH1948" i="4" s="1"/>
  <c r="AB997" i="4"/>
  <c r="AB1127" i="4"/>
  <c r="AB1255" i="4"/>
  <c r="AG1255" i="4" s="1"/>
  <c r="AB1507" i="4"/>
  <c r="AG1507" i="4" s="1"/>
  <c r="AB1773" i="4"/>
  <c r="AB1155" i="4"/>
  <c r="AB1237" i="4"/>
  <c r="AB1365" i="4"/>
  <c r="AG1365" i="4" s="1"/>
  <c r="AB1673" i="4"/>
  <c r="AB1945" i="4"/>
  <c r="AC1945" i="4" s="1"/>
  <c r="AB1151" i="4"/>
  <c r="AB2106" i="4"/>
  <c r="AG2106" i="4" s="1"/>
  <c r="AB1188" i="4"/>
  <c r="AG1188" i="4" s="1"/>
  <c r="AB1400" i="4"/>
  <c r="AB1514" i="4"/>
  <c r="AG1514" i="4" s="1"/>
  <c r="AB1610" i="4"/>
  <c r="AC1610" i="4" s="1"/>
  <c r="AB1536" i="4"/>
  <c r="AB1594" i="4"/>
  <c r="AB1690" i="4"/>
  <c r="AH1690" i="4" s="1"/>
  <c r="AB1032" i="4"/>
  <c r="AH1032" i="4" s="1"/>
  <c r="AB1416" i="4"/>
  <c r="AB1460" i="4"/>
  <c r="AB1435" i="4"/>
  <c r="AG1435" i="4" s="1"/>
  <c r="AB1569" i="4"/>
  <c r="AH1569" i="4" s="1"/>
  <c r="AB1662" i="4"/>
  <c r="AC1662" i="4" s="1"/>
  <c r="AB1275" i="4"/>
  <c r="AB1131" i="4"/>
  <c r="AG1131" i="4" s="1"/>
  <c r="AB1547" i="4"/>
  <c r="AC1547" i="4" s="1"/>
  <c r="AB1763" i="4"/>
  <c r="AG1763" i="4" s="1"/>
  <c r="AB1791" i="4"/>
  <c r="AH1791" i="4" s="1"/>
  <c r="AB2007" i="4"/>
  <c r="AB1792" i="4"/>
  <c r="AH1792" i="4" s="1"/>
  <c r="AB149" i="4"/>
  <c r="AG149" i="4" s="1"/>
  <c r="AB527" i="4"/>
  <c r="AB683" i="4"/>
  <c r="AH683" i="4" s="1"/>
  <c r="AB911" i="4"/>
  <c r="AH911" i="4" s="1"/>
  <c r="AB1167" i="4"/>
  <c r="AC1167" i="4" s="1"/>
  <c r="AB1205" i="4"/>
  <c r="AB1379" i="4"/>
  <c r="AB1973" i="4"/>
  <c r="AG1973" i="4" s="1"/>
  <c r="AB1950" i="4"/>
  <c r="AB2070" i="4"/>
  <c r="AH2070" i="4" s="1"/>
  <c r="AB1285" i="4"/>
  <c r="AH1285" i="4" s="1"/>
  <c r="AB1577" i="4"/>
  <c r="AG1577" i="4" s="1"/>
  <c r="AB1953" i="4"/>
  <c r="AH1953" i="4" s="1"/>
  <c r="AB2041" i="4"/>
  <c r="AB2113" i="4"/>
  <c r="AB1762" i="4"/>
  <c r="AH1762" i="4" s="1"/>
  <c r="AB1942" i="4"/>
  <c r="AC1942" i="4" s="1"/>
  <c r="AB1156" i="4"/>
  <c r="AB414" i="4"/>
  <c r="AB1782" i="4"/>
  <c r="AH1782" i="4" s="1"/>
  <c r="AB1850" i="4"/>
  <c r="AB1084" i="4"/>
  <c r="AB1172" i="4"/>
  <c r="AH1172" i="4" s="1"/>
  <c r="AB1488" i="4"/>
  <c r="AC1488" i="4" s="1"/>
  <c r="AB1810" i="4"/>
  <c r="AC1810" i="4" s="1"/>
  <c r="AB2014" i="4"/>
  <c r="AB1585" i="4"/>
  <c r="AG1585" i="4" s="1"/>
  <c r="AB2107" i="4"/>
  <c r="AH2107" i="4" s="1"/>
  <c r="AB1735" i="4"/>
  <c r="AH1735" i="4" s="1"/>
  <c r="AB1510" i="4"/>
  <c r="AB1691" i="4"/>
  <c r="AH1691" i="4" s="1"/>
  <c r="AB646" i="4"/>
  <c r="AC646" i="4" s="1"/>
  <c r="AB30" i="4"/>
  <c r="AB1012" i="4"/>
  <c r="AB168" i="4"/>
  <c r="AC168" i="4" s="1"/>
  <c r="AB194" i="4"/>
  <c r="AH194" i="4" s="1"/>
  <c r="AB222" i="4"/>
  <c r="AG222" i="4" s="1"/>
  <c r="AB1509" i="4"/>
  <c r="AB1344" i="4"/>
  <c r="AB1804" i="4"/>
  <c r="AB321" i="4"/>
  <c r="AB711" i="4"/>
  <c r="AG711" i="4" s="1"/>
  <c r="AB843" i="4"/>
  <c r="AB875" i="4"/>
  <c r="AH875" i="4" s="1"/>
  <c r="AB1905" i="4"/>
  <c r="AH1905" i="4" s="1"/>
  <c r="AB1170" i="4"/>
  <c r="AB1426" i="4"/>
  <c r="AH1426" i="4" s="1"/>
  <c r="AB404" i="4"/>
  <c r="AC404" i="4" s="1"/>
  <c r="AB1473" i="4"/>
  <c r="AG1473" i="4" s="1"/>
  <c r="AB1541" i="4"/>
  <c r="AB1860" i="4"/>
  <c r="AB2060" i="4"/>
  <c r="AB141" i="4"/>
  <c r="AB455" i="4"/>
  <c r="AB495" i="4"/>
  <c r="AG495" i="4" s="1"/>
  <c r="AB659" i="4"/>
  <c r="AC659" i="4" s="1"/>
  <c r="AB845" i="4"/>
  <c r="AC845" i="4" s="1"/>
  <c r="AB877" i="4"/>
  <c r="AB1103" i="4"/>
  <c r="AH1103" i="4" s="1"/>
  <c r="AB1175" i="4"/>
  <c r="AC1175" i="4" s="1"/>
  <c r="AB1373" i="4"/>
  <c r="AC1373" i="4" s="1"/>
  <c r="AB1449" i="4"/>
  <c r="AH1449" i="4" s="1"/>
  <c r="AB1768" i="4"/>
  <c r="AG1768" i="4" s="1"/>
  <c r="AB2084" i="4"/>
  <c r="AG2084" i="4" s="1"/>
  <c r="AB313" i="4"/>
  <c r="AB383" i="4"/>
  <c r="AH383" i="4" s="1"/>
  <c r="AB569" i="4"/>
  <c r="AG569" i="4" s="1"/>
  <c r="AB697" i="4"/>
  <c r="AH697" i="4" s="1"/>
  <c r="AB66" i="4"/>
  <c r="AC66" i="4" s="1"/>
  <c r="AB726" i="4"/>
  <c r="AB886" i="4"/>
  <c r="AH886" i="4" s="1"/>
  <c r="AB1194" i="4"/>
  <c r="AC1194" i="4" s="1"/>
  <c r="AB1636" i="4"/>
  <c r="AC1636" i="4" s="1"/>
  <c r="AB1756" i="4"/>
  <c r="AB191" i="4"/>
  <c r="AG191" i="4" s="1"/>
  <c r="AB287" i="4"/>
  <c r="AC287" i="4" s="1"/>
  <c r="AB319" i="4"/>
  <c r="AB725" i="4"/>
  <c r="AB1013" i="4"/>
  <c r="AB1045" i="4"/>
  <c r="AB1349" i="4"/>
  <c r="AH1349" i="4" s="1"/>
  <c r="AB1679" i="4"/>
  <c r="AB1273" i="4"/>
  <c r="AB1415" i="4"/>
  <c r="AG1415" i="4" s="1"/>
  <c r="AB1173" i="4"/>
  <c r="AG1173" i="4" s="1"/>
  <c r="AB1219" i="4"/>
  <c r="AH1219" i="4" s="1"/>
  <c r="AB1399" i="4"/>
  <c r="AH1399" i="4" s="1"/>
  <c r="AB1737" i="4"/>
  <c r="AH1737" i="4" s="1"/>
  <c r="AB1821" i="4"/>
  <c r="AH1821" i="4" s="1"/>
  <c r="AB1993" i="4"/>
  <c r="AB1726" i="4"/>
  <c r="AB1846" i="4"/>
  <c r="AH1846" i="4" s="1"/>
  <c r="AB1061" i="4"/>
  <c r="AH1061" i="4" s="1"/>
  <c r="AB1125" i="4"/>
  <c r="AC1125" i="4" s="1"/>
  <c r="AB1391" i="4"/>
  <c r="AB1184" i="4"/>
  <c r="AH1184" i="4" s="1"/>
  <c r="AB1718" i="4"/>
  <c r="AG1718" i="4" s="1"/>
  <c r="AB1838" i="4"/>
  <c r="AG1838" i="4" s="1"/>
  <c r="AB1164" i="4"/>
  <c r="AC1164" i="4" s="1"/>
  <c r="AB1208" i="4"/>
  <c r="AC1208" i="4" s="1"/>
  <c r="AB1252" i="4"/>
  <c r="AH1252" i="4" s="1"/>
  <c r="AB1292" i="4"/>
  <c r="AC1292" i="4" s="1"/>
  <c r="AB2078" i="4"/>
  <c r="AB478" i="4"/>
  <c r="AB1052" i="4"/>
  <c r="AG1052" i="4" s="1"/>
  <c r="AB1436" i="4"/>
  <c r="AH1436" i="4" s="1"/>
  <c r="AB1566" i="4"/>
  <c r="AG1566" i="4" s="1"/>
  <c r="AB1544" i="4"/>
  <c r="AB1495" i="4"/>
  <c r="AC1495" i="4" s="1"/>
  <c r="AB1587" i="4"/>
  <c r="AB1939" i="4"/>
  <c r="AC1939" i="4" s="1"/>
  <c r="AB1803" i="4"/>
  <c r="AH1803" i="4" s="1"/>
  <c r="AB2027" i="4"/>
  <c r="AC2027" i="4" s="1"/>
  <c r="AB1907" i="4"/>
  <c r="AB1859" i="4"/>
  <c r="Q1337" i="4"/>
  <c r="P11" i="4"/>
  <c r="AB22" i="4"/>
  <c r="AH22" i="4" s="1"/>
  <c r="AB466" i="4"/>
  <c r="AH466" i="4" s="1"/>
  <c r="AB502" i="4"/>
  <c r="AC502" i="4" s="1"/>
  <c r="AB574" i="4"/>
  <c r="AB638" i="4"/>
  <c r="AB986" i="4"/>
  <c r="AH986" i="4" s="1"/>
  <c r="AB1390" i="4"/>
  <c r="AG1390" i="4" s="1"/>
  <c r="AB244" i="4"/>
  <c r="AB448" i="4"/>
  <c r="AB548" i="4"/>
  <c r="AG548" i="4" s="1"/>
  <c r="AB614" i="4"/>
  <c r="AG614" i="4" s="1"/>
  <c r="AB776" i="4"/>
  <c r="AB988" i="4"/>
  <c r="AB1038" i="4"/>
  <c r="AB344" i="4"/>
  <c r="AC344" i="4" s="1"/>
  <c r="AB558" i="4"/>
  <c r="AH558" i="4" s="1"/>
  <c r="AB682" i="4"/>
  <c r="AB264" i="4"/>
  <c r="AC264" i="4" s="1"/>
  <c r="AB560" i="4"/>
  <c r="AG560" i="4" s="1"/>
  <c r="AB374" i="4"/>
  <c r="AC374" i="4" s="1"/>
  <c r="AB496" i="4"/>
  <c r="AB600" i="4"/>
  <c r="AH600" i="4" s="1"/>
  <c r="AB104" i="4"/>
  <c r="AH104" i="4" s="1"/>
  <c r="AB220" i="4"/>
  <c r="AB268" i="4"/>
  <c r="AB450" i="4"/>
  <c r="AB674" i="4"/>
  <c r="AG674" i="4" s="1"/>
  <c r="AB704" i="4"/>
  <c r="AC704" i="4" s="1"/>
  <c r="AB874" i="4"/>
  <c r="AB1182" i="4"/>
  <c r="AB214" i="4"/>
  <c r="AH214" i="4" s="1"/>
  <c r="AB304" i="4"/>
  <c r="AB418" i="4"/>
  <c r="AB712" i="4"/>
  <c r="AB802" i="4"/>
  <c r="AG802" i="4" s="1"/>
  <c r="AB1478" i="4"/>
  <c r="AB1329" i="4"/>
  <c r="AB1581" i="4"/>
  <c r="AC1581" i="4" s="1"/>
  <c r="AB1689" i="4"/>
  <c r="AC1689" i="4" s="1"/>
  <c r="AB1932" i="4"/>
  <c r="AB27" i="4"/>
  <c r="AH27" i="4" s="1"/>
  <c r="AB283" i="4"/>
  <c r="AB347" i="4"/>
  <c r="AH347" i="4" s="1"/>
  <c r="AB389" i="4"/>
  <c r="AB489" i="4"/>
  <c r="AB517" i="4"/>
  <c r="AB577" i="4"/>
  <c r="AG577" i="4" s="1"/>
  <c r="AB748" i="4"/>
  <c r="AH748" i="4" s="1"/>
  <c r="AB1086" i="4"/>
  <c r="AB1342" i="4"/>
  <c r="AB110" i="4"/>
  <c r="AG110" i="4" s="1"/>
  <c r="AB364" i="4"/>
  <c r="AB396" i="4"/>
  <c r="AB500" i="4"/>
  <c r="AB1725" i="4"/>
  <c r="AG1725" i="4" s="1"/>
  <c r="AB1880" i="4"/>
  <c r="AB1944" i="4"/>
  <c r="AB2076" i="4"/>
  <c r="AG2076" i="4" s="1"/>
  <c r="AB357" i="4"/>
  <c r="AC357" i="4" s="1"/>
  <c r="AB493" i="4"/>
  <c r="AH493" i="4" s="1"/>
  <c r="AB523" i="4"/>
  <c r="AH523" i="4" s="1"/>
  <c r="AB583" i="4"/>
  <c r="AH583" i="4" s="1"/>
  <c r="AB747" i="4"/>
  <c r="AG747" i="4" s="1"/>
  <c r="AB907" i="4"/>
  <c r="AC907" i="4" s="1"/>
  <c r="AB1181" i="4"/>
  <c r="AG1181" i="4" s="1"/>
  <c r="AB1298" i="4"/>
  <c r="AB77" i="4"/>
  <c r="AH77" i="4" s="1"/>
  <c r="AB237" i="4"/>
  <c r="AG237" i="4" s="1"/>
  <c r="AB519" i="4"/>
  <c r="AC519" i="4" s="1"/>
  <c r="AB941" i="4"/>
  <c r="AG941" i="4" s="1"/>
  <c r="AB973" i="4"/>
  <c r="AH973" i="4" s="1"/>
  <c r="AB1005" i="4"/>
  <c r="AG1005" i="4" s="1"/>
  <c r="AB1265" i="4"/>
  <c r="AB1457" i="4"/>
  <c r="AH1457" i="4" s="1"/>
  <c r="AB1232" i="4"/>
  <c r="AH1232" i="4" s="1"/>
  <c r="AB25" i="4"/>
  <c r="AC25" i="4" s="1"/>
  <c r="AB89" i="4"/>
  <c r="AB511" i="4"/>
  <c r="AH511" i="4" s="1"/>
  <c r="AB535" i="4"/>
  <c r="AG535" i="4" s="1"/>
  <c r="AB761" i="4"/>
  <c r="AG761" i="4" s="1"/>
  <c r="AB825" i="4"/>
  <c r="AB1949" i="4"/>
  <c r="AB98" i="4"/>
  <c r="AH98" i="4" s="1"/>
  <c r="AB176" i="4"/>
  <c r="AB524" i="4"/>
  <c r="AB564" i="4"/>
  <c r="AB854" i="4"/>
  <c r="AG854" i="4" s="1"/>
  <c r="AB1647" i="4"/>
  <c r="AG1647" i="4" s="1"/>
  <c r="AB1825" i="4"/>
  <c r="AB1816" i="4"/>
  <c r="AG1816" i="4" s="1"/>
  <c r="AB2068" i="4"/>
  <c r="AH2068" i="4" s="1"/>
  <c r="AB63" i="4"/>
  <c r="AB95" i="4"/>
  <c r="AH95" i="4" s="1"/>
  <c r="AB159" i="4"/>
  <c r="AB223" i="4"/>
  <c r="AH223" i="4" s="1"/>
  <c r="AB371" i="4"/>
  <c r="AB537" i="4"/>
  <c r="AB629" i="4"/>
  <c r="AB693" i="4"/>
  <c r="AH693" i="4" s="1"/>
  <c r="AB821" i="4"/>
  <c r="AC821" i="4" s="1"/>
  <c r="AB1097" i="4"/>
  <c r="AB1664" i="4"/>
  <c r="AB1177" i="4"/>
  <c r="AH1177" i="4" s="1"/>
  <c r="AB1479" i="4"/>
  <c r="AB1897" i="4"/>
  <c r="AG1897" i="4" s="1"/>
  <c r="AB1091" i="4"/>
  <c r="AC1091" i="4" s="1"/>
  <c r="AB1453" i="4"/>
  <c r="AG1453" i="4" s="1"/>
  <c r="AB1513" i="4"/>
  <c r="AG1513" i="4" s="1"/>
  <c r="AB1770" i="4"/>
  <c r="AH1770" i="4" s="1"/>
  <c r="AB2010" i="4"/>
  <c r="AC2010" i="4" s="1"/>
  <c r="AB1157" i="4"/>
  <c r="AC1157" i="4" s="1"/>
  <c r="AB1642" i="4"/>
  <c r="AB1822" i="4"/>
  <c r="AB1882" i="4"/>
  <c r="AH1882" i="4" s="1"/>
  <c r="AB1112" i="4"/>
  <c r="AG1112" i="4" s="1"/>
  <c r="AB1324" i="4"/>
  <c r="AB1368" i="4"/>
  <c r="AB1412" i="4"/>
  <c r="AH1412" i="4" s="1"/>
  <c r="AB1554" i="4"/>
  <c r="AG1554" i="4" s="1"/>
  <c r="AB1714" i="4"/>
  <c r="AB1044" i="4"/>
  <c r="AG1044" i="4" s="1"/>
  <c r="AB1256" i="4"/>
  <c r="AH1256" i="4" s="1"/>
  <c r="AB1560" i="4"/>
  <c r="AC1560" i="4" s="1"/>
  <c r="AB1878" i="4"/>
  <c r="AC1878" i="4" s="1"/>
  <c r="AB1946" i="4"/>
  <c r="AB2086" i="4"/>
  <c r="AC2086" i="4" s="1"/>
  <c r="AB1651" i="4"/>
  <c r="AC1651" i="4" s="1"/>
  <c r="AB1991" i="4"/>
  <c r="AC1991" i="4" s="1"/>
  <c r="AB1887" i="4"/>
  <c r="AC1887" i="4" s="1"/>
  <c r="AB1963" i="4"/>
  <c r="AG1963" i="4" s="1"/>
  <c r="AB1883" i="4"/>
  <c r="AH1883" i="4" s="1"/>
  <c r="AB1783" i="4"/>
  <c r="AC1783" i="4" s="1"/>
  <c r="K190" i="5"/>
  <c r="K8" i="5" s="1"/>
  <c r="J373" i="5"/>
  <c r="K373" i="5" s="1"/>
  <c r="L373" i="5" s="1"/>
  <c r="J780" i="5"/>
  <c r="K780" i="5" s="1"/>
  <c r="L780" i="5" s="1"/>
  <c r="J557" i="5"/>
  <c r="K557" i="5" s="1"/>
  <c r="L557" i="5" s="1"/>
  <c r="J894" i="5"/>
  <c r="K894" i="5" s="1"/>
  <c r="L894" i="5" s="1"/>
  <c r="J411" i="5"/>
  <c r="K411" i="5" s="1"/>
  <c r="L411" i="5" s="1"/>
  <c r="J701" i="5"/>
  <c r="K701" i="5" s="1"/>
  <c r="L701" i="5" s="1"/>
  <c r="J447" i="5"/>
  <c r="K447" i="5" s="1"/>
  <c r="L447" i="5" s="1"/>
  <c r="J574" i="5"/>
  <c r="K574" i="5" s="1"/>
  <c r="L574" i="5" s="1"/>
  <c r="J721" i="5"/>
  <c r="K721" i="5" s="1"/>
  <c r="L721" i="5" s="1"/>
  <c r="J659" i="5"/>
  <c r="K659" i="5" s="1"/>
  <c r="L659" i="5" s="1"/>
  <c r="J848" i="5"/>
  <c r="K848" i="5" s="1"/>
  <c r="L848" i="5" s="1"/>
  <c r="J707" i="5"/>
  <c r="K707" i="5" s="1"/>
  <c r="L707" i="5" s="1"/>
  <c r="J538" i="5"/>
  <c r="K538" i="5" s="1"/>
  <c r="L538" i="5" s="1"/>
  <c r="J847" i="5"/>
  <c r="K847" i="5" s="1"/>
  <c r="L847" i="5" s="1"/>
  <c r="J882" i="5"/>
  <c r="K882" i="5" s="1"/>
  <c r="L882" i="5" s="1"/>
  <c r="J357" i="5"/>
  <c r="K357" i="5" s="1"/>
  <c r="L357" i="5" s="1"/>
  <c r="J883" i="5"/>
  <c r="K883" i="5" s="1"/>
  <c r="L883" i="5" s="1"/>
  <c r="J420" i="5"/>
  <c r="K420" i="5" s="1"/>
  <c r="L420" i="5" s="1"/>
  <c r="J600" i="5"/>
  <c r="K600" i="5" s="1"/>
  <c r="L600" i="5" s="1"/>
  <c r="J855" i="5"/>
  <c r="K855" i="5" s="1"/>
  <c r="L855" i="5" s="1"/>
  <c r="J546" i="5"/>
  <c r="K546" i="5" s="1"/>
  <c r="L546" i="5" s="1"/>
  <c r="J820" i="5"/>
  <c r="K820" i="5" s="1"/>
  <c r="L820" i="5" s="1"/>
  <c r="J1721" i="5"/>
  <c r="K1721" i="5" s="1"/>
  <c r="L1721" i="5" s="1"/>
  <c r="J444" i="5"/>
  <c r="K444" i="5" s="1"/>
  <c r="L444" i="5" s="1"/>
  <c r="J881" i="5"/>
  <c r="K881" i="5" s="1"/>
  <c r="L881" i="5" s="1"/>
  <c r="J898" i="5"/>
  <c r="K898" i="5" s="1"/>
  <c r="L898" i="5" s="1"/>
  <c r="J604" i="5"/>
  <c r="K604" i="5" s="1"/>
  <c r="L604" i="5" s="1"/>
  <c r="J2005" i="5"/>
  <c r="K2005" i="5" s="1"/>
  <c r="L2005" i="5" s="1"/>
  <c r="J408" i="5"/>
  <c r="K408" i="5" s="1"/>
  <c r="L408" i="5" s="1"/>
  <c r="J658" i="5"/>
  <c r="K658" i="5" s="1"/>
  <c r="L658" i="5" s="1"/>
  <c r="J590" i="5"/>
  <c r="K590" i="5" s="1"/>
  <c r="L590" i="5" s="1"/>
  <c r="J803" i="5"/>
  <c r="K803" i="5" s="1"/>
  <c r="L803" i="5" s="1"/>
  <c r="J673" i="5"/>
  <c r="K673" i="5" s="1"/>
  <c r="L673" i="5" s="1"/>
  <c r="J573" i="5"/>
  <c r="K573" i="5" s="1"/>
  <c r="L573" i="5" s="1"/>
  <c r="J555" i="5"/>
  <c r="K555" i="5" s="1"/>
  <c r="L555" i="5" s="1"/>
  <c r="J860" i="5"/>
  <c r="K860" i="5" s="1"/>
  <c r="L860" i="5" s="1"/>
  <c r="J923" i="5"/>
  <c r="K923" i="5" s="1"/>
  <c r="L923" i="5" s="1"/>
  <c r="J508" i="5"/>
  <c r="K508" i="5" s="1"/>
  <c r="L508" i="5" s="1"/>
  <c r="K322" i="5"/>
  <c r="L322" i="5" s="1"/>
  <c r="J764" i="5"/>
  <c r="K764" i="5" s="1"/>
  <c r="L764" i="5" s="1"/>
  <c r="J460" i="5"/>
  <c r="K460" i="5" s="1"/>
  <c r="L460" i="5" s="1"/>
  <c r="J891" i="5"/>
  <c r="K891" i="5" s="1"/>
  <c r="L891" i="5" s="1"/>
  <c r="J752" i="5"/>
  <c r="K752" i="5" s="1"/>
  <c r="L752" i="5" s="1"/>
  <c r="J777" i="5"/>
  <c r="K777" i="5" s="1"/>
  <c r="L777" i="5" s="1"/>
  <c r="J560" i="5"/>
  <c r="K560" i="5" s="1"/>
  <c r="L560" i="5" s="1"/>
  <c r="J499" i="5"/>
  <c r="K499" i="5" s="1"/>
  <c r="L499" i="5" s="1"/>
  <c r="J483" i="5"/>
  <c r="K483" i="5" s="1"/>
  <c r="L483" i="5" s="1"/>
  <c r="J454" i="5"/>
  <c r="K454" i="5" s="1"/>
  <c r="L454" i="5" s="1"/>
  <c r="J334" i="5"/>
  <c r="K334" i="5" s="1"/>
  <c r="L334" i="5" s="1"/>
  <c r="J738" i="5"/>
  <c r="K738" i="5" s="1"/>
  <c r="L738" i="5" s="1"/>
  <c r="J814" i="5"/>
  <c r="K814" i="5" s="1"/>
  <c r="L814" i="5" s="1"/>
  <c r="J1763" i="5"/>
  <c r="K1763" i="5" s="1"/>
  <c r="L1763" i="5" s="1"/>
  <c r="J833" i="5"/>
  <c r="K833" i="5" s="1"/>
  <c r="L833" i="5" s="1"/>
  <c r="J1765" i="5"/>
  <c r="K1765" i="5" s="1"/>
  <c r="L1765" i="5" s="1"/>
  <c r="J583" i="5"/>
  <c r="K583" i="5" s="1"/>
  <c r="L583" i="5" s="1"/>
  <c r="J634" i="5"/>
  <c r="K634" i="5" s="1"/>
  <c r="L634" i="5" s="1"/>
  <c r="J595" i="5"/>
  <c r="K595" i="5" s="1"/>
  <c r="L595" i="5" s="1"/>
  <c r="J761" i="5"/>
  <c r="K761" i="5" s="1"/>
  <c r="L761" i="5" s="1"/>
  <c r="J374" i="5"/>
  <c r="K374" i="5" s="1"/>
  <c r="L374" i="5" s="1"/>
  <c r="J846" i="5"/>
  <c r="K846" i="5" s="1"/>
  <c r="L846" i="5" s="1"/>
  <c r="J403" i="5"/>
  <c r="K403" i="5" s="1"/>
  <c r="L403" i="5" s="1"/>
  <c r="J1020" i="5"/>
  <c r="K1020" i="5" s="1"/>
  <c r="L1020" i="5" s="1"/>
  <c r="J722" i="5"/>
  <c r="K722" i="5" s="1"/>
  <c r="L722" i="5" s="1"/>
  <c r="J726" i="5"/>
  <c r="K726" i="5" s="1"/>
  <c r="L726" i="5" s="1"/>
  <c r="J802" i="5"/>
  <c r="K802" i="5" s="1"/>
  <c r="L802" i="5" s="1"/>
  <c r="J694" i="5"/>
  <c r="K694" i="5" s="1"/>
  <c r="L694" i="5" s="1"/>
  <c r="J1480" i="5"/>
  <c r="K1480" i="5" s="1"/>
  <c r="L1480" i="5" s="1"/>
  <c r="J704" i="5"/>
  <c r="K704" i="5" s="1"/>
  <c r="L704" i="5" s="1"/>
  <c r="J421" i="5"/>
  <c r="K421" i="5" s="1"/>
  <c r="L421" i="5" s="1"/>
  <c r="J346" i="5"/>
  <c r="K346" i="5" s="1"/>
  <c r="L346" i="5" s="1"/>
  <c r="J735" i="5"/>
  <c r="K735" i="5" s="1"/>
  <c r="L735" i="5" s="1"/>
  <c r="J660" i="5"/>
  <c r="K660" i="5" s="1"/>
  <c r="L660" i="5" s="1"/>
  <c r="J709" i="5"/>
  <c r="K709" i="5" s="1"/>
  <c r="L709" i="5" s="1"/>
  <c r="J591" i="5"/>
  <c r="K591" i="5" s="1"/>
  <c r="L591" i="5" s="1"/>
  <c r="J714" i="5"/>
  <c r="K714" i="5" s="1"/>
  <c r="L714" i="5" s="1"/>
  <c r="J385" i="5"/>
  <c r="K385" i="5" s="1"/>
  <c r="L385" i="5" s="1"/>
  <c r="J719" i="5"/>
  <c r="K719" i="5" s="1"/>
  <c r="L719" i="5" s="1"/>
  <c r="J427" i="5"/>
  <c r="K427" i="5" s="1"/>
  <c r="L427" i="5" s="1"/>
  <c r="J626" i="5"/>
  <c r="K626" i="5" s="1"/>
  <c r="L626" i="5" s="1"/>
  <c r="J1160" i="5"/>
  <c r="K1160" i="5" s="1"/>
  <c r="L1160" i="5" s="1"/>
  <c r="J2036" i="5"/>
  <c r="K2036" i="5" s="1"/>
  <c r="L2036" i="5" s="1"/>
  <c r="J1700" i="5"/>
  <c r="K1700" i="5" s="1"/>
  <c r="L1700" i="5" s="1"/>
  <c r="J1126" i="5"/>
  <c r="K1126" i="5" s="1"/>
  <c r="L1126" i="5" s="1"/>
  <c r="J1497" i="5"/>
  <c r="K1497" i="5" s="1"/>
  <c r="L1497" i="5" s="1"/>
  <c r="J1960" i="5"/>
  <c r="K1960" i="5" s="1"/>
  <c r="L1960" i="5" s="1"/>
  <c r="J756" i="5"/>
  <c r="K756" i="5" s="1"/>
  <c r="L756" i="5" s="1"/>
  <c r="J446" i="5"/>
  <c r="K446" i="5" s="1"/>
  <c r="L446" i="5" s="1"/>
  <c r="J903" i="5"/>
  <c r="K903" i="5" s="1"/>
  <c r="L903" i="5" s="1"/>
  <c r="J506" i="5"/>
  <c r="K506" i="5" s="1"/>
  <c r="L506" i="5" s="1"/>
  <c r="J859" i="5"/>
  <c r="K859" i="5" s="1"/>
  <c r="L859" i="5" s="1"/>
  <c r="J815" i="5"/>
  <c r="K815" i="5" s="1"/>
  <c r="L815" i="5" s="1"/>
  <c r="J489" i="5"/>
  <c r="K489" i="5" s="1"/>
  <c r="L489" i="5" s="1"/>
  <c r="J468" i="5"/>
  <c r="K468" i="5" s="1"/>
  <c r="L468" i="5" s="1"/>
  <c r="J666" i="5"/>
  <c r="K666" i="5" s="1"/>
  <c r="L666" i="5" s="1"/>
  <c r="J712" i="5"/>
  <c r="K712" i="5" s="1"/>
  <c r="L712" i="5" s="1"/>
  <c r="J675" i="5"/>
  <c r="K675" i="5" s="1"/>
  <c r="L675" i="5" s="1"/>
  <c r="J556" i="5"/>
  <c r="K556" i="5" s="1"/>
  <c r="L556" i="5" s="1"/>
  <c r="J517" i="5"/>
  <c r="K517" i="5" s="1"/>
  <c r="L517" i="5" s="1"/>
  <c r="J778" i="5"/>
  <c r="K778" i="5" s="1"/>
  <c r="L778" i="5" s="1"/>
  <c r="J503" i="5"/>
  <c r="K503" i="5" s="1"/>
  <c r="L503" i="5" s="1"/>
  <c r="J692" i="5"/>
  <c r="K692" i="5" s="1"/>
  <c r="L692" i="5" s="1"/>
  <c r="J440" i="5"/>
  <c r="K440" i="5" s="1"/>
  <c r="L440" i="5" s="1"/>
  <c r="J844" i="5"/>
  <c r="K844" i="5" s="1"/>
  <c r="L844" i="5" s="1"/>
  <c r="J727" i="5"/>
  <c r="K727" i="5" s="1"/>
  <c r="L727" i="5" s="1"/>
  <c r="J816" i="5"/>
  <c r="K816" i="5" s="1"/>
  <c r="L816" i="5" s="1"/>
  <c r="J854" i="5"/>
  <c r="K854" i="5" s="1"/>
  <c r="L854" i="5" s="1"/>
  <c r="J774" i="5"/>
  <c r="K774" i="5" s="1"/>
  <c r="L774" i="5" s="1"/>
  <c r="J794" i="5"/>
  <c r="K794" i="5" s="1"/>
  <c r="L794" i="5" s="1"/>
  <c r="J839" i="5"/>
  <c r="K839" i="5" s="1"/>
  <c r="L839" i="5" s="1"/>
  <c r="J827" i="5"/>
  <c r="K827" i="5" s="1"/>
  <c r="L827" i="5" s="1"/>
  <c r="J925" i="5"/>
  <c r="K925" i="5" s="1"/>
  <c r="L925" i="5" s="1"/>
  <c r="J410" i="5"/>
  <c r="K410" i="5" s="1"/>
  <c r="L410" i="5" s="1"/>
  <c r="J840" i="5"/>
  <c r="K840" i="5" s="1"/>
  <c r="L840" i="5" s="1"/>
  <c r="J646" i="5"/>
  <c r="K646" i="5" s="1"/>
  <c r="L646" i="5" s="1"/>
  <c r="J917" i="5"/>
  <c r="K917" i="5" s="1"/>
  <c r="L917" i="5" s="1"/>
  <c r="J419" i="5"/>
  <c r="K419" i="5" s="1"/>
  <c r="L419" i="5" s="1"/>
  <c r="J697" i="5"/>
  <c r="K697" i="5" s="1"/>
  <c r="L697" i="5" s="1"/>
  <c r="J669" i="5"/>
  <c r="K669" i="5" s="1"/>
  <c r="L669" i="5" s="1"/>
  <c r="J473" i="5"/>
  <c r="K473" i="5" s="1"/>
  <c r="L473" i="5" s="1"/>
  <c r="J785" i="5"/>
  <c r="K785" i="5" s="1"/>
  <c r="L785" i="5" s="1"/>
  <c r="J910" i="5"/>
  <c r="K910" i="5" s="1"/>
  <c r="L910" i="5" s="1"/>
  <c r="J748" i="5"/>
  <c r="K748" i="5" s="1"/>
  <c r="L748" i="5" s="1"/>
  <c r="J565" i="5"/>
  <c r="K565" i="5" s="1"/>
  <c r="L565" i="5" s="1"/>
  <c r="J1944" i="5"/>
  <c r="K1944" i="5" s="1"/>
  <c r="L1944" i="5" s="1"/>
  <c r="J908" i="5"/>
  <c r="K908" i="5" s="1"/>
  <c r="L908" i="5" s="1"/>
  <c r="J426" i="5"/>
  <c r="K426" i="5" s="1"/>
  <c r="L426" i="5" s="1"/>
  <c r="J863" i="5"/>
  <c r="K863" i="5" s="1"/>
  <c r="L863" i="5" s="1"/>
  <c r="J464" i="5"/>
  <c r="K464" i="5" s="1"/>
  <c r="L464" i="5" s="1"/>
  <c r="J1032" i="5"/>
  <c r="K1032" i="5" s="1"/>
  <c r="L1032" i="5" s="1"/>
  <c r="J354" i="5"/>
  <c r="K354" i="5" s="1"/>
  <c r="L354" i="5" s="1"/>
  <c r="J789" i="5"/>
  <c r="K789" i="5" s="1"/>
  <c r="L789" i="5" s="1"/>
  <c r="J479" i="5"/>
  <c r="K479" i="5" s="1"/>
  <c r="L479" i="5" s="1"/>
  <c r="J389" i="5"/>
  <c r="K389" i="5" s="1"/>
  <c r="L389" i="5" s="1"/>
  <c r="J624" i="5"/>
  <c r="K624" i="5" s="1"/>
  <c r="L624" i="5" s="1"/>
  <c r="J341" i="5"/>
  <c r="K341" i="5" s="1"/>
  <c r="L341" i="5" s="1"/>
  <c r="J545" i="5"/>
  <c r="K545" i="5" s="1"/>
  <c r="L545" i="5" s="1"/>
  <c r="J683" i="5"/>
  <c r="K683" i="5" s="1"/>
  <c r="L683" i="5" s="1"/>
  <c r="J868" i="5"/>
  <c r="K868" i="5" s="1"/>
  <c r="L868" i="5" s="1"/>
  <c r="J763" i="5"/>
  <c r="K763" i="5" s="1"/>
  <c r="L763" i="5" s="1"/>
  <c r="J648" i="5"/>
  <c r="K648" i="5" s="1"/>
  <c r="L648" i="5" s="1"/>
  <c r="J678" i="5"/>
  <c r="K678" i="5" s="1"/>
  <c r="L678" i="5" s="1"/>
  <c r="J486" i="5"/>
  <c r="K486" i="5" s="1"/>
  <c r="L486" i="5" s="1"/>
  <c r="J1229" i="5"/>
  <c r="K1229" i="5" s="1"/>
  <c r="L1229" i="5" s="1"/>
  <c r="J461" i="5"/>
  <c r="K461" i="5" s="1"/>
  <c r="L461" i="5" s="1"/>
  <c r="J562" i="5"/>
  <c r="K562" i="5" s="1"/>
  <c r="L562" i="5" s="1"/>
  <c r="J602" i="5"/>
  <c r="K602" i="5" s="1"/>
  <c r="L602" i="5" s="1"/>
  <c r="J871" i="5"/>
  <c r="K871" i="5" s="1"/>
  <c r="L871" i="5" s="1"/>
  <c r="J519" i="5"/>
  <c r="K519" i="5" s="1"/>
  <c r="L519" i="5" s="1"/>
  <c r="J728" i="5"/>
  <c r="K728" i="5" s="1"/>
  <c r="L728" i="5" s="1"/>
  <c r="J523" i="5"/>
  <c r="K523" i="5" s="1"/>
  <c r="L523" i="5" s="1"/>
  <c r="J768" i="5"/>
  <c r="K768" i="5" s="1"/>
  <c r="L768" i="5" s="1"/>
  <c r="J333" i="5"/>
  <c r="K333" i="5" s="1"/>
  <c r="L333" i="5" s="1"/>
  <c r="J611" i="5"/>
  <c r="K611" i="5" s="1"/>
  <c r="L611" i="5" s="1"/>
  <c r="J1619" i="5"/>
  <c r="K1619" i="5" s="1"/>
  <c r="L1619" i="5" s="1"/>
  <c r="J906" i="5"/>
  <c r="K906" i="5" s="1"/>
  <c r="L906" i="5" s="1"/>
  <c r="J1408" i="5"/>
  <c r="K1408" i="5" s="1"/>
  <c r="L1408" i="5" s="1"/>
  <c r="J615" i="5"/>
  <c r="K615" i="5" s="1"/>
  <c r="L615" i="5" s="1"/>
  <c r="J1453" i="5"/>
  <c r="K1453" i="5" s="1"/>
  <c r="L1453" i="5" s="1"/>
  <c r="J743" i="5"/>
  <c r="K743" i="5" s="1"/>
  <c r="L743" i="5" s="1"/>
  <c r="J734" i="5"/>
  <c r="K734" i="5" s="1"/>
  <c r="L734" i="5" s="1"/>
  <c r="J1561" i="5"/>
  <c r="K1561" i="5" s="1"/>
  <c r="L1561" i="5" s="1"/>
  <c r="J693" i="5"/>
  <c r="K693" i="5" s="1"/>
  <c r="L693" i="5" s="1"/>
  <c r="J349" i="5"/>
  <c r="K349" i="5" s="1"/>
  <c r="L349" i="5" s="1"/>
  <c r="J581" i="5"/>
  <c r="K581" i="5" s="1"/>
  <c r="L581" i="5" s="1"/>
  <c r="J766" i="5"/>
  <c r="K766" i="5" s="1"/>
  <c r="L766" i="5" s="1"/>
  <c r="J1217" i="5"/>
  <c r="K1217" i="5" s="1"/>
  <c r="L1217" i="5" s="1"/>
  <c r="J899" i="5"/>
  <c r="K899" i="5" s="1"/>
  <c r="L899" i="5" s="1"/>
  <c r="J482" i="5"/>
  <c r="K482" i="5" s="1"/>
  <c r="L482" i="5" s="1"/>
  <c r="J795" i="5"/>
  <c r="K795" i="5" s="1"/>
  <c r="L795" i="5" s="1"/>
  <c r="J878" i="5"/>
  <c r="K878" i="5" s="1"/>
  <c r="L878" i="5" s="1"/>
  <c r="J436" i="5"/>
  <c r="K436" i="5" s="1"/>
  <c r="L436" i="5" s="1"/>
  <c r="J347" i="5"/>
  <c r="K347" i="5" s="1"/>
  <c r="L347" i="5" s="1"/>
  <c r="J832" i="5"/>
  <c r="K832" i="5" s="1"/>
  <c r="L832" i="5" s="1"/>
  <c r="J760" i="5"/>
  <c r="K760" i="5" s="1"/>
  <c r="L760" i="5" s="1"/>
  <c r="J554" i="5"/>
  <c r="K554" i="5" s="1"/>
  <c r="L554" i="5" s="1"/>
  <c r="J497" i="5"/>
  <c r="K497" i="5" s="1"/>
  <c r="L497" i="5" s="1"/>
  <c r="J782" i="5"/>
  <c r="K782" i="5" s="1"/>
  <c r="L782" i="5" s="1"/>
  <c r="J612" i="5"/>
  <c r="K612" i="5" s="1"/>
  <c r="L612" i="5" s="1"/>
  <c r="J431" i="5"/>
  <c r="K431" i="5" s="1"/>
  <c r="L431" i="5" s="1"/>
  <c r="J687" i="5"/>
  <c r="K687" i="5" s="1"/>
  <c r="L687" i="5" s="1"/>
  <c r="J614" i="5"/>
  <c r="K614" i="5" s="1"/>
  <c r="L614" i="5" s="1"/>
  <c r="J493" i="5"/>
  <c r="K493" i="5" s="1"/>
  <c r="L493" i="5" s="1"/>
  <c r="J781" i="5"/>
  <c r="K781" i="5" s="1"/>
  <c r="L781" i="5" s="1"/>
  <c r="J826" i="5"/>
  <c r="K826" i="5" s="1"/>
  <c r="L826" i="5" s="1"/>
  <c r="J380" i="5"/>
  <c r="K380" i="5" s="1"/>
  <c r="L380" i="5" s="1"/>
  <c r="J733" i="5"/>
  <c r="K733" i="5" s="1"/>
  <c r="L733" i="5" s="1"/>
  <c r="J695" i="5"/>
  <c r="K695" i="5" s="1"/>
  <c r="L695" i="5" s="1"/>
  <c r="J784" i="5"/>
  <c r="K784" i="5" s="1"/>
  <c r="L784" i="5" s="1"/>
  <c r="J531" i="5"/>
  <c r="K531" i="5" s="1"/>
  <c r="L531" i="5" s="1"/>
  <c r="J643" i="5"/>
  <c r="K643" i="5" s="1"/>
  <c r="L643" i="5" s="1"/>
  <c r="J617" i="5"/>
  <c r="K617" i="5" s="1"/>
  <c r="L617" i="5" s="1"/>
  <c r="J637" i="5"/>
  <c r="K637" i="5" s="1"/>
  <c r="L637" i="5" s="1"/>
  <c r="J351" i="5"/>
  <c r="K351" i="5" s="1"/>
  <c r="L351" i="5" s="1"/>
  <c r="J664" i="5"/>
  <c r="K664" i="5" s="1"/>
  <c r="L664" i="5" s="1"/>
  <c r="J547" i="5"/>
  <c r="K547" i="5" s="1"/>
  <c r="L547" i="5" s="1"/>
  <c r="J527" i="5"/>
  <c r="K527" i="5" s="1"/>
  <c r="L527" i="5" s="1"/>
  <c r="J792" i="5"/>
  <c r="K792" i="5" s="1"/>
  <c r="L792" i="5" s="1"/>
  <c r="J370" i="5"/>
  <c r="K370" i="5" s="1"/>
  <c r="L370" i="5" s="1"/>
  <c r="J511" i="5"/>
  <c r="K511" i="5" s="1"/>
  <c r="L511" i="5" s="1"/>
  <c r="J737" i="5"/>
  <c r="K737" i="5" s="1"/>
  <c r="L737" i="5" s="1"/>
  <c r="J596" i="5"/>
  <c r="K596" i="5" s="1"/>
  <c r="L596" i="5" s="1"/>
  <c r="J485" i="5"/>
  <c r="K485" i="5" s="1"/>
  <c r="L485" i="5" s="1"/>
  <c r="J372" i="5"/>
  <c r="K372" i="5" s="1"/>
  <c r="L372" i="5" s="1"/>
  <c r="J425" i="5"/>
  <c r="K425" i="5" s="1"/>
  <c r="L425" i="5" s="1"/>
  <c r="J367" i="5"/>
  <c r="K367" i="5" s="1"/>
  <c r="L367" i="5" s="1"/>
  <c r="J900" i="5"/>
  <c r="K900" i="5" s="1"/>
  <c r="L900" i="5" s="1"/>
  <c r="J377" i="5"/>
  <c r="K377" i="5" s="1"/>
  <c r="L377" i="5" s="1"/>
  <c r="J670" i="5"/>
  <c r="K670" i="5" s="1"/>
  <c r="L670" i="5" s="1"/>
  <c r="J838" i="5"/>
  <c r="K838" i="5" s="1"/>
  <c r="L838" i="5" s="1"/>
  <c r="J494" i="5"/>
  <c r="K494" i="5" s="1"/>
  <c r="L494" i="5" s="1"/>
  <c r="J336" i="5"/>
  <c r="K336" i="5" s="1"/>
  <c r="L336" i="5" s="1"/>
  <c r="J442" i="5"/>
  <c r="K442" i="5" s="1"/>
  <c r="L442" i="5" s="1"/>
  <c r="J471" i="5"/>
  <c r="K471" i="5" s="1"/>
  <c r="L471" i="5" s="1"/>
  <c r="J665" i="5"/>
  <c r="K665" i="5" s="1"/>
  <c r="L665" i="5" s="1"/>
  <c r="J769" i="5"/>
  <c r="K769" i="5" s="1"/>
  <c r="L769" i="5" s="1"/>
  <c r="J807" i="5"/>
  <c r="K807" i="5" s="1"/>
  <c r="L807" i="5" s="1"/>
  <c r="J877" i="5"/>
  <c r="K877" i="5" s="1"/>
  <c r="L877" i="5" s="1"/>
  <c r="J505" i="5"/>
  <c r="K505" i="5" s="1"/>
  <c r="L505" i="5" s="1"/>
  <c r="J623" i="5"/>
  <c r="K623" i="5" s="1"/>
  <c r="L623" i="5" s="1"/>
  <c r="J817" i="5"/>
  <c r="K817" i="5" s="1"/>
  <c r="L817" i="5" s="1"/>
  <c r="J745" i="5"/>
  <c r="K745" i="5" s="1"/>
  <c r="L745" i="5" s="1"/>
  <c r="J438" i="5"/>
  <c r="K438" i="5" s="1"/>
  <c r="L438" i="5" s="1"/>
  <c r="J558" i="5"/>
  <c r="K558" i="5" s="1"/>
  <c r="L558" i="5" s="1"/>
  <c r="J710" i="5"/>
  <c r="K710" i="5" s="1"/>
  <c r="L710" i="5" s="1"/>
  <c r="J742" i="5"/>
  <c r="K742" i="5" s="1"/>
  <c r="L742" i="5" s="1"/>
  <c r="J2037" i="5"/>
  <c r="K2037" i="5" s="1"/>
  <c r="L2037" i="5" s="1"/>
  <c r="J638" i="5"/>
  <c r="K638" i="5" s="1"/>
  <c r="L638" i="5" s="1"/>
  <c r="J879" i="5"/>
  <c r="K879" i="5" s="1"/>
  <c r="L879" i="5" s="1"/>
  <c r="J850" i="5"/>
  <c r="K850" i="5" s="1"/>
  <c r="L850" i="5" s="1"/>
  <c r="J1726" i="5"/>
  <c r="K1726" i="5" s="1"/>
  <c r="L1726" i="5" s="1"/>
  <c r="J353" i="5"/>
  <c r="K353" i="5" s="1"/>
  <c r="L353" i="5" s="1"/>
  <c r="J799" i="5"/>
  <c r="K799" i="5" s="1"/>
  <c r="L799" i="5" s="1"/>
  <c r="J2032" i="5"/>
  <c r="K2032" i="5" s="1"/>
  <c r="L2032" i="5" s="1"/>
  <c r="J950" i="5"/>
  <c r="K950" i="5" s="1"/>
  <c r="L950" i="5" s="1"/>
  <c r="J862" i="5"/>
  <c r="K862" i="5" s="1"/>
  <c r="L862" i="5" s="1"/>
  <c r="J1946" i="5"/>
  <c r="K1946" i="5" s="1"/>
  <c r="L1946" i="5" s="1"/>
  <c r="J589" i="5"/>
  <c r="K589" i="5" s="1"/>
  <c r="L589" i="5" s="1"/>
  <c r="J755" i="5"/>
  <c r="K755" i="5" s="1"/>
  <c r="L755" i="5" s="1"/>
  <c r="J405" i="5"/>
  <c r="K405" i="5" s="1"/>
  <c r="L405" i="5" s="1"/>
  <c r="J616" i="5"/>
  <c r="K616" i="5" s="1"/>
  <c r="L616" i="5" s="1"/>
  <c r="J361" i="5"/>
  <c r="K361" i="5" s="1"/>
  <c r="L361" i="5" s="1"/>
  <c r="J779" i="5"/>
  <c r="K779" i="5" s="1"/>
  <c r="L779" i="5" s="1"/>
  <c r="J620" i="5"/>
  <c r="K620" i="5" s="1"/>
  <c r="L620" i="5" s="1"/>
  <c r="J1060" i="5"/>
  <c r="K1060" i="5" s="1"/>
  <c r="L1060" i="5" s="1"/>
  <c r="J1101" i="5"/>
  <c r="K1101" i="5" s="1"/>
  <c r="L1101" i="5" s="1"/>
  <c r="J515" i="5"/>
  <c r="K515" i="5" s="1"/>
  <c r="L515" i="5" s="1"/>
  <c r="J631" i="5"/>
  <c r="K631" i="5" s="1"/>
  <c r="L631" i="5" s="1"/>
  <c r="J672" i="5"/>
  <c r="K672" i="5" s="1"/>
  <c r="L672" i="5" s="1"/>
  <c r="J605" i="5"/>
  <c r="K605" i="5" s="1"/>
  <c r="L605" i="5" s="1"/>
  <c r="J819" i="5"/>
  <c r="K819" i="5" s="1"/>
  <c r="L819" i="5" s="1"/>
  <c r="J435" i="5"/>
  <c r="K435" i="5" s="1"/>
  <c r="L435" i="5" s="1"/>
  <c r="J810" i="5"/>
  <c r="K810" i="5" s="1"/>
  <c r="L810" i="5" s="1"/>
  <c r="J366" i="5"/>
  <c r="K366" i="5" s="1"/>
  <c r="L366" i="5" s="1"/>
  <c r="J452" i="5"/>
  <c r="K452" i="5" s="1"/>
  <c r="L452" i="5" s="1"/>
  <c r="J434" i="5"/>
  <c r="K434" i="5" s="1"/>
  <c r="L434" i="5" s="1"/>
  <c r="J564" i="5"/>
  <c r="K564" i="5" s="1"/>
  <c r="L564" i="5" s="1"/>
  <c r="J758" i="5"/>
  <c r="K758" i="5" s="1"/>
  <c r="L758" i="5" s="1"/>
  <c r="J331" i="5"/>
  <c r="K331" i="5" s="1"/>
  <c r="L331" i="5" s="1"/>
  <c r="J537" i="5"/>
  <c r="K537" i="5" s="1"/>
  <c r="L537" i="5" s="1"/>
  <c r="J765" i="5"/>
  <c r="K765" i="5" s="1"/>
  <c r="L765" i="5" s="1"/>
  <c r="J813" i="5"/>
  <c r="K813" i="5" s="1"/>
  <c r="L813" i="5" s="1"/>
  <c r="J750" i="5"/>
  <c r="K750" i="5" s="1"/>
  <c r="L750" i="5" s="1"/>
  <c r="J504" i="5"/>
  <c r="K504" i="5" s="1"/>
  <c r="L504" i="5" s="1"/>
  <c r="J570" i="5"/>
  <c r="K570" i="5" s="1"/>
  <c r="L570" i="5" s="1"/>
  <c r="J364" i="5"/>
  <c r="K364" i="5" s="1"/>
  <c r="L364" i="5" s="1"/>
  <c r="J893" i="5"/>
  <c r="K893" i="5" s="1"/>
  <c r="L893" i="5" s="1"/>
  <c r="J593" i="5"/>
  <c r="K593" i="5" s="1"/>
  <c r="L593" i="5" s="1"/>
  <c r="J355" i="5"/>
  <c r="K355" i="5" s="1"/>
  <c r="L355" i="5" s="1"/>
  <c r="J365" i="5"/>
  <c r="K365" i="5" s="1"/>
  <c r="L365" i="5" s="1"/>
  <c r="J607" i="5"/>
  <c r="K607" i="5" s="1"/>
  <c r="L607" i="5" s="1"/>
  <c r="J837" i="5"/>
  <c r="K837" i="5" s="1"/>
  <c r="L837" i="5" s="1"/>
  <c r="J841" i="5"/>
  <c r="K841" i="5" s="1"/>
  <c r="L841" i="5" s="1"/>
  <c r="J539" i="5"/>
  <c r="K539" i="5" s="1"/>
  <c r="L539" i="5" s="1"/>
  <c r="J552" i="5"/>
  <c r="K552" i="5" s="1"/>
  <c r="L552" i="5" s="1"/>
  <c r="J1959" i="5"/>
  <c r="K1959" i="5" s="1"/>
  <c r="L1959" i="5" s="1"/>
  <c r="J457" i="5"/>
  <c r="K457" i="5" s="1"/>
  <c r="L457" i="5" s="1"/>
  <c r="J676" i="5"/>
  <c r="K676" i="5" s="1"/>
  <c r="L676" i="5" s="1"/>
  <c r="J835" i="5"/>
  <c r="K835" i="5" s="1"/>
  <c r="L835" i="5" s="1"/>
  <c r="J773" i="5"/>
  <c r="K773" i="5" s="1"/>
  <c r="L773" i="5" s="1"/>
  <c r="J350" i="5"/>
  <c r="K350" i="5" s="1"/>
  <c r="L350" i="5" s="1"/>
  <c r="J725" i="5"/>
  <c r="K725" i="5" s="1"/>
  <c r="L725" i="5" s="1"/>
  <c r="J342" i="5"/>
  <c r="K342" i="5" s="1"/>
  <c r="L342" i="5" s="1"/>
  <c r="J691" i="5"/>
  <c r="K691" i="5" s="1"/>
  <c r="L691" i="5" s="1"/>
  <c r="J895" i="5"/>
  <c r="J731" i="5"/>
  <c r="K731" i="5" s="1"/>
  <c r="L731" i="5" s="1"/>
  <c r="J521" i="5"/>
  <c r="K521" i="5" s="1"/>
  <c r="L521" i="5" s="1"/>
  <c r="J1659" i="5"/>
  <c r="K1659" i="5" s="1"/>
  <c r="L1659" i="5" s="1"/>
  <c r="J1702" i="5"/>
  <c r="K1702" i="5" s="1"/>
  <c r="L1702" i="5" s="1"/>
  <c r="J831" i="5"/>
  <c r="K831" i="5" s="1"/>
  <c r="L831" i="5" s="1"/>
  <c r="J1007" i="5"/>
  <c r="K1007" i="5" s="1"/>
  <c r="L1007" i="5" s="1"/>
  <c r="J585" i="5"/>
  <c r="K585" i="5" s="1"/>
  <c r="L585" i="5" s="1"/>
  <c r="J1879" i="5"/>
  <c r="K1879" i="5" s="1"/>
  <c r="L1879" i="5" s="1"/>
  <c r="J798" i="5"/>
  <c r="K798" i="5" s="1"/>
  <c r="L798" i="5" s="1"/>
  <c r="J533" i="5"/>
  <c r="K533" i="5" s="1"/>
  <c r="L533" i="5" s="1"/>
  <c r="J671" i="5"/>
  <c r="K671" i="5" s="1"/>
  <c r="L671" i="5" s="1"/>
  <c r="J1601" i="5"/>
  <c r="K1601" i="5" s="1"/>
  <c r="L1601" i="5" s="1"/>
  <c r="J549" i="5"/>
  <c r="K549" i="5" s="1"/>
  <c r="L549" i="5" s="1"/>
  <c r="J579" i="5"/>
  <c r="K579" i="5" s="1"/>
  <c r="L579" i="5" s="1"/>
  <c r="J1872" i="5"/>
  <c r="K1872" i="5" s="1"/>
  <c r="L1872" i="5" s="1"/>
  <c r="J1143" i="5"/>
  <c r="K1143" i="5" s="1"/>
  <c r="L1143" i="5" s="1"/>
  <c r="J806" i="5"/>
  <c r="K806" i="5" s="1"/>
  <c r="L806" i="5" s="1"/>
  <c r="J2039" i="5"/>
  <c r="K2039" i="5" s="1"/>
  <c r="L2039" i="5" s="1"/>
  <c r="J424" i="5"/>
  <c r="K424" i="5" s="1"/>
  <c r="L424" i="5" s="1"/>
  <c r="J1403" i="5"/>
  <c r="K1403" i="5" s="1"/>
  <c r="L1403" i="5" s="1"/>
  <c r="J513" i="5"/>
  <c r="K513" i="5" s="1"/>
  <c r="L513" i="5" s="1"/>
  <c r="J613" i="5"/>
  <c r="K613" i="5" s="1"/>
  <c r="L613" i="5" s="1"/>
  <c r="J851" i="5"/>
  <c r="K851" i="5" s="1"/>
  <c r="L851" i="5" s="1"/>
  <c r="J1067" i="5"/>
  <c r="K1067" i="5" s="1"/>
  <c r="L1067" i="5" s="1"/>
  <c r="J441" i="5"/>
  <c r="K441" i="5" s="1"/>
  <c r="L441" i="5" s="1"/>
  <c r="J829" i="5"/>
  <c r="K829" i="5" s="1"/>
  <c r="L829" i="5" s="1"/>
  <c r="J801" i="5"/>
  <c r="K801" i="5" s="1"/>
  <c r="L801" i="5" s="1"/>
  <c r="J747" i="5"/>
  <c r="K747" i="5" s="1"/>
  <c r="L747" i="5" s="1"/>
  <c r="J628" i="5"/>
  <c r="K628" i="5" s="1"/>
  <c r="L628" i="5" s="1"/>
  <c r="J463" i="5"/>
  <c r="K463" i="5" s="1"/>
  <c r="L463" i="5" s="1"/>
  <c r="J332" i="5"/>
  <c r="K332" i="5" s="1"/>
  <c r="L332" i="5" s="1"/>
  <c r="J797" i="5"/>
  <c r="K797" i="5" s="1"/>
  <c r="L797" i="5" s="1"/>
  <c r="J2038" i="5"/>
  <c r="K2038" i="5" s="1"/>
  <c r="L2038" i="5" s="1"/>
  <c r="J476" i="5"/>
  <c r="K476" i="5" s="1"/>
  <c r="L476" i="5" s="1"/>
  <c r="J1036" i="5"/>
  <c r="K1036" i="5" s="1"/>
  <c r="L1036" i="5" s="1"/>
  <c r="J912" i="5"/>
  <c r="K912" i="5" s="1"/>
  <c r="L912" i="5" s="1"/>
  <c r="J339" i="5"/>
  <c r="K339" i="5" s="1"/>
  <c r="L339" i="5" s="1"/>
  <c r="J477" i="5"/>
  <c r="K477" i="5" s="1"/>
  <c r="L477" i="5" s="1"/>
  <c r="J853" i="5"/>
  <c r="K853" i="5" s="1"/>
  <c r="L853" i="5" s="1"/>
  <c r="J488" i="5"/>
  <c r="K488" i="5" s="1"/>
  <c r="L488" i="5" s="1"/>
  <c r="J852" i="5"/>
  <c r="K852" i="5" s="1"/>
  <c r="L852" i="5" s="1"/>
  <c r="J400" i="5"/>
  <c r="K400" i="5" s="1"/>
  <c r="L400" i="5" s="1"/>
  <c r="J812" i="5"/>
  <c r="K812" i="5" s="1"/>
  <c r="L812" i="5" s="1"/>
  <c r="J412" i="5"/>
  <c r="K412" i="5" s="1"/>
  <c r="L412" i="5" s="1"/>
  <c r="J754" i="5"/>
  <c r="K754" i="5" s="1"/>
  <c r="L754" i="5" s="1"/>
  <c r="J481" i="5"/>
  <c r="K481" i="5" s="1"/>
  <c r="L481" i="5" s="1"/>
  <c r="J720" i="5"/>
  <c r="K720" i="5" s="1"/>
  <c r="L720" i="5" s="1"/>
  <c r="J821" i="5"/>
  <c r="K821" i="5" s="1"/>
  <c r="L821" i="5" s="1"/>
  <c r="J384" i="5"/>
  <c r="K384" i="5" s="1"/>
  <c r="L384" i="5" s="1"/>
  <c r="J601" i="5"/>
  <c r="K601" i="5" s="1"/>
  <c r="L601" i="5" s="1"/>
  <c r="J358" i="5"/>
  <c r="K358" i="5" s="1"/>
  <c r="L358" i="5" s="1"/>
  <c r="J791" i="5"/>
  <c r="K791" i="5" s="1"/>
  <c r="L791" i="5" s="1"/>
  <c r="J458" i="5"/>
  <c r="K458" i="5" s="1"/>
  <c r="L458" i="5" s="1"/>
  <c r="J469" i="5"/>
  <c r="K469" i="5" s="1"/>
  <c r="L469" i="5" s="1"/>
  <c r="J544" i="5"/>
  <c r="K544" i="5" s="1"/>
  <c r="L544" i="5" s="1"/>
  <c r="J770" i="5"/>
  <c r="K770" i="5" s="1"/>
  <c r="L770" i="5" s="1"/>
  <c r="J340" i="5"/>
  <c r="K340" i="5" s="1"/>
  <c r="L340" i="5" s="1"/>
  <c r="J415" i="5"/>
  <c r="K415" i="5" s="1"/>
  <c r="L415" i="5" s="1"/>
  <c r="J751" i="5"/>
  <c r="K751" i="5" s="1"/>
  <c r="L751" i="5" s="1"/>
  <c r="J532" i="5"/>
  <c r="K532" i="5" s="1"/>
  <c r="L532" i="5" s="1"/>
  <c r="J876" i="5"/>
  <c r="K876" i="5" s="1"/>
  <c r="L876" i="5" s="1"/>
  <c r="J857" i="5"/>
  <c r="K857" i="5" s="1"/>
  <c r="L857" i="5" s="1"/>
  <c r="J830" i="5"/>
  <c r="K830" i="5" s="1"/>
  <c r="L830" i="5" s="1"/>
  <c r="J478" i="5"/>
  <c r="K478" i="5" s="1"/>
  <c r="L478" i="5" s="1"/>
  <c r="J576" i="5"/>
  <c r="K576" i="5" s="1"/>
  <c r="L576" i="5" s="1"/>
  <c r="J356" i="5"/>
  <c r="K356" i="5" s="1"/>
  <c r="L356" i="5" s="1"/>
  <c r="J887" i="5"/>
  <c r="K887" i="5" s="1"/>
  <c r="L887" i="5" s="1"/>
  <c r="J535" i="5"/>
  <c r="K535" i="5" s="1"/>
  <c r="L535" i="5" s="1"/>
  <c r="J512" i="5"/>
  <c r="K512" i="5" s="1"/>
  <c r="L512" i="5" s="1"/>
  <c r="J922" i="5"/>
  <c r="K922" i="5" s="1"/>
  <c r="L922" i="5" s="1"/>
  <c r="J767" i="5"/>
  <c r="K767" i="5" s="1"/>
  <c r="L767" i="5" s="1"/>
  <c r="J348" i="5"/>
  <c r="K348" i="5" s="1"/>
  <c r="L348" i="5" s="1"/>
  <c r="J1582" i="5"/>
  <c r="K1582" i="5" s="1"/>
  <c r="L1582" i="5" s="1"/>
  <c r="J740" i="5"/>
  <c r="K740" i="5" s="1"/>
  <c r="L740" i="5" s="1"/>
  <c r="J716" i="5"/>
  <c r="K716" i="5" s="1"/>
  <c r="L716" i="5" s="1"/>
  <c r="J739" i="5"/>
  <c r="K739" i="5" s="1"/>
  <c r="L739" i="5" s="1"/>
  <c r="J500" i="5"/>
  <c r="K500" i="5" s="1"/>
  <c r="L500" i="5" s="1"/>
  <c r="J866" i="5"/>
  <c r="K866" i="5" s="1"/>
  <c r="L866" i="5" s="1"/>
  <c r="J861" i="5"/>
  <c r="K861" i="5" s="1"/>
  <c r="L861" i="5" s="1"/>
  <c r="J824" i="5"/>
  <c r="K824" i="5" s="1"/>
  <c r="L824" i="5" s="1"/>
  <c r="J484" i="5"/>
  <c r="K484" i="5" s="1"/>
  <c r="L484" i="5" s="1"/>
  <c r="J776" i="5"/>
  <c r="K776" i="5" s="1"/>
  <c r="L776" i="5" s="1"/>
  <c r="J582" i="5"/>
  <c r="K582" i="5" s="1"/>
  <c r="L582" i="5" s="1"/>
  <c r="J696" i="5"/>
  <c r="K696" i="5" s="1"/>
  <c r="L696" i="5" s="1"/>
  <c r="J715" i="5"/>
  <c r="K715" i="5" s="1"/>
  <c r="L715" i="5" s="1"/>
  <c r="J1292" i="5"/>
  <c r="K1292" i="5" s="1"/>
  <c r="L1292" i="5" s="1"/>
  <c r="J406" i="5"/>
  <c r="K406" i="5" s="1"/>
  <c r="L406" i="5" s="1"/>
  <c r="J496" i="5"/>
  <c r="K496" i="5" s="1"/>
  <c r="L496" i="5" s="1"/>
  <c r="J644" i="5"/>
  <c r="K644" i="5" s="1"/>
  <c r="L644" i="5" s="1"/>
  <c r="J753" i="5"/>
  <c r="K753" i="5" s="1"/>
  <c r="L753" i="5" s="1"/>
  <c r="J627" i="5"/>
  <c r="K627" i="5" s="1"/>
  <c r="L627" i="5" s="1"/>
  <c r="J921" i="5"/>
  <c r="K921" i="5" s="1"/>
  <c r="L921" i="5" s="1"/>
  <c r="J730" i="5"/>
  <c r="K730" i="5" s="1"/>
  <c r="L730" i="5" s="1"/>
  <c r="J864" i="5"/>
  <c r="K864" i="5" s="1"/>
  <c r="L864" i="5" s="1"/>
  <c r="J749" i="5"/>
  <c r="K749" i="5" s="1"/>
  <c r="L749" i="5" s="1"/>
  <c r="J399" i="5"/>
  <c r="K399" i="5" s="1"/>
  <c r="L399" i="5" s="1"/>
  <c r="J625" i="5"/>
  <c r="K625" i="5" s="1"/>
  <c r="L625" i="5" s="1"/>
  <c r="J888" i="5"/>
  <c r="K888" i="5" s="1"/>
  <c r="L888" i="5" s="1"/>
  <c r="J2082" i="5"/>
  <c r="K2082" i="5" s="1"/>
  <c r="L2082" i="5" s="1"/>
  <c r="J455" i="5"/>
  <c r="K455" i="5" s="1"/>
  <c r="L455" i="5" s="1"/>
  <c r="J661" i="5"/>
  <c r="K661" i="5" s="1"/>
  <c r="L661" i="5" s="1"/>
  <c r="J892" i="5"/>
  <c r="K892" i="5" s="1"/>
  <c r="L892" i="5" s="1"/>
  <c r="J1100" i="5"/>
  <c r="K1100" i="5" s="1"/>
  <c r="L1100" i="5" s="1"/>
  <c r="J920" i="5"/>
  <c r="K920" i="5" s="1"/>
  <c r="L920" i="5" s="1"/>
  <c r="J650" i="5"/>
  <c r="K650" i="5" s="1"/>
  <c r="L650" i="5" s="1"/>
  <c r="J551" i="5"/>
  <c r="K551" i="5" s="1"/>
  <c r="L551" i="5" s="1"/>
  <c r="J492" i="5"/>
  <c r="K492" i="5" s="1"/>
  <c r="L492" i="5" s="1"/>
  <c r="J736" i="5"/>
  <c r="K736" i="5" s="1"/>
  <c r="L736" i="5" s="1"/>
  <c r="J335" i="5"/>
  <c r="K335" i="5" s="1"/>
  <c r="L335" i="5" s="1"/>
  <c r="J759" i="5"/>
  <c r="K759" i="5" s="1"/>
  <c r="L759" i="5" s="1"/>
  <c r="J869" i="5"/>
  <c r="K869" i="5" s="1"/>
  <c r="L869" i="5" s="1"/>
  <c r="J1330" i="5"/>
  <c r="K1330" i="5" s="1"/>
  <c r="L1330" i="5" s="1"/>
  <c r="J568" i="5"/>
  <c r="K568" i="5" s="1"/>
  <c r="L568" i="5" s="1"/>
  <c r="J599" i="5"/>
  <c r="K599" i="5" s="1"/>
  <c r="L599" i="5" s="1"/>
  <c r="J640" i="5"/>
  <c r="K640" i="5" s="1"/>
  <c r="L640" i="5" s="1"/>
  <c r="J487" i="5"/>
  <c r="K487" i="5" s="1"/>
  <c r="L487" i="5" s="1"/>
  <c r="J509" i="5"/>
  <c r="K509" i="5" s="1"/>
  <c r="L509" i="5" s="1"/>
  <c r="J705" i="5"/>
  <c r="K705" i="5" s="1"/>
  <c r="L705" i="5" s="1"/>
  <c r="J409" i="5"/>
  <c r="K409" i="5" s="1"/>
  <c r="L409" i="5" s="1"/>
  <c r="J713" i="5"/>
  <c r="K713" i="5" s="1"/>
  <c r="L713" i="5" s="1"/>
  <c r="J2081" i="5"/>
  <c r="K2081" i="5" s="1"/>
  <c r="L2081" i="5" s="1"/>
  <c r="J430" i="5"/>
  <c r="K430" i="5" s="1"/>
  <c r="L430" i="5" s="1"/>
  <c r="J732" i="5"/>
  <c r="K732" i="5" s="1"/>
  <c r="L732" i="5" s="1"/>
  <c r="J1334" i="5"/>
  <c r="K1334" i="5" s="1"/>
  <c r="L1334" i="5" s="1"/>
  <c r="J909" i="5"/>
  <c r="K909" i="5" s="1"/>
  <c r="L909" i="5" s="1"/>
  <c r="J362" i="5"/>
  <c r="K362" i="5" s="1"/>
  <c r="L362" i="5" s="1"/>
  <c r="J563" i="5"/>
  <c r="K563" i="5" s="1"/>
  <c r="L563" i="5" s="1"/>
  <c r="J392" i="5"/>
  <c r="K392" i="5" s="1"/>
  <c r="L392" i="5" s="1"/>
  <c r="J682" i="5"/>
  <c r="K682" i="5" s="1"/>
  <c r="L682" i="5" s="1"/>
  <c r="J396" i="5"/>
  <c r="K396" i="5" s="1"/>
  <c r="L396" i="5" s="1"/>
  <c r="J825" i="5"/>
  <c r="K825" i="5" s="1"/>
  <c r="L825" i="5" s="1"/>
  <c r="J429" i="5"/>
  <c r="K429" i="5" s="1"/>
  <c r="L429" i="5" s="1"/>
  <c r="J586" i="5"/>
  <c r="K586" i="5" s="1"/>
  <c r="L586" i="5" s="1"/>
  <c r="J1821" i="5"/>
  <c r="K1821" i="5" s="1"/>
  <c r="L1821" i="5" s="1"/>
  <c r="J809" i="5"/>
  <c r="K809" i="5" s="1"/>
  <c r="L809" i="5" s="1"/>
  <c r="J793" i="5"/>
  <c r="K793" i="5" s="1"/>
  <c r="L793" i="5" s="1"/>
  <c r="J873" i="5"/>
  <c r="K873" i="5" s="1"/>
  <c r="L873" i="5" s="1"/>
  <c r="J534" i="5"/>
  <c r="K534" i="5" s="1"/>
  <c r="L534" i="5" s="1"/>
  <c r="J905" i="5"/>
  <c r="K905" i="5" s="1"/>
  <c r="L905" i="5" s="1"/>
  <c r="J462" i="5"/>
  <c r="K462" i="5" s="1"/>
  <c r="L462" i="5" s="1"/>
  <c r="J575" i="5"/>
  <c r="K575" i="5" s="1"/>
  <c r="L575" i="5" s="1"/>
  <c r="J635" i="5"/>
  <c r="K635" i="5" s="1"/>
  <c r="L635" i="5" s="1"/>
  <c r="J1343" i="5"/>
  <c r="K1343" i="5" s="1"/>
  <c r="L1343" i="5" s="1"/>
  <c r="J681" i="5"/>
  <c r="K681" i="5" s="1"/>
  <c r="L681" i="5" s="1"/>
  <c r="J1152" i="5"/>
  <c r="K1152" i="5" s="1"/>
  <c r="L1152" i="5" s="1"/>
  <c r="J1912" i="5"/>
  <c r="K1912" i="5" s="1"/>
  <c r="L1912" i="5" s="1"/>
  <c r="J524" i="5"/>
  <c r="K524" i="5" s="1"/>
  <c r="L524" i="5" s="1"/>
  <c r="J690" i="5"/>
  <c r="K690" i="5" s="1"/>
  <c r="L690" i="5" s="1"/>
  <c r="J772" i="5"/>
  <c r="K772" i="5" s="1"/>
  <c r="L772" i="5" s="1"/>
  <c r="J875" i="5"/>
  <c r="K875" i="5" s="1"/>
  <c r="L875" i="5" s="1"/>
  <c r="J569" i="5"/>
  <c r="K569" i="5" s="1"/>
  <c r="L569" i="5" s="1"/>
  <c r="J548" i="5"/>
  <c r="K548" i="5" s="1"/>
  <c r="L548" i="5" s="1"/>
  <c r="J667" i="5"/>
  <c r="K667" i="5" s="1"/>
  <c r="L667" i="5" s="1"/>
  <c r="J491" i="5"/>
  <c r="K491" i="5" s="1"/>
  <c r="L491" i="5" s="1"/>
  <c r="J651" i="5"/>
  <c r="K651" i="5" s="1"/>
  <c r="L651" i="5" s="1"/>
  <c r="J656" i="5"/>
  <c r="K656" i="5" s="1"/>
  <c r="L656" i="5" s="1"/>
  <c r="J386" i="5"/>
  <c r="K386" i="5" s="1"/>
  <c r="L386" i="5" s="1"/>
  <c r="J448" i="5"/>
  <c r="K448" i="5" s="1"/>
  <c r="L448" i="5" s="1"/>
  <c r="J790" i="5"/>
  <c r="K790" i="5" s="1"/>
  <c r="L790" i="5" s="1"/>
  <c r="J394" i="5"/>
  <c r="K394" i="5" s="1"/>
  <c r="L394" i="5" s="1"/>
  <c r="J381" i="5"/>
  <c r="K381" i="5" s="1"/>
  <c r="L381" i="5" s="1"/>
  <c r="J2004" i="5"/>
  <c r="K2004" i="5" s="1"/>
  <c r="L2004" i="5" s="1"/>
  <c r="J621" i="5"/>
  <c r="K621" i="5" s="1"/>
  <c r="L621" i="5" s="1"/>
  <c r="J395" i="5"/>
  <c r="K395" i="5" s="1"/>
  <c r="L395" i="5" s="1"/>
  <c r="J518" i="5"/>
  <c r="K518" i="5" s="1"/>
  <c r="L518" i="5" s="1"/>
  <c r="J543" i="5"/>
  <c r="K543" i="5" s="1"/>
  <c r="L543" i="5" s="1"/>
  <c r="J805" i="5"/>
  <c r="K805" i="5" s="1"/>
  <c r="L805" i="5" s="1"/>
  <c r="J472" i="5"/>
  <c r="K472" i="5" s="1"/>
  <c r="L472" i="5" s="1"/>
  <c r="J849" i="5"/>
  <c r="K849" i="5" s="1"/>
  <c r="L849" i="5" s="1"/>
  <c r="J516" i="5"/>
  <c r="K516" i="5" s="1"/>
  <c r="L516" i="5" s="1"/>
  <c r="J668" i="5"/>
  <c r="K668" i="5" s="1"/>
  <c r="L668" i="5" s="1"/>
  <c r="J757" i="5"/>
  <c r="K757" i="5" s="1"/>
  <c r="L757" i="5" s="1"/>
  <c r="J916" i="5"/>
  <c r="K916" i="5" s="1"/>
  <c r="L916" i="5" s="1"/>
  <c r="J428" i="5"/>
  <c r="K428" i="5" s="1"/>
  <c r="L428" i="5" s="1"/>
  <c r="J657" i="5"/>
  <c r="K657" i="5" s="1"/>
  <c r="L657" i="5" s="1"/>
  <c r="J1984" i="5"/>
  <c r="K1984" i="5" s="1"/>
  <c r="L1984" i="5" s="1"/>
  <c r="J703" i="5"/>
  <c r="K703" i="5" s="1"/>
  <c r="L703" i="5" s="1"/>
  <c r="J1719" i="5"/>
  <c r="K1719" i="5" s="1"/>
  <c r="L1719" i="5" s="1"/>
  <c r="J443" i="5"/>
  <c r="K443" i="5" s="1"/>
  <c r="L443" i="5" s="1"/>
  <c r="J652" i="5"/>
  <c r="K652" i="5" s="1"/>
  <c r="L652" i="5" s="1"/>
  <c r="J450" i="5"/>
  <c r="K450" i="5" s="1"/>
  <c r="L450" i="5" s="1"/>
  <c r="J818" i="5"/>
  <c r="K818" i="5" s="1"/>
  <c r="L818" i="5" s="1"/>
  <c r="J622" i="5"/>
  <c r="K622" i="5" s="1"/>
  <c r="L622" i="5" s="1"/>
  <c r="J698" i="5"/>
  <c r="K698" i="5" s="1"/>
  <c r="L698" i="5" s="1"/>
  <c r="J1257" i="5"/>
  <c r="K1257" i="5" s="1"/>
  <c r="L1257" i="5" s="1"/>
  <c r="J717" i="5"/>
  <c r="K717" i="5" s="1"/>
  <c r="L717" i="5" s="1"/>
  <c r="J1934" i="5"/>
  <c r="K1934" i="5" s="1"/>
  <c r="L1934" i="5" s="1"/>
  <c r="J501" i="5"/>
  <c r="K501" i="5" s="1"/>
  <c r="L501" i="5" s="1"/>
  <c r="J775" i="5"/>
  <c r="K775" i="5" s="1"/>
  <c r="L775" i="5" s="1"/>
  <c r="J1359" i="5"/>
  <c r="K1359" i="5" s="1"/>
  <c r="L1359" i="5" s="1"/>
  <c r="J363" i="5"/>
  <c r="K363" i="5" s="1"/>
  <c r="L363" i="5" s="1"/>
  <c r="J475" i="5"/>
  <c r="K475" i="5" s="1"/>
  <c r="L475" i="5" s="1"/>
  <c r="J811" i="5"/>
  <c r="K811" i="5" s="1"/>
  <c r="L811" i="5" s="1"/>
  <c r="J1029" i="5"/>
  <c r="K1029" i="5" s="1"/>
  <c r="L1029" i="5" s="1"/>
  <c r="J498" i="5"/>
  <c r="K498" i="5" s="1"/>
  <c r="L498" i="5" s="1"/>
  <c r="J577" i="5"/>
  <c r="K577" i="5" s="1"/>
  <c r="L577" i="5" s="1"/>
  <c r="J344" i="5"/>
  <c r="K344" i="5" s="1"/>
  <c r="L344" i="5" s="1"/>
  <c r="J836" i="5"/>
  <c r="K836" i="5" s="1"/>
  <c r="L836" i="5" s="1"/>
  <c r="J913" i="5"/>
  <c r="K913" i="5" s="1"/>
  <c r="L913" i="5" s="1"/>
  <c r="J393" i="5"/>
  <c r="K393" i="5" s="1"/>
  <c r="L393" i="5" s="1"/>
  <c r="J398" i="5"/>
  <c r="K398" i="5" s="1"/>
  <c r="L398" i="5" s="1"/>
  <c r="J480" i="5"/>
  <c r="K480" i="5" s="1"/>
  <c r="L480" i="5" s="1"/>
  <c r="J566" i="5"/>
  <c r="K566" i="5" s="1"/>
  <c r="L566" i="5" s="1"/>
  <c r="J684" i="5"/>
  <c r="K684" i="5" s="1"/>
  <c r="L684" i="5" s="1"/>
  <c r="J872" i="5"/>
  <c r="K872" i="5" s="1"/>
  <c r="L872" i="5" s="1"/>
  <c r="J1551" i="5"/>
  <c r="K1551" i="5" s="1"/>
  <c r="L1551" i="5" s="1"/>
  <c r="J1564" i="5"/>
  <c r="K1564" i="5" s="1"/>
  <c r="L1564" i="5" s="1"/>
  <c r="J1769" i="5"/>
  <c r="K1769" i="5" s="1"/>
  <c r="L1769" i="5" s="1"/>
  <c r="J943" i="5"/>
  <c r="K943" i="5" s="1"/>
  <c r="L943" i="5" s="1"/>
  <c r="J1073" i="5"/>
  <c r="K1073" i="5" s="1"/>
  <c r="L1073" i="5" s="1"/>
  <c r="J1937" i="5"/>
  <c r="K1937" i="5" s="1"/>
  <c r="L1937" i="5" s="1"/>
  <c r="J1956" i="5"/>
  <c r="K1956" i="5" s="1"/>
  <c r="L1956" i="5" s="1"/>
  <c r="J1235" i="5"/>
  <c r="K1235" i="5" s="1"/>
  <c r="L1235" i="5" s="1"/>
  <c r="J1252" i="5"/>
  <c r="K1252" i="5" s="1"/>
  <c r="L1252" i="5" s="1"/>
  <c r="J1761" i="5"/>
  <c r="K1761" i="5" s="1"/>
  <c r="L1761" i="5" s="1"/>
  <c r="J1002" i="5"/>
  <c r="K1002" i="5" s="1"/>
  <c r="L1002" i="5" s="1"/>
  <c r="J1803" i="5"/>
  <c r="K1803" i="5" s="1"/>
  <c r="L1803" i="5" s="1"/>
  <c r="J1762" i="5"/>
  <c r="K1762" i="5" s="1"/>
  <c r="L1762" i="5" s="1"/>
  <c r="J1452" i="5"/>
  <c r="K1452" i="5" s="1"/>
  <c r="L1452" i="5" s="1"/>
  <c r="J1037" i="5"/>
  <c r="K1037" i="5" s="1"/>
  <c r="L1037" i="5" s="1"/>
  <c r="J1631" i="5"/>
  <c r="K1631" i="5" s="1"/>
  <c r="L1631" i="5" s="1"/>
  <c r="J1804" i="5"/>
  <c r="K1804" i="5" s="1"/>
  <c r="L1804" i="5" s="1"/>
  <c r="J1626" i="5"/>
  <c r="K1626" i="5" s="1"/>
  <c r="L1626" i="5" s="1"/>
  <c r="J960" i="5"/>
  <c r="K960" i="5" s="1"/>
  <c r="L960" i="5" s="1"/>
  <c r="J1869" i="5"/>
  <c r="K1869" i="5" s="1"/>
  <c r="L1869" i="5" s="1"/>
  <c r="J1360" i="5"/>
  <c r="K1360" i="5" s="1"/>
  <c r="L1360" i="5" s="1"/>
  <c r="J1216" i="5"/>
  <c r="K1216" i="5" s="1"/>
  <c r="L1216" i="5" s="1"/>
  <c r="J1167" i="5"/>
  <c r="K1167" i="5" s="1"/>
  <c r="L1167" i="5" s="1"/>
  <c r="J1629" i="5"/>
  <c r="K1629" i="5" s="1"/>
  <c r="L1629" i="5" s="1"/>
  <c r="J1973" i="5"/>
  <c r="K1973" i="5" s="1"/>
  <c r="L1973" i="5" s="1"/>
  <c r="J1335" i="5"/>
  <c r="K1335" i="5" s="1"/>
  <c r="L1335" i="5" s="1"/>
  <c r="J968" i="5"/>
  <c r="K968" i="5" s="1"/>
  <c r="L968" i="5" s="1"/>
  <c r="J1275" i="5"/>
  <c r="K1275" i="5" s="1"/>
  <c r="L1275" i="5" s="1"/>
  <c r="J1494" i="5"/>
  <c r="K1494" i="5" s="1"/>
  <c r="L1494" i="5" s="1"/>
  <c r="J1535" i="5"/>
  <c r="K1535" i="5" s="1"/>
  <c r="L1535" i="5" s="1"/>
  <c r="J1771" i="5"/>
  <c r="K1771" i="5" s="1"/>
  <c r="L1771" i="5" s="1"/>
  <c r="J1746" i="5"/>
  <c r="K1746" i="5" s="1"/>
  <c r="L1746" i="5" s="1"/>
  <c r="J1048" i="5"/>
  <c r="K1048" i="5" s="1"/>
  <c r="L1048" i="5" s="1"/>
  <c r="J1656" i="5"/>
  <c r="K1656" i="5" s="1"/>
  <c r="L1656" i="5" s="1"/>
  <c r="J1503" i="5"/>
  <c r="K1503" i="5" s="1"/>
  <c r="L1503" i="5" s="1"/>
  <c r="J1522" i="5"/>
  <c r="K1522" i="5" s="1"/>
  <c r="L1522" i="5" s="1"/>
  <c r="J1127" i="5"/>
  <c r="K1127" i="5" s="1"/>
  <c r="L1127" i="5" s="1"/>
  <c r="J1976" i="5"/>
  <c r="K1976" i="5" s="1"/>
  <c r="L1976" i="5" s="1"/>
  <c r="J1678" i="5"/>
  <c r="K1678" i="5" s="1"/>
  <c r="L1678" i="5" s="1"/>
  <c r="J1341" i="5"/>
  <c r="K1341" i="5" s="1"/>
  <c r="L1341" i="5" s="1"/>
  <c r="J1157" i="5"/>
  <c r="K1157" i="5" s="1"/>
  <c r="L1157" i="5" s="1"/>
  <c r="J1704" i="5"/>
  <c r="K1704" i="5" s="1"/>
  <c r="L1704" i="5" s="1"/>
  <c r="J1591" i="5"/>
  <c r="K1591" i="5" s="1"/>
  <c r="L1591" i="5" s="1"/>
  <c r="J1064" i="5"/>
  <c r="K1064" i="5" s="1"/>
  <c r="L1064" i="5" s="1"/>
  <c r="J1696" i="5"/>
  <c r="K1696" i="5" s="1"/>
  <c r="L1696" i="5" s="1"/>
  <c r="J2066" i="5"/>
  <c r="K2066" i="5" s="1"/>
  <c r="L2066" i="5" s="1"/>
  <c r="K895" i="5"/>
  <c r="L895" i="5" s="1"/>
  <c r="J902" i="5"/>
  <c r="K902" i="5" s="1"/>
  <c r="L902" i="5" s="1"/>
  <c r="J1052" i="5"/>
  <c r="K1052" i="5" s="1"/>
  <c r="L1052" i="5" s="1"/>
  <c r="J610" i="5"/>
  <c r="K610" i="5" s="1"/>
  <c r="L610" i="5" s="1"/>
  <c r="J1881" i="5"/>
  <c r="K1881" i="5" s="1"/>
  <c r="L1881" i="5" s="1"/>
  <c r="J822" i="5"/>
  <c r="K822" i="5" s="1"/>
  <c r="L822" i="5" s="1"/>
  <c r="J418" i="5"/>
  <c r="K418" i="5" s="1"/>
  <c r="L418" i="5" s="1"/>
  <c r="J369" i="5"/>
  <c r="K369" i="5" s="1"/>
  <c r="L369" i="5" s="1"/>
  <c r="J741" i="5"/>
  <c r="K741" i="5" s="1"/>
  <c r="L741" i="5" s="1"/>
  <c r="J337" i="5"/>
  <c r="K337" i="5" s="1"/>
  <c r="L337" i="5" s="1"/>
  <c r="J762" i="5"/>
  <c r="K762" i="5" s="1"/>
  <c r="L762" i="5" s="1"/>
  <c r="J723" i="5"/>
  <c r="K723" i="5" s="1"/>
  <c r="L723" i="5" s="1"/>
  <c r="J423" i="5"/>
  <c r="K423" i="5" s="1"/>
  <c r="L423" i="5" s="1"/>
  <c r="J619" i="5"/>
  <c r="K619" i="5" s="1"/>
  <c r="L619" i="5" s="1"/>
  <c r="J439" i="5"/>
  <c r="K439" i="5" s="1"/>
  <c r="L439" i="5" s="1"/>
  <c r="J641" i="5"/>
  <c r="K641" i="5" s="1"/>
  <c r="L641" i="5" s="1"/>
  <c r="J584" i="5"/>
  <c r="K584" i="5" s="1"/>
  <c r="L584" i="5" s="1"/>
  <c r="J413" i="5"/>
  <c r="K413" i="5" s="1"/>
  <c r="L413" i="5" s="1"/>
  <c r="J867" i="5"/>
  <c r="K867" i="5" s="1"/>
  <c r="L867" i="5" s="1"/>
  <c r="J1311" i="5"/>
  <c r="K1311" i="5" s="1"/>
  <c r="L1311" i="5" s="1"/>
  <c r="J526" i="5"/>
  <c r="K526" i="5" s="1"/>
  <c r="L526" i="5" s="1"/>
  <c r="J718" i="5"/>
  <c r="K718" i="5" s="1"/>
  <c r="L718" i="5" s="1"/>
  <c r="J445" i="5"/>
  <c r="K445" i="5" s="1"/>
  <c r="L445" i="5" s="1"/>
  <c r="J397" i="5"/>
  <c r="K397" i="5" s="1"/>
  <c r="L397" i="5" s="1"/>
  <c r="J559" i="5"/>
  <c r="K559" i="5" s="1"/>
  <c r="L559" i="5" s="1"/>
  <c r="J525" i="5"/>
  <c r="K525" i="5" s="1"/>
  <c r="L525" i="5" s="1"/>
  <c r="J437" i="5"/>
  <c r="K437" i="5" s="1"/>
  <c r="L437" i="5" s="1"/>
  <c r="J874" i="5"/>
  <c r="K874" i="5" s="1"/>
  <c r="L874" i="5" s="1"/>
  <c r="J376" i="5"/>
  <c r="K376" i="5" s="1"/>
  <c r="L376" i="5" s="1"/>
  <c r="J679" i="5"/>
  <c r="K679" i="5" s="1"/>
  <c r="L679" i="5" s="1"/>
  <c r="J528" i="5"/>
  <c r="K528" i="5" s="1"/>
  <c r="L528" i="5" s="1"/>
  <c r="J587" i="5"/>
  <c r="K587" i="5" s="1"/>
  <c r="L587" i="5" s="1"/>
  <c r="J459" i="5"/>
  <c r="K459" i="5" s="1"/>
  <c r="L459" i="5" s="1"/>
  <c r="J655" i="5"/>
  <c r="K655" i="5" s="1"/>
  <c r="L655" i="5" s="1"/>
  <c r="J680" i="5"/>
  <c r="K680" i="5" s="1"/>
  <c r="L680" i="5" s="1"/>
  <c r="J391" i="5"/>
  <c r="K391" i="5" s="1"/>
  <c r="L391" i="5" s="1"/>
  <c r="J645" i="5"/>
  <c r="K645" i="5" s="1"/>
  <c r="L645" i="5" s="1"/>
  <c r="J890" i="5"/>
  <c r="K890" i="5" s="1"/>
  <c r="L890" i="5" s="1"/>
  <c r="J490" i="5"/>
  <c r="K490" i="5" s="1"/>
  <c r="L490" i="5" s="1"/>
  <c r="J338" i="5"/>
  <c r="K338" i="5" s="1"/>
  <c r="L338" i="5" s="1"/>
  <c r="J834" i="5"/>
  <c r="K834" i="5" s="1"/>
  <c r="L834" i="5" s="1"/>
  <c r="J456" i="5"/>
  <c r="K456" i="5" s="1"/>
  <c r="L456" i="5" s="1"/>
  <c r="J606" i="5"/>
  <c r="K606" i="5" s="1"/>
  <c r="L606" i="5" s="1"/>
  <c r="J843" i="5"/>
  <c r="K843" i="5" s="1"/>
  <c r="L843" i="5" s="1"/>
  <c r="J636" i="5"/>
  <c r="K636" i="5" s="1"/>
  <c r="L636" i="5" s="1"/>
  <c r="J919" i="5"/>
  <c r="K919" i="5" s="1"/>
  <c r="L919" i="5" s="1"/>
  <c r="J345" i="5"/>
  <c r="K345" i="5" s="1"/>
  <c r="L345" i="5" s="1"/>
  <c r="J540" i="5"/>
  <c r="K540" i="5" s="1"/>
  <c r="L540" i="5" s="1"/>
  <c r="J663" i="5"/>
  <c r="K663" i="5" s="1"/>
  <c r="L663" i="5" s="1"/>
  <c r="J561" i="5"/>
  <c r="K561" i="5" s="1"/>
  <c r="L561" i="5" s="1"/>
  <c r="J711" i="5"/>
  <c r="K711" i="5" s="1"/>
  <c r="L711" i="5" s="1"/>
  <c r="J746" i="5"/>
  <c r="K746" i="5" s="1"/>
  <c r="L746" i="5" s="1"/>
  <c r="J870" i="5"/>
  <c r="K870" i="5" s="1"/>
  <c r="L870" i="5" s="1"/>
  <c r="J567" i="5"/>
  <c r="K567" i="5" s="1"/>
  <c r="L567" i="5" s="1"/>
  <c r="J904" i="5"/>
  <c r="K904" i="5" s="1"/>
  <c r="L904" i="5" s="1"/>
  <c r="J474" i="5"/>
  <c r="K474" i="5" s="1"/>
  <c r="L474" i="5" s="1"/>
  <c r="J700" i="5"/>
  <c r="K700" i="5" s="1"/>
  <c r="L700" i="5" s="1"/>
  <c r="J618" i="5"/>
  <c r="K618" i="5" s="1"/>
  <c r="L618" i="5" s="1"/>
  <c r="J706" i="5"/>
  <c r="K706" i="5" s="1"/>
  <c r="L706" i="5" s="1"/>
  <c r="J800" i="5"/>
  <c r="K800" i="5" s="1"/>
  <c r="L800" i="5" s="1"/>
  <c r="J915" i="5"/>
  <c r="K915" i="5" s="1"/>
  <c r="L915" i="5" s="1"/>
  <c r="J536" i="5"/>
  <c r="K536" i="5" s="1"/>
  <c r="L536" i="5" s="1"/>
  <c r="J649" i="5"/>
  <c r="K649" i="5" s="1"/>
  <c r="L649" i="5" s="1"/>
  <c r="J608" i="5"/>
  <c r="K608" i="5" s="1"/>
  <c r="L608" i="5" s="1"/>
  <c r="J541" i="5"/>
  <c r="K541" i="5" s="1"/>
  <c r="L541" i="5" s="1"/>
  <c r="J783" i="5"/>
  <c r="K783" i="5" s="1"/>
  <c r="L783" i="5" s="1"/>
  <c r="J402" i="5"/>
  <c r="K402" i="5" s="1"/>
  <c r="L402" i="5" s="1"/>
  <c r="J699" i="5"/>
  <c r="K699" i="5" s="1"/>
  <c r="L699" i="5" s="1"/>
  <c r="J632" i="5"/>
  <c r="K632" i="5" s="1"/>
  <c r="L632" i="5" s="1"/>
  <c r="J901" i="5"/>
  <c r="K901" i="5" s="1"/>
  <c r="L901" i="5" s="1"/>
  <c r="J1274" i="5"/>
  <c r="K1274" i="5" s="1"/>
  <c r="L1274" i="5" s="1"/>
  <c r="J470" i="5"/>
  <c r="K470" i="5" s="1"/>
  <c r="L470" i="5" s="1"/>
  <c r="J686" i="5"/>
  <c r="K686" i="5" s="1"/>
  <c r="L686" i="5" s="1"/>
  <c r="J343" i="5"/>
  <c r="K343" i="5" s="1"/>
  <c r="L343" i="5" s="1"/>
  <c r="J677" i="5"/>
  <c r="K677" i="5" s="1"/>
  <c r="L677" i="5" s="1"/>
  <c r="J588" i="5"/>
  <c r="K588" i="5" s="1"/>
  <c r="L588" i="5" s="1"/>
  <c r="J918" i="5"/>
  <c r="K918" i="5" s="1"/>
  <c r="L918" i="5" s="1"/>
  <c r="J502" i="5"/>
  <c r="K502" i="5" s="1"/>
  <c r="L502" i="5" s="1"/>
  <c r="J708" i="5"/>
  <c r="K708" i="5" s="1"/>
  <c r="L708" i="5" s="1"/>
  <c r="J578" i="5"/>
  <c r="K578" i="5" s="1"/>
  <c r="L578" i="5" s="1"/>
  <c r="J414" i="5"/>
  <c r="K414" i="5" s="1"/>
  <c r="L414" i="5" s="1"/>
  <c r="J856" i="5"/>
  <c r="K856" i="5" s="1"/>
  <c r="L856" i="5" s="1"/>
  <c r="J674" i="5"/>
  <c r="K674" i="5" s="1"/>
  <c r="L674" i="5" s="1"/>
  <c r="J598" i="5"/>
  <c r="K598" i="5" s="1"/>
  <c r="L598" i="5" s="1"/>
  <c r="J1468" i="5"/>
  <c r="K1468" i="5" s="1"/>
  <c r="L1468" i="5" s="1"/>
  <c r="J388" i="5"/>
  <c r="K388" i="5" s="1"/>
  <c r="L388" i="5" s="1"/>
  <c r="J522" i="5"/>
  <c r="K522" i="5" s="1"/>
  <c r="L522" i="5" s="1"/>
  <c r="J451" i="5"/>
  <c r="K451" i="5" s="1"/>
  <c r="L451" i="5" s="1"/>
  <c r="J371" i="5"/>
  <c r="K371" i="5" s="1"/>
  <c r="L371" i="5" s="1"/>
  <c r="J542" i="5"/>
  <c r="K542" i="5" s="1"/>
  <c r="L542" i="5" s="1"/>
  <c r="J433" i="5"/>
  <c r="K433" i="5" s="1"/>
  <c r="L433" i="5" s="1"/>
  <c r="J744" i="5"/>
  <c r="K744" i="5" s="1"/>
  <c r="L744" i="5" s="1"/>
  <c r="J662" i="5"/>
  <c r="K662" i="5" s="1"/>
  <c r="L662" i="5" s="1"/>
  <c r="J352" i="5"/>
  <c r="K352" i="5" s="1"/>
  <c r="L352" i="5" s="1"/>
  <c r="J550" i="5"/>
  <c r="K550" i="5" s="1"/>
  <c r="L550" i="5" s="1"/>
  <c r="J724" i="5"/>
  <c r="K724" i="5" s="1"/>
  <c r="L724" i="5" s="1"/>
  <c r="J529" i="5"/>
  <c r="K529" i="5" s="1"/>
  <c r="L529" i="5" s="1"/>
  <c r="J647" i="5"/>
  <c r="K647" i="5" s="1"/>
  <c r="L647" i="5" s="1"/>
  <c r="J880" i="5"/>
  <c r="K880" i="5" s="1"/>
  <c r="L880" i="5" s="1"/>
  <c r="J375" i="5"/>
  <c r="K375" i="5" s="1"/>
  <c r="L375" i="5" s="1"/>
  <c r="J685" i="5"/>
  <c r="K685" i="5" s="1"/>
  <c r="L685" i="5" s="1"/>
  <c r="J467" i="5"/>
  <c r="K467" i="5" s="1"/>
  <c r="L467" i="5" s="1"/>
  <c r="J842" i="5"/>
  <c r="K842" i="5" s="1"/>
  <c r="L842" i="5" s="1"/>
  <c r="J865" i="5"/>
  <c r="K865" i="5" s="1"/>
  <c r="L865" i="5" s="1"/>
  <c r="J828" i="5"/>
  <c r="K828" i="5" s="1"/>
  <c r="L828" i="5" s="1"/>
  <c r="J897" i="5"/>
  <c r="K897" i="5" s="1"/>
  <c r="L897" i="5" s="1"/>
  <c r="J404" i="5"/>
  <c r="K404" i="5" s="1"/>
  <c r="L404" i="5" s="1"/>
  <c r="J530" i="5"/>
  <c r="K530" i="5" s="1"/>
  <c r="L530" i="5" s="1"/>
  <c r="J382" i="5"/>
  <c r="K382" i="5" s="1"/>
  <c r="L382" i="5" s="1"/>
  <c r="J642" i="5"/>
  <c r="K642" i="5" s="1"/>
  <c r="L642" i="5" s="1"/>
  <c r="J360" i="5"/>
  <c r="K360" i="5" s="1"/>
  <c r="L360" i="5" s="1"/>
  <c r="J629" i="5"/>
  <c r="K629" i="5" s="1"/>
  <c r="L629" i="5" s="1"/>
  <c r="J885" i="5"/>
  <c r="K885" i="5" s="1"/>
  <c r="L885" i="5" s="1"/>
  <c r="J387" i="5"/>
  <c r="K387" i="5" s="1"/>
  <c r="L387" i="5" s="1"/>
  <c r="J633" i="5"/>
  <c r="K633" i="5" s="1"/>
  <c r="L633" i="5" s="1"/>
  <c r="J592" i="5"/>
  <c r="K592" i="5" s="1"/>
  <c r="L592" i="5" s="1"/>
  <c r="J653" i="5"/>
  <c r="K653" i="5" s="1"/>
  <c r="L653" i="5" s="1"/>
  <c r="J580" i="5"/>
  <c r="K580" i="5" s="1"/>
  <c r="L580" i="5" s="1"/>
  <c r="J520" i="5"/>
  <c r="K520" i="5" s="1"/>
  <c r="L520" i="5" s="1"/>
  <c r="J609" i="5"/>
  <c r="K609" i="5" s="1"/>
  <c r="L609" i="5" s="1"/>
  <c r="J886" i="5"/>
  <c r="K886" i="5" s="1"/>
  <c r="L886" i="5" s="1"/>
  <c r="J823" i="5"/>
  <c r="K823" i="5" s="1"/>
  <c r="L823" i="5" s="1"/>
  <c r="J689" i="5"/>
  <c r="K689" i="5" s="1"/>
  <c r="L689" i="5" s="1"/>
  <c r="J914" i="5"/>
  <c r="K914" i="5" s="1"/>
  <c r="L914" i="5" s="1"/>
  <c r="J416" i="5"/>
  <c r="K416" i="5" s="1"/>
  <c r="L416" i="5" s="1"/>
  <c r="J597" i="5"/>
  <c r="K597" i="5" s="1"/>
  <c r="L597" i="5" s="1"/>
  <c r="J787" i="5"/>
  <c r="K787" i="5" s="1"/>
  <c r="L787" i="5" s="1"/>
  <c r="J808" i="5"/>
  <c r="K808" i="5" s="1"/>
  <c r="L808" i="5" s="1"/>
  <c r="J933" i="5"/>
  <c r="K933" i="5" s="1"/>
  <c r="L933" i="5" s="1"/>
  <c r="J383" i="5"/>
  <c r="K383" i="5" s="1"/>
  <c r="L383" i="5" s="1"/>
  <c r="J453" i="5"/>
  <c r="K453" i="5" s="1"/>
  <c r="L453" i="5" s="1"/>
  <c r="J422" i="5"/>
  <c r="K422" i="5" s="1"/>
  <c r="L422" i="5" s="1"/>
  <c r="J495" i="5"/>
  <c r="K495" i="5" s="1"/>
  <c r="L495" i="5" s="1"/>
  <c r="J572" i="5"/>
  <c r="K572" i="5" s="1"/>
  <c r="L572" i="5" s="1"/>
  <c r="J884" i="5"/>
  <c r="K884" i="5" s="1"/>
  <c r="L884" i="5" s="1"/>
  <c r="J507" i="5"/>
  <c r="K507" i="5" s="1"/>
  <c r="L507" i="5" s="1"/>
  <c r="J639" i="5"/>
  <c r="K639" i="5" s="1"/>
  <c r="L639" i="5" s="1"/>
  <c r="J630" i="5"/>
  <c r="K630" i="5" s="1"/>
  <c r="L630" i="5" s="1"/>
  <c r="J911" i="5"/>
  <c r="K911" i="5" s="1"/>
  <c r="L911" i="5" s="1"/>
  <c r="J514" i="5"/>
  <c r="K514" i="5" s="1"/>
  <c r="L514" i="5" s="1"/>
  <c r="J510" i="5"/>
  <c r="K510" i="5" s="1"/>
  <c r="L510" i="5" s="1"/>
  <c r="J465" i="5"/>
  <c r="K465" i="5" s="1"/>
  <c r="L465" i="5" s="1"/>
  <c r="J654" i="5"/>
  <c r="K654" i="5" s="1"/>
  <c r="L654" i="5" s="1"/>
  <c r="J594" i="5"/>
  <c r="K594" i="5" s="1"/>
  <c r="L594" i="5" s="1"/>
  <c r="J804" i="5"/>
  <c r="K804" i="5" s="1"/>
  <c r="L804" i="5" s="1"/>
  <c r="J907" i="5"/>
  <c r="K907" i="5" s="1"/>
  <c r="L907" i="5" s="1"/>
  <c r="J571" i="5"/>
  <c r="K571" i="5" s="1"/>
  <c r="L571" i="5" s="1"/>
  <c r="J407" i="5"/>
  <c r="K407" i="5" s="1"/>
  <c r="L407" i="5" s="1"/>
  <c r="J858" i="5"/>
  <c r="K858" i="5" s="1"/>
  <c r="L858" i="5" s="1"/>
  <c r="J889" i="5"/>
  <c r="K889" i="5" s="1"/>
  <c r="L889" i="5" s="1"/>
  <c r="J368" i="5"/>
  <c r="K368" i="5" s="1"/>
  <c r="L368" i="5" s="1"/>
  <c r="J603" i="5"/>
  <c r="K603" i="5" s="1"/>
  <c r="L603" i="5" s="1"/>
  <c r="J466" i="5"/>
  <c r="K466" i="5" s="1"/>
  <c r="L466" i="5" s="1"/>
  <c r="J771" i="5"/>
  <c r="K771" i="5" s="1"/>
  <c r="L771" i="5" s="1"/>
  <c r="J379" i="5"/>
  <c r="K379" i="5" s="1"/>
  <c r="L379" i="5" s="1"/>
  <c r="J924" i="5"/>
  <c r="K924" i="5" s="1"/>
  <c r="L924" i="5" s="1"/>
  <c r="J688" i="5"/>
  <c r="K688" i="5" s="1"/>
  <c r="L688" i="5" s="1"/>
  <c r="J449" i="5"/>
  <c r="K449" i="5" s="1"/>
  <c r="L449" i="5" s="1"/>
  <c r="J1506" i="5"/>
  <c r="K1506" i="5" s="1"/>
  <c r="L1506" i="5" s="1"/>
  <c r="J417" i="5"/>
  <c r="K417" i="5" s="1"/>
  <c r="L417" i="5" s="1"/>
  <c r="J390" i="5"/>
  <c r="K390" i="5" s="1"/>
  <c r="L390" i="5" s="1"/>
  <c r="J845" i="5"/>
  <c r="K845" i="5" s="1"/>
  <c r="L845" i="5" s="1"/>
  <c r="J359" i="5"/>
  <c r="K359" i="5" s="1"/>
  <c r="L359" i="5" s="1"/>
  <c r="J926" i="5"/>
  <c r="K926" i="5" s="1"/>
  <c r="L926" i="5" s="1"/>
  <c r="J896" i="5"/>
  <c r="K896" i="5" s="1"/>
  <c r="L896" i="5" s="1"/>
  <c r="J378" i="5"/>
  <c r="K378" i="5" s="1"/>
  <c r="L378" i="5" s="1"/>
  <c r="J702" i="5"/>
  <c r="K702" i="5" s="1"/>
  <c r="L702" i="5" s="1"/>
  <c r="J788" i="5"/>
  <c r="K788" i="5" s="1"/>
  <c r="L788" i="5" s="1"/>
  <c r="J401" i="5"/>
  <c r="K401" i="5" s="1"/>
  <c r="L401" i="5" s="1"/>
  <c r="J729" i="5"/>
  <c r="K729" i="5" s="1"/>
  <c r="L729" i="5" s="1"/>
  <c r="J786" i="5"/>
  <c r="K786" i="5" s="1"/>
  <c r="L786" i="5" s="1"/>
  <c r="J432" i="5"/>
  <c r="K432" i="5" s="1"/>
  <c r="L432" i="5" s="1"/>
  <c r="J796" i="5"/>
  <c r="K796" i="5" s="1"/>
  <c r="L796" i="5" s="1"/>
  <c r="J1306" i="5"/>
  <c r="K1306" i="5" s="1"/>
  <c r="L1306" i="5" s="1"/>
  <c r="J1438" i="5"/>
  <c r="K1438" i="5" s="1"/>
  <c r="L1438" i="5" s="1"/>
  <c r="J1411" i="5"/>
  <c r="K1411" i="5" s="1"/>
  <c r="L1411" i="5" s="1"/>
  <c r="J1198" i="5"/>
  <c r="K1198" i="5" s="1"/>
  <c r="L1198" i="5" s="1"/>
  <c r="J941" i="5"/>
  <c r="K941" i="5" s="1"/>
  <c r="L941" i="5" s="1"/>
  <c r="J1994" i="5"/>
  <c r="K1994" i="5" s="1"/>
  <c r="L1994" i="5" s="1"/>
  <c r="J1837" i="5"/>
  <c r="K1837" i="5" s="1"/>
  <c r="L1837" i="5" s="1"/>
  <c r="J1785" i="5"/>
  <c r="K1785" i="5" s="1"/>
  <c r="L1785" i="5" s="1"/>
  <c r="J1649" i="5"/>
  <c r="K1649" i="5" s="1"/>
  <c r="L1649" i="5" s="1"/>
  <c r="J1604" i="5"/>
  <c r="K1604" i="5" s="1"/>
  <c r="L1604" i="5" s="1"/>
  <c r="J1481" i="5"/>
  <c r="K1481" i="5" s="1"/>
  <c r="L1481" i="5" s="1"/>
  <c r="J1892" i="5"/>
  <c r="K1892" i="5" s="1"/>
  <c r="L1892" i="5" s="1"/>
  <c r="J1636" i="5"/>
  <c r="K1636" i="5" s="1"/>
  <c r="L1636" i="5" s="1"/>
  <c r="J1643" i="5"/>
  <c r="K1643" i="5" s="1"/>
  <c r="L1643" i="5" s="1"/>
  <c r="J1571" i="5"/>
  <c r="K1571" i="5" s="1"/>
  <c r="L1571" i="5" s="1"/>
  <c r="J1938" i="5"/>
  <c r="K1938" i="5" s="1"/>
  <c r="L1938" i="5" s="1"/>
  <c r="J1682" i="5"/>
  <c r="K1682" i="5" s="1"/>
  <c r="L1682" i="5" s="1"/>
  <c r="J1508" i="5"/>
  <c r="K1508" i="5" s="1"/>
  <c r="L1508" i="5" s="1"/>
  <c r="J1316" i="5"/>
  <c r="K1316" i="5" s="1"/>
  <c r="L1316" i="5" s="1"/>
  <c r="J1208" i="5"/>
  <c r="K1208" i="5" s="1"/>
  <c r="L1208" i="5" s="1"/>
  <c r="J1231" i="5"/>
  <c r="K1231" i="5" s="1"/>
  <c r="L1231" i="5" s="1"/>
  <c r="J1322" i="5"/>
  <c r="K1322" i="5" s="1"/>
  <c r="L1322" i="5" s="1"/>
  <c r="J1125" i="5"/>
  <c r="K1125" i="5" s="1"/>
  <c r="L1125" i="5" s="1"/>
  <c r="J1124" i="5"/>
  <c r="K1124" i="5" s="1"/>
  <c r="L1124" i="5" s="1"/>
  <c r="J939" i="5"/>
  <c r="K939" i="5" s="1"/>
  <c r="L939" i="5" s="1"/>
  <c r="J1444" i="5"/>
  <c r="K1444" i="5" s="1"/>
  <c r="L1444" i="5" s="1"/>
  <c r="J1848" i="5"/>
  <c r="K1848" i="5" s="1"/>
  <c r="L1848" i="5" s="1"/>
  <c r="J1923" i="5"/>
  <c r="K1923" i="5" s="1"/>
  <c r="L1923" i="5" s="1"/>
  <c r="J2100" i="5"/>
  <c r="K2100" i="5" s="1"/>
  <c r="L2100" i="5" s="1"/>
  <c r="J1889" i="5"/>
  <c r="K1889" i="5" s="1"/>
  <c r="L1889" i="5" s="1"/>
  <c r="J1363" i="5"/>
  <c r="K1363" i="5" s="1"/>
  <c r="L1363" i="5" s="1"/>
  <c r="J1386" i="5"/>
  <c r="K1386" i="5" s="1"/>
  <c r="L1386" i="5" s="1"/>
  <c r="J1693" i="5"/>
  <c r="K1693" i="5" s="1"/>
  <c r="L1693" i="5" s="1"/>
  <c r="J1563" i="5"/>
  <c r="K1563" i="5" s="1"/>
  <c r="L1563" i="5" s="1"/>
  <c r="J1518" i="5"/>
  <c r="K1518" i="5" s="1"/>
  <c r="L1518" i="5" s="1"/>
  <c r="J2033" i="5"/>
  <c r="K2033" i="5" s="1"/>
  <c r="L2033" i="5" s="1"/>
  <c r="J1583" i="5"/>
  <c r="K1583" i="5" s="1"/>
  <c r="L1583" i="5" s="1"/>
  <c r="J990" i="5"/>
  <c r="K990" i="5" s="1"/>
  <c r="L990" i="5" s="1"/>
  <c r="J1280" i="5"/>
  <c r="K1280" i="5" s="1"/>
  <c r="L1280" i="5" s="1"/>
  <c r="J1158" i="5"/>
  <c r="K1158" i="5" s="1"/>
  <c r="L1158" i="5" s="1"/>
  <c r="J1070" i="5"/>
  <c r="K1070" i="5" s="1"/>
  <c r="L1070" i="5" s="1"/>
  <c r="J1308" i="5"/>
  <c r="K1308" i="5" s="1"/>
  <c r="L1308" i="5" s="1"/>
  <c r="J988" i="5"/>
  <c r="K988" i="5" s="1"/>
  <c r="L988" i="5" s="1"/>
  <c r="J1464" i="5"/>
  <c r="K1464" i="5" s="1"/>
  <c r="L1464" i="5" s="1"/>
  <c r="J1808" i="5"/>
  <c r="K1808" i="5" s="1"/>
  <c r="L1808" i="5" s="1"/>
  <c r="J1843" i="5"/>
  <c r="K1843" i="5" s="1"/>
  <c r="L1843" i="5" s="1"/>
  <c r="J1870" i="5"/>
  <c r="K1870" i="5" s="1"/>
  <c r="L1870" i="5" s="1"/>
  <c r="J1967" i="5"/>
  <c r="K1967" i="5" s="1"/>
  <c r="L1967" i="5" s="1"/>
  <c r="J1397" i="5"/>
  <c r="K1397" i="5" s="1"/>
  <c r="L1397" i="5" s="1"/>
  <c r="J1555" i="5"/>
  <c r="K1555" i="5" s="1"/>
  <c r="L1555" i="5" s="1"/>
  <c r="J1433" i="5"/>
  <c r="K1433" i="5" s="1"/>
  <c r="L1433" i="5" s="1"/>
  <c r="J1675" i="5"/>
  <c r="K1675" i="5" s="1"/>
  <c r="L1675" i="5" s="1"/>
  <c r="J2078" i="5"/>
  <c r="K2078" i="5" s="1"/>
  <c r="L2078" i="5" s="1"/>
  <c r="J1954" i="5"/>
  <c r="K1954" i="5" s="1"/>
  <c r="L1954" i="5" s="1"/>
  <c r="J1698" i="5"/>
  <c r="K1698" i="5" s="1"/>
  <c r="L1698" i="5" s="1"/>
  <c r="J1751" i="5"/>
  <c r="K1751" i="5" s="1"/>
  <c r="L1751" i="5" s="1"/>
  <c r="J1424" i="5"/>
  <c r="K1424" i="5" s="1"/>
  <c r="L1424" i="5" s="1"/>
  <c r="J1193" i="5"/>
  <c r="K1193" i="5" s="1"/>
  <c r="L1193" i="5" s="1"/>
  <c r="J1055" i="5"/>
  <c r="K1055" i="5" s="1"/>
  <c r="L1055" i="5" s="1"/>
  <c r="J1314" i="5"/>
  <c r="K1314" i="5" s="1"/>
  <c r="L1314" i="5" s="1"/>
  <c r="J1247" i="5"/>
  <c r="K1247" i="5" s="1"/>
  <c r="L1247" i="5" s="1"/>
  <c r="J1083" i="5"/>
  <c r="K1083" i="5" s="1"/>
  <c r="L1083" i="5" s="1"/>
  <c r="J1132" i="5"/>
  <c r="K1132" i="5" s="1"/>
  <c r="L1132" i="5" s="1"/>
  <c r="J1271" i="5"/>
  <c r="K1271" i="5" s="1"/>
  <c r="L1271" i="5" s="1"/>
  <c r="J2030" i="5"/>
  <c r="K2030" i="5" s="1"/>
  <c r="L2030" i="5" s="1"/>
  <c r="J1896" i="5"/>
  <c r="K1896" i="5" s="1"/>
  <c r="L1896" i="5" s="1"/>
  <c r="J1640" i="5"/>
  <c r="K1640" i="5" s="1"/>
  <c r="L1640" i="5" s="1"/>
  <c r="J1635" i="5"/>
  <c r="K1635" i="5" s="1"/>
  <c r="L1635" i="5" s="1"/>
  <c r="J1972" i="5"/>
  <c r="K1972" i="5" s="1"/>
  <c r="L1972" i="5" s="1"/>
  <c r="J1958" i="5"/>
  <c r="K1958" i="5" s="1"/>
  <c r="L1958" i="5" s="1"/>
  <c r="J1638" i="5"/>
  <c r="K1638" i="5" s="1"/>
  <c r="L1638" i="5" s="1"/>
  <c r="J1584" i="5"/>
  <c r="K1584" i="5" s="1"/>
  <c r="L1584" i="5" s="1"/>
  <c r="J1457" i="5"/>
  <c r="K1457" i="5" s="1"/>
  <c r="L1457" i="5" s="1"/>
  <c r="J1740" i="5"/>
  <c r="K1740" i="5" s="1"/>
  <c r="L1740" i="5" s="1"/>
  <c r="J1882" i="5"/>
  <c r="K1882" i="5" s="1"/>
  <c r="L1882" i="5" s="1"/>
  <c r="J2011" i="5"/>
  <c r="K2011" i="5" s="1"/>
  <c r="L2011" i="5" s="1"/>
  <c r="J1061" i="5"/>
  <c r="K1061" i="5" s="1"/>
  <c r="L1061" i="5" s="1"/>
  <c r="J1045" i="5"/>
  <c r="K1045" i="5" s="1"/>
  <c r="L1045" i="5" s="1"/>
  <c r="J1028" i="5"/>
  <c r="K1028" i="5" s="1"/>
  <c r="L1028" i="5" s="1"/>
  <c r="J1368" i="5"/>
  <c r="K1368" i="5" s="1"/>
  <c r="L1368" i="5" s="1"/>
  <c r="J1952" i="5"/>
  <c r="K1952" i="5" s="1"/>
  <c r="L1952" i="5" s="1"/>
  <c r="J1632" i="5"/>
  <c r="K1632" i="5" s="1"/>
  <c r="L1632" i="5" s="1"/>
  <c r="J1533" i="5"/>
  <c r="K1533" i="5" s="1"/>
  <c r="L1533" i="5" s="1"/>
  <c r="J2076" i="5"/>
  <c r="K2076" i="5" s="1"/>
  <c r="L2076" i="5" s="1"/>
  <c r="J1662" i="5"/>
  <c r="K1662" i="5" s="1"/>
  <c r="L1662" i="5" s="1"/>
  <c r="J1665" i="5"/>
  <c r="K1665" i="5" s="1"/>
  <c r="L1665" i="5" s="1"/>
  <c r="J2067" i="5"/>
  <c r="K2067" i="5" s="1"/>
  <c r="L2067" i="5" s="1"/>
  <c r="J1038" i="5"/>
  <c r="K1038" i="5" s="1"/>
  <c r="L1038" i="5" s="1"/>
  <c r="J1846" i="5"/>
  <c r="K1846" i="5" s="1"/>
  <c r="L1846" i="5" s="1"/>
  <c r="J1441" i="5"/>
  <c r="K1441" i="5" s="1"/>
  <c r="L1441" i="5" s="1"/>
  <c r="J1568" i="5"/>
  <c r="K1568" i="5" s="1"/>
  <c r="L1568" i="5" s="1"/>
  <c r="J1273" i="5"/>
  <c r="K1273" i="5" s="1"/>
  <c r="L1273" i="5" s="1"/>
  <c r="J1035" i="5"/>
  <c r="K1035" i="5" s="1"/>
  <c r="L1035" i="5" s="1"/>
  <c r="J2058" i="5"/>
  <c r="K2058" i="5" s="1"/>
  <c r="L2058" i="5" s="1"/>
  <c r="J1945" i="5"/>
  <c r="K1945" i="5" s="1"/>
  <c r="L1945" i="5" s="1"/>
  <c r="J1716" i="5"/>
  <c r="K1716" i="5" s="1"/>
  <c r="L1716" i="5" s="1"/>
  <c r="J1234" i="5"/>
  <c r="K1234" i="5" s="1"/>
  <c r="L1234" i="5" s="1"/>
  <c r="J1731" i="5"/>
  <c r="K1731" i="5" s="1"/>
  <c r="L1731" i="5" s="1"/>
  <c r="J1320" i="5"/>
  <c r="K1320" i="5" s="1"/>
  <c r="L1320" i="5" s="1"/>
  <c r="J1902" i="5"/>
  <c r="K1902" i="5" s="1"/>
  <c r="L1902" i="5" s="1"/>
  <c r="J1248" i="5"/>
  <c r="K1248" i="5" s="1"/>
  <c r="L1248" i="5" s="1"/>
  <c r="J940" i="5"/>
  <c r="K940" i="5" s="1"/>
  <c r="L940" i="5" s="1"/>
  <c r="J1222" i="5"/>
  <c r="K1222" i="5" s="1"/>
  <c r="L1222" i="5" s="1"/>
  <c r="J2021" i="5"/>
  <c r="K2021" i="5" s="1"/>
  <c r="L2021" i="5" s="1"/>
  <c r="J1482" i="5"/>
  <c r="K1482" i="5" s="1"/>
  <c r="L1482" i="5" s="1"/>
  <c r="J1753" i="5"/>
  <c r="K1753" i="5" s="1"/>
  <c r="L1753" i="5" s="1"/>
  <c r="J1614" i="5"/>
  <c r="K1614" i="5" s="1"/>
  <c r="L1614" i="5" s="1"/>
  <c r="J1233" i="5"/>
  <c r="K1233" i="5" s="1"/>
  <c r="L1233" i="5" s="1"/>
  <c r="J1240" i="5"/>
  <c r="K1240" i="5" s="1"/>
  <c r="L1240" i="5" s="1"/>
  <c r="J1221" i="5"/>
  <c r="K1221" i="5" s="1"/>
  <c r="L1221" i="5" s="1"/>
  <c r="J1485" i="5"/>
  <c r="K1485" i="5" s="1"/>
  <c r="L1485" i="5" s="1"/>
  <c r="J1834" i="5"/>
  <c r="K1834" i="5" s="1"/>
  <c r="L1834" i="5" s="1"/>
  <c r="J1627" i="5"/>
  <c r="K1627" i="5" s="1"/>
  <c r="L1627" i="5" s="1"/>
  <c r="J1884" i="5"/>
  <c r="K1884" i="5" s="1"/>
  <c r="L1884" i="5" s="1"/>
  <c r="J1686" i="5"/>
  <c r="K1686" i="5" s="1"/>
  <c r="L1686" i="5" s="1"/>
  <c r="J2086" i="5"/>
  <c r="K2086" i="5" s="1"/>
  <c r="L2086" i="5" s="1"/>
  <c r="J1562" i="5"/>
  <c r="K1562" i="5" s="1"/>
  <c r="L1562" i="5" s="1"/>
  <c r="J1113" i="5"/>
  <c r="K1113" i="5" s="1"/>
  <c r="L1113" i="5" s="1"/>
  <c r="J928" i="5"/>
  <c r="K928" i="5" s="1"/>
  <c r="L928" i="5" s="1"/>
  <c r="J1226" i="5"/>
  <c r="K1226" i="5" s="1"/>
  <c r="L1226" i="5" s="1"/>
  <c r="J1086" i="5"/>
  <c r="K1086" i="5" s="1"/>
  <c r="L1086" i="5" s="1"/>
  <c r="J1615" i="5"/>
  <c r="K1615" i="5" s="1"/>
  <c r="L1615" i="5" s="1"/>
  <c r="J1596" i="5"/>
  <c r="K1596" i="5" s="1"/>
  <c r="L1596" i="5" s="1"/>
  <c r="J1871" i="5"/>
  <c r="K1871" i="5" s="1"/>
  <c r="L1871" i="5" s="1"/>
  <c r="J1982" i="5"/>
  <c r="K1982" i="5" s="1"/>
  <c r="L1982" i="5" s="1"/>
  <c r="J1664" i="5"/>
  <c r="K1664" i="5" s="1"/>
  <c r="L1664" i="5" s="1"/>
  <c r="J1983" i="5"/>
  <c r="K1983" i="5" s="1"/>
  <c r="L1983" i="5" s="1"/>
  <c r="J1078" i="5"/>
  <c r="K1078" i="5" s="1"/>
  <c r="L1078" i="5" s="1"/>
  <c r="J1215" i="5"/>
  <c r="K1215" i="5" s="1"/>
  <c r="L1215" i="5" s="1"/>
  <c r="J1722" i="5"/>
  <c r="K1722" i="5" s="1"/>
  <c r="L1722" i="5" s="1"/>
  <c r="J1524" i="5"/>
  <c r="K1524" i="5" s="1"/>
  <c r="L1524" i="5" s="1"/>
  <c r="J1900" i="5"/>
  <c r="K1900" i="5" s="1"/>
  <c r="L1900" i="5" s="1"/>
  <c r="J1951" i="5"/>
  <c r="K1951" i="5" s="1"/>
  <c r="L1951" i="5" s="1"/>
  <c r="J2031" i="5"/>
  <c r="K2031" i="5" s="1"/>
  <c r="L2031" i="5" s="1"/>
  <c r="J1736" i="5"/>
  <c r="K1736" i="5" s="1"/>
  <c r="L1736" i="5" s="1"/>
  <c r="J1122" i="5"/>
  <c r="K1122" i="5" s="1"/>
  <c r="L1122" i="5" s="1"/>
  <c r="J1042" i="5"/>
  <c r="K1042" i="5" s="1"/>
  <c r="L1042" i="5" s="1"/>
  <c r="J2003" i="5"/>
  <c r="K2003" i="5" s="1"/>
  <c r="L2003" i="5" s="1"/>
  <c r="J1748" i="5"/>
  <c r="K1748" i="5" s="1"/>
  <c r="L1748" i="5" s="1"/>
  <c r="J1133" i="5"/>
  <c r="K1133" i="5" s="1"/>
  <c r="L1133" i="5" s="1"/>
  <c r="J1237" i="5"/>
  <c r="K1237" i="5" s="1"/>
  <c r="L1237" i="5" s="1"/>
  <c r="J1651" i="5"/>
  <c r="K1651" i="5" s="1"/>
  <c r="L1651" i="5" s="1"/>
  <c r="J1712" i="5"/>
  <c r="K1712" i="5" s="1"/>
  <c r="L1712" i="5" s="1"/>
  <c r="J2096" i="5"/>
  <c r="K2096" i="5" s="1"/>
  <c r="L2096" i="5" s="1"/>
  <c r="J1749" i="5"/>
  <c r="K1749" i="5" s="1"/>
  <c r="L1749" i="5" s="1"/>
  <c r="J1475" i="5"/>
  <c r="K1475" i="5" s="1"/>
  <c r="L1475" i="5" s="1"/>
  <c r="J1281" i="5"/>
  <c r="K1281" i="5" s="1"/>
  <c r="L1281" i="5" s="1"/>
  <c r="J1195" i="5"/>
  <c r="K1195" i="5" s="1"/>
  <c r="L1195" i="5" s="1"/>
  <c r="J927" i="5"/>
  <c r="K927" i="5" s="1"/>
  <c r="L927" i="5" s="1"/>
  <c r="J1323" i="5"/>
  <c r="K1323" i="5" s="1"/>
  <c r="L1323" i="5" s="1"/>
  <c r="J1288" i="5"/>
  <c r="K1288" i="5" s="1"/>
  <c r="L1288" i="5" s="1"/>
  <c r="J1396" i="5"/>
  <c r="K1396" i="5" s="1"/>
  <c r="L1396" i="5" s="1"/>
  <c r="J1655" i="5"/>
  <c r="K1655" i="5" s="1"/>
  <c r="L1655" i="5" s="1"/>
  <c r="J1650" i="5"/>
  <c r="K1650" i="5" s="1"/>
  <c r="L1650" i="5" s="1"/>
  <c r="J1906" i="5"/>
  <c r="K1906" i="5" s="1"/>
  <c r="L1906" i="5" s="1"/>
  <c r="J1513" i="5"/>
  <c r="K1513" i="5" s="1"/>
  <c r="L1513" i="5" s="1"/>
  <c r="J1835" i="5"/>
  <c r="K1835" i="5" s="1"/>
  <c r="L1835" i="5" s="1"/>
  <c r="J1796" i="5"/>
  <c r="K1796" i="5" s="1"/>
  <c r="L1796" i="5" s="1"/>
  <c r="J1449" i="5"/>
  <c r="K1449" i="5" s="1"/>
  <c r="L1449" i="5" s="1"/>
  <c r="J2079" i="5"/>
  <c r="K2079" i="5" s="1"/>
  <c r="L2079" i="5" s="1"/>
  <c r="J1365" i="5"/>
  <c r="K1365" i="5" s="1"/>
  <c r="L1365" i="5" s="1"/>
  <c r="J1491" i="5"/>
  <c r="K1491" i="5" s="1"/>
  <c r="L1491" i="5" s="1"/>
  <c r="J1873" i="5"/>
  <c r="K1873" i="5" s="1"/>
  <c r="L1873" i="5" s="1"/>
  <c r="J2102" i="5"/>
  <c r="K2102" i="5" s="1"/>
  <c r="L2102" i="5" s="1"/>
  <c r="J1462" i="5"/>
  <c r="K1462" i="5" s="1"/>
  <c r="L1462" i="5" s="1"/>
  <c r="J1145" i="5"/>
  <c r="K1145" i="5" s="1"/>
  <c r="L1145" i="5" s="1"/>
  <c r="J1116" i="5"/>
  <c r="K1116" i="5" s="1"/>
  <c r="L1116" i="5" s="1"/>
  <c r="J1181" i="5"/>
  <c r="K1181" i="5" s="1"/>
  <c r="L1181" i="5" s="1"/>
  <c r="J1135" i="5"/>
  <c r="K1135" i="5" s="1"/>
  <c r="L1135" i="5" s="1"/>
  <c r="J1261" i="5"/>
  <c r="K1261" i="5" s="1"/>
  <c r="L1261" i="5" s="1"/>
  <c r="J1232" i="5"/>
  <c r="K1232" i="5" s="1"/>
  <c r="L1232" i="5" s="1"/>
  <c r="J1254" i="5"/>
  <c r="K1254" i="5" s="1"/>
  <c r="L1254" i="5" s="1"/>
  <c r="J1352" i="5"/>
  <c r="K1352" i="5" s="1"/>
  <c r="L1352" i="5" s="1"/>
  <c r="J1519" i="5"/>
  <c r="K1519" i="5" s="1"/>
  <c r="L1519" i="5" s="1"/>
  <c r="J1594" i="5"/>
  <c r="K1594" i="5" s="1"/>
  <c r="L1594" i="5" s="1"/>
  <c r="J993" i="5"/>
  <c r="K993" i="5" s="1"/>
  <c r="L993" i="5" s="1"/>
  <c r="J1371" i="5"/>
  <c r="K1371" i="5" s="1"/>
  <c r="L1371" i="5" s="1"/>
  <c r="J1657" i="5"/>
  <c r="K1657" i="5" s="1"/>
  <c r="L1657" i="5" s="1"/>
  <c r="J1307" i="5"/>
  <c r="K1307" i="5" s="1"/>
  <c r="L1307" i="5" s="1"/>
  <c r="J952" i="5"/>
  <c r="K952" i="5" s="1"/>
  <c r="L952" i="5" s="1"/>
  <c r="J1893" i="5"/>
  <c r="K1893" i="5" s="1"/>
  <c r="L1893" i="5" s="1"/>
  <c r="J2023" i="5"/>
  <c r="K2023" i="5" s="1"/>
  <c r="L2023" i="5" s="1"/>
  <c r="J1933" i="5"/>
  <c r="K1933" i="5" s="1"/>
  <c r="L1933" i="5" s="1"/>
  <c r="J1610" i="5"/>
  <c r="K1610" i="5" s="1"/>
  <c r="L1610" i="5" s="1"/>
  <c r="J1291" i="5"/>
  <c r="K1291" i="5" s="1"/>
  <c r="L1291" i="5" s="1"/>
  <c r="J992" i="5"/>
  <c r="K992" i="5" s="1"/>
  <c r="L992" i="5" s="1"/>
  <c r="J1212" i="5"/>
  <c r="K1212" i="5" s="1"/>
  <c r="L1212" i="5" s="1"/>
  <c r="J1611" i="5"/>
  <c r="K1611" i="5" s="1"/>
  <c r="L1611" i="5" s="1"/>
  <c r="J2017" i="5"/>
  <c r="K2017" i="5" s="1"/>
  <c r="L2017" i="5" s="1"/>
  <c r="J1805" i="5"/>
  <c r="K1805" i="5" s="1"/>
  <c r="L1805" i="5" s="1"/>
  <c r="J1606" i="5"/>
  <c r="K1606" i="5" s="1"/>
  <c r="L1606" i="5" s="1"/>
  <c r="J2073" i="5"/>
  <c r="K2073" i="5" s="1"/>
  <c r="L2073" i="5" s="1"/>
  <c r="J1148" i="5"/>
  <c r="K1148" i="5" s="1"/>
  <c r="L1148" i="5" s="1"/>
  <c r="J1256" i="5"/>
  <c r="K1256" i="5" s="1"/>
  <c r="L1256" i="5" s="1"/>
  <c r="J1224" i="5"/>
  <c r="K1224" i="5" s="1"/>
  <c r="L1224" i="5" s="1"/>
  <c r="J1448" i="5"/>
  <c r="K1448" i="5" s="1"/>
  <c r="L1448" i="5" s="1"/>
  <c r="J2075" i="5"/>
  <c r="K2075" i="5" s="1"/>
  <c r="L2075" i="5" s="1"/>
  <c r="J1431" i="5"/>
  <c r="K1431" i="5" s="1"/>
  <c r="L1431" i="5" s="1"/>
  <c r="J1628" i="5"/>
  <c r="K1628" i="5" s="1"/>
  <c r="L1628" i="5" s="1"/>
  <c r="J1473" i="5"/>
  <c r="K1473" i="5" s="1"/>
  <c r="L1473" i="5" s="1"/>
  <c r="J1727" i="5"/>
  <c r="K1727" i="5" s="1"/>
  <c r="L1727" i="5" s="1"/>
  <c r="J1942" i="5"/>
  <c r="K1942" i="5" s="1"/>
  <c r="L1942" i="5" s="1"/>
  <c r="J1454" i="5"/>
  <c r="K1454" i="5" s="1"/>
  <c r="L1454" i="5" s="1"/>
  <c r="J962" i="5"/>
  <c r="K962" i="5" s="1"/>
  <c r="L962" i="5" s="1"/>
  <c r="J1329" i="5"/>
  <c r="K1329" i="5" s="1"/>
  <c r="L1329" i="5" s="1"/>
  <c r="J1092" i="5"/>
  <c r="K1092" i="5" s="1"/>
  <c r="L1092" i="5" s="1"/>
  <c r="J1443" i="5"/>
  <c r="K1443" i="5" s="1"/>
  <c r="L1443" i="5" s="1"/>
  <c r="J1813" i="5"/>
  <c r="K1813" i="5" s="1"/>
  <c r="L1813" i="5" s="1"/>
  <c r="J1089" i="5"/>
  <c r="K1089" i="5" s="1"/>
  <c r="L1089" i="5" s="1"/>
  <c r="J1737" i="5"/>
  <c r="K1737" i="5" s="1"/>
  <c r="L1737" i="5" s="1"/>
  <c r="J1758" i="5"/>
  <c r="K1758" i="5" s="1"/>
  <c r="L1758" i="5" s="1"/>
  <c r="J1553" i="5"/>
  <c r="K1553" i="5" s="1"/>
  <c r="L1553" i="5" s="1"/>
  <c r="J1920" i="5"/>
  <c r="K1920" i="5" s="1"/>
  <c r="L1920" i="5" s="1"/>
  <c r="J1496" i="5"/>
  <c r="K1496" i="5" s="1"/>
  <c r="L1496" i="5" s="1"/>
  <c r="J1278" i="5"/>
  <c r="K1278" i="5" s="1"/>
  <c r="L1278" i="5" s="1"/>
  <c r="J1031" i="5"/>
  <c r="K1031" i="5" s="1"/>
  <c r="L1031" i="5" s="1"/>
  <c r="J1671" i="5"/>
  <c r="K1671" i="5" s="1"/>
  <c r="L1671" i="5" s="1"/>
  <c r="J2044" i="5"/>
  <c r="K2044" i="5" s="1"/>
  <c r="L2044" i="5" s="1"/>
  <c r="J1644" i="5"/>
  <c r="K1644" i="5" s="1"/>
  <c r="L1644" i="5" s="1"/>
  <c r="J1489" i="5"/>
  <c r="K1489" i="5" s="1"/>
  <c r="L1489" i="5" s="1"/>
  <c r="J1381" i="5"/>
  <c r="K1381" i="5" s="1"/>
  <c r="L1381" i="5" s="1"/>
  <c r="J1862" i="5"/>
  <c r="K1862" i="5" s="1"/>
  <c r="L1862" i="5" s="1"/>
  <c r="J1699" i="5"/>
  <c r="K1699" i="5" s="1"/>
  <c r="L1699" i="5" s="1"/>
  <c r="J1593" i="5"/>
  <c r="K1593" i="5" s="1"/>
  <c r="L1593" i="5" s="1"/>
  <c r="J1701" i="5"/>
  <c r="K1701" i="5" s="1"/>
  <c r="L1701" i="5" s="1"/>
  <c r="J1269" i="5"/>
  <c r="K1269" i="5" s="1"/>
  <c r="L1269" i="5" s="1"/>
  <c r="J2104" i="5"/>
  <c r="K2104" i="5" s="1"/>
  <c r="L2104" i="5" s="1"/>
  <c r="J1904" i="5"/>
  <c r="K1904" i="5" s="1"/>
  <c r="L1904" i="5" s="1"/>
  <c r="J1978" i="5"/>
  <c r="K1978" i="5" s="1"/>
  <c r="L1978" i="5" s="1"/>
  <c r="J2098" i="5"/>
  <c r="K2098" i="5" s="1"/>
  <c r="L2098" i="5" s="1"/>
  <c r="J1184" i="5"/>
  <c r="K1184" i="5" s="1"/>
  <c r="L1184" i="5" s="1"/>
  <c r="J1310" i="5"/>
  <c r="K1310" i="5" s="1"/>
  <c r="L1310" i="5" s="1"/>
  <c r="J1087" i="5"/>
  <c r="K1087" i="5" s="1"/>
  <c r="L1087" i="5" s="1"/>
  <c r="J1203" i="5"/>
  <c r="K1203" i="5" s="1"/>
  <c r="L1203" i="5" s="1"/>
  <c r="J1027" i="5"/>
  <c r="K1027" i="5" s="1"/>
  <c r="L1027" i="5" s="1"/>
  <c r="J937" i="5"/>
  <c r="K937" i="5" s="1"/>
  <c r="L937" i="5" s="1"/>
  <c r="J1033" i="5"/>
  <c r="K1033" i="5" s="1"/>
  <c r="L1033" i="5" s="1"/>
  <c r="J1373" i="5"/>
  <c r="K1373" i="5" s="1"/>
  <c r="L1373" i="5" s="1"/>
  <c r="J1911" i="5"/>
  <c r="K1911" i="5" s="1"/>
  <c r="L1911" i="5" s="1"/>
  <c r="J1778" i="5"/>
  <c r="K1778" i="5" s="1"/>
  <c r="L1778" i="5" s="1"/>
  <c r="J1375" i="5"/>
  <c r="K1375" i="5" s="1"/>
  <c r="L1375" i="5" s="1"/>
  <c r="J1668" i="5"/>
  <c r="K1668" i="5" s="1"/>
  <c r="L1668" i="5" s="1"/>
  <c r="J1924" i="5"/>
  <c r="K1924" i="5" s="1"/>
  <c r="L1924" i="5" s="1"/>
  <c r="J2112" i="5"/>
  <c r="K2112" i="5" s="1"/>
  <c r="L2112" i="5" s="1"/>
  <c r="J1679" i="5"/>
  <c r="K1679" i="5" s="1"/>
  <c r="L1679" i="5" s="1"/>
  <c r="J1781" i="5"/>
  <c r="K1781" i="5" s="1"/>
  <c r="L1781" i="5" s="1"/>
  <c r="J1901" i="5"/>
  <c r="K1901" i="5" s="1"/>
  <c r="L1901" i="5" s="1"/>
  <c r="J1542" i="5"/>
  <c r="K1542" i="5" s="1"/>
  <c r="L1542" i="5" s="1"/>
  <c r="J1733" i="5"/>
  <c r="K1733" i="5" s="1"/>
  <c r="L1733" i="5" s="1"/>
  <c r="J1128" i="5"/>
  <c r="K1128" i="5" s="1"/>
  <c r="L1128" i="5" s="1"/>
  <c r="J1211" i="5"/>
  <c r="K1211" i="5" s="1"/>
  <c r="L1211" i="5" s="1"/>
  <c r="J1236" i="5"/>
  <c r="K1236" i="5" s="1"/>
  <c r="L1236" i="5" s="1"/>
  <c r="J1131" i="5"/>
  <c r="K1131" i="5" s="1"/>
  <c r="L1131" i="5" s="1"/>
  <c r="J1321" i="5"/>
  <c r="K1321" i="5" s="1"/>
  <c r="L1321" i="5" s="1"/>
  <c r="J1175" i="5"/>
  <c r="K1175" i="5" s="1"/>
  <c r="L1175" i="5" s="1"/>
  <c r="J1303" i="5"/>
  <c r="K1303" i="5" s="1"/>
  <c r="L1303" i="5" s="1"/>
  <c r="J1054" i="5"/>
  <c r="K1054" i="5" s="1"/>
  <c r="L1054" i="5" s="1"/>
  <c r="J2099" i="5"/>
  <c r="K2099" i="5" s="1"/>
  <c r="L2099" i="5" s="1"/>
  <c r="J1595" i="5"/>
  <c r="K1595" i="5" s="1"/>
  <c r="L1595" i="5" s="1"/>
  <c r="J1502" i="5"/>
  <c r="K1502" i="5" s="1"/>
  <c r="L1502" i="5" s="1"/>
  <c r="J2113" i="5"/>
  <c r="K2113" i="5" s="1"/>
  <c r="L2113" i="5" s="1"/>
  <c r="J1997" i="5"/>
  <c r="K1997" i="5" s="1"/>
  <c r="L1997" i="5" s="1"/>
  <c r="J1757" i="5"/>
  <c r="K1757" i="5" s="1"/>
  <c r="L1757" i="5" s="1"/>
  <c r="J977" i="5"/>
  <c r="K977" i="5" s="1"/>
  <c r="L977" i="5" s="1"/>
  <c r="J1406" i="5"/>
  <c r="K1406" i="5" s="1"/>
  <c r="L1406" i="5" s="1"/>
  <c r="J1797" i="5"/>
  <c r="K1797" i="5" s="1"/>
  <c r="L1797" i="5" s="1"/>
  <c r="J1174" i="5"/>
  <c r="K1174" i="5" s="1"/>
  <c r="L1174" i="5" s="1"/>
  <c r="J1069" i="5"/>
  <c r="K1069" i="5" s="1"/>
  <c r="L1069" i="5" s="1"/>
  <c r="J1259" i="5"/>
  <c r="K1259" i="5" s="1"/>
  <c r="L1259" i="5" s="1"/>
  <c r="J1009" i="5"/>
  <c r="K1009" i="5" s="1"/>
  <c r="L1009" i="5" s="1"/>
  <c r="J1015" i="5"/>
  <c r="K1015" i="5" s="1"/>
  <c r="L1015" i="5" s="1"/>
  <c r="J1495" i="5"/>
  <c r="K1495" i="5" s="1"/>
  <c r="L1495" i="5" s="1"/>
  <c r="J1589" i="5"/>
  <c r="K1589" i="5" s="1"/>
  <c r="L1589" i="5" s="1"/>
  <c r="J1750" i="5"/>
  <c r="K1750" i="5" s="1"/>
  <c r="L1750" i="5" s="1"/>
  <c r="J1669" i="5"/>
  <c r="K1669" i="5" s="1"/>
  <c r="L1669" i="5" s="1"/>
  <c r="J1147" i="5"/>
  <c r="K1147" i="5" s="1"/>
  <c r="L1147" i="5" s="1"/>
  <c r="J1107" i="5"/>
  <c r="K1107" i="5" s="1"/>
  <c r="L1107" i="5" s="1"/>
  <c r="J2010" i="5"/>
  <c r="K2010" i="5" s="1"/>
  <c r="L2010" i="5" s="1"/>
  <c r="J2052" i="5"/>
  <c r="K2052" i="5" s="1"/>
  <c r="L2052" i="5" s="1"/>
  <c r="J1159" i="5"/>
  <c r="K1159" i="5" s="1"/>
  <c r="L1159" i="5" s="1"/>
  <c r="J1799" i="5"/>
  <c r="K1799" i="5" s="1"/>
  <c r="L1799" i="5" s="1"/>
  <c r="J1708" i="5"/>
  <c r="K1708" i="5" s="1"/>
  <c r="L1708" i="5" s="1"/>
  <c r="J2068" i="5"/>
  <c r="K2068" i="5" s="1"/>
  <c r="L2068" i="5" s="1"/>
  <c r="J1313" i="5"/>
  <c r="K1313" i="5" s="1"/>
  <c r="L1313" i="5" s="1"/>
  <c r="J1410" i="5"/>
  <c r="K1410" i="5" s="1"/>
  <c r="L1410" i="5" s="1"/>
  <c r="J1059" i="5"/>
  <c r="K1059" i="5" s="1"/>
  <c r="L1059" i="5" s="1"/>
  <c r="J1779" i="5"/>
  <c r="K1779" i="5" s="1"/>
  <c r="L1779" i="5" s="1"/>
  <c r="J2111" i="5"/>
  <c r="K2111" i="5" s="1"/>
  <c r="L2111" i="5" s="1"/>
  <c r="J1580" i="5"/>
  <c r="K1580" i="5" s="1"/>
  <c r="L1580" i="5" s="1"/>
  <c r="J1120" i="5"/>
  <c r="K1120" i="5" s="1"/>
  <c r="L1120" i="5" s="1"/>
  <c r="J1164" i="5"/>
  <c r="K1164" i="5" s="1"/>
  <c r="L1164" i="5" s="1"/>
  <c r="J1047" i="5"/>
  <c r="K1047" i="5" s="1"/>
  <c r="L1047" i="5" s="1"/>
  <c r="J1285" i="5"/>
  <c r="K1285" i="5" s="1"/>
  <c r="L1285" i="5" s="1"/>
  <c r="J1505" i="5"/>
  <c r="K1505" i="5" s="1"/>
  <c r="L1505" i="5" s="1"/>
  <c r="J1842" i="5"/>
  <c r="K1842" i="5" s="1"/>
  <c r="L1842" i="5" s="1"/>
  <c r="J1860" i="5"/>
  <c r="K1860" i="5" s="1"/>
  <c r="L1860" i="5" s="1"/>
  <c r="J1566" i="5"/>
  <c r="K1566" i="5" s="1"/>
  <c r="L1566" i="5" s="1"/>
  <c r="J1773" i="5"/>
  <c r="K1773" i="5" s="1"/>
  <c r="L1773" i="5" s="1"/>
  <c r="J1241" i="5"/>
  <c r="K1241" i="5" s="1"/>
  <c r="L1241" i="5" s="1"/>
  <c r="J1013" i="5"/>
  <c r="K1013" i="5" s="1"/>
  <c r="L1013" i="5" s="1"/>
  <c r="J1190" i="5"/>
  <c r="K1190" i="5" s="1"/>
  <c r="L1190" i="5" s="1"/>
  <c r="J1091" i="5"/>
  <c r="K1091" i="5" s="1"/>
  <c r="L1091" i="5" s="1"/>
  <c r="J1402" i="5"/>
  <c r="K1402" i="5" s="1"/>
  <c r="L1402" i="5" s="1"/>
  <c r="J2085" i="5"/>
  <c r="K2085" i="5" s="1"/>
  <c r="L2085" i="5" s="1"/>
  <c r="J2051" i="5"/>
  <c r="K2051" i="5" s="1"/>
  <c r="L2051" i="5" s="1"/>
  <c r="J1961" i="5"/>
  <c r="K1961" i="5" s="1"/>
  <c r="L1961" i="5" s="1"/>
  <c r="J1885" i="5"/>
  <c r="K1885" i="5" s="1"/>
  <c r="L1885" i="5" s="1"/>
  <c r="J1458" i="5"/>
  <c r="K1458" i="5" s="1"/>
  <c r="L1458" i="5" s="1"/>
  <c r="J1483" i="5"/>
  <c r="K1483" i="5" s="1"/>
  <c r="L1483" i="5" s="1"/>
  <c r="J1034" i="5"/>
  <c r="K1034" i="5" s="1"/>
  <c r="L1034" i="5" s="1"/>
  <c r="J1324" i="5"/>
  <c r="K1324" i="5" s="1"/>
  <c r="L1324" i="5" s="1"/>
  <c r="J1207" i="5"/>
  <c r="K1207" i="5" s="1"/>
  <c r="L1207" i="5" s="1"/>
  <c r="J1000" i="5"/>
  <c r="K1000" i="5" s="1"/>
  <c r="L1000" i="5" s="1"/>
  <c r="J1279" i="5"/>
  <c r="K1279" i="5" s="1"/>
  <c r="L1279" i="5" s="1"/>
  <c r="J1687" i="5"/>
  <c r="K1687" i="5" s="1"/>
  <c r="L1687" i="5" s="1"/>
  <c r="J1730" i="5"/>
  <c r="K1730" i="5" s="1"/>
  <c r="L1730" i="5" s="1"/>
  <c r="J2108" i="5"/>
  <c r="K2108" i="5" s="1"/>
  <c r="L2108" i="5" s="1"/>
  <c r="J1517" i="5"/>
  <c r="K1517" i="5" s="1"/>
  <c r="L1517" i="5" s="1"/>
  <c r="J1867" i="5"/>
  <c r="K1867" i="5" s="1"/>
  <c r="L1867" i="5" s="1"/>
  <c r="J1465" i="5"/>
  <c r="K1465" i="5" s="1"/>
  <c r="L1465" i="5" s="1"/>
  <c r="J1775" i="5"/>
  <c r="K1775" i="5" s="1"/>
  <c r="L1775" i="5" s="1"/>
  <c r="J1710" i="5"/>
  <c r="K1710" i="5" s="1"/>
  <c r="L1710" i="5" s="1"/>
  <c r="J1966" i="5"/>
  <c r="K1966" i="5" s="1"/>
  <c r="L1966" i="5" s="1"/>
  <c r="J1970" i="5"/>
  <c r="K1970" i="5" s="1"/>
  <c r="L1970" i="5" s="1"/>
  <c r="J1404" i="5"/>
  <c r="K1404" i="5" s="1"/>
  <c r="L1404" i="5" s="1"/>
  <c r="J1191" i="5"/>
  <c r="K1191" i="5" s="1"/>
  <c r="L1191" i="5" s="1"/>
  <c r="J1163" i="5"/>
  <c r="K1163" i="5" s="1"/>
  <c r="L1163" i="5" s="1"/>
  <c r="J1010" i="5"/>
  <c r="K1010" i="5" s="1"/>
  <c r="L1010" i="5" s="1"/>
  <c r="J938" i="5"/>
  <c r="K938" i="5" s="1"/>
  <c r="L938" i="5" s="1"/>
  <c r="J1074" i="5"/>
  <c r="K1074" i="5" s="1"/>
  <c r="L1074" i="5" s="1"/>
  <c r="J970" i="5"/>
  <c r="K970" i="5" s="1"/>
  <c r="L970" i="5" s="1"/>
  <c r="J1119" i="5"/>
  <c r="K1119" i="5" s="1"/>
  <c r="L1119" i="5" s="1"/>
  <c r="J1344" i="5"/>
  <c r="K1344" i="5" s="1"/>
  <c r="L1344" i="5" s="1"/>
  <c r="J1339" i="5"/>
  <c r="K1339" i="5" s="1"/>
  <c r="L1339" i="5" s="1"/>
  <c r="J1546" i="5"/>
  <c r="K1546" i="5" s="1"/>
  <c r="L1546" i="5" s="1"/>
  <c r="J1516" i="5"/>
  <c r="K1516" i="5" s="1"/>
  <c r="L1516" i="5" s="1"/>
  <c r="J1633" i="5"/>
  <c r="K1633" i="5" s="1"/>
  <c r="L1633" i="5" s="1"/>
  <c r="J1953" i="5"/>
  <c r="K1953" i="5" s="1"/>
  <c r="L1953" i="5" s="1"/>
  <c r="J1501" i="5"/>
  <c r="K1501" i="5" s="1"/>
  <c r="L1501" i="5" s="1"/>
  <c r="J1859" i="5"/>
  <c r="K1859" i="5" s="1"/>
  <c r="L1859" i="5" s="1"/>
  <c r="J1752" i="5"/>
  <c r="K1752" i="5" s="1"/>
  <c r="L1752" i="5" s="1"/>
  <c r="J2000" i="5"/>
  <c r="K2000" i="5" s="1"/>
  <c r="L2000" i="5" s="1"/>
  <c r="J1312" i="5"/>
  <c r="K1312" i="5" s="1"/>
  <c r="L1312" i="5" s="1"/>
  <c r="J1090" i="5"/>
  <c r="K1090" i="5" s="1"/>
  <c r="L1090" i="5" s="1"/>
  <c r="J1179" i="5"/>
  <c r="K1179" i="5" s="1"/>
  <c r="L1179" i="5" s="1"/>
  <c r="J1026" i="5"/>
  <c r="K1026" i="5" s="1"/>
  <c r="L1026" i="5" s="1"/>
  <c r="J930" i="5"/>
  <c r="K930" i="5" s="1"/>
  <c r="L930" i="5" s="1"/>
  <c r="J1388" i="5"/>
  <c r="K1388" i="5" s="1"/>
  <c r="L1388" i="5" s="1"/>
  <c r="J1492" i="5"/>
  <c r="K1492" i="5" s="1"/>
  <c r="L1492" i="5" s="1"/>
  <c r="J1434" i="5"/>
  <c r="K1434" i="5" s="1"/>
  <c r="L1434" i="5" s="1"/>
  <c r="J2001" i="5"/>
  <c r="K2001" i="5" s="1"/>
  <c r="L2001" i="5" s="1"/>
  <c r="J1844" i="5"/>
  <c r="K1844" i="5" s="1"/>
  <c r="L1844" i="5" s="1"/>
  <c r="J1419" i="5"/>
  <c r="K1419" i="5" s="1"/>
  <c r="L1419" i="5" s="1"/>
  <c r="J1547" i="5"/>
  <c r="K1547" i="5" s="1"/>
  <c r="L1547" i="5" s="1"/>
  <c r="J1639" i="5"/>
  <c r="K1639" i="5" s="1"/>
  <c r="L1639" i="5" s="1"/>
  <c r="J2056" i="5"/>
  <c r="K2056" i="5" s="1"/>
  <c r="L2056" i="5" s="1"/>
  <c r="J1545" i="5"/>
  <c r="K1545" i="5" s="1"/>
  <c r="L1545" i="5" s="1"/>
  <c r="J1729" i="5"/>
  <c r="K1729" i="5" s="1"/>
  <c r="L1729" i="5" s="1"/>
  <c r="J1743" i="5"/>
  <c r="K1743" i="5" s="1"/>
  <c r="L1743" i="5" s="1"/>
  <c r="J1939" i="5"/>
  <c r="K1939" i="5" s="1"/>
  <c r="L1939" i="5" s="1"/>
  <c r="J1267" i="5"/>
  <c r="K1267" i="5" s="1"/>
  <c r="L1267" i="5" s="1"/>
  <c r="J1786" i="5"/>
  <c r="K1786" i="5" s="1"/>
  <c r="L1786" i="5" s="1"/>
  <c r="J1964" i="5"/>
  <c r="K1964" i="5" s="1"/>
  <c r="L1964" i="5" s="1"/>
  <c r="J1823" i="5"/>
  <c r="K1823" i="5" s="1"/>
  <c r="L1823" i="5" s="1"/>
  <c r="J1827" i="5"/>
  <c r="K1827" i="5" s="1"/>
  <c r="L1827" i="5" s="1"/>
  <c r="J1812" i="5"/>
  <c r="K1812" i="5" s="1"/>
  <c r="L1812" i="5" s="1"/>
  <c r="J1648" i="5"/>
  <c r="K1648" i="5" s="1"/>
  <c r="L1648" i="5" s="1"/>
  <c r="J1076" i="5"/>
  <c r="K1076" i="5" s="1"/>
  <c r="L1076" i="5" s="1"/>
  <c r="J1268" i="5"/>
  <c r="K1268" i="5" s="1"/>
  <c r="L1268" i="5" s="1"/>
  <c r="J980" i="5"/>
  <c r="K980" i="5" s="1"/>
  <c r="L980" i="5" s="1"/>
  <c r="J1476" i="5"/>
  <c r="K1476" i="5" s="1"/>
  <c r="L1476" i="5" s="1"/>
  <c r="J1783" i="5"/>
  <c r="K1783" i="5" s="1"/>
  <c r="L1783" i="5" s="1"/>
  <c r="J1980" i="5"/>
  <c r="K1980" i="5" s="1"/>
  <c r="L1980" i="5" s="1"/>
  <c r="J1707" i="5"/>
  <c r="K1707" i="5" s="1"/>
  <c r="L1707" i="5" s="1"/>
  <c r="J1385" i="5"/>
  <c r="K1385" i="5" s="1"/>
  <c r="L1385" i="5" s="1"/>
  <c r="J1530" i="5"/>
  <c r="K1530" i="5" s="1"/>
  <c r="L1530" i="5" s="1"/>
  <c r="J2045" i="5"/>
  <c r="K2045" i="5" s="1"/>
  <c r="L2045" i="5" s="1"/>
  <c r="J1426" i="5"/>
  <c r="K1426" i="5" s="1"/>
  <c r="L1426" i="5" s="1"/>
  <c r="J1372" i="5"/>
  <c r="K1372" i="5" s="1"/>
  <c r="L1372" i="5" s="1"/>
  <c r="J1227" i="5"/>
  <c r="K1227" i="5" s="1"/>
  <c r="L1227" i="5" s="1"/>
  <c r="J998" i="5"/>
  <c r="K998" i="5" s="1"/>
  <c r="L998" i="5" s="1"/>
  <c r="J986" i="5"/>
  <c r="K986" i="5" s="1"/>
  <c r="L986" i="5" s="1"/>
  <c r="J1534" i="5"/>
  <c r="K1534" i="5" s="1"/>
  <c r="L1534" i="5" s="1"/>
  <c r="J1829" i="5"/>
  <c r="K1829" i="5" s="1"/>
  <c r="L1829" i="5" s="1"/>
  <c r="J1833" i="5"/>
  <c r="K1833" i="5" s="1"/>
  <c r="L1833" i="5" s="1"/>
  <c r="J2061" i="5"/>
  <c r="K2061" i="5" s="1"/>
  <c r="L2061" i="5" s="1"/>
  <c r="J1574" i="5"/>
  <c r="K1574" i="5" s="1"/>
  <c r="L1574" i="5" s="1"/>
  <c r="J1162" i="5"/>
  <c r="K1162" i="5" s="1"/>
  <c r="L1162" i="5" s="1"/>
  <c r="J1364" i="5"/>
  <c r="K1364" i="5" s="1"/>
  <c r="L1364" i="5" s="1"/>
  <c r="J1012" i="5"/>
  <c r="K1012" i="5" s="1"/>
  <c r="L1012" i="5" s="1"/>
  <c r="J1815" i="5"/>
  <c r="K1815" i="5" s="1"/>
  <c r="L1815" i="5" s="1"/>
  <c r="J1794" i="5"/>
  <c r="K1794" i="5" s="1"/>
  <c r="L1794" i="5" s="1"/>
  <c r="J1391" i="5"/>
  <c r="K1391" i="5" s="1"/>
  <c r="L1391" i="5" s="1"/>
  <c r="J1557" i="5"/>
  <c r="K1557" i="5" s="1"/>
  <c r="L1557" i="5" s="1"/>
  <c r="J2024" i="5"/>
  <c r="K2024" i="5" s="1"/>
  <c r="L2024" i="5" s="1"/>
  <c r="J1616" i="5"/>
  <c r="K1616" i="5" s="1"/>
  <c r="L1616" i="5" s="1"/>
  <c r="J1903" i="5"/>
  <c r="K1903" i="5" s="1"/>
  <c r="L1903" i="5" s="1"/>
  <c r="J1774" i="5"/>
  <c r="K1774" i="5" s="1"/>
  <c r="L1774" i="5" s="1"/>
  <c r="J1609" i="5"/>
  <c r="K1609" i="5" s="1"/>
  <c r="L1609" i="5" s="1"/>
  <c r="J1008" i="5"/>
  <c r="K1008" i="5" s="1"/>
  <c r="L1008" i="5" s="1"/>
  <c r="J1068" i="5"/>
  <c r="K1068" i="5" s="1"/>
  <c r="L1068" i="5" s="1"/>
  <c r="J978" i="5"/>
  <c r="K978" i="5" s="1"/>
  <c r="L978" i="5" s="1"/>
  <c r="J1096" i="5"/>
  <c r="K1096" i="5" s="1"/>
  <c r="L1096" i="5" s="1"/>
  <c r="J1062" i="5"/>
  <c r="K1062" i="5" s="1"/>
  <c r="L1062" i="5" s="1"/>
  <c r="J1108" i="5"/>
  <c r="K1108" i="5" s="1"/>
  <c r="L1108" i="5" s="1"/>
  <c r="J1532" i="5"/>
  <c r="K1532" i="5" s="1"/>
  <c r="L1532" i="5" s="1"/>
  <c r="J1347" i="5"/>
  <c r="K1347" i="5" s="1"/>
  <c r="L1347" i="5" s="1"/>
  <c r="J1990" i="5"/>
  <c r="K1990" i="5" s="1"/>
  <c r="L1990" i="5" s="1"/>
  <c r="J1825" i="5"/>
  <c r="K1825" i="5" s="1"/>
  <c r="L1825" i="5" s="1"/>
  <c r="J1541" i="5"/>
  <c r="K1541" i="5" s="1"/>
  <c r="L1541" i="5" s="1"/>
  <c r="J2008" i="5"/>
  <c r="K2008" i="5" s="1"/>
  <c r="L2008" i="5" s="1"/>
  <c r="J1816" i="5"/>
  <c r="K1816" i="5" s="1"/>
  <c r="L1816" i="5" s="1"/>
  <c r="J1376" i="5"/>
  <c r="K1376" i="5" s="1"/>
  <c r="L1376" i="5" s="1"/>
  <c r="J995" i="5"/>
  <c r="K995" i="5" s="1"/>
  <c r="L995" i="5" s="1"/>
  <c r="J1642" i="5"/>
  <c r="K1642" i="5" s="1"/>
  <c r="L1642" i="5" s="1"/>
  <c r="J1820" i="5"/>
  <c r="K1820" i="5" s="1"/>
  <c r="L1820" i="5" s="1"/>
  <c r="J1520" i="5"/>
  <c r="K1520" i="5" s="1"/>
  <c r="L1520" i="5" s="1"/>
  <c r="J1394" i="5"/>
  <c r="K1394" i="5" s="1"/>
  <c r="L1394" i="5" s="1"/>
  <c r="J1246" i="5"/>
  <c r="K1246" i="5" s="1"/>
  <c r="L1246" i="5" s="1"/>
  <c r="J1694" i="5"/>
  <c r="K1694" i="5" s="1"/>
  <c r="L1694" i="5" s="1"/>
  <c r="J1856" i="5"/>
  <c r="K1856" i="5" s="1"/>
  <c r="L1856" i="5" s="1"/>
  <c r="J1185" i="5"/>
  <c r="K1185" i="5" s="1"/>
  <c r="L1185" i="5" s="1"/>
  <c r="J1383" i="5"/>
  <c r="K1383" i="5" s="1"/>
  <c r="L1383" i="5" s="1"/>
  <c r="J2016" i="5"/>
  <c r="K2016" i="5" s="1"/>
  <c r="L2016" i="5" s="1"/>
  <c r="J1798" i="5"/>
  <c r="K1798" i="5" s="1"/>
  <c r="L1798" i="5" s="1"/>
  <c r="J1800" i="5"/>
  <c r="K1800" i="5" s="1"/>
  <c r="L1800" i="5" s="1"/>
  <c r="J1245" i="5"/>
  <c r="K1245" i="5" s="1"/>
  <c r="L1245" i="5" s="1"/>
  <c r="J1641" i="5"/>
  <c r="K1641" i="5" s="1"/>
  <c r="L1641" i="5" s="1"/>
  <c r="J1412" i="5"/>
  <c r="K1412" i="5" s="1"/>
  <c r="L1412" i="5" s="1"/>
  <c r="J1840" i="5"/>
  <c r="K1840" i="5" s="1"/>
  <c r="L1840" i="5" s="1"/>
  <c r="J1188" i="5"/>
  <c r="K1188" i="5" s="1"/>
  <c r="L1188" i="5" s="1"/>
  <c r="J1003" i="5"/>
  <c r="K1003" i="5" s="1"/>
  <c r="L1003" i="5" s="1"/>
  <c r="J953" i="5"/>
  <c r="K953" i="5" s="1"/>
  <c r="L953" i="5" s="1"/>
  <c r="J959" i="5"/>
  <c r="K959" i="5" s="1"/>
  <c r="L959" i="5" s="1"/>
  <c r="J1392" i="5"/>
  <c r="K1392" i="5" s="1"/>
  <c r="L1392" i="5" s="1"/>
  <c r="J2107" i="5"/>
  <c r="K2107" i="5" s="1"/>
  <c r="L2107" i="5" s="1"/>
  <c r="J1439" i="5"/>
  <c r="K1439" i="5" s="1"/>
  <c r="L1439" i="5" s="1"/>
  <c r="J1963" i="5"/>
  <c r="K1963" i="5" s="1"/>
  <c r="L1963" i="5" s="1"/>
  <c r="J1543" i="5"/>
  <c r="K1543" i="5" s="1"/>
  <c r="L1543" i="5" s="1"/>
  <c r="J1849" i="5"/>
  <c r="K1849" i="5" s="1"/>
  <c r="L1849" i="5" s="1"/>
  <c r="J1398" i="5"/>
  <c r="K1398" i="5" s="1"/>
  <c r="L1398" i="5" s="1"/>
  <c r="J1192" i="5"/>
  <c r="K1192" i="5" s="1"/>
  <c r="L1192" i="5" s="1"/>
  <c r="J1283" i="5"/>
  <c r="K1283" i="5" s="1"/>
  <c r="L1283" i="5" s="1"/>
  <c r="J1066" i="5"/>
  <c r="K1066" i="5" s="1"/>
  <c r="L1066" i="5" s="1"/>
  <c r="J1325" i="5"/>
  <c r="K1325" i="5" s="1"/>
  <c r="L1325" i="5" s="1"/>
  <c r="J2055" i="5"/>
  <c r="K2055" i="5" s="1"/>
  <c r="L2055" i="5" s="1"/>
  <c r="J1586" i="5"/>
  <c r="K1586" i="5" s="1"/>
  <c r="L1586" i="5" s="1"/>
  <c r="J1450" i="5"/>
  <c r="K1450" i="5" s="1"/>
  <c r="L1450" i="5" s="1"/>
  <c r="J2087" i="5"/>
  <c r="K2087" i="5" s="1"/>
  <c r="L2087" i="5" s="1"/>
  <c r="J1857" i="5"/>
  <c r="K1857" i="5" s="1"/>
  <c r="L1857" i="5" s="1"/>
  <c r="J1342" i="5"/>
  <c r="K1342" i="5" s="1"/>
  <c r="L1342" i="5" s="1"/>
  <c r="J1046" i="5"/>
  <c r="K1046" i="5" s="1"/>
  <c r="L1046" i="5" s="1"/>
  <c r="J972" i="5"/>
  <c r="K972" i="5" s="1"/>
  <c r="L972" i="5" s="1"/>
  <c r="J955" i="5"/>
  <c r="K955" i="5" s="1"/>
  <c r="L955" i="5" s="1"/>
  <c r="J1428" i="5"/>
  <c r="K1428" i="5" s="1"/>
  <c r="L1428" i="5" s="1"/>
  <c r="J1536" i="5"/>
  <c r="K1536" i="5" s="1"/>
  <c r="L1536" i="5" s="1"/>
  <c r="J1943" i="5"/>
  <c r="K1943" i="5" s="1"/>
  <c r="L1943" i="5" s="1"/>
  <c r="J1858" i="5"/>
  <c r="K1858" i="5" s="1"/>
  <c r="L1858" i="5" s="1"/>
  <c r="J1455" i="5"/>
  <c r="K1455" i="5" s="1"/>
  <c r="L1455" i="5" s="1"/>
  <c r="J1588" i="5"/>
  <c r="K1588" i="5" s="1"/>
  <c r="L1588" i="5" s="1"/>
  <c r="J1337" i="5"/>
  <c r="K1337" i="5" s="1"/>
  <c r="L1337" i="5" s="1"/>
  <c r="J1461" i="5"/>
  <c r="K1461" i="5" s="1"/>
  <c r="L1461" i="5" s="1"/>
  <c r="J2091" i="5"/>
  <c r="K2091" i="5" s="1"/>
  <c r="L2091" i="5" s="1"/>
  <c r="J1838" i="5"/>
  <c r="K1838" i="5" s="1"/>
  <c r="L1838" i="5" s="1"/>
  <c r="J2110" i="5"/>
  <c r="K2110" i="5" s="1"/>
  <c r="L2110" i="5" s="1"/>
  <c r="J1118" i="5"/>
  <c r="K1118" i="5" s="1"/>
  <c r="L1118" i="5" s="1"/>
  <c r="J984" i="5"/>
  <c r="K984" i="5" s="1"/>
  <c r="L984" i="5" s="1"/>
  <c r="J1065" i="5"/>
  <c r="K1065" i="5" s="1"/>
  <c r="L1065" i="5" s="1"/>
  <c r="J1504" i="5"/>
  <c r="K1504" i="5" s="1"/>
  <c r="L1504" i="5" s="1"/>
  <c r="J1079" i="5"/>
  <c r="K1079" i="5" s="1"/>
  <c r="L1079" i="5" s="1"/>
  <c r="J1732" i="5"/>
  <c r="K1732" i="5" s="1"/>
  <c r="L1732" i="5" s="1"/>
  <c r="J1230" i="5"/>
  <c r="K1230" i="5" s="1"/>
  <c r="L1230" i="5" s="1"/>
  <c r="J1661" i="5"/>
  <c r="K1661" i="5" s="1"/>
  <c r="L1661" i="5" s="1"/>
  <c r="J1187" i="5"/>
  <c r="K1187" i="5" s="1"/>
  <c r="L1187" i="5" s="1"/>
  <c r="J1666" i="5"/>
  <c r="K1666" i="5" s="1"/>
  <c r="L1666" i="5" s="1"/>
  <c r="J1401" i="5"/>
  <c r="K1401" i="5" s="1"/>
  <c r="L1401" i="5" s="1"/>
  <c r="J2095" i="5"/>
  <c r="K2095" i="5" s="1"/>
  <c r="L2095" i="5" s="1"/>
  <c r="J1528" i="5"/>
  <c r="K1528" i="5" s="1"/>
  <c r="L1528" i="5" s="1"/>
  <c r="J1853" i="5"/>
  <c r="K1853" i="5" s="1"/>
  <c r="L1853" i="5" s="1"/>
  <c r="J1624" i="5"/>
  <c r="K1624" i="5" s="1"/>
  <c r="L1624" i="5" s="1"/>
  <c r="J1228" i="5"/>
  <c r="K1228" i="5" s="1"/>
  <c r="L1228" i="5" s="1"/>
  <c r="J1186" i="5"/>
  <c r="K1186" i="5" s="1"/>
  <c r="L1186" i="5" s="1"/>
  <c r="J1123" i="5"/>
  <c r="K1123" i="5" s="1"/>
  <c r="L1123" i="5" s="1"/>
  <c r="J1082" i="5"/>
  <c r="K1082" i="5" s="1"/>
  <c r="L1082" i="5" s="1"/>
  <c r="J1991" i="5"/>
  <c r="K1991" i="5" s="1"/>
  <c r="L1991" i="5" s="1"/>
  <c r="J1025" i="5"/>
  <c r="K1025" i="5" s="1"/>
  <c r="L1025" i="5" s="1"/>
  <c r="J1780" i="5"/>
  <c r="K1780" i="5" s="1"/>
  <c r="L1780" i="5" s="1"/>
  <c r="J2103" i="5"/>
  <c r="K2103" i="5" s="1"/>
  <c r="L2103" i="5" s="1"/>
  <c r="J1705" i="5"/>
  <c r="K1705" i="5" s="1"/>
  <c r="L1705" i="5" s="1"/>
  <c r="J1451" i="5"/>
  <c r="K1451" i="5" s="1"/>
  <c r="L1451" i="5" s="1"/>
  <c r="J1817" i="5"/>
  <c r="K1817" i="5" s="1"/>
  <c r="L1817" i="5" s="1"/>
  <c r="J2070" i="5"/>
  <c r="K2070" i="5" s="1"/>
  <c r="L2070" i="5" s="1"/>
  <c r="J1382" i="5"/>
  <c r="K1382" i="5" s="1"/>
  <c r="L1382" i="5" s="1"/>
  <c r="J1861" i="5"/>
  <c r="K1861" i="5" s="1"/>
  <c r="L1861" i="5" s="1"/>
  <c r="J973" i="5"/>
  <c r="K973" i="5" s="1"/>
  <c r="L973" i="5" s="1"/>
  <c r="J1173" i="5"/>
  <c r="K1173" i="5" s="1"/>
  <c r="L1173" i="5" s="1"/>
  <c r="J1204" i="5"/>
  <c r="K1204" i="5" s="1"/>
  <c r="L1204" i="5" s="1"/>
  <c r="J969" i="5"/>
  <c r="K969" i="5" s="1"/>
  <c r="L969" i="5" s="1"/>
  <c r="J1121" i="5"/>
  <c r="K1121" i="5" s="1"/>
  <c r="L1121" i="5" s="1"/>
  <c r="J1044" i="5"/>
  <c r="K1044" i="5" s="1"/>
  <c r="L1044" i="5" s="1"/>
  <c r="J1421" i="5"/>
  <c r="K1421" i="5" s="1"/>
  <c r="L1421" i="5" s="1"/>
  <c r="J1674" i="5"/>
  <c r="K1674" i="5" s="1"/>
  <c r="L1674" i="5" s="1"/>
  <c r="J1930" i="5"/>
  <c r="K1930" i="5" s="1"/>
  <c r="L1930" i="5" s="1"/>
  <c r="J1999" i="5"/>
  <c r="K1999" i="5" s="1"/>
  <c r="L1999" i="5" s="1"/>
  <c r="J1585" i="5"/>
  <c r="K1585" i="5" s="1"/>
  <c r="L1585" i="5" s="1"/>
  <c r="J1660" i="5"/>
  <c r="K1660" i="5" s="1"/>
  <c r="L1660" i="5" s="1"/>
  <c r="J1916" i="5"/>
  <c r="K1916" i="5" s="1"/>
  <c r="L1916" i="5" s="1"/>
  <c r="J2080" i="5"/>
  <c r="K2080" i="5" s="1"/>
  <c r="L2080" i="5" s="1"/>
  <c r="J1477" i="5"/>
  <c r="K1477" i="5" s="1"/>
  <c r="L1477" i="5" s="1"/>
  <c r="J1654" i="5"/>
  <c r="K1654" i="5" s="1"/>
  <c r="L1654" i="5" s="1"/>
  <c r="J1910" i="5"/>
  <c r="K1910" i="5" s="1"/>
  <c r="L1910" i="5" s="1"/>
  <c r="J2022" i="5"/>
  <c r="K2022" i="5" s="1"/>
  <c r="L2022" i="5" s="1"/>
  <c r="J1358" i="5"/>
  <c r="K1358" i="5" s="1"/>
  <c r="L1358" i="5" s="1"/>
  <c r="J1637" i="5"/>
  <c r="K1637" i="5" s="1"/>
  <c r="L1637" i="5" s="1"/>
  <c r="J1166" i="5"/>
  <c r="K1166" i="5" s="1"/>
  <c r="L1166" i="5" s="1"/>
  <c r="J982" i="5"/>
  <c r="K982" i="5" s="1"/>
  <c r="L982" i="5" s="1"/>
  <c r="J1262" i="5"/>
  <c r="K1262" i="5" s="1"/>
  <c r="L1262" i="5" s="1"/>
  <c r="J946" i="5"/>
  <c r="K946" i="5" s="1"/>
  <c r="L946" i="5" s="1"/>
  <c r="J994" i="5"/>
  <c r="K994" i="5" s="1"/>
  <c r="L994" i="5" s="1"/>
  <c r="J1155" i="5"/>
  <c r="K1155" i="5" s="1"/>
  <c r="L1155" i="5" s="1"/>
  <c r="J1004" i="5"/>
  <c r="K1004" i="5" s="1"/>
  <c r="L1004" i="5" s="1"/>
  <c r="J1855" i="5"/>
  <c r="K1855" i="5" s="1"/>
  <c r="L1855" i="5" s="1"/>
  <c r="J1178" i="5"/>
  <c r="K1178" i="5" s="1"/>
  <c r="L1178" i="5" s="1"/>
  <c r="J1723" i="5"/>
  <c r="K1723" i="5" s="1"/>
  <c r="L1723" i="5" s="1"/>
  <c r="J2047" i="5"/>
  <c r="K2047" i="5" s="1"/>
  <c r="L2047" i="5" s="1"/>
  <c r="J1714" i="5"/>
  <c r="K1714" i="5" s="1"/>
  <c r="L1714" i="5" s="1"/>
  <c r="J2062" i="5"/>
  <c r="K2062" i="5" s="1"/>
  <c r="L2062" i="5" s="1"/>
  <c r="J1493" i="5"/>
  <c r="K1493" i="5" s="1"/>
  <c r="L1493" i="5" s="1"/>
  <c r="J1969" i="5"/>
  <c r="K1969" i="5" s="1"/>
  <c r="L1969" i="5" s="1"/>
  <c r="J1470" i="5"/>
  <c r="K1470" i="5" s="1"/>
  <c r="L1470" i="5" s="1"/>
  <c r="J1922" i="5"/>
  <c r="K1922" i="5" s="1"/>
  <c r="L1922" i="5" s="1"/>
  <c r="J1647" i="5"/>
  <c r="K1647" i="5" s="1"/>
  <c r="L1647" i="5" s="1"/>
  <c r="J1225" i="5"/>
  <c r="K1225" i="5" s="1"/>
  <c r="L1225" i="5" s="1"/>
  <c r="J1260" i="5"/>
  <c r="K1260" i="5" s="1"/>
  <c r="L1260" i="5" s="1"/>
  <c r="J1319" i="5"/>
  <c r="K1319" i="5" s="1"/>
  <c r="L1319" i="5" s="1"/>
  <c r="J1338" i="5"/>
  <c r="K1338" i="5" s="1"/>
  <c r="L1338" i="5" s="1"/>
  <c r="J1688" i="5"/>
  <c r="K1688" i="5" s="1"/>
  <c r="L1688" i="5" s="1"/>
  <c r="J1134" i="5"/>
  <c r="K1134" i="5" s="1"/>
  <c r="L1134" i="5" s="1"/>
  <c r="J1202" i="5"/>
  <c r="K1202" i="5" s="1"/>
  <c r="L1202" i="5" s="1"/>
  <c r="J974" i="5"/>
  <c r="K974" i="5" s="1"/>
  <c r="L974" i="5" s="1"/>
  <c r="J1095" i="5"/>
  <c r="K1095" i="5" s="1"/>
  <c r="L1095" i="5" s="1"/>
  <c r="J1427" i="5"/>
  <c r="K1427" i="5" s="1"/>
  <c r="L1427" i="5" s="1"/>
  <c r="J1908" i="5"/>
  <c r="K1908" i="5" s="1"/>
  <c r="L1908" i="5" s="1"/>
  <c r="J1645" i="5"/>
  <c r="K1645" i="5" s="1"/>
  <c r="L1645" i="5" s="1"/>
  <c r="J1697" i="5"/>
  <c r="K1697" i="5" s="1"/>
  <c r="L1697" i="5" s="1"/>
  <c r="J1653" i="5"/>
  <c r="K1653" i="5" s="1"/>
  <c r="L1653" i="5" s="1"/>
  <c r="J1841" i="5"/>
  <c r="K1841" i="5" s="1"/>
  <c r="L1841" i="5" s="1"/>
  <c r="J2041" i="5"/>
  <c r="K2041" i="5" s="1"/>
  <c r="L2041" i="5" s="1"/>
  <c r="J1446" i="5"/>
  <c r="K1446" i="5" s="1"/>
  <c r="L1446" i="5" s="1"/>
  <c r="J1005" i="5"/>
  <c r="K1005" i="5" s="1"/>
  <c r="L1005" i="5" s="1"/>
  <c r="J1176" i="5"/>
  <c r="K1176" i="5" s="1"/>
  <c r="L1176" i="5" s="1"/>
  <c r="J1294" i="5"/>
  <c r="K1294" i="5" s="1"/>
  <c r="L1294" i="5" s="1"/>
  <c r="J1318" i="5"/>
  <c r="K1318" i="5" s="1"/>
  <c r="L1318" i="5" s="1"/>
  <c r="J1063" i="5"/>
  <c r="K1063" i="5" s="1"/>
  <c r="L1063" i="5" s="1"/>
  <c r="J1331" i="5"/>
  <c r="K1331" i="5" s="1"/>
  <c r="L1331" i="5" s="1"/>
  <c r="J1472" i="5"/>
  <c r="K1472" i="5" s="1"/>
  <c r="L1472" i="5" s="1"/>
  <c r="J1703" i="5"/>
  <c r="K1703" i="5" s="1"/>
  <c r="L1703" i="5" s="1"/>
  <c r="J1738" i="5"/>
  <c r="K1738" i="5" s="1"/>
  <c r="L1738" i="5" s="1"/>
  <c r="J1399" i="5"/>
  <c r="K1399" i="5" s="1"/>
  <c r="L1399" i="5" s="1"/>
  <c r="J1691" i="5"/>
  <c r="K1691" i="5" s="1"/>
  <c r="L1691" i="5" s="1"/>
  <c r="J1724" i="5"/>
  <c r="K1724" i="5" s="1"/>
  <c r="L1724" i="5" s="1"/>
  <c r="J2060" i="5"/>
  <c r="K2060" i="5" s="1"/>
  <c r="L2060" i="5" s="1"/>
  <c r="J2015" i="5"/>
  <c r="K2015" i="5" s="1"/>
  <c r="L2015" i="5" s="1"/>
  <c r="J1663" i="5"/>
  <c r="K1663" i="5" s="1"/>
  <c r="L1663" i="5" s="1"/>
  <c r="J1718" i="5"/>
  <c r="K1718" i="5" s="1"/>
  <c r="L1718" i="5" s="1"/>
  <c r="J2012" i="5"/>
  <c r="K2012" i="5" s="1"/>
  <c r="L2012" i="5" s="1"/>
  <c r="J2029" i="5"/>
  <c r="K2029" i="5" s="1"/>
  <c r="L2029" i="5" s="1"/>
  <c r="J1422" i="5"/>
  <c r="K1422" i="5" s="1"/>
  <c r="L1422" i="5" s="1"/>
  <c r="J2090" i="5"/>
  <c r="K2090" i="5" s="1"/>
  <c r="L2090" i="5" s="1"/>
  <c r="J1098" i="5"/>
  <c r="K1098" i="5" s="1"/>
  <c r="L1098" i="5" s="1"/>
  <c r="J954" i="5"/>
  <c r="K954" i="5" s="1"/>
  <c r="L954" i="5" s="1"/>
  <c r="J1213" i="5"/>
  <c r="K1213" i="5" s="1"/>
  <c r="L1213" i="5" s="1"/>
  <c r="J1053" i="5"/>
  <c r="K1053" i="5" s="1"/>
  <c r="L1053" i="5" s="1"/>
  <c r="J1197" i="5"/>
  <c r="K1197" i="5" s="1"/>
  <c r="L1197" i="5" s="1"/>
  <c r="J1130" i="5"/>
  <c r="K1130" i="5" s="1"/>
  <c r="L1130" i="5" s="1"/>
  <c r="J948" i="5"/>
  <c r="K948" i="5" s="1"/>
  <c r="L948" i="5" s="1"/>
  <c r="J942" i="5"/>
  <c r="K942" i="5" s="1"/>
  <c r="L942" i="5" s="1"/>
  <c r="J1456" i="5"/>
  <c r="K1456" i="5" s="1"/>
  <c r="L1456" i="5" s="1"/>
  <c r="J1370" i="5"/>
  <c r="K1370" i="5" s="1"/>
  <c r="L1370" i="5" s="1"/>
  <c r="J1474" i="5"/>
  <c r="K1474" i="5" s="1"/>
  <c r="L1474" i="5" s="1"/>
  <c r="J1579" i="5"/>
  <c r="K1579" i="5" s="1"/>
  <c r="L1579" i="5" s="1"/>
  <c r="J1677" i="5"/>
  <c r="K1677" i="5" s="1"/>
  <c r="L1677" i="5" s="1"/>
  <c r="J1935" i="5"/>
  <c r="K1935" i="5" s="1"/>
  <c r="L1935" i="5" s="1"/>
  <c r="J1854" i="5"/>
  <c r="K1854" i="5" s="1"/>
  <c r="L1854" i="5" s="1"/>
  <c r="J2034" i="5"/>
  <c r="K2034" i="5" s="1"/>
  <c r="L2034" i="5" s="1"/>
  <c r="J1573" i="5"/>
  <c r="K1573" i="5" s="1"/>
  <c r="L1573" i="5" s="1"/>
  <c r="J2040" i="5"/>
  <c r="K2040" i="5" s="1"/>
  <c r="L2040" i="5" s="1"/>
  <c r="J1824" i="5"/>
  <c r="K1824" i="5" s="1"/>
  <c r="L1824" i="5" s="1"/>
  <c r="J2050" i="5"/>
  <c r="K2050" i="5" s="1"/>
  <c r="L2050" i="5" s="1"/>
  <c r="J1436" i="5"/>
  <c r="K1436" i="5" s="1"/>
  <c r="L1436" i="5" s="1"/>
  <c r="J1103" i="5"/>
  <c r="K1103" i="5" s="1"/>
  <c r="L1103" i="5" s="1"/>
  <c r="J931" i="5"/>
  <c r="K931" i="5" s="1"/>
  <c r="L931" i="5" s="1"/>
  <c r="J963" i="5"/>
  <c r="K963" i="5" s="1"/>
  <c r="L963" i="5" s="1"/>
  <c r="J1416" i="5"/>
  <c r="K1416" i="5" s="1"/>
  <c r="L1416" i="5" s="1"/>
  <c r="J1863" i="5"/>
  <c r="K1863" i="5" s="1"/>
  <c r="L1863" i="5" s="1"/>
  <c r="J1754" i="5"/>
  <c r="K1754" i="5" s="1"/>
  <c r="L1754" i="5" s="1"/>
  <c r="J1351" i="5"/>
  <c r="K1351" i="5" s="1"/>
  <c r="L1351" i="5" s="1"/>
  <c r="J1613" i="5"/>
  <c r="K1613" i="5" s="1"/>
  <c r="L1613" i="5" s="1"/>
  <c r="J1676" i="5"/>
  <c r="K1676" i="5" s="1"/>
  <c r="L1676" i="5" s="1"/>
  <c r="J1932" i="5"/>
  <c r="K1932" i="5" s="1"/>
  <c r="L1932" i="5" s="1"/>
  <c r="J1998" i="5"/>
  <c r="K1998" i="5" s="1"/>
  <c r="L1998" i="5" s="1"/>
  <c r="J1445" i="5"/>
  <c r="K1445" i="5" s="1"/>
  <c r="L1445" i="5" s="1"/>
  <c r="J2059" i="5"/>
  <c r="K2059" i="5" s="1"/>
  <c r="L2059" i="5" s="1"/>
  <c r="J1830" i="5"/>
  <c r="K1830" i="5" s="1"/>
  <c r="L1830" i="5" s="1"/>
  <c r="J1350" i="5"/>
  <c r="K1350" i="5" s="1"/>
  <c r="L1350" i="5" s="1"/>
  <c r="J1051" i="5"/>
  <c r="K1051" i="5" s="1"/>
  <c r="L1051" i="5" s="1"/>
  <c r="J1898" i="5"/>
  <c r="K1898" i="5" s="1"/>
  <c r="L1898" i="5" s="1"/>
  <c r="J1409" i="5"/>
  <c r="K1409" i="5" s="1"/>
  <c r="L1409" i="5" s="1"/>
  <c r="J1550" i="5"/>
  <c r="K1550" i="5" s="1"/>
  <c r="L1550" i="5" s="1"/>
  <c r="J1598" i="5"/>
  <c r="K1598" i="5" s="1"/>
  <c r="L1598" i="5" s="1"/>
  <c r="J1950" i="5"/>
  <c r="K1950" i="5" s="1"/>
  <c r="L1950" i="5" s="1"/>
  <c r="J1597" i="5"/>
  <c r="K1597" i="5" s="1"/>
  <c r="L1597" i="5" s="1"/>
  <c r="J1057" i="5"/>
  <c r="K1057" i="5" s="1"/>
  <c r="L1057" i="5" s="1"/>
  <c r="J1420" i="5"/>
  <c r="K1420" i="5" s="1"/>
  <c r="L1420" i="5" s="1"/>
  <c r="J2063" i="5"/>
  <c r="K2063" i="5" s="1"/>
  <c r="L2063" i="5" s="1"/>
  <c r="J1745" i="5"/>
  <c r="K1745" i="5" s="1"/>
  <c r="L1745" i="5" s="1"/>
  <c r="J1355" i="5"/>
  <c r="K1355" i="5" s="1"/>
  <c r="L1355" i="5" s="1"/>
  <c r="J1977" i="5"/>
  <c r="K1977" i="5" s="1"/>
  <c r="L1977" i="5" s="1"/>
  <c r="J1559" i="5"/>
  <c r="K1559" i="5" s="1"/>
  <c r="L1559" i="5" s="1"/>
  <c r="J1646" i="5"/>
  <c r="K1646" i="5" s="1"/>
  <c r="L1646" i="5" s="1"/>
  <c r="J976" i="5"/>
  <c r="K976" i="5" s="1"/>
  <c r="L976" i="5" s="1"/>
  <c r="J1305" i="5"/>
  <c r="K1305" i="5" s="1"/>
  <c r="L1305" i="5" s="1"/>
  <c r="J1021" i="5"/>
  <c r="K1021" i="5" s="1"/>
  <c r="L1021" i="5" s="1"/>
  <c r="J1050" i="5"/>
  <c r="K1050" i="5" s="1"/>
  <c r="L1050" i="5" s="1"/>
  <c r="J2035" i="5"/>
  <c r="K2035" i="5" s="1"/>
  <c r="L2035" i="5" s="1"/>
  <c r="J2009" i="5"/>
  <c r="K2009" i="5" s="1"/>
  <c r="L2009" i="5" s="1"/>
  <c r="J1929" i="5"/>
  <c r="K1929" i="5" s="1"/>
  <c r="L1929" i="5" s="1"/>
  <c r="J1556" i="5"/>
  <c r="K1556" i="5" s="1"/>
  <c r="L1556" i="5" s="1"/>
  <c r="J1880" i="5"/>
  <c r="K1880" i="5" s="1"/>
  <c r="L1880" i="5" s="1"/>
  <c r="J1072" i="5"/>
  <c r="K1072" i="5" s="1"/>
  <c r="L1072" i="5" s="1"/>
  <c r="J936" i="5"/>
  <c r="K936" i="5" s="1"/>
  <c r="L936" i="5" s="1"/>
  <c r="J1327" i="5"/>
  <c r="K1327" i="5" s="1"/>
  <c r="L1327" i="5" s="1"/>
  <c r="J1138" i="5"/>
  <c r="K1138" i="5" s="1"/>
  <c r="L1138" i="5" s="1"/>
  <c r="J1685" i="5"/>
  <c r="K1685" i="5" s="1"/>
  <c r="L1685" i="5" s="1"/>
  <c r="J1652" i="5"/>
  <c r="K1652" i="5" s="1"/>
  <c r="L1652" i="5" s="1"/>
  <c r="J1996" i="5"/>
  <c r="K1996" i="5" s="1"/>
  <c r="L1996" i="5" s="1"/>
  <c r="J2074" i="5"/>
  <c r="K2074" i="5" s="1"/>
  <c r="L2074" i="5" s="1"/>
  <c r="J1709" i="5"/>
  <c r="K1709" i="5" s="1"/>
  <c r="L1709" i="5" s="1"/>
  <c r="J1974" i="5"/>
  <c r="K1974" i="5" s="1"/>
  <c r="L1974" i="5" s="1"/>
  <c r="J2013" i="5"/>
  <c r="K2013" i="5" s="1"/>
  <c r="L2013" i="5" s="1"/>
  <c r="J2053" i="5"/>
  <c r="K2053" i="5" s="1"/>
  <c r="L2053" i="5" s="1"/>
  <c r="J1400" i="5"/>
  <c r="K1400" i="5" s="1"/>
  <c r="L1400" i="5" s="1"/>
  <c r="J1287" i="5"/>
  <c r="K1287" i="5" s="1"/>
  <c r="L1287" i="5" s="1"/>
  <c r="J1149" i="5"/>
  <c r="K1149" i="5" s="1"/>
  <c r="L1149" i="5" s="1"/>
  <c r="J1043" i="5"/>
  <c r="K1043" i="5" s="1"/>
  <c r="L1043" i="5" s="1"/>
  <c r="J961" i="5"/>
  <c r="K961" i="5" s="1"/>
  <c r="L961" i="5" s="1"/>
  <c r="J951" i="5"/>
  <c r="K951" i="5" s="1"/>
  <c r="L951" i="5" s="1"/>
  <c r="J1831" i="5"/>
  <c r="K1831" i="5" s="1"/>
  <c r="L1831" i="5" s="1"/>
  <c r="J1802" i="5"/>
  <c r="K1802" i="5" s="1"/>
  <c r="L1802" i="5" s="1"/>
  <c r="J1463" i="5"/>
  <c r="K1463" i="5" s="1"/>
  <c r="L1463" i="5" s="1"/>
  <c r="J1819" i="5"/>
  <c r="K1819" i="5" s="1"/>
  <c r="L1819" i="5" s="1"/>
  <c r="J1788" i="5"/>
  <c r="K1788" i="5" s="1"/>
  <c r="L1788" i="5" s="1"/>
  <c r="J1377" i="5"/>
  <c r="K1377" i="5" s="1"/>
  <c r="L1377" i="5" s="1"/>
  <c r="J1791" i="5"/>
  <c r="K1791" i="5" s="1"/>
  <c r="L1791" i="5" s="1"/>
  <c r="J1782" i="5"/>
  <c r="K1782" i="5" s="1"/>
  <c r="L1782" i="5" s="1"/>
  <c r="J2020" i="5"/>
  <c r="K2020" i="5" s="1"/>
  <c r="L2020" i="5" s="1"/>
  <c r="J2089" i="5"/>
  <c r="K2089" i="5" s="1"/>
  <c r="L2089" i="5" s="1"/>
  <c r="J1041" i="5"/>
  <c r="K1041" i="5" s="1"/>
  <c r="L1041" i="5" s="1"/>
  <c r="J1486" i="5"/>
  <c r="K1486" i="5" s="1"/>
  <c r="L1486" i="5" s="1"/>
  <c r="J1925" i="5"/>
  <c r="K1925" i="5" s="1"/>
  <c r="L1925" i="5" s="1"/>
  <c r="J1218" i="5"/>
  <c r="K1218" i="5" s="1"/>
  <c r="L1218" i="5" s="1"/>
  <c r="J1114" i="5"/>
  <c r="K1114" i="5" s="1"/>
  <c r="L1114" i="5" s="1"/>
  <c r="J1296" i="5"/>
  <c r="K1296" i="5" s="1"/>
  <c r="L1296" i="5" s="1"/>
  <c r="J1238" i="5"/>
  <c r="K1238" i="5" s="1"/>
  <c r="L1238" i="5" s="1"/>
  <c r="J1142" i="5"/>
  <c r="K1142" i="5" s="1"/>
  <c r="L1142" i="5" s="1"/>
  <c r="J958" i="5"/>
  <c r="K958" i="5" s="1"/>
  <c r="L958" i="5" s="1"/>
  <c r="J989" i="5"/>
  <c r="K989" i="5" s="1"/>
  <c r="L989" i="5" s="1"/>
  <c r="J1484" i="5"/>
  <c r="K1484" i="5" s="1"/>
  <c r="L1484" i="5" s="1"/>
  <c r="J1460" i="5"/>
  <c r="K1460" i="5" s="1"/>
  <c r="L1460" i="5" s="1"/>
  <c r="J2105" i="5"/>
  <c r="K2105" i="5" s="1"/>
  <c r="L2105" i="5" s="1"/>
  <c r="J1897" i="5"/>
  <c r="K1897" i="5" s="1"/>
  <c r="L1897" i="5" s="1"/>
  <c r="J1971" i="5"/>
  <c r="K1971" i="5" s="1"/>
  <c r="L1971" i="5" s="1"/>
  <c r="J1139" i="5"/>
  <c r="K1139" i="5" s="1"/>
  <c r="L1139" i="5" s="1"/>
  <c r="J1006" i="5"/>
  <c r="K1006" i="5" s="1"/>
  <c r="L1006" i="5" s="1"/>
  <c r="J1141" i="5"/>
  <c r="K1141" i="5" s="1"/>
  <c r="L1141" i="5" s="1"/>
  <c r="J1374" i="5"/>
  <c r="K1374" i="5" s="1"/>
  <c r="L1374" i="5" s="1"/>
  <c r="J1845" i="5"/>
  <c r="K1845" i="5" s="1"/>
  <c r="L1845" i="5" s="1"/>
  <c r="J1531" i="5"/>
  <c r="K1531" i="5" s="1"/>
  <c r="L1531" i="5" s="1"/>
  <c r="J1576" i="5"/>
  <c r="K1576" i="5" s="1"/>
  <c r="L1576" i="5" s="1"/>
  <c r="J1084" i="5"/>
  <c r="K1084" i="5" s="1"/>
  <c r="L1084" i="5" s="1"/>
  <c r="J1056" i="5"/>
  <c r="K1056" i="5" s="1"/>
  <c r="L1056" i="5" s="1"/>
  <c r="J1205" i="5"/>
  <c r="K1205" i="5" s="1"/>
  <c r="L1205" i="5" s="1"/>
  <c r="J1432" i="5"/>
  <c r="K1432" i="5" s="1"/>
  <c r="L1432" i="5" s="1"/>
  <c r="J1366" i="5"/>
  <c r="K1366" i="5" s="1"/>
  <c r="L1366" i="5" s="1"/>
  <c r="J1965" i="5"/>
  <c r="K1965" i="5" s="1"/>
  <c r="L1965" i="5" s="1"/>
  <c r="J2069" i="5"/>
  <c r="K2069" i="5" s="1"/>
  <c r="L2069" i="5" s="1"/>
  <c r="J1581" i="5"/>
  <c r="K1581" i="5" s="1"/>
  <c r="L1581" i="5" s="1"/>
  <c r="J1471" i="5"/>
  <c r="K1471" i="5" s="1"/>
  <c r="L1471" i="5" s="1"/>
  <c r="J1979" i="5"/>
  <c r="K1979" i="5" s="1"/>
  <c r="L1979" i="5" s="1"/>
  <c r="J1332" i="5"/>
  <c r="K1332" i="5" s="1"/>
  <c r="L1332" i="5" s="1"/>
  <c r="J991" i="5"/>
  <c r="K991" i="5" s="1"/>
  <c r="L991" i="5" s="1"/>
  <c r="J981" i="5"/>
  <c r="K981" i="5" s="1"/>
  <c r="L981" i="5" s="1"/>
  <c r="J1265" i="5"/>
  <c r="K1265" i="5" s="1"/>
  <c r="L1265" i="5" s="1"/>
  <c r="J1165" i="5"/>
  <c r="K1165" i="5" s="1"/>
  <c r="L1165" i="5" s="1"/>
  <c r="J1001" i="5"/>
  <c r="K1001" i="5" s="1"/>
  <c r="L1001" i="5" s="1"/>
  <c r="J1784" i="5"/>
  <c r="K1784" i="5" s="1"/>
  <c r="L1784" i="5" s="1"/>
  <c r="J1795" i="5"/>
  <c r="K1795" i="5" s="1"/>
  <c r="L1795" i="5" s="1"/>
  <c r="J1789" i="5"/>
  <c r="K1789" i="5" s="1"/>
  <c r="L1789" i="5" s="1"/>
  <c r="J1865" i="5"/>
  <c r="K1865" i="5" s="1"/>
  <c r="L1865" i="5" s="1"/>
  <c r="J1578" i="5"/>
  <c r="K1578" i="5" s="1"/>
  <c r="L1578" i="5" s="1"/>
  <c r="J1681" i="5"/>
  <c r="K1681" i="5" s="1"/>
  <c r="L1681" i="5" s="1"/>
  <c r="J1957" i="5"/>
  <c r="K1957" i="5" s="1"/>
  <c r="L1957" i="5" s="1"/>
  <c r="J1526" i="5"/>
  <c r="K1526" i="5" s="1"/>
  <c r="L1526" i="5" s="1"/>
  <c r="J2101" i="5"/>
  <c r="K2101" i="5" s="1"/>
  <c r="L2101" i="5" s="1"/>
  <c r="J1466" i="5"/>
  <c r="K1466" i="5" s="1"/>
  <c r="L1466" i="5" s="1"/>
  <c r="J1986" i="5"/>
  <c r="K1986" i="5" s="1"/>
  <c r="L1986" i="5" s="1"/>
  <c r="J1183" i="5"/>
  <c r="K1183" i="5" s="1"/>
  <c r="L1183" i="5" s="1"/>
  <c r="J934" i="5"/>
  <c r="K934" i="5" s="1"/>
  <c r="L934" i="5" s="1"/>
  <c r="J1106" i="5"/>
  <c r="K1106" i="5" s="1"/>
  <c r="L1106" i="5" s="1"/>
  <c r="J1099" i="5"/>
  <c r="K1099" i="5" s="1"/>
  <c r="L1099" i="5" s="1"/>
  <c r="J1317" i="5"/>
  <c r="K1317" i="5" s="1"/>
  <c r="L1317" i="5" s="1"/>
  <c r="J1182" i="5"/>
  <c r="K1182" i="5" s="1"/>
  <c r="L1182" i="5" s="1"/>
  <c r="J1744" i="5"/>
  <c r="K1744" i="5" s="1"/>
  <c r="L1744" i="5" s="1"/>
  <c r="J1715" i="5"/>
  <c r="K1715" i="5" s="1"/>
  <c r="L1715" i="5" s="1"/>
  <c r="J1603" i="5"/>
  <c r="K1603" i="5" s="1"/>
  <c r="L1603" i="5" s="1"/>
  <c r="J1806" i="5"/>
  <c r="K1806" i="5" s="1"/>
  <c r="L1806" i="5" s="1"/>
  <c r="J1839" i="5"/>
  <c r="K1839" i="5" s="1"/>
  <c r="L1839" i="5" s="1"/>
  <c r="J1523" i="5"/>
  <c r="K1523" i="5" s="1"/>
  <c r="L1523" i="5" s="1"/>
  <c r="J1369" i="5"/>
  <c r="K1369" i="5" s="1"/>
  <c r="L1369" i="5" s="1"/>
  <c r="J1521" i="5"/>
  <c r="K1521" i="5" s="1"/>
  <c r="L1521" i="5" s="1"/>
  <c r="J1487" i="5"/>
  <c r="K1487" i="5" s="1"/>
  <c r="L1487" i="5" s="1"/>
  <c r="J1890" i="5"/>
  <c r="K1890" i="5" s="1"/>
  <c r="L1890" i="5" s="1"/>
  <c r="J1634" i="5"/>
  <c r="K1634" i="5" s="1"/>
  <c r="L1634" i="5" s="1"/>
  <c r="J1623" i="5"/>
  <c r="K1623" i="5" s="1"/>
  <c r="L1623" i="5" s="1"/>
  <c r="J2057" i="5"/>
  <c r="K2057" i="5" s="1"/>
  <c r="L2057" i="5" s="1"/>
  <c r="J945" i="5"/>
  <c r="K945" i="5" s="1"/>
  <c r="L945" i="5" s="1"/>
  <c r="J949" i="5"/>
  <c r="K949" i="5" s="1"/>
  <c r="L949" i="5" s="1"/>
  <c r="J1039" i="5"/>
  <c r="K1039" i="5" s="1"/>
  <c r="L1039" i="5" s="1"/>
  <c r="J1080" i="5"/>
  <c r="K1080" i="5" s="1"/>
  <c r="L1080" i="5" s="1"/>
  <c r="J1326" i="5"/>
  <c r="K1326" i="5" s="1"/>
  <c r="L1326" i="5" s="1"/>
  <c r="J1284" i="5"/>
  <c r="K1284" i="5" s="1"/>
  <c r="L1284" i="5" s="1"/>
  <c r="J1168" i="5"/>
  <c r="K1168" i="5" s="1"/>
  <c r="L1168" i="5" s="1"/>
  <c r="J2064" i="5"/>
  <c r="K2064" i="5" s="1"/>
  <c r="L2064" i="5" s="1"/>
  <c r="J1832" i="5"/>
  <c r="K1832" i="5" s="1"/>
  <c r="L1832" i="5" s="1"/>
  <c r="J2072" i="5"/>
  <c r="K2072" i="5" s="1"/>
  <c r="L2072" i="5" s="1"/>
  <c r="J1605" i="5"/>
  <c r="K1605" i="5" s="1"/>
  <c r="L1605" i="5" s="1"/>
  <c r="J1539" i="5"/>
  <c r="K1539" i="5" s="1"/>
  <c r="L1539" i="5" s="1"/>
  <c r="J1894" i="5"/>
  <c r="K1894" i="5" s="1"/>
  <c r="L1894" i="5" s="1"/>
  <c r="J1887" i="5"/>
  <c r="K1887" i="5" s="1"/>
  <c r="L1887" i="5" s="1"/>
  <c r="J1393" i="5"/>
  <c r="K1393" i="5" s="1"/>
  <c r="L1393" i="5" s="1"/>
  <c r="J1915" i="5"/>
  <c r="K1915" i="5" s="1"/>
  <c r="L1915" i="5" s="1"/>
  <c r="J1479" i="5"/>
  <c r="K1479" i="5" s="1"/>
  <c r="L1479" i="5" s="1"/>
  <c r="J1818" i="5"/>
  <c r="K1818" i="5" s="1"/>
  <c r="L1818" i="5" s="1"/>
  <c r="J1735" i="5"/>
  <c r="K1735" i="5" s="1"/>
  <c r="L1735" i="5" s="1"/>
  <c r="J1071" i="5"/>
  <c r="K1071" i="5" s="1"/>
  <c r="L1071" i="5" s="1"/>
  <c r="J929" i="5"/>
  <c r="K929" i="5" s="1"/>
  <c r="L929" i="5" s="1"/>
  <c r="J1150" i="5"/>
  <c r="K1150" i="5" s="1"/>
  <c r="L1150" i="5" s="1"/>
  <c r="J985" i="5"/>
  <c r="K985" i="5" s="1"/>
  <c r="L985" i="5" s="1"/>
  <c r="J1888" i="5"/>
  <c r="K1888" i="5" s="1"/>
  <c r="L1888" i="5" s="1"/>
  <c r="J1875" i="5"/>
  <c r="K1875" i="5" s="1"/>
  <c r="L1875" i="5" s="1"/>
  <c r="J1918" i="5"/>
  <c r="K1918" i="5" s="1"/>
  <c r="L1918" i="5" s="1"/>
  <c r="J1807" i="5"/>
  <c r="K1807" i="5" s="1"/>
  <c r="L1807" i="5" s="1"/>
  <c r="J1673" i="5"/>
  <c r="K1673" i="5" s="1"/>
  <c r="L1673" i="5" s="1"/>
  <c r="J1558" i="5"/>
  <c r="K1558" i="5" s="1"/>
  <c r="L1558" i="5" s="1"/>
  <c r="J1170" i="5"/>
  <c r="K1170" i="5" s="1"/>
  <c r="L1170" i="5" s="1"/>
  <c r="J1289" i="5"/>
  <c r="K1289" i="5" s="1"/>
  <c r="L1289" i="5" s="1"/>
  <c r="J1348" i="5"/>
  <c r="K1348" i="5" s="1"/>
  <c r="L1348" i="5" s="1"/>
  <c r="J1919" i="5"/>
  <c r="K1919" i="5" s="1"/>
  <c r="L1919" i="5" s="1"/>
  <c r="J1852" i="5"/>
  <c r="K1852" i="5" s="1"/>
  <c r="L1852" i="5" s="1"/>
  <c r="J1577" i="5"/>
  <c r="K1577" i="5" s="1"/>
  <c r="L1577" i="5" s="1"/>
  <c r="J1172" i="5"/>
  <c r="K1172" i="5" s="1"/>
  <c r="L1172" i="5" s="1"/>
  <c r="J1362" i="5"/>
  <c r="K1362" i="5" s="1"/>
  <c r="L1362" i="5" s="1"/>
  <c r="J1354" i="5"/>
  <c r="K1354" i="5" s="1"/>
  <c r="L1354" i="5" s="1"/>
  <c r="J1290" i="5"/>
  <c r="K1290" i="5" s="1"/>
  <c r="L1290" i="5" s="1"/>
  <c r="J1258" i="5"/>
  <c r="K1258" i="5" s="1"/>
  <c r="L1258" i="5" s="1"/>
  <c r="J1739" i="5"/>
  <c r="K1739" i="5" s="1"/>
  <c r="L1739" i="5" s="1"/>
  <c r="J1242" i="5"/>
  <c r="K1242" i="5" s="1"/>
  <c r="L1242" i="5" s="1"/>
  <c r="J1877" i="5"/>
  <c r="K1877" i="5" s="1"/>
  <c r="L1877" i="5" s="1"/>
  <c r="J1220" i="5"/>
  <c r="K1220" i="5" s="1"/>
  <c r="L1220" i="5" s="1"/>
  <c r="J1209" i="5"/>
  <c r="K1209" i="5" s="1"/>
  <c r="L1209" i="5" s="1"/>
  <c r="J1293" i="5"/>
  <c r="K1293" i="5" s="1"/>
  <c r="L1293" i="5" s="1"/>
  <c r="J2094" i="5"/>
  <c r="K2094" i="5" s="1"/>
  <c r="L2094" i="5" s="1"/>
  <c r="J1949" i="5"/>
  <c r="K1949" i="5" s="1"/>
  <c r="L1949" i="5" s="1"/>
  <c r="J1570" i="5"/>
  <c r="K1570" i="5" s="1"/>
  <c r="L1570" i="5" s="1"/>
  <c r="J1102" i="5"/>
  <c r="K1102" i="5" s="1"/>
  <c r="L1102" i="5" s="1"/>
  <c r="J947" i="5"/>
  <c r="K947" i="5" s="1"/>
  <c r="L947" i="5" s="1"/>
  <c r="J1140" i="5"/>
  <c r="K1140" i="5" s="1"/>
  <c r="L1140" i="5" s="1"/>
  <c r="J1430" i="5"/>
  <c r="K1430" i="5" s="1"/>
  <c r="L1430" i="5" s="1"/>
  <c r="J2077" i="5"/>
  <c r="K2077" i="5" s="1"/>
  <c r="L2077" i="5" s="1"/>
  <c r="J1793" i="5"/>
  <c r="K1793" i="5" s="1"/>
  <c r="L1793" i="5" s="1"/>
  <c r="J1725" i="5"/>
  <c r="K1725" i="5" s="1"/>
  <c r="L1725" i="5" s="1"/>
  <c r="J1590" i="5"/>
  <c r="K1590" i="5" s="1"/>
  <c r="L1590" i="5" s="1"/>
  <c r="J2097" i="5"/>
  <c r="K2097" i="5" s="1"/>
  <c r="L2097" i="5" s="1"/>
  <c r="J1151" i="5"/>
  <c r="K1151" i="5" s="1"/>
  <c r="L1151" i="5" s="1"/>
  <c r="J1111" i="5"/>
  <c r="K1111" i="5" s="1"/>
  <c r="L1111" i="5" s="1"/>
  <c r="J1094" i="5"/>
  <c r="K1094" i="5" s="1"/>
  <c r="L1094" i="5" s="1"/>
  <c r="J1250" i="5"/>
  <c r="K1250" i="5" s="1"/>
  <c r="L1250" i="5" s="1"/>
  <c r="J1298" i="5"/>
  <c r="K1298" i="5" s="1"/>
  <c r="L1298" i="5" s="1"/>
  <c r="J1180" i="5"/>
  <c r="K1180" i="5" s="1"/>
  <c r="L1180" i="5" s="1"/>
  <c r="J1500" i="5"/>
  <c r="K1500" i="5" s="1"/>
  <c r="L1500" i="5" s="1"/>
  <c r="J1913" i="5"/>
  <c r="K1913" i="5" s="1"/>
  <c r="L1913" i="5" s="1"/>
  <c r="J1429" i="5"/>
  <c r="K1429" i="5" s="1"/>
  <c r="L1429" i="5" s="1"/>
  <c r="J1417" i="5"/>
  <c r="K1417" i="5" s="1"/>
  <c r="L1417" i="5" s="1"/>
  <c r="J1828" i="5"/>
  <c r="K1828" i="5" s="1"/>
  <c r="L1828" i="5" s="1"/>
  <c r="J2088" i="5"/>
  <c r="K2088" i="5" s="1"/>
  <c r="L2088" i="5" s="1"/>
  <c r="J1874" i="5"/>
  <c r="K1874" i="5" s="1"/>
  <c r="L1874" i="5" s="1"/>
  <c r="J1437" i="5"/>
  <c r="K1437" i="5" s="1"/>
  <c r="L1437" i="5" s="1"/>
  <c r="J979" i="5"/>
  <c r="K979" i="5" s="1"/>
  <c r="L979" i="5" s="1"/>
  <c r="J2026" i="5"/>
  <c r="K2026" i="5" s="1"/>
  <c r="L2026" i="5" s="1"/>
  <c r="J2054" i="5"/>
  <c r="K2054" i="5" s="1"/>
  <c r="L2054" i="5" s="1"/>
  <c r="J1921" i="5"/>
  <c r="K1921" i="5" s="1"/>
  <c r="L1921" i="5" s="1"/>
  <c r="J1985" i="5"/>
  <c r="K1985" i="5" s="1"/>
  <c r="L1985" i="5" s="1"/>
  <c r="J1592" i="5"/>
  <c r="K1592" i="5" s="1"/>
  <c r="L1592" i="5" s="1"/>
  <c r="J1713" i="5"/>
  <c r="K1713" i="5" s="1"/>
  <c r="L1713" i="5" s="1"/>
  <c r="J2042" i="5"/>
  <c r="K2042" i="5" s="1"/>
  <c r="L2042" i="5" s="1"/>
  <c r="J1378" i="5"/>
  <c r="K1378" i="5" s="1"/>
  <c r="L1378" i="5" s="1"/>
  <c r="J1625" i="5"/>
  <c r="K1625" i="5" s="1"/>
  <c r="L1625" i="5" s="1"/>
  <c r="J1081" i="5"/>
  <c r="K1081" i="5" s="1"/>
  <c r="L1081" i="5" s="1"/>
  <c r="J956" i="5"/>
  <c r="K956" i="5" s="1"/>
  <c r="L956" i="5" s="1"/>
  <c r="J1301" i="5"/>
  <c r="K1301" i="5" s="1"/>
  <c r="L1301" i="5" s="1"/>
  <c r="J1304" i="5"/>
  <c r="K1304" i="5" s="1"/>
  <c r="L1304" i="5" s="1"/>
  <c r="J1206" i="5"/>
  <c r="K1206" i="5" s="1"/>
  <c r="L1206" i="5" s="1"/>
  <c r="J1105" i="5"/>
  <c r="K1105" i="5" s="1"/>
  <c r="L1105" i="5" s="1"/>
  <c r="J1153" i="5"/>
  <c r="K1153" i="5" s="1"/>
  <c r="L1153" i="5" s="1"/>
  <c r="J1117" i="5"/>
  <c r="K1117" i="5" s="1"/>
  <c r="L1117" i="5" s="1"/>
  <c r="J1255" i="5"/>
  <c r="K1255" i="5" s="1"/>
  <c r="L1255" i="5" s="1"/>
  <c r="J2007" i="5"/>
  <c r="K2007" i="5" s="1"/>
  <c r="L2007" i="5" s="1"/>
  <c r="J2025" i="5"/>
  <c r="K2025" i="5" s="1"/>
  <c r="L2025" i="5" s="1"/>
  <c r="J1809" i="5"/>
  <c r="K1809" i="5" s="1"/>
  <c r="L1809" i="5" s="1"/>
  <c r="J2006" i="5"/>
  <c r="K2006" i="5" s="1"/>
  <c r="L2006" i="5" s="1"/>
  <c r="J2019" i="5"/>
  <c r="K2019" i="5" s="1"/>
  <c r="L2019" i="5" s="1"/>
  <c r="J1552" i="5"/>
  <c r="K1552" i="5" s="1"/>
  <c r="L1552" i="5" s="1"/>
  <c r="J1353" i="5"/>
  <c r="K1353" i="5" s="1"/>
  <c r="L1353" i="5" s="1"/>
  <c r="J1764" i="5"/>
  <c r="K1764" i="5" s="1"/>
  <c r="L1764" i="5" s="1"/>
  <c r="J1899" i="5"/>
  <c r="K1899" i="5" s="1"/>
  <c r="L1899" i="5" s="1"/>
  <c r="J1407" i="5"/>
  <c r="K1407" i="5" s="1"/>
  <c r="L1407" i="5" s="1"/>
  <c r="J1810" i="5"/>
  <c r="K1810" i="5" s="1"/>
  <c r="L1810" i="5" s="1"/>
  <c r="J1847" i="5"/>
  <c r="K1847" i="5" s="1"/>
  <c r="L1847" i="5" s="1"/>
  <c r="J1600" i="5"/>
  <c r="K1600" i="5" s="1"/>
  <c r="L1600" i="5" s="1"/>
  <c r="J1328" i="5"/>
  <c r="K1328" i="5" s="1"/>
  <c r="L1328" i="5" s="1"/>
  <c r="J1129" i="5"/>
  <c r="K1129" i="5" s="1"/>
  <c r="L1129" i="5" s="1"/>
  <c r="J1109" i="5"/>
  <c r="K1109" i="5" s="1"/>
  <c r="L1109" i="5" s="1"/>
  <c r="J1077" i="5"/>
  <c r="K1077" i="5" s="1"/>
  <c r="L1077" i="5" s="1"/>
  <c r="J1199" i="5"/>
  <c r="K1199" i="5" s="1"/>
  <c r="L1199" i="5" s="1"/>
  <c r="J987" i="5"/>
  <c r="K987" i="5" s="1"/>
  <c r="L987" i="5" s="1"/>
  <c r="J1239" i="5"/>
  <c r="K1239" i="5" s="1"/>
  <c r="L1239" i="5" s="1"/>
  <c r="J2028" i="5"/>
  <c r="K2028" i="5" s="1"/>
  <c r="L2028" i="5" s="1"/>
  <c r="J1720" i="5"/>
  <c r="K1720" i="5" s="1"/>
  <c r="L1720" i="5" s="1"/>
  <c r="J1667" i="5"/>
  <c r="K1667" i="5" s="1"/>
  <c r="L1667" i="5" s="1"/>
  <c r="J1917" i="5"/>
  <c r="K1917" i="5" s="1"/>
  <c r="L1917" i="5" s="1"/>
  <c r="J1717" i="5"/>
  <c r="K1717" i="5" s="1"/>
  <c r="L1717" i="5" s="1"/>
  <c r="J1987" i="5"/>
  <c r="K1987" i="5" s="1"/>
  <c r="L1987" i="5" s="1"/>
  <c r="J1689" i="5"/>
  <c r="K1689" i="5" s="1"/>
  <c r="L1689" i="5" s="1"/>
  <c r="J2106" i="5"/>
  <c r="K2106" i="5" s="1"/>
  <c r="L2106" i="5" s="1"/>
  <c r="J1442" i="5"/>
  <c r="K1442" i="5" s="1"/>
  <c r="L1442" i="5" s="1"/>
  <c r="J1387" i="5"/>
  <c r="K1387" i="5" s="1"/>
  <c r="L1387" i="5" s="1"/>
  <c r="J1512" i="5"/>
  <c r="K1512" i="5" s="1"/>
  <c r="L1512" i="5" s="1"/>
  <c r="J1384" i="5"/>
  <c r="K1384" i="5" s="1"/>
  <c r="L1384" i="5" s="1"/>
  <c r="J1171" i="5"/>
  <c r="K1171" i="5" s="1"/>
  <c r="L1171" i="5" s="1"/>
  <c r="J1264" i="5"/>
  <c r="K1264" i="5" s="1"/>
  <c r="L1264" i="5" s="1"/>
  <c r="J1270" i="5"/>
  <c r="K1270" i="5" s="1"/>
  <c r="L1270" i="5" s="1"/>
  <c r="J1014" i="5"/>
  <c r="K1014" i="5" s="1"/>
  <c r="L1014" i="5" s="1"/>
  <c r="J1276" i="5"/>
  <c r="K1276" i="5" s="1"/>
  <c r="L1276" i="5" s="1"/>
  <c r="J1936" i="5"/>
  <c r="K1936" i="5" s="1"/>
  <c r="L1936" i="5" s="1"/>
  <c r="J1680" i="5"/>
  <c r="K1680" i="5" s="1"/>
  <c r="L1680" i="5" s="1"/>
  <c r="J1509" i="5"/>
  <c r="K1509" i="5" s="1"/>
  <c r="L1509" i="5" s="1"/>
  <c r="J1527" i="5"/>
  <c r="K1527" i="5" s="1"/>
  <c r="L1527" i="5" s="1"/>
  <c r="J1742" i="5"/>
  <c r="K1742" i="5" s="1"/>
  <c r="L1742" i="5" s="1"/>
  <c r="J1711" i="5"/>
  <c r="K1711" i="5" s="1"/>
  <c r="L1711" i="5" s="1"/>
  <c r="J2048" i="5"/>
  <c r="K2048" i="5" s="1"/>
  <c r="L2048" i="5" s="1"/>
  <c r="J1931" i="5"/>
  <c r="K1931" i="5" s="1"/>
  <c r="L1931" i="5" s="1"/>
  <c r="J1423" i="5"/>
  <c r="K1423" i="5" s="1"/>
  <c r="L1423" i="5" s="1"/>
  <c r="J1826" i="5"/>
  <c r="K1826" i="5" s="1"/>
  <c r="L1826" i="5" s="1"/>
  <c r="J2043" i="5"/>
  <c r="K2043" i="5" s="1"/>
  <c r="L2043" i="5" s="1"/>
  <c r="J1469" i="5"/>
  <c r="K1469" i="5" s="1"/>
  <c r="L1469" i="5" s="1"/>
  <c r="J1097" i="5"/>
  <c r="K1097" i="5" s="1"/>
  <c r="L1097" i="5" s="1"/>
  <c r="J999" i="5"/>
  <c r="K999" i="5" s="1"/>
  <c r="L999" i="5" s="1"/>
  <c r="J997" i="5"/>
  <c r="K997" i="5" s="1"/>
  <c r="L997" i="5" s="1"/>
  <c r="J1189" i="5"/>
  <c r="K1189" i="5" s="1"/>
  <c r="L1189" i="5" s="1"/>
  <c r="J1156" i="5"/>
  <c r="K1156" i="5" s="1"/>
  <c r="L1156" i="5" s="1"/>
  <c r="J971" i="5"/>
  <c r="K971" i="5" s="1"/>
  <c r="L971" i="5" s="1"/>
  <c r="J1511" i="5"/>
  <c r="K1511" i="5" s="1"/>
  <c r="L1511" i="5" s="1"/>
  <c r="J1768" i="5"/>
  <c r="K1768" i="5" s="1"/>
  <c r="L1768" i="5" s="1"/>
  <c r="J1891" i="5"/>
  <c r="K1891" i="5" s="1"/>
  <c r="L1891" i="5" s="1"/>
  <c r="J1565" i="5"/>
  <c r="K1565" i="5" s="1"/>
  <c r="L1565" i="5" s="1"/>
  <c r="J1766" i="5"/>
  <c r="K1766" i="5" s="1"/>
  <c r="L1766" i="5" s="1"/>
  <c r="J1759" i="5"/>
  <c r="K1759" i="5" s="1"/>
  <c r="L1759" i="5" s="1"/>
  <c r="J1868" i="5"/>
  <c r="K1868" i="5" s="1"/>
  <c r="L1868" i="5" s="1"/>
  <c r="J1787" i="5"/>
  <c r="K1787" i="5" s="1"/>
  <c r="L1787" i="5" s="1"/>
  <c r="J1415" i="5"/>
  <c r="K1415" i="5" s="1"/>
  <c r="L1415" i="5" s="1"/>
  <c r="J1690" i="5"/>
  <c r="K1690" i="5" s="1"/>
  <c r="L1690" i="5" s="1"/>
  <c r="J1572" i="5"/>
  <c r="K1572" i="5" s="1"/>
  <c r="L1572" i="5" s="1"/>
  <c r="J1272" i="5"/>
  <c r="K1272" i="5" s="1"/>
  <c r="L1272" i="5" s="1"/>
  <c r="J935" i="5"/>
  <c r="K935" i="5" s="1"/>
  <c r="L935" i="5" s="1"/>
  <c r="J1266" i="5"/>
  <c r="K1266" i="5" s="1"/>
  <c r="L1266" i="5" s="1"/>
  <c r="J1110" i="5"/>
  <c r="K1110" i="5" s="1"/>
  <c r="L1110" i="5" s="1"/>
  <c r="J1760" i="5"/>
  <c r="K1760" i="5" s="1"/>
  <c r="L1760" i="5" s="1"/>
  <c r="J1747" i="5"/>
  <c r="K1747" i="5" s="1"/>
  <c r="L1747" i="5" s="1"/>
  <c r="J1790" i="5"/>
  <c r="K1790" i="5" s="1"/>
  <c r="L1790" i="5" s="1"/>
  <c r="J1418" i="5"/>
  <c r="K1418" i="5" s="1"/>
  <c r="L1418" i="5" s="1"/>
  <c r="J1554" i="5"/>
  <c r="K1554" i="5" s="1"/>
  <c r="L1554" i="5" s="1"/>
  <c r="J2065" i="5"/>
  <c r="K2065" i="5" s="1"/>
  <c r="L2065" i="5" s="1"/>
  <c r="J1244" i="5"/>
  <c r="K1244" i="5" s="1"/>
  <c r="L1244" i="5" s="1"/>
  <c r="J932" i="5"/>
  <c r="K932" i="5" s="1"/>
  <c r="L932" i="5" s="1"/>
  <c r="J2071" i="5"/>
  <c r="K2071" i="5" s="1"/>
  <c r="L2071" i="5" s="1"/>
  <c r="J1349" i="5"/>
  <c r="K1349" i="5" s="1"/>
  <c r="L1349" i="5" s="1"/>
  <c r="J1947" i="5"/>
  <c r="K1947" i="5" s="1"/>
  <c r="L1947" i="5" s="1"/>
  <c r="J1866" i="5"/>
  <c r="K1866" i="5" s="1"/>
  <c r="L1866" i="5" s="1"/>
  <c r="J1137" i="5"/>
  <c r="K1137" i="5" s="1"/>
  <c r="L1137" i="5" s="1"/>
  <c r="J1249" i="5"/>
  <c r="K1249" i="5" s="1"/>
  <c r="L1249" i="5" s="1"/>
  <c r="J1602" i="5"/>
  <c r="K1602" i="5" s="1"/>
  <c r="L1602" i="5" s="1"/>
  <c r="J944" i="5"/>
  <c r="K944" i="5" s="1"/>
  <c r="L944" i="5" s="1"/>
  <c r="J1112" i="5"/>
  <c r="K1112" i="5" s="1"/>
  <c r="L1112" i="5" s="1"/>
  <c r="J1801" i="5"/>
  <c r="K1801" i="5" s="1"/>
  <c r="L1801" i="5" s="1"/>
  <c r="J1405" i="5"/>
  <c r="K1405" i="5" s="1"/>
  <c r="L1405" i="5" s="1"/>
  <c r="J1263" i="5"/>
  <c r="K1263" i="5" s="1"/>
  <c r="L1263" i="5" s="1"/>
  <c r="J1567" i="5"/>
  <c r="K1567" i="5" s="1"/>
  <c r="L1567" i="5" s="1"/>
  <c r="J1968" i="5"/>
  <c r="K1968" i="5" s="1"/>
  <c r="L1968" i="5" s="1"/>
  <c r="H17" i="5"/>
  <c r="J1440" i="5"/>
  <c r="K1440" i="5" s="1"/>
  <c r="L1440" i="5" s="1"/>
  <c r="J1115" i="5"/>
  <c r="K1115" i="5" s="1"/>
  <c r="L1115" i="5" s="1"/>
  <c r="J966" i="5"/>
  <c r="K966" i="5" s="1"/>
  <c r="L966" i="5" s="1"/>
  <c r="J1380" i="5"/>
  <c r="K1380" i="5" s="1"/>
  <c r="L1380" i="5" s="1"/>
  <c r="J1459" i="5"/>
  <c r="K1459" i="5" s="1"/>
  <c r="L1459" i="5" s="1"/>
  <c r="J1618" i="5"/>
  <c r="K1618" i="5" s="1"/>
  <c r="L1618" i="5" s="1"/>
  <c r="J1599" i="5"/>
  <c r="K1599" i="5" s="1"/>
  <c r="L1599" i="5" s="1"/>
  <c r="J1909" i="5"/>
  <c r="K1909" i="5" s="1"/>
  <c r="L1909" i="5" s="1"/>
  <c r="J1905" i="5"/>
  <c r="K1905" i="5" s="1"/>
  <c r="L1905" i="5" s="1"/>
  <c r="J2109" i="5"/>
  <c r="K2109" i="5" s="1"/>
  <c r="L2109" i="5" s="1"/>
  <c r="J1414" i="5"/>
  <c r="K1414" i="5" s="1"/>
  <c r="L1414" i="5" s="1"/>
  <c r="J1621" i="5"/>
  <c r="K1621" i="5" s="1"/>
  <c r="L1621" i="5" s="1"/>
  <c r="J1336" i="5"/>
  <c r="K1336" i="5" s="1"/>
  <c r="L1336" i="5" s="1"/>
  <c r="J1144" i="5"/>
  <c r="K1144" i="5" s="1"/>
  <c r="L1144" i="5" s="1"/>
  <c r="J1243" i="5"/>
  <c r="K1243" i="5" s="1"/>
  <c r="L1243" i="5" s="1"/>
  <c r="J1315" i="5"/>
  <c r="K1315" i="5" s="1"/>
  <c r="L1315" i="5" s="1"/>
  <c r="J975" i="5"/>
  <c r="K975" i="5" s="1"/>
  <c r="L975" i="5" s="1"/>
  <c r="J1075" i="5"/>
  <c r="K1075" i="5" s="1"/>
  <c r="L1075" i="5" s="1"/>
  <c r="J1023" i="5"/>
  <c r="K1023" i="5" s="1"/>
  <c r="L1023" i="5" s="1"/>
  <c r="J1011" i="5"/>
  <c r="K1011" i="5" s="1"/>
  <c r="L1011" i="5" s="1"/>
  <c r="J1767" i="5"/>
  <c r="K1767" i="5" s="1"/>
  <c r="L1767" i="5" s="1"/>
  <c r="J1706" i="5"/>
  <c r="K1706" i="5" s="1"/>
  <c r="L1706" i="5" s="1"/>
  <c r="J1962" i="5"/>
  <c r="K1962" i="5" s="1"/>
  <c r="L1962" i="5" s="1"/>
  <c r="J2014" i="5"/>
  <c r="K2014" i="5" s="1"/>
  <c r="L2014" i="5" s="1"/>
  <c r="J1755" i="5"/>
  <c r="K1755" i="5" s="1"/>
  <c r="L1755" i="5" s="1"/>
  <c r="J1692" i="5"/>
  <c r="K1692" i="5" s="1"/>
  <c r="L1692" i="5" s="1"/>
  <c r="J1948" i="5"/>
  <c r="K1948" i="5" s="1"/>
  <c r="L1948" i="5" s="1"/>
  <c r="J1607" i="5"/>
  <c r="K1607" i="5" s="1"/>
  <c r="L1607" i="5" s="1"/>
  <c r="J1413" i="5"/>
  <c r="K1413" i="5" s="1"/>
  <c r="L1413" i="5" s="1"/>
  <c r="J1995" i="5"/>
  <c r="K1995" i="5" s="1"/>
  <c r="L1995" i="5" s="1"/>
  <c r="J1814" i="5"/>
  <c r="K1814" i="5" s="1"/>
  <c r="L1814" i="5" s="1"/>
  <c r="J2046" i="5"/>
  <c r="K2046" i="5" s="1"/>
  <c r="L2046" i="5" s="1"/>
  <c r="J1510" i="5"/>
  <c r="K1510" i="5" s="1"/>
  <c r="L1510" i="5" s="1"/>
  <c r="J1989" i="5"/>
  <c r="K1989" i="5" s="1"/>
  <c r="L1989" i="5" s="1"/>
  <c r="J1548" i="5"/>
  <c r="K1548" i="5" s="1"/>
  <c r="L1548" i="5" s="1"/>
  <c r="J1300" i="5"/>
  <c r="K1300" i="5" s="1"/>
  <c r="L1300" i="5" s="1"/>
  <c r="J1297" i="5"/>
  <c r="K1297" i="5" s="1"/>
  <c r="L1297" i="5" s="1"/>
  <c r="J1154" i="5"/>
  <c r="K1154" i="5" s="1"/>
  <c r="L1154" i="5" s="1"/>
  <c r="J1196" i="5"/>
  <c r="K1196" i="5" s="1"/>
  <c r="L1196" i="5" s="1"/>
  <c r="J1194" i="5"/>
  <c r="K1194" i="5" s="1"/>
  <c r="L1194" i="5" s="1"/>
  <c r="J1210" i="5"/>
  <c r="K1210" i="5" s="1"/>
  <c r="L1210" i="5" s="1"/>
  <c r="J1018" i="5"/>
  <c r="K1018" i="5" s="1"/>
  <c r="L1018" i="5" s="1"/>
  <c r="J1514" i="5"/>
  <c r="K1514" i="5" s="1"/>
  <c r="L1514" i="5" s="1"/>
  <c r="J1346" i="5"/>
  <c r="K1346" i="5" s="1"/>
  <c r="L1346" i="5" s="1"/>
  <c r="J1515" i="5"/>
  <c r="K1515" i="5" s="1"/>
  <c r="L1515" i="5" s="1"/>
  <c r="J1741" i="5"/>
  <c r="K1741" i="5" s="1"/>
  <c r="L1741" i="5" s="1"/>
  <c r="J2027" i="5"/>
  <c r="K2027" i="5" s="1"/>
  <c r="L2027" i="5" s="1"/>
  <c r="J1822" i="5"/>
  <c r="K1822" i="5" s="1"/>
  <c r="L1822" i="5" s="1"/>
  <c r="J2002" i="5"/>
  <c r="K2002" i="5" s="1"/>
  <c r="L2002" i="5" s="1"/>
  <c r="J1683" i="5"/>
  <c r="K1683" i="5" s="1"/>
  <c r="L1683" i="5" s="1"/>
  <c r="J1728" i="5"/>
  <c r="K1728" i="5" s="1"/>
  <c r="L1728" i="5" s="1"/>
  <c r="J2092" i="5"/>
  <c r="K2092" i="5" s="1"/>
  <c r="L2092" i="5" s="1"/>
  <c r="J1088" i="5"/>
  <c r="K1088" i="5" s="1"/>
  <c r="L1088" i="5" s="1"/>
  <c r="J1299" i="5"/>
  <c r="K1299" i="5" s="1"/>
  <c r="L1299" i="5" s="1"/>
  <c r="J996" i="5"/>
  <c r="K996" i="5" s="1"/>
  <c r="L996" i="5" s="1"/>
  <c r="J983" i="5"/>
  <c r="K983" i="5" s="1"/>
  <c r="L983" i="5" s="1"/>
  <c r="J1169" i="5"/>
  <c r="K1169" i="5" s="1"/>
  <c r="L1169" i="5" s="1"/>
  <c r="J1389" i="5"/>
  <c r="K1389" i="5" s="1"/>
  <c r="L1389" i="5" s="1"/>
  <c r="J1927" i="5"/>
  <c r="K1927" i="5" s="1"/>
  <c r="L1927" i="5" s="1"/>
  <c r="J1850" i="5"/>
  <c r="K1850" i="5" s="1"/>
  <c r="L1850" i="5" s="1"/>
  <c r="J1447" i="5"/>
  <c r="K1447" i="5" s="1"/>
  <c r="L1447" i="5" s="1"/>
  <c r="J1851" i="5"/>
  <c r="K1851" i="5" s="1"/>
  <c r="L1851" i="5" s="1"/>
  <c r="J1772" i="5"/>
  <c r="K1772" i="5" s="1"/>
  <c r="L1772" i="5" s="1"/>
  <c r="J1361" i="5"/>
  <c r="K1361" i="5" s="1"/>
  <c r="L1361" i="5" s="1"/>
  <c r="J1587" i="5"/>
  <c r="K1587" i="5" s="1"/>
  <c r="L1587" i="5" s="1"/>
  <c r="J1537" i="5"/>
  <c r="K1537" i="5" s="1"/>
  <c r="L1537" i="5" s="1"/>
  <c r="J1670" i="5"/>
  <c r="K1670" i="5" s="1"/>
  <c r="L1670" i="5" s="1"/>
  <c r="J1926" i="5"/>
  <c r="K1926" i="5" s="1"/>
  <c r="L1926" i="5" s="1"/>
  <c r="J2084" i="5"/>
  <c r="K2084" i="5" s="1"/>
  <c r="L2084" i="5" s="1"/>
  <c r="J1955" i="5"/>
  <c r="K1955" i="5" s="1"/>
  <c r="L1955" i="5" s="1"/>
  <c r="J1864" i="5"/>
  <c r="K1864" i="5" s="1"/>
  <c r="L1864" i="5" s="1"/>
  <c r="J1146" i="5"/>
  <c r="K1146" i="5" s="1"/>
  <c r="L1146" i="5" s="1"/>
  <c r="J1024" i="5"/>
  <c r="K1024" i="5" s="1"/>
  <c r="L1024" i="5" s="1"/>
  <c r="J1040" i="5"/>
  <c r="K1040" i="5" s="1"/>
  <c r="L1040" i="5" s="1"/>
  <c r="J1993" i="5"/>
  <c r="K1993" i="5" s="1"/>
  <c r="L1993" i="5" s="1"/>
  <c r="J1620" i="5"/>
  <c r="K1620" i="5" s="1"/>
  <c r="L1620" i="5" s="1"/>
  <c r="J1876" i="5"/>
  <c r="K1876" i="5" s="1"/>
  <c r="L1876" i="5" s="1"/>
  <c r="J1049" i="5"/>
  <c r="K1049" i="5" s="1"/>
  <c r="L1049" i="5" s="1"/>
  <c r="J1201" i="5"/>
  <c r="K1201" i="5" s="1"/>
  <c r="L1201" i="5" s="1"/>
  <c r="J1253" i="5"/>
  <c r="K1253" i="5" s="1"/>
  <c r="L1253" i="5" s="1"/>
  <c r="J1907" i="5"/>
  <c r="K1907" i="5" s="1"/>
  <c r="L1907" i="5" s="1"/>
  <c r="J1776" i="5"/>
  <c r="K1776" i="5" s="1"/>
  <c r="L1776" i="5" s="1"/>
  <c r="J1529" i="5"/>
  <c r="K1529" i="5" s="1"/>
  <c r="L1529" i="5" s="1"/>
  <c r="J1499" i="5"/>
  <c r="K1499" i="5" s="1"/>
  <c r="L1499" i="5" s="1"/>
  <c r="J2049" i="5"/>
  <c r="K2049" i="5" s="1"/>
  <c r="L2049" i="5" s="1"/>
  <c r="J1214" i="5"/>
  <c r="K1214" i="5" s="1"/>
  <c r="L1214" i="5" s="1"/>
  <c r="J1177" i="5"/>
  <c r="K1177" i="5" s="1"/>
  <c r="L1177" i="5" s="1"/>
  <c r="J1295" i="5"/>
  <c r="K1295" i="5" s="1"/>
  <c r="L1295" i="5" s="1"/>
  <c r="J1309" i="5"/>
  <c r="K1309" i="5" s="1"/>
  <c r="L1309" i="5" s="1"/>
  <c r="J1498" i="5"/>
  <c r="K1498" i="5" s="1"/>
  <c r="L1498" i="5" s="1"/>
  <c r="J1612" i="5"/>
  <c r="K1612" i="5" s="1"/>
  <c r="L1612" i="5" s="1"/>
  <c r="J2083" i="5"/>
  <c r="K2083" i="5" s="1"/>
  <c r="L2083" i="5" s="1"/>
  <c r="J1981" i="5"/>
  <c r="K1981" i="5" s="1"/>
  <c r="L1981" i="5" s="1"/>
  <c r="J1777" i="5"/>
  <c r="K1777" i="5" s="1"/>
  <c r="L1777" i="5" s="1"/>
  <c r="J2093" i="5"/>
  <c r="K2093" i="5" s="1"/>
  <c r="L2093" i="5" s="1"/>
  <c r="J1490" i="5"/>
  <c r="K1490" i="5" s="1"/>
  <c r="L1490" i="5" s="1"/>
  <c r="J1478" i="5"/>
  <c r="K1478" i="5" s="1"/>
  <c r="L1478" i="5" s="1"/>
  <c r="J1435" i="5"/>
  <c r="K1435" i="5" s="1"/>
  <c r="L1435" i="5" s="1"/>
  <c r="J1340" i="5"/>
  <c r="K1340" i="5" s="1"/>
  <c r="L1340" i="5" s="1"/>
  <c r="J1223" i="5"/>
  <c r="K1223" i="5" s="1"/>
  <c r="L1223" i="5" s="1"/>
  <c r="J957" i="5"/>
  <c r="K957" i="5" s="1"/>
  <c r="L957" i="5" s="1"/>
  <c r="J1219" i="5"/>
  <c r="K1219" i="5" s="1"/>
  <c r="L1219" i="5" s="1"/>
  <c r="J1019" i="5"/>
  <c r="K1019" i="5" s="1"/>
  <c r="L1019" i="5" s="1"/>
  <c r="J1251" i="5"/>
  <c r="K1251" i="5" s="1"/>
  <c r="L1251" i="5" s="1"/>
  <c r="J1093" i="5"/>
  <c r="K1093" i="5" s="1"/>
  <c r="L1093" i="5" s="1"/>
  <c r="J1016" i="5"/>
  <c r="K1016" i="5" s="1"/>
  <c r="L1016" i="5" s="1"/>
  <c r="J1488" i="5"/>
  <c r="K1488" i="5" s="1"/>
  <c r="L1488" i="5" s="1"/>
  <c r="J1357" i="5"/>
  <c r="K1357" i="5" s="1"/>
  <c r="L1357" i="5" s="1"/>
  <c r="J1895" i="5"/>
  <c r="K1895" i="5" s="1"/>
  <c r="L1895" i="5" s="1"/>
  <c r="J1770" i="5"/>
  <c r="K1770" i="5" s="1"/>
  <c r="L1770" i="5" s="1"/>
  <c r="J1367" i="5"/>
  <c r="K1367" i="5" s="1"/>
  <c r="L1367" i="5" s="1"/>
  <c r="J1507" i="5"/>
  <c r="K1507" i="5" s="1"/>
  <c r="L1507" i="5" s="1"/>
  <c r="J1549" i="5"/>
  <c r="K1549" i="5" s="1"/>
  <c r="L1549" i="5" s="1"/>
  <c r="J1883" i="5"/>
  <c r="K1883" i="5" s="1"/>
  <c r="L1883" i="5" s="1"/>
  <c r="J1756" i="5"/>
  <c r="K1756" i="5" s="1"/>
  <c r="L1756" i="5" s="1"/>
  <c r="J1345" i="5"/>
  <c r="K1345" i="5" s="1"/>
  <c r="L1345" i="5" s="1"/>
  <c r="J1540" i="5"/>
  <c r="K1540" i="5" s="1"/>
  <c r="L1540" i="5" s="1"/>
  <c r="J1622" i="5"/>
  <c r="K1622" i="5" s="1"/>
  <c r="L1622" i="5" s="1"/>
  <c r="J1878" i="5"/>
  <c r="K1878" i="5" s="1"/>
  <c r="L1878" i="5" s="1"/>
  <c r="J2018" i="5"/>
  <c r="K2018" i="5" s="1"/>
  <c r="L2018" i="5" s="1"/>
  <c r="J1390" i="5"/>
  <c r="K1390" i="5" s="1"/>
  <c r="L1390" i="5" s="1"/>
  <c r="J1395" i="5"/>
  <c r="K1395" i="5" s="1"/>
  <c r="L1395" i="5" s="1"/>
  <c r="J1104" i="5"/>
  <c r="K1104" i="5" s="1"/>
  <c r="L1104" i="5" s="1"/>
  <c r="J1085" i="5"/>
  <c r="K1085" i="5" s="1"/>
  <c r="L1085" i="5" s="1"/>
  <c r="J964" i="5"/>
  <c r="K964" i="5" s="1"/>
  <c r="L964" i="5" s="1"/>
  <c r="J1282" i="5"/>
  <c r="K1282" i="5" s="1"/>
  <c r="L1282" i="5" s="1"/>
  <c r="J1030" i="5"/>
  <c r="K1030" i="5" s="1"/>
  <c r="L1030" i="5" s="1"/>
  <c r="J1286" i="5"/>
  <c r="K1286" i="5" s="1"/>
  <c r="L1286" i="5" s="1"/>
  <c r="J1356" i="5"/>
  <c r="K1356" i="5" s="1"/>
  <c r="L1356" i="5" s="1"/>
  <c r="J1544" i="5"/>
  <c r="K1544" i="5" s="1"/>
  <c r="L1544" i="5" s="1"/>
  <c r="J1467" i="5"/>
  <c r="K1467" i="5" s="1"/>
  <c r="L1467" i="5" s="1"/>
  <c r="J1975" i="5"/>
  <c r="K1975" i="5" s="1"/>
  <c r="L1975" i="5" s="1"/>
  <c r="J1538" i="5"/>
  <c r="K1538" i="5" s="1"/>
  <c r="L1538" i="5" s="1"/>
  <c r="J1379" i="5"/>
  <c r="K1379" i="5" s="1"/>
  <c r="L1379" i="5" s="1"/>
  <c r="J1560" i="5"/>
  <c r="K1560" i="5" s="1"/>
  <c r="L1560" i="5" s="1"/>
  <c r="J1630" i="5"/>
  <c r="K1630" i="5" s="1"/>
  <c r="L1630" i="5" s="1"/>
  <c r="J1886" i="5"/>
  <c r="K1886" i="5" s="1"/>
  <c r="L1886" i="5" s="1"/>
  <c r="J1988" i="5"/>
  <c r="K1988" i="5" s="1"/>
  <c r="L1988" i="5" s="1"/>
  <c r="J1811" i="5"/>
  <c r="K1811" i="5" s="1"/>
  <c r="L1811" i="5" s="1"/>
  <c r="J1792" i="5"/>
  <c r="K1792" i="5" s="1"/>
  <c r="L1792" i="5" s="1"/>
  <c r="J1575" i="5"/>
  <c r="K1575" i="5" s="1"/>
  <c r="L1575" i="5" s="1"/>
  <c r="J1017" i="5"/>
  <c r="K1017" i="5" s="1"/>
  <c r="L1017" i="5" s="1"/>
  <c r="J1200" i="5"/>
  <c r="K1200" i="5" s="1"/>
  <c r="L1200" i="5" s="1"/>
  <c r="J1058" i="5"/>
  <c r="K1058" i="5" s="1"/>
  <c r="L1058" i="5" s="1"/>
  <c r="J1277" i="5"/>
  <c r="K1277" i="5" s="1"/>
  <c r="L1277" i="5" s="1"/>
  <c r="J967" i="5"/>
  <c r="K967" i="5" s="1"/>
  <c r="L967" i="5" s="1"/>
  <c r="J1161" i="5"/>
  <c r="K1161" i="5" s="1"/>
  <c r="L1161" i="5" s="1"/>
  <c r="J1569" i="5"/>
  <c r="K1569" i="5" s="1"/>
  <c r="L1569" i="5" s="1"/>
  <c r="J1658" i="5"/>
  <c r="K1658" i="5" s="1"/>
  <c r="L1658" i="5" s="1"/>
  <c r="J1914" i="5"/>
  <c r="K1914" i="5" s="1"/>
  <c r="L1914" i="5" s="1"/>
  <c r="J1525" i="5"/>
  <c r="K1525" i="5" s="1"/>
  <c r="L1525" i="5" s="1"/>
  <c r="J1992" i="5"/>
  <c r="K1992" i="5" s="1"/>
  <c r="L1992" i="5" s="1"/>
  <c r="J1836" i="5"/>
  <c r="K1836" i="5" s="1"/>
  <c r="L1836" i="5" s="1"/>
  <c r="J1425" i="5"/>
  <c r="K1425" i="5" s="1"/>
  <c r="L1425" i="5" s="1"/>
  <c r="J1695" i="5"/>
  <c r="K1695" i="5" s="1"/>
  <c r="L1695" i="5" s="1"/>
  <c r="J1734" i="5"/>
  <c r="K1734" i="5" s="1"/>
  <c r="L1734" i="5" s="1"/>
  <c r="J1617" i="5"/>
  <c r="K1617" i="5" s="1"/>
  <c r="L1617" i="5" s="1"/>
  <c r="J1672" i="5"/>
  <c r="K1672" i="5" s="1"/>
  <c r="L1672" i="5" s="1"/>
  <c r="J1928" i="5"/>
  <c r="K1928" i="5" s="1"/>
  <c r="L1928" i="5" s="1"/>
  <c r="J1333" i="5"/>
  <c r="K1333" i="5" s="1"/>
  <c r="L1333" i="5" s="1"/>
  <c r="J1022" i="5"/>
  <c r="K1022" i="5" s="1"/>
  <c r="L1022" i="5" s="1"/>
  <c r="J1608" i="5"/>
  <c r="K1608" i="5" s="1"/>
  <c r="L1608" i="5" s="1"/>
  <c r="J1941" i="5"/>
  <c r="K1941" i="5" s="1"/>
  <c r="L1941" i="5" s="1"/>
  <c r="J1684" i="5"/>
  <c r="K1684" i="5" s="1"/>
  <c r="L1684" i="5" s="1"/>
  <c r="J1940" i="5"/>
  <c r="K1940" i="5" s="1"/>
  <c r="L1940" i="5" s="1"/>
  <c r="J1136" i="5"/>
  <c r="K1136" i="5" s="1"/>
  <c r="L1136" i="5" s="1"/>
  <c r="J1302" i="5"/>
  <c r="K1302" i="5" s="1"/>
  <c r="L1302" i="5" s="1"/>
  <c r="J965" i="5"/>
  <c r="K965" i="5" s="1"/>
  <c r="L965" i="5" s="1"/>
  <c r="Q895" i="4"/>
  <c r="Q10" i="4" s="1"/>
  <c r="P10" i="4"/>
  <c r="P14" i="4"/>
  <c r="AB112" i="4"/>
  <c r="AB210" i="4"/>
  <c r="AC210" i="4" s="1"/>
  <c r="AB248" i="4"/>
  <c r="AG248" i="4" s="1"/>
  <c r="AB440" i="4"/>
  <c r="AH440" i="4" s="1"/>
  <c r="AB1054" i="4"/>
  <c r="AB62" i="4"/>
  <c r="AH62" i="4" s="1"/>
  <c r="AB356" i="4"/>
  <c r="AG356" i="4" s="1"/>
  <c r="AB386" i="4"/>
  <c r="AH386" i="4" s="1"/>
  <c r="AB516" i="4"/>
  <c r="AB1000" i="4"/>
  <c r="AG1000" i="4" s="1"/>
  <c r="AB1302" i="4"/>
  <c r="AG1302" i="4" s="1"/>
  <c r="AB64" i="4"/>
  <c r="AB90" i="4"/>
  <c r="AB174" i="4"/>
  <c r="AB316" i="4"/>
  <c r="AG316" i="4" s="1"/>
  <c r="AB350" i="4"/>
  <c r="AB768" i="4"/>
  <c r="AB810" i="4"/>
  <c r="AB1246" i="4"/>
  <c r="AC1246" i="4" s="1"/>
  <c r="AB42" i="4"/>
  <c r="AH42" i="4" s="1"/>
  <c r="AB226" i="4"/>
  <c r="Q202" i="4"/>
  <c r="P8" i="4"/>
  <c r="P13" i="4"/>
  <c r="AB636" i="4"/>
  <c r="AG636" i="4" s="1"/>
  <c r="AB866" i="4"/>
  <c r="AG866" i="4" s="1"/>
  <c r="AB1625" i="4"/>
  <c r="AG1625" i="4" s="1"/>
  <c r="AB1908" i="4"/>
  <c r="AB1968" i="4"/>
  <c r="AB2092" i="4"/>
  <c r="AH2092" i="4" s="1"/>
  <c r="AB267" i="4"/>
  <c r="AG267" i="4" s="1"/>
  <c r="AB531" i="4"/>
  <c r="AB625" i="4"/>
  <c r="AB817" i="4"/>
  <c r="AH817" i="4" s="1"/>
  <c r="AB1997" i="4"/>
  <c r="AC1997" i="4" s="1"/>
  <c r="AB2072" i="4"/>
  <c r="AB55" i="4"/>
  <c r="AB439" i="4"/>
  <c r="AH439" i="4" s="1"/>
  <c r="AB637" i="4"/>
  <c r="AG637" i="4" s="1"/>
  <c r="AB701" i="4"/>
  <c r="AB823" i="4"/>
  <c r="AG823" i="4" s="1"/>
  <c r="AB855" i="4"/>
  <c r="AH855" i="4" s="1"/>
  <c r="AB1015" i="4"/>
  <c r="AC1015" i="4" s="1"/>
  <c r="AB1113" i="4"/>
  <c r="AB1201" i="4"/>
  <c r="AG1201" i="4" s="1"/>
  <c r="AB1556" i="4"/>
  <c r="AG1556" i="4" s="1"/>
  <c r="AB1393" i="4"/>
  <c r="AG1393" i="4" s="1"/>
  <c r="AB1567" i="4"/>
  <c r="AB1720" i="4"/>
  <c r="AH1720" i="4" s="1"/>
  <c r="AB35" i="4"/>
  <c r="AC35" i="4" s="1"/>
  <c r="AB67" i="4"/>
  <c r="AB259" i="4"/>
  <c r="AB457" i="4"/>
  <c r="AB485" i="4"/>
  <c r="AG485" i="4" s="1"/>
  <c r="AB521" i="4"/>
  <c r="AC521" i="4" s="1"/>
  <c r="AB639" i="4"/>
  <c r="AB671" i="4"/>
  <c r="AC671" i="4" s="1"/>
  <c r="AB803" i="4"/>
  <c r="AH803" i="4" s="1"/>
  <c r="AB835" i="4"/>
  <c r="AC835" i="4" s="1"/>
  <c r="AB899" i="4"/>
  <c r="AB1055" i="4"/>
  <c r="AB2033" i="4"/>
  <c r="AG2033" i="4" s="1"/>
  <c r="AB252" i="4"/>
  <c r="AH252" i="4" s="1"/>
  <c r="AB296" i="4"/>
  <c r="AH296" i="4" s="1"/>
  <c r="AB602" i="4"/>
  <c r="AH602" i="4" s="1"/>
  <c r="AB798" i="4"/>
  <c r="AC798" i="4" s="1"/>
  <c r="AB862" i="4"/>
  <c r="AC862" i="4" s="1"/>
  <c r="AB894" i="4"/>
  <c r="AB1022" i="4"/>
  <c r="AB1146" i="4"/>
  <c r="AC1146" i="4" s="1"/>
  <c r="AB1716" i="4"/>
  <c r="AH1716" i="4" s="1"/>
  <c r="AB69" i="4"/>
  <c r="AB799" i="4"/>
  <c r="AB863" i="4"/>
  <c r="AC863" i="4" s="1"/>
  <c r="AB1193" i="4"/>
  <c r="AB1347" i="4"/>
  <c r="AB1913" i="4"/>
  <c r="AB2081" i="4"/>
  <c r="AG2081" i="4" s="1"/>
  <c r="AB1596" i="4"/>
  <c r="AB1341" i="4"/>
  <c r="AB1645" i="4"/>
  <c r="AB2065" i="4"/>
  <c r="AC2065" i="4" s="1"/>
  <c r="AB1906" i="4"/>
  <c r="AH1906" i="4" s="1"/>
  <c r="AB1501" i="4"/>
  <c r="AC1501" i="4" s="1"/>
  <c r="AB1605" i="4"/>
  <c r="AG1605" i="4" s="1"/>
  <c r="AB1656" i="4"/>
  <c r="AG1656" i="4" s="1"/>
  <c r="AB2074" i="4"/>
  <c r="AC2074" i="4" s="1"/>
  <c r="AB1036" i="4"/>
  <c r="AB1080" i="4"/>
  <c r="AB1464" i="4"/>
  <c r="AH1464" i="4" s="1"/>
  <c r="AB1534" i="4"/>
  <c r="AG1534" i="4" s="1"/>
  <c r="AB1592" i="4"/>
  <c r="AB2006" i="4"/>
  <c r="AG2006" i="4" s="1"/>
  <c r="AB1268" i="4"/>
  <c r="AC1268" i="4" s="1"/>
  <c r="AB1666" i="4"/>
  <c r="AG1666" i="4" s="1"/>
  <c r="AB1259" i="4"/>
  <c r="AB1467" i="4"/>
  <c r="AC1467" i="4" s="1"/>
  <c r="AB1680" i="4"/>
  <c r="AC1680" i="4" s="1"/>
  <c r="AB1307" i="4"/>
  <c r="AG1307" i="4" s="1"/>
  <c r="AB1579" i="4"/>
  <c r="AG1579" i="4" s="1"/>
  <c r="AB1915" i="4"/>
  <c r="AG1915" i="4" s="1"/>
  <c r="AB1670" i="4"/>
  <c r="AG1670" i="4" s="1"/>
  <c r="AB2039" i="4"/>
  <c r="AG2039" i="4" s="1"/>
  <c r="AB1807" i="4"/>
  <c r="AG1807" i="4" s="1"/>
  <c r="AB2043" i="4"/>
  <c r="AG2043" i="4" s="1"/>
  <c r="AB1947" i="4"/>
  <c r="AH1947" i="4" s="1"/>
  <c r="AB1863" i="4"/>
  <c r="AH1863" i="4" s="1"/>
  <c r="AB1622" i="4"/>
  <c r="AH1622" i="4" s="1"/>
  <c r="AB256" i="4"/>
  <c r="AB922" i="4"/>
  <c r="AH922" i="4" s="1"/>
  <c r="AB964" i="4"/>
  <c r="AC964" i="4" s="1"/>
  <c r="AB1008" i="4"/>
  <c r="AB1454" i="4"/>
  <c r="AH1454" i="4" s="1"/>
  <c r="AB392" i="4"/>
  <c r="AH392" i="4" s="1"/>
  <c r="AB490" i="4"/>
  <c r="AH490" i="4" s="1"/>
  <c r="AB658" i="4"/>
  <c r="AB708" i="4"/>
  <c r="AB796" i="4"/>
  <c r="AC796" i="4" s="1"/>
  <c r="AB416" i="4"/>
  <c r="AH416" i="4" s="1"/>
  <c r="AB476" i="4"/>
  <c r="AB536" i="4"/>
  <c r="AH536" i="4" s="1"/>
  <c r="AB820" i="4"/>
  <c r="AH820" i="4" s="1"/>
  <c r="AB992" i="4"/>
  <c r="AC992" i="4" s="1"/>
  <c r="AB1042" i="4"/>
  <c r="AB246" i="4"/>
  <c r="AG246" i="4" s="1"/>
  <c r="AB834" i="4"/>
  <c r="AB876" i="4"/>
  <c r="AG876" i="4" s="1"/>
  <c r="AB920" i="4"/>
  <c r="AB1446" i="4"/>
  <c r="AH1446" i="4" s="1"/>
  <c r="AB1405" i="4"/>
  <c r="AB1980" i="4"/>
  <c r="AH1980" i="4" s="1"/>
  <c r="AB49" i="4"/>
  <c r="AB177" i="4"/>
  <c r="AB209" i="4"/>
  <c r="AG209" i="4" s="1"/>
  <c r="AB241" i="4"/>
  <c r="AB305" i="4"/>
  <c r="AB479" i="4"/>
  <c r="AB543" i="4"/>
  <c r="AG543" i="4" s="1"/>
  <c r="AB631" i="4"/>
  <c r="AB695" i="4"/>
  <c r="AB727" i="4"/>
  <c r="AC727" i="4" s="1"/>
  <c r="AB827" i="4"/>
  <c r="AC827" i="4" s="1"/>
  <c r="AB1741" i="4"/>
  <c r="AC1741" i="4" s="1"/>
  <c r="AB1202" i="4"/>
  <c r="AB1330" i="4"/>
  <c r="AB1591" i="4"/>
  <c r="AC1591" i="4" s="1"/>
  <c r="AB1772" i="4"/>
  <c r="AB1976" i="4"/>
  <c r="AB2032" i="4"/>
  <c r="AB93" i="4"/>
  <c r="AH93" i="4" s="1"/>
  <c r="AB611" i="4"/>
  <c r="AB643" i="4"/>
  <c r="AC643" i="4" s="1"/>
  <c r="AB707" i="4"/>
  <c r="AB829" i="4"/>
  <c r="AB957" i="4"/>
  <c r="AG957" i="4" s="1"/>
  <c r="AB1137" i="4"/>
  <c r="AB1682" i="4"/>
  <c r="AH1682" i="4" s="1"/>
  <c r="AB1893" i="4"/>
  <c r="AB1280" i="4"/>
  <c r="AG1280" i="4" s="1"/>
  <c r="AB1732" i="4"/>
  <c r="AB41" i="4"/>
  <c r="AB105" i="4"/>
  <c r="AG105" i="4" s="1"/>
  <c r="AB297" i="4"/>
  <c r="AH297" i="4" s="1"/>
  <c r="AB333" i="4"/>
  <c r="AB681" i="4"/>
  <c r="AG681" i="4" s="1"/>
  <c r="AB745" i="4"/>
  <c r="AG745" i="4" s="1"/>
  <c r="AB809" i="4"/>
  <c r="AH809" i="4" s="1"/>
  <c r="AB873" i="4"/>
  <c r="AC873" i="4" s="1"/>
  <c r="AB937" i="4"/>
  <c r="AB1001" i="4"/>
  <c r="AG1001" i="4" s="1"/>
  <c r="AB258" i="4"/>
  <c r="AB372" i="4"/>
  <c r="AB508" i="4"/>
  <c r="AB540" i="4"/>
  <c r="AH540" i="4" s="1"/>
  <c r="AB612" i="4"/>
  <c r="AC612" i="4" s="1"/>
  <c r="AB678" i="4"/>
  <c r="AB934" i="4"/>
  <c r="AB998" i="4"/>
  <c r="AG998" i="4" s="1"/>
  <c r="AB1162" i="4"/>
  <c r="AH1162" i="4" s="1"/>
  <c r="AB1290" i="4"/>
  <c r="AB1354" i="4"/>
  <c r="AB1385" i="4"/>
  <c r="AG1385" i="4" s="1"/>
  <c r="AB1477" i="4"/>
  <c r="AH1477" i="4" s="1"/>
  <c r="AB1575" i="4"/>
  <c r="AB1965" i="4"/>
  <c r="AB1780" i="4"/>
  <c r="AB47" i="4"/>
  <c r="AH47" i="4" s="1"/>
  <c r="AB111" i="4"/>
  <c r="AB329" i="4"/>
  <c r="AG329" i="4" s="1"/>
  <c r="AB481" i="4"/>
  <c r="AG481" i="4" s="1"/>
  <c r="AB545" i="4"/>
  <c r="AB581" i="4"/>
  <c r="AB773" i="4"/>
  <c r="AB1065" i="4"/>
  <c r="AC1065" i="4" s="1"/>
  <c r="AB1159" i="4"/>
  <c r="AG1159" i="4" s="1"/>
  <c r="AB1375" i="4"/>
  <c r="AB1437" i="4"/>
  <c r="AB1593" i="4"/>
  <c r="AB1693" i="4"/>
  <c r="AC1693" i="4" s="1"/>
  <c r="AB1187" i="4"/>
  <c r="AB1269" i="4"/>
  <c r="AB1353" i="4"/>
  <c r="AC1353" i="4" s="1"/>
  <c r="AB1423" i="4"/>
  <c r="AC1423" i="4" s="1"/>
  <c r="AB1661" i="4"/>
  <c r="AB1753" i="4"/>
  <c r="AC1753" i="4" s="1"/>
  <c r="AB2085" i="4"/>
  <c r="AC2085" i="4" s="1"/>
  <c r="AB1918" i="4"/>
  <c r="AH1918" i="4" s="1"/>
  <c r="AB1392" i="4"/>
  <c r="AB1351" i="4"/>
  <c r="AB1674" i="4"/>
  <c r="AG1674" i="4" s="1"/>
  <c r="AB1854" i="4"/>
  <c r="AC1854" i="4" s="1"/>
  <c r="AB2034" i="4"/>
  <c r="AB1260" i="4"/>
  <c r="AB1476" i="4"/>
  <c r="AB1492" i="4"/>
  <c r="AH1492" i="4" s="1"/>
  <c r="AB1582" i="4"/>
  <c r="AB1750" i="4"/>
  <c r="AB754" i="4"/>
  <c r="AC754" i="4" s="1"/>
  <c r="AB1108" i="4"/>
  <c r="AH1108" i="4" s="1"/>
  <c r="AB1192" i="4"/>
  <c r="AB1276" i="4"/>
  <c r="AC1276" i="4" s="1"/>
  <c r="AB1364" i="4"/>
  <c r="AC1364" i="4" s="1"/>
  <c r="AB1658" i="4"/>
  <c r="AH1658" i="4" s="1"/>
  <c r="AB1504" i="4"/>
  <c r="AB1982" i="4"/>
  <c r="AB1147" i="4"/>
  <c r="AH1147" i="4" s="1"/>
  <c r="AB1601" i="4"/>
  <c r="AG1601" i="4" s="1"/>
  <c r="AB1503" i="4"/>
  <c r="AB1665" i="4"/>
  <c r="AB2087" i="4"/>
  <c r="AC2087" i="4" s="1"/>
  <c r="AB2031" i="4"/>
  <c r="AG2031" i="4" s="1"/>
  <c r="AB1931" i="4"/>
  <c r="AB2035" i="4"/>
  <c r="AC2035" i="4" s="1"/>
  <c r="AB1895" i="4"/>
  <c r="AH1895" i="4" s="1"/>
  <c r="AB673" i="4"/>
  <c r="AG673" i="4" s="1"/>
  <c r="AB865" i="4"/>
  <c r="AB1829" i="4"/>
  <c r="AB1346" i="4"/>
  <c r="AH1346" i="4" s="1"/>
  <c r="AB1474" i="4"/>
  <c r="AH1474" i="4" s="1"/>
  <c r="AB1904" i="4"/>
  <c r="AB1988" i="4"/>
  <c r="AG1988" i="4" s="1"/>
  <c r="AB1239" i="4"/>
  <c r="AG1239" i="4" s="1"/>
  <c r="AB1331" i="4"/>
  <c r="AG1331" i="4" s="1"/>
  <c r="AB1765" i="4"/>
  <c r="AG1765" i="4" s="1"/>
  <c r="AB1040" i="4"/>
  <c r="AC1040" i="4" s="1"/>
  <c r="AB1621" i="4"/>
  <c r="AC1621" i="4" s="1"/>
  <c r="AB1957" i="4"/>
  <c r="AH1957" i="4" s="1"/>
  <c r="AB1820" i="4"/>
  <c r="AB1888" i="4"/>
  <c r="AB115" i="4"/>
  <c r="AG115" i="4" s="1"/>
  <c r="AB211" i="4"/>
  <c r="AC211" i="4" s="1"/>
  <c r="AB307" i="4"/>
  <c r="AB441" i="4"/>
  <c r="AB529" i="4"/>
  <c r="AG529" i="4" s="1"/>
  <c r="AB623" i="4"/>
  <c r="AG623" i="4" s="1"/>
  <c r="AB947" i="4"/>
  <c r="AB979" i="4"/>
  <c r="AG979" i="4" s="1"/>
  <c r="AB1011" i="4"/>
  <c r="AH1011" i="4" s="1"/>
  <c r="AB1039" i="4"/>
  <c r="AC1039" i="4" s="1"/>
  <c r="AB228" i="4"/>
  <c r="AB378" i="4"/>
  <c r="AH378" i="4" s="1"/>
  <c r="AB452" i="4"/>
  <c r="AC452" i="4" s="1"/>
  <c r="AB480" i="4"/>
  <c r="AH480" i="4" s="1"/>
  <c r="AB554" i="4"/>
  <c r="AB974" i="4"/>
  <c r="AB1114" i="4"/>
  <c r="AH1114" i="4" s="1"/>
  <c r="AB1370" i="4"/>
  <c r="AC1370" i="4" s="1"/>
  <c r="AB1072" i="4"/>
  <c r="AB1216" i="4"/>
  <c r="AC1216" i="4" s="1"/>
  <c r="AB213" i="4"/>
  <c r="AH213" i="4" s="1"/>
  <c r="AB277" i="4"/>
  <c r="AC277" i="4" s="1"/>
  <c r="AB367" i="4"/>
  <c r="AB395" i="4"/>
  <c r="AC395" i="4" s="1"/>
  <c r="AB551" i="4"/>
  <c r="AC551" i="4" s="1"/>
  <c r="AB783" i="4"/>
  <c r="AC783" i="4" s="1"/>
  <c r="AB1007" i="4"/>
  <c r="AB1087" i="4"/>
  <c r="AB1143" i="4"/>
  <c r="AC1143" i="4" s="1"/>
  <c r="AB1073" i="4"/>
  <c r="AC1073" i="4" s="1"/>
  <c r="AB1229" i="4"/>
  <c r="AB1293" i="4"/>
  <c r="AG1293" i="4" s="1"/>
  <c r="AB1199" i="4"/>
  <c r="AC1199" i="4" s="1"/>
  <c r="AB1597" i="4"/>
  <c r="AB1777" i="4"/>
  <c r="AH1777" i="4" s="1"/>
  <c r="AB1865" i="4"/>
  <c r="AB2029" i="4"/>
  <c r="AH2029" i="4" s="1"/>
  <c r="AB1754" i="4"/>
  <c r="AB1814" i="4"/>
  <c r="AB2110" i="4"/>
  <c r="AC2110" i="4" s="1"/>
  <c r="AB1109" i="4"/>
  <c r="AH1109" i="4" s="1"/>
  <c r="AB1857" i="4"/>
  <c r="AC1857" i="4" s="1"/>
  <c r="AB2021" i="4"/>
  <c r="AB2093" i="4"/>
  <c r="AG2093" i="4" s="1"/>
  <c r="AB1806" i="4"/>
  <c r="AH1806" i="4" s="1"/>
  <c r="AB1926" i="4"/>
  <c r="AC1926" i="4" s="1"/>
  <c r="AB2046" i="4"/>
  <c r="AB1144" i="4"/>
  <c r="AC1144" i="4" s="1"/>
  <c r="AB1316" i="4"/>
  <c r="AG1316" i="4" s="1"/>
  <c r="AB1444" i="4"/>
  <c r="AC1444" i="4" s="1"/>
  <c r="AB1604" i="4"/>
  <c r="AC1604" i="4" s="1"/>
  <c r="AB1500" i="4"/>
  <c r="AB1116" i="4"/>
  <c r="AH1116" i="4" s="1"/>
  <c r="AB1332" i="4"/>
  <c r="AG1332" i="4" s="1"/>
  <c r="AB1584" i="4"/>
  <c r="AB1512" i="4"/>
  <c r="AB1614" i="4"/>
  <c r="AC1614" i="4" s="1"/>
  <c r="AB1722" i="4"/>
  <c r="AH1722" i="4" s="1"/>
  <c r="AB1537" i="4"/>
  <c r="AB1640" i="4"/>
  <c r="AB1523" i="4"/>
  <c r="AH1523" i="4" s="1"/>
  <c r="AB1531" i="4"/>
  <c r="AG1531" i="4" s="1"/>
  <c r="AB2055" i="4"/>
  <c r="AB1563" i="4"/>
  <c r="AH1563" i="4" s="1"/>
  <c r="AB1654" i="4"/>
  <c r="AC1654" i="4" s="1"/>
  <c r="AB1751" i="4"/>
  <c r="AG1751" i="4" s="1"/>
  <c r="AB1702" i="4"/>
  <c r="AB2023" i="4"/>
  <c r="AB1975" i="4"/>
  <c r="AC1975" i="4" s="1"/>
  <c r="AB1759" i="4"/>
  <c r="AG1759" i="4" s="1"/>
  <c r="P7" i="4"/>
  <c r="AB172" i="4"/>
  <c r="AG172" i="4" s="1"/>
  <c r="AB938" i="4"/>
  <c r="AH938" i="4" s="1"/>
  <c r="AB370" i="4"/>
  <c r="AH370" i="4" s="1"/>
  <c r="AB506" i="4"/>
  <c r="AB1286" i="4"/>
  <c r="AB43" i="4"/>
  <c r="AG43" i="4" s="1"/>
  <c r="AB363" i="4"/>
  <c r="AB1663" i="4"/>
  <c r="AG1663" i="4" s="1"/>
  <c r="AB784" i="4"/>
  <c r="AG784" i="4" s="1"/>
  <c r="AB24" i="4"/>
  <c r="AC24" i="4" s="1"/>
  <c r="AB198" i="4"/>
  <c r="AB668" i="4"/>
  <c r="AH668" i="4" s="1"/>
  <c r="AB107" i="4"/>
  <c r="AB561" i="4"/>
  <c r="AH561" i="4" s="1"/>
  <c r="AB1442" i="4"/>
  <c r="AC1442" i="4" s="1"/>
  <c r="AB1409" i="4"/>
  <c r="AB1876" i="4"/>
  <c r="AB87" i="4"/>
  <c r="AH87" i="4" s="1"/>
  <c r="AB215" i="4"/>
  <c r="AH215" i="4" s="1"/>
  <c r="AB279" i="4"/>
  <c r="AG279" i="4" s="1"/>
  <c r="AB919" i="4"/>
  <c r="AB1359" i="4"/>
  <c r="AB195" i="4"/>
  <c r="AC195" i="4" s="1"/>
  <c r="AB323" i="4"/>
  <c r="AC323" i="4" s="1"/>
  <c r="AB1027" i="4"/>
  <c r="AG1027" i="4" s="1"/>
  <c r="AB1671" i="4"/>
  <c r="AC1671" i="4" s="1"/>
  <c r="AB37" i="4"/>
  <c r="AH37" i="4" s="1"/>
  <c r="AB101" i="4"/>
  <c r="AB229" i="4"/>
  <c r="AB699" i="4"/>
  <c r="AC699" i="4" s="1"/>
  <c r="AB1443" i="4"/>
  <c r="AH1443" i="4" s="1"/>
  <c r="AB1717" i="4"/>
  <c r="AC1717" i="4" s="1"/>
  <c r="AB1101" i="4"/>
  <c r="AG1101" i="4" s="1"/>
  <c r="AB2026" i="4"/>
  <c r="AC2026" i="4" s="1"/>
  <c r="AB1093" i="4"/>
  <c r="AC1093" i="4" s="1"/>
  <c r="AB1171" i="4"/>
  <c r="AC1171" i="4" s="1"/>
  <c r="AB1345" i="4"/>
  <c r="AB1985" i="4"/>
  <c r="AC1985" i="4" s="1"/>
  <c r="AB1352" i="4"/>
  <c r="AG1352" i="4" s="1"/>
  <c r="AB2102" i="4"/>
  <c r="AH2102" i="4" s="1"/>
  <c r="P9" i="4"/>
  <c r="AB292" i="4"/>
  <c r="AG292" i="4" s="1"/>
  <c r="AB534" i="4"/>
  <c r="AG534" i="4" s="1"/>
  <c r="AB664" i="4"/>
  <c r="AB1334" i="4"/>
  <c r="AB444" i="4"/>
  <c r="AG444" i="4" s="1"/>
  <c r="AB1150" i="4"/>
  <c r="AB1406" i="4"/>
  <c r="AB512" i="4"/>
  <c r="AG512" i="4" s="1"/>
  <c r="AB1318" i="4"/>
  <c r="AC1318" i="4" s="1"/>
  <c r="AB1677" i="4"/>
  <c r="AB1548" i="4"/>
  <c r="AB1776" i="4"/>
  <c r="AH1776" i="4" s="1"/>
  <c r="AB2048" i="4"/>
  <c r="AG2048" i="4" s="1"/>
  <c r="AB795" i="4"/>
  <c r="AB859" i="4"/>
  <c r="AB987" i="4"/>
  <c r="AB1033" i="4"/>
  <c r="AC1033" i="4" s="1"/>
  <c r="P12" i="4"/>
  <c r="AB826" i="4"/>
  <c r="AB556" i="4"/>
  <c r="AB576" i="4"/>
  <c r="AH576" i="4" s="1"/>
  <c r="AB718" i="4"/>
  <c r="AB980" i="4"/>
  <c r="AB1459" i="4"/>
  <c r="AH1459" i="4" s="1"/>
  <c r="AB1781" i="4"/>
  <c r="AH1781" i="4" s="1"/>
  <c r="AB1812" i="4"/>
  <c r="AH1812" i="4" s="1"/>
  <c r="AB75" i="4"/>
  <c r="AG75" i="4" s="1"/>
  <c r="AB235" i="4"/>
  <c r="AB299" i="4"/>
  <c r="AH299" i="4" s="1"/>
  <c r="AB421" i="4"/>
  <c r="AG421" i="4" s="1"/>
  <c r="AB977" i="4"/>
  <c r="AB1314" i="4"/>
  <c r="AC1314" i="4" s="1"/>
  <c r="AB1824" i="4"/>
  <c r="AG1824" i="4" s="1"/>
  <c r="AB183" i="4"/>
  <c r="AC183" i="4" s="1"/>
  <c r="AB311" i="4"/>
  <c r="AB375" i="4"/>
  <c r="AB417" i="4"/>
  <c r="AG417" i="4" s="1"/>
  <c r="AB1289" i="4"/>
  <c r="AH1289" i="4" s="1"/>
  <c r="AB99" i="4"/>
  <c r="AB425" i="4"/>
  <c r="AG425" i="4" s="1"/>
  <c r="AB696" i="4"/>
  <c r="AC696" i="4" s="1"/>
  <c r="AB2080" i="4"/>
  <c r="AG2080" i="4" s="1"/>
  <c r="AB477" i="4"/>
  <c r="AC477" i="4" s="1"/>
  <c r="AB541" i="4"/>
  <c r="AB603" i="4"/>
  <c r="AG603" i="4" s="1"/>
  <c r="AB1271" i="4"/>
  <c r="AG1271" i="4" s="1"/>
  <c r="AB1089" i="4"/>
  <c r="AB1153" i="4"/>
  <c r="AB1217" i="4"/>
  <c r="AG1217" i="4" s="1"/>
  <c r="AB1281" i="4"/>
  <c r="AH1281" i="4" s="1"/>
  <c r="AB1962" i="4"/>
  <c r="AB2057" i="4"/>
  <c r="AB1898" i="4"/>
  <c r="AC1898" i="4" s="1"/>
  <c r="AB1420" i="4"/>
  <c r="AH1420" i="4" s="1"/>
  <c r="AB1516" i="4"/>
  <c r="AG1516" i="4" s="1"/>
  <c r="AB1576" i="4"/>
  <c r="AH1576" i="4" s="1"/>
  <c r="AB1624" i="4"/>
  <c r="AG1624" i="4" s="1"/>
  <c r="AB1224" i="4"/>
  <c r="AH1224" i="4" s="1"/>
  <c r="AB1396" i="4"/>
  <c r="AB1626" i="4"/>
  <c r="AB1586" i="4"/>
  <c r="AG1586" i="4" s="1"/>
  <c r="AB1826" i="4"/>
  <c r="AC1826" i="4" s="1"/>
  <c r="AB1694" i="4"/>
  <c r="AB1667" i="4"/>
  <c r="AH1667" i="4" s="1"/>
  <c r="AB1323" i="4"/>
  <c r="AG1323" i="4" s="1"/>
  <c r="AB1649" i="4"/>
  <c r="AC1649" i="4" s="1"/>
  <c r="AB1983" i="4"/>
  <c r="AC1983" i="4" s="1"/>
  <c r="AB1835" i="4"/>
  <c r="AC1835" i="4" s="1"/>
  <c r="AB1967" i="4"/>
  <c r="AG1967" i="4" s="1"/>
  <c r="AB1827" i="4"/>
  <c r="AC1827" i="4" s="1"/>
  <c r="AB1779" i="4"/>
  <c r="AG1779" i="4" s="1"/>
  <c r="AB1711" i="4"/>
  <c r="AH1711" i="4" s="1"/>
  <c r="AB92" i="4"/>
  <c r="AB406" i="4"/>
  <c r="AB606" i="4"/>
  <c r="AC606" i="4" s="1"/>
  <c r="AB1326" i="4"/>
  <c r="AB840" i="4"/>
  <c r="AC840" i="4" s="1"/>
  <c r="AB72" i="4"/>
  <c r="AB1845" i="4"/>
  <c r="AB1700" i="4"/>
  <c r="AB2108" i="4"/>
  <c r="AH2108" i="4" s="1"/>
  <c r="AB81" i="4"/>
  <c r="AH81" i="4" s="1"/>
  <c r="AB763" i="4"/>
  <c r="AB891" i="4"/>
  <c r="AB125" i="4"/>
  <c r="AH125" i="4" s="1"/>
  <c r="AB317" i="4"/>
  <c r="AH317" i="4" s="1"/>
  <c r="AB539" i="4"/>
  <c r="AB893" i="4"/>
  <c r="AG893" i="4" s="1"/>
  <c r="AB1071" i="4"/>
  <c r="AC1071" i="4" s="1"/>
  <c r="AB1701" i="4"/>
  <c r="AC1701" i="4" s="1"/>
  <c r="AB2017" i="4"/>
  <c r="AB1684" i="4"/>
  <c r="AB1685" i="4"/>
  <c r="AH1685" i="4" s="1"/>
  <c r="AB2112" i="4"/>
  <c r="AH2112" i="4" s="1"/>
  <c r="AB201" i="4"/>
  <c r="AB233" i="4"/>
  <c r="AB265" i="4"/>
  <c r="AH265" i="4" s="1"/>
  <c r="AB365" i="4"/>
  <c r="AG365" i="4" s="1"/>
  <c r="AB491" i="4"/>
  <c r="AC491" i="4" s="1"/>
  <c r="AB617" i="4"/>
  <c r="AG617" i="4" s="1"/>
  <c r="AB2105" i="4"/>
  <c r="AH2105" i="4" s="1"/>
  <c r="AB160" i="4"/>
  <c r="AB218" i="4"/>
  <c r="AC218" i="4" s="1"/>
  <c r="AB412" i="4"/>
  <c r="AB742" i="4"/>
  <c r="AG742" i="4" s="1"/>
  <c r="AB1098" i="4"/>
  <c r="AB2024" i="4"/>
  <c r="AB303" i="4"/>
  <c r="AB515" i="4"/>
  <c r="AG515" i="4" s="1"/>
  <c r="AB645" i="4"/>
  <c r="AB709" i="4"/>
  <c r="AB837" i="4"/>
  <c r="AB1801" i="4"/>
  <c r="AC1801" i="4" s="1"/>
  <c r="AB1095" i="4"/>
  <c r="AB2025" i="4"/>
  <c r="AB1231" i="4"/>
  <c r="AG1231" i="4" s="1"/>
  <c r="AB1573" i="4"/>
  <c r="AC1573" i="4" s="1"/>
  <c r="AB1139" i="4"/>
  <c r="AG1139" i="4" s="1"/>
  <c r="AB1909" i="4"/>
  <c r="AB1555" i="4"/>
  <c r="AB1790" i="4"/>
  <c r="AH1790" i="4" s="1"/>
  <c r="AB2090" i="4"/>
  <c r="AB1064" i="4"/>
  <c r="AB1236" i="4"/>
  <c r="AB1518" i="4"/>
  <c r="AB1550" i="4"/>
  <c r="AG1550" i="4" s="1"/>
  <c r="AB1710" i="4"/>
  <c r="AB1842" i="4"/>
  <c r="AB1371" i="4"/>
  <c r="AG1371" i="4" s="1"/>
  <c r="AB1855" i="4"/>
  <c r="AB1731" i="4"/>
  <c r="AB1606" i="4"/>
  <c r="AG1606" i="4" s="1"/>
  <c r="AB1771" i="4"/>
  <c r="AG1771" i="4" s="1"/>
  <c r="P2120" i="4"/>
  <c r="AB74" i="4"/>
  <c r="AB184" i="4"/>
  <c r="AH184" i="4" s="1"/>
  <c r="AB700" i="4"/>
  <c r="AH700" i="4" s="1"/>
  <c r="AB752" i="4"/>
  <c r="AG752" i="4" s="1"/>
  <c r="AB848" i="4"/>
  <c r="AB1486" i="4"/>
  <c r="AB154" i="4"/>
  <c r="AC154" i="4" s="1"/>
  <c r="AB196" i="4"/>
  <c r="AG196" i="4" s="1"/>
  <c r="AB272" i="4"/>
  <c r="AB764" i="4"/>
  <c r="AB850" i="4"/>
  <c r="AG850" i="4" s="1"/>
  <c r="AB1110" i="4"/>
  <c r="AC1110" i="4" s="1"/>
  <c r="AB1238" i="4"/>
  <c r="AB76" i="4"/>
  <c r="AG76" i="4" s="1"/>
  <c r="AB422" i="4"/>
  <c r="AH422" i="4" s="1"/>
  <c r="AB544" i="4"/>
  <c r="AH544" i="4" s="1"/>
  <c r="AB832" i="4"/>
  <c r="AB1002" i="4"/>
  <c r="AC1002" i="4" s="1"/>
  <c r="AB1350" i="4"/>
  <c r="AC1350" i="4" s="1"/>
  <c r="AB1712" i="4"/>
  <c r="AH1712" i="4" s="1"/>
  <c r="AB91" i="4"/>
  <c r="AB123" i="4"/>
  <c r="AG123" i="4" s="1"/>
  <c r="AB251" i="4"/>
  <c r="AH251" i="4" s="1"/>
  <c r="AB609" i="4"/>
  <c r="AB737" i="4"/>
  <c r="AG737" i="4" s="1"/>
  <c r="AB993" i="4"/>
  <c r="AB1090" i="4"/>
  <c r="AG1090" i="4" s="1"/>
  <c r="AB1154" i="4"/>
  <c r="AC1154" i="4" s="1"/>
  <c r="AB1282" i="4"/>
  <c r="AB1629" i="4"/>
  <c r="AC1629" i="4" s="1"/>
  <c r="AB1724" i="4"/>
  <c r="AG1724" i="4" s="1"/>
  <c r="AB39" i="4"/>
  <c r="AC39" i="4" s="1"/>
  <c r="AB71" i="4"/>
  <c r="AB135" i="4"/>
  <c r="AG135" i="4" s="1"/>
  <c r="AB167" i="4"/>
  <c r="AH167" i="4" s="1"/>
  <c r="AB231" i="4"/>
  <c r="AB429" i="4"/>
  <c r="AB449" i="4"/>
  <c r="AB621" i="4"/>
  <c r="AC621" i="4" s="1"/>
  <c r="AB743" i="4"/>
  <c r="AG743" i="4" s="1"/>
  <c r="AB903" i="4"/>
  <c r="AC903" i="4" s="1"/>
  <c r="AB967" i="4"/>
  <c r="AC967" i="4" s="1"/>
  <c r="AB1433" i="4"/>
  <c r="AH1433" i="4" s="1"/>
  <c r="AB1439" i="4"/>
  <c r="AB1703" i="4"/>
  <c r="AB147" i="4"/>
  <c r="AB465" i="4"/>
  <c r="AC465" i="4" s="1"/>
  <c r="AB499" i="4"/>
  <c r="AG499" i="4" s="1"/>
  <c r="AB655" i="4"/>
  <c r="AB755" i="4"/>
  <c r="AB851" i="4"/>
  <c r="AG851" i="4" s="1"/>
  <c r="AB915" i="4"/>
  <c r="AB140" i="4"/>
  <c r="AB318" i="4"/>
  <c r="AB346" i="4"/>
  <c r="AC346" i="4" s="1"/>
  <c r="AB618" i="4"/>
  <c r="AB714" i="4"/>
  <c r="AB814" i="4"/>
  <c r="AB878" i="4"/>
  <c r="AC878" i="4" s="1"/>
  <c r="AB1178" i="4"/>
  <c r="AB1434" i="4"/>
  <c r="AB1485" i="4"/>
  <c r="AB1607" i="4"/>
  <c r="AB1761" i="4"/>
  <c r="AG1761" i="4" s="1"/>
  <c r="AB2037" i="4"/>
  <c r="AB1912" i="4"/>
  <c r="AB1960" i="4"/>
  <c r="AH1960" i="4" s="1"/>
  <c r="AB53" i="4"/>
  <c r="AG53" i="4" s="1"/>
  <c r="AB85" i="4"/>
  <c r="AB427" i="4"/>
  <c r="AG427" i="4" s="1"/>
  <c r="AB463" i="4"/>
  <c r="AB587" i="4"/>
  <c r="AB651" i="4"/>
  <c r="AC651" i="4" s="1"/>
  <c r="AB715" i="4"/>
  <c r="AG715" i="4" s="1"/>
  <c r="AB751" i="4"/>
  <c r="AC751" i="4" s="1"/>
  <c r="AB847" i="4"/>
  <c r="AC847" i="4" s="1"/>
  <c r="AB943" i="4"/>
  <c r="AB1035" i="4"/>
  <c r="AG1035" i="4" s="1"/>
  <c r="AB1321" i="4"/>
  <c r="AG1321" i="4" s="1"/>
  <c r="AB1885" i="4"/>
  <c r="AC1885" i="4" s="1"/>
  <c r="AB1634" i="4"/>
  <c r="AB1325" i="4"/>
  <c r="AC1325" i="4" s="1"/>
  <c r="AB1461" i="4"/>
  <c r="AC1461" i="4" s="1"/>
  <c r="AB1631" i="4"/>
  <c r="AH1631" i="4" s="1"/>
  <c r="AB1117" i="4"/>
  <c r="AB1283" i="4"/>
  <c r="AB2101" i="4"/>
  <c r="AB1874" i="4"/>
  <c r="AG1874" i="4" s="1"/>
  <c r="AB1934" i="4"/>
  <c r="AB1933" i="4"/>
  <c r="AG1933" i="4" s="1"/>
  <c r="AB1870" i="4"/>
  <c r="AC1870" i="4" s="1"/>
  <c r="AB542" i="4"/>
  <c r="AH542" i="4" s="1"/>
  <c r="AB1060" i="4"/>
  <c r="AB1100" i="4"/>
  <c r="AB1356" i="4"/>
  <c r="AC1356" i="4" s="1"/>
  <c r="AB1552" i="4"/>
  <c r="AC1552" i="4" s="1"/>
  <c r="AB1766" i="4"/>
  <c r="AB1974" i="4"/>
  <c r="AH1974" i="4" s="1"/>
  <c r="AB1538" i="4"/>
  <c r="AC1538" i="4" s="1"/>
  <c r="AB1696" i="4"/>
  <c r="AG1696" i="4" s="1"/>
  <c r="AB756" i="4"/>
  <c r="AB1562" i="4"/>
  <c r="AG1562" i="4" s="1"/>
  <c r="AB1998" i="4"/>
  <c r="AG1998" i="4" s="1"/>
  <c r="AB1635" i="4"/>
  <c r="AB1611" i="4"/>
  <c r="AC1611" i="4" s="1"/>
  <c r="AB2083" i="4"/>
  <c r="AB2019" i="4"/>
  <c r="AG2019" i="4" s="1"/>
  <c r="AB2079" i="4"/>
  <c r="AG2079" i="4" s="1"/>
  <c r="AB1987" i="4"/>
  <c r="R19" i="4"/>
  <c r="Q7" i="4"/>
  <c r="K7" i="5"/>
  <c r="L19" i="5"/>
  <c r="AC38" i="4"/>
  <c r="AG38" i="4"/>
  <c r="AH38" i="4"/>
  <c r="AC68" i="4"/>
  <c r="AG120" i="4"/>
  <c r="AH120" i="4"/>
  <c r="AC120" i="4"/>
  <c r="AG158" i="4"/>
  <c r="AC158" i="4"/>
  <c r="AH158" i="4"/>
  <c r="AG216" i="4"/>
  <c r="AH216" i="4"/>
  <c r="AC216" i="4"/>
  <c r="AC320" i="4"/>
  <c r="AG354" i="4"/>
  <c r="AH482" i="4"/>
  <c r="AC482" i="4"/>
  <c r="AG482" i="4"/>
  <c r="AC794" i="4"/>
  <c r="AG794" i="4"/>
  <c r="AH794" i="4"/>
  <c r="AG880" i="4"/>
  <c r="AH880" i="4"/>
  <c r="AC880" i="4"/>
  <c r="AC1198" i="4"/>
  <c r="AG1198" i="4"/>
  <c r="AH1198" i="4"/>
  <c r="AC34" i="4"/>
  <c r="AG34" i="4"/>
  <c r="AH34" i="4"/>
  <c r="AG94" i="4"/>
  <c r="AC94" i="4"/>
  <c r="AH94" i="4"/>
  <c r="AG188" i="4"/>
  <c r="AG232" i="4"/>
  <c r="AH232" i="4"/>
  <c r="AC232" i="4"/>
  <c r="AG266" i="4"/>
  <c r="AC294" i="4"/>
  <c r="AG294" i="4"/>
  <c r="AH294" i="4"/>
  <c r="AH562" i="4"/>
  <c r="AC562" i="4"/>
  <c r="AG562" i="4"/>
  <c r="AH882" i="4"/>
  <c r="AG1010" i="4"/>
  <c r="AH1010" i="4"/>
  <c r="AC1078" i="4"/>
  <c r="AG1078" i="4"/>
  <c r="AH1078" i="4"/>
  <c r="AC1206" i="4"/>
  <c r="AG1206" i="4"/>
  <c r="AH1206" i="4"/>
  <c r="AG46" i="4"/>
  <c r="AG96" i="4"/>
  <c r="AC96" i="4"/>
  <c r="AH96" i="4"/>
  <c r="AC138" i="4"/>
  <c r="AG138" i="4"/>
  <c r="AH138" i="4"/>
  <c r="AG192" i="4"/>
  <c r="AG260" i="4"/>
  <c r="AC260" i="4"/>
  <c r="AH260" i="4"/>
  <c r="AC778" i="4"/>
  <c r="AG778" i="4"/>
  <c r="AH778" i="4"/>
  <c r="AG864" i="4"/>
  <c r="AH864" i="4"/>
  <c r="AC864" i="4"/>
  <c r="AC906" i="4"/>
  <c r="AG906" i="4"/>
  <c r="AH906" i="4"/>
  <c r="AG1278" i="4"/>
  <c r="AG48" i="4"/>
  <c r="AH48" i="4"/>
  <c r="AC48" i="4"/>
  <c r="AG150" i="4"/>
  <c r="AC150" i="4"/>
  <c r="AH150" i="4"/>
  <c r="AC182" i="4"/>
  <c r="AG182" i="4"/>
  <c r="AH182" i="4"/>
  <c r="AG208" i="4"/>
  <c r="AH208" i="4"/>
  <c r="AC208" i="4"/>
  <c r="AC290" i="4"/>
  <c r="AG290" i="4"/>
  <c r="AH290" i="4"/>
  <c r="AC376" i="4"/>
  <c r="AG376" i="4"/>
  <c r="AC464" i="4"/>
  <c r="AG464" i="4"/>
  <c r="AH464" i="4"/>
  <c r="AG546" i="4"/>
  <c r="AG610" i="4"/>
  <c r="AH610" i="4"/>
  <c r="AC610" i="4"/>
  <c r="AG706" i="4"/>
  <c r="AH706" i="4"/>
  <c r="AC706" i="4"/>
  <c r="AG738" i="4"/>
  <c r="AC738" i="4"/>
  <c r="AH738" i="4"/>
  <c r="AC1004" i="4"/>
  <c r="AH1620" i="4"/>
  <c r="AC1620" i="4"/>
  <c r="AG1620" i="4"/>
  <c r="AC1469" i="4"/>
  <c r="AG1469" i="4"/>
  <c r="AH1469" i="4"/>
  <c r="AC1549" i="4"/>
  <c r="AH113" i="4"/>
  <c r="AC113" i="4"/>
  <c r="AG113" i="4"/>
  <c r="AH145" i="4"/>
  <c r="AC145" i="4"/>
  <c r="AG145" i="4"/>
  <c r="AC273" i="4"/>
  <c r="AG373" i="4"/>
  <c r="AH373" i="4"/>
  <c r="AC373" i="4"/>
  <c r="AH567" i="4"/>
  <c r="AC567" i="4"/>
  <c r="AG567" i="4"/>
  <c r="AC923" i="4"/>
  <c r="AG923" i="4"/>
  <c r="AH923" i="4"/>
  <c r="AC1019" i="4"/>
  <c r="AG1019" i="4"/>
  <c r="AH1019" i="4"/>
  <c r="AH1047" i="4"/>
  <c r="AC1047" i="4"/>
  <c r="AC1309" i="4"/>
  <c r="AG1309" i="4"/>
  <c r="AH1309" i="4"/>
  <c r="AC1266" i="4"/>
  <c r="AC1394" i="4"/>
  <c r="AG1394" i="4"/>
  <c r="AH1394" i="4"/>
  <c r="AC1628" i="4"/>
  <c r="AG1628" i="4"/>
  <c r="AH1628" i="4"/>
  <c r="AC1417" i="4"/>
  <c r="AC1733" i="4"/>
  <c r="AG1733" i="4"/>
  <c r="AH1733" i="4"/>
  <c r="AG2088" i="4"/>
  <c r="AG29" i="4"/>
  <c r="AH157" i="4"/>
  <c r="AG157" i="4"/>
  <c r="AC157" i="4"/>
  <c r="AH189" i="4"/>
  <c r="AG189" i="4"/>
  <c r="AC189" i="4"/>
  <c r="AH221" i="4"/>
  <c r="AG221" i="4"/>
  <c r="AC221" i="4"/>
  <c r="AH285" i="4"/>
  <c r="AG285" i="4"/>
  <c r="AC285" i="4"/>
  <c r="AC353" i="4"/>
  <c r="AG353" i="4"/>
  <c r="AH353" i="4"/>
  <c r="AG445" i="4"/>
  <c r="AC445" i="4"/>
  <c r="AH445" i="4"/>
  <c r="AH579" i="4"/>
  <c r="AC739" i="4"/>
  <c r="AG739" i="4"/>
  <c r="AH739" i="4"/>
  <c r="AH765" i="4"/>
  <c r="AC765" i="4"/>
  <c r="AG765" i="4"/>
  <c r="AG797" i="4"/>
  <c r="AH925" i="4"/>
  <c r="AC925" i="4"/>
  <c r="AG925" i="4"/>
  <c r="AH989" i="4"/>
  <c r="AC989" i="4"/>
  <c r="AG989" i="4"/>
  <c r="AH1021" i="4"/>
  <c r="AC1021" i="4"/>
  <c r="AG1021" i="4"/>
  <c r="AC1225" i="4"/>
  <c r="AG1225" i="4"/>
  <c r="AH1225" i="4"/>
  <c r="AG1303" i="4"/>
  <c r="AH1303" i="4"/>
  <c r="AC1303" i="4"/>
  <c r="AH1599" i="4"/>
  <c r="AC1599" i="4"/>
  <c r="AG1599" i="4"/>
  <c r="AH1808" i="4"/>
  <c r="AC1808" i="4"/>
  <c r="AG1808" i="4"/>
  <c r="AG1872" i="4"/>
  <c r="AH1940" i="4"/>
  <c r="AC1940" i="4"/>
  <c r="AH1984" i="4"/>
  <c r="AC1984" i="4"/>
  <c r="AG1984" i="4"/>
  <c r="AH2040" i="4"/>
  <c r="AC2040" i="4"/>
  <c r="AG2040" i="4"/>
  <c r="AH137" i="4"/>
  <c r="AC137" i="4"/>
  <c r="AG137" i="4"/>
  <c r="AH169" i="4"/>
  <c r="AH399" i="4"/>
  <c r="AG525" i="4"/>
  <c r="AC525" i="4"/>
  <c r="AH525" i="4"/>
  <c r="AC585" i="4"/>
  <c r="AC649" i="4"/>
  <c r="AG649" i="4"/>
  <c r="AH649" i="4"/>
  <c r="AH777" i="4"/>
  <c r="AC777" i="4"/>
  <c r="AG777" i="4"/>
  <c r="AC1149" i="4"/>
  <c r="AG1149" i="4"/>
  <c r="AH1149" i="4"/>
  <c r="AG114" i="4"/>
  <c r="AC114" i="4"/>
  <c r="AH114" i="4"/>
  <c r="AC134" i="4"/>
  <c r="AH336" i="4"/>
  <c r="AC336" i="4"/>
  <c r="AG336" i="4"/>
  <c r="AC644" i="4"/>
  <c r="AG644" i="4"/>
  <c r="AH644" i="4"/>
  <c r="AC702" i="4"/>
  <c r="AC774" i="4"/>
  <c r="AG774" i="4"/>
  <c r="AH774" i="4"/>
  <c r="AC806" i="4"/>
  <c r="AG806" i="4"/>
  <c r="AH806" i="4"/>
  <c r="AG838" i="4"/>
  <c r="AC870" i="4"/>
  <c r="AG870" i="4"/>
  <c r="AH870" i="4"/>
  <c r="AG966" i="4"/>
  <c r="AC1418" i="4"/>
  <c r="AG1418" i="4"/>
  <c r="AH1418" i="4"/>
  <c r="AC1564" i="4"/>
  <c r="AG1564" i="4"/>
  <c r="AH1564" i="4"/>
  <c r="AG1844" i="4"/>
  <c r="AH1896" i="4"/>
  <c r="AC1896" i="4"/>
  <c r="AG1896" i="4"/>
  <c r="AG1948" i="4"/>
  <c r="AH2096" i="4"/>
  <c r="AC2096" i="4"/>
  <c r="AG2096" i="4"/>
  <c r="AC79" i="4"/>
  <c r="AG79" i="4"/>
  <c r="AG143" i="4"/>
  <c r="AC239" i="4"/>
  <c r="AG239" i="4"/>
  <c r="AH239" i="4"/>
  <c r="AC271" i="4"/>
  <c r="AH271" i="4"/>
  <c r="AG271" i="4"/>
  <c r="AC361" i="4"/>
  <c r="AG361" i="4"/>
  <c r="AH361" i="4"/>
  <c r="AC419" i="4"/>
  <c r="AG419" i="4"/>
  <c r="AH419" i="4"/>
  <c r="AH741" i="4"/>
  <c r="AG741" i="4"/>
  <c r="AC741" i="4"/>
  <c r="AH805" i="4"/>
  <c r="AC805" i="4"/>
  <c r="AG805" i="4"/>
  <c r="AH869" i="4"/>
  <c r="AC869" i="4"/>
  <c r="AG869" i="4"/>
  <c r="AC901" i="4"/>
  <c r="AH965" i="4"/>
  <c r="AC965" i="4"/>
  <c r="AG997" i="4"/>
  <c r="AH1029" i="4"/>
  <c r="AC1029" i="4"/>
  <c r="AG1029" i="4"/>
  <c r="AC1129" i="4"/>
  <c r="AG1129" i="4"/>
  <c r="AH1129" i="4"/>
  <c r="AG1297" i="4"/>
  <c r="AG1471" i="4"/>
  <c r="AH1471" i="4"/>
  <c r="AC1471" i="4"/>
  <c r="AC1613" i="4"/>
  <c r="AG1613" i="4"/>
  <c r="AH1613" i="4"/>
  <c r="AC1553" i="4"/>
  <c r="AH1553" i="4"/>
  <c r="AG1553" i="4"/>
  <c r="AG1063" i="4"/>
  <c r="AH1063" i="4"/>
  <c r="AC1063" i="4"/>
  <c r="AG1223" i="4"/>
  <c r="AH1223" i="4"/>
  <c r="AC1223" i="4"/>
  <c r="AG1319" i="4"/>
  <c r="AH1319" i="4"/>
  <c r="AC1319" i="4"/>
  <c r="AC1507" i="4"/>
  <c r="AC1937" i="4"/>
  <c r="AG1937" i="4"/>
  <c r="AH1937" i="4"/>
  <c r="AC2097" i="4"/>
  <c r="AG2097" i="4"/>
  <c r="AH2097" i="4"/>
  <c r="AG1107" i="4"/>
  <c r="AH1107" i="4"/>
  <c r="AC1107" i="4"/>
  <c r="AH1487" i="4"/>
  <c r="AC1487" i="4"/>
  <c r="AG1487" i="4"/>
  <c r="AC1841" i="4"/>
  <c r="AG1841" i="4"/>
  <c r="AH1841" i="4"/>
  <c r="AC2013" i="4"/>
  <c r="AG2013" i="4"/>
  <c r="AH2013" i="4"/>
  <c r="AC2042" i="4"/>
  <c r="AG2042" i="4"/>
  <c r="AH2042" i="4"/>
  <c r="AC1623" i="4"/>
  <c r="AC2001" i="4"/>
  <c r="AG2001" i="4"/>
  <c r="AH2001" i="4"/>
  <c r="AH2077" i="4"/>
  <c r="AG1970" i="4"/>
  <c r="I12" i="4"/>
  <c r="J1456" i="4"/>
  <c r="AH1048" i="4"/>
  <c r="AC1048" i="4"/>
  <c r="AG1048" i="4"/>
  <c r="AH1176" i="4"/>
  <c r="AC1176" i="4"/>
  <c r="AG1176" i="4"/>
  <c r="AC1598" i="4"/>
  <c r="AG1646" i="4"/>
  <c r="AC1646" i="4"/>
  <c r="AH1646" i="4"/>
  <c r="AC1958" i="4"/>
  <c r="AG1958" i="4"/>
  <c r="AH1958" i="4"/>
  <c r="I14" i="4"/>
  <c r="J2022" i="4"/>
  <c r="AC1404" i="4"/>
  <c r="AH1448" i="4"/>
  <c r="AC1448" i="4"/>
  <c r="AG1448" i="4"/>
  <c r="AG1578" i="4"/>
  <c r="AC1578" i="4"/>
  <c r="AH1578" i="4"/>
  <c r="AH486" i="4"/>
  <c r="AC486" i="4"/>
  <c r="AG486" i="4"/>
  <c r="AG1608" i="4"/>
  <c r="AH1608" i="4"/>
  <c r="AC1608" i="4"/>
  <c r="AC1910" i="4"/>
  <c r="I15" i="4"/>
  <c r="AG1339" i="4"/>
  <c r="AH1339" i="4"/>
  <c r="AC1339" i="4"/>
  <c r="AC1521" i="4"/>
  <c r="AH1521" i="4"/>
  <c r="AG1521" i="4"/>
  <c r="AG1707" i="4"/>
  <c r="AG1706" i="4"/>
  <c r="AH1706" i="4"/>
  <c r="AG1587" i="4"/>
  <c r="AH1595" i="4"/>
  <c r="AC1595" i="4"/>
  <c r="AG1595" i="4"/>
  <c r="AG2059" i="4"/>
  <c r="AC1999" i="4"/>
  <c r="AG1911" i="4"/>
  <c r="AH1911" i="4"/>
  <c r="AC1911" i="4"/>
  <c r="AG1823" i="4"/>
  <c r="AG1163" i="4"/>
  <c r="AH1163" i="4"/>
  <c r="AC1163" i="4"/>
  <c r="AG1803" i="4"/>
  <c r="AG1227" i="4"/>
  <c r="AH1227" i="4"/>
  <c r="AC1227" i="4"/>
  <c r="AG1959" i="4"/>
  <c r="AH1959" i="4"/>
  <c r="AC1959" i="4"/>
  <c r="AG1799" i="4"/>
  <c r="AH1799" i="4"/>
  <c r="AC1799" i="4"/>
  <c r="I13" i="4"/>
  <c r="J1743" i="4"/>
  <c r="AG1558" i="4"/>
  <c r="AC1558" i="4"/>
  <c r="AH1558" i="4"/>
  <c r="R15" i="4"/>
  <c r="Q15" i="4"/>
  <c r="R322" i="4"/>
  <c r="R9" i="4" s="1"/>
  <c r="Q9" i="4"/>
  <c r="AG126" i="4"/>
  <c r="AH126" i="4"/>
  <c r="AC328" i="4"/>
  <c r="AC488" i="4"/>
  <c r="AG488" i="4"/>
  <c r="AH488" i="4"/>
  <c r="AG670" i="4"/>
  <c r="AH670" i="4"/>
  <c r="AC670" i="4"/>
  <c r="AH932" i="4"/>
  <c r="AC932" i="4"/>
  <c r="AC1230" i="4"/>
  <c r="AG1230" i="4"/>
  <c r="AH1230" i="4"/>
  <c r="AG1358" i="4"/>
  <c r="AH1358" i="4"/>
  <c r="AG40" i="4"/>
  <c r="AH40" i="4"/>
  <c r="AC40" i="4"/>
  <c r="I9" i="4"/>
  <c r="J322" i="4"/>
  <c r="AC568" i="4"/>
  <c r="AG568" i="4"/>
  <c r="AH568" i="4"/>
  <c r="AC632" i="4"/>
  <c r="AG632" i="4"/>
  <c r="AG666" i="4"/>
  <c r="AH666" i="4"/>
  <c r="AC666" i="4"/>
  <c r="AC1020" i="4"/>
  <c r="AG52" i="4"/>
  <c r="AH52" i="4"/>
  <c r="AC52" i="4"/>
  <c r="AC104" i="4"/>
  <c r="AC302" i="4"/>
  <c r="AC338" i="4"/>
  <c r="AH338" i="4"/>
  <c r="AH382" i="4"/>
  <c r="AC382" i="4"/>
  <c r="AG382" i="4"/>
  <c r="AC674" i="4"/>
  <c r="AG916" i="4"/>
  <c r="AH916" i="4"/>
  <c r="AC916" i="4"/>
  <c r="AC1062" i="4"/>
  <c r="AG1062" i="4"/>
  <c r="AH1062" i="4"/>
  <c r="AG1310" i="4"/>
  <c r="AH1310" i="4"/>
  <c r="AC1438" i="4"/>
  <c r="AG1438" i="4"/>
  <c r="AH1438" i="4"/>
  <c r="AC26" i="4"/>
  <c r="AG26" i="4"/>
  <c r="I8" i="4"/>
  <c r="J190" i="4"/>
  <c r="AG214" i="4"/>
  <c r="AH358" i="4"/>
  <c r="AH494" i="4"/>
  <c r="AC494" i="4"/>
  <c r="AG494" i="4"/>
  <c r="AC552" i="4"/>
  <c r="AG552" i="4"/>
  <c r="AH552" i="4"/>
  <c r="AC584" i="4"/>
  <c r="AG584" i="4"/>
  <c r="AH584" i="4"/>
  <c r="AC616" i="4"/>
  <c r="AG616" i="4"/>
  <c r="AH616" i="4"/>
  <c r="AH802" i="4"/>
  <c r="AC844" i="4"/>
  <c r="AH888" i="4"/>
  <c r="AC888" i="4"/>
  <c r="AC930" i="4"/>
  <c r="AC1094" i="4"/>
  <c r="AC1425" i="4"/>
  <c r="AG1425" i="4"/>
  <c r="AH1425" i="4"/>
  <c r="AC1489" i="4"/>
  <c r="AH1489" i="4"/>
  <c r="AH1689" i="4"/>
  <c r="AG1925" i="4"/>
  <c r="AC2064" i="4"/>
  <c r="AC27" i="4"/>
  <c r="AC155" i="4"/>
  <c r="AH155" i="4"/>
  <c r="AC187" i="4"/>
  <c r="AG187" i="4"/>
  <c r="AH187" i="4"/>
  <c r="AC219" i="4"/>
  <c r="AG219" i="4"/>
  <c r="AH219" i="4"/>
  <c r="AC315" i="4"/>
  <c r="AG347" i="4"/>
  <c r="AC577" i="4"/>
  <c r="AH577" i="4"/>
  <c r="AG641" i="4"/>
  <c r="AH641" i="4"/>
  <c r="AH769" i="4"/>
  <c r="AC769" i="4"/>
  <c r="AG769" i="4"/>
  <c r="AH833" i="4"/>
  <c r="AC833" i="4"/>
  <c r="AG833" i="4"/>
  <c r="AH961" i="4"/>
  <c r="AC961" i="4"/>
  <c r="AG961" i="4"/>
  <c r="AH1025" i="4"/>
  <c r="AG1025" i="4"/>
  <c r="AC1025" i="4"/>
  <c r="AC1410" i="4"/>
  <c r="AG1410" i="4"/>
  <c r="AH1410" i="4"/>
  <c r="AC1381" i="4"/>
  <c r="AG1381" i="4"/>
  <c r="AH1381" i="4"/>
  <c r="AC1431" i="4"/>
  <c r="AC1805" i="4"/>
  <c r="AG1805" i="4"/>
  <c r="AH1805" i="4"/>
  <c r="AC2109" i="4"/>
  <c r="AG2109" i="4"/>
  <c r="AH1784" i="4"/>
  <c r="AC1784" i="4"/>
  <c r="AG1784" i="4"/>
  <c r="AC199" i="4"/>
  <c r="AC295" i="4"/>
  <c r="AH295" i="4"/>
  <c r="AG295" i="4"/>
  <c r="AC359" i="4"/>
  <c r="AG359" i="4"/>
  <c r="AH483" i="4"/>
  <c r="AG513" i="4"/>
  <c r="AC513" i="4"/>
  <c r="AH513" i="4"/>
  <c r="AC547" i="4"/>
  <c r="AG547" i="4"/>
  <c r="AH547" i="4"/>
  <c r="AG589" i="4"/>
  <c r="AH653" i="4"/>
  <c r="AC775" i="4"/>
  <c r="AG775" i="4"/>
  <c r="AC839" i="4"/>
  <c r="AG839" i="4"/>
  <c r="AH839" i="4"/>
  <c r="AG871" i="4"/>
  <c r="AH871" i="4"/>
  <c r="AG935" i="4"/>
  <c r="AC999" i="4"/>
  <c r="AG999" i="4"/>
  <c r="AH999" i="4"/>
  <c r="AC1081" i="4"/>
  <c r="AG1081" i="4"/>
  <c r="AH1081" i="4"/>
  <c r="AC1357" i="4"/>
  <c r="AG1357" i="4"/>
  <c r="AH1357" i="4"/>
  <c r="AH1519" i="4"/>
  <c r="AC1519" i="4"/>
  <c r="AG1519" i="4"/>
  <c r="AC1744" i="4"/>
  <c r="AG1744" i="4"/>
  <c r="AH1952" i="4"/>
  <c r="I7" i="4"/>
  <c r="I2120" i="4"/>
  <c r="J2120" i="4" s="1"/>
  <c r="J19" i="4"/>
  <c r="AC179" i="4"/>
  <c r="AG179" i="4"/>
  <c r="AH179" i="4"/>
  <c r="AC243" i="4"/>
  <c r="AG243" i="4"/>
  <c r="AH409" i="4"/>
  <c r="AH591" i="4"/>
  <c r="AC591" i="4"/>
  <c r="AG591" i="4"/>
  <c r="AH687" i="4"/>
  <c r="AC687" i="4"/>
  <c r="AG687" i="4"/>
  <c r="AH719" i="4"/>
  <c r="AC719" i="4"/>
  <c r="AC787" i="4"/>
  <c r="AG787" i="4"/>
  <c r="AH787" i="4"/>
  <c r="AC883" i="4"/>
  <c r="AG883" i="4"/>
  <c r="AH883" i="4"/>
  <c r="AC1869" i="4"/>
  <c r="AG1869" i="4"/>
  <c r="AH1869" i="4"/>
  <c r="AC54" i="4"/>
  <c r="AC200" i="4"/>
  <c r="AH514" i="4"/>
  <c r="AG514" i="4"/>
  <c r="AG586" i="4"/>
  <c r="AH586" i="4"/>
  <c r="AC586" i="4"/>
  <c r="AG650" i="4"/>
  <c r="AH650" i="4"/>
  <c r="AC650" i="4"/>
  <c r="AG684" i="4"/>
  <c r="AC846" i="4"/>
  <c r="AG846" i="4"/>
  <c r="AC1006" i="4"/>
  <c r="AG1006" i="4"/>
  <c r="AH1006" i="4"/>
  <c r="AC1050" i="4"/>
  <c r="AH1050" i="4"/>
  <c r="AC1242" i="4"/>
  <c r="AC1413" i="4"/>
  <c r="AG1413" i="4"/>
  <c r="AH1413" i="4"/>
  <c r="AH1740" i="4"/>
  <c r="AC1740" i="4"/>
  <c r="AG1740" i="4"/>
  <c r="AH2052" i="4"/>
  <c r="AC2052" i="4"/>
  <c r="AG2052" i="4"/>
  <c r="AH21" i="4"/>
  <c r="AC21" i="4"/>
  <c r="AG21" i="4"/>
  <c r="AG181" i="4"/>
  <c r="AH245" i="4"/>
  <c r="AG245" i="4"/>
  <c r="AH309" i="4"/>
  <c r="AH619" i="4"/>
  <c r="AC619" i="4"/>
  <c r="AG619" i="4"/>
  <c r="AC815" i="4"/>
  <c r="AG815" i="4"/>
  <c r="AH815" i="4"/>
  <c r="AC879" i="4"/>
  <c r="AG879" i="4"/>
  <c r="AH879" i="4"/>
  <c r="AG911" i="4"/>
  <c r="AC1517" i="4"/>
  <c r="AH1517" i="4"/>
  <c r="AC1105" i="4"/>
  <c r="AG1105" i="4"/>
  <c r="AG1165" i="4"/>
  <c r="AH1165" i="4"/>
  <c r="AC1261" i="4"/>
  <c r="AG1261" i="4"/>
  <c r="AH1261" i="4"/>
  <c r="AG1395" i="4"/>
  <c r="AH1395" i="4"/>
  <c r="AC1395" i="4"/>
  <c r="AC1705" i="4"/>
  <c r="AC1961" i="4"/>
  <c r="AG1961" i="4"/>
  <c r="AH1961" i="4"/>
  <c r="AG1248" i="4"/>
  <c r="AC1085" i="4"/>
  <c r="AG1085" i="4"/>
  <c r="AH1085" i="4"/>
  <c r="AG1327" i="4"/>
  <c r="AH1327" i="4"/>
  <c r="AC1327" i="4"/>
  <c r="AH1365" i="4"/>
  <c r="AC1441" i="4"/>
  <c r="AC1497" i="4"/>
  <c r="AG1497" i="4"/>
  <c r="AH1497" i="4"/>
  <c r="AC1994" i="4"/>
  <c r="AG1994" i="4"/>
  <c r="AH1994" i="4"/>
  <c r="AC2054" i="4"/>
  <c r="AG2054" i="4"/>
  <c r="AH2054" i="4"/>
  <c r="AG1660" i="4"/>
  <c r="AC1189" i="4"/>
  <c r="AG1189" i="4"/>
  <c r="AH1189" i="4"/>
  <c r="AG1279" i="4"/>
  <c r="AH1279" i="4"/>
  <c r="AC1279" i="4"/>
  <c r="AC1317" i="4"/>
  <c r="AG1317" i="4"/>
  <c r="AH1317" i="4"/>
  <c r="AG1363" i="4"/>
  <c r="AH1363" i="4"/>
  <c r="AC1363" i="4"/>
  <c r="AG1447" i="4"/>
  <c r="AH1447" i="4"/>
  <c r="AC1447" i="4"/>
  <c r="AC1669" i="4"/>
  <c r="AG1618" i="4"/>
  <c r="AH1618" i="4"/>
  <c r="AC1618" i="4"/>
  <c r="AC1986" i="4"/>
  <c r="AG1986" i="4"/>
  <c r="AH1986" i="4"/>
  <c r="AH1228" i="4"/>
  <c r="AC1228" i="4"/>
  <c r="AG1228" i="4"/>
  <c r="AC1272" i="4"/>
  <c r="AG1272" i="4"/>
  <c r="AH1484" i="4"/>
  <c r="AC1834" i="4"/>
  <c r="AG1834" i="4"/>
  <c r="AH1834" i="4"/>
  <c r="AC2038" i="4"/>
  <c r="AG2038" i="4"/>
  <c r="AH2038" i="4"/>
  <c r="AC1032" i="4"/>
  <c r="AH1076" i="4"/>
  <c r="AC1076" i="4"/>
  <c r="AG1076" i="4"/>
  <c r="AH1160" i="4"/>
  <c r="AC1160" i="4"/>
  <c r="AG1160" i="4"/>
  <c r="AH1204" i="4"/>
  <c r="AC1204" i="4"/>
  <c r="AG1204" i="4"/>
  <c r="AH1244" i="4"/>
  <c r="AH1288" i="4"/>
  <c r="AC1288" i="4"/>
  <c r="AG1288" i="4"/>
  <c r="AH1372" i="4"/>
  <c r="AC1372" i="4"/>
  <c r="AG1372" i="4"/>
  <c r="AC1858" i="4"/>
  <c r="AG1858" i="4"/>
  <c r="AH1858" i="4"/>
  <c r="AC1930" i="4"/>
  <c r="AG1930" i="4"/>
  <c r="AH1930" i="4"/>
  <c r="AH2066" i="4"/>
  <c r="AG1650" i="4"/>
  <c r="AH1650" i="4"/>
  <c r="AC1650" i="4"/>
  <c r="AG1243" i="4"/>
  <c r="AH1243" i="4"/>
  <c r="AC1243" i="4"/>
  <c r="AC1603" i="4"/>
  <c r="AH1697" i="4"/>
  <c r="AG1891" i="4"/>
  <c r="AG1811" i="4"/>
  <c r="AH1811" i="4"/>
  <c r="AC1811" i="4"/>
  <c r="AG1719" i="4"/>
  <c r="AH1719" i="4"/>
  <c r="AC1719" i="4"/>
  <c r="AC2103" i="4"/>
  <c r="AG1935" i="4"/>
  <c r="AG1879" i="4"/>
  <c r="AH1879" i="4"/>
  <c r="AC1879" i="4"/>
  <c r="AG2111" i="4"/>
  <c r="AG1903" i="4"/>
  <c r="AG56" i="4"/>
  <c r="AG80" i="4"/>
  <c r="AC80" i="4"/>
  <c r="AG148" i="4"/>
  <c r="AC148" i="4"/>
  <c r="AH148" i="4"/>
  <c r="AG270" i="4"/>
  <c r="AC270" i="4"/>
  <c r="AH270" i="4"/>
  <c r="AH306" i="4"/>
  <c r="AH434" i="4"/>
  <c r="AC434" i="4"/>
  <c r="AG434" i="4"/>
  <c r="AG502" i="4"/>
  <c r="AH676" i="4"/>
  <c r="AG720" i="4"/>
  <c r="AC720" i="4"/>
  <c r="AH720" i="4"/>
  <c r="AG772" i="4"/>
  <c r="AG816" i="4"/>
  <c r="AH816" i="4"/>
  <c r="AC816" i="4"/>
  <c r="AC858" i="4"/>
  <c r="AG1028" i="4"/>
  <c r="AH1028" i="4"/>
  <c r="AC1028" i="4"/>
  <c r="AC1262" i="4"/>
  <c r="AG1262" i="4"/>
  <c r="AH1262" i="4"/>
  <c r="AH1390" i="4"/>
  <c r="AH1056" i="4"/>
  <c r="AC1056" i="4"/>
  <c r="AG1056" i="4"/>
  <c r="AC50" i="4"/>
  <c r="AG50" i="4"/>
  <c r="AH50" i="4"/>
  <c r="AH244" i="4"/>
  <c r="AG284" i="4"/>
  <c r="AC284" i="4"/>
  <c r="AH284" i="4"/>
  <c r="AC380" i="4"/>
  <c r="AG380" i="4"/>
  <c r="AH380" i="4"/>
  <c r="AG582" i="4"/>
  <c r="AH582" i="4"/>
  <c r="AH614" i="4"/>
  <c r="AC614" i="4"/>
  <c r="AC680" i="4"/>
  <c r="AG680" i="4"/>
  <c r="AH680" i="4"/>
  <c r="AG904" i="4"/>
  <c r="AH904" i="4"/>
  <c r="AC904" i="4"/>
  <c r="AC946" i="4"/>
  <c r="AG946" i="4"/>
  <c r="AH946" i="4"/>
  <c r="AH1270" i="4"/>
  <c r="AG1398" i="4"/>
  <c r="AH1398" i="4"/>
  <c r="AH58" i="4"/>
  <c r="AG166" i="4"/>
  <c r="AC166" i="4"/>
  <c r="AH166" i="4"/>
  <c r="AC234" i="4"/>
  <c r="AC274" i="4"/>
  <c r="AH274" i="4"/>
  <c r="AG274" i="4"/>
  <c r="AC308" i="4"/>
  <c r="AH308" i="4"/>
  <c r="AH344" i="4"/>
  <c r="AC400" i="4"/>
  <c r="AG622" i="4"/>
  <c r="AH622" i="4"/>
  <c r="AC622" i="4"/>
  <c r="AC842" i="4"/>
  <c r="AH842" i="4"/>
  <c r="AG884" i="4"/>
  <c r="AG928" i="4"/>
  <c r="AC928" i="4"/>
  <c r="AC970" i="4"/>
  <c r="AG970" i="4"/>
  <c r="AC1214" i="4"/>
  <c r="AG1214" i="4"/>
  <c r="AH1214" i="4"/>
  <c r="AC1470" i="4"/>
  <c r="AH1470" i="4"/>
  <c r="AC110" i="4"/>
  <c r="AH110" i="4"/>
  <c r="AC310" i="4"/>
  <c r="AH532" i="4"/>
  <c r="AG630" i="4"/>
  <c r="AH630" i="4"/>
  <c r="AC630" i="4"/>
  <c r="AC662" i="4"/>
  <c r="AC770" i="4"/>
  <c r="AG770" i="4"/>
  <c r="AH770" i="4"/>
  <c r="AH812" i="4"/>
  <c r="AH940" i="4"/>
  <c r="AC940" i="4"/>
  <c r="AG984" i="4"/>
  <c r="AH984" i="4"/>
  <c r="AC984" i="4"/>
  <c r="AC1382" i="4"/>
  <c r="AG1382" i="4"/>
  <c r="AH1382" i="4"/>
  <c r="AG1367" i="4"/>
  <c r="AH1367" i="4"/>
  <c r="AC1367" i="4"/>
  <c r="AH1615" i="4"/>
  <c r="AC1615" i="4"/>
  <c r="AG1615" i="4"/>
  <c r="AC1725" i="4"/>
  <c r="AH1725" i="4"/>
  <c r="AC1969" i="4"/>
  <c r="AG1969" i="4"/>
  <c r="AH1969" i="4"/>
  <c r="AH33" i="4"/>
  <c r="AC33" i="4"/>
  <c r="AG33" i="4"/>
  <c r="AH225" i="4"/>
  <c r="AC225" i="4"/>
  <c r="AG225" i="4"/>
  <c r="AH257" i="4"/>
  <c r="AC257" i="4"/>
  <c r="AG257" i="4"/>
  <c r="AH289" i="4"/>
  <c r="AC289" i="4"/>
  <c r="AG289" i="4"/>
  <c r="AH321" i="4"/>
  <c r="AH357" i="4"/>
  <c r="AH405" i="4"/>
  <c r="AC405" i="4"/>
  <c r="AG459" i="4"/>
  <c r="AC557" i="4"/>
  <c r="AH647" i="4"/>
  <c r="AC647" i="4"/>
  <c r="AG647" i="4"/>
  <c r="AC711" i="4"/>
  <c r="AC747" i="4"/>
  <c r="AH747" i="4"/>
  <c r="AC779" i="4"/>
  <c r="AH779" i="4"/>
  <c r="AH843" i="4"/>
  <c r="AC875" i="4"/>
  <c r="AG971" i="4"/>
  <c r="AC1003" i="4"/>
  <c r="AG1003" i="4"/>
  <c r="AH1003" i="4"/>
  <c r="AG1031" i="4"/>
  <c r="AH1031" i="4"/>
  <c r="AC1031" i="4"/>
  <c r="AC1181" i="4"/>
  <c r="AC1234" i="4"/>
  <c r="AC1362" i="4"/>
  <c r="AG1362" i="4"/>
  <c r="AH1362" i="4"/>
  <c r="AC1389" i="4"/>
  <c r="AG1389" i="4"/>
  <c r="AH1389" i="4"/>
  <c r="AC1849" i="4"/>
  <c r="AG1849" i="4"/>
  <c r="AH1849" i="4"/>
  <c r="AH1472" i="4"/>
  <c r="AC1472" i="4"/>
  <c r="AG1472" i="4"/>
  <c r="AH1800" i="4"/>
  <c r="AC1800" i="4"/>
  <c r="AH1928" i="4"/>
  <c r="AC1928" i="4"/>
  <c r="AG1928" i="4"/>
  <c r="AC2004" i="4"/>
  <c r="AC45" i="4"/>
  <c r="AH109" i="4"/>
  <c r="AC109" i="4"/>
  <c r="AG109" i="4"/>
  <c r="AH205" i="4"/>
  <c r="AG205" i="4"/>
  <c r="AC205" i="4"/>
  <c r="AH301" i="4"/>
  <c r="AC337" i="4"/>
  <c r="AG337" i="4"/>
  <c r="AG519" i="4"/>
  <c r="AC559" i="4"/>
  <c r="AG559" i="4"/>
  <c r="AH559" i="4"/>
  <c r="AH595" i="4"/>
  <c r="AC595" i="4"/>
  <c r="AG595" i="4"/>
  <c r="AH659" i="4"/>
  <c r="AH723" i="4"/>
  <c r="AC723" i="4"/>
  <c r="AG723" i="4"/>
  <c r="AH749" i="4"/>
  <c r="AC749" i="4"/>
  <c r="AG749" i="4"/>
  <c r="AH781" i="4"/>
  <c r="AC973" i="4"/>
  <c r="AG973" i="4"/>
  <c r="AG1043" i="4"/>
  <c r="AH1043" i="4"/>
  <c r="AC1043" i="4"/>
  <c r="AG1175" i="4"/>
  <c r="AG1343" i="4"/>
  <c r="AC1343" i="4"/>
  <c r="AC1232" i="4"/>
  <c r="AG1232" i="4"/>
  <c r="AC1757" i="4"/>
  <c r="AC1580" i="4"/>
  <c r="AC1832" i="4"/>
  <c r="AH1900" i="4"/>
  <c r="AC1900" i="4"/>
  <c r="AG1900" i="4"/>
  <c r="AH1964" i="4"/>
  <c r="AC1964" i="4"/>
  <c r="AH2012" i="4"/>
  <c r="AC2012" i="4"/>
  <c r="AG2012" i="4"/>
  <c r="AG57" i="4"/>
  <c r="AC281" i="4"/>
  <c r="AC349" i="4"/>
  <c r="AC415" i="4"/>
  <c r="AH415" i="4"/>
  <c r="AH535" i="4"/>
  <c r="AC535" i="4"/>
  <c r="AC601" i="4"/>
  <c r="AG601" i="4"/>
  <c r="AH601" i="4"/>
  <c r="AC633" i="4"/>
  <c r="AG633" i="4"/>
  <c r="AC665" i="4"/>
  <c r="AG665" i="4"/>
  <c r="AH665" i="4"/>
  <c r="AH857" i="4"/>
  <c r="AC857" i="4"/>
  <c r="AG857" i="4"/>
  <c r="AC985" i="4"/>
  <c r="AC1049" i="4"/>
  <c r="AG1049" i="4"/>
  <c r="AH1049" i="4"/>
  <c r="AG98" i="4"/>
  <c r="AG124" i="4"/>
  <c r="AC124" i="4"/>
  <c r="AH124" i="4"/>
  <c r="AH146" i="4"/>
  <c r="AC146" i="4"/>
  <c r="AG146" i="4"/>
  <c r="AG206" i="4"/>
  <c r="AH206" i="4"/>
  <c r="AC242" i="4"/>
  <c r="AG242" i="4"/>
  <c r="AH242" i="4"/>
  <c r="AG324" i="4"/>
  <c r="AC324" i="4"/>
  <c r="AH324" i="4"/>
  <c r="AC492" i="4"/>
  <c r="AH492" i="4"/>
  <c r="AH628" i="4"/>
  <c r="AC790" i="4"/>
  <c r="AG790" i="4"/>
  <c r="AH790" i="4"/>
  <c r="AG822" i="4"/>
  <c r="AH822" i="4"/>
  <c r="AC854" i="4"/>
  <c r="AC950" i="4"/>
  <c r="AG950" i="4"/>
  <c r="AH950" i="4"/>
  <c r="AC1014" i="4"/>
  <c r="AG1014" i="4"/>
  <c r="AH1014" i="4"/>
  <c r="AH1066" i="4"/>
  <c r="AG1194" i="4"/>
  <c r="AC1322" i="4"/>
  <c r="AG1322" i="4"/>
  <c r="AH1322" i="4"/>
  <c r="AC1168" i="4"/>
  <c r="AC1440" i="4"/>
  <c r="AG1440" i="4"/>
  <c r="AG1756" i="4"/>
  <c r="AH1924" i="4"/>
  <c r="AC1924" i="4"/>
  <c r="AG1924" i="4"/>
  <c r="AC2068" i="4"/>
  <c r="AG2068" i="4"/>
  <c r="AH287" i="4"/>
  <c r="AC345" i="4"/>
  <c r="AG345" i="4"/>
  <c r="AH345" i="4"/>
  <c r="AC435" i="4"/>
  <c r="AG435" i="4"/>
  <c r="AH435" i="4"/>
  <c r="AG473" i="4"/>
  <c r="AC473" i="4"/>
  <c r="AH473" i="4"/>
  <c r="AG501" i="4"/>
  <c r="AH501" i="4"/>
  <c r="AC501" i="4"/>
  <c r="AH565" i="4"/>
  <c r="AC565" i="4"/>
  <c r="AC597" i="4"/>
  <c r="AC693" i="4"/>
  <c r="AC757" i="4"/>
  <c r="AH853" i="4"/>
  <c r="AC853" i="4"/>
  <c r="AG853" i="4"/>
  <c r="AC917" i="4"/>
  <c r="AH981" i="4"/>
  <c r="AC981" i="4"/>
  <c r="AC1045" i="4"/>
  <c r="AG1045" i="4"/>
  <c r="AH1045" i="4"/>
  <c r="AH1169" i="4"/>
  <c r="AC1257" i="4"/>
  <c r="AG1257" i="4"/>
  <c r="AH1257" i="4"/>
  <c r="AC1561" i="4"/>
  <c r="AG1561" i="4"/>
  <c r="AH1561" i="4"/>
  <c r="AG1977" i="4"/>
  <c r="AG1111" i="4"/>
  <c r="AH1111" i="4"/>
  <c r="AC1111" i="4"/>
  <c r="AC1145" i="4"/>
  <c r="AG1145" i="4"/>
  <c r="AH1145" i="4"/>
  <c r="AG1177" i="4"/>
  <c r="AC1241" i="4"/>
  <c r="AH1241" i="4"/>
  <c r="AH1415" i="4"/>
  <c r="AC1415" i="4"/>
  <c r="AC1557" i="4"/>
  <c r="AH1557" i="4"/>
  <c r="AC1729" i="4"/>
  <c r="AG1729" i="4"/>
  <c r="AH1729" i="4"/>
  <c r="AC1989" i="4"/>
  <c r="AG1989" i="4"/>
  <c r="AH2061" i="4"/>
  <c r="AC1617" i="4"/>
  <c r="AH1617" i="4"/>
  <c r="AG1617" i="4"/>
  <c r="AH1123" i="4"/>
  <c r="AC1123" i="4"/>
  <c r="AH1251" i="4"/>
  <c r="AG1335" i="4"/>
  <c r="AH1335" i="4"/>
  <c r="AC1335" i="4"/>
  <c r="AC1453" i="4"/>
  <c r="AC1609" i="4"/>
  <c r="AG1609" i="4"/>
  <c r="AH1609" i="4"/>
  <c r="AC1881" i="4"/>
  <c r="AC1619" i="4"/>
  <c r="AG1619" i="4"/>
  <c r="AC1890" i="4"/>
  <c r="AH1950" i="4"/>
  <c r="AC1524" i="4"/>
  <c r="AG1524" i="4"/>
  <c r="AG1115" i="4"/>
  <c r="AH1115" i="4"/>
  <c r="AC1115" i="4"/>
  <c r="AG1157" i="4"/>
  <c r="AH1157" i="4"/>
  <c r="AH1203" i="4"/>
  <c r="AC1203" i="4"/>
  <c r="I11" i="4"/>
  <c r="J1337" i="4"/>
  <c r="AC1577" i="4"/>
  <c r="AC1789" i="4"/>
  <c r="AG1789" i="4"/>
  <c r="AH1789" i="4"/>
  <c r="AC1873" i="4"/>
  <c r="AG1873" i="4"/>
  <c r="AH1873" i="4"/>
  <c r="AG1704" i="4"/>
  <c r="AH1704" i="4"/>
  <c r="AC1704" i="4"/>
  <c r="AC2062" i="4"/>
  <c r="AH1588" i="4"/>
  <c r="AC1588" i="4"/>
  <c r="AH1068" i="4"/>
  <c r="AH1112" i="4"/>
  <c r="AH1196" i="4"/>
  <c r="AH1284" i="4"/>
  <c r="AC1284" i="4"/>
  <c r="AG1284" i="4"/>
  <c r="AH1452" i="4"/>
  <c r="AG1452" i="4"/>
  <c r="AG1490" i="4"/>
  <c r="AH1490" i="4"/>
  <c r="AC1490" i="4"/>
  <c r="AC1616" i="4"/>
  <c r="AG1616" i="4"/>
  <c r="AH1616" i="4"/>
  <c r="AC1508" i="4"/>
  <c r="AH1508" i="4"/>
  <c r="AH1554" i="4"/>
  <c r="AC1554" i="4"/>
  <c r="AC1782" i="4"/>
  <c r="AC1922" i="4"/>
  <c r="AG1922" i="4"/>
  <c r="AH1922" i="4"/>
  <c r="AC1990" i="4"/>
  <c r="AH1990" i="4"/>
  <c r="AG2058" i="4"/>
  <c r="AH1683" i="4"/>
  <c r="AC1683" i="4"/>
  <c r="AG1683" i="4"/>
  <c r="AG1212" i="4"/>
  <c r="AH1300" i="4"/>
  <c r="AC1300" i="4"/>
  <c r="AH1384" i="4"/>
  <c r="AC1468" i="4"/>
  <c r="AG1560" i="4"/>
  <c r="AH1560" i="4"/>
  <c r="AG1602" i="4"/>
  <c r="AH1602" i="4"/>
  <c r="AC1602" i="4"/>
  <c r="AC1612" i="4"/>
  <c r="AG1612" i="4"/>
  <c r="AG1630" i="4"/>
  <c r="AH1630" i="4"/>
  <c r="AC1742" i="4"/>
  <c r="AG1672" i="4"/>
  <c r="AH1672" i="4"/>
  <c r="AC1672" i="4"/>
  <c r="AG1403" i="4"/>
  <c r="AH1403" i="4"/>
  <c r="AC1403" i="4"/>
  <c r="AH1651" i="4"/>
  <c r="AG1651" i="4"/>
  <c r="AC1569" i="4"/>
  <c r="AH1659" i="4"/>
  <c r="AC1659" i="4"/>
  <c r="AG1659" i="4"/>
  <c r="AG1662" i="4"/>
  <c r="AC1633" i="4"/>
  <c r="AH1633" i="4"/>
  <c r="AG1633" i="4"/>
  <c r="AG2067" i="4"/>
  <c r="AH2067" i="4"/>
  <c r="AC2067" i="4"/>
  <c r="AG2051" i="4"/>
  <c r="AG1887" i="4"/>
  <c r="AG1839" i="4"/>
  <c r="AH1839" i="4"/>
  <c r="AC1839" i="4"/>
  <c r="AH1763" i="4"/>
  <c r="AG1715" i="4"/>
  <c r="AH1715" i="4"/>
  <c r="AC1715" i="4"/>
  <c r="AH1511" i="4"/>
  <c r="AG1590" i="4"/>
  <c r="AH2099" i="4"/>
  <c r="AG2075" i="4"/>
  <c r="AH2075" i="4"/>
  <c r="AC2075" i="4"/>
  <c r="AG1923" i="4"/>
  <c r="AH1923" i="4"/>
  <c r="AC1923" i="4"/>
  <c r="AG1791" i="4"/>
  <c r="AC1727" i="4"/>
  <c r="AG1483" i="4"/>
  <c r="AH1483" i="4"/>
  <c r="AC1483" i="4"/>
  <c r="AG1638" i="4"/>
  <c r="AG2071" i="4"/>
  <c r="AH2071" i="4"/>
  <c r="AC2071" i="4"/>
  <c r="AG1971" i="4"/>
  <c r="AH1971" i="4"/>
  <c r="AC1971" i="4"/>
  <c r="AG1951" i="4"/>
  <c r="AH1951" i="4"/>
  <c r="AC1951" i="4"/>
  <c r="AG1883" i="4"/>
  <c r="AG1831" i="4"/>
  <c r="AH1831" i="4"/>
  <c r="AC1831" i="4"/>
  <c r="AG1755" i="4"/>
  <c r="AH1755" i="4"/>
  <c r="AC1755" i="4"/>
  <c r="AH1723" i="4"/>
  <c r="AG1686" i="4"/>
  <c r="AC1686" i="4"/>
  <c r="AH1686" i="4"/>
  <c r="AA7" i="4"/>
  <c r="R1456" i="4"/>
  <c r="R12" i="4" s="1"/>
  <c r="Q12" i="4"/>
  <c r="R2022" i="4"/>
  <c r="R14" i="4" s="1"/>
  <c r="Q14" i="4"/>
  <c r="R1743" i="4"/>
  <c r="R13" i="4" s="1"/>
  <c r="Q13" i="4"/>
  <c r="AG152" i="4"/>
  <c r="AH152" i="4"/>
  <c r="AC152" i="4"/>
  <c r="AG276" i="4"/>
  <c r="AC276" i="4"/>
  <c r="AH276" i="4"/>
  <c r="AH348" i="4"/>
  <c r="AC348" i="4"/>
  <c r="AG348" i="4"/>
  <c r="AH398" i="4"/>
  <c r="AG472" i="4"/>
  <c r="AH520" i="4"/>
  <c r="AC686" i="4"/>
  <c r="AG954" i="4"/>
  <c r="AG1294" i="4"/>
  <c r="AG1422" i="4"/>
  <c r="AH224" i="4"/>
  <c r="AC462" i="4"/>
  <c r="AC588" i="4"/>
  <c r="AG588" i="4"/>
  <c r="AH588" i="4"/>
  <c r="AC620" i="4"/>
  <c r="AG620" i="4"/>
  <c r="AH620" i="4"/>
  <c r="AG694" i="4"/>
  <c r="AH694" i="4"/>
  <c r="AC694" i="4"/>
  <c r="AG730" i="4"/>
  <c r="AC730" i="4"/>
  <c r="AH730" i="4"/>
  <c r="AG786" i="4"/>
  <c r="AH828" i="4"/>
  <c r="AH872" i="4"/>
  <c r="AC914" i="4"/>
  <c r="AG914" i="4"/>
  <c r="AH914" i="4"/>
  <c r="AG956" i="4"/>
  <c r="AG116" i="4"/>
  <c r="AC116" i="4"/>
  <c r="AH116" i="4"/>
  <c r="AG240" i="4"/>
  <c r="AG438" i="4"/>
  <c r="AH470" i="4"/>
  <c r="AC470" i="4"/>
  <c r="AG470" i="4"/>
  <c r="AC640" i="4"/>
  <c r="AG640" i="4"/>
  <c r="AH640" i="4"/>
  <c r="AC852" i="4"/>
  <c r="AC896" i="4"/>
  <c r="AG1024" i="4"/>
  <c r="AH1024" i="4"/>
  <c r="AC1024" i="4"/>
  <c r="AC178" i="4"/>
  <c r="AC326" i="4"/>
  <c r="AH402" i="4"/>
  <c r="AC402" i="4"/>
  <c r="AG402" i="4"/>
  <c r="AH446" i="4"/>
  <c r="AC446" i="4"/>
  <c r="AG446" i="4"/>
  <c r="AC538" i="4"/>
  <c r="AC572" i="4"/>
  <c r="AG572" i="4"/>
  <c r="AH572" i="4"/>
  <c r="AG732" i="4"/>
  <c r="AC732" i="4"/>
  <c r="AH732" i="4"/>
  <c r="AG780" i="4"/>
  <c r="AH780" i="4"/>
  <c r="AG824" i="4"/>
  <c r="AH824" i="4"/>
  <c r="AC824" i="4"/>
  <c r="AC952" i="4"/>
  <c r="AC994" i="4"/>
  <c r="AG994" i="4"/>
  <c r="AH994" i="4"/>
  <c r="AC1046" i="4"/>
  <c r="AG1046" i="4"/>
  <c r="AH1046" i="4"/>
  <c r="AC1360" i="4"/>
  <c r="AC1397" i="4"/>
  <c r="AC1525" i="4"/>
  <c r="AG1525" i="4"/>
  <c r="AH1525" i="4"/>
  <c r="AG1752" i="4"/>
  <c r="AH2036" i="4"/>
  <c r="AC2036" i="4"/>
  <c r="AG2036" i="4"/>
  <c r="AC139" i="4"/>
  <c r="AG171" i="4"/>
  <c r="AC203" i="4"/>
  <c r="AG203" i="4"/>
  <c r="AH203" i="4"/>
  <c r="AG331" i="4"/>
  <c r="AH331" i="4"/>
  <c r="AC331" i="4"/>
  <c r="AG497" i="4"/>
  <c r="AG593" i="4"/>
  <c r="AH657" i="4"/>
  <c r="AC689" i="4"/>
  <c r="AG689" i="4"/>
  <c r="AH689" i="4"/>
  <c r="AC721" i="4"/>
  <c r="AH721" i="4"/>
  <c r="AG721" i="4"/>
  <c r="AH849" i="4"/>
  <c r="AC881" i="4"/>
  <c r="AH1009" i="4"/>
  <c r="AC1009" i="4"/>
  <c r="AG1009" i="4"/>
  <c r="AC1041" i="4"/>
  <c r="AG1041" i="4"/>
  <c r="AH1041" i="4"/>
  <c r="AH1245" i="4"/>
  <c r="AG1551" i="4"/>
  <c r="AC1122" i="4"/>
  <c r="AC1250" i="4"/>
  <c r="AG1250" i="4"/>
  <c r="AH1250" i="4"/>
  <c r="AC1481" i="4"/>
  <c r="AG1481" i="4"/>
  <c r="AH1481" i="4"/>
  <c r="AH1559" i="4"/>
  <c r="AG1941" i="4"/>
  <c r="AH1941" i="4"/>
  <c r="AH1760" i="4"/>
  <c r="AC23" i="4"/>
  <c r="AG23" i="4"/>
  <c r="AH23" i="4"/>
  <c r="AC119" i="4"/>
  <c r="AG343" i="4"/>
  <c r="AC343" i="4"/>
  <c r="AC397" i="4"/>
  <c r="AH605" i="4"/>
  <c r="AG733" i="4"/>
  <c r="AH791" i="4"/>
  <c r="AG887" i="4"/>
  <c r="AC983" i="4"/>
  <c r="AG983" i="4"/>
  <c r="AH983" i="4"/>
  <c r="AC1053" i="4"/>
  <c r="AC1929" i="4"/>
  <c r="AH1648" i="4"/>
  <c r="AC1465" i="4"/>
  <c r="AC1809" i="4"/>
  <c r="AH1809" i="4"/>
  <c r="AG1916" i="4"/>
  <c r="AH1972" i="4"/>
  <c r="AH2100" i="4"/>
  <c r="AC2100" i="4"/>
  <c r="AG2100" i="4"/>
  <c r="AC131" i="4"/>
  <c r="AC227" i="4"/>
  <c r="AH291" i="4"/>
  <c r="AC607" i="4"/>
  <c r="AC703" i="4"/>
  <c r="AG735" i="4"/>
  <c r="AG867" i="4"/>
  <c r="AC931" i="4"/>
  <c r="AG931" i="4"/>
  <c r="AH931" i="4"/>
  <c r="AG963" i="4"/>
  <c r="AH70" i="4"/>
  <c r="AC102" i="4"/>
  <c r="AG130" i="4"/>
  <c r="AC330" i="4"/>
  <c r="AG362" i="4"/>
  <c r="AH362" i="4"/>
  <c r="AC362" i="4"/>
  <c r="AC468" i="4"/>
  <c r="AG498" i="4"/>
  <c r="AH530" i="4"/>
  <c r="AC530" i="4"/>
  <c r="AG530" i="4"/>
  <c r="AG634" i="4"/>
  <c r="AH634" i="4"/>
  <c r="AG766" i="4"/>
  <c r="AC830" i="4"/>
  <c r="AG830" i="4"/>
  <c r="AH830" i="4"/>
  <c r="AG926" i="4"/>
  <c r="AG958" i="4"/>
  <c r="AC990" i="4"/>
  <c r="AG990" i="4"/>
  <c r="AH990" i="4"/>
  <c r="AC1082" i="4"/>
  <c r="AG1082" i="4"/>
  <c r="AH1082" i="4"/>
  <c r="AC1274" i="4"/>
  <c r="AC1402" i="4"/>
  <c r="AG1402" i="4"/>
  <c r="AH1402" i="4"/>
  <c r="AC1466" i="4"/>
  <c r="AG1466" i="4"/>
  <c r="AH1466" i="4"/>
  <c r="AG1424" i="4"/>
  <c r="AG1455" i="4"/>
  <c r="AH1455" i="4"/>
  <c r="AC1455" i="4"/>
  <c r="AG1917" i="4"/>
  <c r="AH1676" i="4"/>
  <c r="AH1764" i="4"/>
  <c r="AC1764" i="4"/>
  <c r="AG1764" i="4"/>
  <c r="AH1936" i="4"/>
  <c r="AC2008" i="4"/>
  <c r="AH261" i="4"/>
  <c r="AC261" i="4"/>
  <c r="AH325" i="4"/>
  <c r="AG325" i="4"/>
  <c r="AC325" i="4"/>
  <c r="AG351" i="4"/>
  <c r="AH351" i="4"/>
  <c r="AC351" i="4"/>
  <c r="AG379" i="4"/>
  <c r="AH379" i="4"/>
  <c r="AC379" i="4"/>
  <c r="AC443" i="4"/>
  <c r="AG571" i="4"/>
  <c r="AC635" i="4"/>
  <c r="AC767" i="4"/>
  <c r="AH767" i="4"/>
  <c r="AG767" i="4"/>
  <c r="AG831" i="4"/>
  <c r="I10" i="4"/>
  <c r="J895" i="4"/>
  <c r="AC927" i="4"/>
  <c r="AG927" i="4"/>
  <c r="AH927" i="4"/>
  <c r="AH1051" i="4"/>
  <c r="AG1119" i="4"/>
  <c r="AC1589" i="4"/>
  <c r="AG1589" i="4"/>
  <c r="AH1589" i="4"/>
  <c r="AG1121" i="4"/>
  <c r="AC1185" i="4"/>
  <c r="AG1185" i="4"/>
  <c r="AH1185" i="4"/>
  <c r="AG1249" i="4"/>
  <c r="AG1493" i="4"/>
  <c r="AC1749" i="4"/>
  <c r="AG1749" i="4"/>
  <c r="AH1749" i="4"/>
  <c r="AC1837" i="4"/>
  <c r="AC2009" i="4"/>
  <c r="AG1135" i="4"/>
  <c r="AH1135" i="4"/>
  <c r="AC1135" i="4"/>
  <c r="AG1263" i="4"/>
  <c r="AH1263" i="4"/>
  <c r="AC1263" i="4"/>
  <c r="AC1301" i="4"/>
  <c r="AG1301" i="4"/>
  <c r="AH1301" i="4"/>
  <c r="AC1463" i="4"/>
  <c r="AC1737" i="4"/>
  <c r="AG1737" i="4"/>
  <c r="AC1786" i="4"/>
  <c r="AC1846" i="4"/>
  <c r="AG1846" i="4"/>
  <c r="AC2082" i="4"/>
  <c r="AG2082" i="4"/>
  <c r="AH2082" i="4"/>
  <c r="AC1264" i="4"/>
  <c r="AG1264" i="4"/>
  <c r="AH1125" i="4"/>
  <c r="AG1215" i="4"/>
  <c r="AC1215" i="4"/>
  <c r="AH1299" i="4"/>
  <c r="AC1721" i="4"/>
  <c r="AH1813" i="4"/>
  <c r="AC1889" i="4"/>
  <c r="AG1889" i="4"/>
  <c r="AH1889" i="4"/>
  <c r="AC1184" i="4"/>
  <c r="AG1184" i="4"/>
  <c r="AC1778" i="4"/>
  <c r="AC1954" i="4"/>
  <c r="AG1954" i="4"/>
  <c r="AH1954" i="4"/>
  <c r="AG2018" i="4"/>
  <c r="AH1328" i="4"/>
  <c r="AG1328" i="4"/>
  <c r="AC1124" i="4"/>
  <c r="AG1124" i="4"/>
  <c r="AH1208" i="4"/>
  <c r="AG1208" i="4"/>
  <c r="AH1336" i="4"/>
  <c r="AC1336" i="4"/>
  <c r="AG1336" i="4"/>
  <c r="AG1498" i="4"/>
  <c r="AC1632" i="4"/>
  <c r="AG1632" i="4"/>
  <c r="AH1632" i="4"/>
  <c r="AG550" i="4"/>
  <c r="AC1798" i="4"/>
  <c r="AG1798" i="4"/>
  <c r="AH1798" i="4"/>
  <c r="AC1866" i="4"/>
  <c r="AH1866" i="4"/>
  <c r="AG1938" i="4"/>
  <c r="AH478" i="4"/>
  <c r="AC478" i="4"/>
  <c r="AG478" i="4"/>
  <c r="AH1140" i="4"/>
  <c r="AH1180" i="4"/>
  <c r="AH1308" i="4"/>
  <c r="AG1308" i="4"/>
  <c r="AH1480" i="4"/>
  <c r="AC1480" i="4"/>
  <c r="AG1480" i="4"/>
  <c r="AH1668" i="4"/>
  <c r="AG1668" i="4"/>
  <c r="AG1496" i="4"/>
  <c r="AG1544" i="4"/>
  <c r="AH1544" i="4"/>
  <c r="AC1544" i="4"/>
  <c r="AC1758" i="4"/>
  <c r="AG1758" i="4"/>
  <c r="AH1758" i="4"/>
  <c r="AC1894" i="4"/>
  <c r="AH1894" i="4"/>
  <c r="AC2030" i="4"/>
  <c r="AH1571" i="4"/>
  <c r="AC1571" i="4"/>
  <c r="AG1571" i="4"/>
  <c r="AG2063" i="4"/>
  <c r="AC2063" i="4"/>
  <c r="AG2047" i="4"/>
  <c r="AC1735" i="4"/>
  <c r="AH1526" i="4"/>
  <c r="AG2095" i="4"/>
  <c r="AH2095" i="4"/>
  <c r="AC2095" i="4"/>
  <c r="AG1899" i="4"/>
  <c r="AH1899" i="4"/>
  <c r="AC1899" i="4"/>
  <c r="AG1867" i="4"/>
  <c r="AH1867" i="4"/>
  <c r="AC1867" i="4"/>
  <c r="AG1775" i="4"/>
  <c r="AC1775" i="4"/>
  <c r="AC1691" i="4"/>
  <c r="AG1291" i="4"/>
  <c r="AH1291" i="4"/>
  <c r="AC1291" i="4"/>
  <c r="AH2003" i="4"/>
  <c r="AG1747" i="4"/>
  <c r="AH1747" i="4"/>
  <c r="R1337" i="4"/>
  <c r="R11" i="4" s="1"/>
  <c r="Q11" i="4"/>
  <c r="R190" i="4"/>
  <c r="AG1380" i="4" l="1"/>
  <c r="AH1253" i="4"/>
  <c r="AI1253" i="4" s="1"/>
  <c r="AK1253" i="4" s="1"/>
  <c r="AC1023" i="4"/>
  <c r="AG1884" i="4"/>
  <c r="AC951" i="4"/>
  <c r="AG230" i="4"/>
  <c r="AI230" i="4" s="1"/>
  <c r="AK230" i="4" s="1"/>
  <c r="AC2015" i="4"/>
  <c r="AG1878" i="4"/>
  <c r="AG1251" i="4"/>
  <c r="AG204" i="4"/>
  <c r="AH384" i="4"/>
  <c r="AI384" i="4" s="1"/>
  <c r="AK384" i="4" s="1"/>
  <c r="AG2066" i="4"/>
  <c r="AI2066" i="4" s="1"/>
  <c r="AK2066" i="4" s="1"/>
  <c r="AC1565" i="4"/>
  <c r="AC1660" i="4"/>
  <c r="AC1248" i="4"/>
  <c r="AH1133" i="4"/>
  <c r="AI1133" i="4" s="1"/>
  <c r="AK1133" i="4" s="1"/>
  <c r="AH181" i="4"/>
  <c r="AC684" i="4"/>
  <c r="AG1213" i="4"/>
  <c r="AI1213" i="4" s="1"/>
  <c r="AK1213" i="4" s="1"/>
  <c r="AH275" i="4"/>
  <c r="AC838" i="4"/>
  <c r="AG134" i="4"/>
  <c r="AI134" i="4" s="1"/>
  <c r="AK134" i="4" s="1"/>
  <c r="AG399" i="4"/>
  <c r="AC1872" i="4"/>
  <c r="AC797" i="4"/>
  <c r="AC1451" i="4"/>
  <c r="AH1380" i="4"/>
  <c r="AG1810" i="4"/>
  <c r="AH1528" i="4"/>
  <c r="AH1333" i="4"/>
  <c r="AI1333" i="4" s="1"/>
  <c r="AK1333" i="4" s="1"/>
  <c r="AG889" i="4"/>
  <c r="AI889" i="4" s="1"/>
  <c r="AK889" i="4" s="1"/>
  <c r="AC217" i="4"/>
  <c r="AH615" i="4"/>
  <c r="AG97" i="4"/>
  <c r="AC282" i="4"/>
  <c r="AC722" i="4"/>
  <c r="AC384" i="4"/>
  <c r="AG1532" i="4"/>
  <c r="AI1532" i="4" s="1"/>
  <c r="AK1532" i="4" s="1"/>
  <c r="AH1669" i="4"/>
  <c r="AI1669" i="4" s="1"/>
  <c r="AK1669" i="4" s="1"/>
  <c r="AC1235" i="4"/>
  <c r="AH1877" i="4"/>
  <c r="AC1133" i="4"/>
  <c r="AH1306" i="4"/>
  <c r="AG1506" i="4"/>
  <c r="AI1506" i="4" s="1"/>
  <c r="AK1506" i="4" s="1"/>
  <c r="AH503" i="4"/>
  <c r="AC2011" i="4"/>
  <c r="AH1966" i="4"/>
  <c r="AI1966" i="4" s="1"/>
  <c r="AK1966" i="4" s="1"/>
  <c r="AC1938" i="4"/>
  <c r="AC411" i="4"/>
  <c r="AC165" i="4"/>
  <c r="AH1414" i="4"/>
  <c r="AI1414" i="4" s="1"/>
  <c r="AK1414" i="4" s="1"/>
  <c r="AG278" i="4"/>
  <c r="AI278" i="4" s="1"/>
  <c r="AK278" i="4" s="1"/>
  <c r="AH1783" i="4"/>
  <c r="AC1815" i="4"/>
  <c r="AC1977" i="4"/>
  <c r="AH661" i="4"/>
  <c r="AI661" i="4" s="1"/>
  <c r="AK661" i="4" s="1"/>
  <c r="AH918" i="4"/>
  <c r="AH281" i="4"/>
  <c r="AI281" i="4" s="1"/>
  <c r="AK281" i="4" s="1"/>
  <c r="AG407" i="4"/>
  <c r="AH103" i="4"/>
  <c r="AH1383" i="4"/>
  <c r="AC1016" i="4"/>
  <c r="AG164" i="4"/>
  <c r="AI164" i="4" s="1"/>
  <c r="AK164" i="4" s="1"/>
  <c r="AG484" i="4"/>
  <c r="AI484" i="4" s="1"/>
  <c r="AK484" i="4" s="1"/>
  <c r="AC1506" i="4"/>
  <c r="AC1297" i="4"/>
  <c r="AH143" i="4"/>
  <c r="AI143" i="4" s="1"/>
  <c r="AK143" i="4" s="1"/>
  <c r="AC381" i="4"/>
  <c r="AC29" i="4"/>
  <c r="AH2073" i="4"/>
  <c r="AI2073" i="4" s="1"/>
  <c r="AK2073" i="4" s="1"/>
  <c r="AC503" i="4"/>
  <c r="AH1004" i="4"/>
  <c r="AI1004" i="4" s="1"/>
  <c r="AK1004" i="4" s="1"/>
  <c r="AC642" i="4"/>
  <c r="AG1088" i="4"/>
  <c r="AC1278" i="4"/>
  <c r="AC46" i="4"/>
  <c r="AC354" i="4"/>
  <c r="AC1574" i="4"/>
  <c r="AG2011" i="4"/>
  <c r="AI2011" i="4" s="1"/>
  <c r="AK2011" i="4" s="1"/>
  <c r="AC1966" i="4"/>
  <c r="AC1252" i="4"/>
  <c r="AH1718" i="4"/>
  <c r="AI1718" i="4" s="1"/>
  <c r="AK1718" i="4" s="1"/>
  <c r="AC1253" i="4"/>
  <c r="AG1061" i="4"/>
  <c r="AI1061" i="4" s="1"/>
  <c r="AK1061" i="4" s="1"/>
  <c r="AC1543" i="4"/>
  <c r="AC507" i="4"/>
  <c r="AH165" i="4"/>
  <c r="AI165" i="4" s="1"/>
  <c r="AK165" i="4" s="1"/>
  <c r="AH1884" i="4"/>
  <c r="AH1427" i="4"/>
  <c r="AH131" i="4"/>
  <c r="AI131" i="4" s="1"/>
  <c r="AK131" i="4" s="1"/>
  <c r="AG1856" i="4"/>
  <c r="AH505" i="4"/>
  <c r="AI505" i="4" s="1"/>
  <c r="AK505" i="4" s="1"/>
  <c r="AH151" i="4"/>
  <c r="AG1695" i="4"/>
  <c r="AG1871" i="4"/>
  <c r="AH2015" i="4"/>
  <c r="AI2015" i="4" s="1"/>
  <c r="AK2015" i="4" s="1"/>
  <c r="AH1568" i="4"/>
  <c r="AC1030" i="4"/>
  <c r="AH2062" i="4"/>
  <c r="AI2062" i="4" s="1"/>
  <c r="AK2062" i="4" s="1"/>
  <c r="AG1136" i="4"/>
  <c r="AG127" i="4"/>
  <c r="AC918" i="4"/>
  <c r="AH596" i="4"/>
  <c r="AH407" i="4"/>
  <c r="AG1383" i="4"/>
  <c r="AH930" i="4"/>
  <c r="AI930" i="4" s="1"/>
  <c r="AK930" i="4" s="1"/>
  <c r="AC484" i="4"/>
  <c r="AC808" i="4"/>
  <c r="AG976" i="4"/>
  <c r="AC230" i="4"/>
  <c r="AH1861" i="4"/>
  <c r="AI1861" i="4" s="1"/>
  <c r="AK1861" i="4" s="1"/>
  <c r="AH613" i="4"/>
  <c r="AH585" i="4"/>
  <c r="AC73" i="4"/>
  <c r="AG381" i="4"/>
  <c r="AI381" i="4" s="1"/>
  <c r="AK381" i="4" s="1"/>
  <c r="AG61" i="4"/>
  <c r="AH1266" i="4"/>
  <c r="AC2073" i="4"/>
  <c r="AH642" i="4"/>
  <c r="AI642" i="4" s="1"/>
  <c r="AK642" i="4" s="1"/>
  <c r="AH1088" i="4"/>
  <c r="AG968" i="4"/>
  <c r="AG1574" i="4"/>
  <c r="AI1574" i="4" s="1"/>
  <c r="AK1574" i="4" s="1"/>
  <c r="AC2047" i="4"/>
  <c r="AG1451" i="4"/>
  <c r="AI1451" i="4" s="1"/>
  <c r="AK1451" i="4" s="1"/>
  <c r="AC1498" i="4"/>
  <c r="AC1718" i="4"/>
  <c r="AC1299" i="4"/>
  <c r="AG1821" i="4"/>
  <c r="AI1821" i="4" s="1"/>
  <c r="AK1821" i="4" s="1"/>
  <c r="AG1543" i="4"/>
  <c r="AC1173" i="4"/>
  <c r="AG1069" i="4"/>
  <c r="AI1069" i="4" s="1"/>
  <c r="AK1069" i="4" s="1"/>
  <c r="AC1698" i="4"/>
  <c r="AC667" i="4"/>
  <c r="AG507" i="4"/>
  <c r="AI507" i="4" s="1"/>
  <c r="AK507" i="4" s="1"/>
  <c r="AH549" i="4"/>
  <c r="AH1856" i="4"/>
  <c r="AG1644" i="4"/>
  <c r="AG1511" i="4"/>
  <c r="AI1511" i="4" s="1"/>
  <c r="AK1511" i="4" s="1"/>
  <c r="AH2058" i="4"/>
  <c r="AI2058" i="4" s="1"/>
  <c r="AK2058" i="4" s="1"/>
  <c r="AH1030" i="4"/>
  <c r="AI1030" i="4" s="1"/>
  <c r="AK1030" i="4" s="1"/>
  <c r="AH1136" i="4"/>
  <c r="AH127" i="4"/>
  <c r="AG596" i="4"/>
  <c r="AI596" i="4" s="1"/>
  <c r="AK596" i="4" s="1"/>
  <c r="AH217" i="4"/>
  <c r="AI217" i="4" s="1"/>
  <c r="AK217" i="4" s="1"/>
  <c r="AH1757" i="4"/>
  <c r="AG369" i="4"/>
  <c r="AI369" i="4" s="1"/>
  <c r="AK369" i="4" s="1"/>
  <c r="AG2004" i="4"/>
  <c r="AI2004" i="4" s="1"/>
  <c r="AK2004" i="4" s="1"/>
  <c r="AH97" i="4"/>
  <c r="AG532" i="4"/>
  <c r="AG282" i="4"/>
  <c r="AI282" i="4" s="1"/>
  <c r="AK282" i="4" s="1"/>
  <c r="AC428" i="4"/>
  <c r="AG234" i="4"/>
  <c r="AI234" i="4" s="1"/>
  <c r="AK234" i="4" s="1"/>
  <c r="AC900" i="4"/>
  <c r="AG1244" i="4"/>
  <c r="AI1244" i="4" s="1"/>
  <c r="AK1244" i="4" s="1"/>
  <c r="AC1532" i="4"/>
  <c r="AG1235" i="4"/>
  <c r="AI1235" i="4" s="1"/>
  <c r="AK1235" i="4" s="1"/>
  <c r="AH1441" i="4"/>
  <c r="AC1877" i="4"/>
  <c r="AG1306" i="4"/>
  <c r="AI1306" i="4" s="1"/>
  <c r="AK1306" i="4" s="1"/>
  <c r="AH262" i="4"/>
  <c r="AI262" i="4" s="1"/>
  <c r="AK262" i="4" s="1"/>
  <c r="AH51" i="4"/>
  <c r="AH2000" i="4"/>
  <c r="AI2000" i="4" s="1"/>
  <c r="AK2000" i="4" s="1"/>
  <c r="AH935" i="4"/>
  <c r="AI935" i="4" s="1"/>
  <c r="AK935" i="4" s="1"/>
  <c r="AH1925" i="4"/>
  <c r="AI1925" i="4" s="1"/>
  <c r="AK1925" i="4" s="1"/>
  <c r="AH1094" i="4"/>
  <c r="AG808" i="4"/>
  <c r="AI808" i="4" s="1"/>
  <c r="AK808" i="4" s="1"/>
  <c r="AG328" i="4"/>
  <c r="AI328" i="4" s="1"/>
  <c r="AK328" i="4" s="1"/>
  <c r="AH1823" i="4"/>
  <c r="AI1823" i="4" s="1"/>
  <c r="AK1823" i="4" s="1"/>
  <c r="AG1495" i="4"/>
  <c r="AH1598" i="4"/>
  <c r="AI1598" i="4" s="1"/>
  <c r="AK1598" i="4" s="1"/>
  <c r="AC1861" i="4"/>
  <c r="AG901" i="4"/>
  <c r="AI901" i="4" s="1"/>
  <c r="AK901" i="4" s="1"/>
  <c r="AG613" i="4"/>
  <c r="AH186" i="4"/>
  <c r="AI186" i="4" s="1"/>
  <c r="AK186" i="4" s="1"/>
  <c r="AH73" i="4"/>
  <c r="AI73" i="4" s="1"/>
  <c r="AK73" i="4" s="1"/>
  <c r="AH61" i="4"/>
  <c r="AC578" i="4"/>
  <c r="AG298" i="4"/>
  <c r="AC192" i="4"/>
  <c r="AC188" i="4"/>
  <c r="AC785" i="4"/>
  <c r="AG785" i="4"/>
  <c r="AI785" i="4" s="1"/>
  <c r="AK785" i="4" s="1"/>
  <c r="AH1572" i="4"/>
  <c r="AC1572" i="4"/>
  <c r="AG28" i="4"/>
  <c r="AC28" i="4"/>
  <c r="AG1735" i="4"/>
  <c r="AI1735" i="4" s="1"/>
  <c r="AK1735" i="4" s="1"/>
  <c r="AC1052" i="4"/>
  <c r="AG1734" i="4"/>
  <c r="AH1173" i="4"/>
  <c r="AI1173" i="4" s="1"/>
  <c r="AK1173" i="4" s="1"/>
  <c r="AH1429" i="4"/>
  <c r="AI1429" i="4" s="1"/>
  <c r="AK1429" i="4" s="1"/>
  <c r="AH1023" i="4"/>
  <c r="AI1023" i="4" s="1"/>
  <c r="AK1023" i="4" s="1"/>
  <c r="AG1637" i="4"/>
  <c r="AH759" i="4"/>
  <c r="AI759" i="4" s="1"/>
  <c r="AK759" i="4" s="1"/>
  <c r="AH1695" i="4"/>
  <c r="AC1414" i="4"/>
  <c r="AG132" i="4"/>
  <c r="AH786" i="4"/>
  <c r="AI786" i="4" s="1"/>
  <c r="AK786" i="4" s="1"/>
  <c r="AG652" i="4"/>
  <c r="AH1871" i="4"/>
  <c r="AH1991" i="4"/>
  <c r="AC1568" i="4"/>
  <c r="AC1528" i="4"/>
  <c r="AC1333" i="4"/>
  <c r="AC661" i="4"/>
  <c r="AC889" i="4"/>
  <c r="AC369" i="4"/>
  <c r="AC615" i="4"/>
  <c r="AG428" i="4"/>
  <c r="AI428" i="4" s="1"/>
  <c r="AK428" i="4" s="1"/>
  <c r="AH722" i="4"/>
  <c r="AI722" i="4" s="1"/>
  <c r="AK722" i="4" s="1"/>
  <c r="AH204" i="4"/>
  <c r="AG900" i="4"/>
  <c r="AI900" i="4" s="1"/>
  <c r="AK900" i="4" s="1"/>
  <c r="AG1565" i="4"/>
  <c r="AI1565" i="4" s="1"/>
  <c r="AK1565" i="4" s="1"/>
  <c r="AC262" i="4"/>
  <c r="AC1213" i="4"/>
  <c r="AG275" i="4"/>
  <c r="AI275" i="4" s="1"/>
  <c r="AK275" i="4" s="1"/>
  <c r="AG51" i="4"/>
  <c r="AI51" i="4" s="1"/>
  <c r="AK51" i="4" s="1"/>
  <c r="AC2000" i="4"/>
  <c r="AG103" i="4"/>
  <c r="AG315" i="4"/>
  <c r="AI315" i="4" s="1"/>
  <c r="AK315" i="4" s="1"/>
  <c r="AH1016" i="4"/>
  <c r="AI1016" i="4" s="1"/>
  <c r="AK1016" i="4" s="1"/>
  <c r="AC164" i="4"/>
  <c r="AC976" i="4"/>
  <c r="AC186" i="4"/>
  <c r="AG578" i="4"/>
  <c r="AI578" i="4" s="1"/>
  <c r="AK578" i="4" s="1"/>
  <c r="AH298" i="4"/>
  <c r="AH968" i="4"/>
  <c r="AC1946" i="4"/>
  <c r="AG1946" i="4"/>
  <c r="AH1946" i="4"/>
  <c r="AH1822" i="4"/>
  <c r="AC1822" i="4"/>
  <c r="AC89" i="4"/>
  <c r="AH89" i="4"/>
  <c r="AG89" i="4"/>
  <c r="AH874" i="4"/>
  <c r="AC874" i="4"/>
  <c r="AC682" i="4"/>
  <c r="AG682" i="4"/>
  <c r="AG1993" i="4"/>
  <c r="AH1993" i="4"/>
  <c r="AG725" i="4"/>
  <c r="AC725" i="4"/>
  <c r="AC726" i="4"/>
  <c r="AG726" i="4"/>
  <c r="AG877" i="4"/>
  <c r="AH877" i="4"/>
  <c r="AC877" i="4"/>
  <c r="AG1012" i="4"/>
  <c r="AH1012" i="4"/>
  <c r="AH1084" i="4"/>
  <c r="AC1084" i="4"/>
  <c r="AG1084" i="4"/>
  <c r="AC527" i="4"/>
  <c r="AG527" i="4"/>
  <c r="AH527" i="4"/>
  <c r="AC1275" i="4"/>
  <c r="AH1275" i="4"/>
  <c r="AC1594" i="4"/>
  <c r="AH1594" i="4"/>
  <c r="AC1127" i="4"/>
  <c r="AH1127" i="4"/>
  <c r="AH902" i="4"/>
  <c r="AC902" i="4"/>
  <c r="AC461" i="4"/>
  <c r="AG461" i="4"/>
  <c r="AC792" i="4"/>
  <c r="AG792" i="4"/>
  <c r="AH792" i="4"/>
  <c r="AH594" i="4"/>
  <c r="AG594" i="4"/>
  <c r="AC594" i="4"/>
  <c r="AG2056" i="4"/>
  <c r="AH2056" i="4"/>
  <c r="AC648" i="4"/>
  <c r="AG648" i="4"/>
  <c r="AH648" i="4"/>
  <c r="AG122" i="4"/>
  <c r="AC122" i="4"/>
  <c r="AH122" i="4"/>
  <c r="AC1927" i="4"/>
  <c r="AG1927" i="4"/>
  <c r="AG393" i="4"/>
  <c r="AH393" i="4"/>
  <c r="AG1678" i="4"/>
  <c r="AH1678" i="4"/>
  <c r="AG686" i="4"/>
  <c r="AH686" i="4"/>
  <c r="AG1320" i="4"/>
  <c r="AC1320" i="4"/>
  <c r="AH1132" i="4"/>
  <c r="AC1132" i="4"/>
  <c r="AG1132" i="4"/>
  <c r="AG1411" i="4"/>
  <c r="AC1411" i="4"/>
  <c r="AH1411" i="4"/>
  <c r="AG1141" i="4"/>
  <c r="AC1141" i="4"/>
  <c r="AH1141" i="4"/>
  <c r="AH1305" i="4"/>
  <c r="AC1305" i="4"/>
  <c r="AG1305" i="4"/>
  <c r="AG31" i="4"/>
  <c r="AC31" i="4"/>
  <c r="AH31" i="4"/>
  <c r="AH1421" i="4"/>
  <c r="AC1421" i="4"/>
  <c r="AG430" i="4"/>
  <c r="AH430" i="4"/>
  <c r="AC430" i="4"/>
  <c r="AH1017" i="4"/>
  <c r="AG1017" i="4"/>
  <c r="AG1529" i="4"/>
  <c r="AC1529" i="4"/>
  <c r="AH1529" i="4"/>
  <c r="AC2020" i="4"/>
  <c r="AG2020" i="4"/>
  <c r="AC1134" i="4"/>
  <c r="AH1134" i="4"/>
  <c r="AC1902" i="4"/>
  <c r="AG1902" i="4"/>
  <c r="AC387" i="4"/>
  <c r="AG387" i="4"/>
  <c r="AH387" i="4"/>
  <c r="AH555" i="4"/>
  <c r="AC555" i="4"/>
  <c r="AG340" i="4"/>
  <c r="AH340" i="4"/>
  <c r="AG1200" i="4"/>
  <c r="AC1200" i="4"/>
  <c r="AG1881" i="4"/>
  <c r="AH1881" i="4"/>
  <c r="AG118" i="4"/>
  <c r="AH118" i="4"/>
  <c r="AC118" i="4"/>
  <c r="AC327" i="4"/>
  <c r="AH327" i="4"/>
  <c r="AH59" i="4"/>
  <c r="AG59" i="4"/>
  <c r="AC59" i="4"/>
  <c r="AC608" i="4"/>
  <c r="AH608" i="4"/>
  <c r="AH1818" i="4"/>
  <c r="AC1818" i="4"/>
  <c r="AG1818" i="4"/>
  <c r="AC1142" i="4"/>
  <c r="AG1142" i="4"/>
  <c r="AC2059" i="4"/>
  <c r="AH2059" i="4"/>
  <c r="AI2059" i="4" s="1"/>
  <c r="AK2059" i="4" s="1"/>
  <c r="AG1258" i="4"/>
  <c r="AH1258" i="4"/>
  <c r="AG811" i="4"/>
  <c r="AC811" i="4"/>
  <c r="AH811" i="4"/>
  <c r="AH1705" i="4"/>
  <c r="AG1705" i="4"/>
  <c r="AC1233" i="4"/>
  <c r="AH1233" i="4"/>
  <c r="AG1233" i="4"/>
  <c r="AC170" i="4"/>
  <c r="AH170" i="4"/>
  <c r="AC972" i="4"/>
  <c r="AG972" i="4"/>
  <c r="AH972" i="4"/>
  <c r="AG366" i="4"/>
  <c r="AC366" i="4"/>
  <c r="AG1530" i="4"/>
  <c r="AH1530" i="4"/>
  <c r="AG456" i="4"/>
  <c r="AC456" i="4"/>
  <c r="AH456" i="4"/>
  <c r="AG1190" i="4"/>
  <c r="AC1190" i="4"/>
  <c r="AH1699" i="4"/>
  <c r="AC1699" i="4"/>
  <c r="AG1699" i="4"/>
  <c r="AH1079" i="4"/>
  <c r="AC1079" i="4"/>
  <c r="AG255" i="4"/>
  <c r="AH255" i="4"/>
  <c r="AC760" i="4"/>
  <c r="AH760" i="4"/>
  <c r="AH953" i="4"/>
  <c r="AC953" i="4"/>
  <c r="AG953" i="4"/>
  <c r="AG1234" i="4"/>
  <c r="AH1234" i="4"/>
  <c r="AG1600" i="4"/>
  <c r="AC1600" i="4"/>
  <c r="AH1600" i="4"/>
  <c r="AH1692" i="4"/>
  <c r="AG1692" i="4"/>
  <c r="AG83" i="4"/>
  <c r="AC83" i="4"/>
  <c r="AG1431" i="4"/>
  <c r="AH1431" i="4"/>
  <c r="AC453" i="4"/>
  <c r="AG453" i="4"/>
  <c r="AG1222" i="4"/>
  <c r="AC1222" i="4"/>
  <c r="AH1222" i="4"/>
  <c r="AC566" i="4"/>
  <c r="AH566" i="4"/>
  <c r="AG566" i="4"/>
  <c r="AC818" i="4"/>
  <c r="AG818" i="4"/>
  <c r="AG858" i="4"/>
  <c r="AH858" i="4"/>
  <c r="AH1034" i="4"/>
  <c r="AC1034" i="4"/>
  <c r="AG1034" i="4"/>
  <c r="AC590" i="4"/>
  <c r="AH590" i="4"/>
  <c r="AG590" i="4"/>
  <c r="AG454" i="4"/>
  <c r="AH454" i="4"/>
  <c r="AC454" i="4"/>
  <c r="AH788" i="4"/>
  <c r="AG788" i="4"/>
  <c r="AG892" i="4"/>
  <c r="AH892" i="4"/>
  <c r="AG460" i="4"/>
  <c r="AC460" i="4"/>
  <c r="AH460" i="4"/>
  <c r="AC253" i="4"/>
  <c r="AH253" i="4"/>
  <c r="AG253" i="4"/>
  <c r="AC332" i="4"/>
  <c r="AH332" i="4"/>
  <c r="AG332" i="4"/>
  <c r="AG1742" i="4"/>
  <c r="AH1742" i="4"/>
  <c r="AH1295" i="4"/>
  <c r="AC1295" i="4"/>
  <c r="AC1102" i="4"/>
  <c r="AG1102" i="4"/>
  <c r="AG451" i="4"/>
  <c r="AH451" i="4"/>
  <c r="AC451" i="4"/>
  <c r="AG861" i="4"/>
  <c r="AC861" i="4"/>
  <c r="AG836" i="4"/>
  <c r="AH836" i="4"/>
  <c r="AC836" i="4"/>
  <c r="AH1943" i="4"/>
  <c r="AH1838" i="4"/>
  <c r="AI1838" i="4" s="1"/>
  <c r="AK1838" i="4" s="1"/>
  <c r="AG1125" i="4"/>
  <c r="AI1125" i="4" s="1"/>
  <c r="AK1125" i="4" s="1"/>
  <c r="AC1993" i="4"/>
  <c r="AC1219" i="4"/>
  <c r="AC1493" i="4"/>
  <c r="AC1121" i="4"/>
  <c r="AG1051" i="4"/>
  <c r="AI1051" i="4" s="1"/>
  <c r="AK1051" i="4" s="1"/>
  <c r="AC1917" i="4"/>
  <c r="AH607" i="4"/>
  <c r="AI607" i="4" s="1"/>
  <c r="AK607" i="4" s="1"/>
  <c r="AC605" i="4"/>
  <c r="AC1825" i="4"/>
  <c r="AG1825" i="4"/>
  <c r="AH1825" i="4"/>
  <c r="AG396" i="4"/>
  <c r="AH396" i="4"/>
  <c r="AC1329" i="4"/>
  <c r="AH1329" i="4"/>
  <c r="AH268" i="4"/>
  <c r="AG268" i="4"/>
  <c r="AC268" i="4"/>
  <c r="AH448" i="4"/>
  <c r="AC448" i="4"/>
  <c r="AG448" i="4"/>
  <c r="AC1587" i="4"/>
  <c r="AH1587" i="4"/>
  <c r="AI1587" i="4" s="1"/>
  <c r="AK1587" i="4" s="1"/>
  <c r="AH1292" i="4"/>
  <c r="AG1292" i="4"/>
  <c r="AH455" i="4"/>
  <c r="AC455" i="4"/>
  <c r="AG455" i="4"/>
  <c r="AC1170" i="4"/>
  <c r="AG1170" i="4"/>
  <c r="AC1509" i="4"/>
  <c r="AG1509" i="4"/>
  <c r="AG2014" i="4"/>
  <c r="AC2014" i="4"/>
  <c r="AG1156" i="4"/>
  <c r="AH1156" i="4"/>
  <c r="AG2041" i="4"/>
  <c r="AH2041" i="4"/>
  <c r="AH1205" i="4"/>
  <c r="AC1205" i="4"/>
  <c r="AH1460" i="4"/>
  <c r="AG1460" i="4"/>
  <c r="AH1155" i="4"/>
  <c r="AC1155" i="4"/>
  <c r="AG1709" i="4"/>
  <c r="AC1709" i="4"/>
  <c r="AH1785" i="4"/>
  <c r="AC1785" i="4"/>
  <c r="AG1785" i="4"/>
  <c r="AH1401" i="4"/>
  <c r="AC1401" i="4"/>
  <c r="AG1401" i="4"/>
  <c r="AG475" i="4"/>
  <c r="AC475" i="4"/>
  <c r="AH475" i="4"/>
  <c r="AH955" i="4"/>
  <c r="AC955" i="4"/>
  <c r="AG1462" i="4"/>
  <c r="AH1462" i="4"/>
  <c r="AC692" i="4"/>
  <c r="AG692" i="4"/>
  <c r="AC929" i="4"/>
  <c r="AH929" i="4"/>
  <c r="AG929" i="4"/>
  <c r="AC20" i="4"/>
  <c r="AG20" i="4"/>
  <c r="AG300" i="4"/>
  <c r="AH300" i="4"/>
  <c r="AG1267" i="4"/>
  <c r="AH1267" i="4"/>
  <c r="AC913" i="4"/>
  <c r="AG913" i="4"/>
  <c r="AG1819" i="4"/>
  <c r="AC1819" i="4"/>
  <c r="AC1221" i="4"/>
  <c r="AG1221" i="4"/>
  <c r="AH1221" i="4"/>
  <c r="AC1657" i="4"/>
  <c r="AG1657" i="4"/>
  <c r="AC1739" i="4"/>
  <c r="AG1739" i="4"/>
  <c r="AH1739" i="4"/>
  <c r="AH1643" i="4"/>
  <c r="AC1643" i="4"/>
  <c r="AG1388" i="4"/>
  <c r="AH1388" i="4"/>
  <c r="AG2077" i="4"/>
  <c r="AI2077" i="4" s="1"/>
  <c r="AK2077" i="4" s="1"/>
  <c r="AC2077" i="4"/>
  <c r="AG1862" i="4"/>
  <c r="AH1862" i="4"/>
  <c r="AC1862" i="4"/>
  <c r="AC1979" i="4"/>
  <c r="AH1979" i="4"/>
  <c r="AH1502" i="4"/>
  <c r="AC1502" i="4"/>
  <c r="AG1130" i="4"/>
  <c r="AC1130" i="4"/>
  <c r="AH1130" i="4"/>
  <c r="AG627" i="4"/>
  <c r="AH627" i="4"/>
  <c r="AH1748" i="4"/>
  <c r="AG1748" i="4"/>
  <c r="AG1287" i="4"/>
  <c r="AH1287" i="4"/>
  <c r="AC1728" i="4"/>
  <c r="AH1728" i="4"/>
  <c r="AG1728" i="4"/>
  <c r="AC1458" i="4"/>
  <c r="AG1458" i="4"/>
  <c r="AH1458" i="4"/>
  <c r="AG1920" i="4"/>
  <c r="AC1920" i="4"/>
  <c r="AG522" i="4"/>
  <c r="AC522" i="4"/>
  <c r="AH522" i="4"/>
  <c r="AH1522" i="4"/>
  <c r="AC1522" i="4"/>
  <c r="AC1369" i="4"/>
  <c r="AG1369" i="4"/>
  <c r="AH1369" i="4"/>
  <c r="AH487" i="4"/>
  <c r="AC487" i="4"/>
  <c r="AC1057" i="4"/>
  <c r="AH1057" i="4"/>
  <c r="AH254" i="4"/>
  <c r="AC254" i="4"/>
  <c r="AG254" i="4"/>
  <c r="AH982" i="4"/>
  <c r="AC982" i="4"/>
  <c r="AG793" i="4"/>
  <c r="AC793" i="4"/>
  <c r="AG301" i="4"/>
  <c r="AI301" i="4" s="1"/>
  <c r="AK301" i="4" s="1"/>
  <c r="AC301" i="4"/>
  <c r="AC56" i="4"/>
  <c r="AH56" i="4"/>
  <c r="AI56" i="4" s="1"/>
  <c r="AK56" i="4" s="1"/>
  <c r="AH108" i="4"/>
  <c r="AG108" i="4"/>
  <c r="AC108" i="4"/>
  <c r="AG334" i="4"/>
  <c r="AH334" i="4"/>
  <c r="AC1384" i="4"/>
  <c r="AG1384" i="4"/>
  <c r="AI1384" i="4" s="1"/>
  <c r="AK1384" i="4" s="1"/>
  <c r="AG2089" i="4"/>
  <c r="AH2089" i="4"/>
  <c r="AC2089" i="4"/>
  <c r="AH528" i="4"/>
  <c r="AC528" i="4"/>
  <c r="AG528" i="4"/>
  <c r="AG129" i="4"/>
  <c r="AH129" i="4"/>
  <c r="AC129" i="4"/>
  <c r="AG162" i="4"/>
  <c r="AC162" i="4"/>
  <c r="AC1494" i="4"/>
  <c r="AG1494" i="4"/>
  <c r="AH1494" i="4"/>
  <c r="AC1641" i="4"/>
  <c r="AG1641" i="4"/>
  <c r="AC789" i="4"/>
  <c r="AH789" i="4"/>
  <c r="AG789" i="4"/>
  <c r="AG173" i="4"/>
  <c r="AH173" i="4"/>
  <c r="AG1340" i="4"/>
  <c r="AH1340" i="4"/>
  <c r="AC1196" i="4"/>
  <c r="AG1196" i="4"/>
  <c r="AI1196" i="4" s="1"/>
  <c r="AK1196" i="4" s="1"/>
  <c r="AH1247" i="4"/>
  <c r="AG1247" i="4"/>
  <c r="AC1247" i="4"/>
  <c r="AC1197" i="4"/>
  <c r="AH1197" i="4"/>
  <c r="AC309" i="4"/>
  <c r="AG309" i="4"/>
  <c r="AI309" i="4" s="1"/>
  <c r="AK309" i="4" s="1"/>
  <c r="AH750" i="4"/>
  <c r="AG750" i="4"/>
  <c r="AC377" i="4"/>
  <c r="AH377" i="4"/>
  <c r="AG342" i="4"/>
  <c r="AC342" i="4"/>
  <c r="AH342" i="4"/>
  <c r="AC677" i="4"/>
  <c r="AG677" i="4"/>
  <c r="AH677" i="4"/>
  <c r="AH1708" i="4"/>
  <c r="AC1708" i="4"/>
  <c r="AG1708" i="4"/>
  <c r="AH442" i="4"/>
  <c r="AG442" i="4"/>
  <c r="AG341" i="4"/>
  <c r="AC341" i="4"/>
  <c r="AH341" i="4"/>
  <c r="AG942" i="4"/>
  <c r="AH942" i="4"/>
  <c r="AG1788" i="4"/>
  <c r="AC1788" i="4"/>
  <c r="AH1788" i="4"/>
  <c r="AH1688" i="4"/>
  <c r="AC1688" i="4"/>
  <c r="AG1096" i="4"/>
  <c r="AI1096" i="4" s="1"/>
  <c r="AK1096" i="4" s="1"/>
  <c r="AC550" i="4"/>
  <c r="AG1813" i="4"/>
  <c r="AI1813" i="4" s="1"/>
  <c r="AK1813" i="4" s="1"/>
  <c r="AG731" i="4"/>
  <c r="AG443" i="4"/>
  <c r="AI443" i="4" s="1"/>
  <c r="AK443" i="4" s="1"/>
  <c r="AH1338" i="4"/>
  <c r="AI1338" i="4" s="1"/>
  <c r="AK1338" i="4" s="1"/>
  <c r="AH736" i="4"/>
  <c r="AI736" i="4" s="1"/>
  <c r="AK736" i="4" s="1"/>
  <c r="AG70" i="4"/>
  <c r="AI70" i="4" s="1"/>
  <c r="AK70" i="4" s="1"/>
  <c r="AC867" i="4"/>
  <c r="AC393" i="4"/>
  <c r="AC1916" i="4"/>
  <c r="AG1648" i="4"/>
  <c r="AI1648" i="4" s="1"/>
  <c r="AK1648" i="4" s="1"/>
  <c r="AG791" i="4"/>
  <c r="AI791" i="4" s="1"/>
  <c r="AK791" i="4" s="1"/>
  <c r="AC2016" i="4"/>
  <c r="AC1551" i="4"/>
  <c r="AH913" i="4"/>
  <c r="AC1752" i="4"/>
  <c r="AG852" i="4"/>
  <c r="AI852" i="4" s="1"/>
  <c r="AK852" i="4" s="1"/>
  <c r="AH408" i="4"/>
  <c r="AH1430" i="4"/>
  <c r="AG872" i="4"/>
  <c r="AI872" i="4" s="1"/>
  <c r="AK872" i="4" s="1"/>
  <c r="AC224" i="4"/>
  <c r="AH1166" i="4"/>
  <c r="AC954" i="4"/>
  <c r="AH1786" i="4"/>
  <c r="AI1786" i="4" s="1"/>
  <c r="AK1786" i="4" s="1"/>
  <c r="AG1219" i="4"/>
  <c r="AI1219" i="4" s="1"/>
  <c r="AK1219" i="4" s="1"/>
  <c r="AH1657" i="4"/>
  <c r="AH731" i="4"/>
  <c r="AC197" i="4"/>
  <c r="AC1338" i="4"/>
  <c r="AC736" i="4"/>
  <c r="AC180" i="4"/>
  <c r="AC575" i="4"/>
  <c r="AG247" i="4"/>
  <c r="AH2016" i="4"/>
  <c r="AI2016" i="4" s="1"/>
  <c r="AK2016" i="4" s="1"/>
  <c r="AG1296" i="4"/>
  <c r="AH604" i="4"/>
  <c r="AG1118" i="4"/>
  <c r="AI1118" i="4" s="1"/>
  <c r="AK1118" i="4" s="1"/>
  <c r="AG408" i="4"/>
  <c r="AI408" i="4" s="1"/>
  <c r="AK408" i="4" s="1"/>
  <c r="AG1430" i="4"/>
  <c r="AI1430" i="4" s="1"/>
  <c r="AK1430" i="4" s="1"/>
  <c r="AG1166" i="4"/>
  <c r="AC734" i="4"/>
  <c r="AH1320" i="4"/>
  <c r="AC1388" i="4"/>
  <c r="AG555" i="4"/>
  <c r="AH461" i="4"/>
  <c r="AH861" i="4"/>
  <c r="AH1836" i="4"/>
  <c r="AH1920" i="4"/>
  <c r="AH1190" i="4"/>
  <c r="AH1368" i="4"/>
  <c r="AG1368" i="4"/>
  <c r="AH1097" i="4"/>
  <c r="AC1097" i="4"/>
  <c r="AC537" i="4"/>
  <c r="AH537" i="4"/>
  <c r="AG524" i="4"/>
  <c r="AH524" i="4"/>
  <c r="AC524" i="4"/>
  <c r="AC825" i="4"/>
  <c r="AH825" i="4"/>
  <c r="AC1265" i="4"/>
  <c r="AH1265" i="4"/>
  <c r="AG1265" i="4"/>
  <c r="AC1944" i="4"/>
  <c r="AG1944" i="4"/>
  <c r="AG1086" i="4"/>
  <c r="AH1086" i="4"/>
  <c r="AC489" i="4"/>
  <c r="AH489" i="4"/>
  <c r="AC418" i="4"/>
  <c r="AH418" i="4"/>
  <c r="AG496" i="4"/>
  <c r="AC496" i="4"/>
  <c r="AH496" i="4"/>
  <c r="AH988" i="4"/>
  <c r="AG988" i="4"/>
  <c r="AG638" i="4"/>
  <c r="AH638" i="4"/>
  <c r="AC1907" i="4"/>
  <c r="AG1907" i="4"/>
  <c r="AH1907" i="4"/>
  <c r="AC1679" i="4"/>
  <c r="AH1679" i="4"/>
  <c r="AC1756" i="4"/>
  <c r="AH1756" i="4"/>
  <c r="AI1756" i="4" s="1"/>
  <c r="AK1756" i="4" s="1"/>
  <c r="AC1541" i="4"/>
  <c r="AH1541" i="4"/>
  <c r="AG1510" i="4"/>
  <c r="AH1510" i="4"/>
  <c r="AG1400" i="4"/>
  <c r="AC1400" i="4"/>
  <c r="AH1891" i="4"/>
  <c r="AI1891" i="4" s="1"/>
  <c r="AK1891" i="4" s="1"/>
  <c r="AC1891" i="4"/>
  <c r="AC948" i="4"/>
  <c r="AH948" i="4"/>
  <c r="AH1727" i="4"/>
  <c r="AI1727" i="4" s="1"/>
  <c r="AK1727" i="4" s="1"/>
  <c r="AH1919" i="4"/>
  <c r="AH2014" i="4"/>
  <c r="AC1340" i="4"/>
  <c r="AC1044" i="4"/>
  <c r="AC1156" i="4"/>
  <c r="AG1079" i="4"/>
  <c r="AI1079" i="4" s="1"/>
  <c r="AK1079" i="4" s="1"/>
  <c r="AG1679" i="4"/>
  <c r="AI1679" i="4" s="1"/>
  <c r="AK1679" i="4" s="1"/>
  <c r="AH917" i="4"/>
  <c r="AI917" i="4" s="1"/>
  <c r="AK917" i="4" s="1"/>
  <c r="AC255" i="4"/>
  <c r="AG95" i="4"/>
  <c r="AI95" i="4" s="1"/>
  <c r="AK95" i="4" s="1"/>
  <c r="AG1421" i="4"/>
  <c r="AI1421" i="4" s="1"/>
  <c r="AK1421" i="4" s="1"/>
  <c r="AG1066" i="4"/>
  <c r="AI1066" i="4" s="1"/>
  <c r="AK1066" i="4" s="1"/>
  <c r="AG982" i="4"/>
  <c r="AC1017" i="4"/>
  <c r="AH793" i="4"/>
  <c r="AH447" i="4"/>
  <c r="AC383" i="4"/>
  <c r="AG153" i="4"/>
  <c r="AC57" i="4"/>
  <c r="AC627" i="4"/>
  <c r="AC433" i="4"/>
  <c r="AC173" i="4"/>
  <c r="AH1170" i="4"/>
  <c r="AH711" i="4"/>
  <c r="AI711" i="4" s="1"/>
  <c r="AK711" i="4" s="1"/>
  <c r="AC523" i="4"/>
  <c r="AG1445" i="4"/>
  <c r="AI1445" i="4" s="1"/>
  <c r="AK1445" i="4" s="1"/>
  <c r="AH1026" i="4"/>
  <c r="AH662" i="4"/>
  <c r="AI662" i="4" s="1"/>
  <c r="AK662" i="4" s="1"/>
  <c r="AH310" i="4"/>
  <c r="AI310" i="4" s="1"/>
  <c r="AK310" i="4" s="1"/>
  <c r="AC1086" i="4"/>
  <c r="AH1142" i="4"/>
  <c r="AH818" i="4"/>
  <c r="AG1134" i="4"/>
  <c r="AC638" i="4"/>
  <c r="AC334" i="4"/>
  <c r="AC22" i="4"/>
  <c r="AH1902" i="4"/>
  <c r="AH1945" i="4"/>
  <c r="AC750" i="4"/>
  <c r="AG717" i="4"/>
  <c r="AI717" i="4" s="1"/>
  <c r="AK717" i="4" s="1"/>
  <c r="AC589" i="4"/>
  <c r="AG483" i="4"/>
  <c r="AI483" i="4" s="1"/>
  <c r="AK483" i="4" s="1"/>
  <c r="AG897" i="4"/>
  <c r="AG489" i="4"/>
  <c r="AG358" i="4"/>
  <c r="AI358" i="4" s="1"/>
  <c r="AK358" i="4" s="1"/>
  <c r="AC892" i="4"/>
  <c r="AG420" i="4"/>
  <c r="AG1502" i="4"/>
  <c r="AC1287" i="4"/>
  <c r="AC442" i="4"/>
  <c r="AG948" i="4"/>
  <c r="AI948" i="4" s="1"/>
  <c r="AK948" i="4" s="1"/>
  <c r="AG68" i="4"/>
  <c r="AI68" i="4" s="1"/>
  <c r="AK68" i="4" s="1"/>
  <c r="AG1943" i="4"/>
  <c r="AC1875" i="4"/>
  <c r="AC1675" i="4"/>
  <c r="AG1436" i="4"/>
  <c r="AI1436" i="4" s="1"/>
  <c r="AK1436" i="4" s="1"/>
  <c r="AC1096" i="4"/>
  <c r="AC1838" i="4"/>
  <c r="AH1901" i="4"/>
  <c r="AC1791" i="4"/>
  <c r="AG1919" i="4"/>
  <c r="AI1919" i="4" s="1"/>
  <c r="AK1919" i="4" s="1"/>
  <c r="AG1522" i="4"/>
  <c r="AH1044" i="4"/>
  <c r="AI1044" i="4" s="1"/>
  <c r="AK1044" i="4" s="1"/>
  <c r="AC1368" i="4"/>
  <c r="AG1240" i="4"/>
  <c r="AI1240" i="4" s="1"/>
  <c r="AK1240" i="4" s="1"/>
  <c r="AH1200" i="4"/>
  <c r="AG2070" i="4"/>
  <c r="AI2070" i="4" s="1"/>
  <c r="AK2070" i="4" s="1"/>
  <c r="AG1770" i="4"/>
  <c r="AI1770" i="4" s="1"/>
  <c r="AK1770" i="4" s="1"/>
  <c r="AH2049" i="4"/>
  <c r="AG1295" i="4"/>
  <c r="AI1295" i="4" s="1"/>
  <c r="AK1295" i="4" s="1"/>
  <c r="AG1205" i="4"/>
  <c r="AI1205" i="4" s="1"/>
  <c r="AK1205" i="4" s="1"/>
  <c r="AH1059" i="4"/>
  <c r="AH1897" i="4"/>
  <c r="AI1897" i="4" s="1"/>
  <c r="AK1897" i="4" s="1"/>
  <c r="AG1097" i="4"/>
  <c r="AC95" i="4"/>
  <c r="AC1258" i="4"/>
  <c r="AG760" i="4"/>
  <c r="AG447" i="4"/>
  <c r="AH153" i="4"/>
  <c r="AH2005" i="4"/>
  <c r="AG433" i="4"/>
  <c r="AI433" i="4" s="1"/>
  <c r="AK433" i="4" s="1"/>
  <c r="AC1748" i="4"/>
  <c r="AC193" i="4"/>
  <c r="AH2020" i="4"/>
  <c r="AC1445" i="4"/>
  <c r="AG1026" i="4"/>
  <c r="AG504" i="4"/>
  <c r="AI504" i="4" s="1"/>
  <c r="AK504" i="4" s="1"/>
  <c r="AC988" i="4"/>
  <c r="AH162" i="4"/>
  <c r="AG1688" i="4"/>
  <c r="AI1688" i="4" s="1"/>
  <c r="AK1688" i="4" s="1"/>
  <c r="AH1077" i="4"/>
  <c r="AC942" i="4"/>
  <c r="AG170" i="4"/>
  <c r="AG377" i="4"/>
  <c r="AC2056" i="4"/>
  <c r="AG1037" i="4"/>
  <c r="AI1037" i="4" s="1"/>
  <c r="AK1037" i="4" s="1"/>
  <c r="AC717" i="4"/>
  <c r="AG1057" i="4"/>
  <c r="AH897" i="4"/>
  <c r="AH453" i="4"/>
  <c r="AC1864" i="4"/>
  <c r="AG1329" i="4"/>
  <c r="AG874" i="4"/>
  <c r="AG608" i="4"/>
  <c r="AH420" i="4"/>
  <c r="AH1102" i="4"/>
  <c r="AH366" i="4"/>
  <c r="AC300" i="4"/>
  <c r="AC1510" i="4"/>
  <c r="AG1875" i="4"/>
  <c r="AH1675" i="4"/>
  <c r="AI1675" i="4" s="1"/>
  <c r="AK1675" i="4" s="1"/>
  <c r="AH1496" i="4"/>
  <c r="AI1496" i="4" s="1"/>
  <c r="AK1496" i="4" s="1"/>
  <c r="AC1436" i="4"/>
  <c r="AG1140" i="4"/>
  <c r="AI1140" i="4" s="1"/>
  <c r="AK1140" i="4" s="1"/>
  <c r="AH1778" i="4"/>
  <c r="AI1778" i="4" s="1"/>
  <c r="AK1778" i="4" s="1"/>
  <c r="AG1721" i="4"/>
  <c r="AI1721" i="4" s="1"/>
  <c r="AK1721" i="4" s="1"/>
  <c r="AG1901" i="4"/>
  <c r="AG197" i="4"/>
  <c r="AI197" i="4" s="1"/>
  <c r="AK197" i="4" s="1"/>
  <c r="AC1936" i="4"/>
  <c r="AH926" i="4"/>
  <c r="AI926" i="4" s="1"/>
  <c r="AK926" i="4" s="1"/>
  <c r="AG468" i="4"/>
  <c r="AI468" i="4" s="1"/>
  <c r="AK468" i="4" s="1"/>
  <c r="AG180" i="4"/>
  <c r="AH575" i="4"/>
  <c r="AI575" i="4" s="1"/>
  <c r="AK575" i="4" s="1"/>
  <c r="AH227" i="4"/>
  <c r="AI227" i="4" s="1"/>
  <c r="AK227" i="4" s="1"/>
  <c r="AG1929" i="4"/>
  <c r="AI1929" i="4" s="1"/>
  <c r="AK1929" i="4" s="1"/>
  <c r="AH247" i="4"/>
  <c r="AH1296" i="4"/>
  <c r="AG849" i="4"/>
  <c r="AI849" i="4" s="1"/>
  <c r="AK849" i="4" s="1"/>
  <c r="AC497" i="4"/>
  <c r="AG1360" i="4"/>
  <c r="AI1360" i="4" s="1"/>
  <c r="AK1360" i="4" s="1"/>
  <c r="AG604" i="4"/>
  <c r="AG178" i="4"/>
  <c r="AI178" i="4" s="1"/>
  <c r="AK178" i="4" s="1"/>
  <c r="AC1118" i="4"/>
  <c r="AG734" i="4"/>
  <c r="AI734" i="4" s="1"/>
  <c r="AK734" i="4" s="1"/>
  <c r="AG398" i="4"/>
  <c r="AI398" i="4" s="1"/>
  <c r="AK398" i="4" s="1"/>
  <c r="AC1638" i="4"/>
  <c r="AH1887" i="4"/>
  <c r="AI1887" i="4" s="1"/>
  <c r="AK1887" i="4" s="1"/>
  <c r="AC2051" i="4"/>
  <c r="AG1275" i="4"/>
  <c r="AI1275" i="4" s="1"/>
  <c r="AK1275" i="4" s="1"/>
  <c r="AC1240" i="4"/>
  <c r="AC1068" i="4"/>
  <c r="AG1822" i="4"/>
  <c r="AC2041" i="4"/>
  <c r="AC2070" i="4"/>
  <c r="AC1770" i="4"/>
  <c r="AG2049" i="4"/>
  <c r="AG1059" i="4"/>
  <c r="AC1897" i="4"/>
  <c r="AH1641" i="4"/>
  <c r="AH725" i="4"/>
  <c r="AG537" i="4"/>
  <c r="AI537" i="4" s="1"/>
  <c r="AK537" i="4" s="1"/>
  <c r="AH726" i="4"/>
  <c r="AG1832" i="4"/>
  <c r="AI1832" i="4" s="1"/>
  <c r="AK1832" i="4" s="1"/>
  <c r="AG2005" i="4"/>
  <c r="AC1449" i="4"/>
  <c r="AH1181" i="4"/>
  <c r="AI1181" i="4" s="1"/>
  <c r="AK1181" i="4" s="1"/>
  <c r="AH971" i="4"/>
  <c r="AI971" i="4" s="1"/>
  <c r="AK971" i="4" s="1"/>
  <c r="AH459" i="4"/>
  <c r="AI459" i="4" s="1"/>
  <c r="AK459" i="4" s="1"/>
  <c r="AH193" i="4"/>
  <c r="AI193" i="4" s="1"/>
  <c r="AK193" i="4" s="1"/>
  <c r="AH1944" i="4"/>
  <c r="AC504" i="4"/>
  <c r="AG400" i="4"/>
  <c r="AI400" i="4" s="1"/>
  <c r="AK400" i="4" s="1"/>
  <c r="AH2111" i="4"/>
  <c r="AI2111" i="4" s="1"/>
  <c r="AK2111" i="4" s="1"/>
  <c r="AG1643" i="4"/>
  <c r="AG1077" i="4"/>
  <c r="AG1197" i="4"/>
  <c r="AG487" i="4"/>
  <c r="AC1692" i="4"/>
  <c r="AH1242" i="4"/>
  <c r="AI1242" i="4" s="1"/>
  <c r="AK1242" i="4" s="1"/>
  <c r="AH54" i="4"/>
  <c r="AI54" i="4" s="1"/>
  <c r="AK54" i="4" s="1"/>
  <c r="AH83" i="4"/>
  <c r="AC1037" i="4"/>
  <c r="AG327" i="4"/>
  <c r="AH199" i="4"/>
  <c r="AI199" i="4" s="1"/>
  <c r="AK199" i="4" s="1"/>
  <c r="AG27" i="4"/>
  <c r="AI27" i="4" s="1"/>
  <c r="AK27" i="4" s="1"/>
  <c r="AH1864" i="4"/>
  <c r="AI1864" i="4" s="1"/>
  <c r="AK1864" i="4" s="1"/>
  <c r="AC788" i="4"/>
  <c r="AG1979" i="4"/>
  <c r="AC1530" i="4"/>
  <c r="AC340" i="4"/>
  <c r="AC1583" i="4"/>
  <c r="AH293" i="4"/>
  <c r="AI293" i="4" s="1"/>
  <c r="AK293" i="4" s="1"/>
  <c r="AG394" i="4"/>
  <c r="AG908" i="4"/>
  <c r="AC1120" i="4"/>
  <c r="AC1883" i="4"/>
  <c r="AC1112" i="4"/>
  <c r="AG1762" i="4"/>
  <c r="AI1762" i="4" s="1"/>
  <c r="AK1762" i="4" s="1"/>
  <c r="AH1453" i="4"/>
  <c r="AI1453" i="4" s="1"/>
  <c r="AK1453" i="4" s="1"/>
  <c r="AC1177" i="4"/>
  <c r="AG693" i="4"/>
  <c r="AI693" i="4" s="1"/>
  <c r="AK693" i="4" s="1"/>
  <c r="AG287" i="4"/>
  <c r="AI287" i="4" s="1"/>
  <c r="AK287" i="4" s="1"/>
  <c r="AC223" i="4"/>
  <c r="AC98" i="4"/>
  <c r="AG697" i="4"/>
  <c r="AI697" i="4" s="1"/>
  <c r="AK697" i="4" s="1"/>
  <c r="AH2084" i="4"/>
  <c r="AI2084" i="4" s="1"/>
  <c r="AK2084" i="4" s="1"/>
  <c r="AH1175" i="4"/>
  <c r="AI1175" i="4" s="1"/>
  <c r="AK1175" i="4" s="1"/>
  <c r="AC813" i="4"/>
  <c r="AG659" i="4"/>
  <c r="AI659" i="4" s="1"/>
  <c r="AK659" i="4" s="1"/>
  <c r="AC77" i="4"/>
  <c r="AG344" i="4"/>
  <c r="AI344" i="4" s="1"/>
  <c r="AK344" i="4" s="1"/>
  <c r="AC1390" i="4"/>
  <c r="AC1952" i="4"/>
  <c r="AC347" i="4"/>
  <c r="AC214" i="4"/>
  <c r="AC560" i="4"/>
  <c r="AC1803" i="4"/>
  <c r="AH2098" i="4"/>
  <c r="AC82" i="4"/>
  <c r="AC1714" i="4"/>
  <c r="AG1714" i="4"/>
  <c r="AH1324" i="4"/>
  <c r="AC1324" i="4"/>
  <c r="AG1642" i="4"/>
  <c r="AH1642" i="4"/>
  <c r="AC1513" i="4"/>
  <c r="AH1513" i="4"/>
  <c r="AI1513" i="4" s="1"/>
  <c r="AK1513" i="4" s="1"/>
  <c r="AH1479" i="4"/>
  <c r="AC1479" i="4"/>
  <c r="AG821" i="4"/>
  <c r="AH821" i="4"/>
  <c r="AC371" i="4"/>
  <c r="AG371" i="4"/>
  <c r="AC63" i="4"/>
  <c r="AH63" i="4"/>
  <c r="AH1647" i="4"/>
  <c r="AI1647" i="4" s="1"/>
  <c r="AK1647" i="4" s="1"/>
  <c r="AC1647" i="4"/>
  <c r="AC176" i="4"/>
  <c r="AH176" i="4"/>
  <c r="AH761" i="4"/>
  <c r="AC761" i="4"/>
  <c r="AG25" i="4"/>
  <c r="AH25" i="4"/>
  <c r="AH1005" i="4"/>
  <c r="AI1005" i="4" s="1"/>
  <c r="AK1005" i="4" s="1"/>
  <c r="AC1005" i="4"/>
  <c r="AH237" i="4"/>
  <c r="AI237" i="4" s="1"/>
  <c r="AK237" i="4" s="1"/>
  <c r="AC237" i="4"/>
  <c r="AG907" i="4"/>
  <c r="AH907" i="4"/>
  <c r="AG493" i="4"/>
  <c r="AI493" i="4" s="1"/>
  <c r="AK493" i="4" s="1"/>
  <c r="AC493" i="4"/>
  <c r="AG1880" i="4"/>
  <c r="AH1880" i="4"/>
  <c r="AG364" i="4"/>
  <c r="AH364" i="4"/>
  <c r="AG748" i="4"/>
  <c r="AI748" i="4" s="1"/>
  <c r="AK748" i="4" s="1"/>
  <c r="AC748" i="4"/>
  <c r="AC389" i="4"/>
  <c r="AH389" i="4"/>
  <c r="AG389" i="4"/>
  <c r="AC1932" i="4"/>
  <c r="AH1932" i="4"/>
  <c r="AG1478" i="4"/>
  <c r="AC1478" i="4"/>
  <c r="AC304" i="4"/>
  <c r="AH304" i="4"/>
  <c r="AH704" i="4"/>
  <c r="AG704" i="4"/>
  <c r="AC220" i="4"/>
  <c r="AH220" i="4"/>
  <c r="AH374" i="4"/>
  <c r="AG374" i="4"/>
  <c r="AG558" i="4"/>
  <c r="AI558" i="4" s="1"/>
  <c r="AK558" i="4" s="1"/>
  <c r="AC558" i="4"/>
  <c r="AG776" i="4"/>
  <c r="AH776" i="4"/>
  <c r="AC776" i="4"/>
  <c r="AC244" i="4"/>
  <c r="AG244" i="4"/>
  <c r="AI244" i="4" s="1"/>
  <c r="AK244" i="4" s="1"/>
  <c r="AC574" i="4"/>
  <c r="AG574" i="4"/>
  <c r="AH2027" i="4"/>
  <c r="AG2027" i="4"/>
  <c r="AG1349" i="4"/>
  <c r="AC1349" i="4"/>
  <c r="AG319" i="4"/>
  <c r="AH319" i="4"/>
  <c r="AH1636" i="4"/>
  <c r="AG1636" i="4"/>
  <c r="AG66" i="4"/>
  <c r="AH66" i="4"/>
  <c r="AG313" i="4"/>
  <c r="AC313" i="4"/>
  <c r="AH1373" i="4"/>
  <c r="AG1373" i="4"/>
  <c r="AH845" i="4"/>
  <c r="AG845" i="4"/>
  <c r="AG141" i="4"/>
  <c r="AC141" i="4"/>
  <c r="AH1473" i="4"/>
  <c r="AI1473" i="4" s="1"/>
  <c r="AK1473" i="4" s="1"/>
  <c r="AC1473" i="4"/>
  <c r="AG1905" i="4"/>
  <c r="AI1905" i="4" s="1"/>
  <c r="AK1905" i="4" s="1"/>
  <c r="AC1905" i="4"/>
  <c r="AG321" i="4"/>
  <c r="AI321" i="4" s="1"/>
  <c r="AK321" i="4" s="1"/>
  <c r="AC321" i="4"/>
  <c r="AH222" i="4"/>
  <c r="AI222" i="4" s="1"/>
  <c r="AK222" i="4" s="1"/>
  <c r="AC222" i="4"/>
  <c r="AH30" i="4"/>
  <c r="AC30" i="4"/>
  <c r="AC1850" i="4"/>
  <c r="AH1850" i="4"/>
  <c r="AH1942" i="4"/>
  <c r="AG1942" i="4"/>
  <c r="AG1953" i="4"/>
  <c r="AI1953" i="4" s="1"/>
  <c r="AK1953" i="4" s="1"/>
  <c r="AC1953" i="4"/>
  <c r="AC1950" i="4"/>
  <c r="AG1950" i="4"/>
  <c r="AI1950" i="4" s="1"/>
  <c r="AK1950" i="4" s="1"/>
  <c r="AG1167" i="4"/>
  <c r="AH1167" i="4"/>
  <c r="AH149" i="4"/>
  <c r="AI149" i="4" s="1"/>
  <c r="AK149" i="4" s="1"/>
  <c r="AC149" i="4"/>
  <c r="AC1416" i="4"/>
  <c r="AH1416" i="4"/>
  <c r="AG1416" i="4"/>
  <c r="AC1536" i="4"/>
  <c r="AG1536" i="4"/>
  <c r="AC1188" i="4"/>
  <c r="AH1188" i="4"/>
  <c r="AI1188" i="4" s="1"/>
  <c r="AK1188" i="4" s="1"/>
  <c r="AH1673" i="4"/>
  <c r="AG1673" i="4"/>
  <c r="AG1773" i="4"/>
  <c r="AC1773" i="4"/>
  <c r="AH1773" i="4"/>
  <c r="AC997" i="4"/>
  <c r="AH997" i="4"/>
  <c r="AI997" i="4" s="1"/>
  <c r="AK997" i="4" s="1"/>
  <c r="AC1482" i="4"/>
  <c r="AG1482" i="4"/>
  <c r="AH1482" i="4"/>
  <c r="AH969" i="4"/>
  <c r="AG969" i="4"/>
  <c r="AH431" i="4"/>
  <c r="AG431" i="4"/>
  <c r="AG1407" i="4"/>
  <c r="AH1407" i="4"/>
  <c r="AC1407" i="4"/>
  <c r="AC423" i="4"/>
  <c r="AG423" i="4"/>
  <c r="AI423" i="4" s="1"/>
  <c r="AK423" i="4" s="1"/>
  <c r="AC1981" i="4"/>
  <c r="AH1981" i="4"/>
  <c r="AG1981" i="4"/>
  <c r="AC437" i="4"/>
  <c r="AG437" i="4"/>
  <c r="AC546" i="4"/>
  <c r="AH546" i="4"/>
  <c r="AI546" i="4" s="1"/>
  <c r="AK546" i="4" s="1"/>
  <c r="AH924" i="4"/>
  <c r="AG924" i="4"/>
  <c r="AH360" i="4"/>
  <c r="AI360" i="4" s="1"/>
  <c r="AK360" i="4" s="1"/>
  <c r="AC360" i="4"/>
  <c r="AH424" i="4"/>
  <c r="AG424" i="4"/>
  <c r="AG807" i="4"/>
  <c r="AC807" i="4"/>
  <c r="AG1152" i="4"/>
  <c r="AH1152" i="4"/>
  <c r="AH744" i="4"/>
  <c r="AG744" i="4"/>
  <c r="AG1366" i="4"/>
  <c r="AC1366" i="4"/>
  <c r="AC1018" i="4"/>
  <c r="AH1018" i="4"/>
  <c r="AH100" i="4"/>
  <c r="AC100" i="4"/>
  <c r="AG100" i="4"/>
  <c r="AC1179" i="4"/>
  <c r="AH1179" i="4"/>
  <c r="AC1802" i="4"/>
  <c r="AH1802" i="4"/>
  <c r="AH762" i="4"/>
  <c r="AG762" i="4"/>
  <c r="AC762" i="4"/>
  <c r="AH1851" i="4"/>
  <c r="AG1851" i="4"/>
  <c r="AH1546" i="4"/>
  <c r="AG1546" i="4"/>
  <c r="AC1546" i="4"/>
  <c r="AG1099" i="4"/>
  <c r="AC1099" i="4"/>
  <c r="AC1797" i="4"/>
  <c r="AG1797" i="4"/>
  <c r="AH1787" i="4"/>
  <c r="AG1787" i="4"/>
  <c r="AH1542" i="4"/>
  <c r="AG1542" i="4"/>
  <c r="AC1995" i="4"/>
  <c r="AH1995" i="4"/>
  <c r="AI1995" i="4" s="1"/>
  <c r="AK1995" i="4" s="1"/>
  <c r="AC2094" i="4"/>
  <c r="AG2094" i="4"/>
  <c r="AH1348" i="4"/>
  <c r="AG1348" i="4"/>
  <c r="AC1092" i="4"/>
  <c r="AG1092" i="4"/>
  <c r="AH1092" i="4"/>
  <c r="AH1738" i="4"/>
  <c r="AG1738" i="4"/>
  <c r="AC1738" i="4"/>
  <c r="AH1545" i="4"/>
  <c r="AG1545" i="4"/>
  <c r="AH1210" i="4"/>
  <c r="AC1210" i="4"/>
  <c r="AC672" i="4"/>
  <c r="AH672" i="4"/>
  <c r="AI672" i="4" s="1"/>
  <c r="AK672" i="4" s="1"/>
  <c r="AH436" i="4"/>
  <c r="AG436" i="4"/>
  <c r="AH156" i="4"/>
  <c r="AI156" i="4" s="1"/>
  <c r="AK156" i="4" s="1"/>
  <c r="AC156" i="4"/>
  <c r="AH771" i="4"/>
  <c r="AC771" i="4"/>
  <c r="AG163" i="4"/>
  <c r="AH163" i="4"/>
  <c r="AG1796" i="4"/>
  <c r="AC1796" i="4"/>
  <c r="AC573" i="4"/>
  <c r="AH573" i="4"/>
  <c r="AH1378" i="4"/>
  <c r="AG1378" i="4"/>
  <c r="AH753" i="4"/>
  <c r="AG753" i="4"/>
  <c r="AC467" i="4"/>
  <c r="AG467" i="4"/>
  <c r="AH688" i="4"/>
  <c r="AC688" i="4"/>
  <c r="AC1174" i="4"/>
  <c r="AH1174" i="4"/>
  <c r="AH136" i="4"/>
  <c r="AG136" i="4"/>
  <c r="AC996" i="4"/>
  <c r="AG996" i="4"/>
  <c r="AC656" i="4"/>
  <c r="AG656" i="4"/>
  <c r="AC312" i="4"/>
  <c r="AG312" i="4"/>
  <c r="AG1209" i="4"/>
  <c r="AH1209" i="4"/>
  <c r="AH885" i="4"/>
  <c r="AG885" i="4"/>
  <c r="AC885" i="4"/>
  <c r="AC1996" i="4"/>
  <c r="AG1996" i="4"/>
  <c r="AH690" i="4"/>
  <c r="AG690" i="4"/>
  <c r="AC690" i="4"/>
  <c r="AC121" i="4"/>
  <c r="AG121" i="4"/>
  <c r="AI121" i="4" s="1"/>
  <c r="AK121" i="4" s="1"/>
  <c r="AC413" i="4"/>
  <c r="AH413" i="4"/>
  <c r="AG679" i="4"/>
  <c r="AC679" i="4"/>
  <c r="AH32" i="4"/>
  <c r="AC32" i="4"/>
  <c r="AC84" i="4"/>
  <c r="AH84" i="4"/>
  <c r="AC1539" i="4"/>
  <c r="AH1539" i="4"/>
  <c r="AI1539" i="4" s="1"/>
  <c r="AK1539" i="4" s="1"/>
  <c r="AH1191" i="4"/>
  <c r="AC1191" i="4"/>
  <c r="AH207" i="4"/>
  <c r="AI207" i="4" s="1"/>
  <c r="AK207" i="4" s="1"/>
  <c r="AC207" i="4"/>
  <c r="AG698" i="4"/>
  <c r="AH698" i="4"/>
  <c r="AH1074" i="4"/>
  <c r="AG1074" i="4"/>
  <c r="AH1428" i="4"/>
  <c r="AI1428" i="4" s="1"/>
  <c r="AK1428" i="4" s="1"/>
  <c r="AC1428" i="4"/>
  <c r="AC2002" i="4"/>
  <c r="AH2002" i="4"/>
  <c r="AC1083" i="4"/>
  <c r="AH1083" i="4"/>
  <c r="AG1083" i="4"/>
  <c r="AH563" i="4"/>
  <c r="AG563" i="4"/>
  <c r="AG685" i="4"/>
  <c r="AH685" i="4"/>
  <c r="AG1992" i="4"/>
  <c r="AH1992" i="4"/>
  <c r="AC1992" i="4"/>
  <c r="AC78" i="4"/>
  <c r="AH78" i="4"/>
  <c r="AI78" i="4" s="1"/>
  <c r="AK78" i="4" s="1"/>
  <c r="AH1853" i="4"/>
  <c r="AC1853" i="4"/>
  <c r="AH1736" i="4"/>
  <c r="AI1736" i="4" s="1"/>
  <c r="AK1736" i="4" s="1"/>
  <c r="AC1736" i="4"/>
  <c r="AC598" i="4"/>
  <c r="AH598" i="4"/>
  <c r="AG598" i="4"/>
  <c r="AG128" i="4"/>
  <c r="AH128" i="4"/>
  <c r="AC352" i="4"/>
  <c r="AG352" i="4"/>
  <c r="AH352" i="4"/>
  <c r="AG1520" i="4"/>
  <c r="AC1520" i="4"/>
  <c r="AG856" i="4"/>
  <c r="AH856" i="4"/>
  <c r="AC236" i="4"/>
  <c r="AG236" i="4"/>
  <c r="AI236" i="4" s="1"/>
  <c r="AK236" i="4" s="1"/>
  <c r="AG1128" i="4"/>
  <c r="AC1128" i="4"/>
  <c r="AC1713" i="4"/>
  <c r="AG1713" i="4"/>
  <c r="AI1713" i="4" s="1"/>
  <c r="AK1713" i="4" s="1"/>
  <c r="AH1535" i="4"/>
  <c r="AC1535" i="4"/>
  <c r="AG1535" i="4"/>
  <c r="AG910" i="4"/>
  <c r="AC910" i="4"/>
  <c r="AC819" i="4"/>
  <c r="AG819" i="4"/>
  <c r="AH1161" i="4"/>
  <c r="AC1161" i="4"/>
  <c r="AG1161" i="4"/>
  <c r="AG2044" i="4"/>
  <c r="AH2044" i="4"/>
  <c r="AH705" i="4"/>
  <c r="AG705" i="4"/>
  <c r="AG526" i="4"/>
  <c r="AC526" i="4"/>
  <c r="AC238" i="4"/>
  <c r="AG238" i="4"/>
  <c r="AC2003" i="4"/>
  <c r="AH1052" i="4"/>
  <c r="AI1052" i="4" s="1"/>
  <c r="AK1052" i="4" s="1"/>
  <c r="AG1252" i="4"/>
  <c r="AI1252" i="4" s="1"/>
  <c r="AK1252" i="4" s="1"/>
  <c r="AH2018" i="4"/>
  <c r="AI2018" i="4" s="1"/>
  <c r="AK2018" i="4" s="1"/>
  <c r="AC1061" i="4"/>
  <c r="AC1821" i="4"/>
  <c r="AG1463" i="4"/>
  <c r="AI1463" i="4" s="1"/>
  <c r="AK1463" i="4" s="1"/>
  <c r="AC1069" i="4"/>
  <c r="AC1249" i="4"/>
  <c r="AH1698" i="4"/>
  <c r="AI1698" i="4" s="1"/>
  <c r="AK1698" i="4" s="1"/>
  <c r="AC1119" i="4"/>
  <c r="AG991" i="4"/>
  <c r="AG1274" i="4"/>
  <c r="AI1274" i="4" s="1"/>
  <c r="AK1274" i="4" s="1"/>
  <c r="AH766" i="4"/>
  <c r="AI766" i="4" s="1"/>
  <c r="AK766" i="4" s="1"/>
  <c r="AG330" i="4"/>
  <c r="AI330" i="4" s="1"/>
  <c r="AK330" i="4" s="1"/>
  <c r="AG1427" i="4"/>
  <c r="AG771" i="4"/>
  <c r="AI771" i="4" s="1"/>
  <c r="AK771" i="4" s="1"/>
  <c r="AH1796" i="4"/>
  <c r="AH1465" i="4"/>
  <c r="AI1465" i="4" s="1"/>
  <c r="AK1465" i="4" s="1"/>
  <c r="AH1637" i="4"/>
  <c r="AH887" i="4"/>
  <c r="AI887" i="4" s="1"/>
  <c r="AK887" i="4" s="1"/>
  <c r="AG573" i="4"/>
  <c r="AG397" i="4"/>
  <c r="AI397" i="4" s="1"/>
  <c r="AK397" i="4" s="1"/>
  <c r="AC151" i="4"/>
  <c r="AG1572" i="4"/>
  <c r="AC1559" i="4"/>
  <c r="AC1378" i="4"/>
  <c r="AG1122" i="4"/>
  <c r="AI1122" i="4" s="1"/>
  <c r="AK1122" i="4" s="1"/>
  <c r="AC593" i="4"/>
  <c r="AH467" i="4"/>
  <c r="AG139" i="4"/>
  <c r="AI139" i="4" s="1"/>
  <c r="AK139" i="4" s="1"/>
  <c r="AH1644" i="4"/>
  <c r="AG538" i="4"/>
  <c r="AI538" i="4" s="1"/>
  <c r="AK538" i="4" s="1"/>
  <c r="AC132" i="4"/>
  <c r="AC956" i="4"/>
  <c r="AC828" i="4"/>
  <c r="AH652" i="4"/>
  <c r="AC1294" i="4"/>
  <c r="AH996" i="4"/>
  <c r="AH472" i="4"/>
  <c r="AI472" i="4" s="1"/>
  <c r="AK472" i="4" s="1"/>
  <c r="AH312" i="4"/>
  <c r="AC1590" i="4"/>
  <c r="AC1763" i="4"/>
  <c r="AG1991" i="4"/>
  <c r="AH1662" i="4"/>
  <c r="AI1662" i="4" s="1"/>
  <c r="AK1662" i="4" s="1"/>
  <c r="AH1810" i="4"/>
  <c r="AH1468" i="4"/>
  <c r="AI1468" i="4" s="1"/>
  <c r="AK1468" i="4" s="1"/>
  <c r="AH1212" i="4"/>
  <c r="AI1212" i="4" s="1"/>
  <c r="AK1212" i="4" s="1"/>
  <c r="AH1714" i="4"/>
  <c r="AG1324" i="4"/>
  <c r="AH1890" i="4"/>
  <c r="AI1890" i="4" s="1"/>
  <c r="AK1890" i="4" s="1"/>
  <c r="AH1996" i="4"/>
  <c r="AG176" i="4"/>
  <c r="AH349" i="4"/>
  <c r="AI349" i="4" s="1"/>
  <c r="AK349" i="4" s="1"/>
  <c r="AC1639" i="4"/>
  <c r="AG1853" i="4"/>
  <c r="AG413" i="4"/>
  <c r="AG1491" i="4"/>
  <c r="AC939" i="4"/>
  <c r="AC1880" i="4"/>
  <c r="AC364" i="4"/>
  <c r="AH574" i="4"/>
  <c r="AG1179" i="4"/>
  <c r="AH819" i="4"/>
  <c r="AH807" i="4"/>
  <c r="AC653" i="4"/>
  <c r="AH385" i="4"/>
  <c r="AC705" i="4"/>
  <c r="AG1932" i="4"/>
  <c r="AH1478" i="4"/>
  <c r="AH526" i="4"/>
  <c r="AG304" i="4"/>
  <c r="AC744" i="4"/>
  <c r="AH1366" i="4"/>
  <c r="AH1495" i="4"/>
  <c r="AC969" i="4"/>
  <c r="AC517" i="4"/>
  <c r="AH517" i="4"/>
  <c r="AH1344" i="4"/>
  <c r="AC1344" i="4"/>
  <c r="AC2113" i="4"/>
  <c r="AG2113" i="4"/>
  <c r="AC1151" i="4"/>
  <c r="AH1151" i="4"/>
  <c r="AH1237" i="4"/>
  <c r="AC1237" i="4"/>
  <c r="AC314" i="4"/>
  <c r="AH314" i="4"/>
  <c r="AG212" i="4"/>
  <c r="AH212" i="4"/>
  <c r="AG1355" i="4"/>
  <c r="AH1355" i="4"/>
  <c r="AC1955" i="4"/>
  <c r="AG1955" i="4"/>
  <c r="AH1955" i="4"/>
  <c r="AG2103" i="4"/>
  <c r="AH2103" i="4"/>
  <c r="AC1774" i="4"/>
  <c r="AG1774" i="4"/>
  <c r="AH1432" i="4"/>
  <c r="AG1432" i="4"/>
  <c r="AC1432" i="4"/>
  <c r="AC1220" i="4"/>
  <c r="AG1220" i="4"/>
  <c r="AI1220" i="4" s="1"/>
  <c r="AK1220" i="4" s="1"/>
  <c r="AG1730" i="4"/>
  <c r="AH1730" i="4"/>
  <c r="AC1730" i="4"/>
  <c r="AG1623" i="4"/>
  <c r="AH1623" i="4"/>
  <c r="AC1978" i="4"/>
  <c r="AH1978" i="4"/>
  <c r="AH1315" i="4"/>
  <c r="AC1315" i="4"/>
  <c r="AC1676" i="4"/>
  <c r="AG1676" i="4"/>
  <c r="AI1676" i="4" s="1"/>
  <c r="AK1676" i="4" s="1"/>
  <c r="AC498" i="4"/>
  <c r="AH498" i="4"/>
  <c r="AI498" i="4" s="1"/>
  <c r="AK498" i="4" s="1"/>
  <c r="AH102" i="4"/>
  <c r="AG102" i="4"/>
  <c r="AH963" i="4"/>
  <c r="AI963" i="4" s="1"/>
  <c r="AK963" i="4" s="1"/>
  <c r="AC963" i="4"/>
  <c r="AG1972" i="4"/>
  <c r="AI1972" i="4" s="1"/>
  <c r="AK1972" i="4" s="1"/>
  <c r="AC1972" i="4"/>
  <c r="AH669" i="4"/>
  <c r="AI669" i="4" s="1"/>
  <c r="AK669" i="4" s="1"/>
  <c r="AC669" i="4"/>
  <c r="AH881" i="4"/>
  <c r="AG881" i="4"/>
  <c r="AG286" i="4"/>
  <c r="AI286" i="4" s="1"/>
  <c r="AK286" i="4" s="1"/>
  <c r="AC286" i="4"/>
  <c r="AG36" i="4"/>
  <c r="AH36" i="4"/>
  <c r="AH250" i="4"/>
  <c r="AC250" i="4"/>
  <c r="AC868" i="4"/>
  <c r="AH868" i="4"/>
  <c r="AI868" i="4" s="1"/>
  <c r="AK868" i="4" s="1"/>
  <c r="AH60" i="4"/>
  <c r="AI60" i="4" s="1"/>
  <c r="AK60" i="4" s="1"/>
  <c r="AC60" i="4"/>
  <c r="AC1847" i="4"/>
  <c r="AG1847" i="4"/>
  <c r="AC1817" i="4"/>
  <c r="AH1817" i="4"/>
  <c r="AG1817" i="4"/>
  <c r="AH949" i="4"/>
  <c r="AI949" i="4" s="1"/>
  <c r="AK949" i="4" s="1"/>
  <c r="AC949" i="4"/>
  <c r="AG403" i="4"/>
  <c r="AH403" i="4"/>
  <c r="AC403" i="4"/>
  <c r="AG1386" i="4"/>
  <c r="AH1386" i="4"/>
  <c r="AG628" i="4"/>
  <c r="AI628" i="4" s="1"/>
  <c r="AK628" i="4" s="1"/>
  <c r="AC628" i="4"/>
  <c r="AG1277" i="4"/>
  <c r="AH1277" i="4"/>
  <c r="AH185" i="4"/>
  <c r="AC185" i="4"/>
  <c r="AG185" i="4"/>
  <c r="AC269" i="4"/>
  <c r="AG269" i="4"/>
  <c r="AC65" i="4"/>
  <c r="AG65" i="4"/>
  <c r="AC1126" i="4"/>
  <c r="AH1126" i="4"/>
  <c r="AI1126" i="4" s="1"/>
  <c r="AK1126" i="4" s="1"/>
  <c r="AH432" i="4"/>
  <c r="AG432" i="4"/>
  <c r="AC432" i="4"/>
  <c r="AH800" i="4"/>
  <c r="AG800" i="4"/>
  <c r="AC510" i="4"/>
  <c r="AG510" i="4"/>
  <c r="AH510" i="4"/>
  <c r="AC1723" i="4"/>
  <c r="AG1723" i="4"/>
  <c r="AI1723" i="4" s="1"/>
  <c r="AK1723" i="4" s="1"/>
  <c r="AG1794" i="4"/>
  <c r="AH1794" i="4"/>
  <c r="AC1794" i="4"/>
  <c r="AC1769" i="4"/>
  <c r="AG1769" i="4"/>
  <c r="AH933" i="4"/>
  <c r="AC933" i="4"/>
  <c r="AH1844" i="4"/>
  <c r="AI1844" i="4" s="1"/>
  <c r="AK1844" i="4" s="1"/>
  <c r="AC1844" i="4"/>
  <c r="AC713" i="4"/>
  <c r="AH713" i="4"/>
  <c r="AI713" i="4" s="1"/>
  <c r="AK713" i="4" s="1"/>
  <c r="AH1417" i="4"/>
  <c r="AG1417" i="4"/>
  <c r="AC410" i="4"/>
  <c r="AH410" i="4"/>
  <c r="AG410" i="4"/>
  <c r="AG626" i="4"/>
  <c r="AH626" i="4"/>
  <c r="AC626" i="4"/>
  <c r="AG1687" i="4"/>
  <c r="AI1687" i="4" s="1"/>
  <c r="AK1687" i="4" s="1"/>
  <c r="AC1687" i="4"/>
  <c r="AH1830" i="4"/>
  <c r="AG1830" i="4"/>
  <c r="AH975" i="4"/>
  <c r="AC975" i="4"/>
  <c r="AG975" i="4"/>
  <c r="AG782" i="4"/>
  <c r="AC782" i="4"/>
  <c r="AH782" i="4"/>
  <c r="AG1408" i="4"/>
  <c r="AC1408" i="4"/>
  <c r="AH1408" i="4"/>
  <c r="AH1515" i="4"/>
  <c r="AG1515" i="4"/>
  <c r="AC553" i="4"/>
  <c r="AH553" i="4"/>
  <c r="AH390" i="4"/>
  <c r="AC390" i="4"/>
  <c r="AG390" i="4"/>
  <c r="AG960" i="4"/>
  <c r="AH960" i="4"/>
  <c r="AC960" i="4"/>
  <c r="AH624" i="4"/>
  <c r="AI624" i="4" s="1"/>
  <c r="AK624" i="4" s="1"/>
  <c r="AC624" i="4"/>
  <c r="AG597" i="4"/>
  <c r="AH597" i="4"/>
  <c r="AG985" i="4"/>
  <c r="AH985" i="4"/>
  <c r="AG691" i="4"/>
  <c r="AH691" i="4"/>
  <c r="AG557" i="4"/>
  <c r="AH557" i="4"/>
  <c r="AG812" i="4"/>
  <c r="AI812" i="4" s="1"/>
  <c r="AK812" i="4" s="1"/>
  <c r="AC812" i="4"/>
  <c r="AC58" i="4"/>
  <c r="AG58" i="4"/>
  <c r="AI58" i="4" s="1"/>
  <c r="AK58" i="4" s="1"/>
  <c r="AG106" i="4"/>
  <c r="AC106" i="4"/>
  <c r="AH106" i="4"/>
  <c r="AC2091" i="4"/>
  <c r="AG2091" i="4"/>
  <c r="AI2091" i="4" s="1"/>
  <c r="AK2091" i="4" s="1"/>
  <c r="AH1168" i="4"/>
  <c r="AG1168" i="4"/>
  <c r="AH249" i="4"/>
  <c r="AG249" i="4"/>
  <c r="AH45" i="4"/>
  <c r="AG45" i="4"/>
  <c r="AC710" i="4"/>
  <c r="AG710" i="4"/>
  <c r="AG676" i="4"/>
  <c r="AI676" i="4" s="1"/>
  <c r="AK676" i="4" s="1"/>
  <c r="AC676" i="4"/>
  <c r="AC1570" i="4"/>
  <c r="AH1570" i="4"/>
  <c r="AI1570" i="4" s="1"/>
  <c r="AK1570" i="4" s="1"/>
  <c r="AC2045" i="4"/>
  <c r="AH2045" i="4"/>
  <c r="AI2045" i="4" s="1"/>
  <c r="AK2045" i="4" s="1"/>
  <c r="AH1655" i="4"/>
  <c r="AG1655" i="4"/>
  <c r="AH117" i="4"/>
  <c r="AG117" i="4"/>
  <c r="AG200" i="4"/>
  <c r="AH200" i="4"/>
  <c r="AG409" i="4"/>
  <c r="AI409" i="4" s="1"/>
  <c r="AK409" i="4" s="1"/>
  <c r="AC409" i="4"/>
  <c r="AC1218" i="4"/>
  <c r="AH1218" i="4"/>
  <c r="AI1218" i="4" s="1"/>
  <c r="AK1218" i="4" s="1"/>
  <c r="AH2064" i="4"/>
  <c r="AG2064" i="4"/>
  <c r="AG1020" i="4"/>
  <c r="AH1020" i="4"/>
  <c r="AG426" i="4"/>
  <c r="AI426" i="4" s="1"/>
  <c r="AK426" i="4" s="1"/>
  <c r="AC426" i="4"/>
  <c r="AG1526" i="4"/>
  <c r="AI1526" i="4" s="1"/>
  <c r="AK1526" i="4" s="1"/>
  <c r="AC1585" i="4"/>
  <c r="AG2030" i="4"/>
  <c r="AI2030" i="4" s="1"/>
  <c r="AK2030" i="4" s="1"/>
  <c r="AC1180" i="4"/>
  <c r="AC1734" i="4"/>
  <c r="AG1837" i="4"/>
  <c r="AI1837" i="4" s="1"/>
  <c r="AK1837" i="4" s="1"/>
  <c r="AC1429" i="4"/>
  <c r="AH831" i="4"/>
  <c r="AI831" i="4" s="1"/>
  <c r="AK831" i="4" s="1"/>
  <c r="AG667" i="4"/>
  <c r="AI667" i="4" s="1"/>
  <c r="AK667" i="4" s="1"/>
  <c r="AH571" i="4"/>
  <c r="AI571" i="4" s="1"/>
  <c r="AK571" i="4" s="1"/>
  <c r="AH411" i="4"/>
  <c r="AI411" i="4" s="1"/>
  <c r="AK411" i="4" s="1"/>
  <c r="AG2008" i="4"/>
  <c r="AI2008" i="4" s="1"/>
  <c r="AK2008" i="4" s="1"/>
  <c r="AC1424" i="4"/>
  <c r="AG1210" i="4"/>
  <c r="AI1210" i="4" s="1"/>
  <c r="AK1210" i="4" s="1"/>
  <c r="AG703" i="4"/>
  <c r="AI703" i="4" s="1"/>
  <c r="AK703" i="4" s="1"/>
  <c r="AG549" i="4"/>
  <c r="AG291" i="4"/>
  <c r="AI291" i="4" s="1"/>
  <c r="AK291" i="4" s="1"/>
  <c r="AC163" i="4"/>
  <c r="AH951" i="4"/>
  <c r="AI951" i="4" s="1"/>
  <c r="AK951" i="4" s="1"/>
  <c r="AC759" i="4"/>
  <c r="AC505" i="4"/>
  <c r="AC1245" i="4"/>
  <c r="AC753" i="4"/>
  <c r="AH1397" i="4"/>
  <c r="AI1397" i="4" s="1"/>
  <c r="AK1397" i="4" s="1"/>
  <c r="AG952" i="4"/>
  <c r="AI952" i="4" s="1"/>
  <c r="AK952" i="4" s="1"/>
  <c r="AH896" i="4"/>
  <c r="AI896" i="4" s="1"/>
  <c r="AK896" i="4" s="1"/>
  <c r="AG688" i="4"/>
  <c r="AH438" i="4"/>
  <c r="AI438" i="4" s="1"/>
  <c r="AK438" i="4" s="1"/>
  <c r="AC278" i="4"/>
  <c r="AG250" i="4"/>
  <c r="AH656" i="4"/>
  <c r="AH28" i="4"/>
  <c r="AG1783" i="4"/>
  <c r="AH1878" i="4"/>
  <c r="AG1850" i="4"/>
  <c r="AG2002" i="4"/>
  <c r="AC1642" i="4"/>
  <c r="AH1475" i="4"/>
  <c r="AC1830" i="4"/>
  <c r="AH1797" i="4"/>
  <c r="AG1479" i="4"/>
  <c r="AH371" i="4"/>
  <c r="AC319" i="4"/>
  <c r="AG63" i="4"/>
  <c r="AC1533" i="4"/>
  <c r="AC1361" i="4"/>
  <c r="AG458" i="4"/>
  <c r="AI458" i="4" s="1"/>
  <c r="AK458" i="4" s="1"/>
  <c r="AC1277" i="4"/>
  <c r="AH313" i="4"/>
  <c r="AC249" i="4"/>
  <c r="AC691" i="4"/>
  <c r="AH269" i="4"/>
  <c r="AH141" i="4"/>
  <c r="AH679" i="4"/>
  <c r="AH65" i="4"/>
  <c r="AC2076" i="4"/>
  <c r="AH710" i="4"/>
  <c r="AG30" i="4"/>
  <c r="AC128" i="4"/>
  <c r="AC1355" i="4"/>
  <c r="AC1851" i="4"/>
  <c r="AH1536" i="4"/>
  <c r="AC1673" i="4"/>
  <c r="AC1515" i="4"/>
  <c r="AG553" i="4"/>
  <c r="AI553" i="4" s="1"/>
  <c r="AK553" i="4" s="1"/>
  <c r="AG220" i="4"/>
  <c r="AG1018" i="4"/>
  <c r="AH1910" i="4"/>
  <c r="AI1910" i="4" s="1"/>
  <c r="AK1910" i="4" s="1"/>
  <c r="AH1099" i="4"/>
  <c r="AG1802" i="4"/>
  <c r="AG702" i="4"/>
  <c r="AI702" i="4" s="1"/>
  <c r="AK702" i="4" s="1"/>
  <c r="AG474" i="4"/>
  <c r="AH437" i="4"/>
  <c r="AH1195" i="4"/>
  <c r="AG1195" i="4"/>
  <c r="AC1833" i="4"/>
  <c r="AH1833" i="4"/>
  <c r="AI1833" i="4" s="1"/>
  <c r="AK1833" i="4" s="1"/>
  <c r="AC1183" i="4"/>
  <c r="AH1183" i="4"/>
  <c r="AI1183" i="4" s="1"/>
  <c r="AK1183" i="4" s="1"/>
  <c r="AG1652" i="4"/>
  <c r="AH1652" i="4"/>
  <c r="AG1627" i="4"/>
  <c r="AH1627" i="4"/>
  <c r="AG1999" i="4"/>
  <c r="AH1999" i="4"/>
  <c r="AG388" i="4"/>
  <c r="AI388" i="4" s="1"/>
  <c r="AK388" i="4" s="1"/>
  <c r="AC388" i="4"/>
  <c r="AG921" i="4"/>
  <c r="AI921" i="4" s="1"/>
  <c r="AK921" i="4" s="1"/>
  <c r="AC921" i="4"/>
  <c r="AG909" i="4"/>
  <c r="AC909" i="4"/>
  <c r="AG1653" i="4"/>
  <c r="AC1653" i="4"/>
  <c r="AH1104" i="4"/>
  <c r="AG1104" i="4"/>
  <c r="AG898" i="4"/>
  <c r="AH898" i="4"/>
  <c r="AH944" i="4"/>
  <c r="AI944" i="4" s="1"/>
  <c r="AK944" i="4" s="1"/>
  <c r="AC944" i="4"/>
  <c r="AG675" i="4"/>
  <c r="AH675" i="4"/>
  <c r="AG663" i="4"/>
  <c r="AC663" i="4"/>
  <c r="AG1840" i="4"/>
  <c r="AH1840" i="4"/>
  <c r="AG1793" i="4"/>
  <c r="AH1793" i="4"/>
  <c r="AG1852" i="4"/>
  <c r="AH1852" i="4"/>
  <c r="AC263" i="4"/>
  <c r="AG263" i="4"/>
  <c r="AI263" i="4" s="1"/>
  <c r="AK263" i="4" s="1"/>
  <c r="AC801" i="4"/>
  <c r="AH801" i="4"/>
  <c r="AI801" i="4" s="1"/>
  <c r="AK801" i="4" s="1"/>
  <c r="AH978" i="4"/>
  <c r="AC978" i="4"/>
  <c r="AG1527" i="4"/>
  <c r="AC1527" i="4"/>
  <c r="AC471" i="4"/>
  <c r="AG471" i="4"/>
  <c r="AI471" i="4" s="1"/>
  <c r="AK471" i="4" s="1"/>
  <c r="AH1419" i="4"/>
  <c r="AG1419" i="4"/>
  <c r="AH860" i="4"/>
  <c r="AI860" i="4" s="1"/>
  <c r="AK860" i="4" s="1"/>
  <c r="AC860" i="4"/>
  <c r="AC335" i="4"/>
  <c r="AH335" i="4"/>
  <c r="AI335" i="4" s="1"/>
  <c r="AK335" i="4" s="1"/>
  <c r="AG1174" i="4"/>
  <c r="AC136" i="4"/>
  <c r="AG1815" i="4"/>
  <c r="AI1815" i="4" s="1"/>
  <c r="AK1815" i="4" s="1"/>
  <c r="AH1128" i="4"/>
  <c r="AG1475" i="4"/>
  <c r="AI1475" i="4" s="1"/>
  <c r="AK1475" i="4" s="1"/>
  <c r="AH1361" i="4"/>
  <c r="AI1361" i="4" s="1"/>
  <c r="AK1361" i="4" s="1"/>
  <c r="AC458" i="4"/>
  <c r="AH1520" i="4"/>
  <c r="AH909" i="4"/>
  <c r="AH1653" i="4"/>
  <c r="AG939" i="4"/>
  <c r="AI939" i="4" s="1"/>
  <c r="AK939" i="4" s="1"/>
  <c r="AC1104" i="4"/>
  <c r="AC856" i="4"/>
  <c r="AG32" i="4"/>
  <c r="AG84" i="4"/>
  <c r="AC1787" i="4"/>
  <c r="AC1542" i="4"/>
  <c r="AG1484" i="4"/>
  <c r="AI1484" i="4" s="1"/>
  <c r="AK1484" i="4" s="1"/>
  <c r="AH910" i="4"/>
  <c r="AC563" i="4"/>
  <c r="AC685" i="4"/>
  <c r="AC2044" i="4"/>
  <c r="AH238" i="4"/>
  <c r="AC1419" i="4"/>
  <c r="AH2094" i="4"/>
  <c r="AC1348" i="4"/>
  <c r="AH1527" i="4"/>
  <c r="AC1652" i="4"/>
  <c r="AG1191" i="4"/>
  <c r="AH474" i="4"/>
  <c r="AH663" i="4"/>
  <c r="AC698" i="4"/>
  <c r="AH2060" i="4"/>
  <c r="AC2060" i="4"/>
  <c r="AG1804" i="4"/>
  <c r="AC1804" i="4"/>
  <c r="AH2106" i="4"/>
  <c r="AC2106" i="4"/>
  <c r="AC1226" i="4"/>
  <c r="AG1226" i="4"/>
  <c r="AC905" i="4"/>
  <c r="AG905" i="4"/>
  <c r="AG401" i="4"/>
  <c r="AH401" i="4"/>
  <c r="AH1499" i="4"/>
  <c r="AG1499" i="4"/>
  <c r="AG724" i="4"/>
  <c r="AH724" i="4"/>
  <c r="AG223" i="4"/>
  <c r="AI223" i="4" s="1"/>
  <c r="AK223" i="4" s="1"/>
  <c r="AH1194" i="4"/>
  <c r="AI1194" i="4" s="1"/>
  <c r="AK1194" i="4" s="1"/>
  <c r="AH854" i="4"/>
  <c r="AI854" i="4" s="1"/>
  <c r="AK854" i="4" s="1"/>
  <c r="AC697" i="4"/>
  <c r="AC2084" i="4"/>
  <c r="AG77" i="4"/>
  <c r="AI77" i="4" s="1"/>
  <c r="AK77" i="4" s="1"/>
  <c r="AG357" i="4"/>
  <c r="AI357" i="4" s="1"/>
  <c r="AK357" i="4" s="1"/>
  <c r="AH1804" i="4"/>
  <c r="AC194" i="4"/>
  <c r="AH502" i="4"/>
  <c r="AI502" i="4" s="1"/>
  <c r="AK502" i="4" s="1"/>
  <c r="AG2104" i="4"/>
  <c r="AG1689" i="4"/>
  <c r="AI1689" i="4" s="1"/>
  <c r="AK1689" i="4" s="1"/>
  <c r="AC802" i="4"/>
  <c r="AH674" i="4"/>
  <c r="AI674" i="4" s="1"/>
  <c r="AK674" i="4" s="1"/>
  <c r="AG104" i="4"/>
  <c r="AI104" i="4" s="1"/>
  <c r="AK104" i="4" s="1"/>
  <c r="AH560" i="4"/>
  <c r="AI560" i="4" s="1"/>
  <c r="AK560" i="4" s="1"/>
  <c r="AC1499" i="4"/>
  <c r="AH266" i="4"/>
  <c r="AI266" i="4" s="1"/>
  <c r="AK266" i="4" s="1"/>
  <c r="AG1459" i="4"/>
  <c r="AI1459" i="4" s="1"/>
  <c r="AK1459" i="4" s="1"/>
  <c r="AH1533" i="4"/>
  <c r="AI1533" i="4" s="1"/>
  <c r="AK1533" i="4" s="1"/>
  <c r="AC1386" i="4"/>
  <c r="AG825" i="4"/>
  <c r="AG383" i="4"/>
  <c r="AI383" i="4" s="1"/>
  <c r="AK383" i="4" s="1"/>
  <c r="AG1639" i="4"/>
  <c r="AI1639" i="4" s="1"/>
  <c r="AK1639" i="4" s="1"/>
  <c r="AG1449" i="4"/>
  <c r="AI1449" i="4" s="1"/>
  <c r="AK1449" i="4" s="1"/>
  <c r="AG781" i="4"/>
  <c r="AI781" i="4" s="1"/>
  <c r="AK781" i="4" s="1"/>
  <c r="AH519" i="4"/>
  <c r="AI519" i="4" s="1"/>
  <c r="AK519" i="4" s="1"/>
  <c r="AG1541" i="4"/>
  <c r="AH1491" i="4"/>
  <c r="AG523" i="4"/>
  <c r="AI523" i="4" s="1"/>
  <c r="AK523" i="4" s="1"/>
  <c r="AH1509" i="4"/>
  <c r="AI1509" i="4" s="1"/>
  <c r="AK1509" i="4" s="1"/>
  <c r="AC396" i="4"/>
  <c r="AC1012" i="4"/>
  <c r="AC800" i="4"/>
  <c r="AH682" i="4"/>
  <c r="AI682" i="4" s="1"/>
  <c r="AK682" i="4" s="1"/>
  <c r="AG306" i="4"/>
  <c r="AI306" i="4" s="1"/>
  <c r="AK306" i="4" s="1"/>
  <c r="AG22" i="4"/>
  <c r="AI22" i="4" s="1"/>
  <c r="AK22" i="4" s="1"/>
  <c r="AH1819" i="4"/>
  <c r="AH1927" i="4"/>
  <c r="AH1603" i="4"/>
  <c r="AI1603" i="4" s="1"/>
  <c r="AK1603" i="4" s="1"/>
  <c r="AC1460" i="4"/>
  <c r="AG1594" i="4"/>
  <c r="AH1400" i="4"/>
  <c r="AH1769" i="4"/>
  <c r="AG1945" i="4"/>
  <c r="AI1945" i="4" s="1"/>
  <c r="AK1945" i="4" s="1"/>
  <c r="AG1155" i="4"/>
  <c r="AI1155" i="4" s="1"/>
  <c r="AK1155" i="4" s="1"/>
  <c r="AG385" i="4"/>
  <c r="AI385" i="4" s="1"/>
  <c r="AK385" i="4" s="1"/>
  <c r="AG418" i="4"/>
  <c r="AH20" i="4"/>
  <c r="AH1847" i="4"/>
  <c r="AH1774" i="4"/>
  <c r="AC1678" i="4"/>
  <c r="AC1267" i="4"/>
  <c r="AG1978" i="4"/>
  <c r="AG1315" i="4"/>
  <c r="AG1127" i="4"/>
  <c r="AG933" i="4"/>
  <c r="AH1709" i="4"/>
  <c r="AG902" i="4"/>
  <c r="AI902" i="4" s="1"/>
  <c r="AK902" i="4" s="1"/>
  <c r="AG1836" i="4"/>
  <c r="AG955" i="4"/>
  <c r="AH273" i="4"/>
  <c r="AI273" i="4" s="1"/>
  <c r="AK273" i="4" s="1"/>
  <c r="AC1462" i="4"/>
  <c r="AH692" i="4"/>
  <c r="AI692" i="4" s="1"/>
  <c r="AK692" i="4" s="1"/>
  <c r="AH320" i="4"/>
  <c r="AI320" i="4" s="1"/>
  <c r="AK320" i="4" s="1"/>
  <c r="AH1531" i="4"/>
  <c r="AI1531" i="4" s="1"/>
  <c r="AK1531" i="4" s="1"/>
  <c r="AC1293" i="4"/>
  <c r="AC427" i="4"/>
  <c r="AC979" i="4"/>
  <c r="AC636" i="4"/>
  <c r="AG1563" i="4"/>
  <c r="AI1563" i="4" s="1"/>
  <c r="AK1563" i="4" s="1"/>
  <c r="Y17" i="4"/>
  <c r="AH1707" i="4"/>
  <c r="AI1707" i="4" s="1"/>
  <c r="AK1707" i="4" s="1"/>
  <c r="AC1707" i="4"/>
  <c r="AC2061" i="4"/>
  <c r="AG2061" i="4"/>
  <c r="AI2061" i="4" s="1"/>
  <c r="AK2061" i="4" s="1"/>
  <c r="AC1169" i="4"/>
  <c r="AG1169" i="4"/>
  <c r="AI1169" i="4" s="1"/>
  <c r="AK1169" i="4" s="1"/>
  <c r="AH757" i="4"/>
  <c r="AG757" i="4"/>
  <c r="AH1868" i="4"/>
  <c r="AC1868" i="4"/>
  <c r="AG280" i="4"/>
  <c r="AH280" i="4"/>
  <c r="AH729" i="4"/>
  <c r="AG729" i="4"/>
  <c r="AC1106" i="4"/>
  <c r="AG1106" i="4"/>
  <c r="AC161" i="4"/>
  <c r="AG161" i="4"/>
  <c r="AH728" i="4"/>
  <c r="AC728" i="4"/>
  <c r="AH884" i="4"/>
  <c r="AI884" i="4" s="1"/>
  <c r="AK884" i="4" s="1"/>
  <c r="AC884" i="4"/>
  <c r="AH772" i="4"/>
  <c r="AI772" i="4" s="1"/>
  <c r="AK772" i="4" s="1"/>
  <c r="AC772" i="4"/>
  <c r="AG2086" i="4"/>
  <c r="AG1285" i="4"/>
  <c r="AI1285" i="4" s="1"/>
  <c r="AK1285" i="4" s="1"/>
  <c r="AG660" i="4"/>
  <c r="AI660" i="4" s="1"/>
  <c r="AK660" i="4" s="1"/>
  <c r="AC729" i="4"/>
  <c r="AC391" i="4"/>
  <c r="AG1254" i="4"/>
  <c r="AI1254" i="4" s="1"/>
  <c r="AK1254" i="4" s="1"/>
  <c r="AG1270" i="4"/>
  <c r="AI1270" i="4" s="1"/>
  <c r="AK1270" i="4" s="1"/>
  <c r="AC1690" i="4"/>
  <c r="AC1514" i="4"/>
  <c r="AG1151" i="4"/>
  <c r="AC1767" i="4"/>
  <c r="AG1376" i="4"/>
  <c r="AI1376" i="4" s="1"/>
  <c r="AK1376" i="4" s="1"/>
  <c r="AC966" i="4"/>
  <c r="AG314" i="4"/>
  <c r="AC1859" i="4"/>
  <c r="AG1859" i="4"/>
  <c r="AH2078" i="4"/>
  <c r="AC2078" i="4"/>
  <c r="AC843" i="4"/>
  <c r="AG843" i="4"/>
  <c r="AI843" i="4" s="1"/>
  <c r="AK843" i="4" s="1"/>
  <c r="AC414" i="4"/>
  <c r="AG414" i="4"/>
  <c r="AG2007" i="4"/>
  <c r="AH2007" i="4"/>
  <c r="AC2050" i="4"/>
  <c r="AG2050" i="4"/>
  <c r="AG1914" i="4"/>
  <c r="AH1914" i="4"/>
  <c r="AG1921" i="4"/>
  <c r="AH1921" i="4"/>
  <c r="AC2053" i="4"/>
  <c r="AG2053" i="4"/>
  <c r="AH735" i="4"/>
  <c r="AI735" i="4" s="1"/>
  <c r="AK735" i="4" s="1"/>
  <c r="AC735" i="4"/>
  <c r="AG2069" i="4"/>
  <c r="AH2069" i="4"/>
  <c r="AG1211" i="4"/>
  <c r="AH1211" i="4"/>
  <c r="AG1746" i="4"/>
  <c r="AH1746" i="4"/>
  <c r="AG1207" i="4"/>
  <c r="AH1207" i="4"/>
  <c r="AG175" i="4"/>
  <c r="AH175" i="4"/>
  <c r="AH2088" i="4"/>
  <c r="AI2088" i="4" s="1"/>
  <c r="AK2088" i="4" s="1"/>
  <c r="AC2088" i="4"/>
  <c r="AH599" i="4"/>
  <c r="AG599" i="4"/>
  <c r="AC599" i="4"/>
  <c r="AG962" i="4"/>
  <c r="AH962" i="4"/>
  <c r="AG654" i="4"/>
  <c r="AC654" i="4"/>
  <c r="AH654" i="4"/>
  <c r="AC740" i="4"/>
  <c r="AG740" i="4"/>
  <c r="AG959" i="4"/>
  <c r="AI959" i="4" s="1"/>
  <c r="AK959" i="4" s="1"/>
  <c r="AC1828" i="4"/>
  <c r="AC212" i="4"/>
  <c r="AG1186" i="4"/>
  <c r="AI1186" i="4" s="1"/>
  <c r="AK1186" i="4" s="1"/>
  <c r="AG518" i="4"/>
  <c r="AI518" i="4" s="1"/>
  <c r="AK518" i="4" s="1"/>
  <c r="AC1422" i="4"/>
  <c r="AG520" i="4"/>
  <c r="AI520" i="4" s="1"/>
  <c r="AK520" i="4" s="1"/>
  <c r="AG2078" i="4"/>
  <c r="AC1312" i="4"/>
  <c r="AH2053" i="4"/>
  <c r="AC959" i="4"/>
  <c r="AG133" i="4"/>
  <c r="AH1828" i="4"/>
  <c r="AI1828" i="4" s="1"/>
  <c r="AK1828" i="4" s="1"/>
  <c r="AC570" i="4"/>
  <c r="AH355" i="4"/>
  <c r="AI355" i="4" s="1"/>
  <c r="AK355" i="4" s="1"/>
  <c r="AH469" i="4"/>
  <c r="AC1186" i="4"/>
  <c r="AC2069" i="4"/>
  <c r="AC1374" i="4"/>
  <c r="AC518" i="4"/>
  <c r="AC2007" i="4"/>
  <c r="AC1285" i="4"/>
  <c r="AG1868" i="4"/>
  <c r="AG1450" i="4"/>
  <c r="AI1450" i="4" s="1"/>
  <c r="AK1450" i="4" s="1"/>
  <c r="AG886" i="4"/>
  <c r="AC660" i="4"/>
  <c r="AC280" i="4"/>
  <c r="AC569" i="4"/>
  <c r="AH391" i="4"/>
  <c r="AI391" i="4" s="1"/>
  <c r="AK391" i="4" s="1"/>
  <c r="AH1106" i="4"/>
  <c r="AC1254" i="4"/>
  <c r="AH168" i="4"/>
  <c r="AG1690" i="4"/>
  <c r="AI1690" i="4" s="1"/>
  <c r="AK1690" i="4" s="1"/>
  <c r="AH1514" i="4"/>
  <c r="AI1514" i="4" s="1"/>
  <c r="AK1514" i="4" s="1"/>
  <c r="AC1746" i="4"/>
  <c r="AG683" i="4"/>
  <c r="AI683" i="4" s="1"/>
  <c r="AK683" i="4" s="1"/>
  <c r="AH1767" i="4"/>
  <c r="AI1767" i="4" s="1"/>
  <c r="AK1767" i="4" s="1"/>
  <c r="AH2050" i="4"/>
  <c r="AC1376" i="4"/>
  <c r="AC1914" i="4"/>
  <c r="AC1067" i="4"/>
  <c r="AC175" i="4"/>
  <c r="AG1681" i="4"/>
  <c r="AC962" i="4"/>
  <c r="AH1038" i="4"/>
  <c r="AC1038" i="4"/>
  <c r="AG1939" i="4"/>
  <c r="AH1939" i="4"/>
  <c r="AH1566" i="4"/>
  <c r="AI1566" i="4" s="1"/>
  <c r="AK1566" i="4" s="1"/>
  <c r="AC1566" i="4"/>
  <c r="AC1391" i="4"/>
  <c r="AG1391" i="4"/>
  <c r="AC1726" i="4"/>
  <c r="AH1726" i="4"/>
  <c r="AH1273" i="4"/>
  <c r="AC1273" i="4"/>
  <c r="AG1273" i="4"/>
  <c r="AH1013" i="4"/>
  <c r="AC1013" i="4"/>
  <c r="AG1013" i="4"/>
  <c r="AH1768" i="4"/>
  <c r="AI1768" i="4" s="1"/>
  <c r="AK1768" i="4" s="1"/>
  <c r="AC1768" i="4"/>
  <c r="AC1860" i="4"/>
  <c r="AG1860" i="4"/>
  <c r="AC1426" i="4"/>
  <c r="AG1426" i="4"/>
  <c r="AI1426" i="4" s="1"/>
  <c r="AK1426" i="4" s="1"/>
  <c r="AC1172" i="4"/>
  <c r="AG1172" i="4"/>
  <c r="AI1172" i="4" s="1"/>
  <c r="AK1172" i="4" s="1"/>
  <c r="AH1379" i="4"/>
  <c r="AC1379" i="4"/>
  <c r="AH1131" i="4"/>
  <c r="AI1131" i="4" s="1"/>
  <c r="AK1131" i="4" s="1"/>
  <c r="AC1131" i="4"/>
  <c r="AH1435" i="4"/>
  <c r="AI1435" i="4" s="1"/>
  <c r="AK1435" i="4" s="1"/>
  <c r="AC1435" i="4"/>
  <c r="AH1255" i="4"/>
  <c r="AI1255" i="4" s="1"/>
  <c r="AK1255" i="4" s="1"/>
  <c r="AC1255" i="4"/>
  <c r="AH841" i="4"/>
  <c r="AC841" i="4"/>
  <c r="AC1505" i="4"/>
  <c r="AG1505" i="4"/>
  <c r="AI1505" i="4" s="1"/>
  <c r="AK1505" i="4" s="1"/>
  <c r="AG509" i="4"/>
  <c r="AI509" i="4" s="1"/>
  <c r="AK509" i="4" s="1"/>
  <c r="AC509" i="4"/>
  <c r="AC1892" i="4"/>
  <c r="AH1892" i="4"/>
  <c r="AI1892" i="4" s="1"/>
  <c r="AK1892" i="4" s="1"/>
  <c r="AG1138" i="4"/>
  <c r="AC1138" i="4"/>
  <c r="AG1070" i="4"/>
  <c r="AI1070" i="4" s="1"/>
  <c r="AK1070" i="4" s="1"/>
  <c r="AC1070" i="4"/>
  <c r="AH368" i="4"/>
  <c r="AI368" i="4" s="1"/>
  <c r="AK368" i="4" s="1"/>
  <c r="AC368" i="4"/>
  <c r="AH758" i="4"/>
  <c r="AI758" i="4" s="1"/>
  <c r="AK758" i="4" s="1"/>
  <c r="AC758" i="4"/>
  <c r="AH142" i="4"/>
  <c r="AG142" i="4"/>
  <c r="AG339" i="4"/>
  <c r="AH339" i="4"/>
  <c r="AC1848" i="4"/>
  <c r="AG1848" i="4"/>
  <c r="AI1848" i="4" s="1"/>
  <c r="AK1848" i="4" s="1"/>
  <c r="AC746" i="4"/>
  <c r="AG746" i="4"/>
  <c r="AI746" i="4" s="1"/>
  <c r="AK746" i="4" s="1"/>
  <c r="AG144" i="4"/>
  <c r="AH144" i="4"/>
  <c r="AC716" i="4"/>
  <c r="AG716" i="4"/>
  <c r="AI716" i="4" s="1"/>
  <c r="AK716" i="4" s="1"/>
  <c r="AH804" i="4"/>
  <c r="AC804" i="4"/>
  <c r="AC592" i="4"/>
  <c r="AG592" i="4"/>
  <c r="AH1795" i="4"/>
  <c r="AI1795" i="4" s="1"/>
  <c r="AK1795" i="4" s="1"/>
  <c r="AC1795" i="4"/>
  <c r="AC1148" i="4"/>
  <c r="AG1148" i="4"/>
  <c r="AI1148" i="4" s="1"/>
  <c r="AK1148" i="4" s="1"/>
  <c r="AG1311" i="4"/>
  <c r="AH1311" i="4"/>
  <c r="AG1075" i="4"/>
  <c r="AH1075" i="4"/>
  <c r="AG533" i="4"/>
  <c r="AH533" i="4"/>
  <c r="AG1843" i="4"/>
  <c r="AH1843" i="4"/>
  <c r="AC1886" i="4"/>
  <c r="AG1886" i="4"/>
  <c r="AI1886" i="4" s="1"/>
  <c r="AK1886" i="4" s="1"/>
  <c r="AC1304" i="4"/>
  <c r="AG1304" i="4"/>
  <c r="AI1304" i="4" s="1"/>
  <c r="AK1304" i="4" s="1"/>
  <c r="AC1745" i="4"/>
  <c r="AG1745" i="4"/>
  <c r="AG1313" i="4"/>
  <c r="AH1313" i="4"/>
  <c r="AC1377" i="4"/>
  <c r="AG1377" i="4"/>
  <c r="AI1377" i="4" s="1"/>
  <c r="AK1377" i="4" s="1"/>
  <c r="AH130" i="4"/>
  <c r="AI130" i="4" s="1"/>
  <c r="AK130" i="4" s="1"/>
  <c r="AC130" i="4"/>
  <c r="AG995" i="4"/>
  <c r="AH995" i="4"/>
  <c r="AC2028" i="4"/>
  <c r="AG2028" i="4"/>
  <c r="AI2028" i="4" s="1"/>
  <c r="AK2028" i="4" s="1"/>
  <c r="AC1540" i="4"/>
  <c r="AG1540" i="4"/>
  <c r="AI1540" i="4" s="1"/>
  <c r="AK1540" i="4" s="1"/>
  <c r="AC733" i="4"/>
  <c r="AH733" i="4"/>
  <c r="AI733" i="4" s="1"/>
  <c r="AK733" i="4" s="1"/>
  <c r="AH119" i="4"/>
  <c r="AG119" i="4"/>
  <c r="AH945" i="4"/>
  <c r="AC945" i="4"/>
  <c r="AC657" i="4"/>
  <c r="AG657" i="4"/>
  <c r="AI657" i="4" s="1"/>
  <c r="AK657" i="4" s="1"/>
  <c r="AG1158" i="4"/>
  <c r="AH1158" i="4"/>
  <c r="AG1058" i="4"/>
  <c r="AH1058" i="4"/>
  <c r="AC288" i="4"/>
  <c r="AH288" i="4"/>
  <c r="AI288" i="4" s="1"/>
  <c r="AK288" i="4" s="1"/>
  <c r="AH912" i="4"/>
  <c r="AI912" i="4" s="1"/>
  <c r="AK912" i="4" s="1"/>
  <c r="AC912" i="4"/>
  <c r="AG88" i="4"/>
  <c r="AH88" i="4"/>
  <c r="AH635" i="4"/>
  <c r="AI635" i="4" s="1"/>
  <c r="AK635" i="4" s="1"/>
  <c r="AH394" i="4"/>
  <c r="AI394" i="4" s="1"/>
  <c r="AK394" i="4" s="1"/>
  <c r="AC355" i="4"/>
  <c r="AC171" i="4"/>
  <c r="AH326" i="4"/>
  <c r="AI326" i="4" s="1"/>
  <c r="AK326" i="4" s="1"/>
  <c r="AG1374" i="4"/>
  <c r="AI1374" i="4" s="1"/>
  <c r="AK1374" i="4" s="1"/>
  <c r="AH462" i="4"/>
  <c r="AI462" i="4" s="1"/>
  <c r="AK462" i="4" s="1"/>
  <c r="AG1691" i="4"/>
  <c r="AI1691" i="4" s="1"/>
  <c r="AK1691" i="4" s="1"/>
  <c r="AH1585" i="4"/>
  <c r="AI1585" i="4" s="1"/>
  <c r="AK1585" i="4" s="1"/>
  <c r="AH1312" i="4"/>
  <c r="AI1312" i="4" s="1"/>
  <c r="AK1312" i="4" s="1"/>
  <c r="AH1391" i="4"/>
  <c r="AG2009" i="4"/>
  <c r="AI2009" i="4" s="1"/>
  <c r="AK2009" i="4" s="1"/>
  <c r="AH991" i="4"/>
  <c r="AC293" i="4"/>
  <c r="AH133" i="4"/>
  <c r="AH958" i="4"/>
  <c r="AI958" i="4" s="1"/>
  <c r="AK958" i="4" s="1"/>
  <c r="AH570" i="4"/>
  <c r="AI570" i="4" s="1"/>
  <c r="AK570" i="4" s="1"/>
  <c r="AC995" i="4"/>
  <c r="AG1053" i="4"/>
  <c r="AI1053" i="4" s="1"/>
  <c r="AK1053" i="4" s="1"/>
  <c r="AG469" i="4"/>
  <c r="AI469" i="4" s="1"/>
  <c r="AK469" i="4" s="1"/>
  <c r="AC1760" i="4"/>
  <c r="AG1120" i="4"/>
  <c r="AI1120" i="4" s="1"/>
  <c r="AK1120" i="4" s="1"/>
  <c r="AC240" i="4"/>
  <c r="AH592" i="4"/>
  <c r="AC1963" i="4"/>
  <c r="AC2099" i="4"/>
  <c r="AC1211" i="4"/>
  <c r="AH414" i="4"/>
  <c r="AH2113" i="4"/>
  <c r="AG1379" i="4"/>
  <c r="AC1450" i="4"/>
  <c r="AG1580" i="4"/>
  <c r="AI1580" i="4" s="1"/>
  <c r="AK1580" i="4" s="1"/>
  <c r="AG813" i="4"/>
  <c r="AI813" i="4" s="1"/>
  <c r="AK813" i="4" s="1"/>
  <c r="AH1860" i="4"/>
  <c r="AH161" i="4"/>
  <c r="AG1344" i="4"/>
  <c r="AG728" i="4"/>
  <c r="AG168" i="4"/>
  <c r="AH1935" i="4"/>
  <c r="AI1935" i="4" s="1"/>
  <c r="AK1935" i="4" s="1"/>
  <c r="AG1697" i="4"/>
  <c r="AI1697" i="4" s="1"/>
  <c r="AK1697" i="4" s="1"/>
  <c r="AG1237" i="4"/>
  <c r="AI1237" i="4" s="1"/>
  <c r="AK1237" i="4" s="1"/>
  <c r="AC683" i="4"/>
  <c r="AC144" i="4"/>
  <c r="AG804" i="4"/>
  <c r="AH1859" i="4"/>
  <c r="AH1745" i="4"/>
  <c r="AH1067" i="4"/>
  <c r="AI1067" i="4" s="1"/>
  <c r="AK1067" i="4" s="1"/>
  <c r="AC1921" i="4"/>
  <c r="AC1075" i="4"/>
  <c r="AC1207" i="4"/>
  <c r="AH1681" i="4"/>
  <c r="AH82" i="4"/>
  <c r="AI82" i="4" s="1"/>
  <c r="AK82" i="4" s="1"/>
  <c r="AG841" i="4"/>
  <c r="AI841" i="4" s="1"/>
  <c r="AK841" i="4" s="1"/>
  <c r="AH1138" i="4"/>
  <c r="AH740" i="4"/>
  <c r="AC1231" i="4"/>
  <c r="AC246" i="4"/>
  <c r="AG1711" i="4"/>
  <c r="AI1711" i="4" s="1"/>
  <c r="AK1711" i="4" s="1"/>
  <c r="AG1835" i="4"/>
  <c r="AC1915" i="4"/>
  <c r="AH1314" i="4"/>
  <c r="AH172" i="4"/>
  <c r="AI172" i="4" s="1"/>
  <c r="AK172" i="4" s="1"/>
  <c r="AC378" i="4"/>
  <c r="AH76" i="4"/>
  <c r="AI76" i="4" s="1"/>
  <c r="AK76" i="4" s="1"/>
  <c r="AG184" i="4"/>
  <c r="AI184" i="4" s="1"/>
  <c r="AK184" i="4" s="1"/>
  <c r="AG1073" i="4"/>
  <c r="AG2026" i="4"/>
  <c r="AC2043" i="4"/>
  <c r="AG378" i="4"/>
  <c r="AI378" i="4" s="1"/>
  <c r="AK378" i="4" s="1"/>
  <c r="AC1988" i="4"/>
  <c r="AC1606" i="4"/>
  <c r="Z15" i="4"/>
  <c r="Z17" i="4" s="1"/>
  <c r="AC42" i="4"/>
  <c r="AC1352" i="4"/>
  <c r="AC1666" i="4"/>
  <c r="AH1827" i="4"/>
  <c r="AG2107" i="4"/>
  <c r="AI2107" i="4" s="1"/>
  <c r="AK2107" i="4" s="1"/>
  <c r="AH1666" i="4"/>
  <c r="AI1666" i="4" s="1"/>
  <c r="AK1666" i="4" s="1"/>
  <c r="AH1164" i="4"/>
  <c r="AG1399" i="4"/>
  <c r="AI1399" i="4" s="1"/>
  <c r="AK1399" i="4" s="1"/>
  <c r="AG1583" i="4"/>
  <c r="AI1583" i="4" s="1"/>
  <c r="AK1583" i="4" s="1"/>
  <c r="AC2080" i="4"/>
  <c r="AG1716" i="4"/>
  <c r="AI1716" i="4" s="1"/>
  <c r="AK1716" i="4" s="1"/>
  <c r="AC215" i="4"/>
  <c r="AH908" i="4"/>
  <c r="AC576" i="4"/>
  <c r="AH1547" i="4"/>
  <c r="AG1569" i="4"/>
  <c r="AI1569" i="4" s="1"/>
  <c r="AK1569" i="4" s="1"/>
  <c r="AC191" i="4"/>
  <c r="AC941" i="4"/>
  <c r="AH495" i="4"/>
  <c r="AI495" i="4" s="1"/>
  <c r="AK495" i="4" s="1"/>
  <c r="AG194" i="4"/>
  <c r="AI194" i="4" s="1"/>
  <c r="AK194" i="4" s="1"/>
  <c r="AG1387" i="4"/>
  <c r="AI1387" i="4" s="1"/>
  <c r="AK1387" i="4" s="1"/>
  <c r="AG1610" i="4"/>
  <c r="AC1792" i="4"/>
  <c r="AC936" i="4"/>
  <c r="AH44" i="4"/>
  <c r="AG1404" i="4"/>
  <c r="AI1404" i="4" s="1"/>
  <c r="AK1404" i="4" s="1"/>
  <c r="AH1970" i="4"/>
  <c r="AI1970" i="4" s="1"/>
  <c r="AK1970" i="4" s="1"/>
  <c r="AH1507" i="4"/>
  <c r="AI1507" i="4" s="1"/>
  <c r="AK1507" i="4" s="1"/>
  <c r="AH1226" i="4"/>
  <c r="AH1549" i="4"/>
  <c r="AI1549" i="4" s="1"/>
  <c r="AK1549" i="4" s="1"/>
  <c r="AC416" i="4"/>
  <c r="AG882" i="4"/>
  <c r="AI882" i="4" s="1"/>
  <c r="AK882" i="4" s="1"/>
  <c r="AC1307" i="4"/>
  <c r="AH1601" i="4"/>
  <c r="AI1601" i="4" s="1"/>
  <c r="AK1601" i="4" s="1"/>
  <c r="AC1476" i="4"/>
  <c r="AH1476" i="4"/>
  <c r="AH810" i="4"/>
  <c r="AG810" i="4"/>
  <c r="AH1534" i="4"/>
  <c r="AI1534" i="4" s="1"/>
  <c r="AK1534" i="4" s="1"/>
  <c r="AH2074" i="4"/>
  <c r="AC1906" i="4"/>
  <c r="AG1726" i="4"/>
  <c r="AG1956" i="4"/>
  <c r="AC1625" i="4"/>
  <c r="AG1547" i="4"/>
  <c r="AH191" i="4"/>
  <c r="AI191" i="4" s="1"/>
  <c r="AK191" i="4" s="1"/>
  <c r="AC886" i="4"/>
  <c r="AC495" i="4"/>
  <c r="AG404" i="4"/>
  <c r="AH646" i="4"/>
  <c r="AC1903" i="4"/>
  <c r="AC1365" i="4"/>
  <c r="AC86" i="4"/>
  <c r="AH2104" i="4"/>
  <c r="AH1854" i="4"/>
  <c r="AG2098" i="4"/>
  <c r="AH580" i="4"/>
  <c r="AI580" i="4" s="1"/>
  <c r="AK580" i="4" s="1"/>
  <c r="AG169" i="4"/>
  <c r="AI169" i="4" s="1"/>
  <c r="AK169" i="4" s="1"/>
  <c r="AC401" i="4"/>
  <c r="AH1101" i="4"/>
  <c r="AI1101" i="4" s="1"/>
  <c r="AK1101" i="4" s="1"/>
  <c r="AC1101" i="4"/>
  <c r="AC1027" i="4"/>
  <c r="AH1027" i="4"/>
  <c r="AI1027" i="4" s="1"/>
  <c r="AK1027" i="4" s="1"/>
  <c r="AC1829" i="4"/>
  <c r="AH1829" i="4"/>
  <c r="AG1269" i="4"/>
  <c r="AC1269" i="4"/>
  <c r="AG799" i="4"/>
  <c r="AC799" i="4"/>
  <c r="AC2107" i="4"/>
  <c r="AG1420" i="4"/>
  <c r="AI1420" i="4" s="1"/>
  <c r="AK1420" i="4" s="1"/>
  <c r="AG1164" i="4"/>
  <c r="AC1399" i="4"/>
  <c r="AH866" i="4"/>
  <c r="AI866" i="4" s="1"/>
  <c r="AK866" i="4" s="1"/>
  <c r="AH1488" i="4"/>
  <c r="AC1762" i="4"/>
  <c r="AH1973" i="4"/>
  <c r="AC1103" i="4"/>
  <c r="AC1387" i="4"/>
  <c r="AH1614" i="4"/>
  <c r="AC911" i="4"/>
  <c r="AH1724" i="4"/>
  <c r="AI1724" i="4" s="1"/>
  <c r="AK1724" i="4" s="1"/>
  <c r="AG844" i="4"/>
  <c r="AI844" i="4" s="1"/>
  <c r="AK844" i="4" s="1"/>
  <c r="AH936" i="4"/>
  <c r="AI936" i="4" s="1"/>
  <c r="AK936" i="4" s="1"/>
  <c r="AG890" i="4"/>
  <c r="AI890" i="4" s="1"/>
  <c r="AK890" i="4" s="1"/>
  <c r="AG44" i="4"/>
  <c r="AC1948" i="4"/>
  <c r="AH905" i="4"/>
  <c r="AC724" i="4"/>
  <c r="AH796" i="4"/>
  <c r="AH1002" i="4"/>
  <c r="AG1002" i="4"/>
  <c r="AG541" i="4"/>
  <c r="AH541" i="4"/>
  <c r="AH425" i="4"/>
  <c r="AI425" i="4" s="1"/>
  <c r="AK425" i="4" s="1"/>
  <c r="AC425" i="4"/>
  <c r="AG235" i="4"/>
  <c r="AC235" i="4"/>
  <c r="AH2110" i="4"/>
  <c r="AG2110" i="4"/>
  <c r="AC1865" i="4"/>
  <c r="AH1865" i="4"/>
  <c r="AC1354" i="4"/>
  <c r="AH1354" i="4"/>
  <c r="AG1913" i="4"/>
  <c r="AC1913" i="4"/>
  <c r="AG55" i="4"/>
  <c r="AC55" i="4"/>
  <c r="AH1835" i="4"/>
  <c r="AH1093" i="4"/>
  <c r="AC541" i="4"/>
  <c r="AH1015" i="4"/>
  <c r="AH1956" i="4"/>
  <c r="AG1488" i="4"/>
  <c r="AG1782" i="4"/>
  <c r="AI1782" i="4" s="1"/>
  <c r="AK1782" i="4" s="1"/>
  <c r="AG1412" i="4"/>
  <c r="AI1412" i="4" s="1"/>
  <c r="AK1412" i="4" s="1"/>
  <c r="AH1577" i="4"/>
  <c r="AI1577" i="4" s="1"/>
  <c r="AK1577" i="4" s="1"/>
  <c r="AC1973" i="4"/>
  <c r="AG1091" i="4"/>
  <c r="AI1617" i="4"/>
  <c r="AK1617" i="4" s="1"/>
  <c r="AH569" i="4"/>
  <c r="AI569" i="4" s="1"/>
  <c r="AK569" i="4" s="1"/>
  <c r="AG1103" i="4"/>
  <c r="AI1103" i="4" s="1"/>
  <c r="AK1103" i="4" s="1"/>
  <c r="AG2060" i="4"/>
  <c r="AH404" i="4"/>
  <c r="AG875" i="4"/>
  <c r="AI875" i="4" s="1"/>
  <c r="AK875" i="4" s="1"/>
  <c r="AG646" i="4"/>
  <c r="AI646" i="4" s="1"/>
  <c r="AK646" i="4" s="1"/>
  <c r="AH1759" i="4"/>
  <c r="AI1759" i="4" s="1"/>
  <c r="AK1759" i="4" s="1"/>
  <c r="AG1032" i="4"/>
  <c r="AI1032" i="4" s="1"/>
  <c r="AK1032" i="4" s="1"/>
  <c r="AH1610" i="4"/>
  <c r="AG1109" i="4"/>
  <c r="AI1109" i="4" s="1"/>
  <c r="AK1109" i="4" s="1"/>
  <c r="AG1792" i="4"/>
  <c r="AI1792" i="4" s="1"/>
  <c r="AK1792" i="4" s="1"/>
  <c r="AG86" i="4"/>
  <c r="AI86" i="4" s="1"/>
  <c r="AK86" i="4" s="1"/>
  <c r="AH1040" i="4"/>
  <c r="AH967" i="4"/>
  <c r="AH1988" i="4"/>
  <c r="AI1988" i="4" s="1"/>
  <c r="AK1988" i="4" s="1"/>
  <c r="AH302" i="4"/>
  <c r="AI302" i="4" s="1"/>
  <c r="AK302" i="4" s="1"/>
  <c r="AC890" i="4"/>
  <c r="AC700" i="4"/>
  <c r="R895" i="4"/>
  <c r="R10" i="4" s="1"/>
  <c r="AH1753" i="4"/>
  <c r="AC580" i="4"/>
  <c r="AG2112" i="4"/>
  <c r="AI2112" i="4" s="1"/>
  <c r="AK2112" i="4" s="1"/>
  <c r="AH1280" i="4"/>
  <c r="AI1280" i="4" s="1"/>
  <c r="AK1280" i="4" s="1"/>
  <c r="AG579" i="4"/>
  <c r="AI579" i="4" s="1"/>
  <c r="AK579" i="4" s="1"/>
  <c r="AG1776" i="4"/>
  <c r="AI1776" i="4" s="1"/>
  <c r="AK1776" i="4" s="1"/>
  <c r="AG210" i="4"/>
  <c r="AH1975" i="4"/>
  <c r="AC587" i="4"/>
  <c r="AH587" i="4"/>
  <c r="AC1754" i="4"/>
  <c r="AH1754" i="4"/>
  <c r="AH1597" i="4"/>
  <c r="AG1597" i="4"/>
  <c r="AG277" i="4"/>
  <c r="AH277" i="4"/>
  <c r="AH1596" i="4"/>
  <c r="AG1596" i="4"/>
  <c r="AC1193" i="4"/>
  <c r="AG1193" i="4"/>
  <c r="AH67" i="4"/>
  <c r="AC67" i="4"/>
  <c r="L190" i="5"/>
  <c r="L8" i="5" s="1"/>
  <c r="AC1882" i="4"/>
  <c r="AG1882" i="4"/>
  <c r="AI1882" i="4" s="1"/>
  <c r="AK1882" i="4" s="1"/>
  <c r="AG1664" i="4"/>
  <c r="AH1664" i="4"/>
  <c r="AH159" i="4"/>
  <c r="AG159" i="4"/>
  <c r="AH564" i="4"/>
  <c r="AG564" i="4"/>
  <c r="AG1949" i="4"/>
  <c r="AH1949" i="4"/>
  <c r="AC1298" i="4"/>
  <c r="AG1298" i="4"/>
  <c r="AC500" i="4"/>
  <c r="AH500" i="4"/>
  <c r="AC1342" i="4"/>
  <c r="AG1342" i="4"/>
  <c r="AC283" i="4"/>
  <c r="AG283" i="4"/>
  <c r="AG1182" i="4"/>
  <c r="AH1182" i="4"/>
  <c r="AC810" i="4"/>
  <c r="AG517" i="4"/>
  <c r="AH283" i="4"/>
  <c r="AC1182" i="4"/>
  <c r="AH264" i="4"/>
  <c r="AH2083" i="4"/>
  <c r="AG2083" i="4"/>
  <c r="AC1974" i="4"/>
  <c r="AG1974" i="4"/>
  <c r="AI1974" i="4" s="1"/>
  <c r="AK1974" i="4" s="1"/>
  <c r="AC1100" i="4"/>
  <c r="AH1100" i="4"/>
  <c r="AH1933" i="4"/>
  <c r="AI1933" i="4" s="1"/>
  <c r="AK1933" i="4" s="1"/>
  <c r="AC1933" i="4"/>
  <c r="AG1283" i="4"/>
  <c r="AH1283" i="4"/>
  <c r="AH1325" i="4"/>
  <c r="AG1325" i="4"/>
  <c r="AH715" i="4"/>
  <c r="AI715" i="4" s="1"/>
  <c r="AK715" i="4" s="1"/>
  <c r="AC715" i="4"/>
  <c r="AG1912" i="4"/>
  <c r="AH1912" i="4"/>
  <c r="AC1912" i="4"/>
  <c r="AG1485" i="4"/>
  <c r="AC1485" i="4"/>
  <c r="AC814" i="4"/>
  <c r="AG814" i="4"/>
  <c r="AH318" i="4"/>
  <c r="AC318" i="4"/>
  <c r="AG318" i="4"/>
  <c r="AG755" i="4"/>
  <c r="AC755" i="4"/>
  <c r="AC147" i="4"/>
  <c r="AH147" i="4"/>
  <c r="AH449" i="4"/>
  <c r="AG449" i="4"/>
  <c r="AC449" i="4"/>
  <c r="AH135" i="4"/>
  <c r="AI135" i="4" s="1"/>
  <c r="AK135" i="4" s="1"/>
  <c r="AC135" i="4"/>
  <c r="AH1629" i="4"/>
  <c r="AG1629" i="4"/>
  <c r="AH993" i="4"/>
  <c r="AG993" i="4"/>
  <c r="AG764" i="4"/>
  <c r="AC764" i="4"/>
  <c r="AH764" i="4"/>
  <c r="AC1486" i="4"/>
  <c r="AH1486" i="4"/>
  <c r="AH1842" i="4"/>
  <c r="AC1842" i="4"/>
  <c r="AG1842" i="4"/>
  <c r="AC1236" i="4"/>
  <c r="AH1236" i="4"/>
  <c r="AH1555" i="4"/>
  <c r="AG1555" i="4"/>
  <c r="AH837" i="4"/>
  <c r="AG837" i="4"/>
  <c r="AH303" i="4"/>
  <c r="AC303" i="4"/>
  <c r="AG412" i="4"/>
  <c r="AC412" i="4"/>
  <c r="AG233" i="4"/>
  <c r="AC233" i="4"/>
  <c r="AH1684" i="4"/>
  <c r="AC1684" i="4"/>
  <c r="AG1684" i="4"/>
  <c r="AH893" i="4"/>
  <c r="AI893" i="4" s="1"/>
  <c r="AK893" i="4" s="1"/>
  <c r="AC893" i="4"/>
  <c r="AC891" i="4"/>
  <c r="AG891" i="4"/>
  <c r="AH891" i="4"/>
  <c r="AH1700" i="4"/>
  <c r="AC1700" i="4"/>
  <c r="AG1700" i="4"/>
  <c r="AH1326" i="4"/>
  <c r="AC1326" i="4"/>
  <c r="AG1326" i="4"/>
  <c r="AG1667" i="4"/>
  <c r="AI1667" i="4" s="1"/>
  <c r="AK1667" i="4" s="1"/>
  <c r="AC1667" i="4"/>
  <c r="AG1626" i="4"/>
  <c r="AH1626" i="4"/>
  <c r="AC1576" i="4"/>
  <c r="AG1576" i="4"/>
  <c r="AI1576" i="4" s="1"/>
  <c r="AK1576" i="4" s="1"/>
  <c r="AH2057" i="4"/>
  <c r="AC2057" i="4"/>
  <c r="AG2057" i="4"/>
  <c r="AG1153" i="4"/>
  <c r="AC1153" i="4"/>
  <c r="AH375" i="4"/>
  <c r="AG375" i="4"/>
  <c r="AG556" i="4"/>
  <c r="AC556" i="4"/>
  <c r="AH987" i="4"/>
  <c r="AC987" i="4"/>
  <c r="AG987" i="4"/>
  <c r="AC512" i="4"/>
  <c r="AH512" i="4"/>
  <c r="AI512" i="4" s="1"/>
  <c r="AK512" i="4" s="1"/>
  <c r="AH1334" i="4"/>
  <c r="AC1334" i="4"/>
  <c r="AG1334" i="4"/>
  <c r="AG1345" i="4"/>
  <c r="AC1345" i="4"/>
  <c r="AG229" i="4"/>
  <c r="AH229" i="4"/>
  <c r="AC229" i="4"/>
  <c r="AC919" i="4"/>
  <c r="AH919" i="4"/>
  <c r="AC1876" i="4"/>
  <c r="AH1876" i="4"/>
  <c r="AH107" i="4"/>
  <c r="AC107" i="4"/>
  <c r="AC784" i="4"/>
  <c r="AH784" i="4"/>
  <c r="AI784" i="4" s="1"/>
  <c r="AK784" i="4" s="1"/>
  <c r="AG1286" i="4"/>
  <c r="AC1286" i="4"/>
  <c r="AG2023" i="4"/>
  <c r="AC2023" i="4"/>
  <c r="AG1640" i="4"/>
  <c r="AC1640" i="4"/>
  <c r="AC1512" i="4"/>
  <c r="AG1512" i="4"/>
  <c r="AH1512" i="4"/>
  <c r="AG1500" i="4"/>
  <c r="AC1500" i="4"/>
  <c r="AG1144" i="4"/>
  <c r="AH1144" i="4"/>
  <c r="AC2093" i="4"/>
  <c r="AH2093" i="4"/>
  <c r="AI2093" i="4" s="1"/>
  <c r="AK2093" i="4" s="1"/>
  <c r="AH1087" i="4"/>
  <c r="AG1087" i="4"/>
  <c r="AG395" i="4"/>
  <c r="AH395" i="4"/>
  <c r="AG1216" i="4"/>
  <c r="AH1216" i="4"/>
  <c r="AC974" i="4"/>
  <c r="AG974" i="4"/>
  <c r="AH974" i="4"/>
  <c r="AC441" i="4"/>
  <c r="AG441" i="4"/>
  <c r="AC1888" i="4"/>
  <c r="AH1888" i="4"/>
  <c r="AG2035" i="4"/>
  <c r="AH2035" i="4"/>
  <c r="AG1665" i="4"/>
  <c r="AC1665" i="4"/>
  <c r="AH1665" i="4"/>
  <c r="AC1982" i="4"/>
  <c r="AH1982" i="4"/>
  <c r="AG1276" i="4"/>
  <c r="AH1276" i="4"/>
  <c r="AH1750" i="4"/>
  <c r="AC1750" i="4"/>
  <c r="AG1750" i="4"/>
  <c r="AH1260" i="4"/>
  <c r="AG1260" i="4"/>
  <c r="AG1351" i="4"/>
  <c r="AH1351" i="4"/>
  <c r="AC1351" i="4"/>
  <c r="AC1437" i="4"/>
  <c r="AG1437" i="4"/>
  <c r="AH1437" i="4"/>
  <c r="AG773" i="4"/>
  <c r="AH773" i="4"/>
  <c r="AC773" i="4"/>
  <c r="AH329" i="4"/>
  <c r="AI329" i="4" s="1"/>
  <c r="AK329" i="4" s="1"/>
  <c r="AC329" i="4"/>
  <c r="AC1965" i="4"/>
  <c r="AH1965" i="4"/>
  <c r="AC934" i="4"/>
  <c r="AH934" i="4"/>
  <c r="AC508" i="4"/>
  <c r="AH508" i="4"/>
  <c r="AH937" i="4"/>
  <c r="AG937" i="4"/>
  <c r="AC681" i="4"/>
  <c r="AH681" i="4"/>
  <c r="AI681" i="4" s="1"/>
  <c r="AK681" i="4" s="1"/>
  <c r="AG41" i="4"/>
  <c r="AH41" i="4"/>
  <c r="AC41" i="4"/>
  <c r="AC1682" i="4"/>
  <c r="AG1682" i="4"/>
  <c r="AI1682" i="4" s="1"/>
  <c r="AK1682" i="4" s="1"/>
  <c r="AG707" i="4"/>
  <c r="AH707" i="4"/>
  <c r="AC707" i="4"/>
  <c r="AH2032" i="4"/>
  <c r="AG2032" i="4"/>
  <c r="AG1330" i="4"/>
  <c r="AC1330" i="4"/>
  <c r="AH727" i="4"/>
  <c r="AG727" i="4"/>
  <c r="AH479" i="4"/>
  <c r="AC479" i="4"/>
  <c r="AG479" i="4"/>
  <c r="AC177" i="4"/>
  <c r="AH177" i="4"/>
  <c r="AC1446" i="4"/>
  <c r="AG1446" i="4"/>
  <c r="AI1446" i="4" s="1"/>
  <c r="AK1446" i="4" s="1"/>
  <c r="AC536" i="4"/>
  <c r="AG536" i="4"/>
  <c r="AI536" i="4" s="1"/>
  <c r="AK536" i="4" s="1"/>
  <c r="AC708" i="4"/>
  <c r="AG708" i="4"/>
  <c r="AH708" i="4"/>
  <c r="AC1454" i="4"/>
  <c r="AG1454" i="4"/>
  <c r="AI1454" i="4" s="1"/>
  <c r="AK1454" i="4" s="1"/>
  <c r="AC256" i="4"/>
  <c r="AG256" i="4"/>
  <c r="AG1467" i="4"/>
  <c r="AH1467" i="4"/>
  <c r="AC2006" i="4"/>
  <c r="AH2006" i="4"/>
  <c r="AI2006" i="4" s="1"/>
  <c r="AK2006" i="4" s="1"/>
  <c r="AC1080" i="4"/>
  <c r="AH1080" i="4"/>
  <c r="AH1605" i="4"/>
  <c r="AI1605" i="4" s="1"/>
  <c r="AK1605" i="4" s="1"/>
  <c r="AC1605" i="4"/>
  <c r="AC1645" i="4"/>
  <c r="AG1645" i="4"/>
  <c r="AH1645" i="4"/>
  <c r="AC1022" i="4"/>
  <c r="AH1022" i="4"/>
  <c r="AG602" i="4"/>
  <c r="AI602" i="4" s="1"/>
  <c r="AK602" i="4" s="1"/>
  <c r="AC602" i="4"/>
  <c r="AG1055" i="4"/>
  <c r="AC1055" i="4"/>
  <c r="AH671" i="4"/>
  <c r="AG671" i="4"/>
  <c r="AG457" i="4"/>
  <c r="AC457" i="4"/>
  <c r="AH457" i="4"/>
  <c r="AG1720" i="4"/>
  <c r="AI1720" i="4" s="1"/>
  <c r="AK1720" i="4" s="1"/>
  <c r="AC1720" i="4"/>
  <c r="AC1201" i="4"/>
  <c r="AH1201" i="4"/>
  <c r="AI1201" i="4" s="1"/>
  <c r="AK1201" i="4" s="1"/>
  <c r="AC823" i="4"/>
  <c r="AH823" i="4"/>
  <c r="AI823" i="4" s="1"/>
  <c r="AK823" i="4" s="1"/>
  <c r="AG625" i="4"/>
  <c r="AC625" i="4"/>
  <c r="AH1968" i="4"/>
  <c r="AG1968" i="4"/>
  <c r="R202" i="4"/>
  <c r="AB202" i="4" s="1"/>
  <c r="AH202" i="4" s="1"/>
  <c r="Q2120" i="4"/>
  <c r="AC174" i="4"/>
  <c r="AH174" i="4"/>
  <c r="AC629" i="4"/>
  <c r="AG629" i="4"/>
  <c r="AH450" i="4"/>
  <c r="AC450" i="4"/>
  <c r="AC1664" i="4"/>
  <c r="AC159" i="4"/>
  <c r="AG1457" i="4"/>
  <c r="AI1457" i="4" s="1"/>
  <c r="AK1457" i="4" s="1"/>
  <c r="AC62" i="4"/>
  <c r="AG2010" i="4"/>
  <c r="AH629" i="4"/>
  <c r="AG511" i="4"/>
  <c r="AI511" i="4" s="1"/>
  <c r="AK511" i="4" s="1"/>
  <c r="AC1457" i="4"/>
  <c r="AG583" i="4"/>
  <c r="AI583" i="4" s="1"/>
  <c r="AK583" i="4" s="1"/>
  <c r="AH548" i="4"/>
  <c r="AI548" i="4" s="1"/>
  <c r="AK548" i="4" s="1"/>
  <c r="AC986" i="4"/>
  <c r="AC466" i="4"/>
  <c r="AH1581" i="4"/>
  <c r="AG450" i="4"/>
  <c r="AG264" i="4"/>
  <c r="AC1555" i="4"/>
  <c r="AH233" i="4"/>
  <c r="AC1256" i="4"/>
  <c r="AG1256" i="4"/>
  <c r="AI1256" i="4" s="1"/>
  <c r="AK1256" i="4" s="1"/>
  <c r="AH1816" i="4"/>
  <c r="AI1816" i="4" s="1"/>
  <c r="AK1816" i="4" s="1"/>
  <c r="AC1816" i="4"/>
  <c r="AG712" i="4"/>
  <c r="AH712" i="4"/>
  <c r="AC600" i="4"/>
  <c r="AG600" i="4"/>
  <c r="AI600" i="4" s="1"/>
  <c r="AK600" i="4" s="1"/>
  <c r="AH1963" i="4"/>
  <c r="AI1963" i="4" s="1"/>
  <c r="AK1963" i="4" s="1"/>
  <c r="AC1412" i="4"/>
  <c r="AH2010" i="4"/>
  <c r="AC564" i="4"/>
  <c r="AH941" i="4"/>
  <c r="AI941" i="4" s="1"/>
  <c r="AK941" i="4" s="1"/>
  <c r="AH1298" i="4"/>
  <c r="AH2076" i="4"/>
  <c r="AI2076" i="4" s="1"/>
  <c r="AK2076" i="4" s="1"/>
  <c r="AG500" i="4"/>
  <c r="AG986" i="4"/>
  <c r="AI986" i="4" s="1"/>
  <c r="AK986" i="4" s="1"/>
  <c r="AG466" i="4"/>
  <c r="AI466" i="4" s="1"/>
  <c r="AK466" i="4" s="1"/>
  <c r="Q8" i="4"/>
  <c r="Q17" i="4" s="1"/>
  <c r="AG174" i="4"/>
  <c r="AC1000" i="4"/>
  <c r="AG62" i="4"/>
  <c r="AI62" i="4" s="1"/>
  <c r="AK62" i="4" s="1"/>
  <c r="AH2086" i="4"/>
  <c r="AH1091" i="4"/>
  <c r="AC1949" i="4"/>
  <c r="AC511" i="4"/>
  <c r="AC583" i="4"/>
  <c r="AH1342" i="4"/>
  <c r="AG1038" i="4"/>
  <c r="AC548" i="4"/>
  <c r="AH1562" i="4"/>
  <c r="AI1562" i="4" s="1"/>
  <c r="AK1562" i="4" s="1"/>
  <c r="AC1283" i="4"/>
  <c r="AC1035" i="4"/>
  <c r="AH814" i="4"/>
  <c r="AG147" i="4"/>
  <c r="AG967" i="4"/>
  <c r="AC123" i="4"/>
  <c r="AG1581" i="4"/>
  <c r="AC712" i="4"/>
  <c r="AH1606" i="4"/>
  <c r="AI1606" i="4" s="1"/>
  <c r="AK1606" i="4" s="1"/>
  <c r="AC617" i="4"/>
  <c r="AH2039" i="4"/>
  <c r="AI2039" i="4" s="1"/>
  <c r="AK2039" i="4" s="1"/>
  <c r="AH1307" i="4"/>
  <c r="AI1307" i="4" s="1"/>
  <c r="AK1307" i="4" s="1"/>
  <c r="AG2074" i="4"/>
  <c r="AG1281" i="4"/>
  <c r="AI1281" i="4" s="1"/>
  <c r="AK1281" i="4" s="1"/>
  <c r="AH1193" i="4"/>
  <c r="AG1812" i="4"/>
  <c r="AI1812" i="4" s="1"/>
  <c r="AK1812" i="4" s="1"/>
  <c r="AC1759" i="4"/>
  <c r="AC1531" i="4"/>
  <c r="AC53" i="4"/>
  <c r="AG1854" i="4"/>
  <c r="AG2092" i="4"/>
  <c r="AI2092" i="4" s="1"/>
  <c r="AK2092" i="4" s="1"/>
  <c r="AG2029" i="4"/>
  <c r="AI2029" i="4" s="1"/>
  <c r="AK2029" i="4" s="1"/>
  <c r="AG1114" i="4"/>
  <c r="AI1114" i="4" s="1"/>
  <c r="AK1114" i="4" s="1"/>
  <c r="AC529" i="4"/>
  <c r="AC1001" i="4"/>
  <c r="AC922" i="4"/>
  <c r="AG1947" i="4"/>
  <c r="AI1947" i="4" s="1"/>
  <c r="AK1947" i="4" s="1"/>
  <c r="AH1680" i="4"/>
  <c r="AH1268" i="4"/>
  <c r="AG1523" i="4"/>
  <c r="AI1523" i="4" s="1"/>
  <c r="AK1523" i="4" s="1"/>
  <c r="AH799" i="4"/>
  <c r="AG1022" i="4"/>
  <c r="AH1055" i="4"/>
  <c r="AG919" i="4"/>
  <c r="AC375" i="4"/>
  <c r="AH55" i="4"/>
  <c r="AG1876" i="4"/>
  <c r="AG1314" i="4"/>
  <c r="AC817" i="4"/>
  <c r="AH625" i="4"/>
  <c r="AH235" i="4"/>
  <c r="AG107" i="4"/>
  <c r="AC1968" i="4"/>
  <c r="AC1459" i="4"/>
  <c r="AH1286" i="4"/>
  <c r="AH636" i="4"/>
  <c r="AI636" i="4" s="1"/>
  <c r="AK636" i="4" s="1"/>
  <c r="AH1000" i="4"/>
  <c r="AI1000" i="4" s="1"/>
  <c r="AK1000" i="4" s="1"/>
  <c r="AH556" i="4"/>
  <c r="AC172" i="4"/>
  <c r="AH210" i="4"/>
  <c r="AH2023" i="4"/>
  <c r="AC2083" i="4"/>
  <c r="AC1562" i="4"/>
  <c r="AH1500" i="4"/>
  <c r="AG1865" i="4"/>
  <c r="AH1293" i="4"/>
  <c r="AI1293" i="4" s="1"/>
  <c r="AK1293" i="4" s="1"/>
  <c r="AH1035" i="4"/>
  <c r="AI1035" i="4" s="1"/>
  <c r="AK1035" i="4" s="1"/>
  <c r="AH551" i="4"/>
  <c r="AH427" i="4"/>
  <c r="AI427" i="4" s="1"/>
  <c r="AK427" i="4" s="1"/>
  <c r="AG213" i="4"/>
  <c r="AI213" i="4" s="1"/>
  <c r="AK213" i="4" s="1"/>
  <c r="AC993" i="4"/>
  <c r="AG1486" i="4"/>
  <c r="AG1236" i="4"/>
  <c r="AC1260" i="4"/>
  <c r="AC837" i="4"/>
  <c r="AG303" i="4"/>
  <c r="AG934" i="4"/>
  <c r="AG508" i="4"/>
  <c r="AH412" i="4"/>
  <c r="AC937" i="4"/>
  <c r="AH617" i="4"/>
  <c r="AI617" i="4" s="1"/>
  <c r="AK617" i="4" s="1"/>
  <c r="AG177" i="4"/>
  <c r="AC1776" i="4"/>
  <c r="AH246" i="4"/>
  <c r="AI246" i="4" s="1"/>
  <c r="AK246" i="4" s="1"/>
  <c r="AH1146" i="4"/>
  <c r="AC1711" i="4"/>
  <c r="AH2043" i="4"/>
  <c r="AI2043" i="4" s="1"/>
  <c r="AK2043" i="4" s="1"/>
  <c r="AH1915" i="4"/>
  <c r="AI1915" i="4" s="1"/>
  <c r="AK1915" i="4" s="1"/>
  <c r="AC1626" i="4"/>
  <c r="AG1080" i="4"/>
  <c r="AH1345" i="4"/>
  <c r="AC2081" i="4"/>
  <c r="AH1913" i="4"/>
  <c r="AC1217" i="4"/>
  <c r="AH1153" i="4"/>
  <c r="AC1563" i="4"/>
  <c r="AH1640" i="4"/>
  <c r="AG1100" i="4"/>
  <c r="AC1087" i="4"/>
  <c r="AH1485" i="4"/>
  <c r="AH979" i="4"/>
  <c r="AI979" i="4" s="1"/>
  <c r="AK979" i="4" s="1"/>
  <c r="AH755" i="4"/>
  <c r="AH441" i="4"/>
  <c r="AG1888" i="4"/>
  <c r="AG1040" i="4"/>
  <c r="AG1829" i="4"/>
  <c r="AH123" i="4"/>
  <c r="AI123" i="4" s="1"/>
  <c r="AK123" i="4" s="1"/>
  <c r="AC76" i="4"/>
  <c r="AC184" i="4"/>
  <c r="AG1982" i="4"/>
  <c r="AG1753" i="4"/>
  <c r="AH1269" i="4"/>
  <c r="AH1231" i="4"/>
  <c r="AI1231" i="4" s="1"/>
  <c r="AK1231" i="4" s="1"/>
  <c r="AG1065" i="4"/>
  <c r="AG1965" i="4"/>
  <c r="AG1354" i="4"/>
  <c r="AC2032" i="4"/>
  <c r="AH1330" i="4"/>
  <c r="AH256" i="4"/>
  <c r="AH1670" i="4"/>
  <c r="AI1670" i="4" s="1"/>
  <c r="AK1670" i="4" s="1"/>
  <c r="AH1586" i="4"/>
  <c r="AI1586" i="4" s="1"/>
  <c r="AK1586" i="4" s="1"/>
  <c r="AH2065" i="4"/>
  <c r="AG855" i="4"/>
  <c r="AI855" i="4" s="1"/>
  <c r="AK855" i="4" s="1"/>
  <c r="AC115" i="4"/>
  <c r="AH1621" i="4"/>
  <c r="AC1147" i="4"/>
  <c r="AC1674" i="4"/>
  <c r="AH1385" i="4"/>
  <c r="AI1385" i="4" s="1"/>
  <c r="AK1385" i="4" s="1"/>
  <c r="AH742" i="4"/>
  <c r="AI742" i="4" s="1"/>
  <c r="AK742" i="4" s="1"/>
  <c r="AG392" i="4"/>
  <c r="AI392" i="4" s="1"/>
  <c r="AK392" i="4" s="1"/>
  <c r="AH92" i="4"/>
  <c r="AG92" i="4"/>
  <c r="AC1593" i="4"/>
  <c r="AG1593" i="4"/>
  <c r="AG1863" i="4"/>
  <c r="AI1863" i="4" s="1"/>
  <c r="AK1863" i="4" s="1"/>
  <c r="AC1967" i="4"/>
  <c r="AC2039" i="4"/>
  <c r="AC1670" i="4"/>
  <c r="AG1680" i="4"/>
  <c r="AG1224" i="4"/>
  <c r="AI1224" i="4" s="1"/>
  <c r="AK1224" i="4" s="1"/>
  <c r="AC1534" i="4"/>
  <c r="AG1464" i="4"/>
  <c r="AI1464" i="4" s="1"/>
  <c r="AK1464" i="4" s="1"/>
  <c r="AC1656" i="4"/>
  <c r="AG1906" i="4"/>
  <c r="AI1906" i="4" s="1"/>
  <c r="AK1906" i="4" s="1"/>
  <c r="AG2065" i="4"/>
  <c r="AC1596" i="4"/>
  <c r="AH863" i="4"/>
  <c r="AG37" i="4"/>
  <c r="AI37" i="4" s="1"/>
  <c r="AK37" i="4" s="1"/>
  <c r="AG1146" i="4"/>
  <c r="AH798" i="4"/>
  <c r="AH835" i="4"/>
  <c r="AH35" i="4"/>
  <c r="AC1393" i="4"/>
  <c r="AC855" i="4"/>
  <c r="AC637" i="4"/>
  <c r="AG439" i="4"/>
  <c r="AI439" i="4" s="1"/>
  <c r="AK439" i="4" s="1"/>
  <c r="AC2092" i="4"/>
  <c r="AC866" i="4"/>
  <c r="AG370" i="4"/>
  <c r="AI370" i="4" s="1"/>
  <c r="AK370" i="4" s="1"/>
  <c r="AH1246" i="4"/>
  <c r="AH316" i="4"/>
  <c r="AI316" i="4" s="1"/>
  <c r="AK316" i="4" s="1"/>
  <c r="AC386" i="4"/>
  <c r="AC248" i="4"/>
  <c r="AG1975" i="4"/>
  <c r="AC1523" i="4"/>
  <c r="AG1614" i="4"/>
  <c r="AG1806" i="4"/>
  <c r="AI1806" i="4" s="1"/>
  <c r="AK1806" i="4" s="1"/>
  <c r="AC1109" i="4"/>
  <c r="AC1874" i="4"/>
  <c r="AC2029" i="4"/>
  <c r="AH1143" i="4"/>
  <c r="AC213" i="4"/>
  <c r="AC1114" i="4"/>
  <c r="AG452" i="4"/>
  <c r="AG346" i="4"/>
  <c r="AH1039" i="4"/>
  <c r="AC499" i="4"/>
  <c r="AG1621" i="4"/>
  <c r="AC1771" i="4"/>
  <c r="AG1147" i="4"/>
  <c r="AI1147" i="4" s="1"/>
  <c r="AK1147" i="4" s="1"/>
  <c r="AG754" i="4"/>
  <c r="AH1573" i="4"/>
  <c r="AH1353" i="4"/>
  <c r="AH1593" i="4"/>
  <c r="AH481" i="4"/>
  <c r="AI481" i="4" s="1"/>
  <c r="AK481" i="4" s="1"/>
  <c r="AC1385" i="4"/>
  <c r="AG1162" i="4"/>
  <c r="AI1162" i="4" s="1"/>
  <c r="AK1162" i="4" s="1"/>
  <c r="AH998" i="4"/>
  <c r="AI998" i="4" s="1"/>
  <c r="AK998" i="4" s="1"/>
  <c r="AH1001" i="4"/>
  <c r="AI1001" i="4" s="1"/>
  <c r="AK1001" i="4" s="1"/>
  <c r="AC745" i="4"/>
  <c r="AH543" i="4"/>
  <c r="AI543" i="4" s="1"/>
  <c r="AK543" i="4" s="1"/>
  <c r="AC209" i="4"/>
  <c r="AG796" i="4"/>
  <c r="AC392" i="4"/>
  <c r="AC534" i="4"/>
  <c r="AH2101" i="4"/>
  <c r="AC2101" i="4"/>
  <c r="AH1607" i="4"/>
  <c r="AG1607" i="4"/>
  <c r="AH2085" i="4"/>
  <c r="AG2085" i="4"/>
  <c r="AH1780" i="4"/>
  <c r="AC1780" i="4"/>
  <c r="AG1893" i="4"/>
  <c r="AC1893" i="4"/>
  <c r="AH829" i="4"/>
  <c r="AG829" i="4"/>
  <c r="AH827" i="4"/>
  <c r="AG827" i="4"/>
  <c r="AG1405" i="4"/>
  <c r="AC1405" i="4"/>
  <c r="AC834" i="4"/>
  <c r="AH834" i="4"/>
  <c r="AC1947" i="4"/>
  <c r="AG1268" i="4"/>
  <c r="AH1654" i="4"/>
  <c r="AG1116" i="4"/>
  <c r="AI1116" i="4" s="1"/>
  <c r="AK1116" i="4" s="1"/>
  <c r="AC1316" i="4"/>
  <c r="AC1806" i="4"/>
  <c r="AH1199" i="4"/>
  <c r="AH1461" i="4"/>
  <c r="AG1143" i="4"/>
  <c r="AH452" i="4"/>
  <c r="AG1011" i="4"/>
  <c r="AI1011" i="4" s="1"/>
  <c r="AK1011" i="4" s="1"/>
  <c r="AC1239" i="4"/>
  <c r="AG1346" i="4"/>
  <c r="AI1346" i="4" s="1"/>
  <c r="AK1346" i="4" s="1"/>
  <c r="AC422" i="4"/>
  <c r="AG154" i="4"/>
  <c r="AC1895" i="4"/>
  <c r="AH2087" i="4"/>
  <c r="AG1364" i="4"/>
  <c r="AH754" i="4"/>
  <c r="AC998" i="4"/>
  <c r="AH745" i="4"/>
  <c r="AI745" i="4" s="1"/>
  <c r="AK745" i="4" s="1"/>
  <c r="AC105" i="4"/>
  <c r="AG1591" i="4"/>
  <c r="AC543" i="4"/>
  <c r="AH1405" i="4"/>
  <c r="AC463" i="4"/>
  <c r="AG463" i="4"/>
  <c r="AG1518" i="4"/>
  <c r="AH1518" i="4"/>
  <c r="AH1359" i="4"/>
  <c r="AC1359" i="4"/>
  <c r="AG540" i="4"/>
  <c r="AI540" i="4" s="1"/>
  <c r="AK540" i="4" s="1"/>
  <c r="AC540" i="4"/>
  <c r="AG93" i="4"/>
  <c r="AI93" i="4" s="1"/>
  <c r="AK93" i="4" s="1"/>
  <c r="AC93" i="4"/>
  <c r="AC820" i="4"/>
  <c r="AG820" i="4"/>
  <c r="AI820" i="4" s="1"/>
  <c r="AK820" i="4" s="1"/>
  <c r="AC1464" i="4"/>
  <c r="AH1656" i="4"/>
  <c r="AI1656" i="4" s="1"/>
  <c r="AK1656" i="4" s="1"/>
  <c r="AH2081" i="4"/>
  <c r="AI2081" i="4" s="1"/>
  <c r="AK2081" i="4" s="1"/>
  <c r="AG863" i="4"/>
  <c r="AH603" i="4"/>
  <c r="AI603" i="4" s="1"/>
  <c r="AK603" i="4" s="1"/>
  <c r="AG798" i="4"/>
  <c r="AH2033" i="4"/>
  <c r="AI2033" i="4" s="1"/>
  <c r="AK2033" i="4" s="1"/>
  <c r="AG803" i="4"/>
  <c r="AI803" i="4" s="1"/>
  <c r="AK803" i="4" s="1"/>
  <c r="AC485" i="4"/>
  <c r="AG35" i="4"/>
  <c r="AI35" i="4" s="1"/>
  <c r="AK35" i="4" s="1"/>
  <c r="AC1556" i="4"/>
  <c r="AC439" i="4"/>
  <c r="AG1246" i="4"/>
  <c r="AC316" i="4"/>
  <c r="AH1302" i="4"/>
  <c r="AI1302" i="4" s="1"/>
  <c r="AK1302" i="4" s="1"/>
  <c r="AC356" i="4"/>
  <c r="AH248" i="4"/>
  <c r="AI248" i="4" s="1"/>
  <c r="AK248" i="4" s="1"/>
  <c r="AG1476" i="4"/>
  <c r="AG1353" i="4"/>
  <c r="AC481" i="4"/>
  <c r="AH209" i="4"/>
  <c r="AI209" i="4" s="1"/>
  <c r="AK209" i="4" s="1"/>
  <c r="AG834" i="4"/>
  <c r="AC1779" i="4"/>
  <c r="AG1898" i="4"/>
  <c r="AC2033" i="4"/>
  <c r="AC803" i="4"/>
  <c r="AH485" i="4"/>
  <c r="AI485" i="4" s="1"/>
  <c r="AK485" i="4" s="1"/>
  <c r="AH1556" i="4"/>
  <c r="AI1556" i="4" s="1"/>
  <c r="AK1556" i="4" s="1"/>
  <c r="AG817" i="4"/>
  <c r="AI817" i="4" s="1"/>
  <c r="AK817" i="4" s="1"/>
  <c r="AC43" i="4"/>
  <c r="AC1302" i="4"/>
  <c r="AH356" i="4"/>
  <c r="AI356" i="4" s="1"/>
  <c r="AK356" i="4" s="1"/>
  <c r="AG1654" i="4"/>
  <c r="AC1116" i="4"/>
  <c r="AH1316" i="4"/>
  <c r="AI1316" i="4" s="1"/>
  <c r="AK1316" i="4" s="1"/>
  <c r="AG1199" i="4"/>
  <c r="AG551" i="4"/>
  <c r="AC1011" i="4"/>
  <c r="AH529" i="4"/>
  <c r="AI529" i="4" s="1"/>
  <c r="AK529" i="4" s="1"/>
  <c r="AH115" i="4"/>
  <c r="AI115" i="4" s="1"/>
  <c r="AK115" i="4" s="1"/>
  <c r="AH1239" i="4"/>
  <c r="AI1239" i="4" s="1"/>
  <c r="AK1239" i="4" s="1"/>
  <c r="AC1346" i="4"/>
  <c r="AG1895" i="4"/>
  <c r="AI1895" i="4" s="1"/>
  <c r="AK1895" i="4" s="1"/>
  <c r="AG2087" i="4"/>
  <c r="AI2087" i="4" s="1"/>
  <c r="AK2087" i="4" s="1"/>
  <c r="AH1364" i="4"/>
  <c r="AH1674" i="4"/>
  <c r="AI1674" i="4" s="1"/>
  <c r="AK1674" i="4" s="1"/>
  <c r="AH1065" i="4"/>
  <c r="AG1780" i="4"/>
  <c r="AI1780" i="4" s="1"/>
  <c r="AK1780" i="4" s="1"/>
  <c r="AH105" i="4"/>
  <c r="AI105" i="4" s="1"/>
  <c r="AK105" i="4" s="1"/>
  <c r="AH1893" i="4"/>
  <c r="AC829" i="4"/>
  <c r="AH1591" i="4"/>
  <c r="AG922" i="4"/>
  <c r="AI922" i="4" s="1"/>
  <c r="AK922" i="4" s="1"/>
  <c r="AG1439" i="4"/>
  <c r="AC1439" i="4"/>
  <c r="AH609" i="4"/>
  <c r="AG609" i="4"/>
  <c r="AH718" i="4"/>
  <c r="AG718" i="4"/>
  <c r="AH198" i="4"/>
  <c r="AG198" i="4"/>
  <c r="AH363" i="4"/>
  <c r="AG363" i="4"/>
  <c r="AG1444" i="4"/>
  <c r="AH1444" i="4"/>
  <c r="AG211" i="4"/>
  <c r="AH211" i="4"/>
  <c r="AH673" i="4"/>
  <c r="AI673" i="4" s="1"/>
  <c r="AK673" i="4" s="1"/>
  <c r="AC673" i="4"/>
  <c r="AG1772" i="4"/>
  <c r="AC1772" i="4"/>
  <c r="AG631" i="4"/>
  <c r="AH631" i="4"/>
  <c r="AH241" i="4"/>
  <c r="AG241" i="4"/>
  <c r="AH862" i="4"/>
  <c r="AG862" i="4"/>
  <c r="AG252" i="4"/>
  <c r="AI252" i="4" s="1"/>
  <c r="AK252" i="4" s="1"/>
  <c r="AC252" i="4"/>
  <c r="AG521" i="4"/>
  <c r="AH521" i="4"/>
  <c r="AH1997" i="4"/>
  <c r="AG1997" i="4"/>
  <c r="AC267" i="4"/>
  <c r="AH267" i="4"/>
  <c r="AI267" i="4" s="1"/>
  <c r="AK267" i="4" s="1"/>
  <c r="AC350" i="4"/>
  <c r="AH350" i="4"/>
  <c r="AG64" i="4"/>
  <c r="AC64" i="4"/>
  <c r="AC440" i="4"/>
  <c r="AG440" i="4"/>
  <c r="AI440" i="4" s="1"/>
  <c r="AK440" i="4" s="1"/>
  <c r="K15" i="5"/>
  <c r="L9" i="5"/>
  <c r="K9" i="5"/>
  <c r="L15" i="5"/>
  <c r="K14" i="5"/>
  <c r="L12" i="5"/>
  <c r="K13" i="5"/>
  <c r="K11" i="5"/>
  <c r="K12" i="5"/>
  <c r="L14" i="5"/>
  <c r="L10" i="5"/>
  <c r="K10" i="5"/>
  <c r="L13" i="5"/>
  <c r="L11" i="5"/>
  <c r="K2120" i="5"/>
  <c r="AI419" i="4"/>
  <c r="AK419" i="4" s="1"/>
  <c r="AC1863" i="4"/>
  <c r="AC1716" i="4"/>
  <c r="AG835" i="4"/>
  <c r="AG67" i="4"/>
  <c r="AH1393" i="4"/>
  <c r="AI1393" i="4" s="1"/>
  <c r="AK1393" i="4" s="1"/>
  <c r="AG1289" i="4"/>
  <c r="AI1289" i="4" s="1"/>
  <c r="AK1289" i="4" s="1"/>
  <c r="AG1015" i="4"/>
  <c r="AH637" i="4"/>
  <c r="AI637" i="4" s="1"/>
  <c r="AK637" i="4" s="1"/>
  <c r="AI945" i="4"/>
  <c r="AK945" i="4" s="1"/>
  <c r="AG350" i="4"/>
  <c r="AG1754" i="4"/>
  <c r="AC1597" i="4"/>
  <c r="AG1039" i="4"/>
  <c r="AC743" i="4"/>
  <c r="AH1154" i="4"/>
  <c r="AG544" i="4"/>
  <c r="AI544" i="4" s="1"/>
  <c r="AK544" i="4" s="1"/>
  <c r="AI1163" i="4"/>
  <c r="AK1163" i="4" s="1"/>
  <c r="AC1601" i="4"/>
  <c r="AH1550" i="4"/>
  <c r="AI1550" i="4" s="1"/>
  <c r="AK1550" i="4" s="1"/>
  <c r="AG1658" i="4"/>
  <c r="AI1658" i="4" s="1"/>
  <c r="AK1658" i="4" s="1"/>
  <c r="AG490" i="4"/>
  <c r="AI490" i="4" s="1"/>
  <c r="AK490" i="4" s="1"/>
  <c r="AC1622" i="4"/>
  <c r="AI1418" i="4"/>
  <c r="AK1418" i="4" s="1"/>
  <c r="AH1983" i="4"/>
  <c r="AG1443" i="4"/>
  <c r="AI1443" i="4" s="1"/>
  <c r="AK1443" i="4" s="1"/>
  <c r="AH1442" i="4"/>
  <c r="AH1625" i="4"/>
  <c r="AI1625" i="4" s="1"/>
  <c r="AK1625" i="4" s="1"/>
  <c r="AG42" i="4"/>
  <c r="AI42" i="4" s="1"/>
  <c r="AK42" i="4" s="1"/>
  <c r="AH64" i="4"/>
  <c r="AG386" i="4"/>
  <c r="AI386" i="4" s="1"/>
  <c r="AK386" i="4" s="1"/>
  <c r="AI1630" i="4"/>
  <c r="AK1630" i="4" s="1"/>
  <c r="AI1683" i="4"/>
  <c r="AK1683" i="4" s="1"/>
  <c r="AI1068" i="4"/>
  <c r="AK1068" i="4" s="1"/>
  <c r="AC1696" i="4"/>
  <c r="AH1073" i="4"/>
  <c r="AC1761" i="4"/>
  <c r="AH2031" i="4"/>
  <c r="AI2031" i="4" s="1"/>
  <c r="AK2031" i="4" s="1"/>
  <c r="AC1139" i="4"/>
  <c r="AC1918" i="4"/>
  <c r="AG1477" i="4"/>
  <c r="AI1477" i="4" s="1"/>
  <c r="AK1477" i="4" s="1"/>
  <c r="AH612" i="4"/>
  <c r="AG297" i="4"/>
  <c r="AI297" i="4" s="1"/>
  <c r="AK297" i="4" s="1"/>
  <c r="AG1741" i="4"/>
  <c r="AG1702" i="4"/>
  <c r="AC1702" i="4"/>
  <c r="AH1702" i="4"/>
  <c r="AC1537" i="4"/>
  <c r="AH1537" i="4"/>
  <c r="AG1537" i="4"/>
  <c r="AG1604" i="4"/>
  <c r="AH1604" i="4"/>
  <c r="AC2021" i="4"/>
  <c r="AH2021" i="4"/>
  <c r="AC1777" i="4"/>
  <c r="AG1777" i="4"/>
  <c r="AI1777" i="4" s="1"/>
  <c r="AK1777" i="4" s="1"/>
  <c r="AC1007" i="4"/>
  <c r="AG1007" i="4"/>
  <c r="AH1007" i="4"/>
  <c r="AC367" i="4"/>
  <c r="AG367" i="4"/>
  <c r="AH367" i="4"/>
  <c r="AC554" i="4"/>
  <c r="AH554" i="4"/>
  <c r="AC947" i="4"/>
  <c r="AG947" i="4"/>
  <c r="AH947" i="4"/>
  <c r="AH1820" i="4"/>
  <c r="AC1820" i="4"/>
  <c r="AG1820" i="4"/>
  <c r="AH1904" i="4"/>
  <c r="AC1904" i="4"/>
  <c r="AH865" i="4"/>
  <c r="AC865" i="4"/>
  <c r="AG865" i="4"/>
  <c r="AG1503" i="4"/>
  <c r="AH1503" i="4"/>
  <c r="AH1192" i="4"/>
  <c r="AC1192" i="4"/>
  <c r="AG1192" i="4"/>
  <c r="AH2034" i="4"/>
  <c r="AC2034" i="4"/>
  <c r="AG1661" i="4"/>
  <c r="AH1661" i="4"/>
  <c r="AG1187" i="4"/>
  <c r="AH1187" i="4"/>
  <c r="AC1187" i="4"/>
  <c r="AH581" i="4"/>
  <c r="AC581" i="4"/>
  <c r="AC111" i="4"/>
  <c r="AH111" i="4"/>
  <c r="AG111" i="4"/>
  <c r="AC1290" i="4"/>
  <c r="AG1290" i="4"/>
  <c r="AH1290" i="4"/>
  <c r="AH678" i="4"/>
  <c r="AC678" i="4"/>
  <c r="AG678" i="4"/>
  <c r="AH873" i="4"/>
  <c r="AG873" i="4"/>
  <c r="AH1732" i="4"/>
  <c r="AC1732" i="4"/>
  <c r="AG1732" i="4"/>
  <c r="AC1137" i="4"/>
  <c r="AG1137" i="4"/>
  <c r="AH1137" i="4"/>
  <c r="AC1976" i="4"/>
  <c r="AG1976" i="4"/>
  <c r="AH1976" i="4"/>
  <c r="AH1202" i="4"/>
  <c r="AG1202" i="4"/>
  <c r="AC305" i="4"/>
  <c r="AG305" i="4"/>
  <c r="AH305" i="4"/>
  <c r="AG49" i="4"/>
  <c r="AH49" i="4"/>
  <c r="AC49" i="4"/>
  <c r="AC1042" i="4"/>
  <c r="AG1042" i="4"/>
  <c r="AC476" i="4"/>
  <c r="AG476" i="4"/>
  <c r="AH476" i="4"/>
  <c r="AG658" i="4"/>
  <c r="AH658" i="4"/>
  <c r="AC658" i="4"/>
  <c r="AH1008" i="4"/>
  <c r="AC1008" i="4"/>
  <c r="AG1008" i="4"/>
  <c r="AG1259" i="4"/>
  <c r="AH1259" i="4"/>
  <c r="AG1592" i="4"/>
  <c r="AH1592" i="4"/>
  <c r="AH1036" i="4"/>
  <c r="AC1036" i="4"/>
  <c r="AG1036" i="4"/>
  <c r="AG1501" i="4"/>
  <c r="AH1501" i="4"/>
  <c r="AH1341" i="4"/>
  <c r="AC1341" i="4"/>
  <c r="AG1347" i="4"/>
  <c r="AH1347" i="4"/>
  <c r="AC1347" i="4"/>
  <c r="AC69" i="4"/>
  <c r="AG69" i="4"/>
  <c r="AC894" i="4"/>
  <c r="AG894" i="4"/>
  <c r="AC296" i="4"/>
  <c r="AG296" i="4"/>
  <c r="AI296" i="4" s="1"/>
  <c r="AK296" i="4" s="1"/>
  <c r="AC899" i="4"/>
  <c r="AG899" i="4"/>
  <c r="AH639" i="4"/>
  <c r="AC639" i="4"/>
  <c r="AC259" i="4"/>
  <c r="AG259" i="4"/>
  <c r="AG1567" i="4"/>
  <c r="AH1567" i="4"/>
  <c r="AC1113" i="4"/>
  <c r="AG1113" i="4"/>
  <c r="AH1113" i="4"/>
  <c r="AC701" i="4"/>
  <c r="AG701" i="4"/>
  <c r="AH701" i="4"/>
  <c r="AG2072" i="4"/>
  <c r="AH2072" i="4"/>
  <c r="AC531" i="4"/>
  <c r="AG531" i="4"/>
  <c r="AH531" i="4"/>
  <c r="AH1908" i="4"/>
  <c r="AC1908" i="4"/>
  <c r="AG1908" i="4"/>
  <c r="AC226" i="4"/>
  <c r="AG226" i="4"/>
  <c r="AH226" i="4"/>
  <c r="AG768" i="4"/>
  <c r="AH768" i="4"/>
  <c r="AC768" i="4"/>
  <c r="AC90" i="4"/>
  <c r="AG90" i="4"/>
  <c r="AH90" i="4"/>
  <c r="AG516" i="4"/>
  <c r="AC516" i="4"/>
  <c r="AH516" i="4"/>
  <c r="AG112" i="4"/>
  <c r="AC112" i="4"/>
  <c r="AH112" i="4"/>
  <c r="AG1622" i="4"/>
  <c r="AI1622" i="4" s="1"/>
  <c r="AK1622" i="4" s="1"/>
  <c r="AH1779" i="4"/>
  <c r="AI1779" i="4" s="1"/>
  <c r="AK1779" i="4" s="1"/>
  <c r="AC1807" i="4"/>
  <c r="AG1983" i="4"/>
  <c r="AG639" i="4"/>
  <c r="AH259" i="4"/>
  <c r="AC2072" i="4"/>
  <c r="AG554" i="4"/>
  <c r="AC1503" i="4"/>
  <c r="AC1661" i="4"/>
  <c r="AG1987" i="4"/>
  <c r="AH1987" i="4"/>
  <c r="AC1987" i="4"/>
  <c r="AH1611" i="4"/>
  <c r="AG1611" i="4"/>
  <c r="AG756" i="4"/>
  <c r="AC756" i="4"/>
  <c r="AH756" i="4"/>
  <c r="AC1766" i="4"/>
  <c r="AG1766" i="4"/>
  <c r="AH1766" i="4"/>
  <c r="AG1060" i="4"/>
  <c r="AH1060" i="4"/>
  <c r="AC1060" i="4"/>
  <c r="AC1934" i="4"/>
  <c r="AG1934" i="4"/>
  <c r="AH1934" i="4"/>
  <c r="AG1117" i="4"/>
  <c r="AH1117" i="4"/>
  <c r="AC1117" i="4"/>
  <c r="AC1634" i="4"/>
  <c r="AG1634" i="4"/>
  <c r="AH1634" i="4"/>
  <c r="AG943" i="4"/>
  <c r="AH943" i="4"/>
  <c r="AC943" i="4"/>
  <c r="AG651" i="4"/>
  <c r="AH651" i="4"/>
  <c r="AH85" i="4"/>
  <c r="AC85" i="4"/>
  <c r="AG85" i="4"/>
  <c r="AG2037" i="4"/>
  <c r="AH2037" i="4"/>
  <c r="AC2037" i="4"/>
  <c r="AH1434" i="4"/>
  <c r="AG1434" i="4"/>
  <c r="AH714" i="4"/>
  <c r="AC714" i="4"/>
  <c r="AG714" i="4"/>
  <c r="AG140" i="4"/>
  <c r="AC140" i="4"/>
  <c r="AH140" i="4"/>
  <c r="AC655" i="4"/>
  <c r="AG655" i="4"/>
  <c r="AH655" i="4"/>
  <c r="AH1703" i="4"/>
  <c r="AG1703" i="4"/>
  <c r="AC1703" i="4"/>
  <c r="AG903" i="4"/>
  <c r="AH903" i="4"/>
  <c r="AC429" i="4"/>
  <c r="AH429" i="4"/>
  <c r="AG429" i="4"/>
  <c r="AC71" i="4"/>
  <c r="AH71" i="4"/>
  <c r="AG71" i="4"/>
  <c r="AG1282" i="4"/>
  <c r="AH1282" i="4"/>
  <c r="AC1282" i="4"/>
  <c r="AC737" i="4"/>
  <c r="AH737" i="4"/>
  <c r="AI737" i="4" s="1"/>
  <c r="AK737" i="4" s="1"/>
  <c r="AC91" i="4"/>
  <c r="AH91" i="4"/>
  <c r="AG91" i="4"/>
  <c r="AH832" i="4"/>
  <c r="AC832" i="4"/>
  <c r="AC1238" i="4"/>
  <c r="AG1238" i="4"/>
  <c r="AH1238" i="4"/>
  <c r="AC272" i="4"/>
  <c r="AG272" i="4"/>
  <c r="AH272" i="4"/>
  <c r="AG848" i="4"/>
  <c r="AH848" i="4"/>
  <c r="AC848" i="4"/>
  <c r="AG74" i="4"/>
  <c r="AC74" i="4"/>
  <c r="AH74" i="4"/>
  <c r="AG1731" i="4"/>
  <c r="AH1731" i="4"/>
  <c r="AC1731" i="4"/>
  <c r="AG1710" i="4"/>
  <c r="AH1710" i="4"/>
  <c r="AC1710" i="4"/>
  <c r="AH1064" i="4"/>
  <c r="AC1064" i="4"/>
  <c r="AH1909" i="4"/>
  <c r="AC1909" i="4"/>
  <c r="AG1909" i="4"/>
  <c r="AG2025" i="4"/>
  <c r="AH2025" i="4"/>
  <c r="AC2025" i="4"/>
  <c r="AC709" i="4"/>
  <c r="AG709" i="4"/>
  <c r="AH709" i="4"/>
  <c r="AH2024" i="4"/>
  <c r="AC2024" i="4"/>
  <c r="AG2024" i="4"/>
  <c r="AH218" i="4"/>
  <c r="AG218" i="4"/>
  <c r="AG491" i="4"/>
  <c r="AH491" i="4"/>
  <c r="AC201" i="4"/>
  <c r="AG201" i="4"/>
  <c r="AH201" i="4"/>
  <c r="AC2017" i="4"/>
  <c r="AG2017" i="4"/>
  <c r="AH2017" i="4"/>
  <c r="AG539" i="4"/>
  <c r="AH539" i="4"/>
  <c r="AC539" i="4"/>
  <c r="AH763" i="4"/>
  <c r="AC763" i="4"/>
  <c r="AG763" i="4"/>
  <c r="AC1845" i="4"/>
  <c r="AG1845" i="4"/>
  <c r="AH1845" i="4"/>
  <c r="AG606" i="4"/>
  <c r="AH606" i="4"/>
  <c r="AG1694" i="4"/>
  <c r="AC1694" i="4"/>
  <c r="AH1694" i="4"/>
  <c r="AH1396" i="4"/>
  <c r="AC1396" i="4"/>
  <c r="AH1516" i="4"/>
  <c r="AI1516" i="4" s="1"/>
  <c r="AK1516" i="4" s="1"/>
  <c r="AC1516" i="4"/>
  <c r="AC1962" i="4"/>
  <c r="AG1962" i="4"/>
  <c r="AH1962" i="4"/>
  <c r="AC1089" i="4"/>
  <c r="AG1089" i="4"/>
  <c r="AH1089" i="4"/>
  <c r="AH477" i="4"/>
  <c r="AG477" i="4"/>
  <c r="AC99" i="4"/>
  <c r="AH99" i="4"/>
  <c r="AC311" i="4"/>
  <c r="AG311" i="4"/>
  <c r="AH311" i="4"/>
  <c r="AC977" i="4"/>
  <c r="AG977" i="4"/>
  <c r="AC75" i="4"/>
  <c r="AH75" i="4"/>
  <c r="AI75" i="4" s="1"/>
  <c r="AK75" i="4" s="1"/>
  <c r="AG980" i="4"/>
  <c r="AC980" i="4"/>
  <c r="AC826" i="4"/>
  <c r="AG826" i="4"/>
  <c r="AC859" i="4"/>
  <c r="AG859" i="4"/>
  <c r="AH859" i="4"/>
  <c r="AC1548" i="4"/>
  <c r="AG1548" i="4"/>
  <c r="AH1548" i="4"/>
  <c r="AC1406" i="4"/>
  <c r="AG1406" i="4"/>
  <c r="AG664" i="4"/>
  <c r="AH664" i="4"/>
  <c r="AC664" i="4"/>
  <c r="AC2102" i="4"/>
  <c r="AG2102" i="4"/>
  <c r="AI2102" i="4" s="1"/>
  <c r="AK2102" i="4" s="1"/>
  <c r="AG1171" i="4"/>
  <c r="AH1171" i="4"/>
  <c r="AG1717" i="4"/>
  <c r="AH1717" i="4"/>
  <c r="AG101" i="4"/>
  <c r="AH101" i="4"/>
  <c r="AG323" i="4"/>
  <c r="AH323" i="4"/>
  <c r="AC279" i="4"/>
  <c r="AH279" i="4"/>
  <c r="AI279" i="4" s="1"/>
  <c r="AK279" i="4" s="1"/>
  <c r="AC1409" i="4"/>
  <c r="AG1409" i="4"/>
  <c r="AH1409" i="4"/>
  <c r="AG668" i="4"/>
  <c r="AI668" i="4" s="1"/>
  <c r="AK668" i="4" s="1"/>
  <c r="AC668" i="4"/>
  <c r="AH1663" i="4"/>
  <c r="AI1663" i="4" s="1"/>
  <c r="AK1663" i="4" s="1"/>
  <c r="AC1663" i="4"/>
  <c r="AH506" i="4"/>
  <c r="AG506" i="4"/>
  <c r="AC506" i="4"/>
  <c r="AC2055" i="4"/>
  <c r="AH2055" i="4"/>
  <c r="AC1584" i="4"/>
  <c r="AG1584" i="4"/>
  <c r="AH1584" i="4"/>
  <c r="AC2046" i="4"/>
  <c r="AG2046" i="4"/>
  <c r="AH2046" i="4"/>
  <c r="AC1814" i="4"/>
  <c r="AG1814" i="4"/>
  <c r="AH1814" i="4"/>
  <c r="AC1229" i="4"/>
  <c r="AG1229" i="4"/>
  <c r="AH1229" i="4"/>
  <c r="AH1072" i="4"/>
  <c r="AC1072" i="4"/>
  <c r="AG1072" i="4"/>
  <c r="AG228" i="4"/>
  <c r="AC228" i="4"/>
  <c r="AH228" i="4"/>
  <c r="AG307" i="4"/>
  <c r="AH307" i="4"/>
  <c r="AC307" i="4"/>
  <c r="AH1765" i="4"/>
  <c r="AI1765" i="4" s="1"/>
  <c r="AK1765" i="4" s="1"/>
  <c r="AC1765" i="4"/>
  <c r="AH1931" i="4"/>
  <c r="AC1931" i="4"/>
  <c r="AG1931" i="4"/>
  <c r="AC1504" i="4"/>
  <c r="AG1504" i="4"/>
  <c r="AH1504" i="4"/>
  <c r="AH1582" i="4"/>
  <c r="AG1582" i="4"/>
  <c r="AG1392" i="4"/>
  <c r="AH1392" i="4"/>
  <c r="AH1375" i="4"/>
  <c r="AC1375" i="4"/>
  <c r="AG1375" i="4"/>
  <c r="AH1575" i="4"/>
  <c r="AC1575" i="4"/>
  <c r="AC372" i="4"/>
  <c r="AH372" i="4"/>
  <c r="AC333" i="4"/>
  <c r="AG333" i="4"/>
  <c r="AG643" i="4"/>
  <c r="AH643" i="4"/>
  <c r="AH695" i="4"/>
  <c r="AC695" i="4"/>
  <c r="AG695" i="4"/>
  <c r="AC920" i="4"/>
  <c r="AG920" i="4"/>
  <c r="AH920" i="4"/>
  <c r="AG1054" i="4"/>
  <c r="AC1054" i="4"/>
  <c r="AH1054" i="4"/>
  <c r="AH1807" i="4"/>
  <c r="AI1807" i="4" s="1"/>
  <c r="AK1807" i="4" s="1"/>
  <c r="AC1579" i="4"/>
  <c r="AC1259" i="4"/>
  <c r="AG1341" i="4"/>
  <c r="AC101" i="4"/>
  <c r="AC1567" i="4"/>
  <c r="AH980" i="4"/>
  <c r="AH826" i="4"/>
  <c r="AG2055" i="4"/>
  <c r="AG2021" i="4"/>
  <c r="AC1434" i="4"/>
  <c r="AG1904" i="4"/>
  <c r="AG2034" i="4"/>
  <c r="AG581" i="4"/>
  <c r="AG372" i="4"/>
  <c r="AI372" i="4" s="1"/>
  <c r="AK372" i="4" s="1"/>
  <c r="AH333" i="4"/>
  <c r="AC1202" i="4"/>
  <c r="AH1406" i="4"/>
  <c r="AH1042" i="4"/>
  <c r="AH1579" i="4"/>
  <c r="AI1579" i="4" s="1"/>
  <c r="AK1579" i="4" s="1"/>
  <c r="AG1396" i="4"/>
  <c r="AC1592" i="4"/>
  <c r="AH69" i="4"/>
  <c r="AH894" i="4"/>
  <c r="AH899" i="4"/>
  <c r="AG99" i="4"/>
  <c r="AH977" i="4"/>
  <c r="AG832" i="4"/>
  <c r="AG1064" i="4"/>
  <c r="AC1582" i="4"/>
  <c r="AC1392" i="4"/>
  <c r="AG1575" i="4"/>
  <c r="AI1575" i="4" s="1"/>
  <c r="AK1575" i="4" s="1"/>
  <c r="AC1635" i="4"/>
  <c r="AH1635" i="4"/>
  <c r="AG1178" i="4"/>
  <c r="AC1178" i="4"/>
  <c r="AG618" i="4"/>
  <c r="AC618" i="4"/>
  <c r="AG915" i="4"/>
  <c r="AC915" i="4"/>
  <c r="AH231" i="4"/>
  <c r="AC231" i="4"/>
  <c r="AG1855" i="4"/>
  <c r="AC1855" i="4"/>
  <c r="AC2090" i="4"/>
  <c r="AH2090" i="4"/>
  <c r="AG1095" i="4"/>
  <c r="AC1095" i="4"/>
  <c r="AH645" i="4"/>
  <c r="AG645" i="4"/>
  <c r="AC1098" i="4"/>
  <c r="AH1098" i="4"/>
  <c r="AC160" i="4"/>
  <c r="AH160" i="4"/>
  <c r="AG72" i="4"/>
  <c r="AC72" i="4"/>
  <c r="AH406" i="4"/>
  <c r="AG406" i="4"/>
  <c r="P17" i="4"/>
  <c r="AG795" i="4"/>
  <c r="AC795" i="4"/>
  <c r="AC1677" i="4"/>
  <c r="AH1677" i="4"/>
  <c r="AG1150" i="4"/>
  <c r="AC1150" i="4"/>
  <c r="AH1751" i="4"/>
  <c r="AI1751" i="4" s="1"/>
  <c r="AK1751" i="4" s="1"/>
  <c r="AC1751" i="4"/>
  <c r="AC1722" i="4"/>
  <c r="AG1722" i="4"/>
  <c r="AI1722" i="4" s="1"/>
  <c r="AK1722" i="4" s="1"/>
  <c r="AH1332" i="4"/>
  <c r="AI1332" i="4" s="1"/>
  <c r="AK1332" i="4" s="1"/>
  <c r="AC1332" i="4"/>
  <c r="AG1926" i="4"/>
  <c r="AH1926" i="4"/>
  <c r="AG1857" i="4"/>
  <c r="AH1857" i="4"/>
  <c r="AG783" i="4"/>
  <c r="AH783" i="4"/>
  <c r="AG1370" i="4"/>
  <c r="AH1370" i="4"/>
  <c r="AC480" i="4"/>
  <c r="AG480" i="4"/>
  <c r="AI480" i="4" s="1"/>
  <c r="AK480" i="4" s="1"/>
  <c r="AH623" i="4"/>
  <c r="AI623" i="4" s="1"/>
  <c r="AK623" i="4" s="1"/>
  <c r="AC623" i="4"/>
  <c r="AC1957" i="4"/>
  <c r="AG1957" i="4"/>
  <c r="AI1957" i="4" s="1"/>
  <c r="AK1957" i="4" s="1"/>
  <c r="AH1331" i="4"/>
  <c r="AI1331" i="4" s="1"/>
  <c r="AK1331" i="4" s="1"/>
  <c r="AC1331" i="4"/>
  <c r="AC1474" i="4"/>
  <c r="AG1474" i="4"/>
  <c r="AI1474" i="4" s="1"/>
  <c r="AK1474" i="4" s="1"/>
  <c r="AC1108" i="4"/>
  <c r="AG1108" i="4"/>
  <c r="AI1108" i="4" s="1"/>
  <c r="AK1108" i="4" s="1"/>
  <c r="AC1492" i="4"/>
  <c r="AG1492" i="4"/>
  <c r="AI1492" i="4" s="1"/>
  <c r="AK1492" i="4" s="1"/>
  <c r="AG1423" i="4"/>
  <c r="AH1423" i="4"/>
  <c r="AG1693" i="4"/>
  <c r="AH1693" i="4"/>
  <c r="AC545" i="4"/>
  <c r="AH545" i="4"/>
  <c r="AG258" i="4"/>
  <c r="AH258" i="4"/>
  <c r="AC809" i="4"/>
  <c r="AG809" i="4"/>
  <c r="AI809" i="4" s="1"/>
  <c r="AK809" i="4" s="1"/>
  <c r="AH957" i="4"/>
  <c r="AI957" i="4" s="1"/>
  <c r="AK957" i="4" s="1"/>
  <c r="AC957" i="4"/>
  <c r="AC611" i="4"/>
  <c r="AG611" i="4"/>
  <c r="AC1980" i="4"/>
  <c r="AG1980" i="4"/>
  <c r="AI1980" i="4" s="1"/>
  <c r="AK1980" i="4" s="1"/>
  <c r="AH876" i="4"/>
  <c r="AC876" i="4"/>
  <c r="AG964" i="4"/>
  <c r="AH964" i="4"/>
  <c r="AI1936" i="4"/>
  <c r="AK1936" i="4" s="1"/>
  <c r="AI497" i="4"/>
  <c r="AK497" i="4" s="1"/>
  <c r="AC2031" i="4"/>
  <c r="AC1658" i="4"/>
  <c r="AC1159" i="4"/>
  <c r="AG545" i="4"/>
  <c r="AG47" i="4"/>
  <c r="AI47" i="4" s="1"/>
  <c r="AK47" i="4" s="1"/>
  <c r="AC1477" i="4"/>
  <c r="AC1162" i="4"/>
  <c r="AG612" i="4"/>
  <c r="AC297" i="4"/>
  <c r="AH611" i="4"/>
  <c r="AH1772" i="4"/>
  <c r="AC241" i="4"/>
  <c r="AH992" i="4"/>
  <c r="AI1760" i="4"/>
  <c r="AK1760" i="4" s="1"/>
  <c r="AG1918" i="4"/>
  <c r="AI1918" i="4" s="1"/>
  <c r="AK1918" i="4" s="1"/>
  <c r="AH1159" i="4"/>
  <c r="AI1159" i="4" s="1"/>
  <c r="AK1159" i="4" s="1"/>
  <c r="AC47" i="4"/>
  <c r="AC258" i="4"/>
  <c r="AC365" i="4"/>
  <c r="AC1280" i="4"/>
  <c r="AH1741" i="4"/>
  <c r="AC631" i="4"/>
  <c r="AG992" i="4"/>
  <c r="AG416" i="4"/>
  <c r="AI416" i="4" s="1"/>
  <c r="AK416" i="4" s="1"/>
  <c r="AC490" i="4"/>
  <c r="AI1613" i="4"/>
  <c r="AK1613" i="4" s="1"/>
  <c r="AI1471" i="4"/>
  <c r="AK1471" i="4" s="1"/>
  <c r="AI1129" i="4"/>
  <c r="AK1129" i="4" s="1"/>
  <c r="AI966" i="4"/>
  <c r="AK966" i="4" s="1"/>
  <c r="AI838" i="4"/>
  <c r="AK838" i="4" s="1"/>
  <c r="AI989" i="4"/>
  <c r="AK989" i="4" s="1"/>
  <c r="AI1339" i="4"/>
  <c r="AK1339" i="4" s="1"/>
  <c r="AI1608" i="4"/>
  <c r="AK1608" i="4" s="1"/>
  <c r="AC1790" i="4"/>
  <c r="AG1033" i="4"/>
  <c r="AI376" i="4"/>
  <c r="AK376" i="4" s="1"/>
  <c r="AG840" i="4"/>
  <c r="AG1827" i="4"/>
  <c r="AG1649" i="4"/>
  <c r="AH1826" i="4"/>
  <c r="AH1352" i="4"/>
  <c r="AI1352" i="4" s="1"/>
  <c r="AK1352" i="4" s="1"/>
  <c r="AC1224" i="4"/>
  <c r="AC1420" i="4"/>
  <c r="AG1093" i="4"/>
  <c r="AC1281" i="4"/>
  <c r="AC1271" i="4"/>
  <c r="AC37" i="4"/>
  <c r="AH2080" i="4"/>
  <c r="AI2080" i="4" s="1"/>
  <c r="AK2080" i="4" s="1"/>
  <c r="AH195" i="4"/>
  <c r="AC1289" i="4"/>
  <c r="AG183" i="4"/>
  <c r="AG1442" i="4"/>
  <c r="AC421" i="4"/>
  <c r="AC363" i="4"/>
  <c r="AC1812" i="4"/>
  <c r="AC370" i="4"/>
  <c r="AC198" i="4"/>
  <c r="AI981" i="4"/>
  <c r="AK981" i="4" s="1"/>
  <c r="AI853" i="4"/>
  <c r="AK853" i="4" s="1"/>
  <c r="AI535" i="4"/>
  <c r="AK535" i="4" s="1"/>
  <c r="AI1900" i="4"/>
  <c r="AK1900" i="4" s="1"/>
  <c r="AI973" i="4"/>
  <c r="AK973" i="4" s="1"/>
  <c r="AI723" i="4"/>
  <c r="AK723" i="4" s="1"/>
  <c r="AI595" i="4"/>
  <c r="AK595" i="4" s="1"/>
  <c r="AI109" i="4"/>
  <c r="AK109" i="4" s="1"/>
  <c r="AI1800" i="4"/>
  <c r="AK1800" i="4" s="1"/>
  <c r="AI289" i="4"/>
  <c r="AK289" i="4" s="1"/>
  <c r="AI33" i="4"/>
  <c r="AK33" i="4" s="1"/>
  <c r="AI308" i="4"/>
  <c r="AK308" i="4" s="1"/>
  <c r="AI284" i="4"/>
  <c r="AK284" i="4" s="1"/>
  <c r="AI1056" i="4"/>
  <c r="AK1056" i="4" s="1"/>
  <c r="AC2079" i="4"/>
  <c r="AH1552" i="4"/>
  <c r="AG542" i="4"/>
  <c r="AI542" i="4" s="1"/>
  <c r="AK542" i="4" s="1"/>
  <c r="AG1631" i="4"/>
  <c r="AI1631" i="4" s="1"/>
  <c r="AK1631" i="4" s="1"/>
  <c r="AH1885" i="4"/>
  <c r="AH847" i="4"/>
  <c r="AH53" i="4"/>
  <c r="AI53" i="4" s="1"/>
  <c r="AK53" i="4" s="1"/>
  <c r="AH618" i="4"/>
  <c r="AH1439" i="4"/>
  <c r="AH39" i="4"/>
  <c r="AG1154" i="4"/>
  <c r="AC609" i="4"/>
  <c r="AG1712" i="4"/>
  <c r="AI1712" i="4" s="1"/>
  <c r="AK1712" i="4" s="1"/>
  <c r="AC544" i="4"/>
  <c r="AH1110" i="4"/>
  <c r="AH196" i="4"/>
  <c r="AI196" i="4" s="1"/>
  <c r="AK196" i="4" s="1"/>
  <c r="AC752" i="4"/>
  <c r="AH1855" i="4"/>
  <c r="AC1550" i="4"/>
  <c r="AG2090" i="4"/>
  <c r="AH1139" i="4"/>
  <c r="AI1139" i="4" s="1"/>
  <c r="AK1139" i="4" s="1"/>
  <c r="AH1095" i="4"/>
  <c r="AC645" i="4"/>
  <c r="AG1098" i="4"/>
  <c r="AG160" i="4"/>
  <c r="AC2112" i="4"/>
  <c r="AI1940" i="4"/>
  <c r="AK1940" i="4" s="1"/>
  <c r="AH1701" i="4"/>
  <c r="AG317" i="4"/>
  <c r="AI317" i="4" s="1"/>
  <c r="AK317" i="4" s="1"/>
  <c r="AG81" i="4"/>
  <c r="AI81" i="4" s="1"/>
  <c r="AK81" i="4" s="1"/>
  <c r="AG1677" i="4"/>
  <c r="AH72" i="4"/>
  <c r="AI294" i="4"/>
  <c r="AK294" i="4" s="1"/>
  <c r="AI794" i="4"/>
  <c r="AK794" i="4" s="1"/>
  <c r="AH534" i="4"/>
  <c r="AI534" i="4" s="1"/>
  <c r="AK534" i="4" s="1"/>
  <c r="AC406" i="4"/>
  <c r="AH1649" i="4"/>
  <c r="AG1826" i="4"/>
  <c r="AI1480" i="4"/>
  <c r="AK1480" i="4" s="1"/>
  <c r="AI1308" i="4"/>
  <c r="AK1308" i="4" s="1"/>
  <c r="AC1443" i="4"/>
  <c r="AH1271" i="4"/>
  <c r="AI1271" i="4" s="1"/>
  <c r="AK1271" i="4" s="1"/>
  <c r="AG195" i="4"/>
  <c r="AG215" i="4"/>
  <c r="AI215" i="4" s="1"/>
  <c r="AK215" i="4" s="1"/>
  <c r="AH183" i="4"/>
  <c r="AH421" i="4"/>
  <c r="AI421" i="4" s="1"/>
  <c r="AK421" i="4" s="1"/>
  <c r="AC718" i="4"/>
  <c r="AH2079" i="4"/>
  <c r="AI2079" i="4" s="1"/>
  <c r="AK2079" i="4" s="1"/>
  <c r="AG1635" i="4"/>
  <c r="AH1696" i="4"/>
  <c r="AI1696" i="4" s="1"/>
  <c r="AK1696" i="4" s="1"/>
  <c r="AG1552" i="4"/>
  <c r="AC542" i="4"/>
  <c r="AH1874" i="4"/>
  <c r="AI1874" i="4" s="1"/>
  <c r="AK1874" i="4" s="1"/>
  <c r="AC1631" i="4"/>
  <c r="AG1885" i="4"/>
  <c r="AG847" i="4"/>
  <c r="AG587" i="4"/>
  <c r="AH1761" i="4"/>
  <c r="AI1761" i="4" s="1"/>
  <c r="AK1761" i="4" s="1"/>
  <c r="AH1178" i="4"/>
  <c r="AH915" i="4"/>
  <c r="AH499" i="4"/>
  <c r="AI499" i="4" s="1"/>
  <c r="AK499" i="4" s="1"/>
  <c r="AH743" i="4"/>
  <c r="AI743" i="4" s="1"/>
  <c r="AK743" i="4" s="1"/>
  <c r="AG231" i="4"/>
  <c r="AG39" i="4"/>
  <c r="AC1712" i="4"/>
  <c r="AG1110" i="4"/>
  <c r="AC196" i="4"/>
  <c r="AH752" i="4"/>
  <c r="AI752" i="4" s="1"/>
  <c r="AK752" i="4" s="1"/>
  <c r="AI869" i="4"/>
  <c r="AK869" i="4" s="1"/>
  <c r="AH365" i="4"/>
  <c r="AI365" i="4" s="1"/>
  <c r="AK365" i="4" s="1"/>
  <c r="AG1701" i="4"/>
  <c r="AC317" i="4"/>
  <c r="AH795" i="4"/>
  <c r="AC81" i="4"/>
  <c r="AH1150" i="4"/>
  <c r="AI482" i="4"/>
  <c r="AK482" i="4" s="1"/>
  <c r="AI2100" i="4"/>
  <c r="AK2100" i="4" s="1"/>
  <c r="AG1538" i="4"/>
  <c r="AG1870" i="4"/>
  <c r="AG751" i="4"/>
  <c r="AC1433" i="4"/>
  <c r="AH621" i="4"/>
  <c r="AI1025" i="4"/>
  <c r="AK1025" i="4" s="1"/>
  <c r="AC251" i="4"/>
  <c r="AH1350" i="4"/>
  <c r="AC1685" i="4"/>
  <c r="AH2048" i="4"/>
  <c r="AI2048" i="4" s="1"/>
  <c r="AK2048" i="4" s="1"/>
  <c r="AH1318" i="4"/>
  <c r="AC292" i="4"/>
  <c r="AH1671" i="4"/>
  <c r="AH696" i="4"/>
  <c r="AH417" i="4"/>
  <c r="AI417" i="4" s="1"/>
  <c r="AK417" i="4" s="1"/>
  <c r="AC299" i="4"/>
  <c r="AI402" i="4"/>
  <c r="AK402" i="4" s="1"/>
  <c r="AH2019" i="4"/>
  <c r="AI2019" i="4" s="1"/>
  <c r="AK2019" i="4" s="1"/>
  <c r="AH1371" i="4"/>
  <c r="AI1371" i="4" s="1"/>
  <c r="AK1371" i="4" s="1"/>
  <c r="AI1937" i="4"/>
  <c r="AK1937" i="4" s="1"/>
  <c r="AC2105" i="4"/>
  <c r="AG1071" i="4"/>
  <c r="AG125" i="4"/>
  <c r="AI125" i="4" s="1"/>
  <c r="AK125" i="4" s="1"/>
  <c r="AI138" i="4"/>
  <c r="AK138" i="4" s="1"/>
  <c r="AI1010" i="4"/>
  <c r="AK1010" i="4" s="1"/>
  <c r="AI216" i="4"/>
  <c r="AK216" i="4" s="1"/>
  <c r="AH1323" i="4"/>
  <c r="AI1323" i="4" s="1"/>
  <c r="AK1323" i="4" s="1"/>
  <c r="AH1624" i="4"/>
  <c r="AI1624" i="4" s="1"/>
  <c r="AK1624" i="4" s="1"/>
  <c r="AI1208" i="4"/>
  <c r="AK1208" i="4" s="1"/>
  <c r="AI1264" i="4"/>
  <c r="AK1264" i="4" s="1"/>
  <c r="AH1985" i="4"/>
  <c r="AH1824" i="4"/>
  <c r="AI1824" i="4" s="1"/>
  <c r="AK1824" i="4" s="1"/>
  <c r="AC938" i="4"/>
  <c r="AG24" i="4"/>
  <c r="AC1960" i="4"/>
  <c r="AG878" i="4"/>
  <c r="AI1319" i="4"/>
  <c r="AK1319" i="4" s="1"/>
  <c r="AI1063" i="4"/>
  <c r="AK1063" i="4" s="1"/>
  <c r="AH1801" i="4"/>
  <c r="AC265" i="4"/>
  <c r="AI1303" i="4"/>
  <c r="AK1303" i="4" s="1"/>
  <c r="AI1394" i="4"/>
  <c r="AK1394" i="4" s="1"/>
  <c r="AI923" i="4"/>
  <c r="AK923" i="4" s="1"/>
  <c r="AC2108" i="4"/>
  <c r="AH1217" i="4"/>
  <c r="AI1217" i="4" s="1"/>
  <c r="AK1217" i="4" s="1"/>
  <c r="AI1424" i="4"/>
  <c r="AK1424" i="4" s="1"/>
  <c r="AI1916" i="4"/>
  <c r="AK1916" i="4" s="1"/>
  <c r="AG1359" i="4"/>
  <c r="AC561" i="4"/>
  <c r="AH43" i="4"/>
  <c r="AI43" i="4" s="1"/>
  <c r="AK43" i="4" s="1"/>
  <c r="AG1781" i="4"/>
  <c r="AI1781" i="4" s="1"/>
  <c r="AK1781" i="4" s="1"/>
  <c r="AC1323" i="4"/>
  <c r="AC1586" i="4"/>
  <c r="AC1624" i="4"/>
  <c r="AH1898" i="4"/>
  <c r="AH2026" i="4"/>
  <c r="AH699" i="4"/>
  <c r="AC603" i="4"/>
  <c r="AG1671" i="4"/>
  <c r="AC87" i="4"/>
  <c r="AC1824" i="4"/>
  <c r="AG561" i="4"/>
  <c r="AI561" i="4" s="1"/>
  <c r="AK561" i="4" s="1"/>
  <c r="AG299" i="4"/>
  <c r="AI299" i="4" s="1"/>
  <c r="AK299" i="4" s="1"/>
  <c r="AC1781" i="4"/>
  <c r="AG938" i="4"/>
  <c r="AI938" i="4" s="1"/>
  <c r="AK938" i="4" s="1"/>
  <c r="AG576" i="4"/>
  <c r="AI576" i="4" s="1"/>
  <c r="AK576" i="4" s="1"/>
  <c r="AH24" i="4"/>
  <c r="AC2019" i="4"/>
  <c r="AC1998" i="4"/>
  <c r="AH1538" i="4"/>
  <c r="AH1356" i="4"/>
  <c r="AH1870" i="4"/>
  <c r="AG2101" i="4"/>
  <c r="AC1321" i="4"/>
  <c r="AH463" i="4"/>
  <c r="AG1960" i="4"/>
  <c r="AI1960" i="4" s="1"/>
  <c r="AK1960" i="4" s="1"/>
  <c r="AC1607" i="4"/>
  <c r="AH878" i="4"/>
  <c r="AH346" i="4"/>
  <c r="AC851" i="4"/>
  <c r="AG465" i="4"/>
  <c r="AG1433" i="4"/>
  <c r="AI1433" i="4" s="1"/>
  <c r="AK1433" i="4" s="1"/>
  <c r="AC167" i="4"/>
  <c r="AC1724" i="4"/>
  <c r="AC1090" i="4"/>
  <c r="AG251" i="4"/>
  <c r="AI251" i="4" s="1"/>
  <c r="AK251" i="4" s="1"/>
  <c r="AG422" i="4"/>
  <c r="AI422" i="4" s="1"/>
  <c r="AK422" i="4" s="1"/>
  <c r="AC850" i="4"/>
  <c r="AG700" i="4"/>
  <c r="AI700" i="4" s="1"/>
  <c r="AK700" i="4" s="1"/>
  <c r="AC1371" i="4"/>
  <c r="AG1790" i="4"/>
  <c r="AI1790" i="4" s="1"/>
  <c r="AK1790" i="4" s="1"/>
  <c r="AC515" i="4"/>
  <c r="AC742" i="4"/>
  <c r="AG2105" i="4"/>
  <c r="AI2105" i="4" s="1"/>
  <c r="AK2105" i="4" s="1"/>
  <c r="AH1033" i="4"/>
  <c r="AG265" i="4"/>
  <c r="AI265" i="4" s="1"/>
  <c r="AK265" i="4" s="1"/>
  <c r="AG1685" i="4"/>
  <c r="AI1685" i="4" s="1"/>
  <c r="AK1685" i="4" s="1"/>
  <c r="AH1071" i="4"/>
  <c r="AG2108" i="4"/>
  <c r="AI2108" i="4" s="1"/>
  <c r="AK2108" i="4" s="1"/>
  <c r="AC2048" i="4"/>
  <c r="AC444" i="4"/>
  <c r="AH840" i="4"/>
  <c r="AH292" i="4"/>
  <c r="AI292" i="4" s="1"/>
  <c r="AK292" i="4" s="1"/>
  <c r="AC92" i="4"/>
  <c r="AH1967" i="4"/>
  <c r="AI1967" i="4" s="1"/>
  <c r="AK1967" i="4" s="1"/>
  <c r="AI2003" i="4"/>
  <c r="AK2003" i="4" s="1"/>
  <c r="AI1899" i="4"/>
  <c r="AK1899" i="4" s="1"/>
  <c r="AI1734" i="4"/>
  <c r="AK1734" i="4" s="1"/>
  <c r="AI1954" i="4"/>
  <c r="AK1954" i="4" s="1"/>
  <c r="AG1985" i="4"/>
  <c r="AI2082" i="4"/>
  <c r="AK2082" i="4" s="1"/>
  <c r="AI1846" i="4"/>
  <c r="AK1846" i="4" s="1"/>
  <c r="AI1135" i="4"/>
  <c r="AK1135" i="4" s="1"/>
  <c r="AI1493" i="4"/>
  <c r="AK1493" i="4" s="1"/>
  <c r="AG699" i="4"/>
  <c r="AI379" i="4"/>
  <c r="AK379" i="4" s="1"/>
  <c r="AI1402" i="4"/>
  <c r="AK1402" i="4" s="1"/>
  <c r="AI830" i="4"/>
  <c r="AK830" i="4" s="1"/>
  <c r="AG696" i="4"/>
  <c r="AI867" i="4"/>
  <c r="AK867" i="4" s="1"/>
  <c r="AC417" i="4"/>
  <c r="AG87" i="4"/>
  <c r="AI87" i="4" s="1"/>
  <c r="AK87" i="4" s="1"/>
  <c r="AI1481" i="4"/>
  <c r="AK1481" i="4" s="1"/>
  <c r="AI1041" i="4"/>
  <c r="AK1041" i="4" s="1"/>
  <c r="AI331" i="4"/>
  <c r="AK331" i="4" s="1"/>
  <c r="AI1046" i="4"/>
  <c r="AK1046" i="4" s="1"/>
  <c r="AI824" i="4"/>
  <c r="AK824" i="4" s="1"/>
  <c r="AI956" i="4"/>
  <c r="AK956" i="4" s="1"/>
  <c r="AI1294" i="4"/>
  <c r="AK1294" i="4" s="1"/>
  <c r="AI954" i="4"/>
  <c r="AK954" i="4" s="1"/>
  <c r="AI1971" i="4"/>
  <c r="AK1971" i="4" s="1"/>
  <c r="AI1483" i="4"/>
  <c r="AK1483" i="4" s="1"/>
  <c r="AI2099" i="4"/>
  <c r="AK2099" i="4" s="1"/>
  <c r="AI1763" i="4"/>
  <c r="AK1763" i="4" s="1"/>
  <c r="AI1403" i="4"/>
  <c r="AK1403" i="4" s="1"/>
  <c r="AI1508" i="4"/>
  <c r="AK1508" i="4" s="1"/>
  <c r="AI1490" i="4"/>
  <c r="AK1490" i="4" s="1"/>
  <c r="AI1704" i="4"/>
  <c r="AK1704" i="4" s="1"/>
  <c r="AI1989" i="4"/>
  <c r="AK1989" i="4" s="1"/>
  <c r="AI1561" i="4"/>
  <c r="AK1561" i="4" s="1"/>
  <c r="AI435" i="4"/>
  <c r="AK435" i="4" s="1"/>
  <c r="AI633" i="4"/>
  <c r="AK633" i="4" s="1"/>
  <c r="AI1757" i="4"/>
  <c r="AK1757" i="4" s="1"/>
  <c r="AI1343" i="4"/>
  <c r="AK1343" i="4" s="1"/>
  <c r="AI1043" i="4"/>
  <c r="AK1043" i="4" s="1"/>
  <c r="AI559" i="4"/>
  <c r="AK559" i="4" s="1"/>
  <c r="AI337" i="4"/>
  <c r="AK337" i="4" s="1"/>
  <c r="AI1031" i="4"/>
  <c r="AK1031" i="4" s="1"/>
  <c r="AI1725" i="4"/>
  <c r="AK1725" i="4" s="1"/>
  <c r="AI30" i="4"/>
  <c r="AK30" i="4" s="1"/>
  <c r="AI680" i="4"/>
  <c r="AK680" i="4" s="1"/>
  <c r="AI1390" i="4"/>
  <c r="AK1390" i="4" s="1"/>
  <c r="AI1243" i="4"/>
  <c r="AK1243" i="4" s="1"/>
  <c r="AI1650" i="4"/>
  <c r="AK1650" i="4" s="1"/>
  <c r="AH1998" i="4"/>
  <c r="AI1998" i="4" s="1"/>
  <c r="AK1998" i="4" s="1"/>
  <c r="AI1930" i="4"/>
  <c r="AK1930" i="4" s="1"/>
  <c r="AG1356" i="4"/>
  <c r="AI1618" i="4"/>
  <c r="AK1618" i="4" s="1"/>
  <c r="AI1447" i="4"/>
  <c r="AK1447" i="4" s="1"/>
  <c r="AI2054" i="4"/>
  <c r="AK2054" i="4" s="1"/>
  <c r="AG1461" i="4"/>
  <c r="AI1395" i="4"/>
  <c r="AK1395" i="4" s="1"/>
  <c r="AI1261" i="4"/>
  <c r="AK1261" i="4" s="1"/>
  <c r="AH1321" i="4"/>
  <c r="AI1321" i="4" s="1"/>
  <c r="AK1321" i="4" s="1"/>
  <c r="AI879" i="4"/>
  <c r="AK879" i="4" s="1"/>
  <c r="AH751" i="4"/>
  <c r="AI1050" i="4"/>
  <c r="AK1050" i="4" s="1"/>
  <c r="AH851" i="4"/>
  <c r="AI851" i="4" s="1"/>
  <c r="AK851" i="4" s="1"/>
  <c r="AH465" i="4"/>
  <c r="AI179" i="4"/>
  <c r="AK179" i="4" s="1"/>
  <c r="AI999" i="4"/>
  <c r="AK999" i="4" s="1"/>
  <c r="AI871" i="4"/>
  <c r="AK871" i="4" s="1"/>
  <c r="AG621" i="4"/>
  <c r="AG167" i="4"/>
  <c r="AI167" i="4" s="1"/>
  <c r="AK167" i="4" s="1"/>
  <c r="AI1805" i="4"/>
  <c r="AK1805" i="4" s="1"/>
  <c r="AI1381" i="4"/>
  <c r="AK1381" i="4" s="1"/>
  <c r="AH1090" i="4"/>
  <c r="AI1090" i="4" s="1"/>
  <c r="AK1090" i="4" s="1"/>
  <c r="AI1383" i="4"/>
  <c r="AK1383" i="4" s="1"/>
  <c r="AI187" i="4"/>
  <c r="AK187" i="4" s="1"/>
  <c r="AI1489" i="4"/>
  <c r="AK1489" i="4" s="1"/>
  <c r="AG1350" i="4"/>
  <c r="AI802" i="4"/>
  <c r="AK802" i="4" s="1"/>
  <c r="AI616" i="4"/>
  <c r="AK616" i="4" s="1"/>
  <c r="AI1438" i="4"/>
  <c r="AK1438" i="4" s="1"/>
  <c r="AI978" i="4"/>
  <c r="AK978" i="4" s="1"/>
  <c r="AH850" i="4"/>
  <c r="AI850" i="4" s="1"/>
  <c r="AK850" i="4" s="1"/>
  <c r="AI632" i="4"/>
  <c r="AK632" i="4" s="1"/>
  <c r="AH154" i="4"/>
  <c r="AI1358" i="4"/>
  <c r="AK1358" i="4" s="1"/>
  <c r="AI932" i="4"/>
  <c r="AK932" i="4" s="1"/>
  <c r="AH1771" i="4"/>
  <c r="AI1771" i="4" s="1"/>
  <c r="AK1771" i="4" s="1"/>
  <c r="AC1518" i="4"/>
  <c r="AG1573" i="4"/>
  <c r="AG1801" i="4"/>
  <c r="AH515" i="4"/>
  <c r="AI515" i="4" s="1"/>
  <c r="AK515" i="4" s="1"/>
  <c r="AC125" i="4"/>
  <c r="AG1318" i="4"/>
  <c r="AH444" i="4"/>
  <c r="AI444" i="4" s="1"/>
  <c r="AK444" i="4" s="1"/>
  <c r="AI1764" i="4"/>
  <c r="AK1764" i="4" s="1"/>
  <c r="AI1551" i="4"/>
  <c r="AK1551" i="4" s="1"/>
  <c r="AI446" i="4"/>
  <c r="AK446" i="4" s="1"/>
  <c r="AI116" i="4"/>
  <c r="AK116" i="4" s="1"/>
  <c r="AI1452" i="4"/>
  <c r="AK1452" i="4" s="1"/>
  <c r="AI1284" i="4"/>
  <c r="AK1284" i="4" s="1"/>
  <c r="AI1112" i="4"/>
  <c r="AK1112" i="4" s="1"/>
  <c r="AI2068" i="4"/>
  <c r="AK2068" i="4" s="1"/>
  <c r="AI57" i="4"/>
  <c r="AK57" i="4" s="1"/>
  <c r="AI1964" i="4"/>
  <c r="AK1964" i="4" s="1"/>
  <c r="AI749" i="4"/>
  <c r="AK749" i="4" s="1"/>
  <c r="AI615" i="4"/>
  <c r="AK615" i="4" s="1"/>
  <c r="AI1160" i="4"/>
  <c r="AK1160" i="4" s="1"/>
  <c r="AI1228" i="4"/>
  <c r="AK1228" i="4" s="1"/>
  <c r="AI181" i="4"/>
  <c r="AK181" i="4" s="1"/>
  <c r="AI382" i="4"/>
  <c r="AK382" i="4" s="1"/>
  <c r="AI1706" i="4"/>
  <c r="AK1706" i="4" s="1"/>
  <c r="AI532" i="4"/>
  <c r="AK532" i="4" s="1"/>
  <c r="AI325" i="4"/>
  <c r="AK325" i="4" s="1"/>
  <c r="AI1559" i="4"/>
  <c r="AK1559" i="4" s="1"/>
  <c r="AI721" i="4"/>
  <c r="AK721" i="4" s="1"/>
  <c r="AI1638" i="4"/>
  <c r="AK1638" i="4" s="1"/>
  <c r="AI1633" i="4"/>
  <c r="AK1633" i="4" s="1"/>
  <c r="AI324" i="4"/>
  <c r="AK324" i="4" s="1"/>
  <c r="AI274" i="4"/>
  <c r="AK274" i="4" s="1"/>
  <c r="AI166" i="4"/>
  <c r="AK166" i="4" s="1"/>
  <c r="AI270" i="4"/>
  <c r="AK270" i="4" s="1"/>
  <c r="AI1176" i="4"/>
  <c r="AK1176" i="4" s="1"/>
  <c r="AI1841" i="4"/>
  <c r="AK1841" i="4" s="1"/>
  <c r="AI1291" i="4"/>
  <c r="AK1291" i="4" s="1"/>
  <c r="AI1867" i="4"/>
  <c r="AK1867" i="4" s="1"/>
  <c r="AI2095" i="4"/>
  <c r="AK2095" i="4" s="1"/>
  <c r="AI1758" i="4"/>
  <c r="AK1758" i="4" s="1"/>
  <c r="AI1180" i="4"/>
  <c r="AK1180" i="4" s="1"/>
  <c r="AI478" i="4"/>
  <c r="AK478" i="4" s="1"/>
  <c r="AI1798" i="4"/>
  <c r="AK1798" i="4" s="1"/>
  <c r="AI1498" i="4"/>
  <c r="AK1498" i="4" s="1"/>
  <c r="AI1184" i="4"/>
  <c r="AK1184" i="4" s="1"/>
  <c r="AI1299" i="4"/>
  <c r="AK1299" i="4" s="1"/>
  <c r="AI1737" i="4"/>
  <c r="AK1737" i="4" s="1"/>
  <c r="AI1185" i="4"/>
  <c r="AK1185" i="4" s="1"/>
  <c r="AI927" i="4"/>
  <c r="AK927" i="4" s="1"/>
  <c r="AI1455" i="4"/>
  <c r="AK1455" i="4" s="1"/>
  <c r="AI1466" i="4"/>
  <c r="AK1466" i="4" s="1"/>
  <c r="AI990" i="4"/>
  <c r="AK990" i="4" s="1"/>
  <c r="AI1809" i="4"/>
  <c r="AK1809" i="4" s="1"/>
  <c r="AI1245" i="4"/>
  <c r="AK1245" i="4" s="1"/>
  <c r="AI689" i="4"/>
  <c r="AK689" i="4" s="1"/>
  <c r="AI572" i="4"/>
  <c r="AK572" i="4" s="1"/>
  <c r="AI1024" i="4"/>
  <c r="AK1024" i="4" s="1"/>
  <c r="AI828" i="4"/>
  <c r="AK828" i="4" s="1"/>
  <c r="AI1422" i="4"/>
  <c r="AK1422" i="4" s="1"/>
  <c r="AI1755" i="4"/>
  <c r="AK1755" i="4" s="1"/>
  <c r="AI1951" i="4"/>
  <c r="AK1951" i="4" s="1"/>
  <c r="AI2075" i="4"/>
  <c r="AK2075" i="4" s="1"/>
  <c r="AI1715" i="4"/>
  <c r="AK1715" i="4" s="1"/>
  <c r="AI2067" i="4"/>
  <c r="AK2067" i="4" s="1"/>
  <c r="AI1528" i="4"/>
  <c r="AK1528" i="4" s="1"/>
  <c r="AI1789" i="4"/>
  <c r="AK1789" i="4" s="1"/>
  <c r="AI1203" i="4"/>
  <c r="AK1203" i="4" s="1"/>
  <c r="AI1251" i="4"/>
  <c r="AK1251" i="4" s="1"/>
  <c r="AI1729" i="4"/>
  <c r="AK1729" i="4" s="1"/>
  <c r="AI1241" i="4"/>
  <c r="AK1241" i="4" s="1"/>
  <c r="AI565" i="4"/>
  <c r="AK565" i="4" s="1"/>
  <c r="AI345" i="4"/>
  <c r="AK345" i="4" s="1"/>
  <c r="AI1014" i="4"/>
  <c r="AK1014" i="4" s="1"/>
  <c r="AI886" i="4"/>
  <c r="AK886" i="4" s="1"/>
  <c r="AI492" i="4"/>
  <c r="AK492" i="4" s="1"/>
  <c r="AI1049" i="4"/>
  <c r="AK1049" i="4" s="1"/>
  <c r="AI665" i="4"/>
  <c r="AK665" i="4" s="1"/>
  <c r="AI415" i="4"/>
  <c r="AK415" i="4" s="1"/>
  <c r="AI405" i="4"/>
  <c r="AK405" i="4" s="1"/>
  <c r="AI1969" i="4"/>
  <c r="AK1969" i="4" s="1"/>
  <c r="AI1367" i="4"/>
  <c r="AK1367" i="4" s="1"/>
  <c r="AI770" i="4"/>
  <c r="AK770" i="4" s="1"/>
  <c r="AI1214" i="4"/>
  <c r="AK1214" i="4" s="1"/>
  <c r="AI380" i="4"/>
  <c r="AK380" i="4" s="1"/>
  <c r="AI816" i="4"/>
  <c r="AK816" i="4" s="1"/>
  <c r="AI1879" i="4"/>
  <c r="AK1879" i="4" s="1"/>
  <c r="AI1811" i="4"/>
  <c r="AK1811" i="4" s="1"/>
  <c r="AI2038" i="4"/>
  <c r="AK2038" i="4" s="1"/>
  <c r="AI1986" i="4"/>
  <c r="AK1986" i="4" s="1"/>
  <c r="AI1317" i="4"/>
  <c r="AK1317" i="4" s="1"/>
  <c r="AI1279" i="4"/>
  <c r="AK1279" i="4" s="1"/>
  <c r="AI1365" i="4"/>
  <c r="AK1365" i="4" s="1"/>
  <c r="AI1327" i="4"/>
  <c r="AK1327" i="4" s="1"/>
  <c r="AI1877" i="4"/>
  <c r="AK1877" i="4" s="1"/>
  <c r="AI1165" i="4"/>
  <c r="AK1165" i="4" s="1"/>
  <c r="AI911" i="4"/>
  <c r="AK911" i="4" s="1"/>
  <c r="AI1413" i="4"/>
  <c r="AK1413" i="4" s="1"/>
  <c r="AI684" i="4"/>
  <c r="AK684" i="4" s="1"/>
  <c r="AI650" i="4"/>
  <c r="AK650" i="4" s="1"/>
  <c r="AI1869" i="4"/>
  <c r="AK1869" i="4" s="1"/>
  <c r="AI775" i="4"/>
  <c r="AK775" i="4" s="1"/>
  <c r="AI653" i="4"/>
  <c r="AK653" i="4" s="1"/>
  <c r="AI2109" i="4"/>
  <c r="AK2109" i="4" s="1"/>
  <c r="AI641" i="4"/>
  <c r="AK641" i="4" s="1"/>
  <c r="AI219" i="4"/>
  <c r="AK219" i="4" s="1"/>
  <c r="AI26" i="4"/>
  <c r="AK26" i="4" s="1"/>
  <c r="AI1062" i="4"/>
  <c r="AK1062" i="4" s="1"/>
  <c r="AI338" i="4"/>
  <c r="AK338" i="4" s="1"/>
  <c r="AI767" i="4"/>
  <c r="AK767" i="4" s="1"/>
  <c r="AI151" i="4"/>
  <c r="AK151" i="4" s="1"/>
  <c r="AI148" i="4"/>
  <c r="AK148" i="4" s="1"/>
  <c r="AI1372" i="4"/>
  <c r="AK1372" i="4" s="1"/>
  <c r="AI1204" i="4"/>
  <c r="AK1204" i="4" s="1"/>
  <c r="AI1272" i="4"/>
  <c r="AK1272" i="4" s="1"/>
  <c r="AI1740" i="4"/>
  <c r="AK1740" i="4" s="1"/>
  <c r="AI513" i="4"/>
  <c r="AK513" i="4" s="1"/>
  <c r="AI359" i="4"/>
  <c r="AK359" i="4" s="1"/>
  <c r="AI1784" i="4"/>
  <c r="AK1784" i="4" s="1"/>
  <c r="AI961" i="4"/>
  <c r="AK961" i="4" s="1"/>
  <c r="AI833" i="4"/>
  <c r="AK833" i="4" s="1"/>
  <c r="AI976" i="4"/>
  <c r="AK976" i="4" s="1"/>
  <c r="AI126" i="4"/>
  <c r="AK126" i="4" s="1"/>
  <c r="AI1959" i="4"/>
  <c r="AK1959" i="4" s="1"/>
  <c r="AI1227" i="4"/>
  <c r="AK1227" i="4" s="1"/>
  <c r="AI1958" i="4"/>
  <c r="AK1958" i="4" s="1"/>
  <c r="AI2001" i="4"/>
  <c r="AK2001" i="4" s="1"/>
  <c r="AI2013" i="4"/>
  <c r="AK2013" i="4" s="1"/>
  <c r="AI1297" i="4"/>
  <c r="AK1297" i="4" s="1"/>
  <c r="AI806" i="4"/>
  <c r="AK806" i="4" s="1"/>
  <c r="AI585" i="4"/>
  <c r="AK585" i="4" s="1"/>
  <c r="AI1019" i="4"/>
  <c r="AK1019" i="4" s="1"/>
  <c r="AI610" i="4"/>
  <c r="AK610" i="4" s="1"/>
  <c r="AI182" i="4"/>
  <c r="AK182" i="4" s="1"/>
  <c r="AI232" i="4"/>
  <c r="AK232" i="4" s="1"/>
  <c r="AI1198" i="4"/>
  <c r="AK1198" i="4" s="1"/>
  <c r="AI880" i="4"/>
  <c r="AK880" i="4" s="1"/>
  <c r="AI354" i="4"/>
  <c r="AK354" i="4" s="1"/>
  <c r="AI1803" i="4"/>
  <c r="AK1803" i="4" s="1"/>
  <c r="AI1911" i="4"/>
  <c r="AK1911" i="4" s="1"/>
  <c r="AI486" i="4"/>
  <c r="AK486" i="4" s="1"/>
  <c r="AI1578" i="4"/>
  <c r="AK1578" i="4" s="1"/>
  <c r="AI1448" i="4"/>
  <c r="AK1448" i="4" s="1"/>
  <c r="AI1646" i="4"/>
  <c r="AK1646" i="4" s="1"/>
  <c r="AI1048" i="4"/>
  <c r="AK1048" i="4" s="1"/>
  <c r="AI1487" i="4"/>
  <c r="AK1487" i="4" s="1"/>
  <c r="AI965" i="4"/>
  <c r="AK965" i="4" s="1"/>
  <c r="AI1948" i="4"/>
  <c r="AK1948" i="4" s="1"/>
  <c r="AI336" i="4"/>
  <c r="AK336" i="4" s="1"/>
  <c r="AI777" i="4"/>
  <c r="AK777" i="4" s="1"/>
  <c r="AI137" i="4"/>
  <c r="AK137" i="4" s="1"/>
  <c r="AI1872" i="4"/>
  <c r="AK1872" i="4" s="1"/>
  <c r="AI189" i="4"/>
  <c r="AK189" i="4" s="1"/>
  <c r="AI567" i="4"/>
  <c r="AK567" i="4" s="1"/>
  <c r="AI145" i="4"/>
  <c r="AK145" i="4" s="1"/>
  <c r="AI96" i="4"/>
  <c r="AK96" i="4" s="1"/>
  <c r="AI562" i="4"/>
  <c r="AK562" i="4" s="1"/>
  <c r="AI94" i="4"/>
  <c r="AK94" i="4" s="1"/>
  <c r="AI221" i="4"/>
  <c r="AK221" i="4" s="1"/>
  <c r="AI205" i="4"/>
  <c r="AK205" i="4" s="1"/>
  <c r="AI80" i="4"/>
  <c r="AK80" i="4" s="1"/>
  <c r="AI1288" i="4"/>
  <c r="AK1288" i="4" s="1"/>
  <c r="AI1248" i="4"/>
  <c r="AK1248" i="4" s="1"/>
  <c r="AI21" i="4"/>
  <c r="AK21" i="4" s="1"/>
  <c r="AI719" i="4"/>
  <c r="AK719" i="4" s="1"/>
  <c r="AI591" i="4"/>
  <c r="AK591" i="4" s="1"/>
  <c r="I17" i="4"/>
  <c r="AI1744" i="4"/>
  <c r="AK1744" i="4" s="1"/>
  <c r="AI295" i="4"/>
  <c r="AK295" i="4" s="1"/>
  <c r="AI769" i="4"/>
  <c r="AK769" i="4" s="1"/>
  <c r="K190" i="4"/>
  <c r="J8" i="4"/>
  <c r="K322" i="4"/>
  <c r="J9" i="4"/>
  <c r="AI1799" i="4"/>
  <c r="AK1799" i="4" s="1"/>
  <c r="K1456" i="4"/>
  <c r="J12" i="4"/>
  <c r="AI2042" i="4"/>
  <c r="AK2042" i="4" s="1"/>
  <c r="AI1107" i="4"/>
  <c r="AK1107" i="4" s="1"/>
  <c r="AI2097" i="4"/>
  <c r="AK2097" i="4" s="1"/>
  <c r="AI1223" i="4"/>
  <c r="AK1223" i="4" s="1"/>
  <c r="AI1553" i="4"/>
  <c r="AK1553" i="4" s="1"/>
  <c r="AI1029" i="4"/>
  <c r="AK1029" i="4" s="1"/>
  <c r="AI741" i="4"/>
  <c r="AK741" i="4" s="1"/>
  <c r="AI361" i="4"/>
  <c r="AK361" i="4" s="1"/>
  <c r="AI271" i="4"/>
  <c r="AK271" i="4" s="1"/>
  <c r="AI239" i="4"/>
  <c r="AK239" i="4" s="1"/>
  <c r="AI2096" i="4"/>
  <c r="AK2096" i="4" s="1"/>
  <c r="AI1564" i="4"/>
  <c r="AK1564" i="4" s="1"/>
  <c r="AI774" i="4"/>
  <c r="AK774" i="4" s="1"/>
  <c r="AI644" i="4"/>
  <c r="AK644" i="4" s="1"/>
  <c r="AI1149" i="4"/>
  <c r="AK1149" i="4" s="1"/>
  <c r="AI525" i="4"/>
  <c r="AK525" i="4" s="1"/>
  <c r="AI1984" i="4"/>
  <c r="AK1984" i="4" s="1"/>
  <c r="AI1599" i="4"/>
  <c r="AK1599" i="4" s="1"/>
  <c r="AI1225" i="4"/>
  <c r="AK1225" i="4" s="1"/>
  <c r="AI1021" i="4"/>
  <c r="AK1021" i="4" s="1"/>
  <c r="AI765" i="4"/>
  <c r="AK765" i="4" s="1"/>
  <c r="AI739" i="4"/>
  <c r="AK739" i="4" s="1"/>
  <c r="AI445" i="4"/>
  <c r="AK445" i="4" s="1"/>
  <c r="AI29" i="4"/>
  <c r="AK29" i="4" s="1"/>
  <c r="AI1733" i="4"/>
  <c r="AK1733" i="4" s="1"/>
  <c r="AI1628" i="4"/>
  <c r="AK1628" i="4" s="1"/>
  <c r="AI1266" i="4"/>
  <c r="AK1266" i="4" s="1"/>
  <c r="AI503" i="4"/>
  <c r="AK503" i="4" s="1"/>
  <c r="AI1469" i="4"/>
  <c r="AK1469" i="4" s="1"/>
  <c r="AI738" i="4"/>
  <c r="AK738" i="4" s="1"/>
  <c r="AI464" i="4"/>
  <c r="AK464" i="4" s="1"/>
  <c r="AI290" i="4"/>
  <c r="AK290" i="4" s="1"/>
  <c r="AI48" i="4"/>
  <c r="AK48" i="4" s="1"/>
  <c r="AI1278" i="4"/>
  <c r="AK1278" i="4" s="1"/>
  <c r="AI778" i="4"/>
  <c r="AK778" i="4" s="1"/>
  <c r="AI192" i="4"/>
  <c r="AK192" i="4" s="1"/>
  <c r="AI1206" i="4"/>
  <c r="AK1206" i="4" s="1"/>
  <c r="AI188" i="4"/>
  <c r="AK188" i="4" s="1"/>
  <c r="AI34" i="4"/>
  <c r="AK34" i="4" s="1"/>
  <c r="AI120" i="4"/>
  <c r="AK120" i="4" s="1"/>
  <c r="AI38" i="4"/>
  <c r="AK38" i="4" s="1"/>
  <c r="AI1558" i="4"/>
  <c r="AK1558" i="4" s="1"/>
  <c r="K1743" i="4"/>
  <c r="J13" i="4"/>
  <c r="AI1595" i="4"/>
  <c r="AK1595" i="4" s="1"/>
  <c r="J15" i="4"/>
  <c r="AI805" i="4"/>
  <c r="AK805" i="4" s="1"/>
  <c r="AI1896" i="4"/>
  <c r="AK1896" i="4" s="1"/>
  <c r="AI114" i="4"/>
  <c r="AK114" i="4" s="1"/>
  <c r="AI2040" i="4"/>
  <c r="AK2040" i="4" s="1"/>
  <c r="AI1808" i="4"/>
  <c r="AK1808" i="4" s="1"/>
  <c r="AI925" i="4"/>
  <c r="AK925" i="4" s="1"/>
  <c r="AI797" i="4"/>
  <c r="AK797" i="4" s="1"/>
  <c r="AI285" i="4"/>
  <c r="AK285" i="4" s="1"/>
  <c r="AI157" i="4"/>
  <c r="AK157" i="4" s="1"/>
  <c r="AI113" i="4"/>
  <c r="AK113" i="4" s="1"/>
  <c r="AI1620" i="4"/>
  <c r="AK1620" i="4" s="1"/>
  <c r="AI150" i="4"/>
  <c r="AK150" i="4" s="1"/>
  <c r="AI260" i="4"/>
  <c r="AK260" i="4" s="1"/>
  <c r="AI158" i="4"/>
  <c r="AK158" i="4" s="1"/>
  <c r="AI1747" i="4"/>
  <c r="AK1747" i="4" s="1"/>
  <c r="AI2063" i="4"/>
  <c r="AK2063" i="4" s="1"/>
  <c r="AI1866" i="4"/>
  <c r="AK1866" i="4" s="1"/>
  <c r="AI1124" i="4"/>
  <c r="AK1124" i="4" s="1"/>
  <c r="AI1328" i="4"/>
  <c r="AK1328" i="4" s="1"/>
  <c r="AI1589" i="4"/>
  <c r="AK1589" i="4" s="1"/>
  <c r="AI530" i="4"/>
  <c r="AK530" i="4" s="1"/>
  <c r="AI180" i="4"/>
  <c r="AK180" i="4" s="1"/>
  <c r="AI931" i="4"/>
  <c r="AK931" i="4" s="1"/>
  <c r="AI983" i="4"/>
  <c r="AK983" i="4" s="1"/>
  <c r="AI605" i="4"/>
  <c r="AK605" i="4" s="1"/>
  <c r="AI343" i="4"/>
  <c r="AK343" i="4" s="1"/>
  <c r="AI1250" i="4"/>
  <c r="AK1250" i="4" s="1"/>
  <c r="AI1009" i="4"/>
  <c r="AK1009" i="4" s="1"/>
  <c r="AI593" i="4"/>
  <c r="AK593" i="4" s="1"/>
  <c r="AI171" i="4"/>
  <c r="AK171" i="4" s="1"/>
  <c r="AI732" i="4"/>
  <c r="AK732" i="4" s="1"/>
  <c r="AI914" i="4"/>
  <c r="AK914" i="4" s="1"/>
  <c r="AI694" i="4"/>
  <c r="AK694" i="4" s="1"/>
  <c r="AI588" i="4"/>
  <c r="AK588" i="4" s="1"/>
  <c r="AI348" i="4"/>
  <c r="AK348" i="4" s="1"/>
  <c r="AI276" i="4"/>
  <c r="AK276" i="4" s="1"/>
  <c r="AI1883" i="4"/>
  <c r="AK1883" i="4" s="1"/>
  <c r="AI2071" i="4"/>
  <c r="AK2071" i="4" s="1"/>
  <c r="AI1791" i="4"/>
  <c r="AK1791" i="4" s="1"/>
  <c r="AI2051" i="4"/>
  <c r="AK2051" i="4" s="1"/>
  <c r="AI1568" i="4"/>
  <c r="AK1568" i="4" s="1"/>
  <c r="AI1560" i="4"/>
  <c r="AK1560" i="4" s="1"/>
  <c r="AI1922" i="4"/>
  <c r="AK1922" i="4" s="1"/>
  <c r="AI1554" i="4"/>
  <c r="AK1554" i="4" s="1"/>
  <c r="AI1616" i="4"/>
  <c r="AK1616" i="4" s="1"/>
  <c r="AI1588" i="4"/>
  <c r="AK1588" i="4" s="1"/>
  <c r="AI1873" i="4"/>
  <c r="AK1873" i="4" s="1"/>
  <c r="AI1973" i="4"/>
  <c r="AK1973" i="4" s="1"/>
  <c r="AI1609" i="4"/>
  <c r="AK1609" i="4" s="1"/>
  <c r="AI1123" i="4"/>
  <c r="AK1123" i="4" s="1"/>
  <c r="AI1415" i="4"/>
  <c r="AK1415" i="4" s="1"/>
  <c r="AI1145" i="4"/>
  <c r="AK1145" i="4" s="1"/>
  <c r="AI1111" i="4"/>
  <c r="AK1111" i="4" s="1"/>
  <c r="AI1977" i="4"/>
  <c r="AK1977" i="4" s="1"/>
  <c r="AI1257" i="4"/>
  <c r="AK1257" i="4" s="1"/>
  <c r="AI473" i="4"/>
  <c r="AK473" i="4" s="1"/>
  <c r="AI1440" i="4"/>
  <c r="AK1440" i="4" s="1"/>
  <c r="AI1322" i="4"/>
  <c r="AK1322" i="4" s="1"/>
  <c r="AI918" i="4"/>
  <c r="AK918" i="4" s="1"/>
  <c r="AI790" i="4"/>
  <c r="AK790" i="4" s="1"/>
  <c r="AI242" i="4"/>
  <c r="AK242" i="4" s="1"/>
  <c r="AI206" i="4"/>
  <c r="AK206" i="4" s="1"/>
  <c r="AI146" i="4"/>
  <c r="AK146" i="4" s="1"/>
  <c r="AI98" i="4"/>
  <c r="AK98" i="4" s="1"/>
  <c r="AI857" i="4"/>
  <c r="AK857" i="4" s="1"/>
  <c r="AI2012" i="4"/>
  <c r="AK2012" i="4" s="1"/>
  <c r="AI1232" i="4"/>
  <c r="AK1232" i="4" s="1"/>
  <c r="AI1928" i="4"/>
  <c r="AK1928" i="4" s="1"/>
  <c r="AI1472" i="4"/>
  <c r="AK1472" i="4" s="1"/>
  <c r="AI1849" i="4"/>
  <c r="AK1849" i="4" s="1"/>
  <c r="AI1389" i="4"/>
  <c r="AK1389" i="4" s="1"/>
  <c r="AI1003" i="4"/>
  <c r="AK1003" i="4" s="1"/>
  <c r="AI747" i="4"/>
  <c r="AK747" i="4" s="1"/>
  <c r="AI647" i="4"/>
  <c r="AK647" i="4" s="1"/>
  <c r="AI225" i="4"/>
  <c r="AK225" i="4" s="1"/>
  <c r="AI1615" i="4"/>
  <c r="AK1615" i="4" s="1"/>
  <c r="AI1382" i="4"/>
  <c r="AK1382" i="4" s="1"/>
  <c r="AI940" i="4"/>
  <c r="AK940" i="4" s="1"/>
  <c r="AI110" i="4"/>
  <c r="AK110" i="4" s="1"/>
  <c r="AI970" i="4"/>
  <c r="AK970" i="4" s="1"/>
  <c r="AI928" i="4"/>
  <c r="AK928" i="4" s="1"/>
  <c r="AI946" i="4"/>
  <c r="AK946" i="4" s="1"/>
  <c r="AI904" i="4"/>
  <c r="AK904" i="4" s="1"/>
  <c r="AI582" i="4"/>
  <c r="AK582" i="4" s="1"/>
  <c r="AI50" i="4"/>
  <c r="AK50" i="4" s="1"/>
  <c r="AI1028" i="4"/>
  <c r="AK1028" i="4" s="1"/>
  <c r="AI1719" i="4"/>
  <c r="AK1719" i="4" s="1"/>
  <c r="AI1834" i="4"/>
  <c r="AK1834" i="4" s="1"/>
  <c r="AI1189" i="4"/>
  <c r="AK1189" i="4" s="1"/>
  <c r="AI1660" i="4"/>
  <c r="AK1660" i="4" s="1"/>
  <c r="AI1441" i="4"/>
  <c r="AK1441" i="4" s="1"/>
  <c r="AI1085" i="4"/>
  <c r="AK1085" i="4" s="1"/>
  <c r="AI1961" i="4"/>
  <c r="AK1961" i="4" s="1"/>
  <c r="AI1517" i="4"/>
  <c r="AK1517" i="4" s="1"/>
  <c r="AI815" i="4"/>
  <c r="AK815" i="4" s="1"/>
  <c r="AI846" i="4"/>
  <c r="AK846" i="4" s="1"/>
  <c r="AI883" i="4"/>
  <c r="AK883" i="4" s="1"/>
  <c r="AI243" i="4"/>
  <c r="AK243" i="4" s="1"/>
  <c r="K19" i="4"/>
  <c r="J7" i="4"/>
  <c r="AI1357" i="4"/>
  <c r="AK1357" i="4" s="1"/>
  <c r="AI1081" i="4"/>
  <c r="AK1081" i="4" s="1"/>
  <c r="AI547" i="4"/>
  <c r="AK547" i="4" s="1"/>
  <c r="AI1410" i="4"/>
  <c r="AK1410" i="4" s="1"/>
  <c r="AI347" i="4"/>
  <c r="AK347" i="4" s="1"/>
  <c r="AI1094" i="4"/>
  <c r="AK1094" i="4" s="1"/>
  <c r="AI552" i="4"/>
  <c r="AK552" i="4" s="1"/>
  <c r="AI20" i="4"/>
  <c r="AK20" i="4" s="1"/>
  <c r="AI666" i="4"/>
  <c r="AK666" i="4" s="1"/>
  <c r="AI568" i="4"/>
  <c r="AK568" i="4" s="1"/>
  <c r="AI670" i="4"/>
  <c r="AK670" i="4" s="1"/>
  <c r="AI488" i="4"/>
  <c r="AK488" i="4" s="1"/>
  <c r="AI1521" i="4"/>
  <c r="AK1521" i="4" s="1"/>
  <c r="K2022" i="4"/>
  <c r="J14" i="4"/>
  <c r="AI79" i="4"/>
  <c r="AK79" i="4" s="1"/>
  <c r="L7" i="5"/>
  <c r="AI1775" i="4"/>
  <c r="AK1775" i="4" s="1"/>
  <c r="AI1875" i="4"/>
  <c r="AK1875" i="4" s="1"/>
  <c r="AI2047" i="4"/>
  <c r="AK2047" i="4" s="1"/>
  <c r="AI1571" i="4"/>
  <c r="AK1571" i="4" s="1"/>
  <c r="AI1894" i="4"/>
  <c r="AK1894" i="4" s="1"/>
  <c r="AI1544" i="4"/>
  <c r="AK1544" i="4" s="1"/>
  <c r="AI1668" i="4"/>
  <c r="AK1668" i="4" s="1"/>
  <c r="AI1938" i="4"/>
  <c r="AK1938" i="4" s="1"/>
  <c r="AI550" i="4"/>
  <c r="AK550" i="4" s="1"/>
  <c r="AI1632" i="4"/>
  <c r="AK1632" i="4" s="1"/>
  <c r="AI1336" i="4"/>
  <c r="AK1336" i="4" s="1"/>
  <c r="AI1889" i="4"/>
  <c r="AK1889" i="4" s="1"/>
  <c r="AI1215" i="4"/>
  <c r="AK1215" i="4" s="1"/>
  <c r="AI1543" i="4"/>
  <c r="AK1543" i="4" s="1"/>
  <c r="AI1301" i="4"/>
  <c r="AK1301" i="4" s="1"/>
  <c r="AI1263" i="4"/>
  <c r="AK1263" i="4" s="1"/>
  <c r="AI1749" i="4"/>
  <c r="AK1749" i="4" s="1"/>
  <c r="AI1249" i="4"/>
  <c r="AK1249" i="4" s="1"/>
  <c r="AI1121" i="4"/>
  <c r="AK1121" i="4" s="1"/>
  <c r="AI1119" i="4"/>
  <c r="AK1119" i="4" s="1"/>
  <c r="K895" i="4"/>
  <c r="J10" i="4"/>
  <c r="AI351" i="4"/>
  <c r="AK351" i="4" s="1"/>
  <c r="AI261" i="4"/>
  <c r="AK261" i="4" s="1"/>
  <c r="AI1917" i="4"/>
  <c r="AK1917" i="4" s="1"/>
  <c r="AI1082" i="4"/>
  <c r="AK1082" i="4" s="1"/>
  <c r="AI634" i="4"/>
  <c r="AK634" i="4" s="1"/>
  <c r="AI362" i="4"/>
  <c r="AK362" i="4" s="1"/>
  <c r="AI23" i="4"/>
  <c r="AK23" i="4" s="1"/>
  <c r="AI1941" i="4"/>
  <c r="AK1941" i="4" s="1"/>
  <c r="AI203" i="4"/>
  <c r="AK203" i="4" s="1"/>
  <c r="AI2036" i="4"/>
  <c r="AK2036" i="4" s="1"/>
  <c r="AI1752" i="4"/>
  <c r="AK1752" i="4" s="1"/>
  <c r="AI1525" i="4"/>
  <c r="AK1525" i="4" s="1"/>
  <c r="AI994" i="4"/>
  <c r="AK994" i="4" s="1"/>
  <c r="AI780" i="4"/>
  <c r="AK780" i="4" s="1"/>
  <c r="AI132" i="4"/>
  <c r="AK132" i="4" s="1"/>
  <c r="AI640" i="4"/>
  <c r="AK640" i="4" s="1"/>
  <c r="AI470" i="4"/>
  <c r="AK470" i="4" s="1"/>
  <c r="AI240" i="4"/>
  <c r="AK240" i="4" s="1"/>
  <c r="AI730" i="4"/>
  <c r="AK730" i="4" s="1"/>
  <c r="AI620" i="4"/>
  <c r="AK620" i="4" s="1"/>
  <c r="AI224" i="4"/>
  <c r="AK224" i="4" s="1"/>
  <c r="AI152" i="4"/>
  <c r="AK152" i="4" s="1"/>
  <c r="AI1686" i="4"/>
  <c r="AK1686" i="4" s="1"/>
  <c r="AI1831" i="4"/>
  <c r="AK1831" i="4" s="1"/>
  <c r="AI1923" i="4"/>
  <c r="AK1923" i="4" s="1"/>
  <c r="AI1590" i="4"/>
  <c r="AK1590" i="4" s="1"/>
  <c r="AI1839" i="4"/>
  <c r="AK1839" i="4" s="1"/>
  <c r="AI1659" i="4"/>
  <c r="AK1659" i="4" s="1"/>
  <c r="AI1651" i="4"/>
  <c r="AK1651" i="4" s="1"/>
  <c r="AI1672" i="4"/>
  <c r="AK1672" i="4" s="1"/>
  <c r="AI1612" i="4"/>
  <c r="AK1612" i="4" s="1"/>
  <c r="AI1602" i="4"/>
  <c r="AK1602" i="4" s="1"/>
  <c r="AI1300" i="4"/>
  <c r="AK1300" i="4" s="1"/>
  <c r="AI1990" i="4"/>
  <c r="AK1990" i="4" s="1"/>
  <c r="K1337" i="4"/>
  <c r="J11" i="4"/>
  <c r="AI1157" i="4"/>
  <c r="AK1157" i="4" s="1"/>
  <c r="AI1115" i="4"/>
  <c r="AK1115" i="4" s="1"/>
  <c r="AI1524" i="4"/>
  <c r="AK1524" i="4" s="1"/>
  <c r="AI1619" i="4"/>
  <c r="AK1619" i="4" s="1"/>
  <c r="AI1335" i="4"/>
  <c r="AK1335" i="4" s="1"/>
  <c r="AI1557" i="4"/>
  <c r="AK1557" i="4" s="1"/>
  <c r="AI1177" i="4"/>
  <c r="AK1177" i="4" s="1"/>
  <c r="AI1349" i="4"/>
  <c r="AK1349" i="4" s="1"/>
  <c r="AI1045" i="4"/>
  <c r="AK1045" i="4" s="1"/>
  <c r="AI501" i="4"/>
  <c r="AK501" i="4" s="1"/>
  <c r="AI1924" i="4"/>
  <c r="AK1924" i="4" s="1"/>
  <c r="AI950" i="4"/>
  <c r="AK950" i="4" s="1"/>
  <c r="AI822" i="4"/>
  <c r="AK822" i="4" s="1"/>
  <c r="AI124" i="4"/>
  <c r="AK124" i="4" s="1"/>
  <c r="AI761" i="4"/>
  <c r="AK761" i="4" s="1"/>
  <c r="AI601" i="4"/>
  <c r="AK601" i="4" s="1"/>
  <c r="AI1362" i="4"/>
  <c r="AK1362" i="4" s="1"/>
  <c r="AI779" i="4"/>
  <c r="AK779" i="4" s="1"/>
  <c r="AI257" i="4"/>
  <c r="AK257" i="4" s="1"/>
  <c r="AI984" i="4"/>
  <c r="AK984" i="4" s="1"/>
  <c r="AI630" i="4"/>
  <c r="AK630" i="4" s="1"/>
  <c r="AI1470" i="4"/>
  <c r="AK1470" i="4" s="1"/>
  <c r="AI842" i="4"/>
  <c r="AK842" i="4" s="1"/>
  <c r="AI622" i="4"/>
  <c r="AK622" i="4" s="1"/>
  <c r="AI1398" i="4"/>
  <c r="AK1398" i="4" s="1"/>
  <c r="AI614" i="4"/>
  <c r="AK614" i="4" s="1"/>
  <c r="AI1262" i="4"/>
  <c r="AK1262" i="4" s="1"/>
  <c r="AI720" i="4"/>
  <c r="AK720" i="4" s="1"/>
  <c r="AI434" i="4"/>
  <c r="AK434" i="4" s="1"/>
  <c r="AI1903" i="4"/>
  <c r="AK1903" i="4" s="1"/>
  <c r="AI1858" i="4"/>
  <c r="AK1858" i="4" s="1"/>
  <c r="AI1076" i="4"/>
  <c r="AK1076" i="4" s="1"/>
  <c r="AI2106" i="4"/>
  <c r="AK2106" i="4" s="1"/>
  <c r="AI1363" i="4"/>
  <c r="AK1363" i="4" s="1"/>
  <c r="AI1994" i="4"/>
  <c r="AK1994" i="4" s="1"/>
  <c r="AI1497" i="4"/>
  <c r="AK1497" i="4" s="1"/>
  <c r="AI1105" i="4"/>
  <c r="AK1105" i="4" s="1"/>
  <c r="AI619" i="4"/>
  <c r="AK619" i="4" s="1"/>
  <c r="AI245" i="4"/>
  <c r="AK245" i="4" s="1"/>
  <c r="AI2052" i="4"/>
  <c r="AK2052" i="4" s="1"/>
  <c r="AI1006" i="4"/>
  <c r="AK1006" i="4" s="1"/>
  <c r="AI586" i="4"/>
  <c r="AK586" i="4" s="1"/>
  <c r="AI514" i="4"/>
  <c r="AK514" i="4" s="1"/>
  <c r="AI787" i="4"/>
  <c r="AK787" i="4" s="1"/>
  <c r="AI687" i="4"/>
  <c r="AK687" i="4" s="1"/>
  <c r="AI377" i="4"/>
  <c r="AK377" i="4" s="1"/>
  <c r="AI1952" i="4"/>
  <c r="AK1952" i="4" s="1"/>
  <c r="AI1519" i="4"/>
  <c r="AK1519" i="4" s="1"/>
  <c r="AI839" i="4"/>
  <c r="AK839" i="4" s="1"/>
  <c r="AI589" i="4"/>
  <c r="AK589" i="4" s="1"/>
  <c r="AI577" i="4"/>
  <c r="AK577" i="4" s="1"/>
  <c r="AI155" i="4"/>
  <c r="AK155" i="4" s="1"/>
  <c r="AI1425" i="4"/>
  <c r="AK1425" i="4" s="1"/>
  <c r="AI888" i="4"/>
  <c r="AK888" i="4" s="1"/>
  <c r="AI584" i="4"/>
  <c r="AK584" i="4" s="1"/>
  <c r="AI494" i="4"/>
  <c r="AK494" i="4" s="1"/>
  <c r="AI214" i="4"/>
  <c r="AK214" i="4" s="1"/>
  <c r="AI1310" i="4"/>
  <c r="AK1310" i="4" s="1"/>
  <c r="AI916" i="4"/>
  <c r="AK916" i="4" s="1"/>
  <c r="AI52" i="4"/>
  <c r="AK52" i="4" s="1"/>
  <c r="AI40" i="4"/>
  <c r="AK40" i="4" s="1"/>
  <c r="AI1230" i="4"/>
  <c r="AK1230" i="4" s="1"/>
  <c r="AI870" i="4"/>
  <c r="AK870" i="4" s="1"/>
  <c r="AI649" i="4"/>
  <c r="AK649" i="4" s="1"/>
  <c r="AI399" i="4"/>
  <c r="AK399" i="4" s="1"/>
  <c r="AI1893" i="4"/>
  <c r="AK1893" i="4" s="1"/>
  <c r="AI353" i="4"/>
  <c r="AK353" i="4" s="1"/>
  <c r="AI1309" i="4"/>
  <c r="AK1309" i="4" s="1"/>
  <c r="AI1047" i="4"/>
  <c r="AK1047" i="4" s="1"/>
  <c r="AI373" i="4"/>
  <c r="AK373" i="4" s="1"/>
  <c r="AI876" i="4"/>
  <c r="AK876" i="4" s="1"/>
  <c r="AI706" i="4"/>
  <c r="AK706" i="4" s="1"/>
  <c r="AI208" i="4"/>
  <c r="AK208" i="4" s="1"/>
  <c r="AI906" i="4"/>
  <c r="AK906" i="4" s="1"/>
  <c r="AI864" i="4"/>
  <c r="AK864" i="4" s="1"/>
  <c r="AI46" i="4"/>
  <c r="AK46" i="4" s="1"/>
  <c r="AI1078" i="4"/>
  <c r="AK1078" i="4" s="1"/>
  <c r="R7" i="4"/>
  <c r="AI1783" i="4" l="1"/>
  <c r="AK1783" i="4" s="1"/>
  <c r="AI1991" i="4"/>
  <c r="AK1991" i="4" s="1"/>
  <c r="AI1644" i="4"/>
  <c r="AK1644" i="4" s="1"/>
  <c r="AI1637" i="4"/>
  <c r="AK1637" i="4" s="1"/>
  <c r="AI1427" i="4"/>
  <c r="AK1427" i="4" s="1"/>
  <c r="AI28" i="4"/>
  <c r="AK28" i="4" s="1"/>
  <c r="AI1495" i="4"/>
  <c r="AK1495" i="4" s="1"/>
  <c r="AI827" i="4"/>
  <c r="AK827" i="4" s="1"/>
  <c r="AI1136" i="4"/>
  <c r="AK1136" i="4" s="1"/>
  <c r="AI487" i="4"/>
  <c r="AK487" i="4" s="1"/>
  <c r="AI61" i="4"/>
  <c r="AK61" i="4" s="1"/>
  <c r="AI103" i="4"/>
  <c r="AK103" i="4" s="1"/>
  <c r="AI1871" i="4"/>
  <c r="AK1871" i="4" s="1"/>
  <c r="AI460" i="4"/>
  <c r="AK460" i="4" s="1"/>
  <c r="AI1942" i="4"/>
  <c r="AK1942" i="4" s="1"/>
  <c r="AI1287" i="4"/>
  <c r="AK1287" i="4" s="1"/>
  <c r="AI968" i="4"/>
  <c r="AK968" i="4" s="1"/>
  <c r="AI1380" i="4"/>
  <c r="AK1380" i="4" s="1"/>
  <c r="AI1946" i="4"/>
  <c r="AK1946" i="4" s="1"/>
  <c r="AI127" i="4"/>
  <c r="AK127" i="4" s="1"/>
  <c r="AI254" i="4"/>
  <c r="AK254" i="4" s="1"/>
  <c r="AI522" i="4"/>
  <c r="AK522" i="4" s="1"/>
  <c r="AI475" i="4"/>
  <c r="AK475" i="4" s="1"/>
  <c r="AI1234" i="4"/>
  <c r="AK1234" i="4" s="1"/>
  <c r="AI403" i="4"/>
  <c r="AK403" i="4" s="1"/>
  <c r="AI212" i="4"/>
  <c r="AK212" i="4" s="1"/>
  <c r="AI467" i="4"/>
  <c r="AK467" i="4" s="1"/>
  <c r="AI574" i="4"/>
  <c r="AK574" i="4" s="1"/>
  <c r="AI1296" i="4"/>
  <c r="AK1296" i="4" s="1"/>
  <c r="AI461" i="4"/>
  <c r="AK461" i="4" s="1"/>
  <c r="AI1077" i="4"/>
  <c r="AK1077" i="4" s="1"/>
  <c r="AI1901" i="4"/>
  <c r="AK1901" i="4" s="1"/>
  <c r="AI1692" i="4"/>
  <c r="AK1692" i="4" s="1"/>
  <c r="AI1881" i="4"/>
  <c r="AK1881" i="4" s="1"/>
  <c r="AI393" i="4"/>
  <c r="AK393" i="4" s="1"/>
  <c r="AI638" i="4"/>
  <c r="AK638" i="4" s="1"/>
  <c r="AI448" i="4"/>
  <c r="AK448" i="4" s="1"/>
  <c r="AI1102" i="4"/>
  <c r="AK1102" i="4" s="1"/>
  <c r="AI1600" i="4"/>
  <c r="AK1600" i="4" s="1"/>
  <c r="AI1699" i="4"/>
  <c r="AK1699" i="4" s="1"/>
  <c r="AI1190" i="4"/>
  <c r="AK1190" i="4" s="1"/>
  <c r="AI1305" i="4"/>
  <c r="AK1305" i="4" s="1"/>
  <c r="AI1411" i="4"/>
  <c r="AK1411" i="4" s="1"/>
  <c r="AI122" i="4"/>
  <c r="AK122" i="4" s="1"/>
  <c r="AI874" i="4"/>
  <c r="AK874" i="4" s="1"/>
  <c r="AI613" i="4"/>
  <c r="AK613" i="4" s="1"/>
  <c r="AI1884" i="4"/>
  <c r="AK1884" i="4" s="1"/>
  <c r="AI604" i="4"/>
  <c r="AK604" i="4" s="1"/>
  <c r="AI162" i="4"/>
  <c r="AK162" i="4" s="1"/>
  <c r="AI527" i="4"/>
  <c r="AK527" i="4" s="1"/>
  <c r="AI1856" i="4"/>
  <c r="AK1856" i="4" s="1"/>
  <c r="AI407" i="4"/>
  <c r="AK407" i="4" s="1"/>
  <c r="AI238" i="4"/>
  <c r="AK238" i="4" s="1"/>
  <c r="AI63" i="4"/>
  <c r="AK63" i="4" s="1"/>
  <c r="AI1709" i="4"/>
  <c r="AK1709" i="4" s="1"/>
  <c r="AI1594" i="4"/>
  <c r="AK1594" i="4" s="1"/>
  <c r="AI1819" i="4"/>
  <c r="AK1819" i="4" s="1"/>
  <c r="AI1179" i="4"/>
  <c r="AK1179" i="4" s="1"/>
  <c r="AI1944" i="4"/>
  <c r="AK1944" i="4" s="1"/>
  <c r="AI489" i="4"/>
  <c r="AK489" i="4" s="1"/>
  <c r="AI1510" i="4"/>
  <c r="AK1510" i="4" s="1"/>
  <c r="AI1292" i="4"/>
  <c r="AK1292" i="4" s="1"/>
  <c r="AI268" i="4"/>
  <c r="AK268" i="4" s="1"/>
  <c r="AI396" i="4"/>
  <c r="AK396" i="4" s="1"/>
  <c r="AI1742" i="4"/>
  <c r="AK1742" i="4" s="1"/>
  <c r="AI454" i="4"/>
  <c r="AK454" i="4" s="1"/>
  <c r="AI858" i="4"/>
  <c r="AK858" i="4" s="1"/>
  <c r="AI255" i="4"/>
  <c r="AK255" i="4" s="1"/>
  <c r="AI1530" i="4"/>
  <c r="AK1530" i="4" s="1"/>
  <c r="AI972" i="4"/>
  <c r="AK972" i="4" s="1"/>
  <c r="AI1878" i="4"/>
  <c r="AK1878" i="4" s="1"/>
  <c r="AI413" i="4"/>
  <c r="AK413" i="4" s="1"/>
  <c r="AI1979" i="4"/>
  <c r="AK1979" i="4" s="1"/>
  <c r="AI2049" i="4"/>
  <c r="AK2049" i="4" s="1"/>
  <c r="AI247" i="4"/>
  <c r="AK247" i="4" s="1"/>
  <c r="AI2014" i="4"/>
  <c r="AK2014" i="4" s="1"/>
  <c r="AI861" i="4"/>
  <c r="AK861" i="4" s="1"/>
  <c r="AI942" i="4"/>
  <c r="AK942" i="4" s="1"/>
  <c r="AI129" i="4"/>
  <c r="AK129" i="4" s="1"/>
  <c r="AI1458" i="4"/>
  <c r="AK1458" i="4" s="1"/>
  <c r="AI1748" i="4"/>
  <c r="AK1748" i="4" s="1"/>
  <c r="AI1862" i="4"/>
  <c r="AK1862" i="4" s="1"/>
  <c r="AI1388" i="4"/>
  <c r="AK1388" i="4" s="1"/>
  <c r="AI1739" i="4"/>
  <c r="AK1739" i="4" s="1"/>
  <c r="AI1267" i="4"/>
  <c r="AK1267" i="4" s="1"/>
  <c r="AI1460" i="4"/>
  <c r="AK1460" i="4" s="1"/>
  <c r="AI430" i="4"/>
  <c r="AK430" i="4" s="1"/>
  <c r="AI648" i="4"/>
  <c r="AK648" i="4" s="1"/>
  <c r="AI792" i="4"/>
  <c r="AK792" i="4" s="1"/>
  <c r="AI1993" i="4"/>
  <c r="AK1993" i="4" s="1"/>
  <c r="AI1221" i="4"/>
  <c r="AK1221" i="4" s="1"/>
  <c r="AI2104" i="4"/>
  <c r="AK2104" i="4" s="1"/>
  <c r="AI2041" i="4"/>
  <c r="AK2041" i="4" s="1"/>
  <c r="AI892" i="4"/>
  <c r="AK892" i="4" s="1"/>
  <c r="AI549" i="4"/>
  <c r="AK549" i="4" s="1"/>
  <c r="AI163" i="4"/>
  <c r="AK163" i="4" s="1"/>
  <c r="AI1907" i="4"/>
  <c r="AK1907" i="4" s="1"/>
  <c r="AI524" i="4"/>
  <c r="AK524" i="4" s="1"/>
  <c r="AI1247" i="4"/>
  <c r="AK1247" i="4" s="1"/>
  <c r="AI1340" i="4"/>
  <c r="AK1340" i="4" s="1"/>
  <c r="AI108" i="4"/>
  <c r="AK108" i="4" s="1"/>
  <c r="AI566" i="4"/>
  <c r="AK566" i="4" s="1"/>
  <c r="AI1431" i="4"/>
  <c r="AK1431" i="4" s="1"/>
  <c r="AI933" i="4"/>
  <c r="AK933" i="4" s="1"/>
  <c r="AI1491" i="4"/>
  <c r="AK1491" i="4" s="1"/>
  <c r="AI1499" i="4"/>
  <c r="AK1499" i="4" s="1"/>
  <c r="AI1802" i="4"/>
  <c r="AK1802" i="4" s="1"/>
  <c r="AI371" i="4"/>
  <c r="AK371" i="4" s="1"/>
  <c r="AI691" i="4"/>
  <c r="AK691" i="4" s="1"/>
  <c r="AI1515" i="4"/>
  <c r="AK1515" i="4" s="1"/>
  <c r="AI626" i="4"/>
  <c r="AK626" i="4" s="1"/>
  <c r="AI1794" i="4"/>
  <c r="AK1794" i="4" s="1"/>
  <c r="AI1817" i="4"/>
  <c r="AK1817" i="4" s="1"/>
  <c r="AI1623" i="4"/>
  <c r="AK1623" i="4" s="1"/>
  <c r="AI1432" i="4"/>
  <c r="AK1432" i="4" s="1"/>
  <c r="AI1714" i="4"/>
  <c r="AK1714" i="4" s="1"/>
  <c r="AI312" i="4"/>
  <c r="AK312" i="4" s="1"/>
  <c r="AI1572" i="4"/>
  <c r="AK1572" i="4" s="1"/>
  <c r="AI2044" i="4"/>
  <c r="AK2044" i="4" s="1"/>
  <c r="AI698" i="4"/>
  <c r="AK698" i="4" s="1"/>
  <c r="AI885" i="4"/>
  <c r="AK885" i="4" s="1"/>
  <c r="AI1796" i="4"/>
  <c r="AK1796" i="4" s="1"/>
  <c r="AI436" i="4"/>
  <c r="AK436" i="4" s="1"/>
  <c r="AI1542" i="4"/>
  <c r="AK1542" i="4" s="1"/>
  <c r="AI1636" i="4"/>
  <c r="AK1636" i="4" s="1"/>
  <c r="AI907" i="4"/>
  <c r="AK907" i="4" s="1"/>
  <c r="AI1642" i="4"/>
  <c r="AK1642" i="4" s="1"/>
  <c r="AI725" i="4"/>
  <c r="AK725" i="4" s="1"/>
  <c r="AI1329" i="4"/>
  <c r="AK1329" i="4" s="1"/>
  <c r="AI1026" i="4"/>
  <c r="AK1026" i="4" s="1"/>
  <c r="AI153" i="4"/>
  <c r="AK153" i="4" s="1"/>
  <c r="AI1086" i="4"/>
  <c r="AK1086" i="4" s="1"/>
  <c r="AI1265" i="4"/>
  <c r="AK1265" i="4" s="1"/>
  <c r="AI1368" i="4"/>
  <c r="AK1368" i="4" s="1"/>
  <c r="AI173" i="4"/>
  <c r="AK173" i="4" s="1"/>
  <c r="AI1728" i="4"/>
  <c r="AK1728" i="4" s="1"/>
  <c r="AI1462" i="4"/>
  <c r="AK1462" i="4" s="1"/>
  <c r="AI1825" i="4"/>
  <c r="AK1825" i="4" s="1"/>
  <c r="AI451" i="4"/>
  <c r="AK451" i="4" s="1"/>
  <c r="AI332" i="4"/>
  <c r="AK332" i="4" s="1"/>
  <c r="AI590" i="4"/>
  <c r="AK590" i="4" s="1"/>
  <c r="AI118" i="4"/>
  <c r="AK118" i="4" s="1"/>
  <c r="AI298" i="4"/>
  <c r="AK298" i="4" s="1"/>
  <c r="AI339" i="4"/>
  <c r="AK339" i="4" s="1"/>
  <c r="AI442" i="4"/>
  <c r="AK442" i="4" s="1"/>
  <c r="AI789" i="4"/>
  <c r="AK789" i="4" s="1"/>
  <c r="AI1705" i="4"/>
  <c r="AK1705" i="4" s="1"/>
  <c r="AI340" i="4"/>
  <c r="AK340" i="4" s="1"/>
  <c r="AI387" i="4"/>
  <c r="AK387" i="4" s="1"/>
  <c r="AI1017" i="4"/>
  <c r="AK1017" i="4" s="1"/>
  <c r="AI686" i="4"/>
  <c r="AK686" i="4" s="1"/>
  <c r="AI793" i="4"/>
  <c r="AK793" i="4" s="1"/>
  <c r="AI1810" i="4"/>
  <c r="AK1810" i="4" s="1"/>
  <c r="AI1197" i="4"/>
  <c r="AK1197" i="4" s="1"/>
  <c r="AI447" i="4"/>
  <c r="AK447" i="4" s="1"/>
  <c r="AI1641" i="4"/>
  <c r="AK1641" i="4" s="1"/>
  <c r="AI1479" i="4"/>
  <c r="AK1479" i="4" s="1"/>
  <c r="AI1170" i="4"/>
  <c r="AK1170" i="4" s="1"/>
  <c r="AI1943" i="4"/>
  <c r="AK1943" i="4" s="1"/>
  <c r="AI83" i="4"/>
  <c r="AK83" i="4" s="1"/>
  <c r="AI366" i="4"/>
  <c r="AK366" i="4" s="1"/>
  <c r="AI170" i="4"/>
  <c r="AK170" i="4" s="1"/>
  <c r="AI327" i="4"/>
  <c r="AK327" i="4" s="1"/>
  <c r="AI1902" i="4"/>
  <c r="AK1902" i="4" s="1"/>
  <c r="AI1695" i="4"/>
  <c r="AK1695" i="4" s="1"/>
  <c r="AI1088" i="4"/>
  <c r="AK1088" i="4" s="1"/>
  <c r="AI97" i="4"/>
  <c r="AK97" i="4" s="1"/>
  <c r="AI204" i="4"/>
  <c r="AK204" i="4" s="1"/>
  <c r="AI1191" i="4"/>
  <c r="AK1191" i="4" s="1"/>
  <c r="AI679" i="4"/>
  <c r="AK679" i="4" s="1"/>
  <c r="AI1320" i="4"/>
  <c r="AK1320" i="4" s="1"/>
  <c r="AI1314" i="4"/>
  <c r="AK1314" i="4" s="1"/>
  <c r="AI909" i="4"/>
  <c r="AK909" i="4" s="1"/>
  <c r="AI1200" i="4"/>
  <c r="AK1200" i="4" s="1"/>
  <c r="AI1273" i="4"/>
  <c r="AK1273" i="4" s="1"/>
  <c r="AI1868" i="4"/>
  <c r="AK1868" i="4" s="1"/>
  <c r="AI728" i="4"/>
  <c r="AK728" i="4" s="1"/>
  <c r="AI1400" i="4"/>
  <c r="AK1400" i="4" s="1"/>
  <c r="AI663" i="4"/>
  <c r="AK663" i="4" s="1"/>
  <c r="AI106" i="4"/>
  <c r="AK106" i="4" s="1"/>
  <c r="AI390" i="4"/>
  <c r="AK390" i="4" s="1"/>
  <c r="AI782" i="4"/>
  <c r="AK782" i="4" s="1"/>
  <c r="AI526" i="4"/>
  <c r="AK526" i="4" s="1"/>
  <c r="AI1535" i="4"/>
  <c r="AK1535" i="4" s="1"/>
  <c r="AI1536" i="4"/>
  <c r="AK1536" i="4" s="1"/>
  <c r="AI1932" i="4"/>
  <c r="AK1932" i="4" s="1"/>
  <c r="AI726" i="4"/>
  <c r="AK726" i="4" s="1"/>
  <c r="AI2020" i="4"/>
  <c r="AK2020" i="4" s="1"/>
  <c r="AI2005" i="4"/>
  <c r="AK2005" i="4" s="1"/>
  <c r="AI1502" i="4"/>
  <c r="AK1502" i="4" s="1"/>
  <c r="AI496" i="4"/>
  <c r="AK496" i="4" s="1"/>
  <c r="AI1097" i="4"/>
  <c r="AK1097" i="4" s="1"/>
  <c r="AI555" i="4"/>
  <c r="AK555" i="4" s="1"/>
  <c r="AI1166" i="4"/>
  <c r="AK1166" i="4" s="1"/>
  <c r="AI341" i="4"/>
  <c r="AK341" i="4" s="1"/>
  <c r="AI528" i="4"/>
  <c r="AK528" i="4" s="1"/>
  <c r="AI982" i="4"/>
  <c r="AK982" i="4" s="1"/>
  <c r="AI1130" i="4"/>
  <c r="AK1130" i="4" s="1"/>
  <c r="AI1401" i="4"/>
  <c r="AK1401" i="4" s="1"/>
  <c r="AI455" i="4"/>
  <c r="AK455" i="4" s="1"/>
  <c r="AI1034" i="4"/>
  <c r="AK1034" i="4" s="1"/>
  <c r="AI1222" i="4"/>
  <c r="AK1222" i="4" s="1"/>
  <c r="AI953" i="4"/>
  <c r="AK953" i="4" s="1"/>
  <c r="AI456" i="4"/>
  <c r="AK456" i="4" s="1"/>
  <c r="AI1818" i="4"/>
  <c r="AK1818" i="4" s="1"/>
  <c r="AI1529" i="4"/>
  <c r="AK1529" i="4" s="1"/>
  <c r="AI31" i="4"/>
  <c r="AK31" i="4" s="1"/>
  <c r="AI1141" i="4"/>
  <c r="AK1141" i="4" s="1"/>
  <c r="AI1132" i="4"/>
  <c r="AK1132" i="4" s="1"/>
  <c r="AI1084" i="4"/>
  <c r="AK1084" i="4" s="1"/>
  <c r="AI67" i="4"/>
  <c r="AK67" i="4" s="1"/>
  <c r="AI2086" i="4"/>
  <c r="AK2086" i="4" s="1"/>
  <c r="AI1597" i="4"/>
  <c r="AK1597" i="4" s="1"/>
  <c r="AI1138" i="4"/>
  <c r="AK1138" i="4" s="1"/>
  <c r="AI1379" i="4"/>
  <c r="AK1379" i="4" s="1"/>
  <c r="AI1058" i="4"/>
  <c r="AK1058" i="4" s="1"/>
  <c r="AI119" i="4"/>
  <c r="AK119" i="4" s="1"/>
  <c r="AI729" i="4"/>
  <c r="AK729" i="4" s="1"/>
  <c r="AI1793" i="4"/>
  <c r="AK1793" i="4" s="1"/>
  <c r="AI1104" i="4"/>
  <c r="AK1104" i="4" s="1"/>
  <c r="AI1627" i="4"/>
  <c r="AK1627" i="4" s="1"/>
  <c r="AI1195" i="4"/>
  <c r="AK1195" i="4" s="1"/>
  <c r="AI597" i="4"/>
  <c r="AK597" i="4" s="1"/>
  <c r="AI510" i="4"/>
  <c r="AK510" i="4" s="1"/>
  <c r="AI1730" i="4"/>
  <c r="AK1730" i="4" s="1"/>
  <c r="AI2113" i="4"/>
  <c r="AK2113" i="4" s="1"/>
  <c r="AI1174" i="4"/>
  <c r="AK1174" i="4" s="1"/>
  <c r="AI1378" i="4"/>
  <c r="AK1378" i="4" s="1"/>
  <c r="AI2094" i="4"/>
  <c r="AK2094" i="4" s="1"/>
  <c r="AI807" i="4"/>
  <c r="AK807" i="4" s="1"/>
  <c r="AI1773" i="4"/>
  <c r="AK1773" i="4" s="1"/>
  <c r="AI845" i="4"/>
  <c r="AK845" i="4" s="1"/>
  <c r="AI1880" i="4"/>
  <c r="AK1880" i="4" s="1"/>
  <c r="AI420" i="4"/>
  <c r="AK420" i="4" s="1"/>
  <c r="AI1788" i="4"/>
  <c r="AK1788" i="4" s="1"/>
  <c r="AI1708" i="4"/>
  <c r="AK1708" i="4" s="1"/>
  <c r="AI342" i="4"/>
  <c r="AK342" i="4" s="1"/>
  <c r="AI1657" i="4"/>
  <c r="AK1657" i="4" s="1"/>
  <c r="AI1785" i="4"/>
  <c r="AK1785" i="4" s="1"/>
  <c r="AI760" i="4"/>
  <c r="AK760" i="4" s="1"/>
  <c r="AI811" i="4"/>
  <c r="AK811" i="4" s="1"/>
  <c r="AI1678" i="4"/>
  <c r="AK1678" i="4" s="1"/>
  <c r="AI2056" i="4"/>
  <c r="AK2056" i="4" s="1"/>
  <c r="AI1012" i="4"/>
  <c r="AK1012" i="4" s="1"/>
  <c r="AI652" i="4"/>
  <c r="AK652" i="4" s="1"/>
  <c r="AI1038" i="4"/>
  <c r="AK1038" i="4" s="1"/>
  <c r="AI2060" i="4"/>
  <c r="AK2060" i="4" s="1"/>
  <c r="AI804" i="4"/>
  <c r="AK804" i="4" s="1"/>
  <c r="AI2078" i="4"/>
  <c r="AK2078" i="4" s="1"/>
  <c r="AI1769" i="4"/>
  <c r="AK1769" i="4" s="1"/>
  <c r="AI1520" i="4"/>
  <c r="AK1520" i="4" s="1"/>
  <c r="AI437" i="4"/>
  <c r="AK437" i="4" s="1"/>
  <c r="AI710" i="4"/>
  <c r="AK710" i="4" s="1"/>
  <c r="AI313" i="4"/>
  <c r="AK313" i="4" s="1"/>
  <c r="AI1020" i="4"/>
  <c r="AK1020" i="4" s="1"/>
  <c r="AI200" i="4"/>
  <c r="AK200" i="4" s="1"/>
  <c r="AI1655" i="4"/>
  <c r="AK1655" i="4" s="1"/>
  <c r="AI249" i="4"/>
  <c r="AK249" i="4" s="1"/>
  <c r="AI960" i="4"/>
  <c r="AK960" i="4" s="1"/>
  <c r="AI819" i="4"/>
  <c r="AK819" i="4" s="1"/>
  <c r="AI1853" i="4"/>
  <c r="AK1853" i="4" s="1"/>
  <c r="AI1996" i="4"/>
  <c r="AK1996" i="4" s="1"/>
  <c r="AI897" i="4"/>
  <c r="AK897" i="4" s="1"/>
  <c r="AI731" i="4"/>
  <c r="AK731" i="4" s="1"/>
  <c r="AI1829" i="4"/>
  <c r="AK1829" i="4" s="1"/>
  <c r="AI2074" i="4"/>
  <c r="AK2074" i="4" s="1"/>
  <c r="AI517" i="4"/>
  <c r="AK517" i="4" s="1"/>
  <c r="AI1927" i="4"/>
  <c r="AK1927" i="4" s="1"/>
  <c r="AI910" i="4"/>
  <c r="AK910" i="4" s="1"/>
  <c r="AI84" i="4"/>
  <c r="AK84" i="4" s="1"/>
  <c r="AI1653" i="4"/>
  <c r="AK1653" i="4" s="1"/>
  <c r="AI474" i="4"/>
  <c r="AK474" i="4" s="1"/>
  <c r="AI269" i="4"/>
  <c r="AK269" i="4" s="1"/>
  <c r="AI1797" i="4"/>
  <c r="AK1797" i="4" s="1"/>
  <c r="AI2064" i="4"/>
  <c r="AK2064" i="4" s="1"/>
  <c r="AI117" i="4"/>
  <c r="AK117" i="4" s="1"/>
  <c r="AI45" i="4"/>
  <c r="AK45" i="4" s="1"/>
  <c r="AI1168" i="4"/>
  <c r="AK1168" i="4" s="1"/>
  <c r="AI1830" i="4"/>
  <c r="AK1830" i="4" s="1"/>
  <c r="AI800" i="4"/>
  <c r="AK800" i="4" s="1"/>
  <c r="AI36" i="4"/>
  <c r="AK36" i="4" s="1"/>
  <c r="AI881" i="4"/>
  <c r="AK881" i="4" s="1"/>
  <c r="AI102" i="4"/>
  <c r="AK102" i="4" s="1"/>
  <c r="AI1955" i="4"/>
  <c r="AK1955" i="4" s="1"/>
  <c r="AI996" i="4"/>
  <c r="AK996" i="4" s="1"/>
  <c r="AI598" i="4"/>
  <c r="AK598" i="4" s="1"/>
  <c r="AI685" i="4"/>
  <c r="AK685" i="4" s="1"/>
  <c r="AI1083" i="4"/>
  <c r="AK1083" i="4" s="1"/>
  <c r="AI32" i="4"/>
  <c r="AK32" i="4" s="1"/>
  <c r="AI690" i="4"/>
  <c r="AK690" i="4" s="1"/>
  <c r="AI688" i="4"/>
  <c r="AK688" i="4" s="1"/>
  <c r="AI1092" i="4"/>
  <c r="AK1092" i="4" s="1"/>
  <c r="AI1851" i="4"/>
  <c r="AK1851" i="4" s="1"/>
  <c r="AI1018" i="4"/>
  <c r="AK1018" i="4" s="1"/>
  <c r="AI744" i="4"/>
  <c r="AK744" i="4" s="1"/>
  <c r="AI1981" i="4"/>
  <c r="AK1981" i="4" s="1"/>
  <c r="AI431" i="4"/>
  <c r="AK431" i="4" s="1"/>
  <c r="AI1482" i="4"/>
  <c r="AK1482" i="4" s="1"/>
  <c r="AI1673" i="4"/>
  <c r="AK1673" i="4" s="1"/>
  <c r="AI220" i="4"/>
  <c r="AK220" i="4" s="1"/>
  <c r="AI1324" i="4"/>
  <c r="AK1324" i="4" s="1"/>
  <c r="AI2098" i="4"/>
  <c r="AK2098" i="4" s="1"/>
  <c r="AI1643" i="4"/>
  <c r="AK1643" i="4" s="1"/>
  <c r="AI608" i="4"/>
  <c r="AK608" i="4" s="1"/>
  <c r="AI453" i="4"/>
  <c r="AK453" i="4" s="1"/>
  <c r="AI1059" i="4"/>
  <c r="AK1059" i="4" s="1"/>
  <c r="AI818" i="4"/>
  <c r="AK818" i="4" s="1"/>
  <c r="AI988" i="4"/>
  <c r="AK988" i="4" s="1"/>
  <c r="AI1920" i="4"/>
  <c r="AK1920" i="4" s="1"/>
  <c r="AI677" i="4"/>
  <c r="AK677" i="4" s="1"/>
  <c r="AI750" i="4"/>
  <c r="AK750" i="4" s="1"/>
  <c r="AI1494" i="4"/>
  <c r="AK1494" i="4" s="1"/>
  <c r="AI2089" i="4"/>
  <c r="AK2089" i="4" s="1"/>
  <c r="AI334" i="4"/>
  <c r="AK334" i="4" s="1"/>
  <c r="AI1057" i="4"/>
  <c r="AK1057" i="4" s="1"/>
  <c r="AI1369" i="4"/>
  <c r="AK1369" i="4" s="1"/>
  <c r="AI1522" i="4"/>
  <c r="AK1522" i="4" s="1"/>
  <c r="AI627" i="4"/>
  <c r="AK627" i="4" s="1"/>
  <c r="AI913" i="4"/>
  <c r="AK913" i="4" s="1"/>
  <c r="AI300" i="4"/>
  <c r="AK300" i="4" s="1"/>
  <c r="AI929" i="4"/>
  <c r="AK929" i="4" s="1"/>
  <c r="AI955" i="4"/>
  <c r="AK955" i="4" s="1"/>
  <c r="AI1156" i="4"/>
  <c r="AK1156" i="4" s="1"/>
  <c r="AI836" i="4"/>
  <c r="AK836" i="4" s="1"/>
  <c r="AI253" i="4"/>
  <c r="AK253" i="4" s="1"/>
  <c r="AI788" i="4"/>
  <c r="AK788" i="4" s="1"/>
  <c r="AI1233" i="4"/>
  <c r="AK1233" i="4" s="1"/>
  <c r="AI1258" i="4"/>
  <c r="AK1258" i="4" s="1"/>
  <c r="AI1142" i="4"/>
  <c r="AK1142" i="4" s="1"/>
  <c r="AI59" i="4"/>
  <c r="AK59" i="4" s="1"/>
  <c r="AI1134" i="4"/>
  <c r="AK1134" i="4" s="1"/>
  <c r="AI594" i="4"/>
  <c r="AK594" i="4" s="1"/>
  <c r="AI877" i="4"/>
  <c r="AK877" i="4" s="1"/>
  <c r="AI89" i="4"/>
  <c r="AK89" i="4" s="1"/>
  <c r="AI1822" i="4"/>
  <c r="AK1822" i="4" s="1"/>
  <c r="AI303" i="4"/>
  <c r="AK303" i="4" s="1"/>
  <c r="AI107" i="4"/>
  <c r="AK107" i="4" s="1"/>
  <c r="AI264" i="4"/>
  <c r="AK264" i="4" s="1"/>
  <c r="AI905" i="4"/>
  <c r="AK905" i="4" s="1"/>
  <c r="AI235" i="4"/>
  <c r="AK235" i="4" s="1"/>
  <c r="AI1836" i="4"/>
  <c r="AK1836" i="4" s="1"/>
  <c r="AI1127" i="4"/>
  <c r="AK1127" i="4" s="1"/>
  <c r="AI418" i="4"/>
  <c r="AK418" i="4" s="1"/>
  <c r="AI1541" i="4"/>
  <c r="AK1541" i="4" s="1"/>
  <c r="AI1408" i="4"/>
  <c r="AK1408" i="4" s="1"/>
  <c r="AI551" i="4"/>
  <c r="AK551" i="4" s="1"/>
  <c r="AI1876" i="4"/>
  <c r="AK1876" i="4" s="1"/>
  <c r="AI825" i="4"/>
  <c r="AK825" i="4" s="1"/>
  <c r="AI1527" i="4"/>
  <c r="AK1527" i="4" s="1"/>
  <c r="AI1860" i="4"/>
  <c r="AK1860" i="4" s="1"/>
  <c r="AI975" i="4"/>
  <c r="AK975" i="4" s="1"/>
  <c r="AI1417" i="4"/>
  <c r="AK1417" i="4" s="1"/>
  <c r="AI185" i="4"/>
  <c r="AK185" i="4" s="1"/>
  <c r="AI1277" i="4"/>
  <c r="AK1277" i="4" s="1"/>
  <c r="AI1386" i="4"/>
  <c r="AK1386" i="4" s="1"/>
  <c r="AI2103" i="4"/>
  <c r="AK2103" i="4" s="1"/>
  <c r="AI1161" i="4"/>
  <c r="AK1161" i="4" s="1"/>
  <c r="AI128" i="4"/>
  <c r="AK128" i="4" s="1"/>
  <c r="AI1992" i="4"/>
  <c r="AK1992" i="4" s="1"/>
  <c r="AI563" i="4"/>
  <c r="AK563" i="4" s="1"/>
  <c r="AI1738" i="4"/>
  <c r="AK1738" i="4" s="1"/>
  <c r="AI1546" i="4"/>
  <c r="AK1546" i="4" s="1"/>
  <c r="AI100" i="4"/>
  <c r="AK100" i="4" s="1"/>
  <c r="AI1152" i="4"/>
  <c r="AK1152" i="4" s="1"/>
  <c r="AI424" i="4"/>
  <c r="AK424" i="4" s="1"/>
  <c r="AI924" i="4"/>
  <c r="AK924" i="4" s="1"/>
  <c r="AI1407" i="4"/>
  <c r="AK1407" i="4" s="1"/>
  <c r="AI969" i="4"/>
  <c r="AK969" i="4" s="1"/>
  <c r="AI1416" i="4"/>
  <c r="AK1416" i="4" s="1"/>
  <c r="AI776" i="4"/>
  <c r="AK776" i="4" s="1"/>
  <c r="AI374" i="4"/>
  <c r="AK374" i="4" s="1"/>
  <c r="AI704" i="4"/>
  <c r="AK704" i="4" s="1"/>
  <c r="AI389" i="4"/>
  <c r="AK389" i="4" s="1"/>
  <c r="AI1681" i="4"/>
  <c r="AK1681" i="4" s="1"/>
  <c r="AI1774" i="4"/>
  <c r="AK1774" i="4" s="1"/>
  <c r="AI2026" i="4"/>
  <c r="AK2026" i="4" s="1"/>
  <c r="AI1865" i="4"/>
  <c r="AK1865" i="4" s="1"/>
  <c r="AI908" i="4"/>
  <c r="AK908" i="4" s="1"/>
  <c r="R2120" i="4"/>
  <c r="AI1344" i="4"/>
  <c r="AK1344" i="4" s="1"/>
  <c r="AI88" i="4"/>
  <c r="AK88" i="4" s="1"/>
  <c r="AI1158" i="4"/>
  <c r="AK1158" i="4" s="1"/>
  <c r="AI1313" i="4"/>
  <c r="AK1313" i="4" s="1"/>
  <c r="AI1843" i="4"/>
  <c r="AK1843" i="4" s="1"/>
  <c r="AI1075" i="4"/>
  <c r="AK1075" i="4" s="1"/>
  <c r="AI1391" i="4"/>
  <c r="AK1391" i="4" s="1"/>
  <c r="AI1939" i="4"/>
  <c r="AK1939" i="4" s="1"/>
  <c r="AI599" i="4"/>
  <c r="AK599" i="4" s="1"/>
  <c r="AI175" i="4"/>
  <c r="AK175" i="4" s="1"/>
  <c r="AI1746" i="4"/>
  <c r="AK1746" i="4" s="1"/>
  <c r="AI2069" i="4"/>
  <c r="AK2069" i="4" s="1"/>
  <c r="AI1914" i="4"/>
  <c r="AK1914" i="4" s="1"/>
  <c r="AI2007" i="4"/>
  <c r="AK2007" i="4" s="1"/>
  <c r="AI280" i="4"/>
  <c r="AK280" i="4" s="1"/>
  <c r="AI757" i="4"/>
  <c r="AK757" i="4" s="1"/>
  <c r="AI1804" i="4"/>
  <c r="AK1804" i="4" s="1"/>
  <c r="AI724" i="4"/>
  <c r="AK724" i="4" s="1"/>
  <c r="AI401" i="4"/>
  <c r="AK401" i="4" s="1"/>
  <c r="AI1128" i="4"/>
  <c r="AK1128" i="4" s="1"/>
  <c r="AI1419" i="4"/>
  <c r="AK1419" i="4" s="1"/>
  <c r="AI1852" i="4"/>
  <c r="AK1852" i="4" s="1"/>
  <c r="AI1840" i="4"/>
  <c r="AK1840" i="4" s="1"/>
  <c r="AI675" i="4"/>
  <c r="AK675" i="4" s="1"/>
  <c r="AI898" i="4"/>
  <c r="AK898" i="4" s="1"/>
  <c r="AI1999" i="4"/>
  <c r="AK1999" i="4" s="1"/>
  <c r="AI1652" i="4"/>
  <c r="AK1652" i="4" s="1"/>
  <c r="AI1099" i="4"/>
  <c r="AK1099" i="4" s="1"/>
  <c r="AI141" i="4"/>
  <c r="AK141" i="4" s="1"/>
  <c r="AI557" i="4"/>
  <c r="AK557" i="4" s="1"/>
  <c r="AI985" i="4"/>
  <c r="AK985" i="4" s="1"/>
  <c r="AI410" i="4"/>
  <c r="AK410" i="4" s="1"/>
  <c r="AI432" i="4"/>
  <c r="AK432" i="4" s="1"/>
  <c r="AI65" i="4"/>
  <c r="AK65" i="4" s="1"/>
  <c r="AI250" i="4"/>
  <c r="AK250" i="4" s="1"/>
  <c r="AI1355" i="4"/>
  <c r="AK1355" i="4" s="1"/>
  <c r="AI304" i="4"/>
  <c r="AK304" i="4" s="1"/>
  <c r="AI705" i="4"/>
  <c r="AK705" i="4" s="1"/>
  <c r="AI856" i="4"/>
  <c r="AK856" i="4" s="1"/>
  <c r="AI352" i="4"/>
  <c r="AK352" i="4" s="1"/>
  <c r="AI1074" i="4"/>
  <c r="AK1074" i="4" s="1"/>
  <c r="AI1209" i="4"/>
  <c r="AK1209" i="4" s="1"/>
  <c r="AI136" i="4"/>
  <c r="AK136" i="4" s="1"/>
  <c r="AI753" i="4"/>
  <c r="AK753" i="4" s="1"/>
  <c r="AI573" i="4"/>
  <c r="AK573" i="4" s="1"/>
  <c r="AI1545" i="4"/>
  <c r="AK1545" i="4" s="1"/>
  <c r="AI1348" i="4"/>
  <c r="AK1348" i="4" s="1"/>
  <c r="AI1787" i="4"/>
  <c r="AK1787" i="4" s="1"/>
  <c r="AI762" i="4"/>
  <c r="AK762" i="4" s="1"/>
  <c r="AI1167" i="4"/>
  <c r="AK1167" i="4" s="1"/>
  <c r="AI1373" i="4"/>
  <c r="AK1373" i="4" s="1"/>
  <c r="AI66" i="4"/>
  <c r="AK66" i="4" s="1"/>
  <c r="AI319" i="4"/>
  <c r="AK319" i="4" s="1"/>
  <c r="AI2027" i="4"/>
  <c r="AK2027" i="4" s="1"/>
  <c r="AI364" i="4"/>
  <c r="AK364" i="4" s="1"/>
  <c r="AI25" i="4"/>
  <c r="AK25" i="4" s="1"/>
  <c r="AI821" i="4"/>
  <c r="AK821" i="4" s="1"/>
  <c r="AI1080" i="4"/>
  <c r="AK1080" i="4" s="1"/>
  <c r="AI508" i="4"/>
  <c r="AK508" i="4" s="1"/>
  <c r="AI995" i="4"/>
  <c r="AK995" i="4" s="1"/>
  <c r="AI533" i="4"/>
  <c r="AK533" i="4" s="1"/>
  <c r="AI1311" i="4"/>
  <c r="AK1311" i="4" s="1"/>
  <c r="AI144" i="4"/>
  <c r="AK144" i="4" s="1"/>
  <c r="AI142" i="4"/>
  <c r="AK142" i="4" s="1"/>
  <c r="AI1207" i="4"/>
  <c r="AK1207" i="4" s="1"/>
  <c r="AI1211" i="4"/>
  <c r="AK1211" i="4" s="1"/>
  <c r="AI1921" i="4"/>
  <c r="AK1921" i="4" s="1"/>
  <c r="AI1978" i="4"/>
  <c r="AK1978" i="4" s="1"/>
  <c r="AI1847" i="4"/>
  <c r="AK1847" i="4" s="1"/>
  <c r="AI1315" i="4"/>
  <c r="AK1315" i="4" s="1"/>
  <c r="AI991" i="4"/>
  <c r="AK991" i="4" s="1"/>
  <c r="AI2002" i="4"/>
  <c r="AK2002" i="4" s="1"/>
  <c r="AI656" i="4"/>
  <c r="AK656" i="4" s="1"/>
  <c r="AI1366" i="4"/>
  <c r="AK1366" i="4" s="1"/>
  <c r="AI1850" i="4"/>
  <c r="AK1850" i="4" s="1"/>
  <c r="AI1478" i="4"/>
  <c r="AK1478" i="4" s="1"/>
  <c r="AI176" i="4"/>
  <c r="AK176" i="4" s="1"/>
  <c r="R8" i="4"/>
  <c r="R17" i="4" s="1"/>
  <c r="AI449" i="4"/>
  <c r="AK449" i="4" s="1"/>
  <c r="AI1754" i="4"/>
  <c r="AK1754" i="4" s="1"/>
  <c r="AI1975" i="4"/>
  <c r="AK1975" i="4" s="1"/>
  <c r="AI314" i="4"/>
  <c r="AK314" i="4" s="1"/>
  <c r="AI1151" i="4"/>
  <c r="AK1151" i="4" s="1"/>
  <c r="AI195" i="4"/>
  <c r="AK195" i="4" s="1"/>
  <c r="AI1033" i="4"/>
  <c r="AK1033" i="4" s="1"/>
  <c r="AI1835" i="4"/>
  <c r="AK1835" i="4" s="1"/>
  <c r="AI404" i="4"/>
  <c r="AK404" i="4" s="1"/>
  <c r="AI1226" i="4"/>
  <c r="AK1226" i="4" s="1"/>
  <c r="AI1745" i="4"/>
  <c r="AK1745" i="4" s="1"/>
  <c r="AI962" i="4"/>
  <c r="AK962" i="4" s="1"/>
  <c r="AI2050" i="4"/>
  <c r="AK2050" i="4" s="1"/>
  <c r="AI161" i="4"/>
  <c r="AK161" i="4" s="1"/>
  <c r="AI1040" i="4"/>
  <c r="AK1040" i="4" s="1"/>
  <c r="AI1596" i="4"/>
  <c r="AK1596" i="4" s="1"/>
  <c r="AI587" i="4"/>
  <c r="AK587" i="4" s="1"/>
  <c r="AI1913" i="4"/>
  <c r="AK1913" i="4" s="1"/>
  <c r="AI1956" i="4"/>
  <c r="AK1956" i="4" s="1"/>
  <c r="AI1547" i="4"/>
  <c r="AK1547" i="4" s="1"/>
  <c r="AI414" i="4"/>
  <c r="AK414" i="4" s="1"/>
  <c r="AI1013" i="4"/>
  <c r="AK1013" i="4" s="1"/>
  <c r="AI654" i="4"/>
  <c r="AK654" i="4" s="1"/>
  <c r="AI2053" i="4"/>
  <c r="AK2053" i="4" s="1"/>
  <c r="AI1073" i="4"/>
  <c r="AK1073" i="4" s="1"/>
  <c r="AI541" i="4"/>
  <c r="AK541" i="4" s="1"/>
  <c r="AI44" i="4"/>
  <c r="AK44" i="4" s="1"/>
  <c r="AI1726" i="4"/>
  <c r="AK1726" i="4" s="1"/>
  <c r="AI810" i="4"/>
  <c r="AK810" i="4" s="1"/>
  <c r="AI1857" i="4"/>
  <c r="AK1857" i="4" s="1"/>
  <c r="AI554" i="4"/>
  <c r="AK554" i="4" s="1"/>
  <c r="AI834" i="4"/>
  <c r="AK834" i="4" s="1"/>
  <c r="AI154" i="4"/>
  <c r="AK154" i="4" s="1"/>
  <c r="AI1485" i="4"/>
  <c r="AK1485" i="4" s="1"/>
  <c r="AI1236" i="4"/>
  <c r="AK1236" i="4" s="1"/>
  <c r="AI174" i="4"/>
  <c r="AK174" i="4" s="1"/>
  <c r="AI177" i="4"/>
  <c r="AK177" i="4" s="1"/>
  <c r="AI229" i="4"/>
  <c r="AK229" i="4" s="1"/>
  <c r="AI1326" i="4"/>
  <c r="AK1326" i="4" s="1"/>
  <c r="AI2110" i="4"/>
  <c r="AK2110" i="4" s="1"/>
  <c r="AI1002" i="4"/>
  <c r="AK1002" i="4" s="1"/>
  <c r="AI592" i="4"/>
  <c r="AK592" i="4" s="1"/>
  <c r="AI168" i="4"/>
  <c r="AK168" i="4" s="1"/>
  <c r="AI133" i="4"/>
  <c r="AK133" i="4" s="1"/>
  <c r="AI740" i="4"/>
  <c r="AK740" i="4" s="1"/>
  <c r="AI1859" i="4"/>
  <c r="AK1859" i="4" s="1"/>
  <c r="AI1106" i="4"/>
  <c r="AK1106" i="4" s="1"/>
  <c r="AI1649" i="4"/>
  <c r="AK1649" i="4" s="1"/>
  <c r="AI1772" i="4"/>
  <c r="AK1772" i="4" s="1"/>
  <c r="AI1110" i="4"/>
  <c r="AK1110" i="4" s="1"/>
  <c r="AI49" i="4"/>
  <c r="AK49" i="4" s="1"/>
  <c r="AI1065" i="4"/>
  <c r="AK1065" i="4" s="1"/>
  <c r="AI1982" i="4"/>
  <c r="AK1982" i="4" s="1"/>
  <c r="AI837" i="4"/>
  <c r="AK837" i="4" s="1"/>
  <c r="AI1664" i="4"/>
  <c r="AK1664" i="4" s="1"/>
  <c r="AI463" i="4"/>
  <c r="AK463" i="4" s="1"/>
  <c r="AI1654" i="4"/>
  <c r="AK1654" i="4" s="1"/>
  <c r="AI1246" i="4"/>
  <c r="AK1246" i="4" s="1"/>
  <c r="AI1193" i="4"/>
  <c r="AK1193" i="4" s="1"/>
  <c r="AI707" i="4"/>
  <c r="AK707" i="4" s="1"/>
  <c r="AI773" i="4"/>
  <c r="AK773" i="4" s="1"/>
  <c r="AI1260" i="4"/>
  <c r="AK1260" i="4" s="1"/>
  <c r="AI2035" i="4"/>
  <c r="AK2035" i="4" s="1"/>
  <c r="AI891" i="4"/>
  <c r="AK891" i="4" s="1"/>
  <c r="AI1555" i="4"/>
  <c r="AK1555" i="4" s="1"/>
  <c r="AI993" i="4"/>
  <c r="AK993" i="4" s="1"/>
  <c r="AI1949" i="4"/>
  <c r="AK1949" i="4" s="1"/>
  <c r="AI159" i="4"/>
  <c r="AK159" i="4" s="1"/>
  <c r="AI277" i="4"/>
  <c r="AK277" i="4" s="1"/>
  <c r="AI1488" i="4"/>
  <c r="AK1488" i="4" s="1"/>
  <c r="AI1318" i="4"/>
  <c r="AK1318" i="4" s="1"/>
  <c r="AI1072" i="4"/>
  <c r="AK1072" i="4" s="1"/>
  <c r="AI516" i="4"/>
  <c r="AK516" i="4" s="1"/>
  <c r="AI1039" i="4"/>
  <c r="AK1039" i="4" s="1"/>
  <c r="AI1330" i="4"/>
  <c r="AK1330" i="4" s="1"/>
  <c r="AI755" i="4"/>
  <c r="AK755" i="4" s="1"/>
  <c r="AA15" i="4"/>
  <c r="AA17" i="4" s="1"/>
  <c r="AA2120" i="4"/>
  <c r="AI1439" i="4"/>
  <c r="AK1439" i="4" s="1"/>
  <c r="AI92" i="4"/>
  <c r="AK92" i="4" s="1"/>
  <c r="AI441" i="4"/>
  <c r="AK441" i="4" s="1"/>
  <c r="AI1153" i="4"/>
  <c r="AK1153" i="4" s="1"/>
  <c r="AI1500" i="4"/>
  <c r="AK1500" i="4" s="1"/>
  <c r="AI919" i="4"/>
  <c r="AK919" i="4" s="1"/>
  <c r="AI814" i="4"/>
  <c r="AK814" i="4" s="1"/>
  <c r="AI2101" i="4"/>
  <c r="AK2101" i="4" s="1"/>
  <c r="AI1396" i="4"/>
  <c r="AK1396" i="4" s="1"/>
  <c r="AI2034" i="4"/>
  <c r="AK2034" i="4" s="1"/>
  <c r="AI1732" i="4"/>
  <c r="AK1732" i="4" s="1"/>
  <c r="AI1997" i="4"/>
  <c r="AK1997" i="4" s="1"/>
  <c r="AI241" i="4"/>
  <c r="AK241" i="4" s="1"/>
  <c r="AI211" i="4"/>
  <c r="AK211" i="4" s="1"/>
  <c r="AI363" i="4"/>
  <c r="AK363" i="4" s="1"/>
  <c r="AI718" i="4"/>
  <c r="AK718" i="4" s="1"/>
  <c r="AI754" i="4"/>
  <c r="AK754" i="4" s="1"/>
  <c r="AI1146" i="4"/>
  <c r="AK1146" i="4" s="1"/>
  <c r="AI556" i="4"/>
  <c r="AK556" i="4" s="1"/>
  <c r="AI625" i="4"/>
  <c r="AK625" i="4" s="1"/>
  <c r="AI55" i="4"/>
  <c r="AK55" i="4" s="1"/>
  <c r="AI1022" i="4"/>
  <c r="AK1022" i="4" s="1"/>
  <c r="AI1854" i="4"/>
  <c r="AK1854" i="4" s="1"/>
  <c r="AI1091" i="4"/>
  <c r="AK1091" i="4" s="1"/>
  <c r="AI2010" i="4"/>
  <c r="AK2010" i="4" s="1"/>
  <c r="AI457" i="4"/>
  <c r="AK457" i="4" s="1"/>
  <c r="AI1467" i="4"/>
  <c r="AK1467" i="4" s="1"/>
  <c r="AI395" i="4"/>
  <c r="AK395" i="4" s="1"/>
  <c r="AI2023" i="4"/>
  <c r="AK2023" i="4" s="1"/>
  <c r="AI1283" i="4"/>
  <c r="AK1283" i="4" s="1"/>
  <c r="AI2083" i="4"/>
  <c r="AK2083" i="4" s="1"/>
  <c r="AI283" i="4"/>
  <c r="AK283" i="4" s="1"/>
  <c r="AI1015" i="4"/>
  <c r="AK1015" i="4" s="1"/>
  <c r="AI1354" i="4"/>
  <c r="AK1354" i="4" s="1"/>
  <c r="AI1164" i="4"/>
  <c r="AK1164" i="4" s="1"/>
  <c r="AI1476" i="4"/>
  <c r="AK1476" i="4" s="1"/>
  <c r="AI1461" i="4"/>
  <c r="AK1461" i="4" s="1"/>
  <c r="AI1356" i="4"/>
  <c r="AK1356" i="4" s="1"/>
  <c r="AI1827" i="4"/>
  <c r="AK1827" i="4" s="1"/>
  <c r="AG202" i="4"/>
  <c r="AI799" i="4"/>
  <c r="AK799" i="4" s="1"/>
  <c r="AI228" i="4"/>
  <c r="AK228" i="4" s="1"/>
  <c r="AI763" i="4"/>
  <c r="AK763" i="4" s="1"/>
  <c r="AI140" i="4"/>
  <c r="AK140" i="4" s="1"/>
  <c r="AC202" i="4"/>
  <c r="AI1741" i="4"/>
  <c r="AK1741" i="4" s="1"/>
  <c r="AI350" i="4"/>
  <c r="AK350" i="4" s="1"/>
  <c r="AI1364" i="4"/>
  <c r="AK1364" i="4" s="1"/>
  <c r="AI1268" i="4"/>
  <c r="AK1268" i="4" s="1"/>
  <c r="AI1607" i="4"/>
  <c r="AK1607" i="4" s="1"/>
  <c r="AI1353" i="4"/>
  <c r="AK1353" i="4" s="1"/>
  <c r="AI835" i="4"/>
  <c r="AK835" i="4" s="1"/>
  <c r="AI1680" i="4"/>
  <c r="AK1680" i="4" s="1"/>
  <c r="AI1965" i="4"/>
  <c r="AK1965" i="4" s="1"/>
  <c r="AI1753" i="4"/>
  <c r="AK1753" i="4" s="1"/>
  <c r="AI1486" i="4"/>
  <c r="AK1486" i="4" s="1"/>
  <c r="AI1581" i="4"/>
  <c r="AK1581" i="4" s="1"/>
  <c r="AI1298" i="4"/>
  <c r="AK1298" i="4" s="1"/>
  <c r="AI708" i="4"/>
  <c r="AK708" i="4" s="1"/>
  <c r="AI937" i="4"/>
  <c r="AK937" i="4" s="1"/>
  <c r="AI934" i="4"/>
  <c r="AK934" i="4" s="1"/>
  <c r="AI1665" i="4"/>
  <c r="AK1665" i="4" s="1"/>
  <c r="AI1216" i="4"/>
  <c r="AK1216" i="4" s="1"/>
  <c r="AI1512" i="4"/>
  <c r="AK1512" i="4" s="1"/>
  <c r="AI1640" i="4"/>
  <c r="AK1640" i="4" s="1"/>
  <c r="AI1334" i="4"/>
  <c r="AK1334" i="4" s="1"/>
  <c r="AI2057" i="4"/>
  <c r="AK2057" i="4" s="1"/>
  <c r="AI1700" i="4"/>
  <c r="AK1700" i="4" s="1"/>
  <c r="AI1684" i="4"/>
  <c r="AK1684" i="4" s="1"/>
  <c r="AI233" i="4"/>
  <c r="AK233" i="4" s="1"/>
  <c r="AI764" i="4"/>
  <c r="AK764" i="4" s="1"/>
  <c r="AI147" i="4"/>
  <c r="AK147" i="4" s="1"/>
  <c r="AI318" i="4"/>
  <c r="AK318" i="4" s="1"/>
  <c r="AI967" i="4"/>
  <c r="AK967" i="4" s="1"/>
  <c r="AI796" i="4"/>
  <c r="AK796" i="4" s="1"/>
  <c r="AI1269" i="4"/>
  <c r="AK1269" i="4" s="1"/>
  <c r="AI1610" i="4"/>
  <c r="AK1610" i="4" s="1"/>
  <c r="AI539" i="4"/>
  <c r="AK539" i="4" s="1"/>
  <c r="AI1518" i="4"/>
  <c r="AK1518" i="4" s="1"/>
  <c r="AI1621" i="4"/>
  <c r="AK1621" i="4" s="1"/>
  <c r="AI1614" i="4"/>
  <c r="AK1614" i="4" s="1"/>
  <c r="AI2065" i="4"/>
  <c r="AK2065" i="4" s="1"/>
  <c r="AI1100" i="4"/>
  <c r="AK1100" i="4" s="1"/>
  <c r="AI412" i="4"/>
  <c r="AK412" i="4" s="1"/>
  <c r="AI671" i="4"/>
  <c r="AK671" i="4" s="1"/>
  <c r="AI1645" i="4"/>
  <c r="AK1645" i="4" s="1"/>
  <c r="AI1437" i="4"/>
  <c r="AK1437" i="4" s="1"/>
  <c r="AI1351" i="4"/>
  <c r="AK1351" i="4" s="1"/>
  <c r="AI974" i="4"/>
  <c r="AK974" i="4" s="1"/>
  <c r="AI1626" i="4"/>
  <c r="AK1626" i="4" s="1"/>
  <c r="AI1629" i="4"/>
  <c r="AK1629" i="4" s="1"/>
  <c r="AI1182" i="4"/>
  <c r="AK1182" i="4" s="1"/>
  <c r="AI1342" i="4"/>
  <c r="AK1342" i="4" s="1"/>
  <c r="AI564" i="4"/>
  <c r="AK564" i="4" s="1"/>
  <c r="AI992" i="4"/>
  <c r="AK992" i="4" s="1"/>
  <c r="AI1931" i="4"/>
  <c r="AK1931" i="4" s="1"/>
  <c r="AI859" i="4"/>
  <c r="AK859" i="4" s="1"/>
  <c r="AI903" i="4"/>
  <c r="AK903" i="4" s="1"/>
  <c r="AI1987" i="4"/>
  <c r="AK1987" i="4" s="1"/>
  <c r="AI1661" i="4"/>
  <c r="AK1661" i="4" s="1"/>
  <c r="AI1671" i="4"/>
  <c r="AK1671" i="4" s="1"/>
  <c r="AI1178" i="4"/>
  <c r="AK1178" i="4" s="1"/>
  <c r="AI1504" i="4"/>
  <c r="AK1504" i="4" s="1"/>
  <c r="AI506" i="4"/>
  <c r="AK506" i="4" s="1"/>
  <c r="AI311" i="4"/>
  <c r="AK311" i="4" s="1"/>
  <c r="AI1634" i="4"/>
  <c r="AK1634" i="4" s="1"/>
  <c r="AI256" i="4"/>
  <c r="AK256" i="4" s="1"/>
  <c r="AI210" i="4"/>
  <c r="AK210" i="4" s="1"/>
  <c r="AI259" i="4"/>
  <c r="AK259" i="4" s="1"/>
  <c r="AI899" i="4"/>
  <c r="AK899" i="4" s="1"/>
  <c r="AI1359" i="4"/>
  <c r="AK1359" i="4" s="1"/>
  <c r="AI783" i="4"/>
  <c r="AK783" i="4" s="1"/>
  <c r="AI1926" i="4"/>
  <c r="AK1926" i="4" s="1"/>
  <c r="AI894" i="4"/>
  <c r="AK894" i="4" s="1"/>
  <c r="AI333" i="4"/>
  <c r="AK333" i="4" s="1"/>
  <c r="AI1341" i="4"/>
  <c r="AK1341" i="4" s="1"/>
  <c r="AI1054" i="4"/>
  <c r="AK1054" i="4" s="1"/>
  <c r="AI920" i="4"/>
  <c r="AK920" i="4" s="1"/>
  <c r="AI2046" i="4"/>
  <c r="AK2046" i="4" s="1"/>
  <c r="AI323" i="4"/>
  <c r="AK323" i="4" s="1"/>
  <c r="AI1717" i="4"/>
  <c r="AK1717" i="4" s="1"/>
  <c r="AI1089" i="4"/>
  <c r="AK1089" i="4" s="1"/>
  <c r="AI2017" i="4"/>
  <c r="AK2017" i="4" s="1"/>
  <c r="AI218" i="4"/>
  <c r="AK218" i="4" s="1"/>
  <c r="AI1731" i="4"/>
  <c r="AK1731" i="4" s="1"/>
  <c r="AI272" i="4"/>
  <c r="AK272" i="4" s="1"/>
  <c r="AI91" i="4"/>
  <c r="AK91" i="4" s="1"/>
  <c r="AI1434" i="4"/>
  <c r="AK1434" i="4" s="1"/>
  <c r="AI651" i="4"/>
  <c r="AK651" i="4" s="1"/>
  <c r="AI639" i="4"/>
  <c r="AK639" i="4" s="1"/>
  <c r="AI768" i="4"/>
  <c r="AK768" i="4" s="1"/>
  <c r="AI202" i="4"/>
  <c r="AK202" i="4" s="1"/>
  <c r="AI701" i="4"/>
  <c r="AK701" i="4" s="1"/>
  <c r="AI1036" i="4"/>
  <c r="AK1036" i="4" s="1"/>
  <c r="AI305" i="4"/>
  <c r="AK305" i="4" s="1"/>
  <c r="AI64" i="4"/>
  <c r="AK64" i="4" s="1"/>
  <c r="AI521" i="4"/>
  <c r="AK521" i="4" s="1"/>
  <c r="AI862" i="4"/>
  <c r="AK862" i="4" s="1"/>
  <c r="AI631" i="4"/>
  <c r="AK631" i="4" s="1"/>
  <c r="AI1444" i="4"/>
  <c r="AK1444" i="4" s="1"/>
  <c r="AI198" i="4"/>
  <c r="AK198" i="4" s="1"/>
  <c r="AI609" i="4"/>
  <c r="AK609" i="4" s="1"/>
  <c r="AI1591" i="4"/>
  <c r="AK1591" i="4" s="1"/>
  <c r="AI1199" i="4"/>
  <c r="AK1199" i="4" s="1"/>
  <c r="AI1898" i="4"/>
  <c r="AK1898" i="4" s="1"/>
  <c r="AI863" i="4"/>
  <c r="AK863" i="4" s="1"/>
  <c r="AI1143" i="4"/>
  <c r="AK1143" i="4" s="1"/>
  <c r="AI1405" i="4"/>
  <c r="AK1405" i="4" s="1"/>
  <c r="AI829" i="4"/>
  <c r="AK829" i="4" s="1"/>
  <c r="AI452" i="4"/>
  <c r="AK452" i="4" s="1"/>
  <c r="AI798" i="4"/>
  <c r="AK798" i="4" s="1"/>
  <c r="AI1286" i="4"/>
  <c r="AK1286" i="4" s="1"/>
  <c r="AI1055" i="4"/>
  <c r="AK1055" i="4" s="1"/>
  <c r="AI712" i="4"/>
  <c r="AK712" i="4" s="1"/>
  <c r="AI450" i="4"/>
  <c r="AK450" i="4" s="1"/>
  <c r="AI629" i="4"/>
  <c r="AK629" i="4" s="1"/>
  <c r="AI1968" i="4"/>
  <c r="AK1968" i="4" s="1"/>
  <c r="AI479" i="4"/>
  <c r="AK479" i="4" s="1"/>
  <c r="AI727" i="4"/>
  <c r="AK727" i="4" s="1"/>
  <c r="AI2032" i="4"/>
  <c r="AK2032" i="4" s="1"/>
  <c r="AI41" i="4"/>
  <c r="AK41" i="4" s="1"/>
  <c r="AI1750" i="4"/>
  <c r="AK1750" i="4" s="1"/>
  <c r="AI1276" i="4"/>
  <c r="AK1276" i="4" s="1"/>
  <c r="AI1888" i="4"/>
  <c r="AK1888" i="4" s="1"/>
  <c r="AI1087" i="4"/>
  <c r="AK1087" i="4" s="1"/>
  <c r="AI1144" i="4"/>
  <c r="AK1144" i="4" s="1"/>
  <c r="AI1345" i="4"/>
  <c r="AK1345" i="4" s="1"/>
  <c r="AI987" i="4"/>
  <c r="AK987" i="4" s="1"/>
  <c r="AI375" i="4"/>
  <c r="AK375" i="4" s="1"/>
  <c r="AI1842" i="4"/>
  <c r="AK1842" i="4" s="1"/>
  <c r="AI1912" i="4"/>
  <c r="AK1912" i="4" s="1"/>
  <c r="AI1325" i="4"/>
  <c r="AK1325" i="4" s="1"/>
  <c r="AI500" i="4"/>
  <c r="AK500" i="4" s="1"/>
  <c r="AI346" i="4"/>
  <c r="AK346" i="4" s="1"/>
  <c r="AI1093" i="4"/>
  <c r="AK1093" i="4" s="1"/>
  <c r="AI2037" i="4"/>
  <c r="AK2037" i="4" s="1"/>
  <c r="AI1611" i="4"/>
  <c r="AK1611" i="4" s="1"/>
  <c r="L2120" i="5"/>
  <c r="AI840" i="4"/>
  <c r="AK840" i="4" s="1"/>
  <c r="AI878" i="4"/>
  <c r="AK878" i="4" s="1"/>
  <c r="AI1538" i="4"/>
  <c r="AK1538" i="4" s="1"/>
  <c r="AI2090" i="4"/>
  <c r="AK2090" i="4" s="1"/>
  <c r="AI531" i="4"/>
  <c r="AK531" i="4" s="1"/>
  <c r="AI1442" i="4"/>
  <c r="AK1442" i="4" s="1"/>
  <c r="AI545" i="4"/>
  <c r="AK545" i="4" s="1"/>
  <c r="AI1071" i="4"/>
  <c r="AK1071" i="4" s="1"/>
  <c r="AI1150" i="4"/>
  <c r="AK1150" i="4" s="1"/>
  <c r="AI826" i="4"/>
  <c r="AK826" i="4" s="1"/>
  <c r="AI90" i="4"/>
  <c r="AK90" i="4" s="1"/>
  <c r="AI1259" i="4"/>
  <c r="AK1259" i="4" s="1"/>
  <c r="AI1137" i="4"/>
  <c r="AK1137" i="4" s="1"/>
  <c r="AI1187" i="4"/>
  <c r="AK1187" i="4" s="1"/>
  <c r="AI367" i="4"/>
  <c r="AK367" i="4" s="1"/>
  <c r="AI1537" i="4"/>
  <c r="AK1537" i="4" s="1"/>
  <c r="AI1154" i="4"/>
  <c r="AK1154" i="4" s="1"/>
  <c r="AI1593" i="4"/>
  <c r="AK1593" i="4" s="1"/>
  <c r="AI1573" i="4"/>
  <c r="AK1573" i="4" s="1"/>
  <c r="AI696" i="4"/>
  <c r="AK696" i="4" s="1"/>
  <c r="AI465" i="4"/>
  <c r="AK465" i="4" s="1"/>
  <c r="AI1098" i="4"/>
  <c r="AK1098" i="4" s="1"/>
  <c r="AI1423" i="4"/>
  <c r="AK1423" i="4" s="1"/>
  <c r="AI980" i="4"/>
  <c r="AK980" i="4" s="1"/>
  <c r="AI1392" i="4"/>
  <c r="AK1392" i="4" s="1"/>
  <c r="AI1814" i="4"/>
  <c r="AK1814" i="4" s="1"/>
  <c r="AI606" i="4"/>
  <c r="AK606" i="4" s="1"/>
  <c r="AI709" i="4"/>
  <c r="AK709" i="4" s="1"/>
  <c r="AI2025" i="4"/>
  <c r="AK2025" i="4" s="1"/>
  <c r="AI1710" i="4"/>
  <c r="AK1710" i="4" s="1"/>
  <c r="AI1703" i="4"/>
  <c r="AK1703" i="4" s="1"/>
  <c r="AI1117" i="4"/>
  <c r="AK1117" i="4" s="1"/>
  <c r="AI1766" i="4"/>
  <c r="AK1766" i="4" s="1"/>
  <c r="AI1347" i="4"/>
  <c r="AK1347" i="4" s="1"/>
  <c r="AI1501" i="4"/>
  <c r="AK1501" i="4" s="1"/>
  <c r="AI1976" i="4"/>
  <c r="AK1976" i="4" s="1"/>
  <c r="AI1503" i="4"/>
  <c r="AK1503" i="4" s="1"/>
  <c r="K17" i="5"/>
  <c r="AI2085" i="4"/>
  <c r="AK2085" i="4" s="1"/>
  <c r="AI1870" i="4"/>
  <c r="AK1870" i="4" s="1"/>
  <c r="AI795" i="4"/>
  <c r="AK795" i="4" s="1"/>
  <c r="AI231" i="4"/>
  <c r="AK231" i="4" s="1"/>
  <c r="AI1552" i="4"/>
  <c r="AK1552" i="4" s="1"/>
  <c r="AI618" i="4"/>
  <c r="AK618" i="4" s="1"/>
  <c r="AI612" i="4"/>
  <c r="AK612" i="4" s="1"/>
  <c r="AI964" i="4"/>
  <c r="AK964" i="4" s="1"/>
  <c r="AI258" i="4"/>
  <c r="AK258" i="4" s="1"/>
  <c r="AI1693" i="4"/>
  <c r="AK1693" i="4" s="1"/>
  <c r="AI406" i="4"/>
  <c r="AK406" i="4" s="1"/>
  <c r="AI645" i="4"/>
  <c r="AK645" i="4" s="1"/>
  <c r="AI99" i="4"/>
  <c r="AK99" i="4" s="1"/>
  <c r="AI1406" i="4"/>
  <c r="AK1406" i="4" s="1"/>
  <c r="AI2021" i="4"/>
  <c r="AK2021" i="4" s="1"/>
  <c r="AI695" i="4"/>
  <c r="AK695" i="4" s="1"/>
  <c r="AI1582" i="4"/>
  <c r="AK1582" i="4" s="1"/>
  <c r="AI1584" i="4"/>
  <c r="AK1584" i="4" s="1"/>
  <c r="AI1409" i="4"/>
  <c r="AK1409" i="4" s="1"/>
  <c r="AI664" i="4"/>
  <c r="AK664" i="4" s="1"/>
  <c r="AI1548" i="4"/>
  <c r="AK1548" i="4" s="1"/>
  <c r="AI1962" i="4"/>
  <c r="AK1962" i="4" s="1"/>
  <c r="AI1845" i="4"/>
  <c r="AK1845" i="4" s="1"/>
  <c r="AI201" i="4"/>
  <c r="AK201" i="4" s="1"/>
  <c r="AI1909" i="4"/>
  <c r="AK1909" i="4" s="1"/>
  <c r="AI1064" i="4"/>
  <c r="AK1064" i="4" s="1"/>
  <c r="AI1238" i="4"/>
  <c r="AK1238" i="4" s="1"/>
  <c r="AI832" i="4"/>
  <c r="AK832" i="4" s="1"/>
  <c r="AI429" i="4"/>
  <c r="AK429" i="4" s="1"/>
  <c r="AI655" i="4"/>
  <c r="AK655" i="4" s="1"/>
  <c r="AI714" i="4"/>
  <c r="AK714" i="4" s="1"/>
  <c r="AI85" i="4"/>
  <c r="AK85" i="4" s="1"/>
  <c r="AI943" i="4"/>
  <c r="AK943" i="4" s="1"/>
  <c r="AI1934" i="4"/>
  <c r="AK1934" i="4" s="1"/>
  <c r="AI1060" i="4"/>
  <c r="AK1060" i="4" s="1"/>
  <c r="AI1113" i="4"/>
  <c r="AK1113" i="4" s="1"/>
  <c r="AI1202" i="4"/>
  <c r="AK1202" i="4" s="1"/>
  <c r="AI1290" i="4"/>
  <c r="AK1290" i="4" s="1"/>
  <c r="AI865" i="4"/>
  <c r="AK865" i="4" s="1"/>
  <c r="AI1904" i="4"/>
  <c r="AK1904" i="4" s="1"/>
  <c r="AI947" i="4"/>
  <c r="AK947" i="4" s="1"/>
  <c r="AI1007" i="4"/>
  <c r="AK1007" i="4" s="1"/>
  <c r="AI1702" i="4"/>
  <c r="AK1702" i="4" s="1"/>
  <c r="AI1985" i="4"/>
  <c r="AK1985" i="4" s="1"/>
  <c r="L17" i="5"/>
  <c r="AI24" i="4"/>
  <c r="AK24" i="4" s="1"/>
  <c r="AI1801" i="4"/>
  <c r="AK1801" i="4" s="1"/>
  <c r="AI1701" i="4"/>
  <c r="AK1701" i="4" s="1"/>
  <c r="AI1635" i="4"/>
  <c r="AK1635" i="4" s="1"/>
  <c r="AI160" i="4"/>
  <c r="AK160" i="4" s="1"/>
  <c r="AI476" i="4"/>
  <c r="AK476" i="4" s="1"/>
  <c r="AI1885" i="4"/>
  <c r="AK1885" i="4" s="1"/>
  <c r="AI1370" i="4"/>
  <c r="AK1370" i="4" s="1"/>
  <c r="AI1677" i="4"/>
  <c r="AK1677" i="4" s="1"/>
  <c r="AI72" i="4"/>
  <c r="AK72" i="4" s="1"/>
  <c r="AI915" i="4"/>
  <c r="AK915" i="4" s="1"/>
  <c r="AI977" i="4"/>
  <c r="AK977" i="4" s="1"/>
  <c r="AI643" i="4"/>
  <c r="AK643" i="4" s="1"/>
  <c r="AI1375" i="4"/>
  <c r="AK1375" i="4" s="1"/>
  <c r="AI307" i="4"/>
  <c r="AK307" i="4" s="1"/>
  <c r="AI1229" i="4"/>
  <c r="AK1229" i="4" s="1"/>
  <c r="AI2055" i="4"/>
  <c r="AK2055" i="4" s="1"/>
  <c r="AI101" i="4"/>
  <c r="AK101" i="4" s="1"/>
  <c r="AI1171" i="4"/>
  <c r="AK1171" i="4" s="1"/>
  <c r="AI477" i="4"/>
  <c r="AK477" i="4" s="1"/>
  <c r="AI1694" i="4"/>
  <c r="AK1694" i="4" s="1"/>
  <c r="AI491" i="4"/>
  <c r="AK491" i="4" s="1"/>
  <c r="AI2024" i="4"/>
  <c r="AK2024" i="4" s="1"/>
  <c r="AI74" i="4"/>
  <c r="AK74" i="4" s="1"/>
  <c r="AI848" i="4"/>
  <c r="AK848" i="4" s="1"/>
  <c r="AI1282" i="4"/>
  <c r="AK1282" i="4" s="1"/>
  <c r="AI756" i="4"/>
  <c r="AK756" i="4" s="1"/>
  <c r="AI1983" i="4"/>
  <c r="AK1983" i="4" s="1"/>
  <c r="AI112" i="4"/>
  <c r="AK112" i="4" s="1"/>
  <c r="AI226" i="4"/>
  <c r="AK226" i="4" s="1"/>
  <c r="AI1908" i="4"/>
  <c r="AK1908" i="4" s="1"/>
  <c r="AI2072" i="4"/>
  <c r="AK2072" i="4" s="1"/>
  <c r="AI1567" i="4"/>
  <c r="AK1567" i="4" s="1"/>
  <c r="AI1592" i="4"/>
  <c r="AK1592" i="4" s="1"/>
  <c r="AI1008" i="4"/>
  <c r="AK1008" i="4" s="1"/>
  <c r="AI658" i="4"/>
  <c r="AK658" i="4" s="1"/>
  <c r="AI873" i="4"/>
  <c r="AK873" i="4" s="1"/>
  <c r="AI678" i="4"/>
  <c r="AK678" i="4" s="1"/>
  <c r="AI111" i="4"/>
  <c r="AK111" i="4" s="1"/>
  <c r="AI1192" i="4"/>
  <c r="AK1192" i="4" s="1"/>
  <c r="AI1820" i="4"/>
  <c r="AK1820" i="4" s="1"/>
  <c r="AI1604" i="4"/>
  <c r="AK1604" i="4" s="1"/>
  <c r="AI581" i="4"/>
  <c r="AK581" i="4" s="1"/>
  <c r="AI1042" i="4"/>
  <c r="AK1042" i="4" s="1"/>
  <c r="AI69" i="4"/>
  <c r="AK69" i="4" s="1"/>
  <c r="AI71" i="4"/>
  <c r="AK71" i="4" s="1"/>
  <c r="AI183" i="4"/>
  <c r="AK183" i="4" s="1"/>
  <c r="AI1095" i="4"/>
  <c r="AK1095" i="4" s="1"/>
  <c r="AI1855" i="4"/>
  <c r="AK1855" i="4" s="1"/>
  <c r="AI39" i="4"/>
  <c r="AK39" i="4" s="1"/>
  <c r="AI847" i="4"/>
  <c r="AK847" i="4" s="1"/>
  <c r="AI1826" i="4"/>
  <c r="AK1826" i="4" s="1"/>
  <c r="AI611" i="4"/>
  <c r="AK611" i="4" s="1"/>
  <c r="AI621" i="4"/>
  <c r="AK621" i="4" s="1"/>
  <c r="AI751" i="4"/>
  <c r="AK751" i="4" s="1"/>
  <c r="AI1350" i="4"/>
  <c r="AK1350" i="4" s="1"/>
  <c r="AI699" i="4"/>
  <c r="AK699" i="4" s="1"/>
  <c r="AB1337" i="4"/>
  <c r="K11" i="4"/>
  <c r="AB1743" i="4"/>
  <c r="K13" i="4"/>
  <c r="AB322" i="4"/>
  <c r="K9" i="4"/>
  <c r="AB2022" i="4"/>
  <c r="K14" i="4"/>
  <c r="K15" i="4"/>
  <c r="J17" i="4"/>
  <c r="AB895" i="4"/>
  <c r="K10" i="4"/>
  <c r="AB19" i="4"/>
  <c r="K7" i="4"/>
  <c r="K2120" i="4"/>
  <c r="AB1456" i="4"/>
  <c r="K12" i="4"/>
  <c r="AB190" i="4"/>
  <c r="K8" i="4"/>
  <c r="AC895" i="4" l="1"/>
  <c r="AC10" i="4" s="1"/>
  <c r="AG895" i="4"/>
  <c r="AH895" i="4"/>
  <c r="AH10" i="4" s="1"/>
  <c r="AC19" i="4"/>
  <c r="AG19" i="4"/>
  <c r="AH19" i="4"/>
  <c r="AG190" i="4"/>
  <c r="AC190" i="4"/>
  <c r="AC8" i="4" s="1"/>
  <c r="AH190" i="4"/>
  <c r="AH8" i="4" s="1"/>
  <c r="K17" i="4"/>
  <c r="AC2022" i="4"/>
  <c r="AC14" i="4" s="1"/>
  <c r="AG2022" i="4"/>
  <c r="AH2022" i="4"/>
  <c r="AH14" i="4" s="1"/>
  <c r="AG1743" i="4"/>
  <c r="AH1743" i="4"/>
  <c r="AH13" i="4" s="1"/>
  <c r="AC1743" i="4"/>
  <c r="AC13" i="4" s="1"/>
  <c r="AH1456" i="4"/>
  <c r="AH12" i="4" s="1"/>
  <c r="AC1456" i="4"/>
  <c r="AC12" i="4" s="1"/>
  <c r="AG1456" i="4"/>
  <c r="AC15" i="4"/>
  <c r="AH15" i="4"/>
  <c r="AH322" i="4"/>
  <c r="AH9" i="4" s="1"/>
  <c r="AC322" i="4"/>
  <c r="AC9" i="4" s="1"/>
  <c r="AG322" i="4"/>
  <c r="AC1337" i="4"/>
  <c r="AC11" i="4" s="1"/>
  <c r="AG1337" i="4"/>
  <c r="AH1337" i="4"/>
  <c r="AH11" i="4" s="1"/>
  <c r="AI2022" i="4" l="1"/>
  <c r="AG14" i="4"/>
  <c r="AC2120" i="4"/>
  <c r="AC7" i="4"/>
  <c r="AC17" i="4" s="1"/>
  <c r="AI322" i="4"/>
  <c r="AG9" i="4"/>
  <c r="AG15" i="4"/>
  <c r="AI1456" i="4"/>
  <c r="AG12" i="4"/>
  <c r="AI190" i="4"/>
  <c r="AG8" i="4"/>
  <c r="AI1337" i="4"/>
  <c r="AG11" i="4"/>
  <c r="AI1743" i="4"/>
  <c r="AG13" i="4"/>
  <c r="AH2120" i="4"/>
  <c r="AH7" i="4"/>
  <c r="AH17" i="4" s="1"/>
  <c r="AI895" i="4"/>
  <c r="AG10" i="4"/>
  <c r="AG7" i="4"/>
  <c r="AI19" i="4"/>
  <c r="AG2120" i="4"/>
  <c r="AD8" i="4" l="1"/>
  <c r="AF8" i="4" s="1"/>
  <c r="AD9" i="4"/>
  <c r="AF9" i="4" s="1"/>
  <c r="AD10" i="4"/>
  <c r="AF10" i="4" s="1"/>
  <c r="AD11" i="4"/>
  <c r="AF11" i="4" s="1"/>
  <c r="AD12" i="4"/>
  <c r="AF12" i="4" s="1"/>
  <c r="AD13" i="4"/>
  <c r="AF13" i="4" s="1"/>
  <c r="AD14" i="4"/>
  <c r="AF14" i="4" s="1"/>
  <c r="AD15" i="4"/>
  <c r="AF15" i="4" s="1"/>
  <c r="AD7" i="4"/>
  <c r="AI2120" i="4"/>
  <c r="AK19" i="4"/>
  <c r="AI7" i="4"/>
  <c r="AK895" i="4"/>
  <c r="AK10" i="4" s="1"/>
  <c r="AI10" i="4"/>
  <c r="AK1743" i="4"/>
  <c r="AK13" i="4" s="1"/>
  <c r="AI13" i="4"/>
  <c r="AK190" i="4"/>
  <c r="AK8" i="4" s="1"/>
  <c r="AI8" i="4"/>
  <c r="AK15" i="4"/>
  <c r="AI15" i="4"/>
  <c r="AG17" i="4"/>
  <c r="AI11" i="4"/>
  <c r="AK1337" i="4"/>
  <c r="AK11" i="4" s="1"/>
  <c r="AK1456" i="4"/>
  <c r="AK12" i="4" s="1"/>
  <c r="AI12" i="4"/>
  <c r="AK322" i="4"/>
  <c r="AK9" i="4" s="1"/>
  <c r="AI9" i="4"/>
  <c r="AK2022" i="4"/>
  <c r="AK14" i="4" s="1"/>
  <c r="AI14" i="4"/>
  <c r="AL2022" i="4" l="1"/>
  <c r="AL2026" i="4"/>
  <c r="AL2030" i="4"/>
  <c r="AL2034" i="4"/>
  <c r="AL2038" i="4"/>
  <c r="AL2042" i="4"/>
  <c r="AL2046" i="4"/>
  <c r="AL2050" i="4"/>
  <c r="AL2054" i="4"/>
  <c r="AL2058" i="4"/>
  <c r="AL2062" i="4"/>
  <c r="AL2066" i="4"/>
  <c r="AL2070" i="4"/>
  <c r="AL2074" i="4"/>
  <c r="AL2078" i="4"/>
  <c r="AL2082" i="4"/>
  <c r="AL2086" i="4"/>
  <c r="AL2090" i="4"/>
  <c r="AL2094" i="4"/>
  <c r="AL2098" i="4"/>
  <c r="AL2102" i="4"/>
  <c r="AL2106" i="4"/>
  <c r="AL2110" i="4"/>
  <c r="AL2025" i="4"/>
  <c r="AL2029" i="4"/>
  <c r="AL2033" i="4"/>
  <c r="AL2037" i="4"/>
  <c r="AL2041" i="4"/>
  <c r="AL2045" i="4"/>
  <c r="AL2049" i="4"/>
  <c r="AL2053" i="4"/>
  <c r="AL2057" i="4"/>
  <c r="AL2061" i="4"/>
  <c r="AL2065" i="4"/>
  <c r="AL2069" i="4"/>
  <c r="AL2073" i="4"/>
  <c r="AL2077" i="4"/>
  <c r="AL2081" i="4"/>
  <c r="AL2085" i="4"/>
  <c r="AL2089" i="4"/>
  <c r="AL2093" i="4"/>
  <c r="AL2097" i="4"/>
  <c r="AL2101" i="4"/>
  <c r="AL2105" i="4"/>
  <c r="AL2109" i="4"/>
  <c r="AL2113" i="4"/>
  <c r="AL2095" i="4"/>
  <c r="AL2111" i="4"/>
  <c r="AL2035" i="4"/>
  <c r="AL2027" i="4"/>
  <c r="AL2023" i="4"/>
  <c r="AL2083" i="4"/>
  <c r="AL2071" i="4"/>
  <c r="AL2047" i="4"/>
  <c r="AL2043" i="4"/>
  <c r="AL2107" i="4"/>
  <c r="AL2108" i="4"/>
  <c r="AL2092" i="4"/>
  <c r="AL2076" i="4"/>
  <c r="AL2064" i="4"/>
  <c r="AL2048" i="4"/>
  <c r="AL2036" i="4"/>
  <c r="AL2099" i="4"/>
  <c r="AL2067" i="4"/>
  <c r="AL2059" i="4"/>
  <c r="AL2039" i="4"/>
  <c r="AL2031" i="4"/>
  <c r="AL2051" i="4"/>
  <c r="AL2096" i="4"/>
  <c r="AL2080" i="4"/>
  <c r="AL2068" i="4"/>
  <c r="AL2052" i="4"/>
  <c r="AL2024" i="4"/>
  <c r="AL2087" i="4"/>
  <c r="AL2079" i="4"/>
  <c r="AL2055" i="4"/>
  <c r="AL2112" i="4"/>
  <c r="AL2100" i="4"/>
  <c r="AL2084" i="4"/>
  <c r="AL2056" i="4"/>
  <c r="AL2040" i="4"/>
  <c r="AL2028" i="4"/>
  <c r="AL2075" i="4"/>
  <c r="AL2063" i="4"/>
  <c r="AL2104" i="4"/>
  <c r="AL2088" i="4"/>
  <c r="AL2072" i="4"/>
  <c r="AL2060" i="4"/>
  <c r="AL2044" i="4"/>
  <c r="AL2032" i="4"/>
  <c r="AL2103" i="4"/>
  <c r="AL2091" i="4"/>
  <c r="AL1456" i="4"/>
  <c r="AL1460" i="4"/>
  <c r="AL1464" i="4"/>
  <c r="AL1468" i="4"/>
  <c r="AL1472" i="4"/>
  <c r="AL1476" i="4"/>
  <c r="AL1480" i="4"/>
  <c r="AL1484" i="4"/>
  <c r="AL1457" i="4"/>
  <c r="AL1473" i="4"/>
  <c r="AL1525" i="4"/>
  <c r="AL1541" i="4"/>
  <c r="AL1557" i="4"/>
  <c r="AL1573" i="4"/>
  <c r="AL1589" i="4"/>
  <c r="AL1605" i="4"/>
  <c r="AL1621" i="4"/>
  <c r="AL1637" i="4"/>
  <c r="AL1653" i="4"/>
  <c r="AL1669" i="4"/>
  <c r="AL1685" i="4"/>
  <c r="AL1701" i="4"/>
  <c r="AL1461" i="4"/>
  <c r="AL1477" i="4"/>
  <c r="AL1465" i="4"/>
  <c r="AL1481" i="4"/>
  <c r="AL1714" i="4"/>
  <c r="AL1718" i="4"/>
  <c r="AL1722" i="4"/>
  <c r="AL1726" i="4"/>
  <c r="AL1730" i="4"/>
  <c r="AL1734" i="4"/>
  <c r="AL1738" i="4"/>
  <c r="AL1742" i="4"/>
  <c r="AL1493" i="4"/>
  <c r="AL1496" i="4"/>
  <c r="AL1553" i="4"/>
  <c r="AL1617" i="4"/>
  <c r="AL1681" i="4"/>
  <c r="AL1524" i="4"/>
  <c r="AL1537" i="4"/>
  <c r="AL1601" i="4"/>
  <c r="AL1665" i="4"/>
  <c r="AL1485" i="4"/>
  <c r="AL1501" i="4"/>
  <c r="AL1504" i="4"/>
  <c r="AL1556" i="4"/>
  <c r="AL1569" i="4"/>
  <c r="AL1633" i="4"/>
  <c r="AL1697" i="4"/>
  <c r="AL1488" i="4"/>
  <c r="AL1570" i="4"/>
  <c r="AL1588" i="4"/>
  <c r="AL1634" i="4"/>
  <c r="AL1652" i="4"/>
  <c r="AL1698" i="4"/>
  <c r="AL1509" i="4"/>
  <c r="AL1512" i="4"/>
  <c r="AL1521" i="4"/>
  <c r="AL1554" i="4"/>
  <c r="AL1572" i="4"/>
  <c r="AL1585" i="4"/>
  <c r="AL1618" i="4"/>
  <c r="AL1636" i="4"/>
  <c r="AL1649" i="4"/>
  <c r="AL1682" i="4"/>
  <c r="AL1700" i="4"/>
  <c r="AL1713" i="4"/>
  <c r="AL1717" i="4"/>
  <c r="AL1721" i="4"/>
  <c r="AL1725" i="4"/>
  <c r="AL1729" i="4"/>
  <c r="AL1733" i="4"/>
  <c r="AL1737" i="4"/>
  <c r="AL1741" i="4"/>
  <c r="AL1684" i="4"/>
  <c r="AL1666" i="4"/>
  <c r="AL1668" i="4"/>
  <c r="AL1540" i="4"/>
  <c r="AL1620" i="4"/>
  <c r="AL1469" i="4"/>
  <c r="AL1586" i="4"/>
  <c r="AL1602" i="4"/>
  <c r="AL1522" i="4"/>
  <c r="AL1538" i="4"/>
  <c r="AL1693" i="4"/>
  <c r="AL1629" i="4"/>
  <c r="AL1545" i="4"/>
  <c r="AL1654" i="4"/>
  <c r="AL1650" i="4"/>
  <c r="AL1739" i="4"/>
  <c r="AL1526" i="4"/>
  <c r="AL1604" i="4"/>
  <c r="AL1678" i="4"/>
  <c r="AL1664" i="4"/>
  <c r="AL1550" i="4"/>
  <c r="AL1532" i="4"/>
  <c r="AL1690" i="4"/>
  <c r="AL1667" i="4"/>
  <c r="AL1657" i="4"/>
  <c r="AL1603" i="4"/>
  <c r="AL1584" i="4"/>
  <c r="AL1562" i="4"/>
  <c r="AL1549" i="4"/>
  <c r="AL1731" i="4"/>
  <c r="AL1719" i="4"/>
  <c r="AL1711" i="4"/>
  <c r="AL1662" i="4"/>
  <c r="AL1638" i="4"/>
  <c r="AL1624" i="4"/>
  <c r="AL1593" i="4"/>
  <c r="AL1539" i="4"/>
  <c r="AL1520" i="4"/>
  <c r="AL1702" i="4"/>
  <c r="AL1688" i="4"/>
  <c r="AL1644" i="4"/>
  <c r="AL1598" i="4"/>
  <c r="AL1574" i="4"/>
  <c r="AL1560" i="4"/>
  <c r="AL1529" i="4"/>
  <c r="AL1723" i="4"/>
  <c r="AL1715" i="4"/>
  <c r="AL1642" i="4"/>
  <c r="AL1596" i="4"/>
  <c r="AL1536" i="4"/>
  <c r="AL1708" i="4"/>
  <c r="AL1677" i="4"/>
  <c r="AL1648" i="4"/>
  <c r="AL1626" i="4"/>
  <c r="AL1613" i="4"/>
  <c r="AL1580" i="4"/>
  <c r="AL1534" i="4"/>
  <c r="AL1500" i="4"/>
  <c r="AL1489" i="4"/>
  <c r="AL1640" i="4"/>
  <c r="AL1578" i="4"/>
  <c r="AL1508" i="4"/>
  <c r="AL1614" i="4"/>
  <c r="AL1497" i="4"/>
  <c r="AL1736" i="4"/>
  <c r="AL1712" i="4"/>
  <c r="AL1705" i="4"/>
  <c r="AL1651" i="4"/>
  <c r="AL1632" i="4"/>
  <c r="AL1597" i="4"/>
  <c r="AL1582" i="4"/>
  <c r="AL1558" i="4"/>
  <c r="AL1544" i="4"/>
  <c r="AL1492" i="4"/>
  <c r="AL1727" i="4"/>
  <c r="AL1565" i="4"/>
  <c r="AL1555" i="4"/>
  <c r="AL1676" i="4"/>
  <c r="AL1645" i="4"/>
  <c r="AL1625" i="4"/>
  <c r="AL1548" i="4"/>
  <c r="AL1517" i="4"/>
  <c r="AL1478" i="4"/>
  <c r="AL1695" i="4"/>
  <c r="AL1631" i="4"/>
  <c r="AL1567" i="4"/>
  <c r="AL1502" i="4"/>
  <c r="AL1495" i="4"/>
  <c r="AL1474" i="4"/>
  <c r="AL1740" i="4"/>
  <c r="AL1728" i="4"/>
  <c r="AL1716" i="4"/>
  <c r="AL1710" i="4"/>
  <c r="AL1686" i="4"/>
  <c r="AL1672" i="4"/>
  <c r="AL1641" i="4"/>
  <c r="AL1610" i="4"/>
  <c r="AL1564" i="4"/>
  <c r="AL1533" i="4"/>
  <c r="AL1518" i="4"/>
  <c r="AL1462" i="4"/>
  <c r="AL1706" i="4"/>
  <c r="AL1609" i="4"/>
  <c r="AL1699" i="4"/>
  <c r="AL1680" i="4"/>
  <c r="AL1658" i="4"/>
  <c r="AL1630" i="4"/>
  <c r="AL1606" i="4"/>
  <c r="AL1592" i="4"/>
  <c r="AL1571" i="4"/>
  <c r="AL1552" i="4"/>
  <c r="AL1530" i="4"/>
  <c r="AL1516" i="4"/>
  <c r="AL1679" i="4"/>
  <c r="AL1615" i="4"/>
  <c r="AL1551" i="4"/>
  <c r="AL1494" i="4"/>
  <c r="AL1463" i="4"/>
  <c r="AL1732" i="4"/>
  <c r="AL1720" i="4"/>
  <c r="AL1692" i="4"/>
  <c r="AL1661" i="4"/>
  <c r="AL1646" i="4"/>
  <c r="AL1622" i="4"/>
  <c r="AL1587" i="4"/>
  <c r="AL1568" i="4"/>
  <c r="AL1546" i="4"/>
  <c r="AL1735" i="4"/>
  <c r="AL1704" i="4"/>
  <c r="AL1576" i="4"/>
  <c r="AL1483" i="4"/>
  <c r="AL1709" i="4"/>
  <c r="AL1689" i="4"/>
  <c r="AL1612" i="4"/>
  <c r="AL1581" i="4"/>
  <c r="AL1561" i="4"/>
  <c r="AL1505" i="4"/>
  <c r="AL1663" i="4"/>
  <c r="AL1599" i="4"/>
  <c r="AL1535" i="4"/>
  <c r="AL1511" i="4"/>
  <c r="AL1458" i="4"/>
  <c r="AL1673" i="4"/>
  <c r="AL1590" i="4"/>
  <c r="AL1724" i="4"/>
  <c r="AL1696" i="4"/>
  <c r="AL1674" i="4"/>
  <c r="AL1628" i="4"/>
  <c r="AL1608" i="4"/>
  <c r="AL1577" i="4"/>
  <c r="AL1523" i="4"/>
  <c r="AL1513" i="4"/>
  <c r="AL1683" i="4"/>
  <c r="AL1660" i="4"/>
  <c r="AL1619" i="4"/>
  <c r="AL1600" i="4"/>
  <c r="AL1694" i="4"/>
  <c r="AL1670" i="4"/>
  <c r="AL1656" i="4"/>
  <c r="AL1635" i="4"/>
  <c r="AL1616" i="4"/>
  <c r="AL1594" i="4"/>
  <c r="AL1566" i="4"/>
  <c r="AL1542" i="4"/>
  <c r="AL1528" i="4"/>
  <c r="AL1467" i="4"/>
  <c r="AL1647" i="4"/>
  <c r="AL1583" i="4"/>
  <c r="AL1519" i="4"/>
  <c r="AL1510" i="4"/>
  <c r="AL1503" i="4"/>
  <c r="AL1479" i="4"/>
  <c r="AL1659" i="4"/>
  <c r="AL1595" i="4"/>
  <c r="AL1531" i="4"/>
  <c r="AL1486" i="4"/>
  <c r="AL1470" i="4"/>
  <c r="AL1703" i="4"/>
  <c r="AL1639" i="4"/>
  <c r="AL1575" i="4"/>
  <c r="AL1514" i="4"/>
  <c r="AL1499" i="4"/>
  <c r="AL1471" i="4"/>
  <c r="AL1675" i="4"/>
  <c r="AL1611" i="4"/>
  <c r="AL1547" i="4"/>
  <c r="AL1655" i="4"/>
  <c r="AL1591" i="4"/>
  <c r="AL1527" i="4"/>
  <c r="AL1507" i="4"/>
  <c r="AL1490" i="4"/>
  <c r="AL1466" i="4"/>
  <c r="AL1691" i="4"/>
  <c r="AL1627" i="4"/>
  <c r="AL1563" i="4"/>
  <c r="AL1475" i="4"/>
  <c r="AL1459" i="4"/>
  <c r="AL1671" i="4"/>
  <c r="AL1607" i="4"/>
  <c r="AL1543" i="4"/>
  <c r="AL1515" i="4"/>
  <c r="AL1498" i="4"/>
  <c r="AL1487" i="4"/>
  <c r="AL1707" i="4"/>
  <c r="AL1643" i="4"/>
  <c r="AL1579" i="4"/>
  <c r="AL1687" i="4"/>
  <c r="AL1623" i="4"/>
  <c r="AL1559" i="4"/>
  <c r="AL1506" i="4"/>
  <c r="AL1491" i="4"/>
  <c r="AL1482" i="4"/>
  <c r="AI17" i="4"/>
  <c r="AL1340" i="4"/>
  <c r="AL1344" i="4"/>
  <c r="AL1348" i="4"/>
  <c r="AL1352" i="4"/>
  <c r="AL1356" i="4"/>
  <c r="AL1360" i="4"/>
  <c r="AL1364" i="4"/>
  <c r="AL1368" i="4"/>
  <c r="AL1372" i="4"/>
  <c r="AL1376" i="4"/>
  <c r="AL1380" i="4"/>
  <c r="AL1384" i="4"/>
  <c r="AL1388" i="4"/>
  <c r="AL1392" i="4"/>
  <c r="AL1396" i="4"/>
  <c r="AL1400" i="4"/>
  <c r="AL1404" i="4"/>
  <c r="AL1408" i="4"/>
  <c r="AL1412" i="4"/>
  <c r="AL1416" i="4"/>
  <c r="AL1420" i="4"/>
  <c r="AL1424" i="4"/>
  <c r="AL1428" i="4"/>
  <c r="AL1432" i="4"/>
  <c r="AL1436" i="4"/>
  <c r="AL1440" i="4"/>
  <c r="AL1444" i="4"/>
  <c r="AL1448" i="4"/>
  <c r="AL1452" i="4"/>
  <c r="AL1345" i="4"/>
  <c r="AL1361" i="4"/>
  <c r="AL1377" i="4"/>
  <c r="AL1393" i="4"/>
  <c r="AL1409" i="4"/>
  <c r="AL1425" i="4"/>
  <c r="AL1441" i="4"/>
  <c r="AL1349" i="4"/>
  <c r="AL1365" i="4"/>
  <c r="AL1381" i="4"/>
  <c r="AL1397" i="4"/>
  <c r="AL1413" i="4"/>
  <c r="AL1429" i="4"/>
  <c r="AL1445" i="4"/>
  <c r="AL1337" i="4"/>
  <c r="AL1353" i="4"/>
  <c r="AL1369" i="4"/>
  <c r="AL1385" i="4"/>
  <c r="AL1401" i="4"/>
  <c r="AL1417" i="4"/>
  <c r="AL1433" i="4"/>
  <c r="AL1449" i="4"/>
  <c r="AL1389" i="4"/>
  <c r="AL1357" i="4"/>
  <c r="AL1421" i="4"/>
  <c r="AL1453" i="4"/>
  <c r="AL1405" i="4"/>
  <c r="AL1341" i="4"/>
  <c r="AL1430" i="4"/>
  <c r="AL1437" i="4"/>
  <c r="AL1373" i="4"/>
  <c r="AL1355" i="4"/>
  <c r="AL1435" i="4"/>
  <c r="AL1382" i="4"/>
  <c r="AL1419" i="4"/>
  <c r="AL1446" i="4"/>
  <c r="AL1371" i="4"/>
  <c r="AL1451" i="4"/>
  <c r="AL1398" i="4"/>
  <c r="AL1442" i="4"/>
  <c r="AL1410" i="4"/>
  <c r="AL1378" i="4"/>
  <c r="AL1346" i="4"/>
  <c r="AL1339" i="4"/>
  <c r="AL1431" i="4"/>
  <c r="AL1399" i="4"/>
  <c r="AL1367" i="4"/>
  <c r="AL1387" i="4"/>
  <c r="AL1366" i="4"/>
  <c r="AL1403" i="4"/>
  <c r="AL1350" i="4"/>
  <c r="AL1426" i="4"/>
  <c r="AL1394" i="4"/>
  <c r="AL1362" i="4"/>
  <c r="AL1414" i="4"/>
  <c r="AL1447" i="4"/>
  <c r="AL1415" i="4"/>
  <c r="AL1383" i="4"/>
  <c r="AL1351" i="4"/>
  <c r="AL1454" i="4"/>
  <c r="AL1438" i="4"/>
  <c r="AL1422" i="4"/>
  <c r="AL1406" i="4"/>
  <c r="AL1390" i="4"/>
  <c r="AL1374" i="4"/>
  <c r="AL1358" i="4"/>
  <c r="AL1342" i="4"/>
  <c r="AL1439" i="4"/>
  <c r="AL1407" i="4"/>
  <c r="AL1375" i="4"/>
  <c r="AL1343" i="4"/>
  <c r="AL1434" i="4"/>
  <c r="AL1402" i="4"/>
  <c r="AL1370" i="4"/>
  <c r="AL1338" i="4"/>
  <c r="AL1443" i="4"/>
  <c r="AL1427" i="4"/>
  <c r="AL1411" i="4"/>
  <c r="AL1395" i="4"/>
  <c r="AL1379" i="4"/>
  <c r="AL1363" i="4"/>
  <c r="AL1347" i="4"/>
  <c r="AL1455" i="4"/>
  <c r="AL1423" i="4"/>
  <c r="AL1391" i="4"/>
  <c r="AL1359" i="4"/>
  <c r="AL1450" i="4"/>
  <c r="AL1418" i="4"/>
  <c r="AL1386" i="4"/>
  <c r="AL1354" i="4"/>
  <c r="AL1746" i="4"/>
  <c r="AL1750" i="4"/>
  <c r="AL1754" i="4"/>
  <c r="AL1758" i="4"/>
  <c r="AL1762" i="4"/>
  <c r="AL1766" i="4"/>
  <c r="AL1770" i="4"/>
  <c r="AL1774" i="4"/>
  <c r="AL1778" i="4"/>
  <c r="AL1782" i="4"/>
  <c r="AL1786" i="4"/>
  <c r="AL1790" i="4"/>
  <c r="AL1794" i="4"/>
  <c r="AL1798" i="4"/>
  <c r="AL1802" i="4"/>
  <c r="AL1806" i="4"/>
  <c r="AL1810" i="4"/>
  <c r="AL1814" i="4"/>
  <c r="AL1818" i="4"/>
  <c r="AL1822" i="4"/>
  <c r="AL1826" i="4"/>
  <c r="AL1830" i="4"/>
  <c r="AL1834" i="4"/>
  <c r="AL1838" i="4"/>
  <c r="AL1842" i="4"/>
  <c r="AL1846" i="4"/>
  <c r="AL1850" i="4"/>
  <c r="AL1854" i="4"/>
  <c r="AL1858" i="4"/>
  <c r="AL1862" i="4"/>
  <c r="AL1866" i="4"/>
  <c r="AL1870" i="4"/>
  <c r="AL1874" i="4"/>
  <c r="AL1878" i="4"/>
  <c r="AL1882" i="4"/>
  <c r="AL1886" i="4"/>
  <c r="AL1890" i="4"/>
  <c r="AL1894" i="4"/>
  <c r="AL1898" i="4"/>
  <c r="AL1902" i="4"/>
  <c r="AL1906" i="4"/>
  <c r="AL1910" i="4"/>
  <c r="AL1914" i="4"/>
  <c r="AL1918" i="4"/>
  <c r="AL1922" i="4"/>
  <c r="AL1926" i="4"/>
  <c r="AL1930" i="4"/>
  <c r="AL1934" i="4"/>
  <c r="AL1938" i="4"/>
  <c r="AL1942" i="4"/>
  <c r="AL1946" i="4"/>
  <c r="AL1950" i="4"/>
  <c r="AL1954" i="4"/>
  <c r="AL1958" i="4"/>
  <c r="AL1962" i="4"/>
  <c r="AL1966" i="4"/>
  <c r="AL1970" i="4"/>
  <c r="AL1974" i="4"/>
  <c r="AL1978" i="4"/>
  <c r="AL1982" i="4"/>
  <c r="AL1986" i="4"/>
  <c r="AL1990" i="4"/>
  <c r="AL1994" i="4"/>
  <c r="AL1998" i="4"/>
  <c r="AL2002" i="4"/>
  <c r="AL2006" i="4"/>
  <c r="AL2010" i="4"/>
  <c r="AL2014" i="4"/>
  <c r="AL2018" i="4"/>
  <c r="AL1745" i="4"/>
  <c r="AL1749" i="4"/>
  <c r="AL1753" i="4"/>
  <c r="AL1757" i="4"/>
  <c r="AL1761" i="4"/>
  <c r="AL1765" i="4"/>
  <c r="AL1769" i="4"/>
  <c r="AL1773" i="4"/>
  <c r="AL1777" i="4"/>
  <c r="AL1781" i="4"/>
  <c r="AL1785" i="4"/>
  <c r="AL1789" i="4"/>
  <c r="AL1793" i="4"/>
  <c r="AL1797" i="4"/>
  <c r="AL1801" i="4"/>
  <c r="AL1805" i="4"/>
  <c r="AL1809" i="4"/>
  <c r="AL1813" i="4"/>
  <c r="AL1817" i="4"/>
  <c r="AL1821" i="4"/>
  <c r="AL1825" i="4"/>
  <c r="AL1829" i="4"/>
  <c r="AL1833" i="4"/>
  <c r="AL1837" i="4"/>
  <c r="AL1841" i="4"/>
  <c r="AL1845" i="4"/>
  <c r="AL1849" i="4"/>
  <c r="AL1853" i="4"/>
  <c r="AL1857" i="4"/>
  <c r="AL1861" i="4"/>
  <c r="AL1865" i="4"/>
  <c r="AL1869" i="4"/>
  <c r="AL1873" i="4"/>
  <c r="AL1877" i="4"/>
  <c r="AL1881" i="4"/>
  <c r="AL1885" i="4"/>
  <c r="AL1889" i="4"/>
  <c r="AL1893" i="4"/>
  <c r="AL1897" i="4"/>
  <c r="AL1901" i="4"/>
  <c r="AL1905" i="4"/>
  <c r="AL1909" i="4"/>
  <c r="AL1913" i="4"/>
  <c r="AL1917" i="4"/>
  <c r="AL1921" i="4"/>
  <c r="AL1925" i="4"/>
  <c r="AL1929" i="4"/>
  <c r="AL1933" i="4"/>
  <c r="AL1937" i="4"/>
  <c r="AL1941" i="4"/>
  <c r="AL1945" i="4"/>
  <c r="AL1949" i="4"/>
  <c r="AL1953" i="4"/>
  <c r="AL1957" i="4"/>
  <c r="AL1961" i="4"/>
  <c r="AL1965" i="4"/>
  <c r="AL1969" i="4"/>
  <c r="AL1973" i="4"/>
  <c r="AL1977" i="4"/>
  <c r="AL1981" i="4"/>
  <c r="AL1985" i="4"/>
  <c r="AL1989" i="4"/>
  <c r="AL1993" i="4"/>
  <c r="AL1997" i="4"/>
  <c r="AL2001" i="4"/>
  <c r="AL2005" i="4"/>
  <c r="AL2009" i="4"/>
  <c r="AL2013" i="4"/>
  <c r="AL2017" i="4"/>
  <c r="AL2021" i="4"/>
  <c r="AL2003" i="4"/>
  <c r="AL1967" i="4"/>
  <c r="AL1939" i="4"/>
  <c r="AL1899" i="4"/>
  <c r="AL1871" i="4"/>
  <c r="AL1863" i="4"/>
  <c r="AL1819" i="4"/>
  <c r="AL1771" i="4"/>
  <c r="AL1759" i="4"/>
  <c r="AL1751" i="4"/>
  <c r="AL1975" i="4"/>
  <c r="AL1963" i="4"/>
  <c r="AL1883" i="4"/>
  <c r="AL1859" i="4"/>
  <c r="AL1815" i="4"/>
  <c r="AL1791" i="4"/>
  <c r="AL1947" i="4"/>
  <c r="AL1903" i="4"/>
  <c r="AL1747" i="4"/>
  <c r="AL1979" i="4"/>
  <c r="AL1923" i="4"/>
  <c r="AL1799" i="4"/>
  <c r="AL2019" i="4"/>
  <c r="AL2007" i="4"/>
  <c r="AL1991" i="4"/>
  <c r="AL1983" i="4"/>
  <c r="AL1959" i="4"/>
  <c r="AL1931" i="4"/>
  <c r="AL1919" i="4"/>
  <c r="AL1907" i="4"/>
  <c r="AL1843" i="4"/>
  <c r="AL1831" i="4"/>
  <c r="AL1783" i="4"/>
  <c r="AL1995" i="4"/>
  <c r="AL1971" i="4"/>
  <c r="AL1955" i="4"/>
  <c r="AL1927" i="4"/>
  <c r="AL1891" i="4"/>
  <c r="AL1827" i="4"/>
  <c r="AL1787" i="4"/>
  <c r="AL1743" i="4"/>
  <c r="AL1951" i="4"/>
  <c r="AL1911" i="4"/>
  <c r="AL1887" i="4"/>
  <c r="AL1835" i="4"/>
  <c r="AL1823" i="4"/>
  <c r="AL1755" i="4"/>
  <c r="AL1839" i="4"/>
  <c r="AL1779" i="4"/>
  <c r="AL2020" i="4"/>
  <c r="AL1992" i="4"/>
  <c r="AL1980" i="4"/>
  <c r="AL1968" i="4"/>
  <c r="AL1944" i="4"/>
  <c r="AL1932" i="4"/>
  <c r="AL1920" i="4"/>
  <c r="AL1908" i="4"/>
  <c r="AL1880" i="4"/>
  <c r="AL1864" i="4"/>
  <c r="AL1840" i="4"/>
  <c r="AL1812" i="4"/>
  <c r="AL1804" i="4"/>
  <c r="AL1788" i="4"/>
  <c r="AL1776" i="4"/>
  <c r="AL1752" i="4"/>
  <c r="AL1803" i="4"/>
  <c r="AL1795" i="4"/>
  <c r="AL2008" i="4"/>
  <c r="AL1996" i="4"/>
  <c r="AL1960" i="4"/>
  <c r="AL1948" i="4"/>
  <c r="AL1936" i="4"/>
  <c r="AL1924" i="4"/>
  <c r="AL1912" i="4"/>
  <c r="AL1896" i="4"/>
  <c r="AL1884" i="4"/>
  <c r="AL1868" i="4"/>
  <c r="AL1852" i="4"/>
  <c r="AL1844" i="4"/>
  <c r="AL1828" i="4"/>
  <c r="AL1816" i="4"/>
  <c r="AL1792" i="4"/>
  <c r="AL1780" i="4"/>
  <c r="AL1764" i="4"/>
  <c r="AL1756" i="4"/>
  <c r="AL2015" i="4"/>
  <c r="AL1987" i="4"/>
  <c r="AL1811" i="4"/>
  <c r="AL1775" i="4"/>
  <c r="AL1767" i="4"/>
  <c r="AL1851" i="4"/>
  <c r="AL2012" i="4"/>
  <c r="AL2000" i="4"/>
  <c r="AL1984" i="4"/>
  <c r="AL1972" i="4"/>
  <c r="AL1964" i="4"/>
  <c r="AL1952" i="4"/>
  <c r="AL1940" i="4"/>
  <c r="AL1916" i="4"/>
  <c r="AL1900" i="4"/>
  <c r="AL1888" i="4"/>
  <c r="AL1872" i="4"/>
  <c r="AL1856" i="4"/>
  <c r="AL1832" i="4"/>
  <c r="AL1820" i="4"/>
  <c r="AL1808" i="4"/>
  <c r="AL1796" i="4"/>
  <c r="AL1768" i="4"/>
  <c r="AL1744" i="4"/>
  <c r="AL1943" i="4"/>
  <c r="AL1935" i="4"/>
  <c r="AL1895" i="4"/>
  <c r="AL1867" i="4"/>
  <c r="AL1855" i="4"/>
  <c r="AL1915" i="4"/>
  <c r="AL1875" i="4"/>
  <c r="AL2016" i="4"/>
  <c r="AL2004" i="4"/>
  <c r="AL1988" i="4"/>
  <c r="AL1976" i="4"/>
  <c r="AL1956" i="4"/>
  <c r="AL1928" i="4"/>
  <c r="AL1904" i="4"/>
  <c r="AL1892" i="4"/>
  <c r="AL1876" i="4"/>
  <c r="AL1860" i="4"/>
  <c r="AL1848" i="4"/>
  <c r="AL1836" i="4"/>
  <c r="AL1824" i="4"/>
  <c r="AL1800" i="4"/>
  <c r="AL1784" i="4"/>
  <c r="AL1772" i="4"/>
  <c r="AL1760" i="4"/>
  <c r="AL1748" i="4"/>
  <c r="AL2011" i="4"/>
  <c r="AL1999" i="4"/>
  <c r="AL1879" i="4"/>
  <c r="AL1847" i="4"/>
  <c r="AL1807" i="4"/>
  <c r="AL1763" i="4"/>
  <c r="AK7" i="4"/>
  <c r="AK2120" i="4"/>
  <c r="AL323" i="4"/>
  <c r="AL328" i="4"/>
  <c r="AL332" i="4"/>
  <c r="AL336" i="4"/>
  <c r="AL340" i="4"/>
  <c r="AL344" i="4"/>
  <c r="AL348" i="4"/>
  <c r="AL352" i="4"/>
  <c r="AL356" i="4"/>
  <c r="AL327" i="4"/>
  <c r="AL333" i="4"/>
  <c r="AL349" i="4"/>
  <c r="AL376" i="4"/>
  <c r="AL392" i="4"/>
  <c r="AL408" i="4"/>
  <c r="AL424" i="4"/>
  <c r="AL440" i="4"/>
  <c r="AL456" i="4"/>
  <c r="AL651" i="4"/>
  <c r="AL655" i="4"/>
  <c r="AL659" i="4"/>
  <c r="AL663" i="4"/>
  <c r="AL667" i="4"/>
  <c r="AL671" i="4"/>
  <c r="AL675" i="4"/>
  <c r="AL679" i="4"/>
  <c r="AL683" i="4"/>
  <c r="AL687" i="4"/>
  <c r="AL691" i="4"/>
  <c r="AL695" i="4"/>
  <c r="AL699" i="4"/>
  <c r="AL703" i="4"/>
  <c r="AL707" i="4"/>
  <c r="AL711" i="4"/>
  <c r="AL715" i="4"/>
  <c r="AL719" i="4"/>
  <c r="AL723" i="4"/>
  <c r="AL727" i="4"/>
  <c r="AL731" i="4"/>
  <c r="AL735" i="4"/>
  <c r="AL337" i="4"/>
  <c r="AL353" i="4"/>
  <c r="AL341" i="4"/>
  <c r="AL357" i="4"/>
  <c r="AL360" i="4"/>
  <c r="AL365" i="4"/>
  <c r="AL368" i="4"/>
  <c r="AL569" i="4"/>
  <c r="AL573" i="4"/>
  <c r="AL577" i="4"/>
  <c r="AL581" i="4"/>
  <c r="AL585" i="4"/>
  <c r="AL589" i="4"/>
  <c r="AL593" i="4"/>
  <c r="AL597" i="4"/>
  <c r="AL601" i="4"/>
  <c r="AL605" i="4"/>
  <c r="AL609" i="4"/>
  <c r="AL613" i="4"/>
  <c r="AL617" i="4"/>
  <c r="AL621" i="4"/>
  <c r="AL625" i="4"/>
  <c r="AL629" i="4"/>
  <c r="AL633" i="4"/>
  <c r="AL637" i="4"/>
  <c r="AL641" i="4"/>
  <c r="AL645" i="4"/>
  <c r="AL649" i="4"/>
  <c r="AL404" i="4"/>
  <c r="AL484" i="4"/>
  <c r="AL548" i="4"/>
  <c r="AL652" i="4"/>
  <c r="AL656" i="4"/>
  <c r="AL660" i="4"/>
  <c r="AL664" i="4"/>
  <c r="AL668" i="4"/>
  <c r="AL672" i="4"/>
  <c r="AL676" i="4"/>
  <c r="AL680" i="4"/>
  <c r="AL684" i="4"/>
  <c r="AL688" i="4"/>
  <c r="AL692" i="4"/>
  <c r="AL696" i="4"/>
  <c r="AL700" i="4"/>
  <c r="AL704" i="4"/>
  <c r="AL708" i="4"/>
  <c r="AL712" i="4"/>
  <c r="AL716" i="4"/>
  <c r="AL720" i="4"/>
  <c r="AL739" i="4"/>
  <c r="AL755" i="4"/>
  <c r="AL407" i="4"/>
  <c r="AL420" i="4"/>
  <c r="AL469" i="4"/>
  <c r="AL471" i="4"/>
  <c r="AL500" i="4"/>
  <c r="AL533" i="4"/>
  <c r="AL535" i="4"/>
  <c r="AL564" i="4"/>
  <c r="AL322" i="4"/>
  <c r="AL329" i="4"/>
  <c r="AL372" i="4"/>
  <c r="AL405" i="4"/>
  <c r="AL423" i="4"/>
  <c r="AL436" i="4"/>
  <c r="AL452" i="4"/>
  <c r="AL485" i="4"/>
  <c r="AL487" i="4"/>
  <c r="AL516" i="4"/>
  <c r="AL549" i="4"/>
  <c r="AL551" i="4"/>
  <c r="AL771" i="4"/>
  <c r="AL775" i="4"/>
  <c r="AL779" i="4"/>
  <c r="AL783" i="4"/>
  <c r="AL787" i="4"/>
  <c r="AL791" i="4"/>
  <c r="AL795" i="4"/>
  <c r="AL799" i="4"/>
  <c r="AL803" i="4"/>
  <c r="AL807" i="4"/>
  <c r="AL811" i="4"/>
  <c r="AL815" i="4"/>
  <c r="AL819" i="4"/>
  <c r="AL823" i="4"/>
  <c r="AL827" i="4"/>
  <c r="AL831" i="4"/>
  <c r="AL835" i="4"/>
  <c r="AL839" i="4"/>
  <c r="AL843" i="4"/>
  <c r="AL847" i="4"/>
  <c r="AL851" i="4"/>
  <c r="AL855" i="4"/>
  <c r="AL859" i="4"/>
  <c r="AL863" i="4"/>
  <c r="AL867" i="4"/>
  <c r="AL871" i="4"/>
  <c r="AL875" i="4"/>
  <c r="AL879" i="4"/>
  <c r="AL883" i="4"/>
  <c r="AL887" i="4"/>
  <c r="AL891" i="4"/>
  <c r="AL388" i="4"/>
  <c r="AL767" i="4"/>
  <c r="AL770" i="4"/>
  <c r="AL774" i="4"/>
  <c r="AL778" i="4"/>
  <c r="AL782" i="4"/>
  <c r="AL786" i="4"/>
  <c r="AL790" i="4"/>
  <c r="AL794" i="4"/>
  <c r="AL798" i="4"/>
  <c r="AL802" i="4"/>
  <c r="AL806" i="4"/>
  <c r="AL810" i="4"/>
  <c r="AL814" i="4"/>
  <c r="AL818" i="4"/>
  <c r="AL822" i="4"/>
  <c r="AL826" i="4"/>
  <c r="AL830" i="4"/>
  <c r="AL834" i="4"/>
  <c r="AL838" i="4"/>
  <c r="AL842" i="4"/>
  <c r="AL846" i="4"/>
  <c r="AL850" i="4"/>
  <c r="AL854" i="4"/>
  <c r="AL858" i="4"/>
  <c r="AL862" i="4"/>
  <c r="AL866" i="4"/>
  <c r="AL870" i="4"/>
  <c r="AL874" i="4"/>
  <c r="AL878" i="4"/>
  <c r="AL882" i="4"/>
  <c r="AL886" i="4"/>
  <c r="AL890" i="4"/>
  <c r="AL894" i="4"/>
  <c r="AL375" i="4"/>
  <c r="AL501" i="4"/>
  <c r="AL565" i="4"/>
  <c r="AL722" i="4"/>
  <c r="AL421" i="4"/>
  <c r="AL439" i="4"/>
  <c r="AL468" i="4"/>
  <c r="AL503" i="4"/>
  <c r="AL532" i="4"/>
  <c r="AL567" i="4"/>
  <c r="AL724" i="4"/>
  <c r="AL738" i="4"/>
  <c r="AL751" i="4"/>
  <c r="AL737" i="4"/>
  <c r="AL636" i="4"/>
  <c r="AL604" i="4"/>
  <c r="AL572" i="4"/>
  <c r="AL797" i="4"/>
  <c r="AL829" i="4"/>
  <c r="AL759" i="4"/>
  <c r="AL746" i="4"/>
  <c r="AL726" i="4"/>
  <c r="AL620" i="4"/>
  <c r="AL588" i="4"/>
  <c r="AL550" i="4"/>
  <c r="AL505" i="4"/>
  <c r="AL486" i="4"/>
  <c r="AL441" i="4"/>
  <c r="AL383" i="4"/>
  <c r="AL889" i="4"/>
  <c r="AL825" i="4"/>
  <c r="AL837" i="4"/>
  <c r="AL773" i="4"/>
  <c r="AL437" i="4"/>
  <c r="AL877" i="4"/>
  <c r="AL845" i="4"/>
  <c r="AL865" i="4"/>
  <c r="AL801" i="4"/>
  <c r="AL648" i="4"/>
  <c r="AL616" i="4"/>
  <c r="AL584" i="4"/>
  <c r="AL753" i="4"/>
  <c r="AL557" i="4"/>
  <c r="AL465" i="4"/>
  <c r="AL406" i="4"/>
  <c r="AL343" i="4"/>
  <c r="AL888" i="4"/>
  <c r="AL880" i="4"/>
  <c r="AL872" i="4"/>
  <c r="AL864" i="4"/>
  <c r="AL856" i="4"/>
  <c r="AL848" i="4"/>
  <c r="AL840" i="4"/>
  <c r="AL832" i="4"/>
  <c r="AL824" i="4"/>
  <c r="AL816" i="4"/>
  <c r="AL808" i="4"/>
  <c r="AL800" i="4"/>
  <c r="AL792" i="4"/>
  <c r="AL784" i="4"/>
  <c r="AL776" i="4"/>
  <c r="AL768" i="4"/>
  <c r="AL758" i="4"/>
  <c r="AL555" i="4"/>
  <c r="AL391" i="4"/>
  <c r="AL742" i="4"/>
  <c r="AL524" i="4"/>
  <c r="AL511" i="4"/>
  <c r="AL460" i="4"/>
  <c r="AL447" i="4"/>
  <c r="AL429" i="4"/>
  <c r="AL364" i="4"/>
  <c r="AL713" i="4"/>
  <c r="AL697" i="4"/>
  <c r="AL681" i="4"/>
  <c r="AL665" i="4"/>
  <c r="AL647" i="4"/>
  <c r="AL643" i="4"/>
  <c r="AL639" i="4"/>
  <c r="AL635" i="4"/>
  <c r="AL631" i="4"/>
  <c r="AL627" i="4"/>
  <c r="AL623" i="4"/>
  <c r="AL619" i="4"/>
  <c r="AL615" i="4"/>
  <c r="AL603" i="4"/>
  <c r="AL587" i="4"/>
  <c r="AL571" i="4"/>
  <c r="AL559" i="4"/>
  <c r="AL539" i="4"/>
  <c r="AL495" i="4"/>
  <c r="AL475" i="4"/>
  <c r="AL363" i="4"/>
  <c r="AL561" i="4"/>
  <c r="AL552" i="4"/>
  <c r="AL537" i="4"/>
  <c r="AL512" i="4"/>
  <c r="AL497" i="4"/>
  <c r="AL488" i="4"/>
  <c r="AL473" i="4"/>
  <c r="AL448" i="4"/>
  <c r="AL433" i="4"/>
  <c r="AL419" i="4"/>
  <c r="AL397" i="4"/>
  <c r="AL374" i="4"/>
  <c r="AL741" i="4"/>
  <c r="AL718" i="4"/>
  <c r="AL702" i="4"/>
  <c r="AL686" i="4"/>
  <c r="AL670" i="4"/>
  <c r="AL654" i="4"/>
  <c r="AL598" i="4"/>
  <c r="AL582" i="4"/>
  <c r="AL560" i="4"/>
  <c r="AL545" i="4"/>
  <c r="AL536" i="4"/>
  <c r="AL521" i="4"/>
  <c r="AL507" i="4"/>
  <c r="AL502" i="4"/>
  <c r="AL476" i="4"/>
  <c r="AL467" i="4"/>
  <c r="AL443" i="4"/>
  <c r="AL399" i="4"/>
  <c r="AL381" i="4"/>
  <c r="AL510" i="4"/>
  <c r="AL446" i="4"/>
  <c r="AL382" i="4"/>
  <c r="AL367" i="4"/>
  <c r="AL522" i="4"/>
  <c r="AL458" i="4"/>
  <c r="AL442" i="4"/>
  <c r="AL378" i="4"/>
  <c r="AL347" i="4"/>
  <c r="AL342" i="4"/>
  <c r="AL841" i="4"/>
  <c r="AL777" i="4"/>
  <c r="AL515" i="4"/>
  <c r="AL451" i="4"/>
  <c r="AL781" i="4"/>
  <c r="AL885" i="4"/>
  <c r="AL821" i="4"/>
  <c r="AL849" i="4"/>
  <c r="AL785" i="4"/>
  <c r="AL764" i="4"/>
  <c r="AL624" i="4"/>
  <c r="AL592" i="4"/>
  <c r="AL396" i="4"/>
  <c r="AL763" i="4"/>
  <c r="AL743" i="4"/>
  <c r="AL455" i="4"/>
  <c r="AL387" i="4"/>
  <c r="AL361" i="4"/>
  <c r="AL747" i="4"/>
  <c r="AL721" i="4"/>
  <c r="AL416" i="4"/>
  <c r="AL756" i="4"/>
  <c r="AL730" i="4"/>
  <c r="AL765" i="4"/>
  <c r="AL749" i="4"/>
  <c r="AL709" i="4"/>
  <c r="AL693" i="4"/>
  <c r="AL677" i="4"/>
  <c r="AL661" i="4"/>
  <c r="AL599" i="4"/>
  <c r="AL583" i="4"/>
  <c r="AL563" i="4"/>
  <c r="AL534" i="4"/>
  <c r="AL508" i="4"/>
  <c r="AL499" i="4"/>
  <c r="AL470" i="4"/>
  <c r="AL444" i="4"/>
  <c r="AL425" i="4"/>
  <c r="AL411" i="4"/>
  <c r="AL385" i="4"/>
  <c r="AL371" i="4"/>
  <c r="AL362" i="4"/>
  <c r="AL745" i="4"/>
  <c r="AL543" i="4"/>
  <c r="AL523" i="4"/>
  <c r="AL479" i="4"/>
  <c r="AL459" i="4"/>
  <c r="AL438" i="4"/>
  <c r="AL757" i="4"/>
  <c r="AL733" i="4"/>
  <c r="AL714" i="4"/>
  <c r="AL698" i="4"/>
  <c r="AL682" i="4"/>
  <c r="AL666" i="4"/>
  <c r="AL650" i="4"/>
  <c r="AL642" i="4"/>
  <c r="AL634" i="4"/>
  <c r="AL626" i="4"/>
  <c r="AL618" i="4"/>
  <c r="AL610" i="4"/>
  <c r="AL594" i="4"/>
  <c r="AL578" i="4"/>
  <c r="AL527" i="4"/>
  <c r="AL432" i="4"/>
  <c r="AL417" i="4"/>
  <c r="AL403" i="4"/>
  <c r="AL334" i="4"/>
  <c r="AL558" i="4"/>
  <c r="AL494" i="4"/>
  <c r="AL398" i="4"/>
  <c r="AL366" i="4"/>
  <c r="AL335" i="4"/>
  <c r="AL330" i="4"/>
  <c r="AL324" i="4"/>
  <c r="AL506" i="4"/>
  <c r="AL394" i="4"/>
  <c r="AL331" i="4"/>
  <c r="AL857" i="4"/>
  <c r="AL793" i="4"/>
  <c r="AL728" i="4"/>
  <c r="AL644" i="4"/>
  <c r="AL628" i="4"/>
  <c r="AL612" i="4"/>
  <c r="AL596" i="4"/>
  <c r="AL580" i="4"/>
  <c r="AL869" i="4"/>
  <c r="AL805" i="4"/>
  <c r="AL750" i="4"/>
  <c r="AL833" i="4"/>
  <c r="AL769" i="4"/>
  <c r="AL752" i="4"/>
  <c r="AL632" i="4"/>
  <c r="AL600" i="4"/>
  <c r="AL520" i="4"/>
  <c r="AL529" i="4"/>
  <c r="AL493" i="4"/>
  <c r="AL377" i="4"/>
  <c r="AL345" i="4"/>
  <c r="AL884" i="4"/>
  <c r="AL876" i="4"/>
  <c r="AL868" i="4"/>
  <c r="AL860" i="4"/>
  <c r="AL852" i="4"/>
  <c r="AL844" i="4"/>
  <c r="AL836" i="4"/>
  <c r="AL828" i="4"/>
  <c r="AL820" i="4"/>
  <c r="AL812" i="4"/>
  <c r="AL804" i="4"/>
  <c r="AL796" i="4"/>
  <c r="AL788" i="4"/>
  <c r="AL780" i="4"/>
  <c r="AL772" i="4"/>
  <c r="AL760" i="4"/>
  <c r="AL736" i="4"/>
  <c r="AL732" i="4"/>
  <c r="AL480" i="4"/>
  <c r="AL401" i="4"/>
  <c r="AL762" i="4"/>
  <c r="AL744" i="4"/>
  <c r="AL725" i="4"/>
  <c r="AL705" i="4"/>
  <c r="AL689" i="4"/>
  <c r="AL673" i="4"/>
  <c r="AL657" i="4"/>
  <c r="AL611" i="4"/>
  <c r="AL595" i="4"/>
  <c r="AL579" i="4"/>
  <c r="AL541" i="4"/>
  <c r="AL477" i="4"/>
  <c r="AL431" i="4"/>
  <c r="AL390" i="4"/>
  <c r="AL359" i="4"/>
  <c r="AL761" i="4"/>
  <c r="AL556" i="4"/>
  <c r="AL547" i="4"/>
  <c r="AL518" i="4"/>
  <c r="AL492" i="4"/>
  <c r="AL483" i="4"/>
  <c r="AL454" i="4"/>
  <c r="AL428" i="4"/>
  <c r="AL409" i="4"/>
  <c r="AL395" i="4"/>
  <c r="AL710" i="4"/>
  <c r="AL694" i="4"/>
  <c r="AL678" i="4"/>
  <c r="AL662" i="4"/>
  <c r="AL606" i="4"/>
  <c r="AL590" i="4"/>
  <c r="AL574" i="4"/>
  <c r="AL566" i="4"/>
  <c r="AL540" i="4"/>
  <c r="AL531" i="4"/>
  <c r="AL509" i="4"/>
  <c r="AL496" i="4"/>
  <c r="AL481" i="4"/>
  <c r="AL472" i="4"/>
  <c r="AL457" i="4"/>
  <c r="AL445" i="4"/>
  <c r="AL422" i="4"/>
  <c r="AL379" i="4"/>
  <c r="AL338" i="4"/>
  <c r="AL326" i="4"/>
  <c r="AL562" i="4"/>
  <c r="AL546" i="4"/>
  <c r="AL530" i="4"/>
  <c r="AL514" i="4"/>
  <c r="AL498" i="4"/>
  <c r="AL482" i="4"/>
  <c r="AL466" i="4"/>
  <c r="AL450" i="4"/>
  <c r="AL434" i="4"/>
  <c r="AL418" i="4"/>
  <c r="AL402" i="4"/>
  <c r="AL386" i="4"/>
  <c r="AL370" i="4"/>
  <c r="AL350" i="4"/>
  <c r="AL339" i="4"/>
  <c r="AL542" i="4"/>
  <c r="AL478" i="4"/>
  <c r="AL414" i="4"/>
  <c r="AL554" i="4"/>
  <c r="AL490" i="4"/>
  <c r="AL410" i="4"/>
  <c r="AL873" i="4"/>
  <c r="AL809" i="4"/>
  <c r="AL893" i="4"/>
  <c r="AL853" i="4"/>
  <c r="AL789" i="4"/>
  <c r="AL740" i="4"/>
  <c r="AL861" i="4"/>
  <c r="AL813" i="4"/>
  <c r="AL881" i="4"/>
  <c r="AL817" i="4"/>
  <c r="AL754" i="4"/>
  <c r="AL640" i="4"/>
  <c r="AL608" i="4"/>
  <c r="AL576" i="4"/>
  <c r="AL427" i="4"/>
  <c r="AL748" i="4"/>
  <c r="AL519" i="4"/>
  <c r="AL373" i="4"/>
  <c r="AL892" i="4"/>
  <c r="AL734" i="4"/>
  <c r="AL544" i="4"/>
  <c r="AL491" i="4"/>
  <c r="AL389" i="4"/>
  <c r="AL354" i="4"/>
  <c r="AL766" i="4"/>
  <c r="AL517" i="4"/>
  <c r="AL453" i="4"/>
  <c r="AL717" i="4"/>
  <c r="AL701" i="4"/>
  <c r="AL685" i="4"/>
  <c r="AL669" i="4"/>
  <c r="AL653" i="4"/>
  <c r="AL607" i="4"/>
  <c r="AL591" i="4"/>
  <c r="AL575" i="4"/>
  <c r="AL568" i="4"/>
  <c r="AL553" i="4"/>
  <c r="AL528" i="4"/>
  <c r="AL513" i="4"/>
  <c r="AL504" i="4"/>
  <c r="AL489" i="4"/>
  <c r="AL464" i="4"/>
  <c r="AL449" i="4"/>
  <c r="AL435" i="4"/>
  <c r="AL413" i="4"/>
  <c r="AL400" i="4"/>
  <c r="AL380" i="4"/>
  <c r="AL729" i="4"/>
  <c r="AL525" i="4"/>
  <c r="AL461" i="4"/>
  <c r="AL415" i="4"/>
  <c r="AL384" i="4"/>
  <c r="AL369" i="4"/>
  <c r="AL706" i="4"/>
  <c r="AL690" i="4"/>
  <c r="AL674" i="4"/>
  <c r="AL658" i="4"/>
  <c r="AL646" i="4"/>
  <c r="AL638" i="4"/>
  <c r="AL630" i="4"/>
  <c r="AL622" i="4"/>
  <c r="AL614" i="4"/>
  <c r="AL602" i="4"/>
  <c r="AL586" i="4"/>
  <c r="AL570" i="4"/>
  <c r="AL463" i="4"/>
  <c r="AL412" i="4"/>
  <c r="AL393" i="4"/>
  <c r="AL355" i="4"/>
  <c r="AL526" i="4"/>
  <c r="AL462" i="4"/>
  <c r="AL430" i="4"/>
  <c r="AL351" i="4"/>
  <c r="AL346" i="4"/>
  <c r="AL538" i="4"/>
  <c r="AL474" i="4"/>
  <c r="AL426" i="4"/>
  <c r="AL358" i="4"/>
  <c r="AL325" i="4"/>
  <c r="AL231" i="4"/>
  <c r="AL234" i="4"/>
  <c r="AL239" i="4"/>
  <c r="AL242" i="4"/>
  <c r="AL276" i="4"/>
  <c r="AL288" i="4"/>
  <c r="AL295" i="4"/>
  <c r="AL307" i="4"/>
  <c r="AL191" i="4"/>
  <c r="AL194" i="4"/>
  <c r="AL195" i="4"/>
  <c r="AL228" i="4"/>
  <c r="AL246" i="4"/>
  <c r="AL247" i="4"/>
  <c r="AL250" i="4"/>
  <c r="AL255" i="4"/>
  <c r="AL258" i="4"/>
  <c r="AL259" i="4"/>
  <c r="AL292" i="4"/>
  <c r="AL311" i="4"/>
  <c r="AL192" i="4"/>
  <c r="AL199" i="4"/>
  <c r="AL202" i="4"/>
  <c r="AL207" i="4"/>
  <c r="AL210" i="4"/>
  <c r="AL263" i="4"/>
  <c r="AL266" i="4"/>
  <c r="AL271" i="4"/>
  <c r="AL274" i="4"/>
  <c r="AL260" i="4"/>
  <c r="AL272" i="4"/>
  <c r="AL278" i="4"/>
  <c r="AL287" i="4"/>
  <c r="AL291" i="4"/>
  <c r="AL319" i="4"/>
  <c r="AL279" i="4"/>
  <c r="AL196" i="4"/>
  <c r="AL306" i="4"/>
  <c r="AL320" i="4"/>
  <c r="AL290" i="4"/>
  <c r="AL215" i="4"/>
  <c r="AL227" i="4"/>
  <c r="AL303" i="4"/>
  <c r="AL223" i="4"/>
  <c r="AL249" i="4"/>
  <c r="AL264" i="4"/>
  <c r="AL203" i="4"/>
  <c r="AL321" i="4"/>
  <c r="AL298" i="4"/>
  <c r="AL299" i="4"/>
  <c r="AL294" i="4"/>
  <c r="AL267" i="4"/>
  <c r="AL318" i="4"/>
  <c r="AL220" i="4"/>
  <c r="AL314" i="4"/>
  <c r="AL244" i="4"/>
  <c r="AL224" i="4"/>
  <c r="AL211" i="4"/>
  <c r="AL251" i="4"/>
  <c r="AL190" i="4"/>
  <c r="AL252" i="4"/>
  <c r="AL235" i="4"/>
  <c r="AL217" i="4"/>
  <c r="AL315" i="4"/>
  <c r="AL296" i="4"/>
  <c r="AL232" i="4"/>
  <c r="AL208" i="4"/>
  <c r="AL289" i="4"/>
  <c r="AL262" i="4"/>
  <c r="AL310" i="4"/>
  <c r="AL275" i="4"/>
  <c r="AL200" i="4"/>
  <c r="AL302" i="4"/>
  <c r="AL284" i="4"/>
  <c r="AL277" i="4"/>
  <c r="AL198" i="4"/>
  <c r="AL297" i="4"/>
  <c r="AL268" i="4"/>
  <c r="AL204" i="4"/>
  <c r="AL197" i="4"/>
  <c r="AL222" i="4"/>
  <c r="AL226" i="4"/>
  <c r="AL218" i="4"/>
  <c r="AL248" i="4"/>
  <c r="AL213" i="4"/>
  <c r="AL254" i="4"/>
  <c r="AL316" i="4"/>
  <c r="AL270" i="4"/>
  <c r="AL243" i="4"/>
  <c r="AL225" i="4"/>
  <c r="AL206" i="4"/>
  <c r="AL308" i="4"/>
  <c r="AL280" i="4"/>
  <c r="AL238" i="4"/>
  <c r="AL317" i="4"/>
  <c r="AL301" i="4"/>
  <c r="AL261" i="4"/>
  <c r="AL209" i="4"/>
  <c r="AL313" i="4"/>
  <c r="AL257" i="4"/>
  <c r="AL293" i="4"/>
  <c r="AL229" i="4"/>
  <c r="AL282" i="4"/>
  <c r="AL304" i="4"/>
  <c r="AL214" i="4"/>
  <c r="AL230" i="4"/>
  <c r="AL212" i="4"/>
  <c r="AL312" i="4"/>
  <c r="AL305" i="4"/>
  <c r="AL240" i="4"/>
  <c r="AL300" i="4"/>
  <c r="AL256" i="4"/>
  <c r="AL216" i="4"/>
  <c r="AL273" i="4"/>
  <c r="AL233" i="4"/>
  <c r="AL245" i="4"/>
  <c r="AL283" i="4"/>
  <c r="AL241" i="4"/>
  <c r="AL285" i="4"/>
  <c r="AL269" i="4"/>
  <c r="AL253" i="4"/>
  <c r="AL237" i="4"/>
  <c r="AL221" i="4"/>
  <c r="AL205" i="4"/>
  <c r="AL193" i="4"/>
  <c r="AL265" i="4"/>
  <c r="AL236" i="4"/>
  <c r="AL201" i="4"/>
  <c r="AL281" i="4"/>
  <c r="AL309" i="4"/>
  <c r="AL286" i="4"/>
  <c r="AL219" i="4"/>
  <c r="AL895" i="4"/>
  <c r="AL899" i="4"/>
  <c r="AL903" i="4"/>
  <c r="AL907" i="4"/>
  <c r="AL911" i="4"/>
  <c r="AL915" i="4"/>
  <c r="AL919" i="4"/>
  <c r="AL923" i="4"/>
  <c r="AL927" i="4"/>
  <c r="AL931" i="4"/>
  <c r="AL935" i="4"/>
  <c r="AL939" i="4"/>
  <c r="AL943" i="4"/>
  <c r="AL947" i="4"/>
  <c r="AL951" i="4"/>
  <c r="AL955" i="4"/>
  <c r="AL959" i="4"/>
  <c r="AL963" i="4"/>
  <c r="AL967" i="4"/>
  <c r="AL971" i="4"/>
  <c r="AL975" i="4"/>
  <c r="AL979" i="4"/>
  <c r="AL983" i="4"/>
  <c r="AL987" i="4"/>
  <c r="AL991" i="4"/>
  <c r="AL995" i="4"/>
  <c r="AL999" i="4"/>
  <c r="AL1003" i="4"/>
  <c r="AL1007" i="4"/>
  <c r="AL1011" i="4"/>
  <c r="AL1015" i="4"/>
  <c r="AL1019" i="4"/>
  <c r="AL1023" i="4"/>
  <c r="AL898" i="4"/>
  <c r="AL902" i="4"/>
  <c r="AL906" i="4"/>
  <c r="AL910" i="4"/>
  <c r="AL914" i="4"/>
  <c r="AL918" i="4"/>
  <c r="AL922" i="4"/>
  <c r="AL926" i="4"/>
  <c r="AL930" i="4"/>
  <c r="AL934" i="4"/>
  <c r="AL938" i="4"/>
  <c r="AL942" i="4"/>
  <c r="AL946" i="4"/>
  <c r="AL950" i="4"/>
  <c r="AL954" i="4"/>
  <c r="AL958" i="4"/>
  <c r="AL962" i="4"/>
  <c r="AL966" i="4"/>
  <c r="AL970" i="4"/>
  <c r="AL974" i="4"/>
  <c r="AL978" i="4"/>
  <c r="AL982" i="4"/>
  <c r="AL986" i="4"/>
  <c r="AL990" i="4"/>
  <c r="AL994" i="4"/>
  <c r="AL998" i="4"/>
  <c r="AL1002" i="4"/>
  <c r="AL1006" i="4"/>
  <c r="AL1010" i="4"/>
  <c r="AL1014" i="4"/>
  <c r="AL1018" i="4"/>
  <c r="AL1022" i="4"/>
  <c r="AL1032" i="4"/>
  <c r="AL1036" i="4"/>
  <c r="AL1040" i="4"/>
  <c r="AL1044" i="4"/>
  <c r="AL1048" i="4"/>
  <c r="AL1052" i="4"/>
  <c r="AL1056" i="4"/>
  <c r="AL1060" i="4"/>
  <c r="AL1064" i="4"/>
  <c r="AL1068" i="4"/>
  <c r="AL1072" i="4"/>
  <c r="AL1076" i="4"/>
  <c r="AL1080" i="4"/>
  <c r="AL1084" i="4"/>
  <c r="AL1088" i="4"/>
  <c r="AL1092" i="4"/>
  <c r="AL1096" i="4"/>
  <c r="AL1100" i="4"/>
  <c r="AL1104" i="4"/>
  <c r="AL1108" i="4"/>
  <c r="AL1112" i="4"/>
  <c r="AL1116" i="4"/>
  <c r="AL1120" i="4"/>
  <c r="AL1124" i="4"/>
  <c r="AL1128" i="4"/>
  <c r="AL1132" i="4"/>
  <c r="AL1136" i="4"/>
  <c r="AL1140" i="4"/>
  <c r="AL1144" i="4"/>
  <c r="AL1148" i="4"/>
  <c r="AL1152" i="4"/>
  <c r="AL1156" i="4"/>
  <c r="AL1160" i="4"/>
  <c r="AL1164" i="4"/>
  <c r="AL1168" i="4"/>
  <c r="AL1172" i="4"/>
  <c r="AL1176" i="4"/>
  <c r="AL1180" i="4"/>
  <c r="AL1184" i="4"/>
  <c r="AL1188" i="4"/>
  <c r="AL1192" i="4"/>
  <c r="AL1196" i="4"/>
  <c r="AL1200" i="4"/>
  <c r="AL1204" i="4"/>
  <c r="AL1208" i="4"/>
  <c r="AL1212" i="4"/>
  <c r="AL1216" i="4"/>
  <c r="AL1220" i="4"/>
  <c r="AL1224" i="4"/>
  <c r="AL1228" i="4"/>
  <c r="AL1232" i="4"/>
  <c r="AL1236" i="4"/>
  <c r="AL1240" i="4"/>
  <c r="AL1244" i="4"/>
  <c r="AL1248" i="4"/>
  <c r="AL1252" i="4"/>
  <c r="AL1256" i="4"/>
  <c r="AL1260" i="4"/>
  <c r="AL1264" i="4"/>
  <c r="AL1268" i="4"/>
  <c r="AL1272" i="4"/>
  <c r="AL1276" i="4"/>
  <c r="AL1280" i="4"/>
  <c r="AL1284" i="4"/>
  <c r="AL1288" i="4"/>
  <c r="AL1292" i="4"/>
  <c r="AL1296" i="4"/>
  <c r="AL1300" i="4"/>
  <c r="AL1304" i="4"/>
  <c r="AL1308" i="4"/>
  <c r="AL1312" i="4"/>
  <c r="AL1316" i="4"/>
  <c r="AL1320" i="4"/>
  <c r="AL1324" i="4"/>
  <c r="AL1328" i="4"/>
  <c r="AL1332" i="4"/>
  <c r="AL1336" i="4"/>
  <c r="AL1031" i="4"/>
  <c r="AL1030" i="4"/>
  <c r="AL1041" i="4"/>
  <c r="AL1057" i="4"/>
  <c r="AL1073" i="4"/>
  <c r="AL1089" i="4"/>
  <c r="AL1105" i="4"/>
  <c r="AL1121" i="4"/>
  <c r="AL1137" i="4"/>
  <c r="AL1153" i="4"/>
  <c r="AL1169" i="4"/>
  <c r="AL1185" i="4"/>
  <c r="AL1201" i="4"/>
  <c r="AL1217" i="4"/>
  <c r="AL1233" i="4"/>
  <c r="AL1249" i="4"/>
  <c r="AL1265" i="4"/>
  <c r="AL1281" i="4"/>
  <c r="AL1297" i="4"/>
  <c r="AL1313" i="4"/>
  <c r="AL1329" i="4"/>
  <c r="AL1069" i="4"/>
  <c r="AL1027" i="4"/>
  <c r="AL1045" i="4"/>
  <c r="AL1061" i="4"/>
  <c r="AL1077" i="4"/>
  <c r="AL1093" i="4"/>
  <c r="AL1109" i="4"/>
  <c r="AL1125" i="4"/>
  <c r="AL1141" i="4"/>
  <c r="AL1157" i="4"/>
  <c r="AL1173" i="4"/>
  <c r="AL1189" i="4"/>
  <c r="AL1205" i="4"/>
  <c r="AL1221" i="4"/>
  <c r="AL1237" i="4"/>
  <c r="AL1253" i="4"/>
  <c r="AL1269" i="4"/>
  <c r="AL1285" i="4"/>
  <c r="AL1301" i="4"/>
  <c r="AL1317" i="4"/>
  <c r="AL1333" i="4"/>
  <c r="AL1101" i="4"/>
  <c r="AL1033" i="4"/>
  <c r="AL1049" i="4"/>
  <c r="AL1065" i="4"/>
  <c r="AL1081" i="4"/>
  <c r="AL1097" i="4"/>
  <c r="AL1113" i="4"/>
  <c r="AL1129" i="4"/>
  <c r="AL1145" i="4"/>
  <c r="AL1161" i="4"/>
  <c r="AL1177" i="4"/>
  <c r="AL1193" i="4"/>
  <c r="AL1209" i="4"/>
  <c r="AL1225" i="4"/>
  <c r="AL1241" i="4"/>
  <c r="AL1257" i="4"/>
  <c r="AL1273" i="4"/>
  <c r="AL1289" i="4"/>
  <c r="AL1305" i="4"/>
  <c r="AL1321" i="4"/>
  <c r="AL1028" i="4"/>
  <c r="AL1037" i="4"/>
  <c r="AL1053" i="4"/>
  <c r="AL1085" i="4"/>
  <c r="AL1117" i="4"/>
  <c r="AL1133" i="4"/>
  <c r="AL1261" i="4"/>
  <c r="AL1325" i="4"/>
  <c r="AL1165" i="4"/>
  <c r="AL1229" i="4"/>
  <c r="AL1293" i="4"/>
  <c r="AL1197" i="4"/>
  <c r="AL1277" i="4"/>
  <c r="AL1213" i="4"/>
  <c r="AL1309" i="4"/>
  <c r="AL1245" i="4"/>
  <c r="AL1149" i="4"/>
  <c r="AL1181" i="4"/>
  <c r="AL1174" i="4"/>
  <c r="AL1307" i="4"/>
  <c r="AL1254" i="4"/>
  <c r="AL1179" i="4"/>
  <c r="AL1302" i="4"/>
  <c r="AL1318" i="4"/>
  <c r="AL1243" i="4"/>
  <c r="AL1190" i="4"/>
  <c r="AL1323" i="4"/>
  <c r="AL1270" i="4"/>
  <c r="AL1238" i="4"/>
  <c r="AL1163" i="4"/>
  <c r="AL1275" i="4"/>
  <c r="AL1222" i="4"/>
  <c r="AL1110" i="4"/>
  <c r="AL1314" i="4"/>
  <c r="AL1282" i="4"/>
  <c r="AL1250" i="4"/>
  <c r="AL1218" i="4"/>
  <c r="AL1186" i="4"/>
  <c r="AL1154" i="4"/>
  <c r="AL1122" i="4"/>
  <c r="AL1042" i="4"/>
  <c r="AL969" i="4"/>
  <c r="AL905" i="4"/>
  <c r="AL1099" i="4"/>
  <c r="AL1005" i="4"/>
  <c r="AL989" i="4"/>
  <c r="AL941" i="4"/>
  <c r="AL1131" i="4"/>
  <c r="AL1286" i="4"/>
  <c r="AL1335" i="4"/>
  <c r="AL1303" i="4"/>
  <c r="AL1271" i="4"/>
  <c r="AL1334" i="4"/>
  <c r="AL1195" i="4"/>
  <c r="AL1142" i="4"/>
  <c r="AL1147" i="4"/>
  <c r="AL1067" i="4"/>
  <c r="AL1046" i="4"/>
  <c r="AL1035" i="4"/>
  <c r="AL1330" i="4"/>
  <c r="AL1298" i="4"/>
  <c r="AL1266" i="4"/>
  <c r="AL1234" i="4"/>
  <c r="AL1202" i="4"/>
  <c r="AL1170" i="4"/>
  <c r="AL1138" i="4"/>
  <c r="AL1106" i="4"/>
  <c r="AL1090" i="4"/>
  <c r="AL1074" i="4"/>
  <c r="AL1063" i="4"/>
  <c r="AL1001" i="4"/>
  <c r="AL937" i="4"/>
  <c r="AL1115" i="4"/>
  <c r="AL1259" i="4"/>
  <c r="AL1206" i="4"/>
  <c r="AL1291" i="4"/>
  <c r="AL1227" i="4"/>
  <c r="AL1211" i="4"/>
  <c r="AL1158" i="4"/>
  <c r="AL1126" i="4"/>
  <c r="AL1078" i="4"/>
  <c r="AL1021" i="4"/>
  <c r="AL1319" i="4"/>
  <c r="AL1287" i="4"/>
  <c r="AL1255" i="4"/>
  <c r="AL1223" i="4"/>
  <c r="AL1191" i="4"/>
  <c r="AL1159" i="4"/>
  <c r="AL1095" i="4"/>
  <c r="AL1017" i="4"/>
  <c r="AL1051" i="4"/>
  <c r="AL1326" i="4"/>
  <c r="AL1310" i="4"/>
  <c r="AL1294" i="4"/>
  <c r="AL1278" i="4"/>
  <c r="AL1262" i="4"/>
  <c r="AL1246" i="4"/>
  <c r="AL1230" i="4"/>
  <c r="AL1214" i="4"/>
  <c r="AL1198" i="4"/>
  <c r="AL1182" i="4"/>
  <c r="AL1166" i="4"/>
  <c r="AL1150" i="4"/>
  <c r="AL1134" i="4"/>
  <c r="AL1118" i="4"/>
  <c r="AL957" i="4"/>
  <c r="AL1311" i="4"/>
  <c r="AL1279" i="4"/>
  <c r="AL1247" i="4"/>
  <c r="AL1215" i="4"/>
  <c r="AL1183" i="4"/>
  <c r="AL1151" i="4"/>
  <c r="AL1119" i="4"/>
  <c r="AL1098" i="4"/>
  <c r="AL1066" i="4"/>
  <c r="AL1034" i="4"/>
  <c r="AL1016" i="4"/>
  <c r="AL1000" i="4"/>
  <c r="AL984" i="4"/>
  <c r="AL968" i="4"/>
  <c r="AL952" i="4"/>
  <c r="AL936" i="4"/>
  <c r="AL920" i="4"/>
  <c r="AL904" i="4"/>
  <c r="AL1239" i="4"/>
  <c r="AL1207" i="4"/>
  <c r="AL1143" i="4"/>
  <c r="AL1111" i="4"/>
  <c r="AL985" i="4"/>
  <c r="AL909" i="4"/>
  <c r="AL1091" i="4"/>
  <c r="AL1086" i="4"/>
  <c r="AL1059" i="4"/>
  <c r="AL1054" i="4"/>
  <c r="AL1013" i="4"/>
  <c r="AL981" i="4"/>
  <c r="AL949" i="4"/>
  <c r="AL917" i="4"/>
  <c r="AL1062" i="4"/>
  <c r="AL1306" i="4"/>
  <c r="AL1274" i="4"/>
  <c r="AL1242" i="4"/>
  <c r="AL1210" i="4"/>
  <c r="AL1178" i="4"/>
  <c r="AL1146" i="4"/>
  <c r="AL1087" i="4"/>
  <c r="AL1055" i="4"/>
  <c r="AL993" i="4"/>
  <c r="AL961" i="4"/>
  <c r="AL929" i="4"/>
  <c r="AL897" i="4"/>
  <c r="AL1012" i="4"/>
  <c r="AL996" i="4"/>
  <c r="AL980" i="4"/>
  <c r="AL964" i="4"/>
  <c r="AL948" i="4"/>
  <c r="AL932" i="4"/>
  <c r="AL916" i="4"/>
  <c r="AL900" i="4"/>
  <c r="AL1025" i="4"/>
  <c r="AL1127" i="4"/>
  <c r="AL1058" i="4"/>
  <c r="AL1026" i="4"/>
  <c r="AL953" i="4"/>
  <c r="AL973" i="4"/>
  <c r="AL1331" i="4"/>
  <c r="AL1315" i="4"/>
  <c r="AL1299" i="4"/>
  <c r="AL1283" i="4"/>
  <c r="AL1267" i="4"/>
  <c r="AL1251" i="4"/>
  <c r="AL1235" i="4"/>
  <c r="AL1219" i="4"/>
  <c r="AL1203" i="4"/>
  <c r="AL1187" i="4"/>
  <c r="AL1171" i="4"/>
  <c r="AL1155" i="4"/>
  <c r="AL1139" i="4"/>
  <c r="AL1123" i="4"/>
  <c r="AL1083" i="4"/>
  <c r="AL1327" i="4"/>
  <c r="AL1295" i="4"/>
  <c r="AL1263" i="4"/>
  <c r="AL1231" i="4"/>
  <c r="AL1199" i="4"/>
  <c r="AL1167" i="4"/>
  <c r="AL1135" i="4"/>
  <c r="AL1114" i="4"/>
  <c r="AL1082" i="4"/>
  <c r="AL1050" i="4"/>
  <c r="AL1024" i="4"/>
  <c r="AL1008" i="4"/>
  <c r="AL992" i="4"/>
  <c r="AL976" i="4"/>
  <c r="AL960" i="4"/>
  <c r="AL944" i="4"/>
  <c r="AL928" i="4"/>
  <c r="AL912" i="4"/>
  <c r="AL896" i="4"/>
  <c r="AL1175" i="4"/>
  <c r="AL1079" i="4"/>
  <c r="AL1047" i="4"/>
  <c r="AL921" i="4"/>
  <c r="AL925" i="4"/>
  <c r="AL1107" i="4"/>
  <c r="AL1102" i="4"/>
  <c r="AL1075" i="4"/>
  <c r="AL1070" i="4"/>
  <c r="AL1043" i="4"/>
  <c r="AL1038" i="4"/>
  <c r="AL997" i="4"/>
  <c r="AL965" i="4"/>
  <c r="AL933" i="4"/>
  <c r="AL901" i="4"/>
  <c r="AL1094" i="4"/>
  <c r="AL1322" i="4"/>
  <c r="AL1290" i="4"/>
  <c r="AL1258" i="4"/>
  <c r="AL1226" i="4"/>
  <c r="AL1194" i="4"/>
  <c r="AL1162" i="4"/>
  <c r="AL1130" i="4"/>
  <c r="AL1103" i="4"/>
  <c r="AL1071" i="4"/>
  <c r="AL1039" i="4"/>
  <c r="AL1029" i="4"/>
  <c r="AL1009" i="4"/>
  <c r="AL977" i="4"/>
  <c r="AL945" i="4"/>
  <c r="AL913" i="4"/>
  <c r="AL1020" i="4"/>
  <c r="AL1004" i="4"/>
  <c r="AL988" i="4"/>
  <c r="AL972" i="4"/>
  <c r="AL956" i="4"/>
  <c r="AL940" i="4"/>
  <c r="AL924" i="4"/>
  <c r="AL908" i="4"/>
  <c r="AD17" i="4"/>
  <c r="AE7" i="4" s="1"/>
  <c r="AE17" i="4" s="1"/>
  <c r="AL15" i="4" l="1"/>
  <c r="AF7" i="4"/>
  <c r="AF17" i="4" s="1"/>
  <c r="AM972" i="4"/>
  <c r="AM1258" i="4"/>
  <c r="AM1047" i="4"/>
  <c r="AM1167" i="4"/>
  <c r="AM1331" i="4"/>
  <c r="AM929" i="4"/>
  <c r="AM1054" i="4"/>
  <c r="AM1000" i="4"/>
  <c r="AM1166" i="4"/>
  <c r="AM1223" i="4"/>
  <c r="AM1063" i="4"/>
  <c r="AM1046" i="4"/>
  <c r="AM969" i="4"/>
  <c r="AM1190" i="4"/>
  <c r="AM1229" i="4"/>
  <c r="AM1225" i="4"/>
  <c r="AM1301" i="4"/>
  <c r="AM1313" i="4"/>
  <c r="AM1121" i="4"/>
  <c r="AM1304" i="4"/>
  <c r="AM1256" i="4"/>
  <c r="AM1192" i="4"/>
  <c r="AM1128" i="4"/>
  <c r="AM1064" i="4"/>
  <c r="AM978" i="4"/>
  <c r="AM914" i="4"/>
  <c r="AM979" i="4"/>
  <c r="AM915" i="4"/>
  <c r="AM237" i="4"/>
  <c r="AM230" i="4"/>
  <c r="AM238" i="4"/>
  <c r="AM268" i="4"/>
  <c r="AM235" i="4"/>
  <c r="AM264" i="4"/>
  <c r="AM263" i="4"/>
  <c r="AM247" i="4"/>
  <c r="AM426" i="4"/>
  <c r="AM622" i="4"/>
  <c r="AM489" i="4"/>
  <c r="AM766" i="4"/>
  <c r="AM881" i="4"/>
  <c r="AM350" i="4"/>
  <c r="AM379" i="4"/>
  <c r="AM694" i="4"/>
  <c r="AM725" i="4"/>
  <c r="AM836" i="4"/>
  <c r="AM580" i="4"/>
  <c r="AM444" i="4"/>
  <c r="AM924" i="4"/>
  <c r="AM1039" i="4"/>
  <c r="AM933" i="4"/>
  <c r="AM1079" i="4"/>
  <c r="AM1199" i="4"/>
  <c r="AM1283" i="4"/>
  <c r="AM932" i="4"/>
  <c r="AN932" i="4" s="1"/>
  <c r="AM1146" i="4"/>
  <c r="AM1059" i="4"/>
  <c r="AM952" i="4"/>
  <c r="AM1247" i="4"/>
  <c r="AM1246" i="4"/>
  <c r="AM1255" i="4"/>
  <c r="AM1115" i="4"/>
  <c r="AM1067" i="4"/>
  <c r="AM1005" i="4"/>
  <c r="AM1238" i="4"/>
  <c r="AM1149" i="4"/>
  <c r="AM1117" i="4"/>
  <c r="AM1209" i="4"/>
  <c r="AM1145" i="4"/>
  <c r="AM1101" i="4"/>
  <c r="AM1157" i="4"/>
  <c r="AM1027" i="4"/>
  <c r="AM1233" i="4"/>
  <c r="AM1105" i="4"/>
  <c r="AM1041" i="4"/>
  <c r="AM1316" i="4"/>
  <c r="AM1284" i="4"/>
  <c r="AM1252" i="4"/>
  <c r="AM1236" i="4"/>
  <c r="AM1204" i="4"/>
  <c r="AM1172" i="4"/>
  <c r="AM1140" i="4"/>
  <c r="AM1108" i="4"/>
  <c r="AM1076" i="4"/>
  <c r="AM1060" i="4"/>
  <c r="AM1022" i="4"/>
  <c r="AM990" i="4"/>
  <c r="AM958" i="4"/>
  <c r="AM926" i="4"/>
  <c r="AM1023" i="4"/>
  <c r="AM991" i="4"/>
  <c r="AM959" i="4"/>
  <c r="AM927" i="4"/>
  <c r="AM895" i="4"/>
  <c r="AL10" i="4"/>
  <c r="AM193" i="4"/>
  <c r="AM283" i="4"/>
  <c r="AM305" i="4"/>
  <c r="AM293" i="4"/>
  <c r="AM261" i="4"/>
  <c r="AM243" i="4"/>
  <c r="AM222" i="4"/>
  <c r="AM302" i="4"/>
  <c r="AM296" i="4"/>
  <c r="AM224" i="4"/>
  <c r="AM298" i="4"/>
  <c r="AM215" i="4"/>
  <c r="AM287" i="4"/>
  <c r="AM210" i="4"/>
  <c r="AM258" i="4"/>
  <c r="AM191" i="4"/>
  <c r="AM231" i="4"/>
  <c r="AM568" i="4"/>
  <c r="AM940" i="4"/>
  <c r="AM1004" i="4"/>
  <c r="AM977" i="4"/>
  <c r="AM1071" i="4"/>
  <c r="AM1194" i="4"/>
  <c r="AM1322" i="4"/>
  <c r="AM965" i="4"/>
  <c r="AM1070" i="4"/>
  <c r="AM925" i="4"/>
  <c r="AM1175" i="4"/>
  <c r="AM944" i="4"/>
  <c r="AM1008" i="4"/>
  <c r="AM1114" i="4"/>
  <c r="AM1231" i="4"/>
  <c r="AM1083" i="4"/>
  <c r="AM1171" i="4"/>
  <c r="AM1235" i="4"/>
  <c r="AM1299" i="4"/>
  <c r="AM953" i="4"/>
  <c r="AM1025" i="4"/>
  <c r="AM948" i="4"/>
  <c r="AM1012" i="4"/>
  <c r="AM993" i="4"/>
  <c r="AM1178" i="4"/>
  <c r="AM1306" i="4"/>
  <c r="AM981" i="4"/>
  <c r="AM1086" i="4"/>
  <c r="AM1111" i="4"/>
  <c r="AM904" i="4"/>
  <c r="AM968" i="4"/>
  <c r="AM1034" i="4"/>
  <c r="AM1151" i="4"/>
  <c r="AM1279" i="4"/>
  <c r="AM1134" i="4"/>
  <c r="AM1198" i="4"/>
  <c r="AM1262" i="4"/>
  <c r="AM1326" i="4"/>
  <c r="AM1159" i="4"/>
  <c r="AM1287" i="4"/>
  <c r="AM1126" i="4"/>
  <c r="AM1291" i="4"/>
  <c r="AM937" i="4"/>
  <c r="AM1090" i="4"/>
  <c r="AM1202" i="4"/>
  <c r="AM1330" i="4"/>
  <c r="AM1147" i="4"/>
  <c r="AM1271" i="4"/>
  <c r="AM1131" i="4"/>
  <c r="AM1099" i="4"/>
  <c r="AM1122" i="4"/>
  <c r="AM1250" i="4"/>
  <c r="AM1222" i="4"/>
  <c r="AM1270" i="4"/>
  <c r="AM1318" i="4"/>
  <c r="AM1307" i="4"/>
  <c r="AM1245" i="4"/>
  <c r="AM1197" i="4"/>
  <c r="AM1325" i="4"/>
  <c r="AM1085" i="4"/>
  <c r="AM1321" i="4"/>
  <c r="AM1257" i="4"/>
  <c r="AM1193" i="4"/>
  <c r="AM1129" i="4"/>
  <c r="AM1065" i="4"/>
  <c r="AM1333" i="4"/>
  <c r="AM1269" i="4"/>
  <c r="AM1205" i="4"/>
  <c r="AM1141" i="4"/>
  <c r="AM1077" i="4"/>
  <c r="AM1069" i="4"/>
  <c r="AM1281" i="4"/>
  <c r="AM1217" i="4"/>
  <c r="AM1153" i="4"/>
  <c r="AM1089" i="4"/>
  <c r="AM1030" i="4"/>
  <c r="AM1328" i="4"/>
  <c r="AM1312" i="4"/>
  <c r="AM1296" i="4"/>
  <c r="AM1280" i="4"/>
  <c r="AM1264" i="4"/>
  <c r="AM1248" i="4"/>
  <c r="AM1232" i="4"/>
  <c r="AM1216" i="4"/>
  <c r="AM1200" i="4"/>
  <c r="AM1184" i="4"/>
  <c r="AM1168" i="4"/>
  <c r="AM1152" i="4"/>
  <c r="AM1136" i="4"/>
  <c r="AM1120" i="4"/>
  <c r="AM1104" i="4"/>
  <c r="AM1088" i="4"/>
  <c r="AM1072" i="4"/>
  <c r="AM1056" i="4"/>
  <c r="AM1040" i="4"/>
  <c r="AM1018" i="4"/>
  <c r="AM1002" i="4"/>
  <c r="AM986" i="4"/>
  <c r="AM970" i="4"/>
  <c r="AM954" i="4"/>
  <c r="AM938" i="4"/>
  <c r="AM922" i="4"/>
  <c r="AM906" i="4"/>
  <c r="AM1019" i="4"/>
  <c r="AM1003" i="4"/>
  <c r="AM987" i="4"/>
  <c r="AM971" i="4"/>
  <c r="AM955" i="4"/>
  <c r="AM939" i="4"/>
  <c r="AM923" i="4"/>
  <c r="AM907" i="4"/>
  <c r="AM219" i="4"/>
  <c r="AM201" i="4"/>
  <c r="AM205" i="4"/>
  <c r="AM269" i="4"/>
  <c r="AM245" i="4"/>
  <c r="AM256" i="4"/>
  <c r="AM312" i="4"/>
  <c r="AM304" i="4"/>
  <c r="AM257" i="4"/>
  <c r="AM301" i="4"/>
  <c r="AM308" i="4"/>
  <c r="AM270" i="4"/>
  <c r="AM248" i="4"/>
  <c r="AM197" i="4"/>
  <c r="AM198" i="4"/>
  <c r="AM200" i="4"/>
  <c r="AM289" i="4"/>
  <c r="AM315" i="4"/>
  <c r="AM190" i="4"/>
  <c r="AL8" i="4"/>
  <c r="AM244" i="4"/>
  <c r="AM267" i="4"/>
  <c r="AM321" i="4"/>
  <c r="AM223" i="4"/>
  <c r="AM290" i="4"/>
  <c r="AM279" i="4"/>
  <c r="AM278" i="4"/>
  <c r="AM271" i="4"/>
  <c r="AM207" i="4"/>
  <c r="AM311" i="4"/>
  <c r="AM255" i="4"/>
  <c r="AM228" i="4"/>
  <c r="AM307" i="4"/>
  <c r="AM242" i="4"/>
  <c r="AM325" i="4"/>
  <c r="AM538" i="4"/>
  <c r="AM462" i="4"/>
  <c r="AM412" i="4"/>
  <c r="AM602" i="4"/>
  <c r="AM638" i="4"/>
  <c r="AM690" i="4"/>
  <c r="AM415" i="4"/>
  <c r="AM380" i="4"/>
  <c r="AM449" i="4"/>
  <c r="AM513" i="4"/>
  <c r="AM575" i="4"/>
  <c r="AM669" i="4"/>
  <c r="AM453" i="4"/>
  <c r="AM389" i="4"/>
  <c r="AM892" i="4"/>
  <c r="AM427" i="4"/>
  <c r="AM754" i="4"/>
  <c r="AM861" i="4"/>
  <c r="AM893" i="4"/>
  <c r="AM490" i="4"/>
  <c r="AM542" i="4"/>
  <c r="AM386" i="4"/>
  <c r="AM450" i="4"/>
  <c r="AM514" i="4"/>
  <c r="AM326" i="4"/>
  <c r="AM445" i="4"/>
  <c r="AM496" i="4"/>
  <c r="AM566" i="4"/>
  <c r="AM662" i="4"/>
  <c r="AM395" i="4"/>
  <c r="AM483" i="4"/>
  <c r="AM556" i="4"/>
  <c r="AM431" i="4"/>
  <c r="AM595" i="4"/>
  <c r="AM689" i="4"/>
  <c r="AM762" i="4"/>
  <c r="AM736" i="4"/>
  <c r="AM788" i="4"/>
  <c r="AM820" i="4"/>
  <c r="AM852" i="4"/>
  <c r="AM884" i="4"/>
  <c r="AM529" i="4"/>
  <c r="AM752" i="4"/>
  <c r="AM805" i="4"/>
  <c r="AM612" i="4"/>
  <c r="AM793" i="4"/>
  <c r="AM506" i="4"/>
  <c r="AM366" i="4"/>
  <c r="AM334" i="4"/>
  <c r="AM527" i="4"/>
  <c r="AM618" i="4"/>
  <c r="AM650" i="4"/>
  <c r="AM714" i="4"/>
  <c r="AM459" i="4"/>
  <c r="AM745" i="4"/>
  <c r="AM411" i="4"/>
  <c r="AM499" i="4"/>
  <c r="AM583" i="4"/>
  <c r="AM693" i="4"/>
  <c r="AM730" i="4"/>
  <c r="AM747" i="4"/>
  <c r="AM743" i="4"/>
  <c r="AM624" i="4"/>
  <c r="AM821" i="4"/>
  <c r="AM515" i="4"/>
  <c r="AM347" i="4"/>
  <c r="AM522" i="4"/>
  <c r="AM510" i="4"/>
  <c r="AM467" i="4"/>
  <c r="AM521" i="4"/>
  <c r="AM582" i="4"/>
  <c r="AM686" i="4"/>
  <c r="AM374" i="4"/>
  <c r="AM448" i="4"/>
  <c r="AM512" i="4"/>
  <c r="AM363" i="4"/>
  <c r="AM559" i="4"/>
  <c r="AM615" i="4"/>
  <c r="AM631" i="4"/>
  <c r="AM647" i="4"/>
  <c r="AM713" i="4"/>
  <c r="AM460" i="4"/>
  <c r="AM391" i="4"/>
  <c r="AM776" i="4"/>
  <c r="AM808" i="4"/>
  <c r="AM840" i="4"/>
  <c r="AM872" i="4"/>
  <c r="AM406" i="4"/>
  <c r="AM584" i="4"/>
  <c r="AM865" i="4"/>
  <c r="AM773" i="4"/>
  <c r="AM383" i="4"/>
  <c r="AM550" i="4"/>
  <c r="AM746" i="4"/>
  <c r="AM572" i="4"/>
  <c r="AM751" i="4"/>
  <c r="AM532" i="4"/>
  <c r="AM421" i="4"/>
  <c r="AM375" i="4"/>
  <c r="AM882" i="4"/>
  <c r="AM866" i="4"/>
  <c r="AN866" i="4" s="1"/>
  <c r="AM850" i="4"/>
  <c r="AM834" i="4"/>
  <c r="AM818" i="4"/>
  <c r="AM802" i="4"/>
  <c r="AM786" i="4"/>
  <c r="AM770" i="4"/>
  <c r="AM887" i="4"/>
  <c r="AM871" i="4"/>
  <c r="AM855" i="4"/>
  <c r="AM839" i="4"/>
  <c r="AM823" i="4"/>
  <c r="AM807" i="4"/>
  <c r="AM791" i="4"/>
  <c r="AM775" i="4"/>
  <c r="AM516" i="4"/>
  <c r="AM436" i="4"/>
  <c r="AM329" i="4"/>
  <c r="AM533" i="4"/>
  <c r="AM420" i="4"/>
  <c r="AN420" i="4" s="1"/>
  <c r="AM720" i="4"/>
  <c r="AM704" i="4"/>
  <c r="AM688" i="4"/>
  <c r="AM672" i="4"/>
  <c r="AM656" i="4"/>
  <c r="AM404" i="4"/>
  <c r="AM637" i="4"/>
  <c r="AM621" i="4"/>
  <c r="AM605" i="4"/>
  <c r="AM589" i="4"/>
  <c r="AM573" i="4"/>
  <c r="AM360" i="4"/>
  <c r="AM337" i="4"/>
  <c r="AM723" i="4"/>
  <c r="AM707" i="4"/>
  <c r="AM691" i="4"/>
  <c r="AM675" i="4"/>
  <c r="AM659" i="4"/>
  <c r="AM440" i="4"/>
  <c r="AM376" i="4"/>
  <c r="AM356" i="4"/>
  <c r="AM340" i="4"/>
  <c r="AM323" i="4"/>
  <c r="AM1807" i="4"/>
  <c r="AM2011" i="4"/>
  <c r="AM1784" i="4"/>
  <c r="AM1848" i="4"/>
  <c r="AM1904" i="4"/>
  <c r="AM1988" i="4"/>
  <c r="AM1915" i="4"/>
  <c r="AM1935" i="4"/>
  <c r="AM1796" i="4"/>
  <c r="AM1856" i="4"/>
  <c r="AM1916" i="4"/>
  <c r="AM1972" i="4"/>
  <c r="AM1851" i="4"/>
  <c r="AM1987" i="4"/>
  <c r="AM1780" i="4"/>
  <c r="AM1844" i="4"/>
  <c r="AM1896" i="4"/>
  <c r="AM1948" i="4"/>
  <c r="AM1795" i="4"/>
  <c r="AM1788" i="4"/>
  <c r="AM1864" i="4"/>
  <c r="AM1932" i="4"/>
  <c r="AM1992" i="4"/>
  <c r="AM1755" i="4"/>
  <c r="AM1911" i="4"/>
  <c r="AM1827" i="4"/>
  <c r="AM1971" i="4"/>
  <c r="AM1843" i="4"/>
  <c r="AM1959" i="4"/>
  <c r="AM2019" i="4"/>
  <c r="AM1747" i="4"/>
  <c r="AM1815" i="4"/>
  <c r="AM1975" i="4"/>
  <c r="AM1819" i="4"/>
  <c r="AM1939" i="4"/>
  <c r="AM2017" i="4"/>
  <c r="AM2001" i="4"/>
  <c r="AM1985" i="4"/>
  <c r="AM1969" i="4"/>
  <c r="AM1953" i="4"/>
  <c r="AM1937" i="4"/>
  <c r="AM1921" i="4"/>
  <c r="AM1905" i="4"/>
  <c r="AM1889" i="4"/>
  <c r="AM1873" i="4"/>
  <c r="AM1857" i="4"/>
  <c r="AM1841" i="4"/>
  <c r="AM1825" i="4"/>
  <c r="AM1809" i="4"/>
  <c r="AM1793" i="4"/>
  <c r="AM1777" i="4"/>
  <c r="AM1761" i="4"/>
  <c r="AM1745" i="4"/>
  <c r="AM2006" i="4"/>
  <c r="AM1990" i="4"/>
  <c r="AM1974" i="4"/>
  <c r="AM1958" i="4"/>
  <c r="AM1942" i="4"/>
  <c r="AM1926" i="4"/>
  <c r="AM1910" i="4"/>
  <c r="AM1894" i="4"/>
  <c r="AM1878" i="4"/>
  <c r="AM1862" i="4"/>
  <c r="AM1846" i="4"/>
  <c r="AM1830" i="4"/>
  <c r="AM1814" i="4"/>
  <c r="AM1798" i="4"/>
  <c r="AM1782" i="4"/>
  <c r="AM1766" i="4"/>
  <c r="AM1750" i="4"/>
  <c r="AM1450" i="4"/>
  <c r="AM1455" i="4"/>
  <c r="AM1395" i="4"/>
  <c r="AM1338" i="4"/>
  <c r="AM1343" i="4"/>
  <c r="AM1342" i="4"/>
  <c r="AM1406" i="4"/>
  <c r="AM1351" i="4"/>
  <c r="AM1414" i="4"/>
  <c r="AM1350" i="4"/>
  <c r="AM1367" i="4"/>
  <c r="AM1346" i="4"/>
  <c r="AM1398" i="4"/>
  <c r="AM1419" i="4"/>
  <c r="AM1373" i="4"/>
  <c r="AM1405" i="4"/>
  <c r="AM1389" i="4"/>
  <c r="AM1401" i="4"/>
  <c r="AM1337" i="4"/>
  <c r="AL11" i="4"/>
  <c r="AM1397" i="4"/>
  <c r="AM1441" i="4"/>
  <c r="AM1377" i="4"/>
  <c r="AM1448" i="4"/>
  <c r="AM1432" i="4"/>
  <c r="AM1416" i="4"/>
  <c r="AM1400" i="4"/>
  <c r="AM1384" i="4"/>
  <c r="AM1368" i="4"/>
  <c r="AM1352" i="4"/>
  <c r="AM1559" i="4"/>
  <c r="AM1643" i="4"/>
  <c r="AM1515" i="4"/>
  <c r="AM1459" i="4"/>
  <c r="AM1691" i="4"/>
  <c r="AM1527" i="4"/>
  <c r="AM1611" i="4"/>
  <c r="AM1514" i="4"/>
  <c r="AM1470" i="4"/>
  <c r="AM1659" i="4"/>
  <c r="AM1519" i="4"/>
  <c r="AM1528" i="4"/>
  <c r="AM1616" i="4"/>
  <c r="AM1694" i="4"/>
  <c r="AM1683" i="4"/>
  <c r="AM1608" i="4"/>
  <c r="AM1724" i="4"/>
  <c r="AM1511" i="4"/>
  <c r="AM1505" i="4"/>
  <c r="AM1689" i="4"/>
  <c r="AM1704" i="4"/>
  <c r="AM1587" i="4"/>
  <c r="AM1692" i="4"/>
  <c r="AM1494" i="4"/>
  <c r="AM1516" i="4"/>
  <c r="AM1592" i="4"/>
  <c r="AM1680" i="4"/>
  <c r="AM1462" i="4"/>
  <c r="AM1610" i="4"/>
  <c r="AM1710" i="4"/>
  <c r="AM1474" i="4"/>
  <c r="AM1631" i="4"/>
  <c r="AM1548" i="4"/>
  <c r="AM1555" i="4"/>
  <c r="AM1544" i="4"/>
  <c r="AM1632" i="4"/>
  <c r="AM1736" i="4"/>
  <c r="AM1578" i="4"/>
  <c r="AM1534" i="4"/>
  <c r="AM1648" i="4"/>
  <c r="AM1596" i="4"/>
  <c r="AM1529" i="4"/>
  <c r="AM1644" i="4"/>
  <c r="AM1539" i="4"/>
  <c r="AM1662" i="4"/>
  <c r="AM1549" i="4"/>
  <c r="AM1657" i="4"/>
  <c r="AM1550" i="4"/>
  <c r="AM1526" i="4"/>
  <c r="AM1545" i="4"/>
  <c r="AM1522" i="4"/>
  <c r="AM1620" i="4"/>
  <c r="AM1684" i="4"/>
  <c r="AM1729" i="4"/>
  <c r="AM1713" i="4"/>
  <c r="AM1636" i="4"/>
  <c r="AM1554" i="4"/>
  <c r="AM1698" i="4"/>
  <c r="AM1570" i="4"/>
  <c r="AM1569" i="4"/>
  <c r="AM1485" i="4"/>
  <c r="AM1524" i="4"/>
  <c r="AM1496" i="4"/>
  <c r="AM1734" i="4"/>
  <c r="AM1718" i="4"/>
  <c r="AM1477" i="4"/>
  <c r="AM1669" i="4"/>
  <c r="AM1605" i="4"/>
  <c r="AM1541" i="4"/>
  <c r="AM1484" i="4"/>
  <c r="AM1468" i="4"/>
  <c r="AM2091" i="4"/>
  <c r="AM2044" i="4"/>
  <c r="AM2104" i="4"/>
  <c r="AM2028" i="4"/>
  <c r="AM2100" i="4"/>
  <c r="AM2087" i="4"/>
  <c r="AM2080" i="4"/>
  <c r="AM2039" i="4"/>
  <c r="AM2036" i="4"/>
  <c r="AM2092" i="4"/>
  <c r="AM2047" i="4"/>
  <c r="AM2027" i="4"/>
  <c r="AM2101" i="4"/>
  <c r="AM2085" i="4"/>
  <c r="AM2069" i="4"/>
  <c r="AM2053" i="4"/>
  <c r="AM2037" i="4"/>
  <c r="AM2098" i="4"/>
  <c r="AM2082" i="4"/>
  <c r="AM2066" i="4"/>
  <c r="AM2050" i="4"/>
  <c r="AM2034" i="4"/>
  <c r="AM1029" i="4"/>
  <c r="AM901" i="4"/>
  <c r="AM912" i="4"/>
  <c r="AM1295" i="4"/>
  <c r="AM1267" i="4"/>
  <c r="AM916" i="4"/>
  <c r="AM917" i="4"/>
  <c r="AM1207" i="4"/>
  <c r="AM1215" i="4"/>
  <c r="AM1294" i="4"/>
  <c r="AM1211" i="4"/>
  <c r="AM1266" i="4"/>
  <c r="AM1335" i="4"/>
  <c r="AM1314" i="4"/>
  <c r="AM1213" i="4"/>
  <c r="AM1289" i="4"/>
  <c r="AM1033" i="4"/>
  <c r="AM1109" i="4"/>
  <c r="AM1249" i="4"/>
  <c r="AM1336" i="4"/>
  <c r="AM1272" i="4"/>
  <c r="AM1208" i="4"/>
  <c r="AM1144" i="4"/>
  <c r="AM1080" i="4"/>
  <c r="AM1010" i="4"/>
  <c r="AM946" i="4"/>
  <c r="AM1011" i="4"/>
  <c r="AM947" i="4"/>
  <c r="AM309" i="4"/>
  <c r="AM273" i="4"/>
  <c r="AM209" i="4"/>
  <c r="AM226" i="4"/>
  <c r="AM310" i="4"/>
  <c r="AM220" i="4"/>
  <c r="AM291" i="4"/>
  <c r="AM259" i="4"/>
  <c r="AM234" i="4"/>
  <c r="AM570" i="4"/>
  <c r="AM525" i="4"/>
  <c r="AM607" i="4"/>
  <c r="AM519" i="4"/>
  <c r="AM873" i="4"/>
  <c r="AM418" i="4"/>
  <c r="AM472" i="4"/>
  <c r="AM518" i="4"/>
  <c r="AM657" i="4"/>
  <c r="AM804" i="4"/>
  <c r="AM600" i="4"/>
  <c r="AM331" i="4"/>
  <c r="AM417" i="4"/>
  <c r="AM749" i="4"/>
  <c r="AM945" i="4"/>
  <c r="AM1290" i="4"/>
  <c r="AM1107" i="4"/>
  <c r="AM992" i="4"/>
  <c r="AM1327" i="4"/>
  <c r="AM1219" i="4"/>
  <c r="AM1127" i="4"/>
  <c r="AM996" i="4"/>
  <c r="AM1274" i="4"/>
  <c r="AM1239" i="4"/>
  <c r="AM1119" i="4"/>
  <c r="AM1182" i="4"/>
  <c r="AM1095" i="4"/>
  <c r="AM1078" i="4"/>
  <c r="AM1170" i="4"/>
  <c r="AM1334" i="4"/>
  <c r="AM1042" i="4"/>
  <c r="AM1110" i="4"/>
  <c r="AM1254" i="4"/>
  <c r="AM1277" i="4"/>
  <c r="AM1028" i="4"/>
  <c r="AM1221" i="4"/>
  <c r="AM956" i="4"/>
  <c r="AM1020" i="4"/>
  <c r="AM1009" i="4"/>
  <c r="AM1103" i="4"/>
  <c r="AM1226" i="4"/>
  <c r="AM1094" i="4"/>
  <c r="AM997" i="4"/>
  <c r="AM1075" i="4"/>
  <c r="AM921" i="4"/>
  <c r="AM896" i="4"/>
  <c r="AM960" i="4"/>
  <c r="AM1024" i="4"/>
  <c r="AM1135" i="4"/>
  <c r="AM1263" i="4"/>
  <c r="AM1123" i="4"/>
  <c r="AM1187" i="4"/>
  <c r="AM1251" i="4"/>
  <c r="AM1315" i="4"/>
  <c r="AM1026" i="4"/>
  <c r="AM900" i="4"/>
  <c r="AM964" i="4"/>
  <c r="AM897" i="4"/>
  <c r="AM1055" i="4"/>
  <c r="AM1210" i="4"/>
  <c r="AM1062" i="4"/>
  <c r="AM1013" i="4"/>
  <c r="AM1091" i="4"/>
  <c r="AM1143" i="4"/>
  <c r="AM920" i="4"/>
  <c r="AM984" i="4"/>
  <c r="AM1066" i="4"/>
  <c r="AM1183" i="4"/>
  <c r="AM1311" i="4"/>
  <c r="AM1150" i="4"/>
  <c r="AM1214" i="4"/>
  <c r="AM1278" i="4"/>
  <c r="AM1051" i="4"/>
  <c r="AM1191" i="4"/>
  <c r="AM1319" i="4"/>
  <c r="AM1158" i="4"/>
  <c r="AM1206" i="4"/>
  <c r="AM1001" i="4"/>
  <c r="AM1106" i="4"/>
  <c r="AM1234" i="4"/>
  <c r="AM1035" i="4"/>
  <c r="AM1142" i="4"/>
  <c r="AM1303" i="4"/>
  <c r="AM941" i="4"/>
  <c r="AM905" i="4"/>
  <c r="AM1154" i="4"/>
  <c r="AM1282" i="4"/>
  <c r="AM1275" i="4"/>
  <c r="AM1323" i="4"/>
  <c r="AM1302" i="4"/>
  <c r="AM1174" i="4"/>
  <c r="AM1309" i="4"/>
  <c r="AM1293" i="4"/>
  <c r="AM1261" i="4"/>
  <c r="AM1053" i="4"/>
  <c r="AM1305" i="4"/>
  <c r="AM1241" i="4"/>
  <c r="AM1177" i="4"/>
  <c r="AM1113" i="4"/>
  <c r="AM1049" i="4"/>
  <c r="AM1317" i="4"/>
  <c r="AM1253" i="4"/>
  <c r="AM1189" i="4"/>
  <c r="AM1125" i="4"/>
  <c r="AM1061" i="4"/>
  <c r="AM1329" i="4"/>
  <c r="AM1265" i="4"/>
  <c r="AM1201" i="4"/>
  <c r="AM1137" i="4"/>
  <c r="AM1073" i="4"/>
  <c r="AM1031" i="4"/>
  <c r="AM1324" i="4"/>
  <c r="AM1308" i="4"/>
  <c r="AM1292" i="4"/>
  <c r="AM1276" i="4"/>
  <c r="AM1260" i="4"/>
  <c r="AM1244" i="4"/>
  <c r="AM1228" i="4"/>
  <c r="AM1212" i="4"/>
  <c r="AM1196" i="4"/>
  <c r="AM1180" i="4"/>
  <c r="AM1164" i="4"/>
  <c r="AM1148" i="4"/>
  <c r="AM1132" i="4"/>
  <c r="AM1116" i="4"/>
  <c r="AM1100" i="4"/>
  <c r="AM1084" i="4"/>
  <c r="AM1068" i="4"/>
  <c r="AM1052" i="4"/>
  <c r="AM1036" i="4"/>
  <c r="AM1014" i="4"/>
  <c r="AM998" i="4"/>
  <c r="AM982" i="4"/>
  <c r="AM966" i="4"/>
  <c r="AM950" i="4"/>
  <c r="AM934" i="4"/>
  <c r="AM918" i="4"/>
  <c r="AN918" i="4" s="1"/>
  <c r="AM902" i="4"/>
  <c r="AM1015" i="4"/>
  <c r="AM999" i="4"/>
  <c r="AM983" i="4"/>
  <c r="AM967" i="4"/>
  <c r="AM951" i="4"/>
  <c r="AM935" i="4"/>
  <c r="AM919" i="4"/>
  <c r="AM903" i="4"/>
  <c r="AN903" i="4" s="1"/>
  <c r="AM286" i="4"/>
  <c r="AM236" i="4"/>
  <c r="AM221" i="4"/>
  <c r="AM285" i="4"/>
  <c r="AM233" i="4"/>
  <c r="AM300" i="4"/>
  <c r="AM212" i="4"/>
  <c r="AM282" i="4"/>
  <c r="AM313" i="4"/>
  <c r="AM317" i="4"/>
  <c r="AM206" i="4"/>
  <c r="AM316" i="4"/>
  <c r="AM218" i="4"/>
  <c r="AN218" i="4" s="1"/>
  <c r="AM204" i="4"/>
  <c r="AM277" i="4"/>
  <c r="AM275" i="4"/>
  <c r="AM208" i="4"/>
  <c r="AM217" i="4"/>
  <c r="AM251" i="4"/>
  <c r="AM314" i="4"/>
  <c r="AM294" i="4"/>
  <c r="AN294" i="4" s="1"/>
  <c r="AM203" i="4"/>
  <c r="AM303" i="4"/>
  <c r="AM320" i="4"/>
  <c r="AM319" i="4"/>
  <c r="AM272" i="4"/>
  <c r="AM266" i="4"/>
  <c r="AM202" i="4"/>
  <c r="AM292" i="4"/>
  <c r="AM250" i="4"/>
  <c r="AM195" i="4"/>
  <c r="AM295" i="4"/>
  <c r="AM239" i="4"/>
  <c r="AM358" i="4"/>
  <c r="AM346" i="4"/>
  <c r="AM526" i="4"/>
  <c r="AM463" i="4"/>
  <c r="AM614" i="4"/>
  <c r="AM646" i="4"/>
  <c r="AM706" i="4"/>
  <c r="AM461" i="4"/>
  <c r="AM400" i="4"/>
  <c r="AM464" i="4"/>
  <c r="AM528" i="4"/>
  <c r="AM591" i="4"/>
  <c r="AM685" i="4"/>
  <c r="AM517" i="4"/>
  <c r="AM491" i="4"/>
  <c r="AM373" i="4"/>
  <c r="AM576" i="4"/>
  <c r="AM817" i="4"/>
  <c r="AM740" i="4"/>
  <c r="AM809" i="4"/>
  <c r="AM554" i="4"/>
  <c r="AM339" i="4"/>
  <c r="AM402" i="4"/>
  <c r="AM466" i="4"/>
  <c r="AM530" i="4"/>
  <c r="AM338" i="4"/>
  <c r="AM457" i="4"/>
  <c r="AM509" i="4"/>
  <c r="AM574" i="4"/>
  <c r="AM678" i="4"/>
  <c r="AN678" i="4" s="1"/>
  <c r="AM409" i="4"/>
  <c r="AM492" i="4"/>
  <c r="AM761" i="4"/>
  <c r="AM477" i="4"/>
  <c r="AM611" i="4"/>
  <c r="AM705" i="4"/>
  <c r="AM401" i="4"/>
  <c r="AM760" i="4"/>
  <c r="AM796" i="4"/>
  <c r="AN796" i="4" s="1"/>
  <c r="AM828" i="4"/>
  <c r="AM860" i="4"/>
  <c r="AM345" i="4"/>
  <c r="AM520" i="4"/>
  <c r="AM769" i="4"/>
  <c r="AM869" i="4"/>
  <c r="AM628" i="4"/>
  <c r="AM857" i="4"/>
  <c r="AM324" i="4"/>
  <c r="AM398" i="4"/>
  <c r="AM403" i="4"/>
  <c r="AM578" i="4"/>
  <c r="AM626" i="4"/>
  <c r="AM666" i="4"/>
  <c r="AM733" i="4"/>
  <c r="AM479" i="4"/>
  <c r="AM362" i="4"/>
  <c r="AM425" i="4"/>
  <c r="AM508" i="4"/>
  <c r="AM599" i="4"/>
  <c r="AM709" i="4"/>
  <c r="AM756" i="4"/>
  <c r="AM361" i="4"/>
  <c r="AM763" i="4"/>
  <c r="AM764" i="4"/>
  <c r="AM885" i="4"/>
  <c r="AM777" i="4"/>
  <c r="AM378" i="4"/>
  <c r="AM367" i="4"/>
  <c r="AM381" i="4"/>
  <c r="AM476" i="4"/>
  <c r="AM536" i="4"/>
  <c r="AM598" i="4"/>
  <c r="AM702" i="4"/>
  <c r="AM397" i="4"/>
  <c r="AM473" i="4"/>
  <c r="AM537" i="4"/>
  <c r="AN537" i="4" s="1"/>
  <c r="AM475" i="4"/>
  <c r="AM571" i="4"/>
  <c r="AM619" i="4"/>
  <c r="AM635" i="4"/>
  <c r="AM665" i="4"/>
  <c r="AM364" i="4"/>
  <c r="AM511" i="4"/>
  <c r="AM555" i="4"/>
  <c r="AM784" i="4"/>
  <c r="AM816" i="4"/>
  <c r="AM848" i="4"/>
  <c r="AM880" i="4"/>
  <c r="AM465" i="4"/>
  <c r="AM616" i="4"/>
  <c r="AM845" i="4"/>
  <c r="AM837" i="4"/>
  <c r="AM441" i="4"/>
  <c r="AM588" i="4"/>
  <c r="AM759" i="4"/>
  <c r="AM604" i="4"/>
  <c r="AM738" i="4"/>
  <c r="AM503" i="4"/>
  <c r="AM722" i="4"/>
  <c r="AM894" i="4"/>
  <c r="AM878" i="4"/>
  <c r="AM862" i="4"/>
  <c r="AM846" i="4"/>
  <c r="AM830" i="4"/>
  <c r="AM814" i="4"/>
  <c r="AM798" i="4"/>
  <c r="AM782" i="4"/>
  <c r="AM767" i="4"/>
  <c r="AM883" i="4"/>
  <c r="AM867" i="4"/>
  <c r="AM851" i="4"/>
  <c r="AM835" i="4"/>
  <c r="AM819" i="4"/>
  <c r="AM803" i="4"/>
  <c r="AM787" i="4"/>
  <c r="AM771" i="4"/>
  <c r="AN771" i="4" s="1"/>
  <c r="AM487" i="4"/>
  <c r="AM423" i="4"/>
  <c r="AN423" i="4" s="1"/>
  <c r="AM322" i="4"/>
  <c r="AL9" i="4"/>
  <c r="AM500" i="4"/>
  <c r="AM407" i="4"/>
  <c r="AM716" i="4"/>
  <c r="AM700" i="4"/>
  <c r="AM684" i="4"/>
  <c r="AN684" i="4" s="1"/>
  <c r="AM668" i="4"/>
  <c r="AM652" i="4"/>
  <c r="AM649" i="4"/>
  <c r="AM633" i="4"/>
  <c r="AM617" i="4"/>
  <c r="AM601" i="4"/>
  <c r="AM585" i="4"/>
  <c r="AM569" i="4"/>
  <c r="AM357" i="4"/>
  <c r="AM735" i="4"/>
  <c r="AM719" i="4"/>
  <c r="AM703" i="4"/>
  <c r="AM687" i="4"/>
  <c r="AM671" i="4"/>
  <c r="AM655" i="4"/>
  <c r="AM424" i="4"/>
  <c r="AM349" i="4"/>
  <c r="AM352" i="4"/>
  <c r="AM336" i="4"/>
  <c r="AM1847" i="4"/>
  <c r="AM1748" i="4"/>
  <c r="AM1800" i="4"/>
  <c r="AM1860" i="4"/>
  <c r="AM1928" i="4"/>
  <c r="AM2004" i="4"/>
  <c r="AM1855" i="4"/>
  <c r="AM1943" i="4"/>
  <c r="AM1808" i="4"/>
  <c r="AM1872" i="4"/>
  <c r="AN1872" i="4" s="1"/>
  <c r="AM1940" i="4"/>
  <c r="AM1984" i="4"/>
  <c r="AM1767" i="4"/>
  <c r="AM2015" i="4"/>
  <c r="AM1792" i="4"/>
  <c r="AM1852" i="4"/>
  <c r="AM1912" i="4"/>
  <c r="AM1960" i="4"/>
  <c r="AM1803" i="4"/>
  <c r="AM1804" i="4"/>
  <c r="AM1880" i="4"/>
  <c r="AM1944" i="4"/>
  <c r="AM2020" i="4"/>
  <c r="AM1823" i="4"/>
  <c r="AM1951" i="4"/>
  <c r="AM1891" i="4"/>
  <c r="AM1995" i="4"/>
  <c r="AM1907" i="4"/>
  <c r="AM1983" i="4"/>
  <c r="AM1799" i="4"/>
  <c r="AM1903" i="4"/>
  <c r="AM1859" i="4"/>
  <c r="AM1751" i="4"/>
  <c r="AM1863" i="4"/>
  <c r="AM1967" i="4"/>
  <c r="AM2013" i="4"/>
  <c r="AM1997" i="4"/>
  <c r="AM1981" i="4"/>
  <c r="AM1965" i="4"/>
  <c r="AM1949" i="4"/>
  <c r="AM1933" i="4"/>
  <c r="AM1917" i="4"/>
  <c r="AM1901" i="4"/>
  <c r="AM1885" i="4"/>
  <c r="AM1869" i="4"/>
  <c r="AM1853" i="4"/>
  <c r="AM1837" i="4"/>
  <c r="AM1821" i="4"/>
  <c r="AM1805" i="4"/>
  <c r="AM1789" i="4"/>
  <c r="AM1773" i="4"/>
  <c r="AM1757" i="4"/>
  <c r="AM2018" i="4"/>
  <c r="AM2002" i="4"/>
  <c r="AM1986" i="4"/>
  <c r="AM1970" i="4"/>
  <c r="AM1954" i="4"/>
  <c r="AM1938" i="4"/>
  <c r="AM1922" i="4"/>
  <c r="AM1906" i="4"/>
  <c r="AM1890" i="4"/>
  <c r="AM1874" i="4"/>
  <c r="AM1858" i="4"/>
  <c r="AM1842" i="4"/>
  <c r="AM1826" i="4"/>
  <c r="AM1810" i="4"/>
  <c r="AM1794" i="4"/>
  <c r="AM1778" i="4"/>
  <c r="AM1762" i="4"/>
  <c r="AM1746" i="4"/>
  <c r="AM1354" i="4"/>
  <c r="AM1359" i="4"/>
  <c r="AM1347" i="4"/>
  <c r="AM1411" i="4"/>
  <c r="AM1370" i="4"/>
  <c r="AM1375" i="4"/>
  <c r="AM1358" i="4"/>
  <c r="AM1422" i="4"/>
  <c r="AM1383" i="4"/>
  <c r="AM1362" i="4"/>
  <c r="AM1403" i="4"/>
  <c r="AM1399" i="4"/>
  <c r="AM1378" i="4"/>
  <c r="AM1451" i="4"/>
  <c r="AM1382" i="4"/>
  <c r="AM1437" i="4"/>
  <c r="AM1453" i="4"/>
  <c r="AM1449" i="4"/>
  <c r="AM1385" i="4"/>
  <c r="AM1445" i="4"/>
  <c r="AM1381" i="4"/>
  <c r="AM1425" i="4"/>
  <c r="AM1361" i="4"/>
  <c r="AM1444" i="4"/>
  <c r="AM1428" i="4"/>
  <c r="AM1412" i="4"/>
  <c r="AM1396" i="4"/>
  <c r="AM1380" i="4"/>
  <c r="AM1364" i="4"/>
  <c r="AM1348" i="4"/>
  <c r="AM1482" i="4"/>
  <c r="AM1623" i="4"/>
  <c r="AM1707" i="4"/>
  <c r="AM1543" i="4"/>
  <c r="AM1475" i="4"/>
  <c r="AM1466" i="4"/>
  <c r="AM1591" i="4"/>
  <c r="AM1675" i="4"/>
  <c r="AM1575" i="4"/>
  <c r="AM1486" i="4"/>
  <c r="AM1479" i="4"/>
  <c r="AM1583" i="4"/>
  <c r="AM1542" i="4"/>
  <c r="AM1635" i="4"/>
  <c r="AM1600" i="4"/>
  <c r="AM1513" i="4"/>
  <c r="AM1628" i="4"/>
  <c r="AM1590" i="4"/>
  <c r="AM1535" i="4"/>
  <c r="AM1561" i="4"/>
  <c r="AM1709" i="4"/>
  <c r="AM1735" i="4"/>
  <c r="AM1622" i="4"/>
  <c r="AM1720" i="4"/>
  <c r="AM1551" i="4"/>
  <c r="AM1530" i="4"/>
  <c r="AM1606" i="4"/>
  <c r="AM1699" i="4"/>
  <c r="AM1518" i="4"/>
  <c r="AM1641" i="4"/>
  <c r="AM1716" i="4"/>
  <c r="AM1495" i="4"/>
  <c r="AM1695" i="4"/>
  <c r="AM1625" i="4"/>
  <c r="AM1565" i="4"/>
  <c r="AM1558" i="4"/>
  <c r="AM1651" i="4"/>
  <c r="AM1497" i="4"/>
  <c r="AM1640" i="4"/>
  <c r="AM1580" i="4"/>
  <c r="AM1677" i="4"/>
  <c r="AM1642" i="4"/>
  <c r="AM1560" i="4"/>
  <c r="AM1688" i="4"/>
  <c r="AM1593" i="4"/>
  <c r="AM1711" i="4"/>
  <c r="AM1562" i="4"/>
  <c r="AM1667" i="4"/>
  <c r="AM1664" i="4"/>
  <c r="AM1739" i="4"/>
  <c r="AM1629" i="4"/>
  <c r="AM1602" i="4"/>
  <c r="AM1540" i="4"/>
  <c r="AM1741" i="4"/>
  <c r="AM1725" i="4"/>
  <c r="AM1700" i="4"/>
  <c r="AM1618" i="4"/>
  <c r="AM1521" i="4"/>
  <c r="AM1652" i="4"/>
  <c r="AM1488" i="4"/>
  <c r="AM1556" i="4"/>
  <c r="AM1665" i="4"/>
  <c r="AM1681" i="4"/>
  <c r="AM1493" i="4"/>
  <c r="AM1730" i="4"/>
  <c r="AM1714" i="4"/>
  <c r="AM1461" i="4"/>
  <c r="AM1653" i="4"/>
  <c r="AM1589" i="4"/>
  <c r="AM1525" i="4"/>
  <c r="AM1480" i="4"/>
  <c r="AM1464" i="4"/>
  <c r="AM2103" i="4"/>
  <c r="AM2060" i="4"/>
  <c r="AM2040" i="4"/>
  <c r="AM2112" i="4"/>
  <c r="AM2024" i="4"/>
  <c r="AM2096" i="4"/>
  <c r="AM2059" i="4"/>
  <c r="AM2048" i="4"/>
  <c r="AM2108" i="4"/>
  <c r="AM2071" i="4"/>
  <c r="AM2035" i="4"/>
  <c r="AM2113" i="4"/>
  <c r="AM2097" i="4"/>
  <c r="AM2081" i="4"/>
  <c r="AM2065" i="4"/>
  <c r="AM2049" i="4"/>
  <c r="AM2033" i="4"/>
  <c r="AM2110" i="4"/>
  <c r="AM2094" i="4"/>
  <c r="AM2078" i="4"/>
  <c r="AM2062" i="4"/>
  <c r="AM2046" i="4"/>
  <c r="AM2030" i="4"/>
  <c r="AM908" i="4"/>
  <c r="AM1130" i="4"/>
  <c r="AM1102" i="4"/>
  <c r="AM1050" i="4"/>
  <c r="AM1203" i="4"/>
  <c r="AM980" i="4"/>
  <c r="AM1242" i="4"/>
  <c r="AM936" i="4"/>
  <c r="AM957" i="4"/>
  <c r="AM1017" i="4"/>
  <c r="AM1259" i="4"/>
  <c r="AM1195" i="4"/>
  <c r="AM1186" i="4"/>
  <c r="AM1179" i="4"/>
  <c r="AM1133" i="4"/>
  <c r="AM1161" i="4"/>
  <c r="AM1237" i="4"/>
  <c r="AM1045" i="4"/>
  <c r="AM1185" i="4"/>
  <c r="AM1320" i="4"/>
  <c r="AM1240" i="4"/>
  <c r="AM1176" i="4"/>
  <c r="AM1112" i="4"/>
  <c r="AM1048" i="4"/>
  <c r="AM994" i="4"/>
  <c r="AM930" i="4"/>
  <c r="AM995" i="4"/>
  <c r="AM931" i="4"/>
  <c r="AM265" i="4"/>
  <c r="AM240" i="4"/>
  <c r="AM225" i="4"/>
  <c r="AM284" i="4"/>
  <c r="AM211" i="4"/>
  <c r="AM227" i="4"/>
  <c r="AM260" i="4"/>
  <c r="AM194" i="4"/>
  <c r="AM351" i="4"/>
  <c r="AM658" i="4"/>
  <c r="AM413" i="4"/>
  <c r="AM701" i="4"/>
  <c r="AM608" i="4"/>
  <c r="AM414" i="4"/>
  <c r="AN414" i="4" s="1"/>
  <c r="AM546" i="4"/>
  <c r="AM590" i="4"/>
  <c r="AM359" i="4"/>
  <c r="AM480" i="4"/>
  <c r="AM868" i="4"/>
  <c r="AM833" i="4"/>
  <c r="AM330" i="4"/>
  <c r="AM594" i="4"/>
  <c r="AM634" i="4"/>
  <c r="AM682" i="4"/>
  <c r="AM757" i="4"/>
  <c r="AM523" i="4"/>
  <c r="AM371" i="4"/>
  <c r="AM661" i="4"/>
  <c r="AM416" i="4"/>
  <c r="AM387" i="4"/>
  <c r="AM396" i="4"/>
  <c r="AM785" i="4"/>
  <c r="AM781" i="4"/>
  <c r="AM841" i="4"/>
  <c r="AM442" i="4"/>
  <c r="AM382" i="4"/>
  <c r="AM399" i="4"/>
  <c r="AM502" i="4"/>
  <c r="AM545" i="4"/>
  <c r="AM654" i="4"/>
  <c r="AM718" i="4"/>
  <c r="AM419" i="4"/>
  <c r="AM488" i="4"/>
  <c r="AM552" i="4"/>
  <c r="AM495" i="4"/>
  <c r="AM587" i="4"/>
  <c r="AM623" i="4"/>
  <c r="AM639" i="4"/>
  <c r="AM681" i="4"/>
  <c r="AM429" i="4"/>
  <c r="AM524" i="4"/>
  <c r="AM758" i="4"/>
  <c r="AM792" i="4"/>
  <c r="AM824" i="4"/>
  <c r="AM856" i="4"/>
  <c r="AM888" i="4"/>
  <c r="AM557" i="4"/>
  <c r="AM648" i="4"/>
  <c r="AM877" i="4"/>
  <c r="AM825" i="4"/>
  <c r="AM486" i="4"/>
  <c r="AM620" i="4"/>
  <c r="AM829" i="4"/>
  <c r="AM636" i="4"/>
  <c r="AM724" i="4"/>
  <c r="AM468" i="4"/>
  <c r="AM565" i="4"/>
  <c r="AM890" i="4"/>
  <c r="AM874" i="4"/>
  <c r="AM858" i="4"/>
  <c r="AM842" i="4"/>
  <c r="AM826" i="4"/>
  <c r="AM810" i="4"/>
  <c r="AM794" i="4"/>
  <c r="AM778" i="4"/>
  <c r="AM388" i="4"/>
  <c r="AM879" i="4"/>
  <c r="AM863" i="4"/>
  <c r="AM847" i="4"/>
  <c r="AM831" i="4"/>
  <c r="AM815" i="4"/>
  <c r="AM799" i="4"/>
  <c r="AM783" i="4"/>
  <c r="AM551" i="4"/>
  <c r="AM485" i="4"/>
  <c r="AM405" i="4"/>
  <c r="AM564" i="4"/>
  <c r="AM471" i="4"/>
  <c r="AM755" i="4"/>
  <c r="AM712" i="4"/>
  <c r="AM696" i="4"/>
  <c r="AM680" i="4"/>
  <c r="AM664" i="4"/>
  <c r="AM548" i="4"/>
  <c r="AM645" i="4"/>
  <c r="AM629" i="4"/>
  <c r="AM613" i="4"/>
  <c r="AM597" i="4"/>
  <c r="AM581" i="4"/>
  <c r="AM368" i="4"/>
  <c r="AM341" i="4"/>
  <c r="AM731" i="4"/>
  <c r="AM715" i="4"/>
  <c r="AM699" i="4"/>
  <c r="AM683" i="4"/>
  <c r="AM667" i="4"/>
  <c r="AM651" i="4"/>
  <c r="AM408" i="4"/>
  <c r="AM333" i="4"/>
  <c r="AM348" i="4"/>
  <c r="AM332" i="4"/>
  <c r="AK17" i="4"/>
  <c r="AL19" i="4"/>
  <c r="AL23" i="4"/>
  <c r="AL27" i="4"/>
  <c r="AL31" i="4"/>
  <c r="AL35" i="4"/>
  <c r="AL39" i="4"/>
  <c r="AL43" i="4"/>
  <c r="AL47" i="4"/>
  <c r="AL51" i="4"/>
  <c r="AL55" i="4"/>
  <c r="AL59" i="4"/>
  <c r="AL63" i="4"/>
  <c r="AL67" i="4"/>
  <c r="AL71" i="4"/>
  <c r="AL75" i="4"/>
  <c r="AL79" i="4"/>
  <c r="AL83" i="4"/>
  <c r="AL87" i="4"/>
  <c r="AL91" i="4"/>
  <c r="AL95" i="4"/>
  <c r="AL99" i="4"/>
  <c r="AL103" i="4"/>
  <c r="AL107" i="4"/>
  <c r="AL111" i="4"/>
  <c r="AL115" i="4"/>
  <c r="AL119" i="4"/>
  <c r="AL22" i="4"/>
  <c r="AL26" i="4"/>
  <c r="AL30" i="4"/>
  <c r="AL34" i="4"/>
  <c r="AL38" i="4"/>
  <c r="AL42" i="4"/>
  <c r="AL46" i="4"/>
  <c r="AL50" i="4"/>
  <c r="AL54" i="4"/>
  <c r="AL58" i="4"/>
  <c r="AL60" i="4"/>
  <c r="AL74" i="4"/>
  <c r="AL76" i="4"/>
  <c r="AL90" i="4"/>
  <c r="AL92" i="4"/>
  <c r="AL106" i="4"/>
  <c r="AL108" i="4"/>
  <c r="AL135" i="4"/>
  <c r="AL143" i="4"/>
  <c r="AL151" i="4"/>
  <c r="AL159" i="4"/>
  <c r="AL167" i="4"/>
  <c r="AL170" i="4"/>
  <c r="AL175" i="4"/>
  <c r="AL178" i="4"/>
  <c r="AL82" i="4"/>
  <c r="AL114" i="4"/>
  <c r="AL127" i="4"/>
  <c r="AL130" i="4"/>
  <c r="AL146" i="4"/>
  <c r="AL162" i="4"/>
  <c r="AL182" i="4"/>
  <c r="AL183" i="4"/>
  <c r="AL186" i="4"/>
  <c r="AL128" i="4"/>
  <c r="AL66" i="4"/>
  <c r="AL98" i="4"/>
  <c r="AL174" i="4"/>
  <c r="AL124" i="4"/>
  <c r="AL41" i="4"/>
  <c r="AL180" i="4"/>
  <c r="AL168" i="4"/>
  <c r="AL132" i="4"/>
  <c r="AL176" i="4"/>
  <c r="AL138" i="4"/>
  <c r="AL150" i="4"/>
  <c r="AL145" i="4"/>
  <c r="AL113" i="4"/>
  <c r="AL88" i="4"/>
  <c r="AL78" i="4"/>
  <c r="AL164" i="4"/>
  <c r="AL102" i="4"/>
  <c r="AL65" i="4"/>
  <c r="AL57" i="4"/>
  <c r="AL84" i="4"/>
  <c r="AL160" i="4"/>
  <c r="AL169" i="4"/>
  <c r="AL158" i="4"/>
  <c r="AL118" i="4"/>
  <c r="AL81" i="4"/>
  <c r="AL126" i="4"/>
  <c r="AL112" i="4"/>
  <c r="AL25" i="4"/>
  <c r="AL152" i="4"/>
  <c r="AL100" i="4"/>
  <c r="AL68" i="4"/>
  <c r="AL184" i="4"/>
  <c r="AL144" i="4"/>
  <c r="AL187" i="4"/>
  <c r="AL153" i="4"/>
  <c r="AL142" i="4"/>
  <c r="AL139" i="4"/>
  <c r="AL122" i="4"/>
  <c r="AL86" i="4"/>
  <c r="AL181" i="4"/>
  <c r="AL148" i="4"/>
  <c r="AL96" i="4"/>
  <c r="AL131" i="4"/>
  <c r="AL104" i="4"/>
  <c r="AL94" i="4"/>
  <c r="AL117" i="4"/>
  <c r="AL101" i="4"/>
  <c r="AL85" i="4"/>
  <c r="AL69" i="4"/>
  <c r="AL185" i="4"/>
  <c r="AL80" i="4"/>
  <c r="AL154" i="4"/>
  <c r="AL116" i="4"/>
  <c r="AL179" i="4"/>
  <c r="AL166" i="4"/>
  <c r="AL161" i="4"/>
  <c r="AL156" i="4"/>
  <c r="AL120" i="4"/>
  <c r="AL110" i="4"/>
  <c r="AL53" i="4"/>
  <c r="AL37" i="4"/>
  <c r="AL21" i="4"/>
  <c r="AL188" i="4"/>
  <c r="AL171" i="4"/>
  <c r="AL147" i="4"/>
  <c r="AL136" i="4"/>
  <c r="AL123" i="4"/>
  <c r="AL64" i="4"/>
  <c r="AL172" i="4"/>
  <c r="AL155" i="4"/>
  <c r="AL140" i="4"/>
  <c r="AL129" i="4"/>
  <c r="AL97" i="4"/>
  <c r="AL72" i="4"/>
  <c r="AL62" i="4"/>
  <c r="AL189" i="4"/>
  <c r="AL173" i="4"/>
  <c r="AL157" i="4"/>
  <c r="AL163" i="4"/>
  <c r="AL45" i="4"/>
  <c r="AL93" i="4"/>
  <c r="AL61" i="4"/>
  <c r="AL33" i="4"/>
  <c r="AL134" i="4"/>
  <c r="AL56" i="4"/>
  <c r="AL48" i="4"/>
  <c r="AL40" i="4"/>
  <c r="AL32" i="4"/>
  <c r="AL24" i="4"/>
  <c r="AL20" i="4"/>
  <c r="AL177" i="4"/>
  <c r="AL29" i="4"/>
  <c r="AL141" i="4"/>
  <c r="AL109" i="4"/>
  <c r="AL77" i="4"/>
  <c r="AL49" i="4"/>
  <c r="AL70" i="4"/>
  <c r="AL125" i="4"/>
  <c r="AL137" i="4"/>
  <c r="AL121" i="4"/>
  <c r="AL105" i="4"/>
  <c r="AL89" i="4"/>
  <c r="AL73" i="4"/>
  <c r="AL52" i="4"/>
  <c r="AL44" i="4"/>
  <c r="AL36" i="4"/>
  <c r="AL28" i="4"/>
  <c r="AL165" i="4"/>
  <c r="AL149" i="4"/>
  <c r="AL133" i="4"/>
  <c r="AM1879" i="4"/>
  <c r="AM1760" i="4"/>
  <c r="AM1824" i="4"/>
  <c r="AM1876" i="4"/>
  <c r="AM1956" i="4"/>
  <c r="AM2016" i="4"/>
  <c r="AM1867" i="4"/>
  <c r="AM1744" i="4"/>
  <c r="AM1820" i="4"/>
  <c r="AM1888" i="4"/>
  <c r="AM1952" i="4"/>
  <c r="AM2000" i="4"/>
  <c r="AM1775" i="4"/>
  <c r="AM1756" i="4"/>
  <c r="AM1816" i="4"/>
  <c r="AM1868" i="4"/>
  <c r="AM1924" i="4"/>
  <c r="AM1996" i="4"/>
  <c r="AM1752" i="4"/>
  <c r="AM1812" i="4"/>
  <c r="AM1908" i="4"/>
  <c r="AM1968" i="4"/>
  <c r="AM1779" i="4"/>
  <c r="AM1835" i="4"/>
  <c r="AM1743" i="4"/>
  <c r="AL13" i="4"/>
  <c r="AM1927" i="4"/>
  <c r="AM1783" i="4"/>
  <c r="AM1919" i="4"/>
  <c r="AM1991" i="4"/>
  <c r="AM1923" i="4"/>
  <c r="AM1947" i="4"/>
  <c r="AM1883" i="4"/>
  <c r="AM1759" i="4"/>
  <c r="AM1871" i="4"/>
  <c r="AM2003" i="4"/>
  <c r="AN2003" i="4" s="1"/>
  <c r="AM2009" i="4"/>
  <c r="AM1993" i="4"/>
  <c r="AM1977" i="4"/>
  <c r="AM1961" i="4"/>
  <c r="AM1945" i="4"/>
  <c r="AM1929" i="4"/>
  <c r="AM1913" i="4"/>
  <c r="AM1897" i="4"/>
  <c r="AM1881" i="4"/>
  <c r="AM1865" i="4"/>
  <c r="AM1849" i="4"/>
  <c r="AM1833" i="4"/>
  <c r="AM1817" i="4"/>
  <c r="AM1801" i="4"/>
  <c r="AM1785" i="4"/>
  <c r="AM1769" i="4"/>
  <c r="AM1753" i="4"/>
  <c r="AM2014" i="4"/>
  <c r="AM1998" i="4"/>
  <c r="AM1982" i="4"/>
  <c r="AM1966" i="4"/>
  <c r="AM1950" i="4"/>
  <c r="AM1934" i="4"/>
  <c r="AM1918" i="4"/>
  <c r="AM1902" i="4"/>
  <c r="AM1886" i="4"/>
  <c r="AM1870" i="4"/>
  <c r="AM1854" i="4"/>
  <c r="AM1838" i="4"/>
  <c r="AM1822" i="4"/>
  <c r="AM1806" i="4"/>
  <c r="AM1790" i="4"/>
  <c r="AM1774" i="4"/>
  <c r="AM1758" i="4"/>
  <c r="AM1386" i="4"/>
  <c r="AM1391" i="4"/>
  <c r="AM1363" i="4"/>
  <c r="AM1427" i="4"/>
  <c r="AM1402" i="4"/>
  <c r="AM1407" i="4"/>
  <c r="AM1374" i="4"/>
  <c r="AM1438" i="4"/>
  <c r="AM1415" i="4"/>
  <c r="AM1394" i="4"/>
  <c r="AM1366" i="4"/>
  <c r="AM1431" i="4"/>
  <c r="AM1410" i="4"/>
  <c r="AM1371" i="4"/>
  <c r="AM1435" i="4"/>
  <c r="AM1430" i="4"/>
  <c r="AM1421" i="4"/>
  <c r="AM1433" i="4"/>
  <c r="AM1369" i="4"/>
  <c r="AM1429" i="4"/>
  <c r="AM1365" i="4"/>
  <c r="AM1409" i="4"/>
  <c r="AM1345" i="4"/>
  <c r="AM1440" i="4"/>
  <c r="AM1424" i="4"/>
  <c r="AM1408" i="4"/>
  <c r="AM1392" i="4"/>
  <c r="AM1376" i="4"/>
  <c r="AM1360" i="4"/>
  <c r="AM1344" i="4"/>
  <c r="AM1491" i="4"/>
  <c r="AM1687" i="4"/>
  <c r="AM1487" i="4"/>
  <c r="AM1607" i="4"/>
  <c r="AM1563" i="4"/>
  <c r="AM1490" i="4"/>
  <c r="AM1655" i="4"/>
  <c r="AM1471" i="4"/>
  <c r="AM1639" i="4"/>
  <c r="AM1531" i="4"/>
  <c r="AM1503" i="4"/>
  <c r="AM1647" i="4"/>
  <c r="AM1566" i="4"/>
  <c r="AM1656" i="4"/>
  <c r="AM1619" i="4"/>
  <c r="AM1523" i="4"/>
  <c r="AM1674" i="4"/>
  <c r="AM1673" i="4"/>
  <c r="AM1599" i="4"/>
  <c r="AM1581" i="4"/>
  <c r="AM1483" i="4"/>
  <c r="AM1546" i="4"/>
  <c r="AM1646" i="4"/>
  <c r="AM1732" i="4"/>
  <c r="AM1615" i="4"/>
  <c r="AM1552" i="4"/>
  <c r="AM1630" i="4"/>
  <c r="AM1609" i="4"/>
  <c r="AM1533" i="4"/>
  <c r="AM1672" i="4"/>
  <c r="AM1728" i="4"/>
  <c r="AM1502" i="4"/>
  <c r="AM1478" i="4"/>
  <c r="AM1645" i="4"/>
  <c r="AM1727" i="4"/>
  <c r="AM1582" i="4"/>
  <c r="AM1705" i="4"/>
  <c r="AM1614" i="4"/>
  <c r="AM1489" i="4"/>
  <c r="AM1613" i="4"/>
  <c r="AM1708" i="4"/>
  <c r="AM1715" i="4"/>
  <c r="AM1574" i="4"/>
  <c r="AM1702" i="4"/>
  <c r="AM1624" i="4"/>
  <c r="AM1719" i="4"/>
  <c r="AM1584" i="4"/>
  <c r="AM1690" i="4"/>
  <c r="AM1678" i="4"/>
  <c r="AM1650" i="4"/>
  <c r="AM1693" i="4"/>
  <c r="AM1586" i="4"/>
  <c r="AM1668" i="4"/>
  <c r="AM1737" i="4"/>
  <c r="AM1721" i="4"/>
  <c r="AM1682" i="4"/>
  <c r="AM1585" i="4"/>
  <c r="AM1512" i="4"/>
  <c r="AM1634" i="4"/>
  <c r="AM1697" i="4"/>
  <c r="AM1504" i="4"/>
  <c r="AM1601" i="4"/>
  <c r="AM1617" i="4"/>
  <c r="AM1742" i="4"/>
  <c r="AM1726" i="4"/>
  <c r="AM1481" i="4"/>
  <c r="AM1701" i="4"/>
  <c r="AM1637" i="4"/>
  <c r="AM1573" i="4"/>
  <c r="AM1473" i="4"/>
  <c r="AM1476" i="4"/>
  <c r="AM1460" i="4"/>
  <c r="AM2072" i="4"/>
  <c r="AM2063" i="4"/>
  <c r="AM2056" i="4"/>
  <c r="AM2055" i="4"/>
  <c r="AM2052" i="4"/>
  <c r="AM2051" i="4"/>
  <c r="AM2067" i="4"/>
  <c r="AM2064" i="4"/>
  <c r="AM2107" i="4"/>
  <c r="AM2083" i="4"/>
  <c r="AM2111" i="4"/>
  <c r="AM2109" i="4"/>
  <c r="AM2093" i="4"/>
  <c r="AM2077" i="4"/>
  <c r="AM2061" i="4"/>
  <c r="AM2045" i="4"/>
  <c r="AM2029" i="4"/>
  <c r="AM2106" i="4"/>
  <c r="AM2090" i="4"/>
  <c r="AM2074" i="4"/>
  <c r="AM2058" i="4"/>
  <c r="AM2042" i="4"/>
  <c r="AM2026" i="4"/>
  <c r="AM913" i="4"/>
  <c r="AM1038" i="4"/>
  <c r="AM976" i="4"/>
  <c r="AM1139" i="4"/>
  <c r="AM1058" i="4"/>
  <c r="AM1087" i="4"/>
  <c r="AM909" i="4"/>
  <c r="AM1098" i="4"/>
  <c r="AM1230" i="4"/>
  <c r="AM1021" i="4"/>
  <c r="AM1138" i="4"/>
  <c r="AM989" i="4"/>
  <c r="AM1163" i="4"/>
  <c r="AM1181" i="4"/>
  <c r="AM1037" i="4"/>
  <c r="AM1097" i="4"/>
  <c r="AM1173" i="4"/>
  <c r="AM1057" i="4"/>
  <c r="AM1288" i="4"/>
  <c r="AM1224" i="4"/>
  <c r="AM1160" i="4"/>
  <c r="AM1096" i="4"/>
  <c r="AM1032" i="4"/>
  <c r="AM962" i="4"/>
  <c r="AM898" i="4"/>
  <c r="AM963" i="4"/>
  <c r="AM899" i="4"/>
  <c r="AM241" i="4"/>
  <c r="AM229" i="4"/>
  <c r="AM254" i="4"/>
  <c r="AM232" i="4"/>
  <c r="AM299" i="4"/>
  <c r="AM306" i="4"/>
  <c r="AM199" i="4"/>
  <c r="AM288" i="4"/>
  <c r="AM355" i="4"/>
  <c r="AM369" i="4"/>
  <c r="AM553" i="4"/>
  <c r="AM544" i="4"/>
  <c r="AM789" i="4"/>
  <c r="AM482" i="4"/>
  <c r="AM531" i="4"/>
  <c r="AM428" i="4"/>
  <c r="AM541" i="4"/>
  <c r="AM772" i="4"/>
  <c r="AM377" i="4"/>
  <c r="AM644" i="4"/>
  <c r="AM494" i="4"/>
  <c r="AM534" i="4"/>
  <c r="AM988" i="4"/>
  <c r="AM1162" i="4"/>
  <c r="AM1043" i="4"/>
  <c r="AM928" i="4"/>
  <c r="AN928" i="4" s="1"/>
  <c r="AM1082" i="4"/>
  <c r="AM1155" i="4"/>
  <c r="AM973" i="4"/>
  <c r="AM961" i="4"/>
  <c r="AM949" i="4"/>
  <c r="AM985" i="4"/>
  <c r="AM1016" i="4"/>
  <c r="AM1118" i="4"/>
  <c r="AM1310" i="4"/>
  <c r="AM1227" i="4"/>
  <c r="AM1074" i="4"/>
  <c r="AM1298" i="4"/>
  <c r="AM1286" i="4"/>
  <c r="AM1218" i="4"/>
  <c r="AM1243" i="4"/>
  <c r="AM1165" i="4"/>
  <c r="AM1273" i="4"/>
  <c r="AM1081" i="4"/>
  <c r="AM1285" i="4"/>
  <c r="AM1093" i="4"/>
  <c r="AM1297" i="4"/>
  <c r="AM1169" i="4"/>
  <c r="AM1332" i="4"/>
  <c r="AM1300" i="4"/>
  <c r="AM1268" i="4"/>
  <c r="AM1220" i="4"/>
  <c r="AM1188" i="4"/>
  <c r="AM1156" i="4"/>
  <c r="AM1124" i="4"/>
  <c r="AM1092" i="4"/>
  <c r="AM1044" i="4"/>
  <c r="AM1006" i="4"/>
  <c r="AM974" i="4"/>
  <c r="AM942" i="4"/>
  <c r="AM910" i="4"/>
  <c r="AM1007" i="4"/>
  <c r="AM975" i="4"/>
  <c r="AM943" i="4"/>
  <c r="AM911" i="4"/>
  <c r="AM281" i="4"/>
  <c r="AM253" i="4"/>
  <c r="AM216" i="4"/>
  <c r="AM214" i="4"/>
  <c r="AM280" i="4"/>
  <c r="AM213" i="4"/>
  <c r="AM297" i="4"/>
  <c r="AM262" i="4"/>
  <c r="AM252" i="4"/>
  <c r="AM318" i="4"/>
  <c r="AM249" i="4"/>
  <c r="AM196" i="4"/>
  <c r="AM274" i="4"/>
  <c r="AM192" i="4"/>
  <c r="AM246" i="4"/>
  <c r="AM276" i="4"/>
  <c r="AM474" i="4"/>
  <c r="AM430" i="4"/>
  <c r="AM393" i="4"/>
  <c r="AM586" i="4"/>
  <c r="AM630" i="4"/>
  <c r="AM674" i="4"/>
  <c r="AM384" i="4"/>
  <c r="AM729" i="4"/>
  <c r="AM435" i="4"/>
  <c r="AM504" i="4"/>
  <c r="AM653" i="4"/>
  <c r="AM717" i="4"/>
  <c r="AM354" i="4"/>
  <c r="AM734" i="4"/>
  <c r="AM748" i="4"/>
  <c r="AM640" i="4"/>
  <c r="AM813" i="4"/>
  <c r="AM853" i="4"/>
  <c r="AM410" i="4"/>
  <c r="AM478" i="4"/>
  <c r="AM370" i="4"/>
  <c r="AM434" i="4"/>
  <c r="AM498" i="4"/>
  <c r="AM562" i="4"/>
  <c r="AM422" i="4"/>
  <c r="AM481" i="4"/>
  <c r="AM540" i="4"/>
  <c r="AM606" i="4"/>
  <c r="AM710" i="4"/>
  <c r="AM454" i="4"/>
  <c r="AM547" i="4"/>
  <c r="AM390" i="4"/>
  <c r="AM579" i="4"/>
  <c r="AM673" i="4"/>
  <c r="AN673" i="4" s="1"/>
  <c r="AM744" i="4"/>
  <c r="AM732" i="4"/>
  <c r="AM780" i="4"/>
  <c r="AM812" i="4"/>
  <c r="AM844" i="4"/>
  <c r="AM876" i="4"/>
  <c r="AM493" i="4"/>
  <c r="AM632" i="4"/>
  <c r="AM750" i="4"/>
  <c r="AM596" i="4"/>
  <c r="AM728" i="4"/>
  <c r="AM394" i="4"/>
  <c r="AM335" i="4"/>
  <c r="AM558" i="4"/>
  <c r="AM432" i="4"/>
  <c r="AM610" i="4"/>
  <c r="AM642" i="4"/>
  <c r="AM698" i="4"/>
  <c r="AM438" i="4"/>
  <c r="AM543" i="4"/>
  <c r="AM385" i="4"/>
  <c r="AM470" i="4"/>
  <c r="AM563" i="4"/>
  <c r="AM677" i="4"/>
  <c r="AM765" i="4"/>
  <c r="AM721" i="4"/>
  <c r="AM455" i="4"/>
  <c r="AM592" i="4"/>
  <c r="AM849" i="4"/>
  <c r="AM451" i="4"/>
  <c r="AM342" i="4"/>
  <c r="AM458" i="4"/>
  <c r="AM446" i="4"/>
  <c r="AM443" i="4"/>
  <c r="AM507" i="4"/>
  <c r="AM560" i="4"/>
  <c r="AM670" i="4"/>
  <c r="AM741" i="4"/>
  <c r="AM433" i="4"/>
  <c r="AM497" i="4"/>
  <c r="AM561" i="4"/>
  <c r="AM539" i="4"/>
  <c r="AM603" i="4"/>
  <c r="AM627" i="4"/>
  <c r="AM643" i="4"/>
  <c r="AM697" i="4"/>
  <c r="AM447" i="4"/>
  <c r="AM742" i="4"/>
  <c r="AM768" i="4"/>
  <c r="AM800" i="4"/>
  <c r="AM832" i="4"/>
  <c r="AM864" i="4"/>
  <c r="AN864" i="4" s="1"/>
  <c r="AM343" i="4"/>
  <c r="AM753" i="4"/>
  <c r="AM801" i="4"/>
  <c r="AM437" i="4"/>
  <c r="AM889" i="4"/>
  <c r="AM505" i="4"/>
  <c r="AM726" i="4"/>
  <c r="AM797" i="4"/>
  <c r="AM737" i="4"/>
  <c r="AM567" i="4"/>
  <c r="AM439" i="4"/>
  <c r="AM501" i="4"/>
  <c r="AM886" i="4"/>
  <c r="AM870" i="4"/>
  <c r="AM854" i="4"/>
  <c r="AM838" i="4"/>
  <c r="AM822" i="4"/>
  <c r="AM806" i="4"/>
  <c r="AM790" i="4"/>
  <c r="AM774" i="4"/>
  <c r="AM891" i="4"/>
  <c r="AM875" i="4"/>
  <c r="AM859" i="4"/>
  <c r="AM843" i="4"/>
  <c r="AM827" i="4"/>
  <c r="AM811" i="4"/>
  <c r="AM795" i="4"/>
  <c r="AM779" i="4"/>
  <c r="AM549" i="4"/>
  <c r="AM452" i="4"/>
  <c r="AN452" i="4" s="1"/>
  <c r="AM372" i="4"/>
  <c r="AM535" i="4"/>
  <c r="AM469" i="4"/>
  <c r="AM739" i="4"/>
  <c r="AM708" i="4"/>
  <c r="AM692" i="4"/>
  <c r="AM676" i="4"/>
  <c r="AM660" i="4"/>
  <c r="AM484" i="4"/>
  <c r="AM641" i="4"/>
  <c r="AM625" i="4"/>
  <c r="AM609" i="4"/>
  <c r="AM593" i="4"/>
  <c r="AM577" i="4"/>
  <c r="AM365" i="4"/>
  <c r="AM353" i="4"/>
  <c r="AM727" i="4"/>
  <c r="AM711" i="4"/>
  <c r="AM695" i="4"/>
  <c r="AM679" i="4"/>
  <c r="AM663" i="4"/>
  <c r="AM456" i="4"/>
  <c r="AM392" i="4"/>
  <c r="AM327" i="4"/>
  <c r="AM344" i="4"/>
  <c r="AM328" i="4"/>
  <c r="AM1763" i="4"/>
  <c r="AM1999" i="4"/>
  <c r="AM1772" i="4"/>
  <c r="AM1836" i="4"/>
  <c r="AM1892" i="4"/>
  <c r="AM1976" i="4"/>
  <c r="AM1875" i="4"/>
  <c r="AM1895" i="4"/>
  <c r="AM1768" i="4"/>
  <c r="AM1832" i="4"/>
  <c r="AM1900" i="4"/>
  <c r="AM1964" i="4"/>
  <c r="AM2012" i="4"/>
  <c r="AM1811" i="4"/>
  <c r="AM1764" i="4"/>
  <c r="AM1828" i="4"/>
  <c r="AM1884" i="4"/>
  <c r="AM1936" i="4"/>
  <c r="AM2008" i="4"/>
  <c r="AM1776" i="4"/>
  <c r="AM1840" i="4"/>
  <c r="AM1920" i="4"/>
  <c r="AM1980" i="4"/>
  <c r="AM1839" i="4"/>
  <c r="AM1887" i="4"/>
  <c r="AM1787" i="4"/>
  <c r="AM1955" i="4"/>
  <c r="AM1831" i="4"/>
  <c r="AM1931" i="4"/>
  <c r="AM2007" i="4"/>
  <c r="AM1979" i="4"/>
  <c r="AM1791" i="4"/>
  <c r="AM1963" i="4"/>
  <c r="AM1771" i="4"/>
  <c r="AM1899" i="4"/>
  <c r="AM2021" i="4"/>
  <c r="AM2005" i="4"/>
  <c r="AM1989" i="4"/>
  <c r="AM1973" i="4"/>
  <c r="AM1957" i="4"/>
  <c r="AM1941" i="4"/>
  <c r="AM1925" i="4"/>
  <c r="AM1909" i="4"/>
  <c r="AM1893" i="4"/>
  <c r="AM1877" i="4"/>
  <c r="AM1861" i="4"/>
  <c r="AM1845" i="4"/>
  <c r="AM1829" i="4"/>
  <c r="AM1813" i="4"/>
  <c r="AM1797" i="4"/>
  <c r="AM1781" i="4"/>
  <c r="AM1765" i="4"/>
  <c r="AM1749" i="4"/>
  <c r="AM2010" i="4"/>
  <c r="AM1994" i="4"/>
  <c r="AM1978" i="4"/>
  <c r="AM1962" i="4"/>
  <c r="AM1946" i="4"/>
  <c r="AM1930" i="4"/>
  <c r="AM1914" i="4"/>
  <c r="AM1898" i="4"/>
  <c r="AM1882" i="4"/>
  <c r="AM1866" i="4"/>
  <c r="AM1850" i="4"/>
  <c r="AM1834" i="4"/>
  <c r="AM1818" i="4"/>
  <c r="AM1802" i="4"/>
  <c r="AM1786" i="4"/>
  <c r="AM1770" i="4"/>
  <c r="AM1754" i="4"/>
  <c r="AM1418" i="4"/>
  <c r="AM1423" i="4"/>
  <c r="AM1379" i="4"/>
  <c r="AM1443" i="4"/>
  <c r="AM1434" i="4"/>
  <c r="AM1439" i="4"/>
  <c r="AM1390" i="4"/>
  <c r="AM1454" i="4"/>
  <c r="AM1447" i="4"/>
  <c r="AM1426" i="4"/>
  <c r="AM1387" i="4"/>
  <c r="AM1339" i="4"/>
  <c r="AM1442" i="4"/>
  <c r="AM1446" i="4"/>
  <c r="AM1355" i="4"/>
  <c r="AM1341" i="4"/>
  <c r="AM1357" i="4"/>
  <c r="AM1417" i="4"/>
  <c r="AM1353" i="4"/>
  <c r="AM1413" i="4"/>
  <c r="AM1349" i="4"/>
  <c r="AM1393" i="4"/>
  <c r="AM1452" i="4"/>
  <c r="AM1436" i="4"/>
  <c r="AM1420" i="4"/>
  <c r="AM1404" i="4"/>
  <c r="AM1388" i="4"/>
  <c r="AM1372" i="4"/>
  <c r="AM1356" i="4"/>
  <c r="AM1340" i="4"/>
  <c r="AM1506" i="4"/>
  <c r="AM1579" i="4"/>
  <c r="AM1498" i="4"/>
  <c r="AM1671" i="4"/>
  <c r="AM1627" i="4"/>
  <c r="AM1507" i="4"/>
  <c r="AM1547" i="4"/>
  <c r="AM1499" i="4"/>
  <c r="AM1703" i="4"/>
  <c r="AM1595" i="4"/>
  <c r="AM1510" i="4"/>
  <c r="AM1467" i="4"/>
  <c r="AM1594" i="4"/>
  <c r="AM1670" i="4"/>
  <c r="AM1660" i="4"/>
  <c r="AM1577" i="4"/>
  <c r="AM1696" i="4"/>
  <c r="AM1458" i="4"/>
  <c r="AM1663" i="4"/>
  <c r="AM1612" i="4"/>
  <c r="AM1576" i="4"/>
  <c r="AM1568" i="4"/>
  <c r="AM1661" i="4"/>
  <c r="AM1463" i="4"/>
  <c r="AM1679" i="4"/>
  <c r="AM1571" i="4"/>
  <c r="AM1658" i="4"/>
  <c r="AM1706" i="4"/>
  <c r="AM1564" i="4"/>
  <c r="AM1686" i="4"/>
  <c r="AM1740" i="4"/>
  <c r="AM1567" i="4"/>
  <c r="AM1517" i="4"/>
  <c r="AM1676" i="4"/>
  <c r="AM1492" i="4"/>
  <c r="AM1597" i="4"/>
  <c r="AM1712" i="4"/>
  <c r="AM1508" i="4"/>
  <c r="AM1500" i="4"/>
  <c r="AM1626" i="4"/>
  <c r="AM1536" i="4"/>
  <c r="AM1723" i="4"/>
  <c r="AM1598" i="4"/>
  <c r="AM1520" i="4"/>
  <c r="AM1638" i="4"/>
  <c r="AM1731" i="4"/>
  <c r="AM1603" i="4"/>
  <c r="AM1532" i="4"/>
  <c r="AM1604" i="4"/>
  <c r="AM1654" i="4"/>
  <c r="AM1538" i="4"/>
  <c r="AM1469" i="4"/>
  <c r="AM1666" i="4"/>
  <c r="AM1733" i="4"/>
  <c r="AM1717" i="4"/>
  <c r="AM1649" i="4"/>
  <c r="AM1572" i="4"/>
  <c r="AM1509" i="4"/>
  <c r="AM1588" i="4"/>
  <c r="AM1633" i="4"/>
  <c r="AM1501" i="4"/>
  <c r="AM1537" i="4"/>
  <c r="AM1553" i="4"/>
  <c r="AM1738" i="4"/>
  <c r="AM1722" i="4"/>
  <c r="AM1465" i="4"/>
  <c r="AM1685" i="4"/>
  <c r="AM1621" i="4"/>
  <c r="AM1557" i="4"/>
  <c r="AM1457" i="4"/>
  <c r="AM1472" i="4"/>
  <c r="AM1456" i="4"/>
  <c r="AL12" i="4"/>
  <c r="AM2032" i="4"/>
  <c r="AM2088" i="4"/>
  <c r="AM2075" i="4"/>
  <c r="AM2084" i="4"/>
  <c r="AM2079" i="4"/>
  <c r="AM2068" i="4"/>
  <c r="AM2031" i="4"/>
  <c r="AM2099" i="4"/>
  <c r="AM2076" i="4"/>
  <c r="AM2043" i="4"/>
  <c r="AM2023" i="4"/>
  <c r="AM2095" i="4"/>
  <c r="AM2105" i="4"/>
  <c r="AM2089" i="4"/>
  <c r="AM2073" i="4"/>
  <c r="AM2057" i="4"/>
  <c r="AM2041" i="4"/>
  <c r="AM2025" i="4"/>
  <c r="AM2102" i="4"/>
  <c r="AM2086" i="4"/>
  <c r="AM2070" i="4"/>
  <c r="AM2054" i="4"/>
  <c r="AM2038" i="4"/>
  <c r="AM2022" i="4"/>
  <c r="AL14" i="4"/>
  <c r="AO414" i="4" l="1"/>
  <c r="AP414" i="4" s="1"/>
  <c r="AO684" i="4"/>
  <c r="AP684" i="4" s="1"/>
  <c r="AO771" i="4"/>
  <c r="AP771" i="4" s="1"/>
  <c r="AO537" i="4"/>
  <c r="AP537" i="4" s="1"/>
  <c r="AO294" i="4"/>
  <c r="AP294" i="4" s="1"/>
  <c r="AO218" i="4"/>
  <c r="AP218" i="4" s="1"/>
  <c r="AO420" i="4"/>
  <c r="AP420" i="4" s="1"/>
  <c r="AO452" i="4"/>
  <c r="AP452" i="4" s="1"/>
  <c r="AO864" i="4"/>
  <c r="AP864" i="4" s="1"/>
  <c r="AO673" i="4"/>
  <c r="AP673" i="4" s="1"/>
  <c r="AO796" i="4"/>
  <c r="AP796" i="4" s="1"/>
  <c r="AO903" i="4"/>
  <c r="AP903" i="4" s="1"/>
  <c r="AO928" i="4"/>
  <c r="AP928" i="4" s="1"/>
  <c r="AO2003" i="4"/>
  <c r="AP2003" i="4" s="1"/>
  <c r="AO1872" i="4"/>
  <c r="AP1872" i="4" s="1"/>
  <c r="AO423" i="4"/>
  <c r="AP423" i="4" s="1"/>
  <c r="AO678" i="4"/>
  <c r="AP678" i="4" s="1"/>
  <c r="AO918" i="4"/>
  <c r="AP918" i="4" s="1"/>
  <c r="AO866" i="4"/>
  <c r="AP866" i="4" s="1"/>
  <c r="AO932" i="4"/>
  <c r="AP932" i="4" s="1"/>
  <c r="AM28" i="4"/>
  <c r="AM137" i="4"/>
  <c r="AM177" i="4"/>
  <c r="AM33" i="4"/>
  <c r="AM62" i="4"/>
  <c r="AM123" i="4"/>
  <c r="AM110" i="4"/>
  <c r="AM80" i="4"/>
  <c r="AM131" i="4"/>
  <c r="AM153" i="4"/>
  <c r="AM112" i="4"/>
  <c r="AM57" i="4"/>
  <c r="AM150" i="4"/>
  <c r="AM174" i="4"/>
  <c r="AM146" i="4"/>
  <c r="AM167" i="4"/>
  <c r="AM90" i="4"/>
  <c r="AM42" i="4"/>
  <c r="AM111" i="4"/>
  <c r="AM79" i="4"/>
  <c r="AM47" i="4"/>
  <c r="AM73" i="4"/>
  <c r="AM77" i="4"/>
  <c r="AM40" i="4"/>
  <c r="AM163" i="4"/>
  <c r="AM140" i="4"/>
  <c r="AM188" i="4"/>
  <c r="AM166" i="4"/>
  <c r="AM101" i="4"/>
  <c r="AM86" i="4"/>
  <c r="AM68" i="4"/>
  <c r="AM158" i="4"/>
  <c r="AM78" i="4"/>
  <c r="AM168" i="4"/>
  <c r="AM186" i="4"/>
  <c r="AM82" i="4"/>
  <c r="AM135" i="4"/>
  <c r="AM58" i="4"/>
  <c r="AM26" i="4"/>
  <c r="AM95" i="4"/>
  <c r="AM63" i="4"/>
  <c r="AM31" i="4"/>
  <c r="AM133" i="4"/>
  <c r="AM36" i="4"/>
  <c r="AM89" i="4"/>
  <c r="AM125" i="4"/>
  <c r="AM109" i="4"/>
  <c r="AM20" i="4"/>
  <c r="AM48" i="4"/>
  <c r="AM61" i="4"/>
  <c r="AM157" i="4"/>
  <c r="AM72" i="4"/>
  <c r="AM155" i="4"/>
  <c r="AM136" i="4"/>
  <c r="AM21" i="4"/>
  <c r="AM120" i="4"/>
  <c r="AM179" i="4"/>
  <c r="AM185" i="4"/>
  <c r="AM117" i="4"/>
  <c r="AM96" i="4"/>
  <c r="AM122" i="4"/>
  <c r="AM187" i="4"/>
  <c r="AM100" i="4"/>
  <c r="AM126" i="4"/>
  <c r="AM169" i="4"/>
  <c r="AM65" i="4"/>
  <c r="AM88" i="4"/>
  <c r="AM138" i="4"/>
  <c r="AM180" i="4"/>
  <c r="AM98" i="4"/>
  <c r="AM183" i="4"/>
  <c r="AM130" i="4"/>
  <c r="AM178" i="4"/>
  <c r="AM159" i="4"/>
  <c r="AM108" i="4"/>
  <c r="AM76" i="4"/>
  <c r="AM54" i="4"/>
  <c r="AM38" i="4"/>
  <c r="AM22" i="4"/>
  <c r="AM107" i="4"/>
  <c r="AM91" i="4"/>
  <c r="AM75" i="4"/>
  <c r="AM59" i="4"/>
  <c r="AM43" i="4"/>
  <c r="AM27" i="4"/>
  <c r="AM149" i="4"/>
  <c r="AM44" i="4"/>
  <c r="AM105" i="4"/>
  <c r="AM70" i="4"/>
  <c r="AM141" i="4"/>
  <c r="AM24" i="4"/>
  <c r="AM56" i="4"/>
  <c r="AM93" i="4"/>
  <c r="AM173" i="4"/>
  <c r="AM97" i="4"/>
  <c r="AM172" i="4"/>
  <c r="AM147" i="4"/>
  <c r="AM37" i="4"/>
  <c r="AM156" i="4"/>
  <c r="AM116" i="4"/>
  <c r="AM69" i="4"/>
  <c r="AM94" i="4"/>
  <c r="AM148" i="4"/>
  <c r="AM139" i="4"/>
  <c r="AM144" i="4"/>
  <c r="AM152" i="4"/>
  <c r="AM81" i="4"/>
  <c r="AM160" i="4"/>
  <c r="AM102" i="4"/>
  <c r="AM113" i="4"/>
  <c r="AM176" i="4"/>
  <c r="AM41" i="4"/>
  <c r="AM66" i="4"/>
  <c r="AM182" i="4"/>
  <c r="AM127" i="4"/>
  <c r="AM175" i="4"/>
  <c r="AM151" i="4"/>
  <c r="AM106" i="4"/>
  <c r="AM74" i="4"/>
  <c r="AM50" i="4"/>
  <c r="AM34" i="4"/>
  <c r="AM119" i="4"/>
  <c r="AN119" i="4" s="1"/>
  <c r="AM103" i="4"/>
  <c r="AM87" i="4"/>
  <c r="AM71" i="4"/>
  <c r="AM55" i="4"/>
  <c r="AM39" i="4"/>
  <c r="AM23" i="4"/>
  <c r="AM165" i="4"/>
  <c r="AM52" i="4"/>
  <c r="AM121" i="4"/>
  <c r="AM49" i="4"/>
  <c r="AM29" i="4"/>
  <c r="AM32" i="4"/>
  <c r="AM134" i="4"/>
  <c r="AM45" i="4"/>
  <c r="AM189" i="4"/>
  <c r="AM129" i="4"/>
  <c r="AN129" i="4" s="1"/>
  <c r="AM64" i="4"/>
  <c r="AM171" i="4"/>
  <c r="AM53" i="4"/>
  <c r="AM161" i="4"/>
  <c r="AM154" i="4"/>
  <c r="AM85" i="4"/>
  <c r="AM104" i="4"/>
  <c r="AM181" i="4"/>
  <c r="AM142" i="4"/>
  <c r="AM184" i="4"/>
  <c r="AM25" i="4"/>
  <c r="AM118" i="4"/>
  <c r="AM84" i="4"/>
  <c r="AM164" i="4"/>
  <c r="AM145" i="4"/>
  <c r="AM132" i="4"/>
  <c r="AM124" i="4"/>
  <c r="AM128" i="4"/>
  <c r="AM162" i="4"/>
  <c r="AM114" i="4"/>
  <c r="AM170" i="4"/>
  <c r="AM143" i="4"/>
  <c r="AN143" i="4" s="1"/>
  <c r="AM92" i="4"/>
  <c r="AM60" i="4"/>
  <c r="AM46" i="4"/>
  <c r="AM30" i="4"/>
  <c r="AM115" i="4"/>
  <c r="AM99" i="4"/>
  <c r="AM83" i="4"/>
  <c r="AM67" i="4"/>
  <c r="AM51" i="4"/>
  <c r="AM35" i="4"/>
  <c r="AM19" i="4"/>
  <c r="AN19" i="4" s="1"/>
  <c r="AL2120" i="4"/>
  <c r="AL7" i="4"/>
  <c r="AL17" i="4" s="1"/>
  <c r="AO143" i="4" l="1"/>
  <c r="AP143" i="4" s="1"/>
  <c r="AO129" i="4"/>
  <c r="AP129" i="4" s="1"/>
  <c r="AO119" i="4"/>
  <c r="AP119" i="4" s="1"/>
  <c r="AN2001" i="4"/>
  <c r="AN1370" i="4"/>
  <c r="AN1860" i="4"/>
  <c r="AN2034" i="4"/>
  <c r="AN1495" i="4"/>
  <c r="AN1295" i="4"/>
  <c r="AN1786" i="4"/>
  <c r="AN1290" i="4"/>
  <c r="AN2068" i="4"/>
  <c r="AN1439" i="4"/>
  <c r="AN2070" i="4"/>
  <c r="AN1334" i="4"/>
  <c r="AN1351" i="4"/>
  <c r="AN2040" i="4"/>
  <c r="AN1900" i="4"/>
  <c r="AN1849" i="4"/>
  <c r="AN1865" i="4"/>
  <c r="AN1806" i="4"/>
  <c r="AN2057" i="4"/>
  <c r="AN2020" i="4"/>
  <c r="AN1497" i="4"/>
  <c r="AN1794" i="4"/>
  <c r="AN1830" i="4"/>
  <c r="AN2109" i="4"/>
  <c r="AN1876" i="4"/>
  <c r="AN2041" i="4"/>
  <c r="AN1083" i="4"/>
  <c r="AN2014" i="4"/>
  <c r="AN2052" i="4"/>
  <c r="AN1706" i="4"/>
  <c r="AN1871" i="4"/>
  <c r="AN2025" i="4"/>
  <c r="AN732" i="4"/>
  <c r="AN2011" i="4"/>
  <c r="AN1305" i="4"/>
  <c r="AN1950" i="4"/>
  <c r="AN1297" i="4"/>
  <c r="AN2073" i="4"/>
  <c r="AN2005" i="4"/>
  <c r="AN1115" i="4"/>
  <c r="AN1339" i="4"/>
  <c r="AN1318" i="4"/>
  <c r="AN2049" i="4"/>
  <c r="AN1430" i="4"/>
  <c r="AN1836" i="4"/>
  <c r="AN837" i="4"/>
  <c r="AN1353" i="4"/>
  <c r="AN1707" i="4"/>
  <c r="AN1372" i="4"/>
  <c r="AN1988" i="4"/>
  <c r="AN1888" i="4"/>
  <c r="AN1473" i="4"/>
  <c r="AN1393" i="4"/>
  <c r="AN1842" i="4"/>
  <c r="AN1090" i="4"/>
  <c r="AN1078" i="4"/>
  <c r="AN1278" i="4"/>
  <c r="AN1110" i="4"/>
  <c r="AN1902" i="4"/>
  <c r="AN1424" i="4"/>
  <c r="AN1194" i="4"/>
  <c r="AN2010" i="4"/>
  <c r="AN1885" i="4"/>
  <c r="AN1491" i="4"/>
  <c r="AN2042" i="4"/>
  <c r="AN1560" i="4"/>
  <c r="AN1595" i="4"/>
  <c r="AN1425" i="4"/>
  <c r="AN1222" i="4"/>
  <c r="AN1388" i="4"/>
  <c r="AN1897" i="4"/>
  <c r="AN1231" i="4"/>
  <c r="AN1644" i="4"/>
  <c r="AN1956" i="4"/>
  <c r="AN1494" i="4"/>
  <c r="AN2080" i="4"/>
  <c r="AN2056" i="4"/>
  <c r="AN1232" i="4"/>
  <c r="AN421" i="4"/>
  <c r="AN1651" i="4"/>
  <c r="AN1217" i="4"/>
  <c r="AN1841" i="4"/>
  <c r="AN1438" i="4"/>
  <c r="AN689" i="4"/>
  <c r="AN2090" i="4"/>
  <c r="AN1389" i="4"/>
  <c r="AN675" i="4"/>
  <c r="AN1504" i="4"/>
  <c r="AN1336" i="4"/>
  <c r="AO19" i="4"/>
  <c r="AP19" i="4" s="1"/>
  <c r="AN690" i="4"/>
  <c r="AN1385" i="4"/>
  <c r="AN1362" i="4"/>
  <c r="AN895" i="4"/>
  <c r="AN1472" i="4"/>
  <c r="AN1271" i="4"/>
  <c r="AN1448" i="4"/>
  <c r="AN2036" i="4"/>
  <c r="AN1814" i="4"/>
  <c r="AN1803" i="4"/>
  <c r="AN1901" i="4"/>
  <c r="AN1728" i="4"/>
  <c r="AN1039" i="4"/>
  <c r="AN1526" i="4"/>
  <c r="AN1442" i="4"/>
  <c r="AN1511" i="4"/>
  <c r="AN1640" i="4"/>
  <c r="AN1199" i="4"/>
  <c r="AN1851" i="4"/>
  <c r="AN1013" i="4"/>
  <c r="AN1409" i="4"/>
  <c r="AN1091" i="4"/>
  <c r="AN1441" i="4"/>
  <c r="AN1304" i="4"/>
  <c r="AN1204" i="4"/>
  <c r="AN1915" i="4"/>
  <c r="AN1862" i="4"/>
  <c r="AN1277" i="4"/>
  <c r="AN1855" i="4"/>
  <c r="AN1381" i="4"/>
  <c r="AN1102" i="4"/>
  <c r="AN1854" i="4"/>
  <c r="AN1454" i="4"/>
  <c r="AN1775" i="4"/>
  <c r="AN1434" i="4"/>
  <c r="AN1819" i="4"/>
  <c r="AN2066" i="4"/>
  <c r="AN1137" i="4"/>
  <c r="AN1799" i="4"/>
  <c r="AN1179" i="4"/>
  <c r="AN2083" i="4"/>
  <c r="AN1963" i="4"/>
  <c r="AN1145" i="4"/>
  <c r="AN1321" i="4"/>
  <c r="AN1761" i="4"/>
  <c r="AN2039" i="4"/>
  <c r="AN1123" i="4"/>
  <c r="AN2059" i="4"/>
  <c r="AN1161" i="4"/>
  <c r="AN1420" i="4"/>
  <c r="AN2023" i="4"/>
  <c r="AN1134" i="4"/>
  <c r="AN1796" i="4"/>
  <c r="AN1401" i="4"/>
  <c r="AN1215" i="4"/>
  <c r="AN1880" i="4"/>
  <c r="AN1396" i="4"/>
  <c r="AN1828" i="4"/>
  <c r="AN1047" i="4"/>
  <c r="AN1079" i="4"/>
  <c r="AN1280" i="4"/>
  <c r="AN1971" i="4"/>
  <c r="AN1710" i="4"/>
  <c r="AN1094" i="4"/>
  <c r="AN1995" i="4"/>
  <c r="AN1744" i="4"/>
  <c r="AN1690" i="4"/>
  <c r="AN1686" i="4"/>
  <c r="AN1363" i="4"/>
  <c r="AN1300" i="4"/>
  <c r="AN1357" i="4"/>
  <c r="AN1985" i="4"/>
  <c r="AN1109" i="4"/>
  <c r="AN1308" i="4"/>
  <c r="AN1874" i="4"/>
  <c r="AN1867" i="4"/>
  <c r="AN1037" i="4"/>
  <c r="AN1517" i="4"/>
  <c r="AN1060" i="4"/>
  <c r="AN1065" i="4"/>
  <c r="AN1910" i="4"/>
  <c r="AN1207" i="4"/>
  <c r="AN1214" i="4"/>
  <c r="AN2035" i="4"/>
  <c r="AN1753" i="4"/>
  <c r="AN1839" i="4"/>
  <c r="AN1063" i="4"/>
  <c r="AN1296" i="4"/>
  <c r="AN1975" i="4"/>
  <c r="AN1528" i="4"/>
  <c r="AN1335" i="4"/>
  <c r="AN1347" i="4"/>
  <c r="AN1756" i="4"/>
  <c r="AN1831" i="4"/>
  <c r="AN1067" i="4"/>
  <c r="AN1246" i="4"/>
  <c r="AN1088" i="4"/>
  <c r="AN1969" i="4"/>
  <c r="AN1555" i="4"/>
  <c r="AN1292" i="4"/>
  <c r="AN1986" i="4"/>
  <c r="AN2096" i="4"/>
  <c r="AN1833" i="4"/>
  <c r="AN1098" i="4"/>
  <c r="AN2105" i="4"/>
  <c r="AN1639" i="4"/>
  <c r="AN1875" i="4"/>
  <c r="AN1510" i="4"/>
  <c r="AN1406" i="4"/>
  <c r="AN1035" i="4"/>
  <c r="AN1052" i="4"/>
  <c r="AN1486" i="4"/>
  <c r="AN1365" i="4"/>
  <c r="AN1884" i="4"/>
  <c r="AN1331" i="4"/>
  <c r="AN1070" i="4"/>
  <c r="AN1788" i="4"/>
  <c r="AN1846" i="4"/>
  <c r="AN1289" i="4"/>
  <c r="AN1778" i="4"/>
  <c r="AN2030" i="4"/>
  <c r="AN1007" i="4"/>
  <c r="AN1791" i="4"/>
  <c r="AN1108" i="4"/>
  <c r="AN1330" i="4"/>
  <c r="AN1766" i="4"/>
  <c r="AN1648" i="4"/>
  <c r="AN1075" i="4"/>
  <c r="AN1358" i="4"/>
  <c r="AN1431" i="4"/>
  <c r="AN1850" i="4"/>
  <c r="AN1236" i="4"/>
  <c r="AN1027" i="4"/>
  <c r="AN1784" i="4"/>
  <c r="AN1926" i="4"/>
  <c r="AN1477" i="4"/>
  <c r="AN1228" i="4"/>
  <c r="AN1453" i="4"/>
  <c r="AN2046" i="4"/>
  <c r="AN1769" i="4"/>
  <c r="AN1861" i="4"/>
  <c r="AN2022" i="4"/>
  <c r="AN1478" i="4"/>
  <c r="AN1764" i="4"/>
  <c r="AN2089" i="4"/>
  <c r="AN1691" i="4"/>
  <c r="AN1293" i="4"/>
  <c r="AN2004" i="4"/>
  <c r="AN2108" i="4"/>
  <c r="AN2063" i="4"/>
  <c r="AN1840" i="4"/>
  <c r="AN1256" i="4"/>
  <c r="AN1131" i="4"/>
  <c r="AN1825" i="4"/>
  <c r="AN1534" i="4"/>
  <c r="AN1028" i="4"/>
  <c r="AN1375" i="4"/>
  <c r="AN1195" i="4"/>
  <c r="AN1447" i="4"/>
  <c r="AN1499" i="4"/>
  <c r="AN1322" i="4"/>
  <c r="AN1807" i="4"/>
  <c r="AN1350" i="4"/>
  <c r="AN1267" i="4"/>
  <c r="AN1808" i="4"/>
  <c r="AN1382" i="4"/>
  <c r="AN2072" i="4"/>
  <c r="AN1463" i="4"/>
  <c r="AN2095" i="4"/>
  <c r="AN840" i="4"/>
  <c r="AN1201" i="4"/>
  <c r="AN290" i="4"/>
  <c r="AN896" i="4"/>
  <c r="AN1461" i="4"/>
  <c r="AN811" i="4"/>
  <c r="AN839" i="4"/>
  <c r="AN809" i="4"/>
  <c r="AN1543" i="4"/>
  <c r="AN1483" i="4"/>
  <c r="AN832" i="4"/>
  <c r="AN1663" i="4"/>
  <c r="AN1291" i="4"/>
  <c r="AN805" i="4"/>
  <c r="AN1745" i="4"/>
  <c r="AN519" i="4"/>
  <c r="AN944" i="4"/>
  <c r="AN861" i="4"/>
  <c r="AN404" i="4"/>
  <c r="AN1524" i="4"/>
  <c r="AN1191" i="4"/>
  <c r="AN759" i="4"/>
  <c r="AN1185" i="4"/>
  <c r="AN1790" i="4"/>
  <c r="AN541" i="4"/>
  <c r="AN327" i="4"/>
  <c r="AN924" i="4"/>
  <c r="AN939" i="4"/>
  <c r="AN323" i="4"/>
  <c r="AN947" i="4"/>
  <c r="AN655" i="4"/>
  <c r="AN1653" i="4"/>
  <c r="AN551" i="4"/>
  <c r="AN2074" i="4"/>
  <c r="AN708" i="4"/>
  <c r="AN1553" i="4"/>
  <c r="AN1120" i="4"/>
  <c r="AN363" i="4"/>
  <c r="AN1352" i="4"/>
  <c r="AN1275" i="4"/>
  <c r="AN959" i="4"/>
  <c r="AN1338" i="4"/>
  <c r="AN611" i="4"/>
  <c r="AN332" i="4"/>
  <c r="AN2026" i="4"/>
  <c r="AN1507" i="4"/>
  <c r="AN1072" i="4"/>
  <c r="AN2027" i="4"/>
  <c r="AN825" i="4"/>
  <c r="AN1064" i="4"/>
  <c r="AN1287" i="4"/>
  <c r="AN788" i="4"/>
  <c r="AN1795" i="4"/>
  <c r="AN912" i="4"/>
  <c r="AN1329" i="4"/>
  <c r="AN1837" i="4"/>
  <c r="AN413" i="4"/>
  <c r="AN1371" i="4"/>
  <c r="AN1074" i="4"/>
  <c r="AN1771" i="4"/>
  <c r="AN1008" i="4"/>
  <c r="AN820" i="4"/>
  <c r="AN1815" i="4"/>
  <c r="AN1066" i="4"/>
  <c r="AN1859" i="4"/>
  <c r="AN1320" i="4"/>
  <c r="AN368" i="4"/>
  <c r="AN534" i="4"/>
  <c r="AN2008" i="4"/>
  <c r="AN1101" i="4"/>
  <c r="AN205" i="4"/>
  <c r="AN360" i="4"/>
  <c r="AN2091" i="4"/>
  <c r="AN128" i="4"/>
  <c r="AN23" i="4"/>
  <c r="AN1387" i="4"/>
  <c r="AN392" i="4"/>
  <c r="AN849" i="4"/>
  <c r="AN384" i="4"/>
  <c r="AN428" i="4"/>
  <c r="AN2051" i="4"/>
  <c r="AN1410" i="4"/>
  <c r="AN1913" i="4"/>
  <c r="AN1952" i="4"/>
  <c r="AN548" i="4"/>
  <c r="AN419" i="4"/>
  <c r="AN2033" i="4"/>
  <c r="AN1641" i="4"/>
  <c r="AN1445" i="4"/>
  <c r="AN1810" i="4"/>
  <c r="AN2015" i="4"/>
  <c r="AN617" i="4"/>
  <c r="AN397" i="4"/>
  <c r="AN817" i="4"/>
  <c r="AN195" i="4"/>
  <c r="AN919" i="4"/>
  <c r="AN1244" i="4"/>
  <c r="AN905" i="4"/>
  <c r="AN921" i="4"/>
  <c r="AN417" i="4"/>
  <c r="AN1208" i="4"/>
  <c r="AN2037" i="4"/>
  <c r="AN1554" i="4"/>
  <c r="AN1377" i="4"/>
  <c r="AN1395" i="4"/>
  <c r="AN1827" i="4"/>
  <c r="AN884" i="4"/>
  <c r="AN754" i="4"/>
  <c r="AN1666" i="4"/>
  <c r="AN1379" i="4"/>
  <c r="AN695" i="4"/>
  <c r="AN385" i="4"/>
  <c r="AN942" i="4"/>
  <c r="AN1727" i="4"/>
  <c r="AN907" i="4"/>
  <c r="AN1299" i="4"/>
  <c r="AN2076" i="4"/>
  <c r="AN1568" i="4"/>
  <c r="AN979" i="4"/>
  <c r="AN2054" i="4"/>
  <c r="AN1621" i="4"/>
  <c r="AN1978" i="4"/>
  <c r="AN711" i="4"/>
  <c r="AN838" i="4"/>
  <c r="AN677" i="4"/>
  <c r="AN454" i="4"/>
  <c r="AN253" i="4"/>
  <c r="AN1512" i="4"/>
  <c r="AN2016" i="4"/>
  <c r="AN874" i="4"/>
  <c r="AN2103" i="4"/>
  <c r="AN1628" i="4"/>
  <c r="AN1997" i="4"/>
  <c r="AN761" i="4"/>
  <c r="AN808" i="4"/>
  <c r="AN1087" i="4"/>
  <c r="AN359" i="4"/>
  <c r="AN1928" i="4"/>
  <c r="AN436" i="4"/>
  <c r="AN1758" i="4"/>
  <c r="AN1240" i="4"/>
  <c r="AN1762" i="4"/>
  <c r="AN784" i="4"/>
  <c r="AN175" i="4"/>
  <c r="AN139" i="4"/>
  <c r="AN116" i="4"/>
  <c r="AN105" i="4"/>
  <c r="AN91" i="4"/>
  <c r="AN89" i="4"/>
  <c r="AN90" i="4"/>
  <c r="AN28" i="4"/>
  <c r="AN1005" i="4"/>
  <c r="AN1281" i="4"/>
  <c r="AN347" i="4"/>
  <c r="AN1905" i="4"/>
  <c r="AN749" i="4"/>
  <c r="AN202" i="4"/>
  <c r="AN1364" i="4"/>
  <c r="AN545" i="4"/>
  <c r="AN1460" i="4"/>
  <c r="AN640" i="4"/>
  <c r="AN1443" i="4"/>
  <c r="AN1141" i="4"/>
  <c r="AN631" i="4"/>
  <c r="AN1611" i="4"/>
  <c r="AN950" i="4"/>
  <c r="AN1906" i="4"/>
  <c r="AN661" i="4"/>
  <c r="AN1838" i="4"/>
  <c r="AN432" i="4"/>
  <c r="AN1781" i="4"/>
  <c r="AN1114" i="4"/>
  <c r="AN380" i="4"/>
  <c r="AN1864" i="4"/>
  <c r="AN1033" i="4"/>
  <c r="AN300" i="4"/>
  <c r="AN915" i="4"/>
  <c r="AN1209" i="4"/>
  <c r="AN261" i="4"/>
  <c r="AN953" i="4"/>
  <c r="AN1250" i="4"/>
  <c r="AN1030" i="4"/>
  <c r="AN207" i="4"/>
  <c r="AN386" i="4"/>
  <c r="AN793" i="4"/>
  <c r="AN448" i="4"/>
  <c r="AN865" i="4"/>
  <c r="AN723" i="4"/>
  <c r="AN1992" i="4"/>
  <c r="AN1777" i="4"/>
  <c r="AN1346" i="4"/>
  <c r="AN2047" i="4"/>
  <c r="AN1011" i="4"/>
  <c r="AN992" i="4"/>
  <c r="AN1263" i="4"/>
  <c r="AN1001" i="4"/>
  <c r="AN1073" i="4"/>
  <c r="AN528" i="4"/>
  <c r="AN763" i="4"/>
  <c r="AN322" i="4"/>
  <c r="AN1773" i="4"/>
  <c r="AN1479" i="4"/>
  <c r="AN2081" i="4"/>
  <c r="AN1112" i="4"/>
  <c r="AN546" i="4"/>
  <c r="AN842" i="4"/>
  <c r="AN2000" i="4"/>
  <c r="AN1391" i="4"/>
  <c r="AN1433" i="4"/>
  <c r="AN2067" i="4"/>
  <c r="AN1139" i="4"/>
  <c r="AN1043" i="4"/>
  <c r="AN1188" i="4"/>
  <c r="AN539" i="4"/>
  <c r="AN609" i="4"/>
  <c r="AN1999" i="4"/>
  <c r="AN1797" i="4"/>
  <c r="AN1341" i="4"/>
  <c r="AN1166" i="4"/>
  <c r="AN1172" i="4"/>
  <c r="AN1178" i="4"/>
  <c r="AN1328" i="4"/>
  <c r="AN1002" i="4"/>
  <c r="AN311" i="4"/>
  <c r="AN752" i="4"/>
  <c r="AN391" i="4"/>
  <c r="AN775" i="4"/>
  <c r="AN1848" i="4"/>
  <c r="AN1953" i="4"/>
  <c r="AN1692" i="4"/>
  <c r="AN2098" i="4"/>
  <c r="AN945" i="4"/>
  <c r="AN1053" i="4"/>
  <c r="AN1015" i="4"/>
  <c r="AN705" i="4"/>
  <c r="AN336" i="4"/>
  <c r="AN2013" i="4"/>
  <c r="AN1359" i="4"/>
  <c r="AN1558" i="4"/>
  <c r="AN1464" i="4"/>
  <c r="AN1048" i="4"/>
  <c r="AN382" i="4"/>
  <c r="AN636" i="4"/>
  <c r="AN471" i="4"/>
  <c r="AN1743" i="4"/>
  <c r="AN1374" i="4"/>
  <c r="AN1708" i="4"/>
  <c r="AN913" i="4"/>
  <c r="AN1298" i="4"/>
  <c r="AN563" i="4"/>
  <c r="AN801" i="4"/>
  <c r="AN484" i="4"/>
  <c r="AN1980" i="4"/>
  <c r="AN1866" i="4"/>
  <c r="AN1492" i="4"/>
  <c r="AN2043" i="4"/>
  <c r="AN1105" i="4"/>
  <c r="AN1306" i="4"/>
  <c r="AN1270" i="4"/>
  <c r="AN922" i="4"/>
  <c r="AN190" i="4"/>
  <c r="AN669" i="4"/>
  <c r="AN366" i="4"/>
  <c r="AN516" i="4"/>
  <c r="AN691" i="4"/>
  <c r="AN1911" i="4"/>
  <c r="AN1455" i="4"/>
  <c r="AN1689" i="4"/>
  <c r="AN2100" i="4"/>
  <c r="AN1272" i="4"/>
  <c r="AN900" i="4"/>
  <c r="AN1309" i="4"/>
  <c r="AN1324" i="4"/>
  <c r="AN317" i="4"/>
  <c r="AN869" i="4"/>
  <c r="AN738" i="4"/>
  <c r="AN1912" i="4"/>
  <c r="AN1869" i="4"/>
  <c r="AN1361" i="4"/>
  <c r="AN1709" i="4"/>
  <c r="AN2113" i="4"/>
  <c r="AN994" i="4"/>
  <c r="AN416" i="4"/>
  <c r="AN810" i="4"/>
  <c r="AN1759" i="4"/>
  <c r="AN1429" i="4"/>
  <c r="AN1481" i="4"/>
  <c r="AN1021" i="4"/>
  <c r="AN504" i="4"/>
  <c r="AN812" i="4"/>
  <c r="AN497" i="4"/>
  <c r="AN774" i="4"/>
  <c r="AN456" i="4"/>
  <c r="AN1446" i="4"/>
  <c r="AN1456" i="4"/>
  <c r="AN1054" i="4"/>
  <c r="AN238" i="4"/>
  <c r="AN1723" i="4"/>
  <c r="AN2086" i="4"/>
  <c r="AN1193" i="4"/>
  <c r="AN304" i="4"/>
  <c r="AN1701" i="4"/>
  <c r="AN393" i="4"/>
  <c r="AN343" i="4"/>
  <c r="AN1768" i="4"/>
  <c r="AN1355" i="4"/>
  <c r="AN2102" i="4"/>
  <c r="AN326" i="4"/>
  <c r="AN612" i="4"/>
  <c r="AN584" i="4"/>
  <c r="AN605" i="4"/>
  <c r="AN1793" i="4"/>
  <c r="AN1367" i="4"/>
  <c r="AN1616" i="4"/>
  <c r="AN1541" i="4"/>
  <c r="AN901" i="4"/>
  <c r="AN946" i="4"/>
  <c r="AN1127" i="4"/>
  <c r="AN1135" i="4"/>
  <c r="AN1323" i="4"/>
  <c r="AN1116" i="4"/>
  <c r="AN212" i="4"/>
  <c r="AN346" i="4"/>
  <c r="AN477" i="4"/>
  <c r="AN364" i="4"/>
  <c r="AN357" i="4"/>
  <c r="AN1863" i="4"/>
  <c r="AN1746" i="4"/>
  <c r="AN1380" i="4"/>
  <c r="AN1525" i="4"/>
  <c r="AN1045" i="4"/>
  <c r="AN620" i="4"/>
  <c r="AN597" i="4"/>
  <c r="AN1752" i="4"/>
  <c r="AN1785" i="4"/>
  <c r="AN1421" i="4"/>
  <c r="AN2077" i="4"/>
  <c r="AN1162" i="4"/>
  <c r="AN540" i="4"/>
  <c r="AN670" i="4"/>
  <c r="AN1763" i="4"/>
  <c r="AN1506" i="4"/>
  <c r="AN444" i="4"/>
  <c r="AN1316" i="4"/>
  <c r="AN287" i="4"/>
  <c r="AN993" i="4"/>
  <c r="AN1307" i="4"/>
  <c r="AN1216" i="4"/>
  <c r="AN462" i="4"/>
  <c r="AN445" i="4"/>
  <c r="AN527" i="4"/>
  <c r="AN615" i="4"/>
  <c r="AN746" i="4"/>
  <c r="AN340" i="4"/>
  <c r="AN1747" i="4"/>
  <c r="AN1990" i="4"/>
  <c r="AN1405" i="4"/>
  <c r="AN2085" i="4"/>
  <c r="AN209" i="4"/>
  <c r="AN996" i="4"/>
  <c r="AN1315" i="4"/>
  <c r="AN1302" i="4"/>
  <c r="AN1164" i="4"/>
  <c r="AN402" i="4"/>
  <c r="AN378" i="4"/>
  <c r="AN1792" i="4"/>
  <c r="AN1858" i="4"/>
  <c r="AN1535" i="4"/>
  <c r="AN1242" i="4"/>
  <c r="AN995" i="4"/>
  <c r="AN634" i="4"/>
  <c r="AN778" i="4"/>
  <c r="AN1868" i="4"/>
  <c r="AN1407" i="4"/>
  <c r="AN1344" i="4"/>
  <c r="AN2111" i="4"/>
  <c r="AN1097" i="4"/>
  <c r="AN973" i="4"/>
  <c r="AN910" i="4"/>
  <c r="AN800" i="4"/>
  <c r="AN353" i="4"/>
  <c r="AN1832" i="4"/>
  <c r="AN1882" i="4"/>
  <c r="AN1436" i="4"/>
  <c r="AN969" i="4"/>
  <c r="AN927" i="4"/>
  <c r="AN1126" i="4"/>
  <c r="AN1264" i="4"/>
  <c r="AN938" i="4"/>
  <c r="AN412" i="4"/>
  <c r="AN745" i="4"/>
  <c r="AN375" i="4"/>
  <c r="AN688" i="4"/>
  <c r="AN1844" i="4"/>
  <c r="AN1398" i="4"/>
  <c r="AN1474" i="4"/>
  <c r="AN1266" i="4"/>
  <c r="AN1095" i="4"/>
  <c r="AN1265" i="4"/>
  <c r="AN951" i="4"/>
  <c r="AN362" i="4"/>
  <c r="AN1984" i="4"/>
  <c r="AN1821" i="4"/>
  <c r="AN1451" i="4"/>
  <c r="AN1688" i="4"/>
  <c r="AN2065" i="4"/>
  <c r="AN701" i="4"/>
  <c r="AN639" i="4"/>
  <c r="AN388" i="4"/>
  <c r="AN680" i="4"/>
  <c r="AN1945" i="4"/>
  <c r="AN1366" i="4"/>
  <c r="AN1573" i="4"/>
  <c r="AN1058" i="4"/>
  <c r="AN435" i="4"/>
  <c r="AN455" i="4"/>
  <c r="AN726" i="4"/>
  <c r="AN727" i="4"/>
  <c r="AN1973" i="4"/>
  <c r="AN1547" i="4"/>
  <c r="AN1500" i="4"/>
  <c r="AN350" i="4"/>
  <c r="AN1252" i="4"/>
  <c r="AN904" i="4"/>
  <c r="AN1257" i="4"/>
  <c r="AN987" i="4"/>
  <c r="AN278" i="4"/>
  <c r="AN490" i="4"/>
  <c r="AN411" i="4"/>
  <c r="AN672" i="4"/>
  <c r="AN376" i="4"/>
  <c r="AN1873" i="4"/>
  <c r="AN1342" i="4"/>
  <c r="AN1569" i="4"/>
  <c r="AN2053" i="4"/>
  <c r="AN1010" i="4"/>
  <c r="AN1143" i="4"/>
  <c r="AN1049" i="4"/>
  <c r="AN1132" i="4"/>
  <c r="AN400" i="4"/>
  <c r="AN381" i="4"/>
  <c r="AN814" i="4"/>
  <c r="AN1983" i="4"/>
  <c r="AN2018" i="4"/>
  <c r="AN1482" i="4"/>
  <c r="AN1518" i="4"/>
  <c r="AN2078" i="4"/>
  <c r="AN211" i="4"/>
  <c r="AN781" i="4"/>
  <c r="AN815" i="4"/>
  <c r="AN1993" i="4"/>
  <c r="AN1440" i="4"/>
  <c r="AN2107" i="4"/>
  <c r="AN1286" i="4"/>
  <c r="AN853" i="4"/>
  <c r="AN394" i="4"/>
  <c r="AN742" i="4"/>
  <c r="AN692" i="4"/>
  <c r="AN1776" i="4"/>
  <c r="AN1404" i="4"/>
  <c r="AN2075" i="4"/>
  <c r="AN1229" i="4"/>
  <c r="AN1041" i="4"/>
  <c r="AN1731" i="4"/>
  <c r="AN191" i="4"/>
  <c r="AN1269" i="4"/>
  <c r="AN990" i="4"/>
  <c r="AN288" i="4"/>
  <c r="AN410" i="4"/>
  <c r="AN737" i="4"/>
  <c r="AN1877" i="4"/>
  <c r="AN1452" i="4"/>
  <c r="AN2038" i="4"/>
  <c r="AN431" i="4"/>
  <c r="AN747" i="4"/>
  <c r="AN532" i="4"/>
  <c r="AN356" i="4"/>
  <c r="AN2006" i="4"/>
  <c r="AN1373" i="4"/>
  <c r="AN1704" i="4"/>
  <c r="AN2092" i="4"/>
  <c r="AN916" i="4"/>
  <c r="AN570" i="4"/>
  <c r="AN956" i="4"/>
  <c r="AN1062" i="4"/>
  <c r="AN1317" i="4"/>
  <c r="AN982" i="4"/>
  <c r="AN303" i="4"/>
  <c r="AN464" i="4"/>
  <c r="AN760" i="4"/>
  <c r="AN588" i="4"/>
  <c r="AN687" i="4"/>
  <c r="AN1789" i="4"/>
  <c r="AN1422" i="4"/>
  <c r="AN1635" i="4"/>
  <c r="AN2024" i="4"/>
  <c r="AN594" i="4"/>
  <c r="AN799" i="4"/>
  <c r="AN731" i="4"/>
  <c r="AN1779" i="4"/>
  <c r="AN1870" i="4"/>
  <c r="AN1360" i="4"/>
  <c r="AN2106" i="4"/>
  <c r="AN985" i="4"/>
  <c r="AN744" i="4"/>
  <c r="AN768" i="4"/>
  <c r="AN1962" i="4"/>
  <c r="AN1564" i="4"/>
  <c r="AN124" i="4"/>
  <c r="AN154" i="4"/>
  <c r="AN39" i="4"/>
  <c r="AN74" i="4"/>
  <c r="AN97" i="4"/>
  <c r="AN24" i="4"/>
  <c r="AN107" i="4"/>
  <c r="AN138" i="4"/>
  <c r="AN126" i="4"/>
  <c r="AN120" i="4"/>
  <c r="AN36" i="4"/>
  <c r="AN158" i="4"/>
  <c r="AN167" i="4"/>
  <c r="AN57" i="4"/>
  <c r="AN118" i="4"/>
  <c r="AN32" i="4"/>
  <c r="AN182" i="4"/>
  <c r="AN113" i="4"/>
  <c r="AN108" i="4"/>
  <c r="AN88" i="4"/>
  <c r="AN117" i="4"/>
  <c r="AN109" i="4"/>
  <c r="AN186" i="4"/>
  <c r="AN112" i="4"/>
  <c r="AN115" i="4"/>
  <c r="AN145" i="4"/>
  <c r="AN25" i="4"/>
  <c r="AN151" i="4"/>
  <c r="AN102" i="4"/>
  <c r="AN75" i="4"/>
  <c r="AN38" i="4"/>
  <c r="AN185" i="4"/>
  <c r="AN86" i="4"/>
  <c r="AN174" i="4"/>
  <c r="AN153" i="4"/>
  <c r="AN1046" i="4"/>
  <c r="AN1146" i="4"/>
  <c r="AN1076" i="4"/>
  <c r="AN977" i="4"/>
  <c r="AN1034" i="4"/>
  <c r="AN1205" i="4"/>
  <c r="AN954" i="4"/>
  <c r="AN389" i="4"/>
  <c r="AN395" i="4"/>
  <c r="AN459" i="4"/>
  <c r="AN460" i="4"/>
  <c r="AN329" i="4"/>
  <c r="AN1780" i="4"/>
  <c r="AN1939" i="4"/>
  <c r="AN1798" i="4"/>
  <c r="AN1549" i="4"/>
  <c r="AN2050" i="4"/>
  <c r="AN418" i="4"/>
  <c r="AN1020" i="4"/>
  <c r="AN897" i="4"/>
  <c r="AN1253" i="4"/>
  <c r="AN902" i="4"/>
  <c r="AN409" i="4"/>
  <c r="AN511" i="4"/>
  <c r="AN1903" i="4"/>
  <c r="AN1383" i="4"/>
  <c r="AN1681" i="4"/>
  <c r="AN1259" i="4"/>
  <c r="AN260" i="4"/>
  <c r="AN371" i="4"/>
  <c r="AN783" i="4"/>
  <c r="AN1812" i="4"/>
  <c r="AN1394" i="4"/>
  <c r="AN1581" i="4"/>
  <c r="AN2061" i="4"/>
  <c r="AN962" i="4"/>
  <c r="AN1016" i="4"/>
  <c r="AN262" i="4"/>
  <c r="AN806" i="4"/>
  <c r="AN679" i="4"/>
  <c r="AN2007" i="4"/>
  <c r="AN1818" i="4"/>
  <c r="AN1579" i="4"/>
  <c r="AN426" i="4"/>
  <c r="AN1071" i="4"/>
  <c r="AN1202" i="4"/>
  <c r="AN1136" i="4"/>
  <c r="AN1003" i="4"/>
  <c r="AN415" i="4"/>
  <c r="AN693" i="4"/>
  <c r="AN770" i="4"/>
  <c r="AN707" i="4"/>
  <c r="AN1843" i="4"/>
  <c r="AN1432" i="4"/>
  <c r="AN2028" i="4"/>
  <c r="AN1080" i="4"/>
  <c r="AN997" i="4"/>
  <c r="AN1084" i="4"/>
  <c r="AN319" i="4"/>
  <c r="AN555" i="4"/>
  <c r="AN1804" i="4"/>
  <c r="AN1757" i="4"/>
  <c r="AN1412" i="4"/>
  <c r="AN1667" i="4"/>
  <c r="AN2094" i="4"/>
  <c r="AN833" i="4"/>
  <c r="AN758" i="4"/>
  <c r="AN831" i="4"/>
  <c r="AN629" i="4"/>
  <c r="AN1966" i="4"/>
  <c r="AN1369" i="4"/>
  <c r="AN2064" i="4"/>
  <c r="AN898" i="4"/>
  <c r="AN422" i="4"/>
  <c r="AN433" i="4"/>
  <c r="AN854" i="4"/>
  <c r="AN1772" i="4"/>
  <c r="AN1845" i="4"/>
  <c r="AN1660" i="4"/>
  <c r="AN1598" i="4"/>
  <c r="AN836" i="4"/>
  <c r="AN940" i="4"/>
  <c r="AN1279" i="4"/>
  <c r="AN1153" i="4"/>
  <c r="AN923" i="4"/>
  <c r="AN325" i="4"/>
  <c r="AN556" i="4"/>
  <c r="AN686" i="4"/>
  <c r="AN621" i="4"/>
  <c r="AN1896" i="4"/>
  <c r="AN1809" i="4"/>
  <c r="AN1416" i="4"/>
  <c r="AN1734" i="4"/>
  <c r="AN1029" i="4"/>
  <c r="AN234" i="4"/>
  <c r="AN1183" i="4"/>
  <c r="AN1125" i="4"/>
  <c r="AN1068" i="4"/>
  <c r="AN685" i="4"/>
  <c r="AN475" i="4"/>
  <c r="AN819" i="4"/>
  <c r="AN1751" i="4"/>
  <c r="AN1890" i="4"/>
  <c r="AN1475" i="4"/>
  <c r="AN1695" i="4"/>
  <c r="AN1186" i="4"/>
  <c r="AN351" i="4"/>
  <c r="AN724" i="4"/>
  <c r="AN755" i="4"/>
  <c r="AN1822" i="4"/>
  <c r="AN1672" i="4"/>
  <c r="AN2093" i="4"/>
  <c r="AN1273" i="4"/>
  <c r="AN434" i="4"/>
  <c r="AN543" i="4"/>
  <c r="AN437" i="4"/>
  <c r="AN577" i="4"/>
  <c r="AN2021" i="4"/>
  <c r="AN1671" i="4"/>
  <c r="AN2031" i="4"/>
  <c r="AN1121" i="4"/>
  <c r="AN1458" i="4"/>
  <c r="AN1457" i="4"/>
  <c r="AN1004" i="4"/>
  <c r="AN906" i="4"/>
  <c r="AN1998" i="4"/>
  <c r="AN644" i="4"/>
  <c r="AN750" i="4"/>
  <c r="AN549" i="4"/>
  <c r="AN1898" i="4"/>
  <c r="AN1627" i="4"/>
  <c r="AN453" i="4"/>
  <c r="AN736" i="4"/>
  <c r="AN374" i="4"/>
  <c r="AN802" i="4"/>
  <c r="AN1932" i="4"/>
  <c r="AN1878" i="4"/>
  <c r="AN1337" i="4"/>
  <c r="AN1610" i="4"/>
  <c r="AN2101" i="4"/>
  <c r="AN1294" i="4"/>
  <c r="AN657" i="4"/>
  <c r="AN1226" i="4"/>
  <c r="AN1311" i="4"/>
  <c r="AN1061" i="4"/>
  <c r="AN983" i="4"/>
  <c r="AN266" i="4"/>
  <c r="AN517" i="4"/>
  <c r="AN777" i="4"/>
  <c r="AN862" i="4"/>
  <c r="AN349" i="4"/>
  <c r="AN2002" i="4"/>
  <c r="AN1437" i="4"/>
  <c r="AN1530" i="4"/>
  <c r="AN2097" i="4"/>
  <c r="AN387" i="4"/>
  <c r="AN405" i="4"/>
  <c r="AN1824" i="4"/>
  <c r="AN1977" i="4"/>
  <c r="AN1386" i="4"/>
  <c r="AN1617" i="4"/>
  <c r="AN899" i="4"/>
  <c r="AN943" i="4"/>
  <c r="AN765" i="4"/>
  <c r="AN365" i="4"/>
  <c r="AN1770" i="4"/>
  <c r="AN1536" i="4"/>
  <c r="AN863" i="4"/>
  <c r="AN35" i="4"/>
  <c r="AN1823" i="4"/>
  <c r="AN427" i="4"/>
  <c r="AN1522" i="4"/>
  <c r="AN345" i="4"/>
  <c r="AN1111" i="4"/>
  <c r="AN785" i="4"/>
  <c r="AN1739" i="4"/>
  <c r="AN263" i="4"/>
  <c r="AN1159" i="4"/>
  <c r="AN383" i="4"/>
  <c r="AN226" i="4"/>
  <c r="AN361" i="4"/>
  <c r="AN1938" i="4"/>
  <c r="AN1017" i="4"/>
  <c r="AN1117" i="4"/>
  <c r="AN1200" i="4"/>
  <c r="AN1419" i="4"/>
  <c r="AN600" i="4"/>
  <c r="AN894" i="4"/>
  <c r="AN1583" i="4"/>
  <c r="AN658" i="4"/>
  <c r="AN283" i="4"/>
  <c r="AN301" i="4"/>
  <c r="AN1680" i="4"/>
  <c r="AN1189" i="4"/>
  <c r="AN1943" i="4"/>
  <c r="AN1699" i="4"/>
  <c r="AN587" i="4"/>
  <c r="AN1171" i="4"/>
  <c r="AN971" i="4"/>
  <c r="AN818" i="4"/>
  <c r="AN1485" i="4"/>
  <c r="AN251" i="4"/>
  <c r="AN649" i="4"/>
  <c r="AN1348" i="4"/>
  <c r="AN1130" i="4"/>
  <c r="AN1138" i="4"/>
  <c r="AN1155" i="4"/>
  <c r="AN297" i="4"/>
  <c r="AN748" i="4"/>
  <c r="AN493" i="4"/>
  <c r="AN643" i="4"/>
  <c r="AN344" i="4"/>
  <c r="AN1994" i="4"/>
  <c r="AN1356" i="4"/>
  <c r="AN1603" i="4"/>
  <c r="AN230" i="4"/>
  <c r="AN766" i="4"/>
  <c r="AN60" i="4"/>
  <c r="AN114" i="4"/>
  <c r="AN132" i="4"/>
  <c r="AN184" i="4"/>
  <c r="AN1820" i="4"/>
  <c r="AN1301" i="4"/>
  <c r="AN1233" i="4"/>
  <c r="AN1012" i="4"/>
  <c r="AN1147" i="4"/>
  <c r="AN1104" i="4"/>
  <c r="AN315" i="4"/>
  <c r="AN882" i="4"/>
  <c r="AN1505" i="4"/>
  <c r="AN1713" i="4"/>
  <c r="AN1669" i="4"/>
  <c r="AN1241" i="4"/>
  <c r="AN463" i="4"/>
  <c r="AN324" i="4"/>
  <c r="AN798" i="4"/>
  <c r="AN1960" i="4"/>
  <c r="AN1907" i="4"/>
  <c r="AN1466" i="4"/>
  <c r="AN1642" i="4"/>
  <c r="AN980" i="4"/>
  <c r="AN931" i="4"/>
  <c r="AN502" i="4"/>
  <c r="AN667" i="4"/>
  <c r="AN978" i="4"/>
  <c r="AN580" i="4"/>
  <c r="AN926" i="4"/>
  <c r="AN1175" i="4"/>
  <c r="AN981" i="4"/>
  <c r="AN1262" i="4"/>
  <c r="AN1122" i="4"/>
  <c r="AN1040" i="4"/>
  <c r="AN256" i="4"/>
  <c r="AN307" i="4"/>
  <c r="AN521" i="4"/>
  <c r="AN850" i="4"/>
  <c r="AN1937" i="4"/>
  <c r="AN1516" i="4"/>
  <c r="AN1596" i="4"/>
  <c r="AN1570" i="4"/>
  <c r="AN2069" i="4"/>
  <c r="AN472" i="4"/>
  <c r="AN1113" i="4"/>
  <c r="AN206" i="4"/>
  <c r="AN373" i="4"/>
  <c r="AN403" i="4"/>
  <c r="AN503" i="4"/>
  <c r="AN767" i="4"/>
  <c r="AN1748" i="4"/>
  <c r="AN1944" i="4"/>
  <c r="AN1970" i="4"/>
  <c r="AN1444" i="4"/>
  <c r="AN1675" i="4"/>
  <c r="AN1720" i="4"/>
  <c r="AN1711" i="4"/>
  <c r="AN2062" i="4"/>
  <c r="AN936" i="4"/>
  <c r="AN240" i="4"/>
  <c r="AN682" i="4"/>
  <c r="AN654" i="4"/>
  <c r="AN888" i="4"/>
  <c r="AN348" i="4"/>
  <c r="AN46" i="4"/>
  <c r="AN92" i="4"/>
  <c r="AN170" i="4"/>
  <c r="AN162" i="4"/>
  <c r="AN84" i="4"/>
  <c r="AN142" i="4"/>
  <c r="AN104" i="4"/>
  <c r="AN64" i="4"/>
  <c r="AN134" i="4"/>
  <c r="AN1924" i="4"/>
  <c r="AN1929" i="4"/>
  <c r="AN1702" i="4"/>
  <c r="AN1682" i="4"/>
  <c r="AN2029" i="4"/>
  <c r="AN199" i="4"/>
  <c r="AN1285" i="4"/>
  <c r="AN196" i="4"/>
  <c r="AN596" i="4"/>
  <c r="AN505" i="4"/>
  <c r="AN535" i="4"/>
  <c r="AN1957" i="4"/>
  <c r="AN1765" i="4"/>
  <c r="AN1612" i="4"/>
  <c r="AN1532" i="4"/>
  <c r="AN1649" i="4"/>
  <c r="AN1465" i="4"/>
  <c r="AN237" i="4"/>
  <c r="AN933" i="4"/>
  <c r="AN1238" i="4"/>
  <c r="AN296" i="4"/>
  <c r="AN1197" i="4"/>
  <c r="AN1077" i="4"/>
  <c r="AN248" i="4"/>
  <c r="AN321" i="4"/>
  <c r="AN514" i="4"/>
  <c r="AN529" i="4"/>
  <c r="AN821" i="4"/>
  <c r="AN406" i="4"/>
  <c r="AN791" i="4"/>
  <c r="AN1916" i="4"/>
  <c r="AN1515" i="4"/>
  <c r="AN1724" i="4"/>
  <c r="AN1718" i="4"/>
  <c r="AN1314" i="4"/>
  <c r="AN1107" i="4"/>
  <c r="AN1170" i="4"/>
  <c r="AN960" i="4"/>
  <c r="AN920" i="4"/>
  <c r="AN1106" i="4"/>
  <c r="AN1031" i="4"/>
  <c r="AN1148" i="4"/>
  <c r="AN277" i="4"/>
  <c r="AN461" i="4"/>
  <c r="AN338" i="4"/>
  <c r="AN769" i="4"/>
  <c r="AN709" i="4"/>
  <c r="AN598" i="4"/>
  <c r="AN880" i="4"/>
  <c r="AN500" i="4"/>
  <c r="AN1965" i="4"/>
  <c r="AN1600" i="4"/>
  <c r="AN1540" i="4"/>
  <c r="AN1556" i="4"/>
  <c r="AN608" i="4"/>
  <c r="AN565" i="4"/>
  <c r="AN664" i="4"/>
  <c r="AN50" i="4"/>
  <c r="AN106" i="4"/>
  <c r="AN160" i="4"/>
  <c r="AN94" i="4"/>
  <c r="AN1982" i="4"/>
  <c r="AN1408" i="4"/>
  <c r="AN1490" i="4"/>
  <c r="AN1523" i="4"/>
  <c r="AN1609" i="4"/>
  <c r="AN1614" i="4"/>
  <c r="AN1742" i="4"/>
  <c r="AN1224" i="4"/>
  <c r="AN299" i="4"/>
  <c r="AN988" i="4"/>
  <c r="AN1243" i="4"/>
  <c r="AN1044" i="4"/>
  <c r="AN192" i="4"/>
  <c r="AN729" i="4"/>
  <c r="AN481" i="4"/>
  <c r="AN558" i="4"/>
  <c r="AN721" i="4"/>
  <c r="AN627" i="4"/>
  <c r="AN875" i="4"/>
  <c r="AN328" i="4"/>
  <c r="AN1811" i="4"/>
  <c r="AN1946" i="4"/>
  <c r="AN1426" i="4"/>
  <c r="AN1571" i="4"/>
  <c r="AN1738" i="4"/>
  <c r="AN909" i="4"/>
  <c r="AN772" i="4"/>
  <c r="AN1092" i="4"/>
  <c r="AN354" i="4"/>
  <c r="AN780" i="4"/>
  <c r="AN561" i="4"/>
  <c r="AN593" i="4"/>
  <c r="AN1899" i="4"/>
  <c r="AN1390" i="4"/>
  <c r="AN1679" i="4"/>
  <c r="AN914" i="4"/>
  <c r="AN247" i="4"/>
  <c r="AN958" i="4"/>
  <c r="AN965" i="4"/>
  <c r="AN1086" i="4"/>
  <c r="AN1312" i="4"/>
  <c r="AN1056" i="4"/>
  <c r="AN245" i="4"/>
  <c r="AN242" i="4"/>
  <c r="AN515" i="4"/>
  <c r="AN834" i="4"/>
  <c r="AN337" i="4"/>
  <c r="AN1889" i="4"/>
  <c r="AN1414" i="4"/>
  <c r="AN1632" i="4"/>
  <c r="AN1698" i="4"/>
  <c r="AN1249" i="4"/>
  <c r="AN1261" i="4"/>
  <c r="AN934" i="4"/>
  <c r="AN203" i="4"/>
  <c r="AN491" i="4"/>
  <c r="AN520" i="4"/>
  <c r="AN536" i="4"/>
  <c r="AN878" i="4"/>
  <c r="AN735" i="4"/>
  <c r="AN1847" i="4"/>
  <c r="AN1951" i="4"/>
  <c r="AN1826" i="4"/>
  <c r="AN1428" i="4"/>
  <c r="AN1716" i="4"/>
  <c r="AN1562" i="4"/>
  <c r="AN2112" i="4"/>
  <c r="AN908" i="4"/>
  <c r="AN225" i="4"/>
  <c r="AN396" i="4"/>
  <c r="AN681" i="4"/>
  <c r="AN557" i="4"/>
  <c r="AN879" i="4"/>
  <c r="AN581" i="4"/>
  <c r="AN27" i="4"/>
  <c r="AN59" i="4"/>
  <c r="AN180" i="4"/>
  <c r="AN169" i="4"/>
  <c r="AN21" i="4"/>
  <c r="AN157" i="4"/>
  <c r="AN48" i="4"/>
  <c r="AN133" i="4"/>
  <c r="AN1968" i="4"/>
  <c r="AN1817" i="4"/>
  <c r="AN1624" i="4"/>
  <c r="AN1585" i="4"/>
  <c r="AN232" i="4"/>
  <c r="AN1093" i="4"/>
  <c r="AN280" i="4"/>
  <c r="AN728" i="4"/>
  <c r="AN886" i="4"/>
  <c r="AN469" i="4"/>
  <c r="AN1813" i="4"/>
  <c r="AN1576" i="4"/>
  <c r="AN1717" i="4"/>
  <c r="AN1685" i="4"/>
  <c r="AN2099" i="4"/>
  <c r="AN702" i="4"/>
  <c r="AN787" i="4"/>
  <c r="AN1665" i="4"/>
  <c r="AN648" i="4"/>
  <c r="AN408" i="4"/>
  <c r="AN26" i="4"/>
  <c r="AN78" i="4"/>
  <c r="AN68" i="4"/>
  <c r="AN1258" i="4"/>
  <c r="AN1223" i="4"/>
  <c r="AN694" i="4"/>
  <c r="AN1023" i="4"/>
  <c r="AN215" i="4"/>
  <c r="AN1325" i="4"/>
  <c r="AN270" i="4"/>
  <c r="AN538" i="4"/>
  <c r="AN892" i="4"/>
  <c r="AN496" i="4"/>
  <c r="AN618" i="4"/>
  <c r="AN512" i="4"/>
  <c r="AN550" i="4"/>
  <c r="AN573" i="4"/>
  <c r="AN1987" i="4"/>
  <c r="AN1974" i="4"/>
  <c r="AN1384" i="4"/>
  <c r="AN1514" i="4"/>
  <c r="AN1462" i="4"/>
  <c r="AN1539" i="4"/>
  <c r="AN2104" i="4"/>
  <c r="AN1211" i="4"/>
  <c r="AN518" i="4"/>
  <c r="AN1239" i="4"/>
  <c r="AN1187" i="4"/>
  <c r="AN1234" i="4"/>
  <c r="AN1260" i="4"/>
  <c r="AN999" i="4"/>
  <c r="AN285" i="4"/>
  <c r="AN272" i="4"/>
  <c r="AN706" i="4"/>
  <c r="AN401" i="4"/>
  <c r="AN578" i="4"/>
  <c r="AN848" i="4"/>
  <c r="AN700" i="4"/>
  <c r="AN1917" i="4"/>
  <c r="AN1590" i="4"/>
  <c r="AN1488" i="4"/>
  <c r="AN552" i="4"/>
  <c r="AN47" i="4"/>
  <c r="AN111" i="4"/>
  <c r="AN177" i="4"/>
  <c r="AN1923" i="4"/>
  <c r="AN1402" i="4"/>
  <c r="AN1487" i="4"/>
  <c r="AN1619" i="4"/>
  <c r="AN1615" i="4"/>
  <c r="AN1678" i="4"/>
  <c r="AN2055" i="4"/>
  <c r="AN1288" i="4"/>
  <c r="AN482" i="4"/>
  <c r="AN1156" i="4"/>
  <c r="AN653" i="4"/>
  <c r="AN844" i="4"/>
  <c r="AN603" i="4"/>
  <c r="AN625" i="4"/>
  <c r="AN1887" i="4"/>
  <c r="AN1498" i="4"/>
  <c r="AN1712" i="4"/>
  <c r="AN67" i="4"/>
  <c r="AN85" i="4"/>
  <c r="AN171" i="4"/>
  <c r="AN49" i="4"/>
  <c r="AN1879" i="4"/>
  <c r="AN1801" i="4"/>
  <c r="AN1697" i="4"/>
  <c r="AN553" i="4"/>
  <c r="AN276" i="4"/>
  <c r="AN567" i="4"/>
  <c r="AN1925" i="4"/>
  <c r="AN1676" i="4"/>
  <c r="AN235" i="4"/>
  <c r="AN1284" i="4"/>
  <c r="AN1018" i="4"/>
  <c r="AN650" i="4"/>
  <c r="AN589" i="4"/>
  <c r="AN1470" i="4"/>
  <c r="AN1468" i="4"/>
  <c r="AN1042" i="4"/>
  <c r="AN1303" i="4"/>
  <c r="AN208" i="4"/>
  <c r="AN626" i="4"/>
  <c r="AN867" i="4"/>
  <c r="AN1725" i="4"/>
  <c r="AN485" i="4"/>
  <c r="AN103" i="4"/>
  <c r="AN176" i="4"/>
  <c r="AN147" i="4"/>
  <c r="AN44" i="4"/>
  <c r="AN1918" i="4"/>
  <c r="AN1471" i="4"/>
  <c r="AN1502" i="4"/>
  <c r="AN1613" i="4"/>
  <c r="AN1096" i="4"/>
  <c r="AN355" i="4"/>
  <c r="AN1332" i="4"/>
  <c r="AN975" i="4"/>
  <c r="AN430" i="4"/>
  <c r="AN717" i="4"/>
  <c r="AN606" i="4"/>
  <c r="AN610" i="4"/>
  <c r="AN458" i="4"/>
  <c r="AN697" i="4"/>
  <c r="AN843" i="4"/>
  <c r="AN1976" i="4"/>
  <c r="AN1936" i="4"/>
  <c r="AN1914" i="4"/>
  <c r="AN1340" i="4"/>
  <c r="AN1567" i="4"/>
  <c r="AN1620" i="4"/>
  <c r="AN1605" i="4"/>
  <c r="AN310" i="4"/>
  <c r="AN1177" i="4"/>
  <c r="AN282" i="4"/>
  <c r="AN320" i="4"/>
  <c r="AN576" i="4"/>
  <c r="AN479" i="4"/>
  <c r="AN473" i="4"/>
  <c r="AN846" i="4"/>
  <c r="AN633" i="4"/>
  <c r="AN703" i="4"/>
  <c r="AN1800" i="4"/>
  <c r="AN1967" i="4"/>
  <c r="AN1354" i="4"/>
  <c r="AN1591" i="4"/>
  <c r="AN1565" i="4"/>
  <c r="AN1629" i="4"/>
  <c r="AN2048" i="4"/>
  <c r="AN1203" i="4"/>
  <c r="AN868" i="4"/>
  <c r="AN442" i="4"/>
  <c r="AN524" i="4"/>
  <c r="AN877" i="4"/>
  <c r="AN847" i="4"/>
  <c r="AN715" i="4"/>
  <c r="AN22" i="4"/>
  <c r="AN54" i="4"/>
  <c r="AN178" i="4"/>
  <c r="AN183" i="4"/>
  <c r="AN100" i="4"/>
  <c r="AN122" i="4"/>
  <c r="AN179" i="4"/>
  <c r="AN155" i="4"/>
  <c r="AN1835" i="4"/>
  <c r="AN1345" i="4"/>
  <c r="AN1584" i="4"/>
  <c r="AN1634" i="4"/>
  <c r="AN306" i="4"/>
  <c r="AN1169" i="4"/>
  <c r="AN274" i="4"/>
  <c r="AN507" i="4"/>
  <c r="AN822" i="4"/>
  <c r="AN676" i="4"/>
  <c r="AN1749" i="4"/>
  <c r="AN1638" i="4"/>
  <c r="AN1572" i="4"/>
  <c r="AN1557" i="4"/>
  <c r="AN665" i="4"/>
  <c r="AN930" i="4"/>
  <c r="AN890" i="4"/>
  <c r="AN31" i="4"/>
  <c r="AN95" i="4"/>
  <c r="AN168" i="4"/>
  <c r="AN40" i="4"/>
  <c r="AN73" i="4"/>
  <c r="AN1167" i="4"/>
  <c r="AN1190" i="4"/>
  <c r="AN1283" i="4"/>
  <c r="AN210" i="4"/>
  <c r="AN1069" i="4"/>
  <c r="AN200" i="4"/>
  <c r="AN638" i="4"/>
  <c r="AN893" i="4"/>
  <c r="AN662" i="4"/>
  <c r="AN714" i="4"/>
  <c r="AN713" i="4"/>
  <c r="AN871" i="4"/>
  <c r="AN1935" i="4"/>
  <c r="AN1948" i="4"/>
  <c r="AN1942" i="4"/>
  <c r="AN1643" i="4"/>
  <c r="AN1659" i="4"/>
  <c r="AN1631" i="4"/>
  <c r="AN1550" i="4"/>
  <c r="AN1144" i="4"/>
  <c r="AN804" i="4"/>
  <c r="AN1182" i="4"/>
  <c r="AN1210" i="4"/>
  <c r="AN1142" i="4"/>
  <c r="AN1196" i="4"/>
  <c r="AN967" i="4"/>
  <c r="AN316" i="4"/>
  <c r="AN358" i="4"/>
  <c r="AN554" i="4"/>
  <c r="AN860" i="4"/>
  <c r="AN666" i="4"/>
  <c r="AN845" i="4"/>
  <c r="AN668" i="4"/>
  <c r="AN1853" i="4"/>
  <c r="AN1580" i="4"/>
  <c r="AN1493" i="4"/>
  <c r="AN468" i="4"/>
  <c r="AN146" i="4"/>
  <c r="AN150" i="4"/>
  <c r="AN131" i="4"/>
  <c r="AN110" i="4"/>
  <c r="AN62" i="4"/>
  <c r="AN1883" i="4"/>
  <c r="AN1415" i="4"/>
  <c r="AN1563" i="4"/>
  <c r="AN1674" i="4"/>
  <c r="AN1630" i="4"/>
  <c r="AN1693" i="4"/>
  <c r="AN976" i="4"/>
  <c r="AN1032" i="4"/>
  <c r="AN961" i="4"/>
  <c r="AN281" i="4"/>
  <c r="AN813" i="4"/>
  <c r="AN335" i="4"/>
  <c r="AN889" i="4"/>
  <c r="AN663" i="4"/>
  <c r="AN1931" i="4"/>
  <c r="AN1661" i="4"/>
  <c r="AN1722" i="4"/>
  <c r="AN298" i="4"/>
  <c r="AN1085" i="4"/>
  <c r="AN255" i="4"/>
  <c r="AN510" i="4"/>
  <c r="AN1959" i="4"/>
  <c r="AN273" i="4"/>
  <c r="AN1251" i="4"/>
  <c r="AN1276" i="4"/>
  <c r="AN591" i="4"/>
  <c r="AN764" i="4"/>
  <c r="AN716" i="4"/>
  <c r="AN1622" i="4"/>
  <c r="AN399" i="4"/>
  <c r="AN71" i="4"/>
  <c r="AN69" i="4"/>
  <c r="AN1082" i="4"/>
  <c r="AN1656" i="4"/>
  <c r="AN1586" i="4"/>
  <c r="AN1601" i="4"/>
  <c r="AN1057" i="4"/>
  <c r="AN531" i="4"/>
  <c r="AN214" i="4"/>
  <c r="AN734" i="4"/>
  <c r="AN451" i="4"/>
  <c r="AN501" i="4"/>
  <c r="AN660" i="4"/>
  <c r="AN1893" i="4"/>
  <c r="AN1413" i="4"/>
  <c r="AN1508" i="4"/>
  <c r="AN1469" i="4"/>
  <c r="AN1633" i="4"/>
  <c r="AN972" i="4"/>
  <c r="AN881" i="4"/>
  <c r="AN1247" i="4"/>
  <c r="AN991" i="4"/>
  <c r="AN258" i="4"/>
  <c r="AN1129" i="4"/>
  <c r="AN986" i="4"/>
  <c r="AN602" i="4"/>
  <c r="AN595" i="4"/>
  <c r="AN583" i="4"/>
  <c r="AN647" i="4"/>
  <c r="AN855" i="4"/>
  <c r="AN659" i="4"/>
  <c r="AN1958" i="4"/>
  <c r="AN1368" i="4"/>
  <c r="AN1519" i="4"/>
  <c r="AN1662" i="4"/>
  <c r="AN2044" i="4"/>
  <c r="AN607" i="4"/>
  <c r="AN1274" i="4"/>
  <c r="AN1254" i="4"/>
  <c r="AN964" i="4"/>
  <c r="AN1319" i="4"/>
  <c r="AN1282" i="4"/>
  <c r="AN1212" i="4"/>
  <c r="AN233" i="4"/>
  <c r="AN239" i="4"/>
  <c r="AN339" i="4"/>
  <c r="AN492" i="4"/>
  <c r="AN733" i="4"/>
  <c r="AN367" i="4"/>
  <c r="AN635" i="4"/>
  <c r="AN835" i="4"/>
  <c r="AN652" i="4"/>
  <c r="AN1805" i="4"/>
  <c r="AN1606" i="4"/>
  <c r="AN1618" i="4"/>
  <c r="AN1133" i="4"/>
  <c r="AN488" i="4"/>
  <c r="AN564" i="4"/>
  <c r="AN333" i="4"/>
  <c r="AN34" i="4"/>
  <c r="AN127" i="4"/>
  <c r="AN66" i="4"/>
  <c r="AN144" i="4"/>
  <c r="AN148" i="4"/>
  <c r="AN156" i="4"/>
  <c r="AN70" i="4"/>
  <c r="AN1991" i="4"/>
  <c r="AN1886" i="4"/>
  <c r="AN1687" i="4"/>
  <c r="AN1531" i="4"/>
  <c r="AN1546" i="4"/>
  <c r="AN1645" i="4"/>
  <c r="AN1715" i="4"/>
  <c r="AN1038" i="4"/>
  <c r="AN963" i="4"/>
  <c r="AN789" i="4"/>
  <c r="AN949" i="4"/>
  <c r="AN1268" i="4"/>
  <c r="AN911" i="4"/>
  <c r="AN586" i="4"/>
  <c r="AN478" i="4"/>
  <c r="AN390" i="4"/>
  <c r="AN698" i="4"/>
  <c r="AN560" i="4"/>
  <c r="AN753" i="4"/>
  <c r="AN779" i="4"/>
  <c r="AN1895" i="4"/>
  <c r="AN1920" i="4"/>
  <c r="AN1754" i="4"/>
  <c r="AN1467" i="4"/>
  <c r="AN1597" i="4"/>
  <c r="AN1160" i="4"/>
  <c r="AN1118" i="4"/>
  <c r="AN249" i="4"/>
  <c r="AN498" i="4"/>
  <c r="AN642" i="4"/>
  <c r="AN891" i="4"/>
  <c r="AN1955" i="4"/>
  <c r="AN1802" i="4"/>
  <c r="AN1703" i="4"/>
  <c r="AN1225" i="4"/>
  <c r="AN268" i="4"/>
  <c r="AN1149" i="4"/>
  <c r="AN193" i="4"/>
  <c r="AN1235" i="4"/>
  <c r="AN1326" i="4"/>
  <c r="AN1184" i="4"/>
  <c r="AN955" i="4"/>
  <c r="AN257" i="4"/>
  <c r="AN279" i="4"/>
  <c r="AN499" i="4"/>
  <c r="AN559" i="4"/>
  <c r="AN720" i="4"/>
  <c r="AN2017" i="4"/>
  <c r="AN1450" i="4"/>
  <c r="AN1608" i="4"/>
  <c r="AN1729" i="4"/>
  <c r="AN291" i="4"/>
  <c r="AN998" i="4"/>
  <c r="AN204" i="4"/>
  <c r="AN250" i="4"/>
  <c r="AN740" i="4"/>
  <c r="AN425" i="4"/>
  <c r="AN441" i="4"/>
  <c r="AN782" i="4"/>
  <c r="AN601" i="4"/>
  <c r="AN671" i="4"/>
  <c r="AN1940" i="4"/>
  <c r="AN1954" i="4"/>
  <c r="AN1403" i="4"/>
  <c r="AN1575" i="4"/>
  <c r="AN1677" i="4"/>
  <c r="AN1730" i="4"/>
  <c r="AN2071" i="4"/>
  <c r="AN957" i="4"/>
  <c r="AN330" i="4"/>
  <c r="AN718" i="4"/>
  <c r="AN792" i="4"/>
  <c r="AN486" i="4"/>
  <c r="AN645" i="4"/>
  <c r="AN683" i="4"/>
  <c r="AN43" i="4"/>
  <c r="AN65" i="4"/>
  <c r="AN136" i="4"/>
  <c r="AN61" i="4"/>
  <c r="AN20" i="4"/>
  <c r="AN125" i="4"/>
  <c r="AN1760" i="4"/>
  <c r="AN2009" i="4"/>
  <c r="AN1489" i="4"/>
  <c r="AN1668" i="4"/>
  <c r="AN2045" i="4"/>
  <c r="AN1165" i="4"/>
  <c r="AN1006" i="4"/>
  <c r="AN246" i="4"/>
  <c r="AN447" i="4"/>
  <c r="AN790" i="4"/>
  <c r="AN1941" i="4"/>
  <c r="AN1349" i="4"/>
  <c r="AN1604" i="4"/>
  <c r="AN1588" i="4"/>
  <c r="AN2088" i="4"/>
  <c r="AN1150" i="4"/>
  <c r="AN465" i="4"/>
  <c r="AN1741" i="4"/>
  <c r="AN284" i="4"/>
  <c r="AN826" i="4"/>
  <c r="AN58" i="4"/>
  <c r="AN82" i="4"/>
  <c r="AN166" i="4"/>
  <c r="AN140" i="4"/>
  <c r="AN929" i="4"/>
  <c r="AN1192" i="4"/>
  <c r="AN952" i="4"/>
  <c r="AN243" i="4"/>
  <c r="AN568" i="4"/>
  <c r="AN1089" i="4"/>
  <c r="AN223" i="4"/>
  <c r="AN449" i="4"/>
  <c r="AN542" i="4"/>
  <c r="AN506" i="4"/>
  <c r="AN522" i="4"/>
  <c r="AN872" i="4"/>
  <c r="AN807" i="4"/>
  <c r="AN1856" i="4"/>
  <c r="AN1755" i="4"/>
  <c r="AN1782" i="4"/>
  <c r="AN1459" i="4"/>
  <c r="AN1694" i="4"/>
  <c r="AN1578" i="4"/>
  <c r="AN1545" i="4"/>
  <c r="AN2082" i="4"/>
  <c r="AN309" i="4"/>
  <c r="AN331" i="4"/>
  <c r="AN1103" i="4"/>
  <c r="AN984" i="4"/>
  <c r="AN941" i="4"/>
  <c r="AN1100" i="4"/>
  <c r="AN935" i="4"/>
  <c r="AN275" i="4"/>
  <c r="AN526" i="4"/>
  <c r="AN530" i="4"/>
  <c r="AN857" i="4"/>
  <c r="AN599" i="4"/>
  <c r="AN883" i="4"/>
  <c r="AN1981" i="4"/>
  <c r="AN1449" i="4"/>
  <c r="AN1602" i="4"/>
  <c r="AN227" i="4"/>
  <c r="AN858" i="4"/>
  <c r="AN79" i="4"/>
  <c r="AN123" i="4"/>
  <c r="AN33" i="4"/>
  <c r="AN137" i="4"/>
  <c r="AN1927" i="4"/>
  <c r="AN1934" i="4"/>
  <c r="AN1435" i="4"/>
  <c r="AN1655" i="4"/>
  <c r="AN1599" i="4"/>
  <c r="AN1533" i="4"/>
  <c r="AN1726" i="4"/>
  <c r="AN1230" i="4"/>
  <c r="AN229" i="4"/>
  <c r="AN1227" i="4"/>
  <c r="AN252" i="4"/>
  <c r="AN370" i="4"/>
  <c r="AN438" i="4"/>
  <c r="AN859" i="4"/>
  <c r="AN1892" i="4"/>
  <c r="AN1930" i="4"/>
  <c r="AN1658" i="4"/>
  <c r="AN2032" i="4"/>
  <c r="AN99" i="4"/>
  <c r="AN181" i="4"/>
  <c r="AN161" i="4"/>
  <c r="AN45" i="4"/>
  <c r="AN52" i="4"/>
  <c r="AN1908" i="4"/>
  <c r="AN1650" i="4"/>
  <c r="AN1181" i="4"/>
  <c r="AN974" i="4"/>
  <c r="AN592" i="4"/>
  <c r="AN739" i="4"/>
  <c r="AN1417" i="4"/>
  <c r="AN1654" i="4"/>
  <c r="AN1509" i="4"/>
  <c r="AN1059" i="4"/>
  <c r="AN198" i="4"/>
  <c r="AN566" i="4"/>
  <c r="AN887" i="4"/>
  <c r="AN1400" i="4"/>
  <c r="AN1736" i="4"/>
  <c r="AN1327" i="4"/>
  <c r="AN1051" i="4"/>
  <c r="AN221" i="4"/>
  <c r="AN509" i="4"/>
  <c r="AN571" i="4"/>
  <c r="AN1933" i="4"/>
  <c r="AN1589" i="4"/>
  <c r="AN341" i="4"/>
  <c r="AN81" i="4"/>
  <c r="AN93" i="4"/>
  <c r="AN1783" i="4"/>
  <c r="AN1376" i="4"/>
  <c r="AN1673" i="4"/>
  <c r="AN2058" i="4"/>
  <c r="AN925" i="4"/>
  <c r="AN1198" i="4"/>
  <c r="AN1248" i="4"/>
  <c r="AN1019" i="4"/>
  <c r="AN312" i="4"/>
  <c r="AN267" i="4"/>
  <c r="AN483" i="4"/>
  <c r="AN467" i="4"/>
  <c r="AN533" i="4"/>
  <c r="AN440" i="4"/>
  <c r="AN1857" i="4"/>
  <c r="AN489" i="4"/>
  <c r="AN1157" i="4"/>
  <c r="AN293" i="4"/>
  <c r="AN1025" i="4"/>
  <c r="AN968" i="4"/>
  <c r="AN937" i="4"/>
  <c r="AN1168" i="4"/>
  <c r="AN201" i="4"/>
  <c r="AN197" i="4"/>
  <c r="AN762" i="4"/>
  <c r="AN751" i="4"/>
  <c r="AN786" i="4"/>
  <c r="AN1397" i="4"/>
  <c r="AN1548" i="4"/>
  <c r="AN1684" i="4"/>
  <c r="AN1496" i="4"/>
  <c r="AN220" i="4"/>
  <c r="AN1026" i="4"/>
  <c r="AN1014" i="4"/>
  <c r="AN292" i="4"/>
  <c r="AN628" i="4"/>
  <c r="AN616" i="4"/>
  <c r="AN830" i="4"/>
  <c r="AN585" i="4"/>
  <c r="AN1852" i="4"/>
  <c r="AN1891" i="4"/>
  <c r="AN1411" i="4"/>
  <c r="AN1623" i="4"/>
  <c r="AN1561" i="4"/>
  <c r="AN1625" i="4"/>
  <c r="AN1714" i="4"/>
  <c r="AN1050" i="4"/>
  <c r="AN1176" i="4"/>
  <c r="AN590" i="4"/>
  <c r="AN841" i="4"/>
  <c r="AN429" i="4"/>
  <c r="AN699" i="4"/>
  <c r="AN30" i="4"/>
  <c r="AN164" i="4"/>
  <c r="AN379" i="4"/>
  <c r="AN224" i="4"/>
  <c r="AN1151" i="4"/>
  <c r="AN269" i="4"/>
  <c r="AN730" i="4"/>
  <c r="AN704" i="4"/>
  <c r="AN1544" i="4"/>
  <c r="AN259" i="4"/>
  <c r="AN286" i="4"/>
  <c r="AN604" i="4"/>
  <c r="AN719" i="4"/>
  <c r="AN1399" i="4"/>
  <c r="AN1735" i="4"/>
  <c r="AN2060" i="4"/>
  <c r="AN480" i="4"/>
  <c r="AN824" i="4"/>
  <c r="AN51" i="4"/>
  <c r="AN83" i="4"/>
  <c r="AN53" i="4"/>
  <c r="AN189" i="4"/>
  <c r="AN29" i="4"/>
  <c r="AN121" i="4"/>
  <c r="AN165" i="4"/>
  <c r="AN1816" i="4"/>
  <c r="AN1961" i="4"/>
  <c r="AN1552" i="4"/>
  <c r="AN1737" i="4"/>
  <c r="AN1637" i="4"/>
  <c r="AN254" i="4"/>
  <c r="AN377" i="4"/>
  <c r="AN318" i="4"/>
  <c r="AN632" i="4"/>
  <c r="AN443" i="4"/>
  <c r="AN870" i="4"/>
  <c r="AN1989" i="4"/>
  <c r="AN1829" i="4"/>
  <c r="AN1670" i="4"/>
  <c r="AN1520" i="4"/>
  <c r="AN1733" i="4"/>
  <c r="AN1537" i="4"/>
  <c r="AN1128" i="4"/>
  <c r="AN725" i="4"/>
  <c r="AN1255" i="4"/>
  <c r="AN222" i="4"/>
  <c r="AN231" i="4"/>
  <c r="AN1333" i="4"/>
  <c r="AN308" i="4"/>
  <c r="AN244" i="4"/>
  <c r="AN513" i="4"/>
  <c r="AN852" i="4"/>
  <c r="AN743" i="4"/>
  <c r="AN776" i="4"/>
  <c r="AN823" i="4"/>
  <c r="AN1904" i="4"/>
  <c r="AN1894" i="4"/>
  <c r="AN1559" i="4"/>
  <c r="AN1683" i="4"/>
  <c r="AN1657" i="4"/>
  <c r="AN2087" i="4"/>
  <c r="AN873" i="4"/>
  <c r="AN1119" i="4"/>
  <c r="AN1009" i="4"/>
  <c r="AN1055" i="4"/>
  <c r="AN1206" i="4"/>
  <c r="AN1174" i="4"/>
  <c r="AN1180" i="4"/>
  <c r="AN313" i="4"/>
  <c r="AN646" i="4"/>
  <c r="AN466" i="4"/>
  <c r="AN828" i="4"/>
  <c r="AN508" i="4"/>
  <c r="AN476" i="4"/>
  <c r="AN816" i="4"/>
  <c r="AN803" i="4"/>
  <c r="AN424" i="4"/>
  <c r="AN1542" i="4"/>
  <c r="AN1664" i="4"/>
  <c r="AN1652" i="4"/>
  <c r="AN1237" i="4"/>
  <c r="AN495" i="4"/>
  <c r="AN696" i="4"/>
  <c r="AN55" i="4"/>
  <c r="AN87" i="4"/>
  <c r="AN41" i="4"/>
  <c r="AN152" i="4"/>
  <c r="AN37" i="4"/>
  <c r="AN172" i="4"/>
  <c r="AN173" i="4"/>
  <c r="AN56" i="4"/>
  <c r="AN141" i="4"/>
  <c r="AN149" i="4"/>
  <c r="AN1947" i="4"/>
  <c r="AN1427" i="4"/>
  <c r="AN1607" i="4"/>
  <c r="AN1647" i="4"/>
  <c r="AN1732" i="4"/>
  <c r="AN1582" i="4"/>
  <c r="AN1719" i="4"/>
  <c r="AN989" i="4"/>
  <c r="AN241" i="4"/>
  <c r="AN494" i="4"/>
  <c r="AN1310" i="4"/>
  <c r="AN1124" i="4"/>
  <c r="AN213" i="4"/>
  <c r="AN674" i="4"/>
  <c r="AN562" i="4"/>
  <c r="AN876" i="4"/>
  <c r="AN470" i="4"/>
  <c r="AN741" i="4"/>
  <c r="AN797" i="4"/>
  <c r="AN641" i="4"/>
  <c r="AN1964" i="4"/>
  <c r="AN1787" i="4"/>
  <c r="AN1423" i="4"/>
  <c r="AN1577" i="4"/>
  <c r="AN1626" i="4"/>
  <c r="AN1503" i="4"/>
  <c r="AN544" i="4"/>
  <c r="AN1220" i="4"/>
  <c r="AN630" i="4"/>
  <c r="AN579" i="4"/>
  <c r="AN342" i="4"/>
  <c r="AN827" i="4"/>
  <c r="AN1979" i="4"/>
  <c r="AN1418" i="4"/>
  <c r="AN1594" i="4"/>
  <c r="AN1313" i="4"/>
  <c r="AN264" i="4"/>
  <c r="AN1022" i="4"/>
  <c r="AN305" i="4"/>
  <c r="AN948" i="4"/>
  <c r="AN1099" i="4"/>
  <c r="AN1152" i="4"/>
  <c r="AN219" i="4"/>
  <c r="AN289" i="4"/>
  <c r="AN228" i="4"/>
  <c r="AN624" i="4"/>
  <c r="AN572" i="4"/>
  <c r="AN656" i="4"/>
  <c r="AN1921" i="4"/>
  <c r="AN1343" i="4"/>
  <c r="AN1592" i="4"/>
  <c r="AN1636" i="4"/>
  <c r="AN1213" i="4"/>
  <c r="AN1221" i="4"/>
  <c r="AN966" i="4"/>
  <c r="AN314" i="4"/>
  <c r="AN295" i="4"/>
  <c r="AN457" i="4"/>
  <c r="AN756" i="4"/>
  <c r="AN722" i="4"/>
  <c r="AN487" i="4"/>
  <c r="AN569" i="4"/>
  <c r="AN352" i="4"/>
  <c r="AN1767" i="4"/>
  <c r="AN1922" i="4"/>
  <c r="AN1378" i="4"/>
  <c r="AN1551" i="4"/>
  <c r="AN1593" i="4"/>
  <c r="AN1480" i="4"/>
  <c r="AN2110" i="4"/>
  <c r="AN265" i="4"/>
  <c r="AN757" i="4"/>
  <c r="AN623" i="4"/>
  <c r="AN856" i="4"/>
  <c r="AN829" i="4"/>
  <c r="AN613" i="4"/>
  <c r="AN651" i="4"/>
  <c r="AN76" i="4"/>
  <c r="AN159" i="4"/>
  <c r="AN130" i="4"/>
  <c r="AN98" i="4"/>
  <c r="AN187" i="4"/>
  <c r="AN96" i="4"/>
  <c r="AN72" i="4"/>
  <c r="AN1996" i="4"/>
  <c r="AN1881" i="4"/>
  <c r="AN1574" i="4"/>
  <c r="AN1721" i="4"/>
  <c r="AN1173" i="4"/>
  <c r="AN1081" i="4"/>
  <c r="AN216" i="4"/>
  <c r="AN547" i="4"/>
  <c r="AN439" i="4"/>
  <c r="AN372" i="4"/>
  <c r="AN1909" i="4"/>
  <c r="AN1696" i="4"/>
  <c r="AN1538" i="4"/>
  <c r="AN1501" i="4"/>
  <c r="AN2084" i="4"/>
  <c r="AN885" i="4"/>
  <c r="AN851" i="4"/>
  <c r="AN1521" i="4"/>
  <c r="AN194" i="4"/>
  <c r="AN712" i="4"/>
  <c r="AN63" i="4"/>
  <c r="AN135" i="4"/>
  <c r="AN101" i="4"/>
  <c r="AN188" i="4"/>
  <c r="AN163" i="4"/>
  <c r="AN77" i="4"/>
  <c r="AN1000" i="4"/>
  <c r="AN622" i="4"/>
  <c r="AN1140" i="4"/>
  <c r="AN302" i="4"/>
  <c r="AN1245" i="4"/>
  <c r="AN970" i="4"/>
  <c r="AN271" i="4"/>
  <c r="AN575" i="4"/>
  <c r="AN450" i="4"/>
  <c r="AN334" i="4"/>
  <c r="AN582" i="4"/>
  <c r="AN773" i="4"/>
  <c r="AN637" i="4"/>
  <c r="AN1972" i="4"/>
  <c r="AN2019" i="4"/>
  <c r="AN1750" i="4"/>
  <c r="AN1527" i="4"/>
  <c r="AN1587" i="4"/>
  <c r="AN1529" i="4"/>
  <c r="AN1484" i="4"/>
  <c r="AN917" i="4"/>
  <c r="AN525" i="4"/>
  <c r="AN1219" i="4"/>
  <c r="AN1024" i="4"/>
  <c r="AN1158" i="4"/>
  <c r="AN1154" i="4"/>
  <c r="AN1036" i="4"/>
  <c r="AN236" i="4"/>
  <c r="AN217" i="4"/>
  <c r="AN614" i="4"/>
  <c r="AN574" i="4"/>
  <c r="AN398" i="4"/>
  <c r="AN619" i="4"/>
  <c r="AN407" i="4"/>
  <c r="AN1949" i="4"/>
  <c r="AN1513" i="4"/>
  <c r="AN1700" i="4"/>
  <c r="AN523" i="4"/>
  <c r="AN794" i="4"/>
  <c r="AN42" i="4"/>
  <c r="AN80" i="4"/>
  <c r="AN1919" i="4"/>
  <c r="AN1774" i="4"/>
  <c r="AN1392" i="4"/>
  <c r="AN1566" i="4"/>
  <c r="AN1646" i="4"/>
  <c r="AN1705" i="4"/>
  <c r="AN1476" i="4"/>
  <c r="AN1163" i="4"/>
  <c r="AN369" i="4"/>
  <c r="AN1218" i="4"/>
  <c r="AN474" i="4"/>
  <c r="AN710" i="4"/>
  <c r="AN446" i="4"/>
  <c r="AN795" i="4"/>
  <c r="AN2012" i="4"/>
  <c r="AN1834" i="4"/>
  <c r="AN1740" i="4"/>
  <c r="AN2079" i="4"/>
  <c r="AO1646" i="4" l="1"/>
  <c r="AP1646" i="4" s="1"/>
  <c r="AO523" i="4"/>
  <c r="AP523" i="4" s="1"/>
  <c r="AO407" i="4"/>
  <c r="AP407" i="4" s="1"/>
  <c r="AO525" i="4"/>
  <c r="AP525" i="4" s="1"/>
  <c r="AO334" i="4"/>
  <c r="AP334" i="4" s="1"/>
  <c r="AO712" i="4"/>
  <c r="AP712" i="4" s="1"/>
  <c r="AO885" i="4"/>
  <c r="AP885" i="4" s="1"/>
  <c r="AO1721" i="4"/>
  <c r="AP1721" i="4" s="1"/>
  <c r="AO72" i="4"/>
  <c r="AP72" i="4" s="1"/>
  <c r="AO130" i="4"/>
  <c r="AP130" i="4" s="1"/>
  <c r="AO613" i="4"/>
  <c r="AP613" i="4" s="1"/>
  <c r="AO757" i="4"/>
  <c r="AP757" i="4" s="1"/>
  <c r="AO722" i="4"/>
  <c r="AP722" i="4" s="1"/>
  <c r="AO656" i="4"/>
  <c r="AP656" i="4" s="1"/>
  <c r="AO289" i="4"/>
  <c r="AP289" i="4" s="1"/>
  <c r="AO827" i="4"/>
  <c r="AP827" i="4" s="1"/>
  <c r="AO1220" i="4"/>
  <c r="AP1220" i="4" s="1"/>
  <c r="AO1577" i="4"/>
  <c r="AP1577" i="4" s="1"/>
  <c r="AO641" i="4"/>
  <c r="AP641" i="4" s="1"/>
  <c r="AO989" i="4"/>
  <c r="AP989" i="4" s="1"/>
  <c r="AO1647" i="4"/>
  <c r="AP1647" i="4" s="1"/>
  <c r="AO149" i="4"/>
  <c r="AP149" i="4" s="1"/>
  <c r="AO172" i="4"/>
  <c r="AP172" i="4" s="1"/>
  <c r="AO87" i="4"/>
  <c r="AP87" i="4" s="1"/>
  <c r="AO508" i="4"/>
  <c r="AP508" i="4" s="1"/>
  <c r="AO313" i="4"/>
  <c r="AP313" i="4" s="1"/>
  <c r="AO743" i="4"/>
  <c r="AP743" i="4" s="1"/>
  <c r="AO308" i="4"/>
  <c r="AP308" i="4" s="1"/>
  <c r="AO1733" i="4"/>
  <c r="AP1733" i="4" s="1"/>
  <c r="AO1737" i="4"/>
  <c r="AP1737" i="4" s="1"/>
  <c r="AO165" i="4"/>
  <c r="AP165" i="4" s="1"/>
  <c r="AO53" i="4"/>
  <c r="AP53" i="4" s="1"/>
  <c r="AO480" i="4"/>
  <c r="AP480" i="4" s="1"/>
  <c r="AO719" i="4"/>
  <c r="AP719" i="4" s="1"/>
  <c r="AO1151" i="4"/>
  <c r="AP1151" i="4" s="1"/>
  <c r="AO30" i="4"/>
  <c r="AP30" i="4" s="1"/>
  <c r="AO590" i="4"/>
  <c r="AP590" i="4" s="1"/>
  <c r="AO616" i="4"/>
  <c r="AP616" i="4" s="1"/>
  <c r="AO1548" i="4"/>
  <c r="AP1548" i="4" s="1"/>
  <c r="AO937" i="4"/>
  <c r="AP937" i="4" s="1"/>
  <c r="AO1834" i="4"/>
  <c r="AP1834" i="4" s="1"/>
  <c r="AO710" i="4"/>
  <c r="AP710" i="4" s="1"/>
  <c r="AO1163" i="4"/>
  <c r="AP1163" i="4" s="1"/>
  <c r="AO1566" i="4"/>
  <c r="AP1566" i="4" s="1"/>
  <c r="AO80" i="4"/>
  <c r="AP80" i="4" s="1"/>
  <c r="AO1700" i="4"/>
  <c r="AP1700" i="4" s="1"/>
  <c r="AO619" i="4"/>
  <c r="AP619" i="4" s="1"/>
  <c r="AO217" i="4"/>
  <c r="AP217" i="4" s="1"/>
  <c r="AO1158" i="4"/>
  <c r="AP1158" i="4" s="1"/>
  <c r="AO917" i="4"/>
  <c r="AP917" i="4" s="1"/>
  <c r="AO1527" i="4"/>
  <c r="AP1527" i="4" s="1"/>
  <c r="AO637" i="4"/>
  <c r="AP637" i="4" s="1"/>
  <c r="AO450" i="4"/>
  <c r="AP450" i="4" s="1"/>
  <c r="AO1245" i="4"/>
  <c r="AP1245" i="4" s="1"/>
  <c r="AO1000" i="4"/>
  <c r="AP1000" i="4" s="1"/>
  <c r="AO101" i="4"/>
  <c r="AP101" i="4" s="1"/>
  <c r="AO194" i="4"/>
  <c r="AP194" i="4" s="1"/>
  <c r="AO2084" i="4"/>
  <c r="AP2084" i="4" s="1"/>
  <c r="AO1909" i="4"/>
  <c r="AP1909" i="4" s="1"/>
  <c r="AO216" i="4"/>
  <c r="AP216" i="4" s="1"/>
  <c r="AO1574" i="4"/>
  <c r="AP1574" i="4" s="1"/>
  <c r="AO96" i="4"/>
  <c r="AP96" i="4" s="1"/>
  <c r="AO159" i="4"/>
  <c r="AP159" i="4" s="1"/>
  <c r="AO829" i="4"/>
  <c r="AP829" i="4" s="1"/>
  <c r="AO265" i="4"/>
  <c r="AP265" i="4" s="1"/>
  <c r="AO1551" i="4"/>
  <c r="AP1551" i="4" s="1"/>
  <c r="AO352" i="4"/>
  <c r="AP352" i="4" s="1"/>
  <c r="AO756" i="4"/>
  <c r="AP756" i="4" s="1"/>
  <c r="AO966" i="4"/>
  <c r="AP966" i="4" s="1"/>
  <c r="AO1592" i="4"/>
  <c r="AP1592" i="4" s="1"/>
  <c r="AO572" i="4"/>
  <c r="AP572" i="4" s="1"/>
  <c r="AO219" i="4"/>
  <c r="AP219" i="4" s="1"/>
  <c r="AO305" i="4"/>
  <c r="AP305" i="4" s="1"/>
  <c r="AO1594" i="4"/>
  <c r="AP1594" i="4" s="1"/>
  <c r="AO342" i="4"/>
  <c r="AP342" i="4" s="1"/>
  <c r="AO544" i="4"/>
  <c r="AP544" i="4" s="1"/>
  <c r="AO1423" i="4"/>
  <c r="AP1423" i="4" s="1"/>
  <c r="AO797" i="4"/>
  <c r="AP797" i="4" s="1"/>
  <c r="AO562" i="4"/>
  <c r="AP562" i="4" s="1"/>
  <c r="AO1310" i="4"/>
  <c r="AP1310" i="4" s="1"/>
  <c r="AO1719" i="4"/>
  <c r="AP1719" i="4" s="1"/>
  <c r="AO1607" i="4"/>
  <c r="AP1607" i="4" s="1"/>
  <c r="AO141" i="4"/>
  <c r="AP141" i="4" s="1"/>
  <c r="AO37" i="4"/>
  <c r="AP37" i="4" s="1"/>
  <c r="AO55" i="4"/>
  <c r="AP55" i="4" s="1"/>
  <c r="AO1652" i="4"/>
  <c r="AP1652" i="4" s="1"/>
  <c r="AO803" i="4"/>
  <c r="AP803" i="4" s="1"/>
  <c r="AO828" i="4"/>
  <c r="AP828" i="4" s="1"/>
  <c r="AO1180" i="4"/>
  <c r="AP1180" i="4" s="1"/>
  <c r="AO1009" i="4"/>
  <c r="AP1009" i="4" s="1"/>
  <c r="AO1657" i="4"/>
  <c r="AP1657" i="4" s="1"/>
  <c r="AO1904" i="4"/>
  <c r="AP1904" i="4" s="1"/>
  <c r="AO852" i="4"/>
  <c r="AP852" i="4" s="1"/>
  <c r="AO1333" i="4"/>
  <c r="AP1333" i="4" s="1"/>
  <c r="AO725" i="4"/>
  <c r="AP725" i="4" s="1"/>
  <c r="AO1520" i="4"/>
  <c r="AP1520" i="4" s="1"/>
  <c r="AO870" i="4"/>
  <c r="AP870" i="4" s="1"/>
  <c r="AO377" i="4"/>
  <c r="AP377" i="4" s="1"/>
  <c r="AO1552" i="4"/>
  <c r="AP1552" i="4" s="1"/>
  <c r="AO121" i="4"/>
  <c r="AP121" i="4" s="1"/>
  <c r="AO83" i="4"/>
  <c r="AP83" i="4" s="1"/>
  <c r="AO2060" i="4"/>
  <c r="AP2060" i="4" s="1"/>
  <c r="AO604" i="4"/>
  <c r="AP604" i="4" s="1"/>
  <c r="AO704" i="4"/>
  <c r="AP704" i="4" s="1"/>
  <c r="AO224" i="4"/>
  <c r="AP224" i="4" s="1"/>
  <c r="AO699" i="4"/>
  <c r="AP699" i="4" s="1"/>
  <c r="AO1176" i="4"/>
  <c r="AP1176" i="4" s="1"/>
  <c r="AO1561" i="4"/>
  <c r="AP1561" i="4" s="1"/>
  <c r="AO1852" i="4"/>
  <c r="AP1852" i="4" s="1"/>
  <c r="AO628" i="4"/>
  <c r="AP628" i="4" s="1"/>
  <c r="AO220" i="4"/>
  <c r="AP220" i="4" s="1"/>
  <c r="AO1397" i="4"/>
  <c r="AP1397" i="4" s="1"/>
  <c r="AO197" i="4"/>
  <c r="AP197" i="4" s="1"/>
  <c r="AO968" i="4"/>
  <c r="AP968" i="4" s="1"/>
  <c r="AO489" i="4"/>
  <c r="AP489" i="4" s="1"/>
  <c r="AO467" i="4"/>
  <c r="AP467" i="4" s="1"/>
  <c r="AO1019" i="4"/>
  <c r="AP1019" i="4" s="1"/>
  <c r="AO2058" i="4"/>
  <c r="AP2058" i="4" s="1"/>
  <c r="AO93" i="4"/>
  <c r="AP93" i="4" s="1"/>
  <c r="AO1933" i="4"/>
  <c r="AP1933" i="4" s="1"/>
  <c r="AO1051" i="4"/>
  <c r="AP1051" i="4" s="1"/>
  <c r="AO887" i="4"/>
  <c r="AP887" i="4" s="1"/>
  <c r="AO1509" i="4"/>
  <c r="AP1509" i="4" s="1"/>
  <c r="AO592" i="4"/>
  <c r="AP592" i="4" s="1"/>
  <c r="AO1908" i="4"/>
  <c r="AP1908" i="4" s="1"/>
  <c r="AO181" i="4"/>
  <c r="AP181" i="4" s="1"/>
  <c r="AO1930" i="4"/>
  <c r="AP1930" i="4" s="1"/>
  <c r="AO370" i="4"/>
  <c r="AP370" i="4" s="1"/>
  <c r="AO1230" i="4"/>
  <c r="AP1230" i="4" s="1"/>
  <c r="AO1655" i="4"/>
  <c r="AP1655" i="4" s="1"/>
  <c r="AO137" i="4"/>
  <c r="AP137" i="4" s="1"/>
  <c r="AO858" i="4"/>
  <c r="AP858" i="4" s="1"/>
  <c r="AO1981" i="4"/>
  <c r="AP1981" i="4" s="1"/>
  <c r="AO530" i="4"/>
  <c r="AP530" i="4" s="1"/>
  <c r="AO1100" i="4"/>
  <c r="AP1100" i="4" s="1"/>
  <c r="AO331" i="4"/>
  <c r="AP331" i="4" s="1"/>
  <c r="AO1578" i="4"/>
  <c r="AP1578" i="4" s="1"/>
  <c r="AO1755" i="4"/>
  <c r="AP1755" i="4" s="1"/>
  <c r="AO522" i="4"/>
  <c r="AP522" i="4" s="1"/>
  <c r="AO223" i="4"/>
  <c r="AP223" i="4" s="1"/>
  <c r="AO952" i="4"/>
  <c r="AP952" i="4" s="1"/>
  <c r="AO166" i="4"/>
  <c r="AP166" i="4" s="1"/>
  <c r="AO284" i="4"/>
  <c r="AP284" i="4" s="1"/>
  <c r="AO2088" i="4"/>
  <c r="AP2088" i="4" s="1"/>
  <c r="AO1941" i="4"/>
  <c r="AP1941" i="4" s="1"/>
  <c r="AO1006" i="4"/>
  <c r="AP1006" i="4" s="1"/>
  <c r="AO1489" i="4"/>
  <c r="AP1489" i="4" s="1"/>
  <c r="AO20" i="4"/>
  <c r="AP20" i="4" s="1"/>
  <c r="AO43" i="4"/>
  <c r="AP43" i="4" s="1"/>
  <c r="AO792" i="4"/>
  <c r="AP792" i="4" s="1"/>
  <c r="AO2071" i="4"/>
  <c r="AP2071" i="4" s="1"/>
  <c r="AO1403" i="4"/>
  <c r="AP1403" i="4" s="1"/>
  <c r="AO601" i="4"/>
  <c r="AP601" i="4" s="1"/>
  <c r="AO740" i="4"/>
  <c r="AP740" i="4" s="1"/>
  <c r="AO291" i="4"/>
  <c r="AP291" i="4" s="1"/>
  <c r="AO2017" i="4"/>
  <c r="AP2017" i="4" s="1"/>
  <c r="AO279" i="4"/>
  <c r="AP279" i="4" s="1"/>
  <c r="AO1326" i="4"/>
  <c r="AP1326" i="4" s="1"/>
  <c r="AO268" i="4"/>
  <c r="AP268" i="4" s="1"/>
  <c r="AO1955" i="4"/>
  <c r="AP1955" i="4" s="1"/>
  <c r="AO249" i="4"/>
  <c r="AP249" i="4" s="1"/>
  <c r="AO1467" i="4"/>
  <c r="AP1467" i="4" s="1"/>
  <c r="AO779" i="4"/>
  <c r="AP779" i="4" s="1"/>
  <c r="AO390" i="4"/>
  <c r="AP390" i="4" s="1"/>
  <c r="AO1268" i="4"/>
  <c r="AP1268" i="4" s="1"/>
  <c r="AO1038" i="4"/>
  <c r="AP1038" i="4" s="1"/>
  <c r="AO1531" i="4"/>
  <c r="AP1531" i="4" s="1"/>
  <c r="AO70" i="4"/>
  <c r="AP70" i="4" s="1"/>
  <c r="AO66" i="4"/>
  <c r="AP66" i="4" s="1"/>
  <c r="AO564" i="4"/>
  <c r="AP564" i="4" s="1"/>
  <c r="AO1606" i="4"/>
  <c r="AP1606" i="4" s="1"/>
  <c r="AO635" i="4"/>
  <c r="AP635" i="4" s="1"/>
  <c r="AO339" i="4"/>
  <c r="AP339" i="4" s="1"/>
  <c r="AO1282" i="4"/>
  <c r="AP1282" i="4" s="1"/>
  <c r="AO1274" i="4"/>
  <c r="AP1274" i="4" s="1"/>
  <c r="AO1519" i="4"/>
  <c r="AP1519" i="4" s="1"/>
  <c r="AO855" i="4"/>
  <c r="AP855" i="4" s="1"/>
  <c r="AO602" i="4"/>
  <c r="AP602" i="4" s="1"/>
  <c r="AO991" i="4"/>
  <c r="AP991" i="4" s="1"/>
  <c r="AO1633" i="4"/>
  <c r="AP1633" i="4" s="1"/>
  <c r="AO1893" i="4"/>
  <c r="AP1893" i="4" s="1"/>
  <c r="AO734" i="4"/>
  <c r="AP734" i="4" s="1"/>
  <c r="AO1601" i="4"/>
  <c r="AP1601" i="4" s="1"/>
  <c r="AO69" i="4"/>
  <c r="AP69" i="4" s="1"/>
  <c r="AO716" i="4"/>
  <c r="AP716" i="4" s="1"/>
  <c r="AO1251" i="4"/>
  <c r="AP1251" i="4" s="1"/>
  <c r="AO255" i="4"/>
  <c r="AP255" i="4" s="1"/>
  <c r="AO1661" i="4"/>
  <c r="AP1661" i="4" s="1"/>
  <c r="AO335" i="4"/>
  <c r="AP335" i="4" s="1"/>
  <c r="AO1032" i="4"/>
  <c r="AP1032" i="4" s="1"/>
  <c r="AO1674" i="4"/>
  <c r="AP1674" i="4" s="1"/>
  <c r="AO62" i="4"/>
  <c r="AP62" i="4" s="1"/>
  <c r="AO146" i="4"/>
  <c r="AP146" i="4" s="1"/>
  <c r="AO1853" i="4"/>
  <c r="AP1853" i="4" s="1"/>
  <c r="AO860" i="4"/>
  <c r="AP860" i="4" s="1"/>
  <c r="AO967" i="4"/>
  <c r="AP967" i="4" s="1"/>
  <c r="AO1182" i="4"/>
  <c r="AP1182" i="4" s="1"/>
  <c r="AO1631" i="4"/>
  <c r="AP1631" i="4" s="1"/>
  <c r="AO1948" i="4"/>
  <c r="AP1948" i="4" s="1"/>
  <c r="AO714" i="4"/>
  <c r="AP714" i="4" s="1"/>
  <c r="AO200" i="4"/>
  <c r="AP200" i="4" s="1"/>
  <c r="AO1190" i="4"/>
  <c r="AP1190" i="4" s="1"/>
  <c r="AO168" i="4"/>
  <c r="AP168" i="4" s="1"/>
  <c r="AO930" i="4"/>
  <c r="AP930" i="4" s="1"/>
  <c r="AO1638" i="4"/>
  <c r="AP1638" i="4" s="1"/>
  <c r="AO507" i="4"/>
  <c r="AP507" i="4" s="1"/>
  <c r="AO1634" i="4"/>
  <c r="AP1634" i="4" s="1"/>
  <c r="AO155" i="4"/>
  <c r="AP155" i="4" s="1"/>
  <c r="AO183" i="4"/>
  <c r="AP183" i="4" s="1"/>
  <c r="AO715" i="4"/>
  <c r="AP715" i="4" s="1"/>
  <c r="AO442" i="4"/>
  <c r="AP442" i="4" s="1"/>
  <c r="AO1629" i="4"/>
  <c r="AP1629" i="4" s="1"/>
  <c r="AO1967" i="4"/>
  <c r="AP1967" i="4" s="1"/>
  <c r="AO846" i="4"/>
  <c r="AP846" i="4" s="1"/>
  <c r="AO320" i="4"/>
  <c r="AP320" i="4" s="1"/>
  <c r="AO1605" i="4"/>
  <c r="AP1605" i="4" s="1"/>
  <c r="AO1914" i="4"/>
  <c r="AP1914" i="4" s="1"/>
  <c r="AO697" i="4"/>
  <c r="AP697" i="4" s="1"/>
  <c r="AO717" i="4"/>
  <c r="AP717" i="4" s="1"/>
  <c r="AO355" i="4"/>
  <c r="AP355" i="4" s="1"/>
  <c r="AO1471" i="4"/>
  <c r="AP1471" i="4" s="1"/>
  <c r="AO176" i="4"/>
  <c r="AP176" i="4" s="1"/>
  <c r="AO867" i="4"/>
  <c r="AP867" i="4" s="1"/>
  <c r="AO1042" i="4"/>
  <c r="AP1042" i="4" s="1"/>
  <c r="AO650" i="4"/>
  <c r="AP650" i="4" s="1"/>
  <c r="AO1676" i="4"/>
  <c r="AP1676" i="4" s="1"/>
  <c r="AO553" i="4"/>
  <c r="AP553" i="4" s="1"/>
  <c r="AO49" i="4"/>
  <c r="AP49" i="4" s="1"/>
  <c r="AO1712" i="4"/>
  <c r="AP1712" i="4" s="1"/>
  <c r="AO603" i="4"/>
  <c r="AP603" i="4" s="1"/>
  <c r="AO482" i="4"/>
  <c r="AP482" i="4" s="1"/>
  <c r="AO1615" i="4"/>
  <c r="AP1615" i="4" s="1"/>
  <c r="AO1923" i="4"/>
  <c r="AP1923" i="4" s="1"/>
  <c r="AO552" i="4"/>
  <c r="AP552" i="4" s="1"/>
  <c r="AO700" i="4"/>
  <c r="AP700" i="4" s="1"/>
  <c r="AO706" i="4"/>
  <c r="AP706" i="4" s="1"/>
  <c r="AO1260" i="4"/>
  <c r="AP1260" i="4" s="1"/>
  <c r="AO518" i="4"/>
  <c r="AP518" i="4" s="1"/>
  <c r="AO1462" i="4"/>
  <c r="AP1462" i="4" s="1"/>
  <c r="AO1987" i="4"/>
  <c r="AP1987" i="4" s="1"/>
  <c r="AO618" i="4"/>
  <c r="AP618" i="4" s="1"/>
  <c r="AO270" i="4"/>
  <c r="AP270" i="4" s="1"/>
  <c r="AO694" i="4"/>
  <c r="AP694" i="4" s="1"/>
  <c r="AO78" i="4"/>
  <c r="AP78" i="4" s="1"/>
  <c r="AO1665" i="4"/>
  <c r="AP1665" i="4" s="1"/>
  <c r="AO1685" i="4"/>
  <c r="AP1685" i="4" s="1"/>
  <c r="AO469" i="4"/>
  <c r="AP469" i="4" s="1"/>
  <c r="AO1093" i="4"/>
  <c r="AP1093" i="4" s="1"/>
  <c r="AO1817" i="4"/>
  <c r="AP1817" i="4" s="1"/>
  <c r="AO157" i="4"/>
  <c r="AP157" i="4" s="1"/>
  <c r="AO59" i="4"/>
  <c r="AP59" i="4" s="1"/>
  <c r="AO557" i="4"/>
  <c r="AP557" i="4" s="1"/>
  <c r="AO908" i="4"/>
  <c r="AP908" i="4" s="1"/>
  <c r="AO1428" i="4"/>
  <c r="AP1428" i="4" s="1"/>
  <c r="AO735" i="4"/>
  <c r="AP735" i="4" s="1"/>
  <c r="AO491" i="4"/>
  <c r="AP491" i="4" s="1"/>
  <c r="AO1249" i="4"/>
  <c r="AP1249" i="4" s="1"/>
  <c r="AO1889" i="4"/>
  <c r="AP1889" i="4" s="1"/>
  <c r="AO242" i="4"/>
  <c r="AP242" i="4" s="1"/>
  <c r="AO1086" i="4"/>
  <c r="AP1086" i="4" s="1"/>
  <c r="AO914" i="4"/>
  <c r="AP914" i="4" s="1"/>
  <c r="AO593" i="4"/>
  <c r="AP593" i="4" s="1"/>
  <c r="AO1092" i="4"/>
  <c r="AP1092" i="4" s="1"/>
  <c r="AO1571" i="4"/>
  <c r="AP1571" i="4" s="1"/>
  <c r="AO328" i="4"/>
  <c r="AP328" i="4" s="1"/>
  <c r="AO558" i="4"/>
  <c r="AP558" i="4" s="1"/>
  <c r="AO1044" i="4"/>
  <c r="AP1044" i="4" s="1"/>
  <c r="AO1224" i="4"/>
  <c r="AP1224" i="4" s="1"/>
  <c r="AO1523" i="4"/>
  <c r="AP1523" i="4" s="1"/>
  <c r="AO94" i="4"/>
  <c r="AP94" i="4" s="1"/>
  <c r="AO664" i="4"/>
  <c r="AP664" i="4" s="1"/>
  <c r="AO1540" i="4"/>
  <c r="AP1540" i="4" s="1"/>
  <c r="AO880" i="4"/>
  <c r="AP880" i="4" s="1"/>
  <c r="AO338" i="4"/>
  <c r="AP338" i="4" s="1"/>
  <c r="AO1031" i="4"/>
  <c r="AP1031" i="4" s="1"/>
  <c r="AO1170" i="4"/>
  <c r="AP1170" i="4" s="1"/>
  <c r="AO1724" i="4"/>
  <c r="AP1724" i="4" s="1"/>
  <c r="AO406" i="4"/>
  <c r="AP406" i="4" s="1"/>
  <c r="AO321" i="4"/>
  <c r="AP321" i="4" s="1"/>
  <c r="AO296" i="4"/>
  <c r="AP296" i="4" s="1"/>
  <c r="AO1465" i="4"/>
  <c r="AP1465" i="4" s="1"/>
  <c r="AO1765" i="4"/>
  <c r="AP1765" i="4" s="1"/>
  <c r="AO369" i="4"/>
  <c r="AP369" i="4" s="1"/>
  <c r="AO1154" i="4"/>
  <c r="AP1154" i="4" s="1"/>
  <c r="AO1476" i="4"/>
  <c r="AP1476" i="4" s="1"/>
  <c r="AO1392" i="4"/>
  <c r="AP1392" i="4" s="1"/>
  <c r="AO42" i="4"/>
  <c r="AP42" i="4" s="1"/>
  <c r="AO1513" i="4"/>
  <c r="AP1513" i="4" s="1"/>
  <c r="AO1484" i="4"/>
  <c r="AP1484" i="4" s="1"/>
  <c r="AO1750" i="4"/>
  <c r="AP1750" i="4" s="1"/>
  <c r="AO773" i="4"/>
  <c r="AP773" i="4" s="1"/>
  <c r="AO575" i="4"/>
  <c r="AP575" i="4" s="1"/>
  <c r="AO302" i="4"/>
  <c r="AP302" i="4" s="1"/>
  <c r="AO77" i="4"/>
  <c r="AP77" i="4" s="1"/>
  <c r="AO135" i="4"/>
  <c r="AP135" i="4" s="1"/>
  <c r="AO1521" i="4"/>
  <c r="AP1521" i="4" s="1"/>
  <c r="AO1081" i="4"/>
  <c r="AP1081" i="4" s="1"/>
  <c r="AO2110" i="4"/>
  <c r="AP2110" i="4" s="1"/>
  <c r="AO1378" i="4"/>
  <c r="AP1378" i="4" s="1"/>
  <c r="AO457" i="4"/>
  <c r="AP457" i="4" s="1"/>
  <c r="AO1221" i="4"/>
  <c r="AP1221" i="4" s="1"/>
  <c r="AO1152" i="4"/>
  <c r="AP1152" i="4" s="1"/>
  <c r="AO579" i="4"/>
  <c r="AP579" i="4" s="1"/>
  <c r="AO1503" i="4"/>
  <c r="AP1503" i="4" s="1"/>
  <c r="AO1787" i="4"/>
  <c r="AP1787" i="4" s="1"/>
  <c r="AO674" i="4"/>
  <c r="AP674" i="4" s="1"/>
  <c r="AO494" i="4"/>
  <c r="AP494" i="4" s="1"/>
  <c r="AO1664" i="4"/>
  <c r="AP1664" i="4" s="1"/>
  <c r="AO466" i="4"/>
  <c r="AP466" i="4" s="1"/>
  <c r="AO1174" i="4"/>
  <c r="AP1174" i="4" s="1"/>
  <c r="AO1119" i="4"/>
  <c r="AP1119" i="4" s="1"/>
  <c r="AO823" i="4"/>
  <c r="AP823" i="4" s="1"/>
  <c r="AO513" i="4"/>
  <c r="AP513" i="4" s="1"/>
  <c r="AO1128" i="4"/>
  <c r="AP1128" i="4" s="1"/>
  <c r="AO1735" i="4"/>
  <c r="AP1735" i="4" s="1"/>
  <c r="AO286" i="4"/>
  <c r="AP286" i="4" s="1"/>
  <c r="AO379" i="4"/>
  <c r="AP379" i="4" s="1"/>
  <c r="AO429" i="4"/>
  <c r="AP429" i="4" s="1"/>
  <c r="AO1050" i="4"/>
  <c r="AP1050" i="4" s="1"/>
  <c r="AO1623" i="4"/>
  <c r="AP1623" i="4" s="1"/>
  <c r="AO585" i="4"/>
  <c r="AP585" i="4" s="1"/>
  <c r="AO292" i="4"/>
  <c r="AP292" i="4" s="1"/>
  <c r="AO1496" i="4"/>
  <c r="AP1496" i="4" s="1"/>
  <c r="AO786" i="4"/>
  <c r="AP786" i="4" s="1"/>
  <c r="AO201" i="4"/>
  <c r="AP201" i="4" s="1"/>
  <c r="AO1025" i="4"/>
  <c r="AP1025" i="4" s="1"/>
  <c r="AO1857" i="4"/>
  <c r="AP1857" i="4" s="1"/>
  <c r="AO483" i="4"/>
  <c r="AP483" i="4" s="1"/>
  <c r="AO1248" i="4"/>
  <c r="AP1248" i="4" s="1"/>
  <c r="AO1673" i="4"/>
  <c r="AP1673" i="4" s="1"/>
  <c r="AO81" i="4"/>
  <c r="AP81" i="4" s="1"/>
  <c r="AO571" i="4"/>
  <c r="AP571" i="4" s="1"/>
  <c r="AO1327" i="4"/>
  <c r="AP1327" i="4" s="1"/>
  <c r="AO566" i="4"/>
  <c r="AP566" i="4" s="1"/>
  <c r="AO1654" i="4"/>
  <c r="AP1654" i="4" s="1"/>
  <c r="AO974" i="4"/>
  <c r="AP974" i="4" s="1"/>
  <c r="AO52" i="4"/>
  <c r="AP52" i="4" s="1"/>
  <c r="AO99" i="4"/>
  <c r="AP99" i="4" s="1"/>
  <c r="AO1892" i="4"/>
  <c r="AP1892" i="4" s="1"/>
  <c r="AO252" i="4"/>
  <c r="AP252" i="4" s="1"/>
  <c r="AO1726" i="4"/>
  <c r="AP1726" i="4" s="1"/>
  <c r="AO1435" i="4"/>
  <c r="AP1435" i="4" s="1"/>
  <c r="AO33" i="4"/>
  <c r="AP33" i="4" s="1"/>
  <c r="AO227" i="4"/>
  <c r="AP227" i="4" s="1"/>
  <c r="AO883" i="4"/>
  <c r="AP883" i="4" s="1"/>
  <c r="AO526" i="4"/>
  <c r="AP526" i="4" s="1"/>
  <c r="AO941" i="4"/>
  <c r="AP941" i="4" s="1"/>
  <c r="AO309" i="4"/>
  <c r="AP309" i="4" s="1"/>
  <c r="AO1694" i="4"/>
  <c r="AP1694" i="4" s="1"/>
  <c r="AO1856" i="4"/>
  <c r="AP1856" i="4" s="1"/>
  <c r="AO506" i="4"/>
  <c r="AP506" i="4" s="1"/>
  <c r="AO1089" i="4"/>
  <c r="AP1089" i="4" s="1"/>
  <c r="AO1192" i="4"/>
  <c r="AP1192" i="4" s="1"/>
  <c r="AO82" i="4"/>
  <c r="AP82" i="4" s="1"/>
  <c r="AO1741" i="4"/>
  <c r="AP1741" i="4" s="1"/>
  <c r="AO1588" i="4"/>
  <c r="AP1588" i="4" s="1"/>
  <c r="AO790" i="4"/>
  <c r="AP790" i="4" s="1"/>
  <c r="AO1165" i="4"/>
  <c r="AP1165" i="4" s="1"/>
  <c r="AO2009" i="4"/>
  <c r="AP2009" i="4" s="1"/>
  <c r="AO61" i="4"/>
  <c r="AP61" i="4" s="1"/>
  <c r="AO683" i="4"/>
  <c r="AP683" i="4" s="1"/>
  <c r="AO718" i="4"/>
  <c r="AP718" i="4" s="1"/>
  <c r="AO1730" i="4"/>
  <c r="AP1730" i="4" s="1"/>
  <c r="AO1954" i="4"/>
  <c r="AP1954" i="4" s="1"/>
  <c r="AO782" i="4"/>
  <c r="AP782" i="4" s="1"/>
  <c r="AO250" i="4"/>
  <c r="AP250" i="4" s="1"/>
  <c r="AO1729" i="4"/>
  <c r="AP1729" i="4" s="1"/>
  <c r="AO720" i="4"/>
  <c r="AP720" i="4" s="1"/>
  <c r="AO257" i="4"/>
  <c r="AP257" i="4" s="1"/>
  <c r="AO1235" i="4"/>
  <c r="AP1235" i="4" s="1"/>
  <c r="AO1225" i="4"/>
  <c r="AP1225" i="4" s="1"/>
  <c r="AO891" i="4"/>
  <c r="AP891" i="4" s="1"/>
  <c r="AO1118" i="4"/>
  <c r="AP1118" i="4" s="1"/>
  <c r="AO1754" i="4"/>
  <c r="AP1754" i="4" s="1"/>
  <c r="AO753" i="4"/>
  <c r="AP753" i="4" s="1"/>
  <c r="AO478" i="4"/>
  <c r="AP478" i="4" s="1"/>
  <c r="AO949" i="4"/>
  <c r="AP949" i="4" s="1"/>
  <c r="AO1715" i="4"/>
  <c r="AP1715" i="4" s="1"/>
  <c r="AO1687" i="4"/>
  <c r="AP1687" i="4" s="1"/>
  <c r="AO156" i="4"/>
  <c r="AP156" i="4" s="1"/>
  <c r="AO127" i="4"/>
  <c r="AP127" i="4" s="1"/>
  <c r="AO488" i="4"/>
  <c r="AP488" i="4" s="1"/>
  <c r="AO1805" i="4"/>
  <c r="AP1805" i="4" s="1"/>
  <c r="AO367" i="4"/>
  <c r="AP367" i="4" s="1"/>
  <c r="AO239" i="4"/>
  <c r="AP239" i="4" s="1"/>
  <c r="AO1319" i="4"/>
  <c r="AP1319" i="4" s="1"/>
  <c r="AO607" i="4"/>
  <c r="AP607" i="4" s="1"/>
  <c r="AO1368" i="4"/>
  <c r="AP1368" i="4" s="1"/>
  <c r="AO647" i="4"/>
  <c r="AP647" i="4" s="1"/>
  <c r="AO986" i="4"/>
  <c r="AP986" i="4" s="1"/>
  <c r="AO1247" i="4"/>
  <c r="AP1247" i="4" s="1"/>
  <c r="AO1469" i="4"/>
  <c r="AP1469" i="4" s="1"/>
  <c r="AO660" i="4"/>
  <c r="AP660" i="4" s="1"/>
  <c r="AO214" i="4"/>
  <c r="AP214" i="4" s="1"/>
  <c r="AO1586" i="4"/>
  <c r="AP1586" i="4" s="1"/>
  <c r="AO71" i="4"/>
  <c r="AP71" i="4" s="1"/>
  <c r="AO764" i="4"/>
  <c r="AP764" i="4" s="1"/>
  <c r="AO273" i="4"/>
  <c r="AP273" i="4" s="1"/>
  <c r="AO1085" i="4"/>
  <c r="AP1085" i="4" s="1"/>
  <c r="AO1931" i="4"/>
  <c r="AP1931" i="4" s="1"/>
  <c r="AO813" i="4"/>
  <c r="AP813" i="4" s="1"/>
  <c r="AO976" i="4"/>
  <c r="AP976" i="4" s="1"/>
  <c r="AO1563" i="4"/>
  <c r="AP1563" i="4" s="1"/>
  <c r="AO110" i="4"/>
  <c r="AP110" i="4" s="1"/>
  <c r="AO468" i="4"/>
  <c r="AP468" i="4" s="1"/>
  <c r="AO668" i="4"/>
  <c r="AP668" i="4" s="1"/>
  <c r="AO554" i="4"/>
  <c r="AP554" i="4" s="1"/>
  <c r="AO1196" i="4"/>
  <c r="AP1196" i="4" s="1"/>
  <c r="AO804" i="4"/>
  <c r="AP804" i="4" s="1"/>
  <c r="AO1659" i="4"/>
  <c r="AP1659" i="4" s="1"/>
  <c r="AO1935" i="4"/>
  <c r="AP1935" i="4" s="1"/>
  <c r="AO662" i="4"/>
  <c r="AP662" i="4" s="1"/>
  <c r="AO1069" i="4"/>
  <c r="AP1069" i="4" s="1"/>
  <c r="AO1167" i="4"/>
  <c r="AP1167" i="4" s="1"/>
  <c r="AO95" i="4"/>
  <c r="AP95" i="4" s="1"/>
  <c r="AO665" i="4"/>
  <c r="AP665" i="4" s="1"/>
  <c r="AO1749" i="4"/>
  <c r="AP1749" i="4" s="1"/>
  <c r="AO274" i="4"/>
  <c r="AP274" i="4" s="1"/>
  <c r="AO1584" i="4"/>
  <c r="AP1584" i="4" s="1"/>
  <c r="AO179" i="4"/>
  <c r="AP179" i="4" s="1"/>
  <c r="AO178" i="4"/>
  <c r="AP178" i="4" s="1"/>
  <c r="AO847" i="4"/>
  <c r="AP847" i="4" s="1"/>
  <c r="AO868" i="4"/>
  <c r="AP868" i="4" s="1"/>
  <c r="AO1565" i="4"/>
  <c r="AP1565" i="4" s="1"/>
  <c r="AO1800" i="4"/>
  <c r="AP1800" i="4" s="1"/>
  <c r="AO473" i="4"/>
  <c r="AP473" i="4" s="1"/>
  <c r="AO282" i="4"/>
  <c r="AP282" i="4" s="1"/>
  <c r="AO1620" i="4"/>
  <c r="AP1620" i="4" s="1"/>
  <c r="AO1936" i="4"/>
  <c r="AP1936" i="4" s="1"/>
  <c r="AO458" i="4"/>
  <c r="AP458" i="4" s="1"/>
  <c r="AO430" i="4"/>
  <c r="AP430" i="4" s="1"/>
  <c r="AO1096" i="4"/>
  <c r="AP1096" i="4" s="1"/>
  <c r="AO1918" i="4"/>
  <c r="AP1918" i="4" s="1"/>
  <c r="AO103" i="4"/>
  <c r="AP103" i="4" s="1"/>
  <c r="AO626" i="4"/>
  <c r="AP626" i="4" s="1"/>
  <c r="AO1468" i="4"/>
  <c r="AP1468" i="4" s="1"/>
  <c r="AO1018" i="4"/>
  <c r="AP1018" i="4" s="1"/>
  <c r="AO1925" i="4"/>
  <c r="AP1925" i="4" s="1"/>
  <c r="AO1697" i="4"/>
  <c r="AP1697" i="4" s="1"/>
  <c r="AO171" i="4"/>
  <c r="AP171" i="4" s="1"/>
  <c r="AO1498" i="4"/>
  <c r="AP1498" i="4" s="1"/>
  <c r="AO844" i="4"/>
  <c r="AP844" i="4" s="1"/>
  <c r="AO1288" i="4"/>
  <c r="AP1288" i="4" s="1"/>
  <c r="AO1619" i="4"/>
  <c r="AP1619" i="4" s="1"/>
  <c r="AO177" i="4"/>
  <c r="AP177" i="4" s="1"/>
  <c r="AO1488" i="4"/>
  <c r="AP1488" i="4" s="1"/>
  <c r="AO848" i="4"/>
  <c r="AP848" i="4" s="1"/>
  <c r="AO272" i="4"/>
  <c r="AP272" i="4" s="1"/>
  <c r="AO1234" i="4"/>
  <c r="AP1234" i="4" s="1"/>
  <c r="AO1211" i="4"/>
  <c r="AP1211" i="4" s="1"/>
  <c r="AO1514" i="4"/>
  <c r="AP1514" i="4" s="1"/>
  <c r="AO573" i="4"/>
  <c r="AP573" i="4" s="1"/>
  <c r="AO496" i="4"/>
  <c r="AP496" i="4" s="1"/>
  <c r="AO1325" i="4"/>
  <c r="AP1325" i="4" s="1"/>
  <c r="AO1223" i="4"/>
  <c r="AP1223" i="4" s="1"/>
  <c r="AO26" i="4"/>
  <c r="AP26" i="4" s="1"/>
  <c r="AO787" i="4"/>
  <c r="AP787" i="4" s="1"/>
  <c r="AO1717" i="4"/>
  <c r="AP1717" i="4" s="1"/>
  <c r="AO886" i="4"/>
  <c r="AP886" i="4" s="1"/>
  <c r="AO232" i="4"/>
  <c r="AP232" i="4" s="1"/>
  <c r="AO1968" i="4"/>
  <c r="AP1968" i="4" s="1"/>
  <c r="AO21" i="4"/>
  <c r="AP21" i="4" s="1"/>
  <c r="AO27" i="4"/>
  <c r="AP27" i="4" s="1"/>
  <c r="AO681" i="4"/>
  <c r="AP681" i="4" s="1"/>
  <c r="AO2112" i="4"/>
  <c r="AP2112" i="4" s="1"/>
  <c r="AO1826" i="4"/>
  <c r="AP1826" i="4" s="1"/>
  <c r="AO878" i="4"/>
  <c r="AP878" i="4" s="1"/>
  <c r="AO203" i="4"/>
  <c r="AP203" i="4" s="1"/>
  <c r="AO1698" i="4"/>
  <c r="AP1698" i="4" s="1"/>
  <c r="AO337" i="4"/>
  <c r="AP337" i="4" s="1"/>
  <c r="AO245" i="4"/>
  <c r="AP245" i="4" s="1"/>
  <c r="AO965" i="4"/>
  <c r="AP965" i="4" s="1"/>
  <c r="AO1679" i="4"/>
  <c r="AP1679" i="4" s="1"/>
  <c r="AO561" i="4"/>
  <c r="AP561" i="4" s="1"/>
  <c r="AO772" i="4"/>
  <c r="AP772" i="4" s="1"/>
  <c r="AO1426" i="4"/>
  <c r="AP1426" i="4" s="1"/>
  <c r="AO875" i="4"/>
  <c r="AP875" i="4" s="1"/>
  <c r="AO481" i="4"/>
  <c r="AP481" i="4" s="1"/>
  <c r="AO1243" i="4"/>
  <c r="AP1243" i="4" s="1"/>
  <c r="AO1742" i="4"/>
  <c r="AP1742" i="4" s="1"/>
  <c r="AO1490" i="4"/>
  <c r="AP1490" i="4" s="1"/>
  <c r="AO160" i="4"/>
  <c r="AP160" i="4" s="1"/>
  <c r="AO565" i="4"/>
  <c r="AP565" i="4" s="1"/>
  <c r="AO1600" i="4"/>
  <c r="AP1600" i="4" s="1"/>
  <c r="AO598" i="4"/>
  <c r="AP598" i="4" s="1"/>
  <c r="AO461" i="4"/>
  <c r="AP461" i="4" s="1"/>
  <c r="AO1106" i="4"/>
  <c r="AP1106" i="4" s="1"/>
  <c r="AO1107" i="4"/>
  <c r="AP1107" i="4" s="1"/>
  <c r="AO1515" i="4"/>
  <c r="AP1515" i="4" s="1"/>
  <c r="AO821" i="4"/>
  <c r="AP821" i="4" s="1"/>
  <c r="AO248" i="4"/>
  <c r="AP248" i="4" s="1"/>
  <c r="AO1238" i="4"/>
  <c r="AP1238" i="4" s="1"/>
  <c r="AO1649" i="4"/>
  <c r="AP1649" i="4" s="1"/>
  <c r="AO1957" i="4"/>
  <c r="AP1957" i="4" s="1"/>
  <c r="AO196" i="4"/>
  <c r="AP196" i="4" s="1"/>
  <c r="AO1682" i="4"/>
  <c r="AP1682" i="4" s="1"/>
  <c r="AO134" i="4"/>
  <c r="AP134" i="4" s="1"/>
  <c r="AO84" i="4"/>
  <c r="AP84" i="4" s="1"/>
  <c r="AO46" i="4"/>
  <c r="AP46" i="4" s="1"/>
  <c r="AO682" i="4"/>
  <c r="AP682" i="4" s="1"/>
  <c r="AO1711" i="4"/>
  <c r="AP1711" i="4" s="1"/>
  <c r="AO1970" i="4"/>
  <c r="AP1970" i="4" s="1"/>
  <c r="AO503" i="4"/>
  <c r="AP503" i="4" s="1"/>
  <c r="AO1113" i="4"/>
  <c r="AP1113" i="4" s="1"/>
  <c r="AO1596" i="4"/>
  <c r="AP1596" i="4" s="1"/>
  <c r="AO521" i="4"/>
  <c r="AP521" i="4" s="1"/>
  <c r="AO1122" i="4"/>
  <c r="AP1122" i="4" s="1"/>
  <c r="AO926" i="4"/>
  <c r="AP926" i="4" s="1"/>
  <c r="AO502" i="4"/>
  <c r="AP502" i="4" s="1"/>
  <c r="AO1466" i="4"/>
  <c r="AP1466" i="4" s="1"/>
  <c r="AO324" i="4"/>
  <c r="AP324" i="4" s="1"/>
  <c r="AO1713" i="4"/>
  <c r="AP1713" i="4" s="1"/>
  <c r="AO1104" i="4"/>
  <c r="AP1104" i="4" s="1"/>
  <c r="AO1301" i="4"/>
  <c r="AP1301" i="4" s="1"/>
  <c r="AO114" i="4"/>
  <c r="AP114" i="4" s="1"/>
  <c r="AO1603" i="4"/>
  <c r="AP1603" i="4" s="1"/>
  <c r="AO643" i="4"/>
  <c r="AP643" i="4" s="1"/>
  <c r="AO1155" i="4"/>
  <c r="AP1155" i="4" s="1"/>
  <c r="AO649" i="4"/>
  <c r="AP649" i="4" s="1"/>
  <c r="AO971" i="4"/>
  <c r="AP971" i="4" s="1"/>
  <c r="AO1943" i="4"/>
  <c r="AP1943" i="4" s="1"/>
  <c r="AO283" i="4"/>
  <c r="AP283" i="4" s="1"/>
  <c r="AO600" i="4"/>
  <c r="AP600" i="4" s="1"/>
  <c r="AO1017" i="4"/>
  <c r="AP1017" i="4" s="1"/>
  <c r="AO383" i="4"/>
  <c r="AP383" i="4" s="1"/>
  <c r="AO785" i="4"/>
  <c r="AP785" i="4" s="1"/>
  <c r="AO427" i="4"/>
  <c r="AP427" i="4" s="1"/>
  <c r="AO1536" i="4"/>
  <c r="AP1536" i="4" s="1"/>
  <c r="AO943" i="4"/>
  <c r="AP943" i="4" s="1"/>
  <c r="AO1977" i="4"/>
  <c r="AP1977" i="4" s="1"/>
  <c r="AO2097" i="4"/>
  <c r="AP2097" i="4" s="1"/>
  <c r="AO349" i="4"/>
  <c r="AP349" i="4" s="1"/>
  <c r="AO266" i="4"/>
  <c r="AP266" i="4" s="1"/>
  <c r="AO1226" i="4"/>
  <c r="AP1226" i="4" s="1"/>
  <c r="AO1610" i="4"/>
  <c r="AP1610" i="4" s="1"/>
  <c r="AO802" i="4"/>
  <c r="AP802" i="4" s="1"/>
  <c r="AO1919" i="4"/>
  <c r="AP1919" i="4" s="1"/>
  <c r="AO614" i="4"/>
  <c r="AP614" i="4" s="1"/>
  <c r="AO970" i="4"/>
  <c r="AP970" i="4" s="1"/>
  <c r="AO188" i="4"/>
  <c r="AP188" i="4" s="1"/>
  <c r="AO2012" i="4"/>
  <c r="AP2012" i="4" s="1"/>
  <c r="AO474" i="4"/>
  <c r="AP474" i="4" s="1"/>
  <c r="AO398" i="4"/>
  <c r="AP398" i="4" s="1"/>
  <c r="AO236" i="4"/>
  <c r="AP236" i="4" s="1"/>
  <c r="AO1024" i="4"/>
  <c r="AP1024" i="4" s="1"/>
  <c r="AO1501" i="4"/>
  <c r="AP1501" i="4" s="1"/>
  <c r="AO372" i="4"/>
  <c r="AP372" i="4" s="1"/>
  <c r="AO1881" i="4"/>
  <c r="AP1881" i="4" s="1"/>
  <c r="AO187" i="4"/>
  <c r="AP187" i="4" s="1"/>
  <c r="AO76" i="4"/>
  <c r="AP76" i="4" s="1"/>
  <c r="AO856" i="4"/>
  <c r="AP856" i="4" s="1"/>
  <c r="AO569" i="4"/>
  <c r="AP569" i="4" s="1"/>
  <c r="AO1343" i="4"/>
  <c r="AP1343" i="4" s="1"/>
  <c r="AO624" i="4"/>
  <c r="AP624" i="4" s="1"/>
  <c r="AO1022" i="4"/>
  <c r="AP1022" i="4" s="1"/>
  <c r="AO1418" i="4"/>
  <c r="AP1418" i="4" s="1"/>
  <c r="AO741" i="4"/>
  <c r="AP741" i="4" s="1"/>
  <c r="AO1582" i="4"/>
  <c r="AP1582" i="4" s="1"/>
  <c r="AO1427" i="4"/>
  <c r="AP1427" i="4" s="1"/>
  <c r="AO56" i="4"/>
  <c r="AP56" i="4" s="1"/>
  <c r="AO152" i="4"/>
  <c r="AP152" i="4" s="1"/>
  <c r="AO696" i="4"/>
  <c r="AP696" i="4" s="1"/>
  <c r="AO816" i="4"/>
  <c r="AP816" i="4" s="1"/>
  <c r="AO1683" i="4"/>
  <c r="AP1683" i="4" s="1"/>
  <c r="AO231" i="4"/>
  <c r="AP231" i="4" s="1"/>
  <c r="AO1670" i="4"/>
  <c r="AP1670" i="4" s="1"/>
  <c r="AO443" i="4"/>
  <c r="AP443" i="4" s="1"/>
  <c r="AO254" i="4"/>
  <c r="AP254" i="4" s="1"/>
  <c r="AO1961" i="4"/>
  <c r="AP1961" i="4" s="1"/>
  <c r="AO29" i="4"/>
  <c r="AP29" i="4" s="1"/>
  <c r="AO51" i="4"/>
  <c r="AP51" i="4" s="1"/>
  <c r="AO730" i="4"/>
  <c r="AP730" i="4" s="1"/>
  <c r="AO2079" i="4"/>
  <c r="AP2079" i="4" s="1"/>
  <c r="AO795" i="4"/>
  <c r="AP795" i="4" s="1"/>
  <c r="AO1218" i="4"/>
  <c r="AP1218" i="4" s="1"/>
  <c r="AO1705" i="4"/>
  <c r="AP1705" i="4" s="1"/>
  <c r="AO1774" i="4"/>
  <c r="AP1774" i="4" s="1"/>
  <c r="AO794" i="4"/>
  <c r="AP794" i="4" s="1"/>
  <c r="AO1949" i="4"/>
  <c r="AP1949" i="4" s="1"/>
  <c r="AO574" i="4"/>
  <c r="AP574" i="4" s="1"/>
  <c r="AO1036" i="4"/>
  <c r="AP1036" i="4" s="1"/>
  <c r="AO1219" i="4"/>
  <c r="AP1219" i="4" s="1"/>
  <c r="AO1529" i="4"/>
  <c r="AP1529" i="4" s="1"/>
  <c r="AO2019" i="4"/>
  <c r="AP2019" i="4" s="1"/>
  <c r="AO582" i="4"/>
  <c r="AP582" i="4" s="1"/>
  <c r="AO271" i="4"/>
  <c r="AP271" i="4" s="1"/>
  <c r="AO1140" i="4"/>
  <c r="AP1140" i="4" s="1"/>
  <c r="AO163" i="4"/>
  <c r="AP163" i="4" s="1"/>
  <c r="AO63" i="4"/>
  <c r="AP63" i="4" s="1"/>
  <c r="AO851" i="4"/>
  <c r="AP851" i="4" s="1"/>
  <c r="AO1538" i="4"/>
  <c r="AP1538" i="4" s="1"/>
  <c r="AO439" i="4"/>
  <c r="AP439" i="4" s="1"/>
  <c r="AO1173" i="4"/>
  <c r="AP1173" i="4" s="1"/>
  <c r="AO1996" i="4"/>
  <c r="AP1996" i="4" s="1"/>
  <c r="AO98" i="4"/>
  <c r="AP98" i="4" s="1"/>
  <c r="AO651" i="4"/>
  <c r="AP651" i="4" s="1"/>
  <c r="AO623" i="4"/>
  <c r="AP623" i="4" s="1"/>
  <c r="AO1480" i="4"/>
  <c r="AP1480" i="4" s="1"/>
  <c r="AO1922" i="4"/>
  <c r="AP1922" i="4" s="1"/>
  <c r="AO487" i="4"/>
  <c r="AP487" i="4" s="1"/>
  <c r="AO295" i="4"/>
  <c r="AP295" i="4" s="1"/>
  <c r="AO1213" i="4"/>
  <c r="AP1213" i="4" s="1"/>
  <c r="AO1921" i="4"/>
  <c r="AP1921" i="4" s="1"/>
  <c r="AO228" i="4"/>
  <c r="AP228" i="4" s="1"/>
  <c r="AO1099" i="4"/>
  <c r="AP1099" i="4" s="1"/>
  <c r="AO264" i="4"/>
  <c r="AP264" i="4" s="1"/>
  <c r="AO1979" i="4"/>
  <c r="AP1979" i="4" s="1"/>
  <c r="AO630" i="4"/>
  <c r="AP630" i="4" s="1"/>
  <c r="AO1626" i="4"/>
  <c r="AP1626" i="4" s="1"/>
  <c r="AO1964" i="4"/>
  <c r="AP1964" i="4" s="1"/>
  <c r="AO470" i="4"/>
  <c r="AP470" i="4" s="1"/>
  <c r="AO213" i="4"/>
  <c r="AP213" i="4" s="1"/>
  <c r="AO241" i="4"/>
  <c r="AP241" i="4" s="1"/>
  <c r="AO1732" i="4"/>
  <c r="AP1732" i="4" s="1"/>
  <c r="AO1947" i="4"/>
  <c r="AP1947" i="4" s="1"/>
  <c r="AO173" i="4"/>
  <c r="AP173" i="4" s="1"/>
  <c r="AO41" i="4"/>
  <c r="AP41" i="4" s="1"/>
  <c r="AO495" i="4"/>
  <c r="AP495" i="4" s="1"/>
  <c r="AO1542" i="4"/>
  <c r="AP1542" i="4" s="1"/>
  <c r="AO476" i="4"/>
  <c r="AP476" i="4" s="1"/>
  <c r="AO646" i="4"/>
  <c r="AP646" i="4" s="1"/>
  <c r="AO1206" i="4"/>
  <c r="AP1206" i="4" s="1"/>
  <c r="AO873" i="4"/>
  <c r="AP873" i="4" s="1"/>
  <c r="AO1559" i="4"/>
  <c r="AP1559" i="4" s="1"/>
  <c r="AO776" i="4"/>
  <c r="AP776" i="4" s="1"/>
  <c r="AO244" i="4"/>
  <c r="AP244" i="4" s="1"/>
  <c r="AO222" i="4"/>
  <c r="AP222" i="4" s="1"/>
  <c r="AO1537" i="4"/>
  <c r="AP1537" i="4" s="1"/>
  <c r="AO1829" i="4"/>
  <c r="AP1829" i="4" s="1"/>
  <c r="AO632" i="4"/>
  <c r="AP632" i="4" s="1"/>
  <c r="AO1637" i="4"/>
  <c r="AP1637" i="4" s="1"/>
  <c r="AO1816" i="4"/>
  <c r="AP1816" i="4" s="1"/>
  <c r="AO189" i="4"/>
  <c r="AP189" i="4" s="1"/>
  <c r="AO824" i="4"/>
  <c r="AP824" i="4" s="1"/>
  <c r="AO1399" i="4"/>
  <c r="AP1399" i="4" s="1"/>
  <c r="AO259" i="4"/>
  <c r="AP259" i="4" s="1"/>
  <c r="AO269" i="4"/>
  <c r="AP269" i="4" s="1"/>
  <c r="AO164" i="4"/>
  <c r="AP164" i="4" s="1"/>
  <c r="AO841" i="4"/>
  <c r="AP841" i="4" s="1"/>
  <c r="AO1714" i="4"/>
  <c r="AP1714" i="4" s="1"/>
  <c r="AO1411" i="4"/>
  <c r="AP1411" i="4" s="1"/>
  <c r="AO830" i="4"/>
  <c r="AP830" i="4" s="1"/>
  <c r="AO1014" i="4"/>
  <c r="AP1014" i="4" s="1"/>
  <c r="AO1684" i="4"/>
  <c r="AP1684" i="4" s="1"/>
  <c r="AO751" i="4"/>
  <c r="AP751" i="4" s="1"/>
  <c r="AO1168" i="4"/>
  <c r="AP1168" i="4" s="1"/>
  <c r="AO293" i="4"/>
  <c r="AP293" i="4" s="1"/>
  <c r="AO440" i="4"/>
  <c r="AP440" i="4" s="1"/>
  <c r="AO267" i="4"/>
  <c r="AP267" i="4" s="1"/>
  <c r="AO1198" i="4"/>
  <c r="AP1198" i="4" s="1"/>
  <c r="AO1376" i="4"/>
  <c r="AP1376" i="4" s="1"/>
  <c r="AO341" i="4"/>
  <c r="AP341" i="4" s="1"/>
  <c r="AO509" i="4"/>
  <c r="AP509" i="4" s="1"/>
  <c r="AO1736" i="4"/>
  <c r="AP1736" i="4" s="1"/>
  <c r="AO198" i="4"/>
  <c r="AP198" i="4" s="1"/>
  <c r="AO1417" i="4"/>
  <c r="AP1417" i="4" s="1"/>
  <c r="AO1181" i="4"/>
  <c r="AP1181" i="4" s="1"/>
  <c r="AO45" i="4"/>
  <c r="AP45" i="4" s="1"/>
  <c r="AO2032" i="4"/>
  <c r="AP2032" i="4" s="1"/>
  <c r="AO859" i="4"/>
  <c r="AP859" i="4" s="1"/>
  <c r="AO1227" i="4"/>
  <c r="AP1227" i="4" s="1"/>
  <c r="AO1533" i="4"/>
  <c r="AP1533" i="4" s="1"/>
  <c r="AO1934" i="4"/>
  <c r="AP1934" i="4" s="1"/>
  <c r="AO123" i="4"/>
  <c r="AP123" i="4" s="1"/>
  <c r="AO1602" i="4"/>
  <c r="AP1602" i="4" s="1"/>
  <c r="AO599" i="4"/>
  <c r="AP599" i="4" s="1"/>
  <c r="AO275" i="4"/>
  <c r="AP275" i="4" s="1"/>
  <c r="AO984" i="4"/>
  <c r="AP984" i="4" s="1"/>
  <c r="AO2082" i="4"/>
  <c r="AP2082" i="4" s="1"/>
  <c r="AO1459" i="4"/>
  <c r="AP1459" i="4" s="1"/>
  <c r="AO807" i="4"/>
  <c r="AP807" i="4" s="1"/>
  <c r="AO542" i="4"/>
  <c r="AP542" i="4" s="1"/>
  <c r="AO568" i="4"/>
  <c r="AP568" i="4" s="1"/>
  <c r="AO929" i="4"/>
  <c r="AP929" i="4" s="1"/>
  <c r="AO58" i="4"/>
  <c r="AP58" i="4" s="1"/>
  <c r="AO465" i="4"/>
  <c r="AP465" i="4" s="1"/>
  <c r="AO1604" i="4"/>
  <c r="AP1604" i="4" s="1"/>
  <c r="AO447" i="4"/>
  <c r="AP447" i="4" s="1"/>
  <c r="AO2045" i="4"/>
  <c r="AP2045" i="4" s="1"/>
  <c r="AO1760" i="4"/>
  <c r="AP1760" i="4" s="1"/>
  <c r="AO136" i="4"/>
  <c r="AP136" i="4" s="1"/>
  <c r="AO645" i="4"/>
  <c r="AP645" i="4" s="1"/>
  <c r="AO330" i="4"/>
  <c r="AP330" i="4" s="1"/>
  <c r="AO1677" i="4"/>
  <c r="AP1677" i="4" s="1"/>
  <c r="AO1940" i="4"/>
  <c r="AP1940" i="4" s="1"/>
  <c r="AO441" i="4"/>
  <c r="AP441" i="4" s="1"/>
  <c r="AO204" i="4"/>
  <c r="AP204" i="4" s="1"/>
  <c r="AO1608" i="4"/>
  <c r="AP1608" i="4" s="1"/>
  <c r="AO559" i="4"/>
  <c r="AP559" i="4" s="1"/>
  <c r="AO955" i="4"/>
  <c r="AP955" i="4" s="1"/>
  <c r="AO193" i="4"/>
  <c r="AP193" i="4" s="1"/>
  <c r="AO1703" i="4"/>
  <c r="AP1703" i="4" s="1"/>
  <c r="AO642" i="4"/>
  <c r="AP642" i="4" s="1"/>
  <c r="AO1160" i="4"/>
  <c r="AP1160" i="4" s="1"/>
  <c r="AO1920" i="4"/>
  <c r="AP1920" i="4" s="1"/>
  <c r="AO560" i="4"/>
  <c r="AP560" i="4" s="1"/>
  <c r="AO586" i="4"/>
  <c r="AP586" i="4" s="1"/>
  <c r="AO789" i="4"/>
  <c r="AP789" i="4" s="1"/>
  <c r="AO1645" i="4"/>
  <c r="AP1645" i="4" s="1"/>
  <c r="AO1886" i="4"/>
  <c r="AP1886" i="4" s="1"/>
  <c r="AO148" i="4"/>
  <c r="AP148" i="4" s="1"/>
  <c r="AO34" i="4"/>
  <c r="AP34" i="4" s="1"/>
  <c r="AO1133" i="4"/>
  <c r="AP1133" i="4" s="1"/>
  <c r="AO652" i="4"/>
  <c r="AP652" i="4" s="1"/>
  <c r="AO733" i="4"/>
  <c r="AP733" i="4" s="1"/>
  <c r="AO233" i="4"/>
  <c r="AP233" i="4" s="1"/>
  <c r="AO964" i="4"/>
  <c r="AP964" i="4" s="1"/>
  <c r="AO2044" i="4"/>
  <c r="AP2044" i="4" s="1"/>
  <c r="AO1958" i="4"/>
  <c r="AP1958" i="4" s="1"/>
  <c r="AO583" i="4"/>
  <c r="AP583" i="4" s="1"/>
  <c r="AO1129" i="4"/>
  <c r="AP1129" i="4" s="1"/>
  <c r="AO881" i="4"/>
  <c r="AP881" i="4" s="1"/>
  <c r="AO1508" i="4"/>
  <c r="AP1508" i="4" s="1"/>
  <c r="AO501" i="4"/>
  <c r="AP501" i="4" s="1"/>
  <c r="AO531" i="4"/>
  <c r="AP531" i="4" s="1"/>
  <c r="AO1656" i="4"/>
  <c r="AP1656" i="4" s="1"/>
  <c r="AO399" i="4"/>
  <c r="AP399" i="4" s="1"/>
  <c r="AO591" i="4"/>
  <c r="AP591" i="4" s="1"/>
  <c r="AO1959" i="4"/>
  <c r="AP1959" i="4" s="1"/>
  <c r="AO298" i="4"/>
  <c r="AP298" i="4" s="1"/>
  <c r="AO663" i="4"/>
  <c r="AP663" i="4" s="1"/>
  <c r="AO281" i="4"/>
  <c r="AP281" i="4" s="1"/>
  <c r="AO1693" i="4"/>
  <c r="AP1693" i="4" s="1"/>
  <c r="AO1415" i="4"/>
  <c r="AP1415" i="4" s="1"/>
  <c r="AO131" i="4"/>
  <c r="AP131" i="4" s="1"/>
  <c r="AO1493" i="4"/>
  <c r="AP1493" i="4" s="1"/>
  <c r="AO845" i="4"/>
  <c r="AP845" i="4" s="1"/>
  <c r="AO358" i="4"/>
  <c r="AP358" i="4" s="1"/>
  <c r="AO1142" i="4"/>
  <c r="AP1142" i="4" s="1"/>
  <c r="AO1144" i="4"/>
  <c r="AP1144" i="4" s="1"/>
  <c r="AO1643" i="4"/>
  <c r="AP1643" i="4" s="1"/>
  <c r="AO871" i="4"/>
  <c r="AP871" i="4" s="1"/>
  <c r="AO893" i="4"/>
  <c r="AP893" i="4" s="1"/>
  <c r="AO210" i="4"/>
  <c r="AP210" i="4" s="1"/>
  <c r="AO73" i="4"/>
  <c r="AP73" i="4" s="1"/>
  <c r="AO31" i="4"/>
  <c r="AP31" i="4" s="1"/>
  <c r="AO1557" i="4"/>
  <c r="AP1557" i="4" s="1"/>
  <c r="AO676" i="4"/>
  <c r="AP676" i="4" s="1"/>
  <c r="AO1169" i="4"/>
  <c r="AP1169" i="4" s="1"/>
  <c r="AO1345" i="4"/>
  <c r="AP1345" i="4" s="1"/>
  <c r="AO122" i="4"/>
  <c r="AP122" i="4" s="1"/>
  <c r="AO54" i="4"/>
  <c r="AP54" i="4" s="1"/>
  <c r="AO877" i="4"/>
  <c r="AP877" i="4" s="1"/>
  <c r="AO1203" i="4"/>
  <c r="AP1203" i="4" s="1"/>
  <c r="AO1591" i="4"/>
  <c r="AP1591" i="4" s="1"/>
  <c r="AO703" i="4"/>
  <c r="AP703" i="4" s="1"/>
  <c r="AO479" i="4"/>
  <c r="AP479" i="4" s="1"/>
  <c r="AO1177" i="4"/>
  <c r="AP1177" i="4" s="1"/>
  <c r="AO1567" i="4"/>
  <c r="AP1567" i="4" s="1"/>
  <c r="AO1976" i="4"/>
  <c r="AP1976" i="4" s="1"/>
  <c r="AO610" i="4"/>
  <c r="AP610" i="4" s="1"/>
  <c r="AO975" i="4"/>
  <c r="AP975" i="4" s="1"/>
  <c r="AO1613" i="4"/>
  <c r="AP1613" i="4" s="1"/>
  <c r="AO44" i="4"/>
  <c r="AP44" i="4" s="1"/>
  <c r="AO485" i="4"/>
  <c r="AP485" i="4" s="1"/>
  <c r="AO208" i="4"/>
  <c r="AP208" i="4" s="1"/>
  <c r="AO1470" i="4"/>
  <c r="AP1470" i="4" s="1"/>
  <c r="AO1284" i="4"/>
  <c r="AP1284" i="4" s="1"/>
  <c r="AO567" i="4"/>
  <c r="AP567" i="4" s="1"/>
  <c r="AO1801" i="4"/>
  <c r="AP1801" i="4" s="1"/>
  <c r="AO85" i="4"/>
  <c r="AP85" i="4" s="1"/>
  <c r="AO1887" i="4"/>
  <c r="AP1887" i="4" s="1"/>
  <c r="AO653" i="4"/>
  <c r="AP653" i="4" s="1"/>
  <c r="AO2055" i="4"/>
  <c r="AP2055" i="4" s="1"/>
  <c r="AO1487" i="4"/>
  <c r="AP1487" i="4" s="1"/>
  <c r="AO111" i="4"/>
  <c r="AP111" i="4" s="1"/>
  <c r="AO1590" i="4"/>
  <c r="AP1590" i="4" s="1"/>
  <c r="AO578" i="4"/>
  <c r="AP578" i="4" s="1"/>
  <c r="AO285" i="4"/>
  <c r="AP285" i="4" s="1"/>
  <c r="AO1187" i="4"/>
  <c r="AP1187" i="4" s="1"/>
  <c r="AO2104" i="4"/>
  <c r="AP2104" i="4" s="1"/>
  <c r="AO1384" i="4"/>
  <c r="AP1384" i="4" s="1"/>
  <c r="AO550" i="4"/>
  <c r="AP550" i="4" s="1"/>
  <c r="AO892" i="4"/>
  <c r="AP892" i="4" s="1"/>
  <c r="AO215" i="4"/>
  <c r="AP215" i="4" s="1"/>
  <c r="AO1258" i="4"/>
  <c r="AP1258" i="4" s="1"/>
  <c r="AO408" i="4"/>
  <c r="AP408" i="4" s="1"/>
  <c r="AO702" i="4"/>
  <c r="AP702" i="4" s="1"/>
  <c r="AO1576" i="4"/>
  <c r="AP1576" i="4" s="1"/>
  <c r="AO728" i="4"/>
  <c r="AP728" i="4" s="1"/>
  <c r="AO1585" i="4"/>
  <c r="AP1585" i="4" s="1"/>
  <c r="AO133" i="4"/>
  <c r="AP133" i="4" s="1"/>
  <c r="AO169" i="4"/>
  <c r="AP169" i="4" s="1"/>
  <c r="AO581" i="4"/>
  <c r="AP581" i="4" s="1"/>
  <c r="AO396" i="4"/>
  <c r="AP396" i="4" s="1"/>
  <c r="AO1562" i="4"/>
  <c r="AP1562" i="4" s="1"/>
  <c r="AO1951" i="4"/>
  <c r="AP1951" i="4" s="1"/>
  <c r="AO536" i="4"/>
  <c r="AP536" i="4" s="1"/>
  <c r="AO934" i="4"/>
  <c r="AP934" i="4" s="1"/>
  <c r="AO1632" i="4"/>
  <c r="AP1632" i="4" s="1"/>
  <c r="AO834" i="4"/>
  <c r="AP834" i="4" s="1"/>
  <c r="AO1056" i="4"/>
  <c r="AP1056" i="4" s="1"/>
  <c r="AO958" i="4"/>
  <c r="AP958" i="4" s="1"/>
  <c r="AO1390" i="4"/>
  <c r="AP1390" i="4" s="1"/>
  <c r="AO780" i="4"/>
  <c r="AP780" i="4" s="1"/>
  <c r="AO909" i="4"/>
  <c r="AP909" i="4" s="1"/>
  <c r="AO1946" i="4"/>
  <c r="AP1946" i="4" s="1"/>
  <c r="AO627" i="4"/>
  <c r="AP627" i="4" s="1"/>
  <c r="AO729" i="4"/>
  <c r="AP729" i="4" s="1"/>
  <c r="AO988" i="4"/>
  <c r="AP988" i="4" s="1"/>
  <c r="AO1614" i="4"/>
  <c r="AP1614" i="4" s="1"/>
  <c r="AO1408" i="4"/>
  <c r="AP1408" i="4" s="1"/>
  <c r="AO106" i="4"/>
  <c r="AP106" i="4" s="1"/>
  <c r="AO608" i="4"/>
  <c r="AP608" i="4" s="1"/>
  <c r="AO1965" i="4"/>
  <c r="AP1965" i="4" s="1"/>
  <c r="AO709" i="4"/>
  <c r="AP709" i="4" s="1"/>
  <c r="AO277" i="4"/>
  <c r="AP277" i="4" s="1"/>
  <c r="AO920" i="4"/>
  <c r="AP920" i="4" s="1"/>
  <c r="AO1314" i="4"/>
  <c r="AP1314" i="4" s="1"/>
  <c r="AO1916" i="4"/>
  <c r="AP1916" i="4" s="1"/>
  <c r="AO529" i="4"/>
  <c r="AP529" i="4" s="1"/>
  <c r="AO1077" i="4"/>
  <c r="AP1077" i="4" s="1"/>
  <c r="AO933" i="4"/>
  <c r="AP933" i="4" s="1"/>
  <c r="AO1532" i="4"/>
  <c r="AP1532" i="4" s="1"/>
  <c r="AO535" i="4"/>
  <c r="AP535" i="4" s="1"/>
  <c r="AO1285" i="4"/>
  <c r="AP1285" i="4" s="1"/>
  <c r="AO1702" i="4"/>
  <c r="AP1702" i="4" s="1"/>
  <c r="AO64" i="4"/>
  <c r="AP64" i="4" s="1"/>
  <c r="AO162" i="4"/>
  <c r="AP162" i="4" s="1"/>
  <c r="AO348" i="4"/>
  <c r="AP348" i="4" s="1"/>
  <c r="AO240" i="4"/>
  <c r="AP240" i="4" s="1"/>
  <c r="AO1720" i="4"/>
  <c r="AP1720" i="4" s="1"/>
  <c r="AO1944" i="4"/>
  <c r="AP1944" i="4" s="1"/>
  <c r="AO403" i="4"/>
  <c r="AP403" i="4" s="1"/>
  <c r="AO472" i="4"/>
  <c r="AP472" i="4" s="1"/>
  <c r="AO1516" i="4"/>
  <c r="AP1516" i="4" s="1"/>
  <c r="AO307" i="4"/>
  <c r="AP307" i="4" s="1"/>
  <c r="AO1262" i="4"/>
  <c r="AP1262" i="4" s="1"/>
  <c r="AO580" i="4"/>
  <c r="AP580" i="4" s="1"/>
  <c r="AO931" i="4"/>
  <c r="AP931" i="4" s="1"/>
  <c r="AO1907" i="4"/>
  <c r="AP1907" i="4" s="1"/>
  <c r="AO463" i="4"/>
  <c r="AP463" i="4" s="1"/>
  <c r="AO1505" i="4"/>
  <c r="AP1505" i="4" s="1"/>
  <c r="AO1147" i="4"/>
  <c r="AP1147" i="4" s="1"/>
  <c r="AO1820" i="4"/>
  <c r="AP1820" i="4" s="1"/>
  <c r="AO60" i="4"/>
  <c r="AP60" i="4" s="1"/>
  <c r="AO1356" i="4"/>
  <c r="AP1356" i="4" s="1"/>
  <c r="AO493" i="4"/>
  <c r="AP493" i="4" s="1"/>
  <c r="AO1138" i="4"/>
  <c r="AP1138" i="4" s="1"/>
  <c r="AO1740" i="4"/>
  <c r="AP1740" i="4" s="1"/>
  <c r="AO446" i="4"/>
  <c r="AP446" i="4" s="1"/>
  <c r="AO1587" i="4"/>
  <c r="AP1587" i="4" s="1"/>
  <c r="AO1972" i="4"/>
  <c r="AP1972" i="4" s="1"/>
  <c r="AO622" i="4"/>
  <c r="AP622" i="4" s="1"/>
  <c r="AO1696" i="4"/>
  <c r="AP1696" i="4" s="1"/>
  <c r="AO547" i="4"/>
  <c r="AP547" i="4" s="1"/>
  <c r="AO1593" i="4"/>
  <c r="AP1593" i="4" s="1"/>
  <c r="AO1767" i="4"/>
  <c r="AP1767" i="4" s="1"/>
  <c r="AO314" i="4"/>
  <c r="AP314" i="4" s="1"/>
  <c r="AO1636" i="4"/>
  <c r="AP1636" i="4" s="1"/>
  <c r="AO948" i="4"/>
  <c r="AP948" i="4" s="1"/>
  <c r="AO1313" i="4"/>
  <c r="AP1313" i="4" s="1"/>
  <c r="AO876" i="4"/>
  <c r="AP876" i="4" s="1"/>
  <c r="AO1124" i="4"/>
  <c r="AP1124" i="4" s="1"/>
  <c r="AO1237" i="4"/>
  <c r="AP1237" i="4" s="1"/>
  <c r="AO424" i="4"/>
  <c r="AP424" i="4" s="1"/>
  <c r="AO1055" i="4"/>
  <c r="AP1055" i="4" s="1"/>
  <c r="AO2087" i="4"/>
  <c r="AP2087" i="4" s="1"/>
  <c r="AO1894" i="4"/>
  <c r="AP1894" i="4" s="1"/>
  <c r="AO1255" i="4"/>
  <c r="AP1255" i="4" s="1"/>
  <c r="AO1989" i="4"/>
  <c r="AP1989" i="4" s="1"/>
  <c r="AO318" i="4"/>
  <c r="AP318" i="4" s="1"/>
  <c r="AO1544" i="4"/>
  <c r="AP1544" i="4" s="1"/>
  <c r="AO1625" i="4"/>
  <c r="AP1625" i="4" s="1"/>
  <c r="AO1891" i="4"/>
  <c r="AP1891" i="4" s="1"/>
  <c r="AO1026" i="4"/>
  <c r="AP1026" i="4" s="1"/>
  <c r="AO762" i="4"/>
  <c r="AP762" i="4" s="1"/>
  <c r="AO1157" i="4"/>
  <c r="AP1157" i="4" s="1"/>
  <c r="AO533" i="4"/>
  <c r="AP533" i="4" s="1"/>
  <c r="AO312" i="4"/>
  <c r="AP312" i="4" s="1"/>
  <c r="AO925" i="4"/>
  <c r="AP925" i="4" s="1"/>
  <c r="AO1783" i="4"/>
  <c r="AP1783" i="4" s="1"/>
  <c r="AO1589" i="4"/>
  <c r="AP1589" i="4" s="1"/>
  <c r="AO221" i="4"/>
  <c r="AP221" i="4" s="1"/>
  <c r="AO1400" i="4"/>
  <c r="AP1400" i="4" s="1"/>
  <c r="AO1059" i="4"/>
  <c r="AP1059" i="4" s="1"/>
  <c r="AO739" i="4"/>
  <c r="AP739" i="4" s="1"/>
  <c r="AO1650" i="4"/>
  <c r="AP1650" i="4" s="1"/>
  <c r="AO161" i="4"/>
  <c r="AP161" i="4" s="1"/>
  <c r="AO1658" i="4"/>
  <c r="AP1658" i="4" s="1"/>
  <c r="AO438" i="4"/>
  <c r="AP438" i="4" s="1"/>
  <c r="AO229" i="4"/>
  <c r="AP229" i="4" s="1"/>
  <c r="AO1599" i="4"/>
  <c r="AP1599" i="4" s="1"/>
  <c r="AO1927" i="4"/>
  <c r="AP1927" i="4" s="1"/>
  <c r="AO79" i="4"/>
  <c r="AP79" i="4" s="1"/>
  <c r="AO1449" i="4"/>
  <c r="AP1449" i="4" s="1"/>
  <c r="AO857" i="4"/>
  <c r="AP857" i="4" s="1"/>
  <c r="AO935" i="4"/>
  <c r="AP935" i="4" s="1"/>
  <c r="AO1103" i="4"/>
  <c r="AP1103" i="4" s="1"/>
  <c r="AO1545" i="4"/>
  <c r="AP1545" i="4" s="1"/>
  <c r="AO1782" i="4"/>
  <c r="AP1782" i="4" s="1"/>
  <c r="AO872" i="4"/>
  <c r="AP872" i="4" s="1"/>
  <c r="AO449" i="4"/>
  <c r="AP449" i="4" s="1"/>
  <c r="AO243" i="4"/>
  <c r="AP243" i="4" s="1"/>
  <c r="AO140" i="4"/>
  <c r="AP140" i="4" s="1"/>
  <c r="AO826" i="4"/>
  <c r="AP826" i="4" s="1"/>
  <c r="AO1150" i="4"/>
  <c r="AP1150" i="4" s="1"/>
  <c r="AO1349" i="4"/>
  <c r="AP1349" i="4" s="1"/>
  <c r="AO246" i="4"/>
  <c r="AP246" i="4" s="1"/>
  <c r="AO1668" i="4"/>
  <c r="AP1668" i="4" s="1"/>
  <c r="AO125" i="4"/>
  <c r="AP125" i="4" s="1"/>
  <c r="AO65" i="4"/>
  <c r="AP65" i="4" s="1"/>
  <c r="AO486" i="4"/>
  <c r="AP486" i="4" s="1"/>
  <c r="AO957" i="4"/>
  <c r="AP957" i="4" s="1"/>
  <c r="AO1575" i="4"/>
  <c r="AP1575" i="4" s="1"/>
  <c r="AO671" i="4"/>
  <c r="AP671" i="4" s="1"/>
  <c r="AO425" i="4"/>
  <c r="AP425" i="4" s="1"/>
  <c r="AO998" i="4"/>
  <c r="AP998" i="4" s="1"/>
  <c r="AO1450" i="4"/>
  <c r="AP1450" i="4" s="1"/>
  <c r="AO499" i="4"/>
  <c r="AP499" i="4" s="1"/>
  <c r="AO1184" i="4"/>
  <c r="AP1184" i="4" s="1"/>
  <c r="AO1149" i="4"/>
  <c r="AP1149" i="4" s="1"/>
  <c r="AO1802" i="4"/>
  <c r="AP1802" i="4" s="1"/>
  <c r="AO498" i="4"/>
  <c r="AP498" i="4" s="1"/>
  <c r="AO1597" i="4"/>
  <c r="AP1597" i="4" s="1"/>
  <c r="AO1895" i="4"/>
  <c r="AP1895" i="4" s="1"/>
  <c r="AO698" i="4"/>
  <c r="AP698" i="4" s="1"/>
  <c r="AO911" i="4"/>
  <c r="AP911" i="4" s="1"/>
  <c r="AO963" i="4"/>
  <c r="AP963" i="4" s="1"/>
  <c r="AO1546" i="4"/>
  <c r="AP1546" i="4" s="1"/>
  <c r="AO1991" i="4"/>
  <c r="AP1991" i="4" s="1"/>
  <c r="AO144" i="4"/>
  <c r="AP144" i="4" s="1"/>
  <c r="AO333" i="4"/>
  <c r="AP333" i="4" s="1"/>
  <c r="AO1618" i="4"/>
  <c r="AP1618" i="4" s="1"/>
  <c r="AO835" i="4"/>
  <c r="AP835" i="4" s="1"/>
  <c r="AO492" i="4"/>
  <c r="AP492" i="4" s="1"/>
  <c r="AO1212" i="4"/>
  <c r="AP1212" i="4" s="1"/>
  <c r="AO1254" i="4"/>
  <c r="AP1254" i="4" s="1"/>
  <c r="AO1662" i="4"/>
  <c r="AP1662" i="4" s="1"/>
  <c r="AO659" i="4"/>
  <c r="AP659" i="4" s="1"/>
  <c r="AO595" i="4"/>
  <c r="AP595" i="4" s="1"/>
  <c r="AO258" i="4"/>
  <c r="AP258" i="4" s="1"/>
  <c r="AO972" i="4"/>
  <c r="AP972" i="4" s="1"/>
  <c r="AO1413" i="4"/>
  <c r="AP1413" i="4" s="1"/>
  <c r="AO451" i="4"/>
  <c r="AP451" i="4" s="1"/>
  <c r="AO1057" i="4"/>
  <c r="AP1057" i="4" s="1"/>
  <c r="AO1082" i="4"/>
  <c r="AP1082" i="4" s="1"/>
  <c r="AO1622" i="4"/>
  <c r="AP1622" i="4" s="1"/>
  <c r="AO1276" i="4"/>
  <c r="AP1276" i="4" s="1"/>
  <c r="AO510" i="4"/>
  <c r="AP510" i="4" s="1"/>
  <c r="AO1722" i="4"/>
  <c r="AP1722" i="4" s="1"/>
  <c r="AO889" i="4"/>
  <c r="AP889" i="4" s="1"/>
  <c r="AO961" i="4"/>
  <c r="AP961" i="4" s="1"/>
  <c r="AO1630" i="4"/>
  <c r="AP1630" i="4" s="1"/>
  <c r="AO1883" i="4"/>
  <c r="AP1883" i="4" s="1"/>
  <c r="AO150" i="4"/>
  <c r="AP150" i="4" s="1"/>
  <c r="AO1580" i="4"/>
  <c r="AP1580" i="4" s="1"/>
  <c r="AO666" i="4"/>
  <c r="AP666" i="4" s="1"/>
  <c r="AO316" i="4"/>
  <c r="AP316" i="4" s="1"/>
  <c r="AO1210" i="4"/>
  <c r="AP1210" i="4" s="1"/>
  <c r="AO1550" i="4"/>
  <c r="AP1550" i="4" s="1"/>
  <c r="AO1942" i="4"/>
  <c r="AP1942" i="4" s="1"/>
  <c r="AO713" i="4"/>
  <c r="AP713" i="4" s="1"/>
  <c r="AO638" i="4"/>
  <c r="AP638" i="4" s="1"/>
  <c r="AO1283" i="4"/>
  <c r="AP1283" i="4" s="1"/>
  <c r="AO40" i="4"/>
  <c r="AP40" i="4" s="1"/>
  <c r="AO890" i="4"/>
  <c r="AP890" i="4" s="1"/>
  <c r="AO1572" i="4"/>
  <c r="AP1572" i="4" s="1"/>
  <c r="AO822" i="4"/>
  <c r="AP822" i="4" s="1"/>
  <c r="AO306" i="4"/>
  <c r="AP306" i="4" s="1"/>
  <c r="AO1835" i="4"/>
  <c r="AP1835" i="4" s="1"/>
  <c r="AO100" i="4"/>
  <c r="AP100" i="4" s="1"/>
  <c r="AO22" i="4"/>
  <c r="AP22" i="4" s="1"/>
  <c r="AO524" i="4"/>
  <c r="AP524" i="4" s="1"/>
  <c r="AO2048" i="4"/>
  <c r="AP2048" i="4" s="1"/>
  <c r="AO1354" i="4"/>
  <c r="AP1354" i="4" s="1"/>
  <c r="AO633" i="4"/>
  <c r="AP633" i="4" s="1"/>
  <c r="AO576" i="4"/>
  <c r="AP576" i="4" s="1"/>
  <c r="AO310" i="4"/>
  <c r="AP310" i="4" s="1"/>
  <c r="AO1340" i="4"/>
  <c r="AP1340" i="4" s="1"/>
  <c r="AO843" i="4"/>
  <c r="AP843" i="4" s="1"/>
  <c r="AO606" i="4"/>
  <c r="AP606" i="4" s="1"/>
  <c r="AO1332" i="4"/>
  <c r="AP1332" i="4" s="1"/>
  <c r="AO1502" i="4"/>
  <c r="AP1502" i="4" s="1"/>
  <c r="AO147" i="4"/>
  <c r="AP147" i="4" s="1"/>
  <c r="AO1725" i="4"/>
  <c r="AP1725" i="4" s="1"/>
  <c r="AO1303" i="4"/>
  <c r="AP1303" i="4" s="1"/>
  <c r="AO589" i="4"/>
  <c r="AP589" i="4" s="1"/>
  <c r="AO235" i="4"/>
  <c r="AP235" i="4" s="1"/>
  <c r="AO276" i="4"/>
  <c r="AP276" i="4" s="1"/>
  <c r="AO1879" i="4"/>
  <c r="AP1879" i="4" s="1"/>
  <c r="AO67" i="4"/>
  <c r="AP67" i="4" s="1"/>
  <c r="AO625" i="4"/>
  <c r="AP625" i="4" s="1"/>
  <c r="AO1156" i="4"/>
  <c r="AP1156" i="4" s="1"/>
  <c r="AO1678" i="4"/>
  <c r="AP1678" i="4" s="1"/>
  <c r="AO1402" i="4"/>
  <c r="AP1402" i="4" s="1"/>
  <c r="AO47" i="4"/>
  <c r="AP47" i="4" s="1"/>
  <c r="AO1917" i="4"/>
  <c r="AP1917" i="4" s="1"/>
  <c r="AO401" i="4"/>
  <c r="AP401" i="4" s="1"/>
  <c r="AO999" i="4"/>
  <c r="AP999" i="4" s="1"/>
  <c r="AO1239" i="4"/>
  <c r="AP1239" i="4" s="1"/>
  <c r="AO1539" i="4"/>
  <c r="AP1539" i="4" s="1"/>
  <c r="AO1974" i="4"/>
  <c r="AP1974" i="4" s="1"/>
  <c r="AO512" i="4"/>
  <c r="AP512" i="4" s="1"/>
  <c r="AO538" i="4"/>
  <c r="AP538" i="4" s="1"/>
  <c r="AO1023" i="4"/>
  <c r="AP1023" i="4" s="1"/>
  <c r="AO68" i="4"/>
  <c r="AP68" i="4" s="1"/>
  <c r="AO648" i="4"/>
  <c r="AP648" i="4" s="1"/>
  <c r="AO2099" i="4"/>
  <c r="AP2099" i="4" s="1"/>
  <c r="AO1813" i="4"/>
  <c r="AP1813" i="4" s="1"/>
  <c r="AO280" i="4"/>
  <c r="AP280" i="4" s="1"/>
  <c r="AO1624" i="4"/>
  <c r="AP1624" i="4" s="1"/>
  <c r="AO48" i="4"/>
  <c r="AP48" i="4" s="1"/>
  <c r="AO180" i="4"/>
  <c r="AP180" i="4" s="1"/>
  <c r="AO879" i="4"/>
  <c r="AP879" i="4" s="1"/>
  <c r="AO225" i="4"/>
  <c r="AP225" i="4" s="1"/>
  <c r="AO1716" i="4"/>
  <c r="AP1716" i="4" s="1"/>
  <c r="AO1847" i="4"/>
  <c r="AP1847" i="4" s="1"/>
  <c r="AO520" i="4"/>
  <c r="AP520" i="4" s="1"/>
  <c r="AO1261" i="4"/>
  <c r="AP1261" i="4" s="1"/>
  <c r="AO1414" i="4"/>
  <c r="AP1414" i="4" s="1"/>
  <c r="AO515" i="4"/>
  <c r="AP515" i="4" s="1"/>
  <c r="AO1312" i="4"/>
  <c r="AP1312" i="4" s="1"/>
  <c r="AO247" i="4"/>
  <c r="AP247" i="4" s="1"/>
  <c r="AO1899" i="4"/>
  <c r="AP1899" i="4" s="1"/>
  <c r="AO354" i="4"/>
  <c r="AP354" i="4" s="1"/>
  <c r="AO1738" i="4"/>
  <c r="AP1738" i="4" s="1"/>
  <c r="AO1811" i="4"/>
  <c r="AP1811" i="4" s="1"/>
  <c r="AO721" i="4"/>
  <c r="AP721" i="4" s="1"/>
  <c r="AO192" i="4"/>
  <c r="AP192" i="4" s="1"/>
  <c r="AO299" i="4"/>
  <c r="AP299" i="4" s="1"/>
  <c r="AO1609" i="4"/>
  <c r="AP1609" i="4" s="1"/>
  <c r="AO1982" i="4"/>
  <c r="AP1982" i="4" s="1"/>
  <c r="AO50" i="4"/>
  <c r="AP50" i="4" s="1"/>
  <c r="AO1556" i="4"/>
  <c r="AP1556" i="4" s="1"/>
  <c r="AO500" i="4"/>
  <c r="AP500" i="4" s="1"/>
  <c r="AO769" i="4"/>
  <c r="AP769" i="4" s="1"/>
  <c r="AO1148" i="4"/>
  <c r="AP1148" i="4" s="1"/>
  <c r="AO960" i="4"/>
  <c r="AP960" i="4" s="1"/>
  <c r="AO1718" i="4"/>
  <c r="AP1718" i="4" s="1"/>
  <c r="AO791" i="4"/>
  <c r="AP791" i="4" s="1"/>
  <c r="AO514" i="4"/>
  <c r="AP514" i="4" s="1"/>
  <c r="AO1197" i="4"/>
  <c r="AP1197" i="4" s="1"/>
  <c r="AO237" i="4"/>
  <c r="AP237" i="4" s="1"/>
  <c r="AO1612" i="4"/>
  <c r="AP1612" i="4" s="1"/>
  <c r="AO505" i="4"/>
  <c r="AP505" i="4" s="1"/>
  <c r="AO199" i="4"/>
  <c r="AP199" i="4" s="1"/>
  <c r="AO1929" i="4"/>
  <c r="AP1929" i="4" s="1"/>
  <c r="AO104" i="4"/>
  <c r="AP104" i="4" s="1"/>
  <c r="AO170" i="4"/>
  <c r="AP170" i="4" s="1"/>
  <c r="AO888" i="4"/>
  <c r="AP888" i="4" s="1"/>
  <c r="AO936" i="4"/>
  <c r="AP936" i="4" s="1"/>
  <c r="AO1675" i="4"/>
  <c r="AP1675" i="4" s="1"/>
  <c r="AO1748" i="4"/>
  <c r="AP1748" i="4" s="1"/>
  <c r="AO373" i="4"/>
  <c r="AP373" i="4" s="1"/>
  <c r="AO2069" i="4"/>
  <c r="AP2069" i="4" s="1"/>
  <c r="AO1937" i="4"/>
  <c r="AP1937" i="4" s="1"/>
  <c r="AO256" i="4"/>
  <c r="AP256" i="4" s="1"/>
  <c r="AO981" i="4"/>
  <c r="AP981" i="4" s="1"/>
  <c r="AO251" i="4"/>
  <c r="AP251" i="4" s="1"/>
  <c r="AO1171" i="4"/>
  <c r="AP1171" i="4" s="1"/>
  <c r="AO1189" i="4"/>
  <c r="AP1189" i="4" s="1"/>
  <c r="AO658" i="4"/>
  <c r="AP658" i="4" s="1"/>
  <c r="AO1419" i="4"/>
  <c r="AP1419" i="4" s="1"/>
  <c r="AO1938" i="4"/>
  <c r="AP1938" i="4" s="1"/>
  <c r="AO1159" i="4"/>
  <c r="AP1159" i="4" s="1"/>
  <c r="AO1111" i="4"/>
  <c r="AP1111" i="4" s="1"/>
  <c r="AO1823" i="4"/>
  <c r="AP1823" i="4" s="1"/>
  <c r="AO1770" i="4"/>
  <c r="AP1770" i="4" s="1"/>
  <c r="AO899" i="4"/>
  <c r="AP899" i="4" s="1"/>
  <c r="AO1824" i="4"/>
  <c r="AP1824" i="4" s="1"/>
  <c r="AO1530" i="4"/>
  <c r="AP1530" i="4" s="1"/>
  <c r="AO862" i="4"/>
  <c r="AP862" i="4" s="1"/>
  <c r="AO983" i="4"/>
  <c r="AP983" i="4" s="1"/>
  <c r="AO657" i="4"/>
  <c r="AP657" i="4" s="1"/>
  <c r="AO1337" i="4"/>
  <c r="AP1337" i="4" s="1"/>
  <c r="AO374" i="4"/>
  <c r="AP374" i="4" s="1"/>
  <c r="AO1898" i="4"/>
  <c r="AP1898" i="4" s="1"/>
  <c r="AO1998" i="4"/>
  <c r="AP1998" i="4" s="1"/>
  <c r="AO1458" i="4"/>
  <c r="AP1458" i="4" s="1"/>
  <c r="AO2021" i="4"/>
  <c r="AP2021" i="4" s="1"/>
  <c r="AO434" i="4"/>
  <c r="AP434" i="4" s="1"/>
  <c r="AO1822" i="4"/>
  <c r="AP1822" i="4" s="1"/>
  <c r="AO1186" i="4"/>
  <c r="AP1186" i="4" s="1"/>
  <c r="AO1751" i="4"/>
  <c r="AP1751" i="4" s="1"/>
  <c r="AO1068" i="4"/>
  <c r="AP1068" i="4" s="1"/>
  <c r="AO1029" i="4"/>
  <c r="AP1029" i="4" s="1"/>
  <c r="AO1896" i="4"/>
  <c r="AP1896" i="4" s="1"/>
  <c r="AO325" i="4"/>
  <c r="AP325" i="4" s="1"/>
  <c r="AO940" i="4"/>
  <c r="AP940" i="4" s="1"/>
  <c r="AO1845" i="4"/>
  <c r="AP1845" i="4" s="1"/>
  <c r="AO422" i="4"/>
  <c r="AP422" i="4" s="1"/>
  <c r="AO1966" i="4"/>
  <c r="AP1966" i="4" s="1"/>
  <c r="AO833" i="4"/>
  <c r="AP833" i="4" s="1"/>
  <c r="AO1757" i="4"/>
  <c r="AP1757" i="4" s="1"/>
  <c r="AO1084" i="4"/>
  <c r="AP1084" i="4" s="1"/>
  <c r="AO1432" i="4"/>
  <c r="AP1432" i="4" s="1"/>
  <c r="AO693" i="4"/>
  <c r="AP693" i="4" s="1"/>
  <c r="AO1202" i="4"/>
  <c r="AP1202" i="4" s="1"/>
  <c r="AO1818" i="4"/>
  <c r="AP1818" i="4" s="1"/>
  <c r="AO262" i="4"/>
  <c r="AP262" i="4" s="1"/>
  <c r="AO1581" i="4"/>
  <c r="AP1581" i="4" s="1"/>
  <c r="AO371" i="4"/>
  <c r="AP371" i="4" s="1"/>
  <c r="AO1383" i="4"/>
  <c r="AP1383" i="4" s="1"/>
  <c r="AO902" i="4"/>
  <c r="AP902" i="4" s="1"/>
  <c r="AO418" i="4"/>
  <c r="AP418" i="4" s="1"/>
  <c r="AO1939" i="4"/>
  <c r="AP1939" i="4" s="1"/>
  <c r="AO459" i="4"/>
  <c r="AP459" i="4" s="1"/>
  <c r="AO1205" i="4"/>
  <c r="AP1205" i="4" s="1"/>
  <c r="AO1146" i="4"/>
  <c r="AP1146" i="4" s="1"/>
  <c r="AO86" i="4"/>
  <c r="AP86" i="4" s="1"/>
  <c r="AO102" i="4"/>
  <c r="AP102" i="4" s="1"/>
  <c r="AO115" i="4"/>
  <c r="AP115" i="4" s="1"/>
  <c r="AO117" i="4"/>
  <c r="AP117" i="4" s="1"/>
  <c r="AO182" i="4"/>
  <c r="AP182" i="4" s="1"/>
  <c r="AO167" i="4"/>
  <c r="AP167" i="4" s="1"/>
  <c r="AO126" i="4"/>
  <c r="AP126" i="4" s="1"/>
  <c r="AO97" i="4"/>
  <c r="AP97" i="4" s="1"/>
  <c r="AO124" i="4"/>
  <c r="AP124" i="4" s="1"/>
  <c r="AO744" i="4"/>
  <c r="AP744" i="4" s="1"/>
  <c r="AO1870" i="4"/>
  <c r="AP1870" i="4" s="1"/>
  <c r="AO594" i="4"/>
  <c r="AP594" i="4" s="1"/>
  <c r="AO1789" i="4"/>
  <c r="AP1789" i="4" s="1"/>
  <c r="AO464" i="4"/>
  <c r="AP464" i="4" s="1"/>
  <c r="AO1062" i="4"/>
  <c r="AP1062" i="4" s="1"/>
  <c r="AO2092" i="4"/>
  <c r="AP2092" i="4" s="1"/>
  <c r="AO356" i="4"/>
  <c r="AP356" i="4" s="1"/>
  <c r="AO2038" i="4"/>
  <c r="AP2038" i="4" s="1"/>
  <c r="AO410" i="4"/>
  <c r="AP410" i="4" s="1"/>
  <c r="AO191" i="4"/>
  <c r="AP191" i="4" s="1"/>
  <c r="AO2075" i="4"/>
  <c r="AP2075" i="4" s="1"/>
  <c r="AO742" i="4"/>
  <c r="AP742" i="4" s="1"/>
  <c r="AO2107" i="4"/>
  <c r="AP2107" i="4" s="1"/>
  <c r="AO781" i="4"/>
  <c r="AP781" i="4" s="1"/>
  <c r="AO1482" i="4"/>
  <c r="AP1482" i="4" s="1"/>
  <c r="AO381" i="4"/>
  <c r="AP381" i="4" s="1"/>
  <c r="AO1143" i="4"/>
  <c r="AP1143" i="4" s="1"/>
  <c r="AO1342" i="4"/>
  <c r="AP1342" i="4" s="1"/>
  <c r="AO411" i="4"/>
  <c r="AP411" i="4" s="1"/>
  <c r="AO1257" i="4"/>
  <c r="AP1257" i="4" s="1"/>
  <c r="AO1500" i="4"/>
  <c r="AP1500" i="4" s="1"/>
  <c r="AO726" i="4"/>
  <c r="AP726" i="4" s="1"/>
  <c r="AO1573" i="4"/>
  <c r="AP1573" i="4" s="1"/>
  <c r="AO388" i="4"/>
  <c r="AP388" i="4" s="1"/>
  <c r="AO1688" i="4"/>
  <c r="AP1688" i="4" s="1"/>
  <c r="AO362" i="4"/>
  <c r="AP362" i="4" s="1"/>
  <c r="AO1266" i="4"/>
  <c r="AP1266" i="4" s="1"/>
  <c r="AO688" i="4"/>
  <c r="AP688" i="4" s="1"/>
  <c r="AO938" i="4"/>
  <c r="AP938" i="4" s="1"/>
  <c r="AO969" i="4"/>
  <c r="AP969" i="4" s="1"/>
  <c r="AO353" i="4"/>
  <c r="AP353" i="4" s="1"/>
  <c r="AO1097" i="4"/>
  <c r="AP1097" i="4" s="1"/>
  <c r="AO1868" i="4"/>
  <c r="AP1868" i="4" s="1"/>
  <c r="AO1242" i="4"/>
  <c r="AP1242" i="4" s="1"/>
  <c r="AO378" i="4"/>
  <c r="AP378" i="4" s="1"/>
  <c r="AO1315" i="4"/>
  <c r="AP1315" i="4" s="1"/>
  <c r="AO1405" i="4"/>
  <c r="AP1405" i="4" s="1"/>
  <c r="AO746" i="4"/>
  <c r="AP746" i="4" s="1"/>
  <c r="AO462" i="4"/>
  <c r="AP462" i="4" s="1"/>
  <c r="AO287" i="4"/>
  <c r="AP287" i="4" s="1"/>
  <c r="AO1763" i="4"/>
  <c r="AP1763" i="4" s="1"/>
  <c r="AO2077" i="4"/>
  <c r="AP2077" i="4" s="1"/>
  <c r="AO597" i="4"/>
  <c r="AP597" i="4" s="1"/>
  <c r="AO1380" i="4"/>
  <c r="AP1380" i="4" s="1"/>
  <c r="AO364" i="4"/>
  <c r="AP364" i="4" s="1"/>
  <c r="AO1116" i="4"/>
  <c r="AP1116" i="4" s="1"/>
  <c r="AO946" i="4"/>
  <c r="AP946" i="4" s="1"/>
  <c r="AO1367" i="4"/>
  <c r="AP1367" i="4" s="1"/>
  <c r="AO612" i="4"/>
  <c r="AP612" i="4" s="1"/>
  <c r="AO1768" i="4"/>
  <c r="AP1768" i="4" s="1"/>
  <c r="AO304" i="4"/>
  <c r="AP304" i="4" s="1"/>
  <c r="AO238" i="4"/>
  <c r="AP238" i="4" s="1"/>
  <c r="AO456" i="4"/>
  <c r="AP456" i="4" s="1"/>
  <c r="AO504" i="4"/>
  <c r="AP504" i="4" s="1"/>
  <c r="AO1759" i="4"/>
  <c r="AP1759" i="4" s="1"/>
  <c r="AO2113" i="4"/>
  <c r="AP2113" i="4" s="1"/>
  <c r="AO1912" i="4"/>
  <c r="AP1912" i="4" s="1"/>
  <c r="AO1324" i="4"/>
  <c r="AP1324" i="4" s="1"/>
  <c r="AO2100" i="4"/>
  <c r="AP2100" i="4" s="1"/>
  <c r="AO691" i="4"/>
  <c r="AP691" i="4" s="1"/>
  <c r="AO190" i="4"/>
  <c r="AP190" i="4" s="1"/>
  <c r="AO1105" i="4"/>
  <c r="AP1105" i="4" s="1"/>
  <c r="AO1980" i="4"/>
  <c r="AP1980" i="4" s="1"/>
  <c r="AO1298" i="4"/>
  <c r="AP1298" i="4" s="1"/>
  <c r="AO1743" i="4"/>
  <c r="AP1743" i="4" s="1"/>
  <c r="AO1048" i="4"/>
  <c r="AP1048" i="4" s="1"/>
  <c r="AO2013" i="4"/>
  <c r="AP2013" i="4" s="1"/>
  <c r="AO1053" i="4"/>
  <c r="AP1053" i="4" s="1"/>
  <c r="AO1953" i="4"/>
  <c r="AP1953" i="4" s="1"/>
  <c r="AO752" i="4"/>
  <c r="AP752" i="4" s="1"/>
  <c r="AO1178" i="4"/>
  <c r="AP1178" i="4" s="1"/>
  <c r="AO1797" i="4"/>
  <c r="AP1797" i="4" s="1"/>
  <c r="AO1188" i="4"/>
  <c r="AP1188" i="4" s="1"/>
  <c r="AO1433" i="4"/>
  <c r="AP1433" i="4" s="1"/>
  <c r="AO546" i="4"/>
  <c r="AP546" i="4" s="1"/>
  <c r="AO1773" i="4"/>
  <c r="AP1773" i="4" s="1"/>
  <c r="AO1073" i="4"/>
  <c r="AP1073" i="4" s="1"/>
  <c r="AO1011" i="4"/>
  <c r="AP1011" i="4" s="1"/>
  <c r="AO1992" i="4"/>
  <c r="AP1992" i="4" s="1"/>
  <c r="AO793" i="4"/>
  <c r="AP793" i="4" s="1"/>
  <c r="AO1250" i="4"/>
  <c r="AP1250" i="4" s="1"/>
  <c r="AO915" i="4"/>
  <c r="AP915" i="4" s="1"/>
  <c r="AO380" i="4"/>
  <c r="AP380" i="4" s="1"/>
  <c r="AO1838" i="4"/>
  <c r="AP1838" i="4" s="1"/>
  <c r="AO1611" i="4"/>
  <c r="AP1611" i="4" s="1"/>
  <c r="AO640" i="4"/>
  <c r="AP640" i="4" s="1"/>
  <c r="AO202" i="4"/>
  <c r="AP202" i="4" s="1"/>
  <c r="AO1281" i="4"/>
  <c r="AP1281" i="4" s="1"/>
  <c r="AO89" i="4"/>
  <c r="AP89" i="4" s="1"/>
  <c r="AO139" i="4"/>
  <c r="AP139" i="4" s="1"/>
  <c r="AO1240" i="4"/>
  <c r="AP1240" i="4" s="1"/>
  <c r="AO359" i="4"/>
  <c r="AP359" i="4" s="1"/>
  <c r="AO1997" i="4"/>
  <c r="AP1997" i="4" s="1"/>
  <c r="AO2016" i="4"/>
  <c r="AP2016" i="4" s="1"/>
  <c r="AO677" i="4"/>
  <c r="AP677" i="4" s="1"/>
  <c r="AO1621" i="4"/>
  <c r="AP1621" i="4" s="1"/>
  <c r="AO2076" i="4"/>
  <c r="AP2076" i="4" s="1"/>
  <c r="AO942" i="4"/>
  <c r="AP942" i="4" s="1"/>
  <c r="AO1666" i="4"/>
  <c r="AP1666" i="4" s="1"/>
  <c r="AO1395" i="4"/>
  <c r="AP1395" i="4" s="1"/>
  <c r="AO1208" i="4"/>
  <c r="AP1208" i="4" s="1"/>
  <c r="AO1244" i="4"/>
  <c r="AP1244" i="4" s="1"/>
  <c r="AO397" i="4"/>
  <c r="AP397" i="4" s="1"/>
  <c r="AO1445" i="4"/>
  <c r="AP1445" i="4" s="1"/>
  <c r="AO548" i="4"/>
  <c r="AP548" i="4" s="1"/>
  <c r="AO2051" i="4"/>
  <c r="AP2051" i="4" s="1"/>
  <c r="AO392" i="4"/>
  <c r="AP392" i="4" s="1"/>
  <c r="AO2091" i="4"/>
  <c r="AP2091" i="4" s="1"/>
  <c r="AO2008" i="4"/>
  <c r="AP2008" i="4" s="1"/>
  <c r="AO1859" i="4"/>
  <c r="AP1859" i="4" s="1"/>
  <c r="AO1008" i="4"/>
  <c r="AP1008" i="4" s="1"/>
  <c r="AO413" i="4"/>
  <c r="AP413" i="4" s="1"/>
  <c r="AO1795" i="4"/>
  <c r="AP1795" i="4" s="1"/>
  <c r="AO825" i="4"/>
  <c r="AP825" i="4" s="1"/>
  <c r="AO2026" i="4"/>
  <c r="AP2026" i="4" s="1"/>
  <c r="AO959" i="4"/>
  <c r="AP959" i="4" s="1"/>
  <c r="AO1120" i="4"/>
  <c r="AP1120" i="4" s="1"/>
  <c r="AO551" i="4"/>
  <c r="AP551" i="4" s="1"/>
  <c r="AO323" i="4"/>
  <c r="AP323" i="4" s="1"/>
  <c r="AO541" i="4"/>
  <c r="AP541" i="4" s="1"/>
  <c r="AO1191" i="4"/>
  <c r="AP1191" i="4" s="1"/>
  <c r="AO944" i="4"/>
  <c r="AP944" i="4" s="1"/>
  <c r="AO1291" i="4"/>
  <c r="AP1291" i="4" s="1"/>
  <c r="AO1543" i="4"/>
  <c r="AP1543" i="4" s="1"/>
  <c r="AO1461" i="4"/>
  <c r="AP1461" i="4" s="1"/>
  <c r="AO840" i="4"/>
  <c r="AP840" i="4" s="1"/>
  <c r="AO1382" i="4"/>
  <c r="AP1382" i="4" s="1"/>
  <c r="AO1807" i="4"/>
  <c r="AP1807" i="4" s="1"/>
  <c r="AO1195" i="4"/>
  <c r="AP1195" i="4" s="1"/>
  <c r="AO1825" i="4"/>
  <c r="AP1825" i="4" s="1"/>
  <c r="AO2063" i="4"/>
  <c r="AP2063" i="4" s="1"/>
  <c r="AO1691" i="4"/>
  <c r="AP1691" i="4" s="1"/>
  <c r="AO2022" i="4"/>
  <c r="AP2022" i="4" s="1"/>
  <c r="AO1453" i="4"/>
  <c r="AP1453" i="4" s="1"/>
  <c r="AO1784" i="4"/>
  <c r="AP1784" i="4" s="1"/>
  <c r="AO1431" i="4"/>
  <c r="AP1431" i="4" s="1"/>
  <c r="AO1766" i="4"/>
  <c r="AP1766" i="4" s="1"/>
  <c r="AO1007" i="4"/>
  <c r="AP1007" i="4" s="1"/>
  <c r="AO1846" i="4"/>
  <c r="AP1846" i="4" s="1"/>
  <c r="AO1884" i="4"/>
  <c r="AP1884" i="4" s="1"/>
  <c r="AO1035" i="4"/>
  <c r="AP1035" i="4" s="1"/>
  <c r="AO1639" i="4"/>
  <c r="AP1639" i="4" s="1"/>
  <c r="AO2096" i="4"/>
  <c r="AP2096" i="4" s="1"/>
  <c r="AO1969" i="4"/>
  <c r="AP1969" i="4" s="1"/>
  <c r="AO1831" i="4"/>
  <c r="AP1831" i="4" s="1"/>
  <c r="AO1528" i="4"/>
  <c r="AP1528" i="4" s="1"/>
  <c r="AO1839" i="4"/>
  <c r="AP1839" i="4" s="1"/>
  <c r="AO1207" i="4"/>
  <c r="AP1207" i="4" s="1"/>
  <c r="AO1517" i="4"/>
  <c r="AP1517" i="4" s="1"/>
  <c r="AO1308" i="4"/>
  <c r="AP1308" i="4" s="1"/>
  <c r="AO1300" i="4"/>
  <c r="AP1300" i="4" s="1"/>
  <c r="AO1744" i="4"/>
  <c r="AP1744" i="4" s="1"/>
  <c r="AO1971" i="4"/>
  <c r="AP1971" i="4" s="1"/>
  <c r="AO1828" i="4"/>
  <c r="AP1828" i="4" s="1"/>
  <c r="AO1401" i="4"/>
  <c r="AP1401" i="4" s="1"/>
  <c r="AO1420" i="4"/>
  <c r="AP1420" i="4" s="1"/>
  <c r="AO2039" i="4"/>
  <c r="AP2039" i="4" s="1"/>
  <c r="AO1963" i="4"/>
  <c r="AP1963" i="4" s="1"/>
  <c r="AO1137" i="4"/>
  <c r="AP1137" i="4" s="1"/>
  <c r="AO1775" i="4"/>
  <c r="AP1775" i="4" s="1"/>
  <c r="AO1381" i="4"/>
  <c r="AP1381" i="4" s="1"/>
  <c r="AO1915" i="4"/>
  <c r="AP1915" i="4" s="1"/>
  <c r="AO1091" i="4"/>
  <c r="AP1091" i="4" s="1"/>
  <c r="AO1199" i="4"/>
  <c r="AP1199" i="4" s="1"/>
  <c r="AO1526" i="4"/>
  <c r="AP1526" i="4" s="1"/>
  <c r="AO1803" i="4"/>
  <c r="AP1803" i="4" s="1"/>
  <c r="AO1271" i="4"/>
  <c r="AP1271" i="4" s="1"/>
  <c r="AO1385" i="4"/>
  <c r="AP1385" i="4" s="1"/>
  <c r="AO1504" i="4"/>
  <c r="AP1504" i="4" s="1"/>
  <c r="AO689" i="4"/>
  <c r="AP689" i="4" s="1"/>
  <c r="AO1651" i="4"/>
  <c r="AP1651" i="4" s="1"/>
  <c r="AO2080" i="4"/>
  <c r="AP2080" i="4" s="1"/>
  <c r="AO1231" i="4"/>
  <c r="AP1231" i="4" s="1"/>
  <c r="AO1425" i="4"/>
  <c r="AP1425" i="4" s="1"/>
  <c r="AO1491" i="4"/>
  <c r="AP1491" i="4" s="1"/>
  <c r="AO1424" i="4"/>
  <c r="AP1424" i="4" s="1"/>
  <c r="AO1078" i="4"/>
  <c r="AP1078" i="4" s="1"/>
  <c r="AO1473" i="4"/>
  <c r="AP1473" i="4" s="1"/>
  <c r="AO1707" i="4"/>
  <c r="AP1707" i="4" s="1"/>
  <c r="AO1430" i="4"/>
  <c r="AP1430" i="4" s="1"/>
  <c r="AO1115" i="4"/>
  <c r="AP1115" i="4" s="1"/>
  <c r="AO1950" i="4"/>
  <c r="AP1950" i="4" s="1"/>
  <c r="AO2025" i="4"/>
  <c r="AP2025" i="4" s="1"/>
  <c r="AO2014" i="4"/>
  <c r="AP2014" i="4" s="1"/>
  <c r="AO2109" i="4"/>
  <c r="AP2109" i="4" s="1"/>
  <c r="AO2020" i="4"/>
  <c r="AP2020" i="4" s="1"/>
  <c r="AO1849" i="4"/>
  <c r="AP1849" i="4" s="1"/>
  <c r="AO1334" i="4"/>
  <c r="AP1334" i="4" s="1"/>
  <c r="AO1290" i="4"/>
  <c r="AP1290" i="4" s="1"/>
  <c r="AO2034" i="4"/>
  <c r="AP2034" i="4" s="1"/>
  <c r="AO978" i="4"/>
  <c r="AP978" i="4" s="1"/>
  <c r="AO980" i="4"/>
  <c r="AP980" i="4" s="1"/>
  <c r="AO1960" i="4"/>
  <c r="AP1960" i="4" s="1"/>
  <c r="AO1241" i="4"/>
  <c r="AP1241" i="4" s="1"/>
  <c r="AO882" i="4"/>
  <c r="AP882" i="4" s="1"/>
  <c r="AO1012" i="4"/>
  <c r="AP1012" i="4" s="1"/>
  <c r="AO184" i="4"/>
  <c r="AP184" i="4" s="1"/>
  <c r="AO766" i="4"/>
  <c r="AP766" i="4" s="1"/>
  <c r="AO1994" i="4"/>
  <c r="AP1994" i="4" s="1"/>
  <c r="AO748" i="4"/>
  <c r="AP748" i="4" s="1"/>
  <c r="AO1130" i="4"/>
  <c r="AP1130" i="4" s="1"/>
  <c r="AO1485" i="4"/>
  <c r="AP1485" i="4" s="1"/>
  <c r="AO587" i="4"/>
  <c r="AP587" i="4" s="1"/>
  <c r="AO1680" i="4"/>
  <c r="AP1680" i="4" s="1"/>
  <c r="AO1583" i="4"/>
  <c r="AP1583" i="4" s="1"/>
  <c r="AO1200" i="4"/>
  <c r="AP1200" i="4" s="1"/>
  <c r="AO361" i="4"/>
  <c r="AP361" i="4" s="1"/>
  <c r="AO263" i="4"/>
  <c r="AP263" i="4" s="1"/>
  <c r="AO345" i="4"/>
  <c r="AP345" i="4" s="1"/>
  <c r="AO35" i="4"/>
  <c r="AP35" i="4" s="1"/>
  <c r="AO365" i="4"/>
  <c r="AP365" i="4" s="1"/>
  <c r="AO1617" i="4"/>
  <c r="AP1617" i="4" s="1"/>
  <c r="AO405" i="4"/>
  <c r="AP405" i="4" s="1"/>
  <c r="AO1437" i="4"/>
  <c r="AP1437" i="4" s="1"/>
  <c r="AO777" i="4"/>
  <c r="AP777" i="4" s="1"/>
  <c r="AO1061" i="4"/>
  <c r="AP1061" i="4" s="1"/>
  <c r="AO1294" i="4"/>
  <c r="AP1294" i="4" s="1"/>
  <c r="AO1878" i="4"/>
  <c r="AP1878" i="4" s="1"/>
  <c r="AO736" i="4"/>
  <c r="AP736" i="4" s="1"/>
  <c r="AO549" i="4"/>
  <c r="AP549" i="4" s="1"/>
  <c r="AO906" i="4"/>
  <c r="AP906" i="4" s="1"/>
  <c r="AO1121" i="4"/>
  <c r="AP1121" i="4" s="1"/>
  <c r="AO577" i="4"/>
  <c r="AP577" i="4" s="1"/>
  <c r="AO1273" i="4"/>
  <c r="AP1273" i="4" s="1"/>
  <c r="AO755" i="4"/>
  <c r="AP755" i="4" s="1"/>
  <c r="AO1695" i="4"/>
  <c r="AP1695" i="4" s="1"/>
  <c r="AO819" i="4"/>
  <c r="AP819" i="4" s="1"/>
  <c r="AO1125" i="4"/>
  <c r="AP1125" i="4" s="1"/>
  <c r="AO1734" i="4"/>
  <c r="AP1734" i="4" s="1"/>
  <c r="AO621" i="4"/>
  <c r="AP621" i="4" s="1"/>
  <c r="AO923" i="4"/>
  <c r="AP923" i="4" s="1"/>
  <c r="AO836" i="4"/>
  <c r="AP836" i="4" s="1"/>
  <c r="AO1772" i="4"/>
  <c r="AP1772" i="4" s="1"/>
  <c r="AO898" i="4"/>
  <c r="AP898" i="4" s="1"/>
  <c r="AO629" i="4"/>
  <c r="AP629" i="4" s="1"/>
  <c r="AO2094" i="4"/>
  <c r="AP2094" i="4" s="1"/>
  <c r="AO1804" i="4"/>
  <c r="AP1804" i="4" s="1"/>
  <c r="AO997" i="4"/>
  <c r="AP997" i="4" s="1"/>
  <c r="AO1843" i="4"/>
  <c r="AP1843" i="4" s="1"/>
  <c r="AO415" i="4"/>
  <c r="AP415" i="4" s="1"/>
  <c r="AO1071" i="4"/>
  <c r="AP1071" i="4" s="1"/>
  <c r="AO2007" i="4"/>
  <c r="AP2007" i="4" s="1"/>
  <c r="AO1016" i="4"/>
  <c r="AP1016" i="4" s="1"/>
  <c r="AO1394" i="4"/>
  <c r="AP1394" i="4" s="1"/>
  <c r="AO260" i="4"/>
  <c r="AP260" i="4" s="1"/>
  <c r="AO1903" i="4"/>
  <c r="AP1903" i="4" s="1"/>
  <c r="AO1253" i="4"/>
  <c r="AP1253" i="4" s="1"/>
  <c r="AO2050" i="4"/>
  <c r="AP2050" i="4" s="1"/>
  <c r="AO1780" i="4"/>
  <c r="AP1780" i="4" s="1"/>
  <c r="AO395" i="4"/>
  <c r="AP395" i="4" s="1"/>
  <c r="AO1034" i="4"/>
  <c r="AP1034" i="4" s="1"/>
  <c r="AO1046" i="4"/>
  <c r="AP1046" i="4" s="1"/>
  <c r="AO185" i="4"/>
  <c r="AP185" i="4" s="1"/>
  <c r="AO151" i="4"/>
  <c r="AP151" i="4" s="1"/>
  <c r="AO112" i="4"/>
  <c r="AP112" i="4" s="1"/>
  <c r="AO88" i="4"/>
  <c r="AP88" i="4" s="1"/>
  <c r="AO32" i="4"/>
  <c r="AP32" i="4" s="1"/>
  <c r="AO158" i="4"/>
  <c r="AP158" i="4" s="1"/>
  <c r="AO138" i="4"/>
  <c r="AP138" i="4" s="1"/>
  <c r="AO74" i="4"/>
  <c r="AP74" i="4" s="1"/>
  <c r="AO1564" i="4"/>
  <c r="AP1564" i="4" s="1"/>
  <c r="AO985" i="4"/>
  <c r="AP985" i="4" s="1"/>
  <c r="AO1779" i="4"/>
  <c r="AP1779" i="4" s="1"/>
  <c r="AO2024" i="4"/>
  <c r="AP2024" i="4" s="1"/>
  <c r="AO687" i="4"/>
  <c r="AP687" i="4" s="1"/>
  <c r="AO303" i="4"/>
  <c r="AP303" i="4" s="1"/>
  <c r="AO956" i="4"/>
  <c r="AP956" i="4" s="1"/>
  <c r="AO1704" i="4"/>
  <c r="AP1704" i="4" s="1"/>
  <c r="AO532" i="4"/>
  <c r="AP532" i="4" s="1"/>
  <c r="AO1452" i="4"/>
  <c r="AP1452" i="4" s="1"/>
  <c r="AO288" i="4"/>
  <c r="AP288" i="4" s="1"/>
  <c r="AO1731" i="4"/>
  <c r="AP1731" i="4" s="1"/>
  <c r="AO1404" i="4"/>
  <c r="AP1404" i="4" s="1"/>
  <c r="AO394" i="4"/>
  <c r="AP394" i="4" s="1"/>
  <c r="AO1440" i="4"/>
  <c r="AP1440" i="4" s="1"/>
  <c r="AO211" i="4"/>
  <c r="AP211" i="4" s="1"/>
  <c r="AO2018" i="4"/>
  <c r="AP2018" i="4" s="1"/>
  <c r="AO400" i="4"/>
  <c r="AP400" i="4" s="1"/>
  <c r="AO1010" i="4"/>
  <c r="AP1010" i="4" s="1"/>
  <c r="AO1873" i="4"/>
  <c r="AP1873" i="4" s="1"/>
  <c r="AO490" i="4"/>
  <c r="AP490" i="4" s="1"/>
  <c r="AO904" i="4"/>
  <c r="AP904" i="4" s="1"/>
  <c r="AO1547" i="4"/>
  <c r="AP1547" i="4" s="1"/>
  <c r="AO455" i="4"/>
  <c r="AP455" i="4" s="1"/>
  <c r="AO1366" i="4"/>
  <c r="AP1366" i="4" s="1"/>
  <c r="AO639" i="4"/>
  <c r="AP639" i="4" s="1"/>
  <c r="AO1451" i="4"/>
  <c r="AP1451" i="4" s="1"/>
  <c r="AO951" i="4"/>
  <c r="AP951" i="4" s="1"/>
  <c r="AO1474" i="4"/>
  <c r="AP1474" i="4" s="1"/>
  <c r="AO375" i="4"/>
  <c r="AP375" i="4" s="1"/>
  <c r="AO1264" i="4"/>
  <c r="AP1264" i="4" s="1"/>
  <c r="AO1436" i="4"/>
  <c r="AP1436" i="4" s="1"/>
  <c r="AO800" i="4"/>
  <c r="AP800" i="4" s="1"/>
  <c r="AO2111" i="4"/>
  <c r="AP2111" i="4" s="1"/>
  <c r="AO778" i="4"/>
  <c r="AP778" i="4" s="1"/>
  <c r="AO1535" i="4"/>
  <c r="AP1535" i="4" s="1"/>
  <c r="AO402" i="4"/>
  <c r="AP402" i="4" s="1"/>
  <c r="AO996" i="4"/>
  <c r="AP996" i="4" s="1"/>
  <c r="AO1990" i="4"/>
  <c r="AP1990" i="4" s="1"/>
  <c r="AO615" i="4"/>
  <c r="AP615" i="4" s="1"/>
  <c r="AO1216" i="4"/>
  <c r="AP1216" i="4" s="1"/>
  <c r="AO1316" i="4"/>
  <c r="AP1316" i="4" s="1"/>
  <c r="AO670" i="4"/>
  <c r="AP670" i="4" s="1"/>
  <c r="AO1421" i="4"/>
  <c r="AP1421" i="4" s="1"/>
  <c r="AO620" i="4"/>
  <c r="AP620" i="4" s="1"/>
  <c r="AO1746" i="4"/>
  <c r="AP1746" i="4" s="1"/>
  <c r="AO477" i="4"/>
  <c r="AP477" i="4" s="1"/>
  <c r="AO1323" i="4"/>
  <c r="AP1323" i="4" s="1"/>
  <c r="AO901" i="4"/>
  <c r="AP901" i="4" s="1"/>
  <c r="AO1793" i="4"/>
  <c r="AP1793" i="4" s="1"/>
  <c r="AO326" i="4"/>
  <c r="AP326" i="4" s="1"/>
  <c r="AO343" i="4"/>
  <c r="AP343" i="4" s="1"/>
  <c r="AO1193" i="4"/>
  <c r="AP1193" i="4" s="1"/>
  <c r="AO1054" i="4"/>
  <c r="AP1054" i="4" s="1"/>
  <c r="AO774" i="4"/>
  <c r="AP774" i="4" s="1"/>
  <c r="AO1021" i="4"/>
  <c r="AP1021" i="4" s="1"/>
  <c r="AO810" i="4"/>
  <c r="AP810" i="4" s="1"/>
  <c r="AO1709" i="4"/>
  <c r="AP1709" i="4" s="1"/>
  <c r="AO738" i="4"/>
  <c r="AP738" i="4" s="1"/>
  <c r="AO1309" i="4"/>
  <c r="AP1309" i="4" s="1"/>
  <c r="AO1689" i="4"/>
  <c r="AP1689" i="4" s="1"/>
  <c r="AO516" i="4"/>
  <c r="AP516" i="4" s="1"/>
  <c r="AO922" i="4"/>
  <c r="AP922" i="4" s="1"/>
  <c r="AO2043" i="4"/>
  <c r="AP2043" i="4" s="1"/>
  <c r="AO484" i="4"/>
  <c r="AP484" i="4" s="1"/>
  <c r="AO913" i="4"/>
  <c r="AP913" i="4" s="1"/>
  <c r="AO471" i="4"/>
  <c r="AP471" i="4" s="1"/>
  <c r="AO1464" i="4"/>
  <c r="AP1464" i="4" s="1"/>
  <c r="AO336" i="4"/>
  <c r="AP336" i="4" s="1"/>
  <c r="AO945" i="4"/>
  <c r="AP945" i="4" s="1"/>
  <c r="AO1848" i="4"/>
  <c r="AP1848" i="4" s="1"/>
  <c r="AO311" i="4"/>
  <c r="AP311" i="4" s="1"/>
  <c r="AO1172" i="4"/>
  <c r="AP1172" i="4" s="1"/>
  <c r="AO1999" i="4"/>
  <c r="AP1999" i="4" s="1"/>
  <c r="AO1043" i="4"/>
  <c r="AP1043" i="4" s="1"/>
  <c r="AO1391" i="4"/>
  <c r="AP1391" i="4" s="1"/>
  <c r="AO1112" i="4"/>
  <c r="AP1112" i="4" s="1"/>
  <c r="AO322" i="4"/>
  <c r="AP322" i="4" s="1"/>
  <c r="AO1001" i="4"/>
  <c r="AP1001" i="4" s="1"/>
  <c r="AO2047" i="4"/>
  <c r="AP2047" i="4" s="1"/>
  <c r="AO723" i="4"/>
  <c r="AP723" i="4" s="1"/>
  <c r="AO386" i="4"/>
  <c r="AP386" i="4" s="1"/>
  <c r="AO953" i="4"/>
  <c r="AP953" i="4" s="1"/>
  <c r="AO300" i="4"/>
  <c r="AP300" i="4" s="1"/>
  <c r="AO1114" i="4"/>
  <c r="AP1114" i="4" s="1"/>
  <c r="AO661" i="4"/>
  <c r="AP661" i="4" s="1"/>
  <c r="AO631" i="4"/>
  <c r="AP631" i="4" s="1"/>
  <c r="AO1460" i="4"/>
  <c r="AP1460" i="4" s="1"/>
  <c r="AO749" i="4"/>
  <c r="AP749" i="4" s="1"/>
  <c r="AO1005" i="4"/>
  <c r="AP1005" i="4" s="1"/>
  <c r="AO91" i="4"/>
  <c r="AP91" i="4" s="1"/>
  <c r="AO175" i="4"/>
  <c r="AP175" i="4" s="1"/>
  <c r="AO1758" i="4"/>
  <c r="AP1758" i="4" s="1"/>
  <c r="AO1087" i="4"/>
  <c r="AP1087" i="4" s="1"/>
  <c r="AO1628" i="4"/>
  <c r="AP1628" i="4" s="1"/>
  <c r="AO1512" i="4"/>
  <c r="AP1512" i="4" s="1"/>
  <c r="AO838" i="4"/>
  <c r="AP838" i="4" s="1"/>
  <c r="AO2054" i="4"/>
  <c r="AP2054" i="4" s="1"/>
  <c r="AO1299" i="4"/>
  <c r="AP1299" i="4" s="1"/>
  <c r="AO385" i="4"/>
  <c r="AP385" i="4" s="1"/>
  <c r="AO754" i="4"/>
  <c r="AP754" i="4" s="1"/>
  <c r="AO1377" i="4"/>
  <c r="AP1377" i="4" s="1"/>
  <c r="AO417" i="4"/>
  <c r="AP417" i="4" s="1"/>
  <c r="AO919" i="4"/>
  <c r="AP919" i="4" s="1"/>
  <c r="AO617" i="4"/>
  <c r="AP617" i="4" s="1"/>
  <c r="AO1641" i="4"/>
  <c r="AP1641" i="4" s="1"/>
  <c r="AO1952" i="4"/>
  <c r="AP1952" i="4" s="1"/>
  <c r="AO428" i="4"/>
  <c r="AP428" i="4" s="1"/>
  <c r="AO1387" i="4"/>
  <c r="AP1387" i="4" s="1"/>
  <c r="AO360" i="4"/>
  <c r="AP360" i="4" s="1"/>
  <c r="AO534" i="4"/>
  <c r="AP534" i="4" s="1"/>
  <c r="AO1066" i="4"/>
  <c r="AP1066" i="4" s="1"/>
  <c r="AO1771" i="4"/>
  <c r="AP1771" i="4" s="1"/>
  <c r="AO1837" i="4"/>
  <c r="AP1837" i="4" s="1"/>
  <c r="AO788" i="4"/>
  <c r="AP788" i="4" s="1"/>
  <c r="AO2027" i="4"/>
  <c r="AP2027" i="4" s="1"/>
  <c r="AO332" i="4"/>
  <c r="AP332" i="4" s="1"/>
  <c r="AO1275" i="4"/>
  <c r="AP1275" i="4" s="1"/>
  <c r="AO1553" i="4"/>
  <c r="AP1553" i="4" s="1"/>
  <c r="AO1653" i="4"/>
  <c r="AP1653" i="4" s="1"/>
  <c r="AO939" i="4"/>
  <c r="AP939" i="4" s="1"/>
  <c r="AO1790" i="4"/>
  <c r="AP1790" i="4" s="1"/>
  <c r="AO1524" i="4"/>
  <c r="AP1524" i="4" s="1"/>
  <c r="AO519" i="4"/>
  <c r="AP519" i="4" s="1"/>
  <c r="AO1663" i="4"/>
  <c r="AP1663" i="4" s="1"/>
  <c r="AO809" i="4"/>
  <c r="AP809" i="4" s="1"/>
  <c r="AO896" i="4"/>
  <c r="AP896" i="4" s="1"/>
  <c r="AO2095" i="4"/>
  <c r="AP2095" i="4" s="1"/>
  <c r="AO1808" i="4"/>
  <c r="AP1808" i="4" s="1"/>
  <c r="AO1322" i="4"/>
  <c r="AP1322" i="4" s="1"/>
  <c r="AO1375" i="4"/>
  <c r="AP1375" i="4" s="1"/>
  <c r="AO1131" i="4"/>
  <c r="AP1131" i="4" s="1"/>
  <c r="AO2108" i="4"/>
  <c r="AP2108" i="4" s="1"/>
  <c r="AO2089" i="4"/>
  <c r="AP2089" i="4" s="1"/>
  <c r="AO1861" i="4"/>
  <c r="AP1861" i="4" s="1"/>
  <c r="AO1228" i="4"/>
  <c r="AP1228" i="4" s="1"/>
  <c r="AO1027" i="4"/>
  <c r="AP1027" i="4" s="1"/>
  <c r="AO1358" i="4"/>
  <c r="AP1358" i="4" s="1"/>
  <c r="AO1330" i="4"/>
  <c r="AP1330" i="4" s="1"/>
  <c r="AO2030" i="4"/>
  <c r="AP2030" i="4" s="1"/>
  <c r="AO1788" i="4"/>
  <c r="AP1788" i="4" s="1"/>
  <c r="AO1365" i="4"/>
  <c r="AP1365" i="4" s="1"/>
  <c r="AO1406" i="4"/>
  <c r="AP1406" i="4" s="1"/>
  <c r="AO2105" i="4"/>
  <c r="AP2105" i="4" s="1"/>
  <c r="AO1986" i="4"/>
  <c r="AP1986" i="4" s="1"/>
  <c r="AO1088" i="4"/>
  <c r="AP1088" i="4" s="1"/>
  <c r="AO1756" i="4"/>
  <c r="AP1756" i="4" s="1"/>
  <c r="AO1975" i="4"/>
  <c r="AP1975" i="4" s="1"/>
  <c r="AO1753" i="4"/>
  <c r="AP1753" i="4" s="1"/>
  <c r="AO1910" i="4"/>
  <c r="AP1910" i="4" s="1"/>
  <c r="AO1037" i="4"/>
  <c r="AP1037" i="4" s="1"/>
  <c r="AO1109" i="4"/>
  <c r="AP1109" i="4" s="1"/>
  <c r="AO1363" i="4"/>
  <c r="AP1363" i="4" s="1"/>
  <c r="AO1995" i="4"/>
  <c r="AP1995" i="4" s="1"/>
  <c r="AO1280" i="4"/>
  <c r="AP1280" i="4" s="1"/>
  <c r="AO1396" i="4"/>
  <c r="AP1396" i="4" s="1"/>
  <c r="AO1796" i="4"/>
  <c r="AP1796" i="4" s="1"/>
  <c r="AO1161" i="4"/>
  <c r="AP1161" i="4" s="1"/>
  <c r="AO1761" i="4"/>
  <c r="AP1761" i="4" s="1"/>
  <c r="AO2083" i="4"/>
  <c r="AP2083" i="4" s="1"/>
  <c r="AO2066" i="4"/>
  <c r="AP2066" i="4" s="1"/>
  <c r="AO1454" i="4"/>
  <c r="AP1454" i="4" s="1"/>
  <c r="AO1855" i="4"/>
  <c r="AP1855" i="4" s="1"/>
  <c r="AO1204" i="4"/>
  <c r="AP1204" i="4" s="1"/>
  <c r="AO1409" i="4"/>
  <c r="AP1409" i="4" s="1"/>
  <c r="AO1640" i="4"/>
  <c r="AP1640" i="4" s="1"/>
  <c r="AO1039" i="4"/>
  <c r="AP1039" i="4" s="1"/>
  <c r="AO1814" i="4"/>
  <c r="AP1814" i="4" s="1"/>
  <c r="AO1472" i="4"/>
  <c r="AP1472" i="4" s="1"/>
  <c r="AO690" i="4"/>
  <c r="AP690" i="4" s="1"/>
  <c r="AO675" i="4"/>
  <c r="AP675" i="4" s="1"/>
  <c r="AO1438" i="4"/>
  <c r="AP1438" i="4" s="1"/>
  <c r="AO421" i="4"/>
  <c r="AP421" i="4" s="1"/>
  <c r="AO1494" i="4"/>
  <c r="AP1494" i="4" s="1"/>
  <c r="AO1897" i="4"/>
  <c r="AP1897" i="4" s="1"/>
  <c r="AO1595" i="4"/>
  <c r="AP1595" i="4" s="1"/>
  <c r="AO1885" i="4"/>
  <c r="AP1885" i="4" s="1"/>
  <c r="AO1902" i="4"/>
  <c r="AP1902" i="4" s="1"/>
  <c r="AO1090" i="4"/>
  <c r="AP1090" i="4" s="1"/>
  <c r="AO1888" i="4"/>
  <c r="AP1888" i="4" s="1"/>
  <c r="AO1353" i="4"/>
  <c r="AP1353" i="4" s="1"/>
  <c r="AO2049" i="4"/>
  <c r="AP2049" i="4" s="1"/>
  <c r="AO2005" i="4"/>
  <c r="AP2005" i="4" s="1"/>
  <c r="AO1305" i="4"/>
  <c r="AP1305" i="4" s="1"/>
  <c r="AO1871" i="4"/>
  <c r="AP1871" i="4" s="1"/>
  <c r="AO1083" i="4"/>
  <c r="AP1083" i="4" s="1"/>
  <c r="AO1830" i="4"/>
  <c r="AP1830" i="4" s="1"/>
  <c r="AO2057" i="4"/>
  <c r="AP2057" i="4" s="1"/>
  <c r="AO1900" i="4"/>
  <c r="AP1900" i="4" s="1"/>
  <c r="AO2070" i="4"/>
  <c r="AP2070" i="4" s="1"/>
  <c r="AO1786" i="4"/>
  <c r="AP1786" i="4" s="1"/>
  <c r="AO1860" i="4"/>
  <c r="AP1860" i="4" s="1"/>
  <c r="AO596" i="4"/>
  <c r="AP596" i="4" s="1"/>
  <c r="AO2029" i="4"/>
  <c r="AP2029" i="4" s="1"/>
  <c r="AO1924" i="4"/>
  <c r="AP1924" i="4" s="1"/>
  <c r="AO142" i="4"/>
  <c r="AP142" i="4" s="1"/>
  <c r="AO92" i="4"/>
  <c r="AP92" i="4" s="1"/>
  <c r="AO654" i="4"/>
  <c r="AP654" i="4" s="1"/>
  <c r="AO2062" i="4"/>
  <c r="AP2062" i="4" s="1"/>
  <c r="AO1444" i="4"/>
  <c r="AP1444" i="4" s="1"/>
  <c r="AO767" i="4"/>
  <c r="AP767" i="4" s="1"/>
  <c r="AO206" i="4"/>
  <c r="AP206" i="4" s="1"/>
  <c r="AO1570" i="4"/>
  <c r="AP1570" i="4" s="1"/>
  <c r="AO850" i="4"/>
  <c r="AP850" i="4" s="1"/>
  <c r="AO1040" i="4"/>
  <c r="AP1040" i="4" s="1"/>
  <c r="AO1175" i="4"/>
  <c r="AP1175" i="4" s="1"/>
  <c r="AO667" i="4"/>
  <c r="AP667" i="4" s="1"/>
  <c r="AO1642" i="4"/>
  <c r="AP1642" i="4" s="1"/>
  <c r="AO798" i="4"/>
  <c r="AP798" i="4" s="1"/>
  <c r="AO1669" i="4"/>
  <c r="AP1669" i="4" s="1"/>
  <c r="AO315" i="4"/>
  <c r="AP315" i="4" s="1"/>
  <c r="AO1233" i="4"/>
  <c r="AP1233" i="4" s="1"/>
  <c r="AO132" i="4"/>
  <c r="AP132" i="4" s="1"/>
  <c r="AO230" i="4"/>
  <c r="AP230" i="4" s="1"/>
  <c r="AO344" i="4"/>
  <c r="AP344" i="4" s="1"/>
  <c r="AO297" i="4"/>
  <c r="AP297" i="4" s="1"/>
  <c r="AO1348" i="4"/>
  <c r="AP1348" i="4" s="1"/>
  <c r="AO818" i="4"/>
  <c r="AP818" i="4" s="1"/>
  <c r="AO1699" i="4"/>
  <c r="AP1699" i="4" s="1"/>
  <c r="AO301" i="4"/>
  <c r="AP301" i="4" s="1"/>
  <c r="AO894" i="4"/>
  <c r="AP894" i="4" s="1"/>
  <c r="AO1117" i="4"/>
  <c r="AP1117" i="4" s="1"/>
  <c r="AO226" i="4"/>
  <c r="AP226" i="4" s="1"/>
  <c r="AO1739" i="4"/>
  <c r="AP1739" i="4" s="1"/>
  <c r="AO1522" i="4"/>
  <c r="AP1522" i="4" s="1"/>
  <c r="AO863" i="4"/>
  <c r="AP863" i="4" s="1"/>
  <c r="AO765" i="4"/>
  <c r="AP765" i="4" s="1"/>
  <c r="AO1386" i="4"/>
  <c r="AP1386" i="4" s="1"/>
  <c r="AO387" i="4"/>
  <c r="AP387" i="4" s="1"/>
  <c r="AO2002" i="4"/>
  <c r="AP2002" i="4" s="1"/>
  <c r="AO517" i="4"/>
  <c r="AP517" i="4" s="1"/>
  <c r="AO1311" i="4"/>
  <c r="AP1311" i="4" s="1"/>
  <c r="AO2101" i="4"/>
  <c r="AP2101" i="4" s="1"/>
  <c r="AO1932" i="4"/>
  <c r="AP1932" i="4" s="1"/>
  <c r="AO453" i="4"/>
  <c r="AP453" i="4" s="1"/>
  <c r="AO750" i="4"/>
  <c r="AP750" i="4" s="1"/>
  <c r="AO1004" i="4"/>
  <c r="AP1004" i="4" s="1"/>
  <c r="AO2031" i="4"/>
  <c r="AP2031" i="4" s="1"/>
  <c r="AO437" i="4"/>
  <c r="AP437" i="4" s="1"/>
  <c r="AO2093" i="4"/>
  <c r="AP2093" i="4" s="1"/>
  <c r="AO724" i="4"/>
  <c r="AP724" i="4" s="1"/>
  <c r="AO1475" i="4"/>
  <c r="AP1475" i="4" s="1"/>
  <c r="AO475" i="4"/>
  <c r="AP475" i="4" s="1"/>
  <c r="AO1183" i="4"/>
  <c r="AP1183" i="4" s="1"/>
  <c r="AO1416" i="4"/>
  <c r="AP1416" i="4" s="1"/>
  <c r="AO686" i="4"/>
  <c r="AP686" i="4" s="1"/>
  <c r="AO1153" i="4"/>
  <c r="AP1153" i="4" s="1"/>
  <c r="AO1598" i="4"/>
  <c r="AP1598" i="4" s="1"/>
  <c r="AO854" i="4"/>
  <c r="AP854" i="4" s="1"/>
  <c r="AO2064" i="4"/>
  <c r="AP2064" i="4" s="1"/>
  <c r="AO831" i="4"/>
  <c r="AP831" i="4" s="1"/>
  <c r="AO1667" i="4"/>
  <c r="AP1667" i="4" s="1"/>
  <c r="AO555" i="4"/>
  <c r="AP555" i="4" s="1"/>
  <c r="AO1080" i="4"/>
  <c r="AP1080" i="4" s="1"/>
  <c r="AO707" i="4"/>
  <c r="AP707" i="4" s="1"/>
  <c r="AO1003" i="4"/>
  <c r="AP1003" i="4" s="1"/>
  <c r="AO426" i="4"/>
  <c r="AP426" i="4" s="1"/>
  <c r="AO679" i="4"/>
  <c r="AP679" i="4" s="1"/>
  <c r="AO962" i="4"/>
  <c r="AP962" i="4" s="1"/>
  <c r="AO1812" i="4"/>
  <c r="AP1812" i="4" s="1"/>
  <c r="AO1259" i="4"/>
  <c r="AP1259" i="4" s="1"/>
  <c r="AO511" i="4"/>
  <c r="AP511" i="4" s="1"/>
  <c r="AO897" i="4"/>
  <c r="AP897" i="4" s="1"/>
  <c r="AO1549" i="4"/>
  <c r="AP1549" i="4" s="1"/>
  <c r="AO329" i="4"/>
  <c r="AP329" i="4" s="1"/>
  <c r="AO389" i="4"/>
  <c r="AP389" i="4" s="1"/>
  <c r="AO977" i="4"/>
  <c r="AP977" i="4" s="1"/>
  <c r="AO153" i="4"/>
  <c r="AP153" i="4" s="1"/>
  <c r="AO38" i="4"/>
  <c r="AP38" i="4" s="1"/>
  <c r="AO25" i="4"/>
  <c r="AP25" i="4" s="1"/>
  <c r="AO186" i="4"/>
  <c r="AP186" i="4" s="1"/>
  <c r="AO108" i="4"/>
  <c r="AP108" i="4" s="1"/>
  <c r="AO118" i="4"/>
  <c r="AP118" i="4" s="1"/>
  <c r="AO36" i="4"/>
  <c r="AP36" i="4" s="1"/>
  <c r="AO107" i="4"/>
  <c r="AP107" i="4" s="1"/>
  <c r="AO39" i="4"/>
  <c r="AP39" i="4" s="1"/>
  <c r="AO1962" i="4"/>
  <c r="AP1962" i="4" s="1"/>
  <c r="AO2106" i="4"/>
  <c r="AP2106" i="4" s="1"/>
  <c r="AO731" i="4"/>
  <c r="AP731" i="4" s="1"/>
  <c r="AO1635" i="4"/>
  <c r="AP1635" i="4" s="1"/>
  <c r="AO588" i="4"/>
  <c r="AP588" i="4" s="1"/>
  <c r="AO982" i="4"/>
  <c r="AP982" i="4" s="1"/>
  <c r="AO570" i="4"/>
  <c r="AP570" i="4" s="1"/>
  <c r="AO1373" i="4"/>
  <c r="AP1373" i="4" s="1"/>
  <c r="AO747" i="4"/>
  <c r="AP747" i="4" s="1"/>
  <c r="AO1877" i="4"/>
  <c r="AP1877" i="4" s="1"/>
  <c r="AO990" i="4"/>
  <c r="AP990" i="4" s="1"/>
  <c r="AO1041" i="4"/>
  <c r="AP1041" i="4" s="1"/>
  <c r="AO1776" i="4"/>
  <c r="AP1776" i="4" s="1"/>
  <c r="AO853" i="4"/>
  <c r="AP853" i="4" s="1"/>
  <c r="AO1993" i="4"/>
  <c r="AP1993" i="4" s="1"/>
  <c r="AO2078" i="4"/>
  <c r="AP2078" i="4" s="1"/>
  <c r="AO1983" i="4"/>
  <c r="AP1983" i="4" s="1"/>
  <c r="AO1132" i="4"/>
  <c r="AP1132" i="4" s="1"/>
  <c r="AO2053" i="4"/>
  <c r="AP2053" i="4" s="1"/>
  <c r="AO376" i="4"/>
  <c r="AP376" i="4" s="1"/>
  <c r="AO278" i="4"/>
  <c r="AP278" i="4" s="1"/>
  <c r="AO1252" i="4"/>
  <c r="AP1252" i="4" s="1"/>
  <c r="AO1973" i="4"/>
  <c r="AP1973" i="4" s="1"/>
  <c r="AO435" i="4"/>
  <c r="AP435" i="4" s="1"/>
  <c r="AO1945" i="4"/>
  <c r="AP1945" i="4" s="1"/>
  <c r="AO701" i="4"/>
  <c r="AP701" i="4" s="1"/>
  <c r="AO1821" i="4"/>
  <c r="AP1821" i="4" s="1"/>
  <c r="AO1265" i="4"/>
  <c r="AP1265" i="4" s="1"/>
  <c r="AO1398" i="4"/>
  <c r="AP1398" i="4" s="1"/>
  <c r="AO745" i="4"/>
  <c r="AP745" i="4" s="1"/>
  <c r="AO1126" i="4"/>
  <c r="AP1126" i="4" s="1"/>
  <c r="AO1882" i="4"/>
  <c r="AP1882" i="4" s="1"/>
  <c r="AO910" i="4"/>
  <c r="AP910" i="4" s="1"/>
  <c r="AO1344" i="4"/>
  <c r="AP1344" i="4" s="1"/>
  <c r="AO634" i="4"/>
  <c r="AP634" i="4" s="1"/>
  <c r="AO1858" i="4"/>
  <c r="AP1858" i="4" s="1"/>
  <c r="AO1164" i="4"/>
  <c r="AP1164" i="4" s="1"/>
  <c r="AO209" i="4"/>
  <c r="AP209" i="4" s="1"/>
  <c r="AO1747" i="4"/>
  <c r="AP1747" i="4" s="1"/>
  <c r="AO527" i="4"/>
  <c r="AP527" i="4" s="1"/>
  <c r="AO1307" i="4"/>
  <c r="AP1307" i="4" s="1"/>
  <c r="AO444" i="4"/>
  <c r="AP444" i="4" s="1"/>
  <c r="AO540" i="4"/>
  <c r="AP540" i="4" s="1"/>
  <c r="AO1785" i="4"/>
  <c r="AP1785" i="4" s="1"/>
  <c r="AO1045" i="4"/>
  <c r="AP1045" i="4" s="1"/>
  <c r="AO1863" i="4"/>
  <c r="AP1863" i="4" s="1"/>
  <c r="AO346" i="4"/>
  <c r="AP346" i="4" s="1"/>
  <c r="AO1135" i="4"/>
  <c r="AP1135" i="4" s="1"/>
  <c r="AO1541" i="4"/>
  <c r="AP1541" i="4" s="1"/>
  <c r="AO605" i="4"/>
  <c r="AP605" i="4" s="1"/>
  <c r="AO2102" i="4"/>
  <c r="AP2102" i="4" s="1"/>
  <c r="AO393" i="4"/>
  <c r="AP393" i="4" s="1"/>
  <c r="AO2086" i="4"/>
  <c r="AP2086" i="4" s="1"/>
  <c r="AO1456" i="4"/>
  <c r="AP1456" i="4" s="1"/>
  <c r="AO497" i="4"/>
  <c r="AP497" i="4" s="1"/>
  <c r="AO1481" i="4"/>
  <c r="AP1481" i="4" s="1"/>
  <c r="AO416" i="4"/>
  <c r="AP416" i="4" s="1"/>
  <c r="AO1361" i="4"/>
  <c r="AP1361" i="4" s="1"/>
  <c r="AO869" i="4"/>
  <c r="AP869" i="4" s="1"/>
  <c r="AO900" i="4"/>
  <c r="AP900" i="4" s="1"/>
  <c r="AO1455" i="4"/>
  <c r="AP1455" i="4" s="1"/>
  <c r="AO366" i="4"/>
  <c r="AP366" i="4" s="1"/>
  <c r="AO1270" i="4"/>
  <c r="AP1270" i="4" s="1"/>
  <c r="AO1492" i="4"/>
  <c r="AP1492" i="4" s="1"/>
  <c r="AO801" i="4"/>
  <c r="AP801" i="4" s="1"/>
  <c r="AO1708" i="4"/>
  <c r="AP1708" i="4" s="1"/>
  <c r="AO636" i="4"/>
  <c r="AP636" i="4" s="1"/>
  <c r="AO1558" i="4"/>
  <c r="AP1558" i="4" s="1"/>
  <c r="AO705" i="4"/>
  <c r="AP705" i="4" s="1"/>
  <c r="AO2098" i="4"/>
  <c r="AP2098" i="4" s="1"/>
  <c r="AO775" i="4"/>
  <c r="AP775" i="4" s="1"/>
  <c r="AO1002" i="4"/>
  <c r="AP1002" i="4" s="1"/>
  <c r="AO1166" i="4"/>
  <c r="AP1166" i="4" s="1"/>
  <c r="AO609" i="4"/>
  <c r="AP609" i="4" s="1"/>
  <c r="AO1139" i="4"/>
  <c r="AP1139" i="4" s="1"/>
  <c r="AO2000" i="4"/>
  <c r="AP2000" i="4" s="1"/>
  <c r="AO2081" i="4"/>
  <c r="AP2081" i="4" s="1"/>
  <c r="AO763" i="4"/>
  <c r="AP763" i="4" s="1"/>
  <c r="AO1263" i="4"/>
  <c r="AP1263" i="4" s="1"/>
  <c r="AO1346" i="4"/>
  <c r="AP1346" i="4" s="1"/>
  <c r="AO865" i="4"/>
  <c r="AP865" i="4" s="1"/>
  <c r="AO207" i="4"/>
  <c r="AP207" i="4" s="1"/>
  <c r="AO261" i="4"/>
  <c r="AP261" i="4" s="1"/>
  <c r="AO1033" i="4"/>
  <c r="AP1033" i="4" s="1"/>
  <c r="AO1781" i="4"/>
  <c r="AP1781" i="4" s="1"/>
  <c r="AO1906" i="4"/>
  <c r="AP1906" i="4" s="1"/>
  <c r="AO1141" i="4"/>
  <c r="AP1141" i="4" s="1"/>
  <c r="AO545" i="4"/>
  <c r="AP545" i="4" s="1"/>
  <c r="AO1905" i="4"/>
  <c r="AP1905" i="4" s="1"/>
  <c r="AO28" i="4"/>
  <c r="AP28" i="4" s="1"/>
  <c r="AO105" i="4"/>
  <c r="AP105" i="4" s="1"/>
  <c r="AO784" i="4"/>
  <c r="AP784" i="4" s="1"/>
  <c r="AO436" i="4"/>
  <c r="AP436" i="4" s="1"/>
  <c r="AO808" i="4"/>
  <c r="AP808" i="4" s="1"/>
  <c r="AO2103" i="4"/>
  <c r="AP2103" i="4" s="1"/>
  <c r="AO253" i="4"/>
  <c r="AP253" i="4" s="1"/>
  <c r="AO711" i="4"/>
  <c r="AP711" i="4" s="1"/>
  <c r="AO979" i="4"/>
  <c r="AP979" i="4" s="1"/>
  <c r="AO907" i="4"/>
  <c r="AP907" i="4" s="1"/>
  <c r="AO695" i="4"/>
  <c r="AP695" i="4" s="1"/>
  <c r="AO884" i="4"/>
  <c r="AP884" i="4" s="1"/>
  <c r="AO1554" i="4"/>
  <c r="AP1554" i="4" s="1"/>
  <c r="AO921" i="4"/>
  <c r="AP921" i="4" s="1"/>
  <c r="AO195" i="4"/>
  <c r="AP195" i="4" s="1"/>
  <c r="AO2015" i="4"/>
  <c r="AP2015" i="4" s="1"/>
  <c r="AO2033" i="4"/>
  <c r="AP2033" i="4" s="1"/>
  <c r="AO1913" i="4"/>
  <c r="AP1913" i="4" s="1"/>
  <c r="AO384" i="4"/>
  <c r="AP384" i="4" s="1"/>
  <c r="AO23" i="4"/>
  <c r="AP23" i="4" s="1"/>
  <c r="AO205" i="4"/>
  <c r="AP205" i="4" s="1"/>
  <c r="AO368" i="4"/>
  <c r="AP368" i="4" s="1"/>
  <c r="AO1815" i="4"/>
  <c r="AP1815" i="4" s="1"/>
  <c r="AO1074" i="4"/>
  <c r="AP1074" i="4" s="1"/>
  <c r="AO1329" i="4"/>
  <c r="AP1329" i="4" s="1"/>
  <c r="AO1287" i="4"/>
  <c r="AP1287" i="4" s="1"/>
  <c r="AO1072" i="4"/>
  <c r="AP1072" i="4" s="1"/>
  <c r="AO611" i="4"/>
  <c r="AP611" i="4" s="1"/>
  <c r="AO1352" i="4"/>
  <c r="AP1352" i="4" s="1"/>
  <c r="AO708" i="4"/>
  <c r="AP708" i="4" s="1"/>
  <c r="AO655" i="4"/>
  <c r="AP655" i="4" s="1"/>
  <c r="AO924" i="4"/>
  <c r="AP924" i="4" s="1"/>
  <c r="AO1185" i="4"/>
  <c r="AP1185" i="4" s="1"/>
  <c r="AO404" i="4"/>
  <c r="AP404" i="4" s="1"/>
  <c r="AO1745" i="4"/>
  <c r="AP1745" i="4" s="1"/>
  <c r="AO832" i="4"/>
  <c r="AP832" i="4" s="1"/>
  <c r="AO839" i="4"/>
  <c r="AP839" i="4" s="1"/>
  <c r="AO290" i="4"/>
  <c r="AP290" i="4" s="1"/>
  <c r="AO1463" i="4"/>
  <c r="AP1463" i="4" s="1"/>
  <c r="AO1267" i="4"/>
  <c r="AP1267" i="4" s="1"/>
  <c r="AO1499" i="4"/>
  <c r="AP1499" i="4" s="1"/>
  <c r="AO1028" i="4"/>
  <c r="AP1028" i="4" s="1"/>
  <c r="AO1256" i="4"/>
  <c r="AP1256" i="4" s="1"/>
  <c r="AO2004" i="4"/>
  <c r="AP2004" i="4" s="1"/>
  <c r="AO1764" i="4"/>
  <c r="AP1764" i="4" s="1"/>
  <c r="AO1769" i="4"/>
  <c r="AP1769" i="4" s="1"/>
  <c r="AO1477" i="4"/>
  <c r="AP1477" i="4" s="1"/>
  <c r="AO1236" i="4"/>
  <c r="AP1236" i="4" s="1"/>
  <c r="AO1075" i="4"/>
  <c r="AP1075" i="4" s="1"/>
  <c r="AO1108" i="4"/>
  <c r="AP1108" i="4" s="1"/>
  <c r="AO1778" i="4"/>
  <c r="AP1778" i="4" s="1"/>
  <c r="AO1070" i="4"/>
  <c r="AP1070" i="4" s="1"/>
  <c r="AO1486" i="4"/>
  <c r="AP1486" i="4" s="1"/>
  <c r="AO1510" i="4"/>
  <c r="AP1510" i="4" s="1"/>
  <c r="AO1098" i="4"/>
  <c r="AP1098" i="4" s="1"/>
  <c r="AO1292" i="4"/>
  <c r="AP1292" i="4" s="1"/>
  <c r="AO1246" i="4"/>
  <c r="AP1246" i="4" s="1"/>
  <c r="AO1347" i="4"/>
  <c r="AP1347" i="4" s="1"/>
  <c r="AO1296" i="4"/>
  <c r="AP1296" i="4" s="1"/>
  <c r="AO2035" i="4"/>
  <c r="AP2035" i="4" s="1"/>
  <c r="AO1065" i="4"/>
  <c r="AP1065" i="4" s="1"/>
  <c r="AO1867" i="4"/>
  <c r="AP1867" i="4" s="1"/>
  <c r="AO1985" i="4"/>
  <c r="AP1985" i="4" s="1"/>
  <c r="AO1686" i="4"/>
  <c r="AP1686" i="4" s="1"/>
  <c r="AO1094" i="4"/>
  <c r="AP1094" i="4" s="1"/>
  <c r="AO1079" i="4"/>
  <c r="AP1079" i="4" s="1"/>
  <c r="AO1880" i="4"/>
  <c r="AP1880" i="4" s="1"/>
  <c r="AO1134" i="4"/>
  <c r="AP1134" i="4" s="1"/>
  <c r="AO2059" i="4"/>
  <c r="AP2059" i="4" s="1"/>
  <c r="AO1321" i="4"/>
  <c r="AP1321" i="4" s="1"/>
  <c r="AO1179" i="4"/>
  <c r="AP1179" i="4" s="1"/>
  <c r="AO1819" i="4"/>
  <c r="AP1819" i="4" s="1"/>
  <c r="AO1854" i="4"/>
  <c r="AP1854" i="4" s="1"/>
  <c r="AO1277" i="4"/>
  <c r="AP1277" i="4" s="1"/>
  <c r="AO1304" i="4"/>
  <c r="AP1304" i="4" s="1"/>
  <c r="AO1013" i="4"/>
  <c r="AP1013" i="4" s="1"/>
  <c r="AO1511" i="4"/>
  <c r="AP1511" i="4" s="1"/>
  <c r="AO1728" i="4"/>
  <c r="AP1728" i="4" s="1"/>
  <c r="AO2036" i="4"/>
  <c r="AP2036" i="4" s="1"/>
  <c r="AO895" i="4"/>
  <c r="AP895" i="4" s="1"/>
  <c r="AO1389" i="4"/>
  <c r="AP1389" i="4" s="1"/>
  <c r="AO1841" i="4"/>
  <c r="AP1841" i="4" s="1"/>
  <c r="AO1232" i="4"/>
  <c r="AP1232" i="4" s="1"/>
  <c r="AO1956" i="4"/>
  <c r="AP1956" i="4" s="1"/>
  <c r="AO1388" i="4"/>
  <c r="AP1388" i="4" s="1"/>
  <c r="AO1560" i="4"/>
  <c r="AP1560" i="4" s="1"/>
  <c r="AO2010" i="4"/>
  <c r="AP2010" i="4" s="1"/>
  <c r="AO1110" i="4"/>
  <c r="AP1110" i="4" s="1"/>
  <c r="AO1842" i="4"/>
  <c r="AP1842" i="4" s="1"/>
  <c r="AO1988" i="4"/>
  <c r="AP1988" i="4" s="1"/>
  <c r="AO837" i="4"/>
  <c r="AP837" i="4" s="1"/>
  <c r="AO1318" i="4"/>
  <c r="AP1318" i="4" s="1"/>
  <c r="AO2073" i="4"/>
  <c r="AP2073" i="4" s="1"/>
  <c r="AO2011" i="4"/>
  <c r="AP2011" i="4" s="1"/>
  <c r="AO1706" i="4"/>
  <c r="AP1706" i="4" s="1"/>
  <c r="AO2041" i="4"/>
  <c r="AP2041" i="4" s="1"/>
  <c r="AO1794" i="4"/>
  <c r="AP1794" i="4" s="1"/>
  <c r="AO1806" i="4"/>
  <c r="AP1806" i="4" s="1"/>
  <c r="AO2040" i="4"/>
  <c r="AP2040" i="4" s="1"/>
  <c r="AO1439" i="4"/>
  <c r="AP1439" i="4" s="1"/>
  <c r="AO1295" i="4"/>
  <c r="AP1295" i="4" s="1"/>
  <c r="AO1370" i="4"/>
  <c r="AP1370" i="4" s="1"/>
  <c r="AO1627" i="4"/>
  <c r="AP1627" i="4" s="1"/>
  <c r="AO644" i="4"/>
  <c r="AP644" i="4" s="1"/>
  <c r="AO1457" i="4"/>
  <c r="AP1457" i="4" s="1"/>
  <c r="AO1671" i="4"/>
  <c r="AP1671" i="4" s="1"/>
  <c r="AO543" i="4"/>
  <c r="AP543" i="4" s="1"/>
  <c r="AO1672" i="4"/>
  <c r="AP1672" i="4" s="1"/>
  <c r="AO351" i="4"/>
  <c r="AP351" i="4" s="1"/>
  <c r="AO1890" i="4"/>
  <c r="AP1890" i="4" s="1"/>
  <c r="AO685" i="4"/>
  <c r="AP685" i="4" s="1"/>
  <c r="AO234" i="4"/>
  <c r="AP234" i="4" s="1"/>
  <c r="AO1809" i="4"/>
  <c r="AP1809" i="4" s="1"/>
  <c r="AO556" i="4"/>
  <c r="AP556" i="4" s="1"/>
  <c r="AO1279" i="4"/>
  <c r="AP1279" i="4" s="1"/>
  <c r="AO1660" i="4"/>
  <c r="AP1660" i="4" s="1"/>
  <c r="AO433" i="4"/>
  <c r="AP433" i="4" s="1"/>
  <c r="AO1369" i="4"/>
  <c r="AP1369" i="4" s="1"/>
  <c r="AO758" i="4"/>
  <c r="AP758" i="4" s="1"/>
  <c r="AO1412" i="4"/>
  <c r="AP1412" i="4" s="1"/>
  <c r="AO319" i="4"/>
  <c r="AP319" i="4" s="1"/>
  <c r="AO2028" i="4"/>
  <c r="AP2028" i="4" s="1"/>
  <c r="AO770" i="4"/>
  <c r="AP770" i="4" s="1"/>
  <c r="AO1136" i="4"/>
  <c r="AP1136" i="4" s="1"/>
  <c r="AO1579" i="4"/>
  <c r="AP1579" i="4" s="1"/>
  <c r="AO806" i="4"/>
  <c r="AP806" i="4" s="1"/>
  <c r="AO2061" i="4"/>
  <c r="AP2061" i="4" s="1"/>
  <c r="AO783" i="4"/>
  <c r="AP783" i="4" s="1"/>
  <c r="AO1681" i="4"/>
  <c r="AP1681" i="4" s="1"/>
  <c r="AO409" i="4"/>
  <c r="AP409" i="4" s="1"/>
  <c r="AO1020" i="4"/>
  <c r="AP1020" i="4" s="1"/>
  <c r="AO1798" i="4"/>
  <c r="AP1798" i="4" s="1"/>
  <c r="AO460" i="4"/>
  <c r="AP460" i="4" s="1"/>
  <c r="AO954" i="4"/>
  <c r="AP954" i="4" s="1"/>
  <c r="AO1076" i="4"/>
  <c r="AP1076" i="4" s="1"/>
  <c r="AO174" i="4"/>
  <c r="AP174" i="4" s="1"/>
  <c r="AO75" i="4"/>
  <c r="AP75" i="4" s="1"/>
  <c r="AO145" i="4"/>
  <c r="AP145" i="4" s="1"/>
  <c r="AO109" i="4"/>
  <c r="AP109" i="4" s="1"/>
  <c r="AO113" i="4"/>
  <c r="AP113" i="4" s="1"/>
  <c r="AO57" i="4"/>
  <c r="AP57" i="4" s="1"/>
  <c r="AO120" i="4"/>
  <c r="AP120" i="4" s="1"/>
  <c r="AO24" i="4"/>
  <c r="AP24" i="4" s="1"/>
  <c r="AO154" i="4"/>
  <c r="AP154" i="4" s="1"/>
  <c r="AO768" i="4"/>
  <c r="AP768" i="4" s="1"/>
  <c r="AO1360" i="4"/>
  <c r="AP1360" i="4" s="1"/>
  <c r="AO799" i="4"/>
  <c r="AP799" i="4" s="1"/>
  <c r="AO1422" i="4"/>
  <c r="AP1422" i="4" s="1"/>
  <c r="AO760" i="4"/>
  <c r="AP760" i="4" s="1"/>
  <c r="AO1317" i="4"/>
  <c r="AP1317" i="4" s="1"/>
  <c r="AO916" i="4"/>
  <c r="AP916" i="4" s="1"/>
  <c r="AO2006" i="4"/>
  <c r="AP2006" i="4" s="1"/>
  <c r="AO431" i="4"/>
  <c r="AP431" i="4" s="1"/>
  <c r="AO737" i="4"/>
  <c r="AP737" i="4" s="1"/>
  <c r="AO1269" i="4"/>
  <c r="AP1269" i="4" s="1"/>
  <c r="AO1229" i="4"/>
  <c r="AP1229" i="4" s="1"/>
  <c r="AO692" i="4"/>
  <c r="AP692" i="4" s="1"/>
  <c r="AO1286" i="4"/>
  <c r="AP1286" i="4" s="1"/>
  <c r="AO815" i="4"/>
  <c r="AP815" i="4" s="1"/>
  <c r="AO1518" i="4"/>
  <c r="AP1518" i="4" s="1"/>
  <c r="AO814" i="4"/>
  <c r="AP814" i="4" s="1"/>
  <c r="AO1049" i="4"/>
  <c r="AP1049" i="4" s="1"/>
  <c r="AO1569" i="4"/>
  <c r="AP1569" i="4" s="1"/>
  <c r="AO672" i="4"/>
  <c r="AP672" i="4" s="1"/>
  <c r="AO987" i="4"/>
  <c r="AP987" i="4" s="1"/>
  <c r="AO350" i="4"/>
  <c r="AP350" i="4" s="1"/>
  <c r="AO727" i="4"/>
  <c r="AP727" i="4" s="1"/>
  <c r="AO1058" i="4"/>
  <c r="AP1058" i="4" s="1"/>
  <c r="AO680" i="4"/>
  <c r="AP680" i="4" s="1"/>
  <c r="AO2065" i="4"/>
  <c r="AP2065" i="4" s="1"/>
  <c r="AO1984" i="4"/>
  <c r="AP1984" i="4" s="1"/>
  <c r="AO1095" i="4"/>
  <c r="AP1095" i="4" s="1"/>
  <c r="AO1844" i="4"/>
  <c r="AP1844" i="4" s="1"/>
  <c r="AO412" i="4"/>
  <c r="AP412" i="4" s="1"/>
  <c r="AO927" i="4"/>
  <c r="AP927" i="4" s="1"/>
  <c r="AO1832" i="4"/>
  <c r="AP1832" i="4" s="1"/>
  <c r="AO973" i="4"/>
  <c r="AP973" i="4" s="1"/>
  <c r="AO1407" i="4"/>
  <c r="AP1407" i="4" s="1"/>
  <c r="AO995" i="4"/>
  <c r="AP995" i="4" s="1"/>
  <c r="AO1792" i="4"/>
  <c r="AP1792" i="4" s="1"/>
  <c r="AO1302" i="4"/>
  <c r="AP1302" i="4" s="1"/>
  <c r="AO2085" i="4"/>
  <c r="AP2085" i="4" s="1"/>
  <c r="AO340" i="4"/>
  <c r="AP340" i="4" s="1"/>
  <c r="AO445" i="4"/>
  <c r="AP445" i="4" s="1"/>
  <c r="AO993" i="4"/>
  <c r="AP993" i="4" s="1"/>
  <c r="AO1506" i="4"/>
  <c r="AP1506" i="4" s="1"/>
  <c r="AO1162" i="4"/>
  <c r="AP1162" i="4" s="1"/>
  <c r="AO1752" i="4"/>
  <c r="AP1752" i="4" s="1"/>
  <c r="AO1525" i="4"/>
  <c r="AP1525" i="4" s="1"/>
  <c r="AO357" i="4"/>
  <c r="AP357" i="4" s="1"/>
  <c r="AO212" i="4"/>
  <c r="AP212" i="4" s="1"/>
  <c r="AO1127" i="4"/>
  <c r="AP1127" i="4" s="1"/>
  <c r="AO1616" i="4"/>
  <c r="AP1616" i="4" s="1"/>
  <c r="AO584" i="4"/>
  <c r="AP584" i="4" s="1"/>
  <c r="AO1355" i="4"/>
  <c r="AP1355" i="4" s="1"/>
  <c r="AO1701" i="4"/>
  <c r="AP1701" i="4" s="1"/>
  <c r="AO1723" i="4"/>
  <c r="AP1723" i="4" s="1"/>
  <c r="AO1446" i="4"/>
  <c r="AP1446" i="4" s="1"/>
  <c r="AO812" i="4"/>
  <c r="AP812" i="4" s="1"/>
  <c r="AO1429" i="4"/>
  <c r="AP1429" i="4" s="1"/>
  <c r="AO994" i="4"/>
  <c r="AP994" i="4" s="1"/>
  <c r="AO1869" i="4"/>
  <c r="AP1869" i="4" s="1"/>
  <c r="AO317" i="4"/>
  <c r="AP317" i="4" s="1"/>
  <c r="AO1272" i="4"/>
  <c r="AP1272" i="4" s="1"/>
  <c r="AO1911" i="4"/>
  <c r="AP1911" i="4" s="1"/>
  <c r="AO669" i="4"/>
  <c r="AP669" i="4" s="1"/>
  <c r="AO1306" i="4"/>
  <c r="AP1306" i="4" s="1"/>
  <c r="AO1866" i="4"/>
  <c r="AP1866" i="4" s="1"/>
  <c r="AO563" i="4"/>
  <c r="AP563" i="4" s="1"/>
  <c r="AO1374" i="4"/>
  <c r="AP1374" i="4" s="1"/>
  <c r="AO382" i="4"/>
  <c r="AP382" i="4" s="1"/>
  <c r="AO1359" i="4"/>
  <c r="AP1359" i="4" s="1"/>
  <c r="AO1015" i="4"/>
  <c r="AP1015" i="4" s="1"/>
  <c r="AO1692" i="4"/>
  <c r="AP1692" i="4" s="1"/>
  <c r="AO391" i="4"/>
  <c r="AP391" i="4" s="1"/>
  <c r="AO1328" i="4"/>
  <c r="AP1328" i="4" s="1"/>
  <c r="AO1341" i="4"/>
  <c r="AP1341" i="4" s="1"/>
  <c r="AO539" i="4"/>
  <c r="AP539" i="4" s="1"/>
  <c r="AO2067" i="4"/>
  <c r="AP2067" i="4" s="1"/>
  <c r="AO842" i="4"/>
  <c r="AP842" i="4" s="1"/>
  <c r="AO1479" i="4"/>
  <c r="AP1479" i="4" s="1"/>
  <c r="AO528" i="4"/>
  <c r="AP528" i="4" s="1"/>
  <c r="AO992" i="4"/>
  <c r="AP992" i="4" s="1"/>
  <c r="AO1777" i="4"/>
  <c r="AP1777" i="4" s="1"/>
  <c r="AO448" i="4"/>
  <c r="AP448" i="4" s="1"/>
  <c r="AO1030" i="4"/>
  <c r="AP1030" i="4" s="1"/>
  <c r="AO1209" i="4"/>
  <c r="AP1209" i="4" s="1"/>
  <c r="AO1864" i="4"/>
  <c r="AP1864" i="4" s="1"/>
  <c r="AO432" i="4"/>
  <c r="AP432" i="4" s="1"/>
  <c r="AO950" i="4"/>
  <c r="AP950" i="4" s="1"/>
  <c r="AO1443" i="4"/>
  <c r="AP1443" i="4" s="1"/>
  <c r="AO1364" i="4"/>
  <c r="AP1364" i="4" s="1"/>
  <c r="AO347" i="4"/>
  <c r="AP347" i="4" s="1"/>
  <c r="AO90" i="4"/>
  <c r="AP90" i="4" s="1"/>
  <c r="AO116" i="4"/>
  <c r="AP116" i="4" s="1"/>
  <c r="AO1762" i="4"/>
  <c r="AP1762" i="4" s="1"/>
  <c r="AO1928" i="4"/>
  <c r="AP1928" i="4" s="1"/>
  <c r="AO761" i="4"/>
  <c r="AP761" i="4" s="1"/>
  <c r="AO874" i="4"/>
  <c r="AP874" i="4" s="1"/>
  <c r="AO454" i="4"/>
  <c r="AP454" i="4" s="1"/>
  <c r="AO1978" i="4"/>
  <c r="AP1978" i="4" s="1"/>
  <c r="AO1568" i="4"/>
  <c r="AP1568" i="4" s="1"/>
  <c r="AO1727" i="4"/>
  <c r="AP1727" i="4" s="1"/>
  <c r="AO1379" i="4"/>
  <c r="AP1379" i="4" s="1"/>
  <c r="AO1827" i="4"/>
  <c r="AP1827" i="4" s="1"/>
  <c r="AO2037" i="4"/>
  <c r="AP2037" i="4" s="1"/>
  <c r="AO905" i="4"/>
  <c r="AP905" i="4" s="1"/>
  <c r="AO817" i="4"/>
  <c r="AP817" i="4" s="1"/>
  <c r="AO1810" i="4"/>
  <c r="AP1810" i="4" s="1"/>
  <c r="AO419" i="4"/>
  <c r="AP419" i="4" s="1"/>
  <c r="AO1410" i="4"/>
  <c r="AP1410" i="4" s="1"/>
  <c r="AO849" i="4"/>
  <c r="AP849" i="4" s="1"/>
  <c r="AO128" i="4"/>
  <c r="AP128" i="4" s="1"/>
  <c r="AO1101" i="4"/>
  <c r="AP1101" i="4" s="1"/>
  <c r="AO1320" i="4"/>
  <c r="AP1320" i="4" s="1"/>
  <c r="AO820" i="4"/>
  <c r="AP820" i="4" s="1"/>
  <c r="AO1371" i="4"/>
  <c r="AP1371" i="4" s="1"/>
  <c r="AO912" i="4"/>
  <c r="AP912" i="4" s="1"/>
  <c r="AO1064" i="4"/>
  <c r="AP1064" i="4" s="1"/>
  <c r="AO1507" i="4"/>
  <c r="AP1507" i="4" s="1"/>
  <c r="AO1338" i="4"/>
  <c r="AP1338" i="4" s="1"/>
  <c r="AO363" i="4"/>
  <c r="AP363" i="4" s="1"/>
  <c r="AO2074" i="4"/>
  <c r="AP2074" i="4" s="1"/>
  <c r="AO947" i="4"/>
  <c r="AP947" i="4" s="1"/>
  <c r="AO327" i="4"/>
  <c r="AP327" i="4" s="1"/>
  <c r="AO759" i="4"/>
  <c r="AP759" i="4" s="1"/>
  <c r="AO861" i="4"/>
  <c r="AP861" i="4" s="1"/>
  <c r="AO805" i="4"/>
  <c r="AP805" i="4" s="1"/>
  <c r="AO1483" i="4"/>
  <c r="AP1483" i="4" s="1"/>
  <c r="AO811" i="4"/>
  <c r="AP811" i="4" s="1"/>
  <c r="AO1201" i="4"/>
  <c r="AP1201" i="4" s="1"/>
  <c r="AO2072" i="4"/>
  <c r="AP2072" i="4" s="1"/>
  <c r="AO1350" i="4"/>
  <c r="AP1350" i="4" s="1"/>
  <c r="AO1447" i="4"/>
  <c r="AP1447" i="4" s="1"/>
  <c r="AO1534" i="4"/>
  <c r="AP1534" i="4" s="1"/>
  <c r="AO1840" i="4"/>
  <c r="AP1840" i="4" s="1"/>
  <c r="AO1293" i="4"/>
  <c r="AP1293" i="4" s="1"/>
  <c r="AO1478" i="4"/>
  <c r="AP1478" i="4" s="1"/>
  <c r="AO2046" i="4"/>
  <c r="AP2046" i="4" s="1"/>
  <c r="AO1926" i="4"/>
  <c r="AP1926" i="4" s="1"/>
  <c r="AO1850" i="4"/>
  <c r="AP1850" i="4" s="1"/>
  <c r="AO1648" i="4"/>
  <c r="AP1648" i="4" s="1"/>
  <c r="AO1791" i="4"/>
  <c r="AP1791" i="4" s="1"/>
  <c r="AO1289" i="4"/>
  <c r="AP1289" i="4" s="1"/>
  <c r="AO1331" i="4"/>
  <c r="AP1331" i="4" s="1"/>
  <c r="AO1052" i="4"/>
  <c r="AP1052" i="4" s="1"/>
  <c r="AO1875" i="4"/>
  <c r="AP1875" i="4" s="1"/>
  <c r="AO1833" i="4"/>
  <c r="AP1833" i="4" s="1"/>
  <c r="AO1555" i="4"/>
  <c r="AP1555" i="4" s="1"/>
  <c r="AO1067" i="4"/>
  <c r="AP1067" i="4" s="1"/>
  <c r="AO1335" i="4"/>
  <c r="AP1335" i="4" s="1"/>
  <c r="AO1063" i="4"/>
  <c r="AP1063" i="4" s="1"/>
  <c r="AO1214" i="4"/>
  <c r="AP1214" i="4" s="1"/>
  <c r="AO1060" i="4"/>
  <c r="AP1060" i="4" s="1"/>
  <c r="AO1874" i="4"/>
  <c r="AP1874" i="4" s="1"/>
  <c r="AO1357" i="4"/>
  <c r="AP1357" i="4" s="1"/>
  <c r="AO1690" i="4"/>
  <c r="AP1690" i="4" s="1"/>
  <c r="AO1710" i="4"/>
  <c r="AP1710" i="4" s="1"/>
  <c r="AO1047" i="4"/>
  <c r="AP1047" i="4" s="1"/>
  <c r="AO1215" i="4"/>
  <c r="AP1215" i="4" s="1"/>
  <c r="AO2023" i="4"/>
  <c r="AP2023" i="4" s="1"/>
  <c r="AO1123" i="4"/>
  <c r="AP1123" i="4" s="1"/>
  <c r="AO1145" i="4"/>
  <c r="AP1145" i="4" s="1"/>
  <c r="AO1799" i="4"/>
  <c r="AP1799" i="4" s="1"/>
  <c r="AO1434" i="4"/>
  <c r="AP1434" i="4" s="1"/>
  <c r="AO1102" i="4"/>
  <c r="AP1102" i="4" s="1"/>
  <c r="AO1862" i="4"/>
  <c r="AP1862" i="4" s="1"/>
  <c r="AO1441" i="4"/>
  <c r="AP1441" i="4" s="1"/>
  <c r="AO1851" i="4"/>
  <c r="AP1851" i="4" s="1"/>
  <c r="AO1442" i="4"/>
  <c r="AP1442" i="4" s="1"/>
  <c r="AO1901" i="4"/>
  <c r="AP1901" i="4" s="1"/>
  <c r="AO1448" i="4"/>
  <c r="AP1448" i="4" s="1"/>
  <c r="AO1362" i="4"/>
  <c r="AP1362" i="4" s="1"/>
  <c r="AO1336" i="4"/>
  <c r="AP1336" i="4" s="1"/>
  <c r="AO2090" i="4"/>
  <c r="AP2090" i="4" s="1"/>
  <c r="AO1217" i="4"/>
  <c r="AP1217" i="4" s="1"/>
  <c r="AO2056" i="4"/>
  <c r="AP2056" i="4" s="1"/>
  <c r="AO1644" i="4"/>
  <c r="AP1644" i="4" s="1"/>
  <c r="AO1222" i="4"/>
  <c r="AP1222" i="4" s="1"/>
  <c r="AO2042" i="4"/>
  <c r="AP2042" i="4" s="1"/>
  <c r="AO1194" i="4"/>
  <c r="AP1194" i="4" s="1"/>
  <c r="AO1278" i="4"/>
  <c r="AP1278" i="4" s="1"/>
  <c r="AO1393" i="4"/>
  <c r="AP1393" i="4" s="1"/>
  <c r="AO1372" i="4"/>
  <c r="AP1372" i="4" s="1"/>
  <c r="AO1836" i="4"/>
  <c r="AP1836" i="4" s="1"/>
  <c r="AO1339" i="4"/>
  <c r="AP1339" i="4" s="1"/>
  <c r="AO1297" i="4"/>
  <c r="AP1297" i="4" s="1"/>
  <c r="AO732" i="4"/>
  <c r="AP732" i="4" s="1"/>
  <c r="AO2052" i="4"/>
  <c r="AP2052" i="4" s="1"/>
  <c r="AO1876" i="4"/>
  <c r="AP1876" i="4" s="1"/>
  <c r="AO1497" i="4"/>
  <c r="AP1497" i="4" s="1"/>
  <c r="AO1865" i="4"/>
  <c r="AP1865" i="4" s="1"/>
  <c r="AO1351" i="4"/>
  <c r="AP1351" i="4" s="1"/>
  <c r="AO2068" i="4"/>
  <c r="AP2068" i="4" s="1"/>
  <c r="AO1495" i="4"/>
  <c r="AP1495" i="4" s="1"/>
  <c r="AO2001" i="4"/>
  <c r="AP2001" i="4" s="1"/>
  <c r="AP15" i="4" l="1"/>
  <c r="C24" i="2" s="1"/>
  <c r="AO15" i="4"/>
  <c r="AO14" i="4"/>
  <c r="AP9" i="4"/>
  <c r="C18" i="2" s="1"/>
  <c r="E18" i="2" s="1"/>
  <c r="AP12" i="4"/>
  <c r="C21" i="2" s="1"/>
  <c r="E21" i="2" s="1"/>
  <c r="AP7" i="4"/>
  <c r="C16" i="2" s="1"/>
  <c r="AP13" i="4"/>
  <c r="C22" i="2" s="1"/>
  <c r="E22" i="2" s="1"/>
  <c r="AP14" i="4"/>
  <c r="C23" i="2" s="1"/>
  <c r="E23" i="2" s="1"/>
  <c r="AO11" i="4"/>
  <c r="AO2120" i="4"/>
  <c r="AP10" i="4"/>
  <c r="C19" i="2" s="1"/>
  <c r="E19" i="2" s="1"/>
  <c r="AO9" i="4"/>
  <c r="AP8" i="4"/>
  <c r="C17" i="2" s="1"/>
  <c r="E17" i="2" s="1"/>
  <c r="AO12" i="4"/>
  <c r="AP11" i="4"/>
  <c r="C20" i="2" s="1"/>
  <c r="E20" i="2" s="1"/>
  <c r="AO13" i="4"/>
  <c r="AO10" i="4"/>
  <c r="AO8" i="4"/>
  <c r="AO7" i="4"/>
  <c r="AR2120" i="4"/>
  <c r="E24" i="2"/>
  <c r="AP2120" i="4"/>
  <c r="AO17" i="4" l="1"/>
  <c r="AP17" i="4"/>
  <c r="C26" i="2"/>
  <c r="E16" i="2"/>
  <c r="E26" i="2" l="1"/>
</calcChain>
</file>

<file path=xl/comments1.xml><?xml version="1.0" encoding="utf-8"?>
<comments xmlns="http://schemas.openxmlformats.org/spreadsheetml/2006/main">
  <authors>
    <author>sturmle</author>
  </authors>
  <commentList>
    <comment ref="AO5" authorId="0" shapeId="0">
      <text>
        <r>
          <rPr>
            <b/>
            <sz val="9"/>
            <color indexed="81"/>
            <rFont val="Tahoma"/>
            <family val="2"/>
          </rPr>
          <t>Rundundsausgleich immer bei erster Gmde eines Landes mit Finanzzuweisung</t>
        </r>
      </text>
    </comment>
  </commentList>
</comments>
</file>

<file path=xl/comments2.xml><?xml version="1.0" encoding="utf-8"?>
<comments xmlns="http://schemas.openxmlformats.org/spreadsheetml/2006/main">
  <authors>
    <author>sturmle</author>
  </authors>
  <commentList>
    <comment ref="K5" authorId="0" shapeId="0">
      <text>
        <r>
          <rPr>
            <b/>
            <sz val="9"/>
            <color indexed="81"/>
            <rFont val="Tahoma"/>
            <family val="2"/>
          </rPr>
          <t>Rundundsausgleich immer bei erster Gmde eines Landes mit Finanzzuweisung</t>
        </r>
      </text>
    </comment>
  </commentList>
</comments>
</file>

<file path=xl/sharedStrings.xml><?xml version="1.0" encoding="utf-8"?>
<sst xmlns="http://schemas.openxmlformats.org/spreadsheetml/2006/main" count="2585" uniqueCount="2478">
  <si>
    <t>Summe</t>
  </si>
  <si>
    <t>Wien</t>
  </si>
  <si>
    <t>Vorarlberg</t>
  </si>
  <si>
    <t>Tirol</t>
  </si>
  <si>
    <t>Steiermark</t>
  </si>
  <si>
    <t>Salzburg</t>
  </si>
  <si>
    <t>Oberösterreich</t>
  </si>
  <si>
    <t>Niederösterreich</t>
  </si>
  <si>
    <t>Kärnten</t>
  </si>
  <si>
    <t>Burgenland</t>
  </si>
  <si>
    <t>Summe Gmden</t>
  </si>
  <si>
    <t>Z 2</t>
  </si>
  <si>
    <t>Strukturfonds</t>
  </si>
  <si>
    <t>Gemeinden</t>
  </si>
  <si>
    <t>Länder</t>
  </si>
  <si>
    <t>Länderweise Anteile</t>
  </si>
  <si>
    <t>Bundesministerium für Finanzen, Abt. II/3</t>
  </si>
  <si>
    <t>Beträge in Euro</t>
  </si>
  <si>
    <t>Zwischenwasser</t>
  </si>
  <si>
    <t>Weiler</t>
  </si>
  <si>
    <t>Viktorsberg</t>
  </si>
  <si>
    <t>Übersaxen</t>
  </si>
  <si>
    <t>Sulz</t>
  </si>
  <si>
    <t>Schnifis</t>
  </si>
  <si>
    <t>Schlins</t>
  </si>
  <si>
    <t>Satteins</t>
  </si>
  <si>
    <t>Röthis</t>
  </si>
  <si>
    <t>Röns</t>
  </si>
  <si>
    <t>Rankweil</t>
  </si>
  <si>
    <t>Meiningen</t>
  </si>
  <si>
    <t>Mäder</t>
  </si>
  <si>
    <t>Laterns</t>
  </si>
  <si>
    <t>Koblach</t>
  </si>
  <si>
    <t>Klaus</t>
  </si>
  <si>
    <t>Götzis</t>
  </si>
  <si>
    <t>Göfis</t>
  </si>
  <si>
    <t>Fraxern</t>
  </si>
  <si>
    <t>Frastanz</t>
  </si>
  <si>
    <t>Feldkirch</t>
  </si>
  <si>
    <t>Dünserberg</t>
  </si>
  <si>
    <t>Düns</t>
  </si>
  <si>
    <t>Altach</t>
  </si>
  <si>
    <t>Lustenau</t>
  </si>
  <si>
    <t>Hohenems</t>
  </si>
  <si>
    <t>Dornbirn</t>
  </si>
  <si>
    <t>Wolfurt</t>
  </si>
  <si>
    <t>Warth</t>
  </si>
  <si>
    <t>Sulzberg</t>
  </si>
  <si>
    <t>Sibratsgfäll</t>
  </si>
  <si>
    <t>Schwarzenberg</t>
  </si>
  <si>
    <t>Schwarzach</t>
  </si>
  <si>
    <t>Schröcken</t>
  </si>
  <si>
    <t>Schoppernau</t>
  </si>
  <si>
    <t>Schnepfau</t>
  </si>
  <si>
    <t>Riefensberg</t>
  </si>
  <si>
    <t>Reuthe</t>
  </si>
  <si>
    <t>Möggers</t>
  </si>
  <si>
    <t>Mittelberg</t>
  </si>
  <si>
    <t>Mellau</t>
  </si>
  <si>
    <t>Lochau</t>
  </si>
  <si>
    <t>Lingenau</t>
  </si>
  <si>
    <t>Lauterach</t>
  </si>
  <si>
    <t>Langenegg</t>
  </si>
  <si>
    <t>Langen bei Bregenz</t>
  </si>
  <si>
    <t>Krumbach</t>
  </si>
  <si>
    <t>Kennelbach</t>
  </si>
  <si>
    <t>Hohenweiler</t>
  </si>
  <si>
    <t>Hörbranz</t>
  </si>
  <si>
    <t>Höchst</t>
  </si>
  <si>
    <t>Hittisau</t>
  </si>
  <si>
    <t>Hard</t>
  </si>
  <si>
    <t>Gaißau</t>
  </si>
  <si>
    <t>Fußach</t>
  </si>
  <si>
    <t>Eichenberg</t>
  </si>
  <si>
    <t>Egg</t>
  </si>
  <si>
    <t>Doren</t>
  </si>
  <si>
    <t>Damüls</t>
  </si>
  <si>
    <t>Buch</t>
  </si>
  <si>
    <t>Bregenz</t>
  </si>
  <si>
    <t>Bizau</t>
  </si>
  <si>
    <t>Bildstein</t>
  </si>
  <si>
    <t>Bezau</t>
  </si>
  <si>
    <t>Au</t>
  </si>
  <si>
    <t>Andelsbuch</t>
  </si>
  <si>
    <t>Alberschwende</t>
  </si>
  <si>
    <t>Vandans</t>
  </si>
  <si>
    <t>Tschagguns</t>
  </si>
  <si>
    <t>Thüringerberg</t>
  </si>
  <si>
    <t>Thüringen</t>
  </si>
  <si>
    <t>Stallehr</t>
  </si>
  <si>
    <t>Sonntag</t>
  </si>
  <si>
    <t>Silbertal</t>
  </si>
  <si>
    <t>Schruns</t>
  </si>
  <si>
    <t>St. Gerold</t>
  </si>
  <si>
    <t>St. Gallenkirch</t>
  </si>
  <si>
    <t>St. Anton im Montafon</t>
  </si>
  <si>
    <t>Raggal</t>
  </si>
  <si>
    <t>Nüziders</t>
  </si>
  <si>
    <t>Nenzing</t>
  </si>
  <si>
    <t>Ludesch</t>
  </si>
  <si>
    <t>Lorüns</t>
  </si>
  <si>
    <t>Lech</t>
  </si>
  <si>
    <t>Klösterle</t>
  </si>
  <si>
    <t>Innerbraz</t>
  </si>
  <si>
    <t>Gaschurn</t>
  </si>
  <si>
    <t>Fontanella</t>
  </si>
  <si>
    <t>Dalaas</t>
  </si>
  <si>
    <t>Bürserberg</t>
  </si>
  <si>
    <t>Bürs</t>
  </si>
  <si>
    <t>Brand</t>
  </si>
  <si>
    <t>Bludesch</t>
  </si>
  <si>
    <t>Bludenz</t>
  </si>
  <si>
    <t>Blons</t>
  </si>
  <si>
    <t>Bartholomäberg</t>
  </si>
  <si>
    <t>Zellberg</t>
  </si>
  <si>
    <t>Zell am Ziller</t>
  </si>
  <si>
    <t>Wiesing</t>
  </si>
  <si>
    <t>Weerberg</t>
  </si>
  <si>
    <t>Weer</t>
  </si>
  <si>
    <t>Vomp</t>
  </si>
  <si>
    <t>Uderns</t>
  </si>
  <si>
    <t>Tux</t>
  </si>
  <si>
    <t>Terfens</t>
  </si>
  <si>
    <t>Stummerberg</t>
  </si>
  <si>
    <t>Stumm</t>
  </si>
  <si>
    <t>Strass im Zillertal</t>
  </si>
  <si>
    <t>Steinberg am Rofan</t>
  </si>
  <si>
    <t>Stans</t>
  </si>
  <si>
    <t>Schwendau</t>
  </si>
  <si>
    <t>Schwaz</t>
  </si>
  <si>
    <t>Schlitters</t>
  </si>
  <si>
    <t>Rohrberg</t>
  </si>
  <si>
    <t>Ried im Zillertal</t>
  </si>
  <si>
    <t>Ramsau im Zillertal</t>
  </si>
  <si>
    <t>Pill</t>
  </si>
  <si>
    <t>Mayrhofen</t>
  </si>
  <si>
    <t>Kaltenbach</t>
  </si>
  <si>
    <t>Jenbach</t>
  </si>
  <si>
    <t>Hippach</t>
  </si>
  <si>
    <t>Hart im Zillertal</t>
  </si>
  <si>
    <t>Hainzenberg</t>
  </si>
  <si>
    <t>Gerlosberg</t>
  </si>
  <si>
    <t>Gerlos</t>
  </si>
  <si>
    <t>Gallzein</t>
  </si>
  <si>
    <t>Fügenberg</t>
  </si>
  <si>
    <t>Fügen</t>
  </si>
  <si>
    <t>Finkenberg</t>
  </si>
  <si>
    <t>Eben am Achensee</t>
  </si>
  <si>
    <t>Buch in Tirol</t>
  </si>
  <si>
    <t>Bruck am Ziller</t>
  </si>
  <si>
    <t>Brandberg</t>
  </si>
  <si>
    <t>Aschau im Zillertal</t>
  </si>
  <si>
    <t>Achenkirch</t>
  </si>
  <si>
    <t>Zöblen</t>
  </si>
  <si>
    <t>Weißenbach am Lech</t>
  </si>
  <si>
    <t>Wängle</t>
  </si>
  <si>
    <t>Vorderhornbach</t>
  </si>
  <si>
    <t>Vils</t>
  </si>
  <si>
    <t>Tannheim</t>
  </si>
  <si>
    <t>Steeg</t>
  </si>
  <si>
    <t>Stanzach</t>
  </si>
  <si>
    <t>Schattwald</t>
  </si>
  <si>
    <t>Reutte</t>
  </si>
  <si>
    <t>Pinswang</t>
  </si>
  <si>
    <t>Pflach</t>
  </si>
  <si>
    <t>Pfafflar</t>
  </si>
  <si>
    <t>Nesselwängle</t>
  </si>
  <si>
    <t>Namlos</t>
  </si>
  <si>
    <t>Musau</t>
  </si>
  <si>
    <t>Lermoos</t>
  </si>
  <si>
    <t>Lechaschau</t>
  </si>
  <si>
    <t>Kaisers</t>
  </si>
  <si>
    <t>Jungholz</t>
  </si>
  <si>
    <t>Holzgau</t>
  </si>
  <si>
    <t>Höfen</t>
  </si>
  <si>
    <t>Hinterhornbach</t>
  </si>
  <si>
    <t>Heiterwang</t>
  </si>
  <si>
    <t>Häselgehr</t>
  </si>
  <si>
    <t>Gramais</t>
  </si>
  <si>
    <t>Grän</t>
  </si>
  <si>
    <t>Forchach</t>
  </si>
  <si>
    <t>Elmen</t>
  </si>
  <si>
    <t>Elbigenalp</t>
  </si>
  <si>
    <t>Ehrwald</t>
  </si>
  <si>
    <t>Ehenbichl</t>
  </si>
  <si>
    <t>Breitenwang</t>
  </si>
  <si>
    <t>Bichlbach</t>
  </si>
  <si>
    <t>Biberwier</t>
  </si>
  <si>
    <t>Berwang</t>
  </si>
  <si>
    <t>Bach</t>
  </si>
  <si>
    <t>Heinfels</t>
  </si>
  <si>
    <t>Virgen</t>
  </si>
  <si>
    <t>Untertilliach</t>
  </si>
  <si>
    <t>Tristach</t>
  </si>
  <si>
    <t>Thurn</t>
  </si>
  <si>
    <t>Strassen</t>
  </si>
  <si>
    <t>Sillian</t>
  </si>
  <si>
    <t>Schlaiten</t>
  </si>
  <si>
    <t>St. Veit in Defereggen</t>
  </si>
  <si>
    <t>St. Johann im Walde</t>
  </si>
  <si>
    <t>St. Jakob in Defereggen</t>
  </si>
  <si>
    <t>Prägraten am Großvenediger</t>
  </si>
  <si>
    <t>Obertilliach</t>
  </si>
  <si>
    <t>Oberlienz</t>
  </si>
  <si>
    <t>Nußdorf-Debant</t>
  </si>
  <si>
    <t>Nikolsdorf</t>
  </si>
  <si>
    <t>Matrei in Osttirol</t>
  </si>
  <si>
    <t>Lienz</t>
  </si>
  <si>
    <t>Leisach</t>
  </si>
  <si>
    <t>Lavant</t>
  </si>
  <si>
    <t>Kartitsch</t>
  </si>
  <si>
    <t>Kals am Großglockner</t>
  </si>
  <si>
    <t>Iselsberg-Stronach</t>
  </si>
  <si>
    <t>Innervillgraten</t>
  </si>
  <si>
    <t>Hopfgarten in Defereggen</t>
  </si>
  <si>
    <t>Gaimberg</t>
  </si>
  <si>
    <t>Dölsach</t>
  </si>
  <si>
    <t>Außervillgraten</t>
  </si>
  <si>
    <t>Assling</t>
  </si>
  <si>
    <t>Anras</t>
  </si>
  <si>
    <t>Amlach</t>
  </si>
  <si>
    <t>Ainet</t>
  </si>
  <si>
    <t>Abfaltersbach</t>
  </si>
  <si>
    <t>Zams</t>
  </si>
  <si>
    <t>Tösens</t>
  </si>
  <si>
    <t>Tobadill</t>
  </si>
  <si>
    <t>Strengen</t>
  </si>
  <si>
    <t>Stanz bei Landeck</t>
  </si>
  <si>
    <t>Spiss</t>
  </si>
  <si>
    <t>Serfaus</t>
  </si>
  <si>
    <t>See</t>
  </si>
  <si>
    <t>Schönwies</t>
  </si>
  <si>
    <t>St. Anton am Arlberg</t>
  </si>
  <si>
    <t>Ried im Oberinntal</t>
  </si>
  <si>
    <t>Prutz</t>
  </si>
  <si>
    <t>Pians</t>
  </si>
  <si>
    <t>Pfunds</t>
  </si>
  <si>
    <t>Pettneu am Arlberg</t>
  </si>
  <si>
    <t>Nauders</t>
  </si>
  <si>
    <t>Landeck</t>
  </si>
  <si>
    <t>Ladis</t>
  </si>
  <si>
    <t>Kauns</t>
  </si>
  <si>
    <t>Kaunertal</t>
  </si>
  <si>
    <t>Kaunerberg</t>
  </si>
  <si>
    <t>Kappl</t>
  </si>
  <si>
    <t>Ischgl</t>
  </si>
  <si>
    <t>Grins</t>
  </si>
  <si>
    <t>Galtür</t>
  </si>
  <si>
    <t>Flirsch</t>
  </si>
  <si>
    <t>Fließ</t>
  </si>
  <si>
    <t>Fiss</t>
  </si>
  <si>
    <t>Fendels</t>
  </si>
  <si>
    <t>Faggen</t>
  </si>
  <si>
    <t>Wörgl</t>
  </si>
  <si>
    <t>Wildschönau</t>
  </si>
  <si>
    <t>Walchsee</t>
  </si>
  <si>
    <t>Angerberg</t>
  </si>
  <si>
    <t>Thiersee</t>
  </si>
  <si>
    <t>Söll</t>
  </si>
  <si>
    <t>Schwoich</t>
  </si>
  <si>
    <t>Scheffau am Wilden Kaiser</t>
  </si>
  <si>
    <t>Rettenschöss</t>
  </si>
  <si>
    <t>Reith im Alpbachtal</t>
  </si>
  <si>
    <t>Rattenberg</t>
  </si>
  <si>
    <t>Radfeld</t>
  </si>
  <si>
    <t>Niederndorferberg</t>
  </si>
  <si>
    <t>Niederndorf</t>
  </si>
  <si>
    <t>Münster</t>
  </si>
  <si>
    <t>Mariastein</t>
  </si>
  <si>
    <t>Langkampfen</t>
  </si>
  <si>
    <t>Kundl</t>
  </si>
  <si>
    <t>Kufstein</t>
  </si>
  <si>
    <t>Kramsach</t>
  </si>
  <si>
    <t>Kirchbichl</t>
  </si>
  <si>
    <t>Erl</t>
  </si>
  <si>
    <t>Ellmau</t>
  </si>
  <si>
    <t>Ebbs</t>
  </si>
  <si>
    <t>Brixlegg</t>
  </si>
  <si>
    <t>Breitenbach am Inn</t>
  </si>
  <si>
    <t>Brandenberg</t>
  </si>
  <si>
    <t>Bad Häring</t>
  </si>
  <si>
    <t>Angath</t>
  </si>
  <si>
    <t>Alpbach</t>
  </si>
  <si>
    <t>Westendorf</t>
  </si>
  <si>
    <t>Waidring</t>
  </si>
  <si>
    <t>Schwendt</t>
  </si>
  <si>
    <t>St. Ulrich am Pillersee</t>
  </si>
  <si>
    <t>St. Johann in Tirol</t>
  </si>
  <si>
    <t>St. Jakob in Haus</t>
  </si>
  <si>
    <t>Reith bei Kitzbühel</t>
  </si>
  <si>
    <t>Oberndorf in Tirol</t>
  </si>
  <si>
    <t>Kössen</t>
  </si>
  <si>
    <t>Kitzbühel</t>
  </si>
  <si>
    <t>Kirchdorf in Tirol</t>
  </si>
  <si>
    <t>Kirchberg in Tirol</t>
  </si>
  <si>
    <t>Jochberg</t>
  </si>
  <si>
    <t>Itter</t>
  </si>
  <si>
    <t>Hopfgarten im Brixental</t>
  </si>
  <si>
    <t>Hochfilzen</t>
  </si>
  <si>
    <t>Going am Wilden Kaiser</t>
  </si>
  <si>
    <t>Fieberbrunn</t>
  </si>
  <si>
    <t>Brixen im Thale</t>
  </si>
  <si>
    <t>Aurach bei Kitzbühel</t>
  </si>
  <si>
    <t>Zirl</t>
  </si>
  <si>
    <t>Wildermieming</t>
  </si>
  <si>
    <t>Wattens</t>
  </si>
  <si>
    <t>Wattenberg</t>
  </si>
  <si>
    <t>Volders</t>
  </si>
  <si>
    <t>Völs</t>
  </si>
  <si>
    <t>Vals</t>
  </si>
  <si>
    <t>Unterperfuss</t>
  </si>
  <si>
    <t>Tulfes</t>
  </si>
  <si>
    <t>Trins</t>
  </si>
  <si>
    <t>Thaur</t>
  </si>
  <si>
    <t>Telfs</t>
  </si>
  <si>
    <t>Telfes im Stubai</t>
  </si>
  <si>
    <t>Steinach am Brenner</t>
  </si>
  <si>
    <t>Hall in Tirol</t>
  </si>
  <si>
    <t>Sistrans</t>
  </si>
  <si>
    <t>Sellrain</t>
  </si>
  <si>
    <t>Seefeld in Tirol</t>
  </si>
  <si>
    <t>Schönberg im Stubaital</t>
  </si>
  <si>
    <t>Schmirn</t>
  </si>
  <si>
    <t>Scharnitz</t>
  </si>
  <si>
    <t>St. Sigmund im Sellrain</t>
  </si>
  <si>
    <t>Rum</t>
  </si>
  <si>
    <t>Rinn</t>
  </si>
  <si>
    <t>Reith bei Seefeld</t>
  </si>
  <si>
    <t>Ranggen</t>
  </si>
  <si>
    <t>Polling in Tirol</t>
  </si>
  <si>
    <t>Pfons</t>
  </si>
  <si>
    <t>Pfaffenhofen</t>
  </si>
  <si>
    <t>Pettnau</t>
  </si>
  <si>
    <t>Patsch</t>
  </si>
  <si>
    <t>Oberperfuss</t>
  </si>
  <si>
    <t>Obernberg am Brenner</t>
  </si>
  <si>
    <t>Oberhofen im Inntal</t>
  </si>
  <si>
    <t>Neustift im Stubaital</t>
  </si>
  <si>
    <t>Navis</t>
  </si>
  <si>
    <t>Natters</t>
  </si>
  <si>
    <t>Mutters</t>
  </si>
  <si>
    <t>Mühlbachl</t>
  </si>
  <si>
    <t>Mils</t>
  </si>
  <si>
    <t>Mieders</t>
  </si>
  <si>
    <t>Matrei am Brenner</t>
  </si>
  <si>
    <t>Leutasch</t>
  </si>
  <si>
    <t>Lans</t>
  </si>
  <si>
    <t>Kolsassberg</t>
  </si>
  <si>
    <t>Kolsass</t>
  </si>
  <si>
    <t>Kematen in Tirol</t>
  </si>
  <si>
    <t>Inzing</t>
  </si>
  <si>
    <t>Hatting</t>
  </si>
  <si>
    <t>Gschnitz</t>
  </si>
  <si>
    <t>Grinzens</t>
  </si>
  <si>
    <t>Gries im Sellrain</t>
  </si>
  <si>
    <t>Gries am Brenner</t>
  </si>
  <si>
    <t>Götzens</t>
  </si>
  <si>
    <t>Gnadenwald</t>
  </si>
  <si>
    <t>Fulpmes</t>
  </si>
  <si>
    <t>Fritzens</t>
  </si>
  <si>
    <t>Flaurling</t>
  </si>
  <si>
    <t>Ellbögen</t>
  </si>
  <si>
    <t>Birgitz</t>
  </si>
  <si>
    <t>Baumkirchen</t>
  </si>
  <si>
    <t>Axams</t>
  </si>
  <si>
    <t>Ampass</t>
  </si>
  <si>
    <t>Aldrans</t>
  </si>
  <si>
    <t>Absam</t>
  </si>
  <si>
    <t>Wenns</t>
  </si>
  <si>
    <t>Umhausen</t>
  </si>
  <si>
    <t>Tarrenz</t>
  </si>
  <si>
    <t>Stams</t>
  </si>
  <si>
    <t>Sölden</t>
  </si>
  <si>
    <t>Silz</t>
  </si>
  <si>
    <t>Sautens</t>
  </si>
  <si>
    <t>St. Leonhard im Pitztal</t>
  </si>
  <si>
    <t>Roppen</t>
  </si>
  <si>
    <t>Rietz</t>
  </si>
  <si>
    <t>Oetz</t>
  </si>
  <si>
    <t>Obsteig</t>
  </si>
  <si>
    <t>Nassereith</t>
  </si>
  <si>
    <t>Mötz</t>
  </si>
  <si>
    <t>Mils bei Imst</t>
  </si>
  <si>
    <t>Mieming</t>
  </si>
  <si>
    <t>Längenfeld</t>
  </si>
  <si>
    <t>Karrösten</t>
  </si>
  <si>
    <t>Karres</t>
  </si>
  <si>
    <t>Jerzens</t>
  </si>
  <si>
    <t>Imsterberg</t>
  </si>
  <si>
    <t>Imst</t>
  </si>
  <si>
    <t>Haiming</t>
  </si>
  <si>
    <t>Arzl im Pitztal</t>
  </si>
  <si>
    <t>Innsbruck</t>
  </si>
  <si>
    <t>Straden</t>
  </si>
  <si>
    <t>Sankt Stefan im Rosental</t>
  </si>
  <si>
    <t>Sankt Peter am Ottersbach</t>
  </si>
  <si>
    <t>Sankt Anna am Aigen</t>
  </si>
  <si>
    <t>Riegersburg</t>
  </si>
  <si>
    <t>Pirching am Traubenberg</t>
  </si>
  <si>
    <t>Paldau</t>
  </si>
  <si>
    <t>Mureck</t>
  </si>
  <si>
    <t>Kirchberg an der Raab</t>
  </si>
  <si>
    <t>Kirchbach-Zerlach</t>
  </si>
  <si>
    <t>Gnas</t>
  </si>
  <si>
    <t>Feldbach</t>
  </si>
  <si>
    <t>Fehring</t>
  </si>
  <si>
    <t>Deutsch Goritz</t>
  </si>
  <si>
    <t>Bad Radkersburg</t>
  </si>
  <si>
    <t>Bad Gleichenberg</t>
  </si>
  <si>
    <t>Unterlamm</t>
  </si>
  <si>
    <t>Tieschen</t>
  </si>
  <si>
    <t>Mettersdorf am Saßbach</t>
  </si>
  <si>
    <t>Klöch</t>
  </si>
  <si>
    <t>Kapfenstein</t>
  </si>
  <si>
    <t>Jagerberg</t>
  </si>
  <si>
    <t>Halbenrain</t>
  </si>
  <si>
    <t>Eichkögl</t>
  </si>
  <si>
    <t>Edelsbach bei Feldbach</t>
  </si>
  <si>
    <t>Waldbach-Mönichwald</t>
  </si>
  <si>
    <t>Vorau</t>
  </si>
  <si>
    <t>Rohrbach an der Lafnitz</t>
  </si>
  <si>
    <t>Rohr bei Hartberg</t>
  </si>
  <si>
    <t>Pöllau</t>
  </si>
  <si>
    <t>Neudau</t>
  </si>
  <si>
    <t>Kaindorf</t>
  </si>
  <si>
    <t>Ilz</t>
  </si>
  <si>
    <t>Hartl</t>
  </si>
  <si>
    <t>Großwilfersdorf</t>
  </si>
  <si>
    <t>Grafendorf bei Hartberg</t>
  </si>
  <si>
    <t>Fürstenfeld</t>
  </si>
  <si>
    <t>Feistritztal</t>
  </si>
  <si>
    <t>Dechantskirchen</t>
  </si>
  <si>
    <t>Bad Waltersdorf</t>
  </si>
  <si>
    <t>Wenigzell</t>
  </si>
  <si>
    <t>Stubenberg</t>
  </si>
  <si>
    <t>Söchau</t>
  </si>
  <si>
    <t>Schäffern</t>
  </si>
  <si>
    <t>Sankt Lorenzen am Wechsel</t>
  </si>
  <si>
    <t>Sankt Johann in der Haide</t>
  </si>
  <si>
    <t>Sankt Jakob im Walde</t>
  </si>
  <si>
    <t>Pöllauberg</t>
  </si>
  <si>
    <t>Pinggau</t>
  </si>
  <si>
    <t>Ottendorf an der Rittschein</t>
  </si>
  <si>
    <t>Lafnitz</t>
  </si>
  <si>
    <t>Hartberg Umgebung</t>
  </si>
  <si>
    <t>Hartberg</t>
  </si>
  <si>
    <t>Großsteinbach</t>
  </si>
  <si>
    <t>Greinbach</t>
  </si>
  <si>
    <t>Friedberg</t>
  </si>
  <si>
    <t>Ebersdorf</t>
  </si>
  <si>
    <t>Burgau</t>
  </si>
  <si>
    <t>Buch-St. Magdalena</t>
  </si>
  <si>
    <t>Bad Blumau</t>
  </si>
  <si>
    <t>Tragöß-Sankt Katharein</t>
  </si>
  <si>
    <t>Thörl</t>
  </si>
  <si>
    <t>Sankt Marein im Mürztal</t>
  </si>
  <si>
    <t>Sankt Barbara im Mürztal</t>
  </si>
  <si>
    <t>Neuberg an der Mürz</t>
  </si>
  <si>
    <t>Mürzzuschlag</t>
  </si>
  <si>
    <t>Mariazell</t>
  </si>
  <si>
    <t>Kindberg</t>
  </si>
  <si>
    <t>Kapfenberg</t>
  </si>
  <si>
    <t>Bruck an der Mur</t>
  </si>
  <si>
    <t>Aflenz</t>
  </si>
  <si>
    <t>Turnau</t>
  </si>
  <si>
    <t>Stanz im Mürztal</t>
  </si>
  <si>
    <t>Spital am Semmering</t>
  </si>
  <si>
    <t>Sankt Lorenzen im Mürztal</t>
  </si>
  <si>
    <t>Pernegg an der Mur</t>
  </si>
  <si>
    <t>Langenwang</t>
  </si>
  <si>
    <t>Krieglach</t>
  </si>
  <si>
    <t>Breitenau am Hochlantsch</t>
  </si>
  <si>
    <t>Weißkirchen in Steiermark</t>
  </si>
  <si>
    <t>Spielberg</t>
  </si>
  <si>
    <t>Sankt Margarethen bei Knittelfeld</t>
  </si>
  <si>
    <t>Sankt Marein-Feistritz</t>
  </si>
  <si>
    <t>Pölstal</t>
  </si>
  <si>
    <t>Pöls-Oberkurzheim</t>
  </si>
  <si>
    <t>Obdach</t>
  </si>
  <si>
    <t>Knittelfeld</t>
  </si>
  <si>
    <t>Judenburg</t>
  </si>
  <si>
    <t>Lobmingtal</t>
  </si>
  <si>
    <t>Zeltweg</t>
  </si>
  <si>
    <t>Unzmarkt-Frauenburg</t>
  </si>
  <si>
    <t>Seckau</t>
  </si>
  <si>
    <t>Sankt Peter ob Judenburg</t>
  </si>
  <si>
    <t>Sankt Georgen ob Judenburg</t>
  </si>
  <si>
    <t>Pusterwald</t>
  </si>
  <si>
    <t>Kobenz</t>
  </si>
  <si>
    <t>Hohentauern</t>
  </si>
  <si>
    <t>Gaal</t>
  </si>
  <si>
    <t>Fohnsdorf</t>
  </si>
  <si>
    <t>Weiz</t>
  </si>
  <si>
    <t>Sankt Ruprecht an der Raab</t>
  </si>
  <si>
    <t>Pischelsdorf am Kulm</t>
  </si>
  <si>
    <t>Passail</t>
  </si>
  <si>
    <t>Ilztal</t>
  </si>
  <si>
    <t>Gutenberg-Stenzengreith</t>
  </si>
  <si>
    <t>Gleisdorf</t>
  </si>
  <si>
    <t>Gersdorf an der Feistritz</t>
  </si>
  <si>
    <t>Fladnitz an der Teichalm</t>
  </si>
  <si>
    <t>Birkfeld</t>
  </si>
  <si>
    <t>Anger</t>
  </si>
  <si>
    <t>Thannhausen</t>
  </si>
  <si>
    <t>Strallegg</t>
  </si>
  <si>
    <t>Sinabelkirchen</t>
  </si>
  <si>
    <t>St. Margarethen an der Raab</t>
  </si>
  <si>
    <t>Sankt Kathrein am Offenegg</t>
  </si>
  <si>
    <t>St. Kathrein am Hauenstein</t>
  </si>
  <si>
    <t>Rettenegg</t>
  </si>
  <si>
    <t>Ratten</t>
  </si>
  <si>
    <t>Puch bei Weiz</t>
  </si>
  <si>
    <t>Naas</t>
  </si>
  <si>
    <t>Mortantsch</t>
  </si>
  <si>
    <t>Mitterdorf an der Raab</t>
  </si>
  <si>
    <t>Miesenbach bei Birkfeld</t>
  </si>
  <si>
    <t>Ludersdorf-Wilfersdorf</t>
  </si>
  <si>
    <t>Hofstätten an der Raab</t>
  </si>
  <si>
    <t>Markt Hartmannsdorf</t>
  </si>
  <si>
    <t>Gasen</t>
  </si>
  <si>
    <t>Floing</t>
  </si>
  <si>
    <t>Fischbach</t>
  </si>
  <si>
    <t>Albersdorf-Prebuch</t>
  </si>
  <si>
    <t>Söding-Sankt Johann</t>
  </si>
  <si>
    <t>Maria Lankowitz</t>
  </si>
  <si>
    <t>Köflach</t>
  </si>
  <si>
    <t>Kainach bei Voitsberg</t>
  </si>
  <si>
    <t>Hirschegg-Pack</t>
  </si>
  <si>
    <t>Geistthal-Södingberg</t>
  </si>
  <si>
    <t>Edelschrott</t>
  </si>
  <si>
    <t>Bärnbach</t>
  </si>
  <si>
    <t>Voitsberg</t>
  </si>
  <si>
    <t>Stallhofen</t>
  </si>
  <si>
    <t>Sankt Martin am Wöllmißberg</t>
  </si>
  <si>
    <t>Rosental an der Kainach</t>
  </si>
  <si>
    <t>Mooskirchen</t>
  </si>
  <si>
    <t>Ligist</t>
  </si>
  <si>
    <t>Krottendorf-Gaisfeld</t>
  </si>
  <si>
    <t>Teufenbach-Katsch</t>
  </si>
  <si>
    <t>Stadl-Predlitz</t>
  </si>
  <si>
    <t>Scheifling</t>
  </si>
  <si>
    <t>Sankt Lambrecht</t>
  </si>
  <si>
    <t>Sankt Georgen am Kreischberg</t>
  </si>
  <si>
    <t>Ranten</t>
  </si>
  <si>
    <t>Oberwölz</t>
  </si>
  <si>
    <t>Neumarkt in der Steiermark</t>
  </si>
  <si>
    <t>Murau</t>
  </si>
  <si>
    <t>Krakau</t>
  </si>
  <si>
    <t>Schöder</t>
  </si>
  <si>
    <t>St. Peter am Kammersberg</t>
  </si>
  <si>
    <t>Niederwölz</t>
  </si>
  <si>
    <t>Mühlen</t>
  </si>
  <si>
    <t>Stainach-Pürgg</t>
  </si>
  <si>
    <t>Sölk</t>
  </si>
  <si>
    <t>Schladming</t>
  </si>
  <si>
    <t>Sankt Gallen</t>
  </si>
  <si>
    <t>Rottenmann</t>
  </si>
  <si>
    <t>Öblarn</t>
  </si>
  <si>
    <t>Mitterberg-Sankt Martin</t>
  </si>
  <si>
    <t>Michaelerberg-Pruggern</t>
  </si>
  <si>
    <t>Liezen</t>
  </si>
  <si>
    <t>Landl</t>
  </si>
  <si>
    <t>Irdning-Donnersbachtal</t>
  </si>
  <si>
    <t>Gaishorn am See</t>
  </si>
  <si>
    <t>Bad Mitterndorf</t>
  </si>
  <si>
    <t>Aich</t>
  </si>
  <si>
    <t>Admont</t>
  </si>
  <si>
    <t>Wörschach</t>
  </si>
  <si>
    <t>Wildalpen</t>
  </si>
  <si>
    <t>Trieben</t>
  </si>
  <si>
    <t>Selzthal</t>
  </si>
  <si>
    <t>Ramsau am Dachstein</t>
  </si>
  <si>
    <t>Lassing</t>
  </si>
  <si>
    <t>Haus</t>
  </si>
  <si>
    <t>Grundlsee</t>
  </si>
  <si>
    <t>Gröbming</t>
  </si>
  <si>
    <t>Bad Aussee</t>
  </si>
  <si>
    <t>Ardning</t>
  </si>
  <si>
    <t>Altenmarkt bei Sankt Gallen</t>
  </si>
  <si>
    <t>Altaussee</t>
  </si>
  <si>
    <t>Aigen im Ennstal</t>
  </si>
  <si>
    <t>Trofaiach</t>
  </si>
  <si>
    <t>Wald am Schoberpaß</t>
  </si>
  <si>
    <t>Vordernberg</t>
  </si>
  <si>
    <t>Traboch</t>
  </si>
  <si>
    <t>Sankt Stefan ob Leoben</t>
  </si>
  <si>
    <t>Sankt Peter-Freienstein</t>
  </si>
  <si>
    <t>Sankt Michael in Obersteiermark</t>
  </si>
  <si>
    <t>Radmer</t>
  </si>
  <si>
    <t>Proleb</t>
  </si>
  <si>
    <t>Niklasdorf</t>
  </si>
  <si>
    <t>Mautern in Steiermark</t>
  </si>
  <si>
    <t>Leoben</t>
  </si>
  <si>
    <t>Kraubath an der Mur</t>
  </si>
  <si>
    <t>Kammern im Liesingtal</t>
  </si>
  <si>
    <t>Kalwang</t>
  </si>
  <si>
    <t>Eisenerz</t>
  </si>
  <si>
    <t>Wildon</t>
  </si>
  <si>
    <t>Straß in Steiermark</t>
  </si>
  <si>
    <t>Schwarzautal</t>
  </si>
  <si>
    <t>Sankt Georgen an der Stiefing</t>
  </si>
  <si>
    <t>Leutschach an der Weinstraße</t>
  </si>
  <si>
    <t>Leibnitz</t>
  </si>
  <si>
    <t>Heiligenkreuz am Waasen</t>
  </si>
  <si>
    <t>Gleinstätten</t>
  </si>
  <si>
    <t>Gamlitz</t>
  </si>
  <si>
    <t>Ehrenhausen an der Weinstraße</t>
  </si>
  <si>
    <t>Wagna</t>
  </si>
  <si>
    <t>Tillmitsch</t>
  </si>
  <si>
    <t>Sankt Nikolai im Sausal</t>
  </si>
  <si>
    <t>Sankt Johann im Saggautal</t>
  </si>
  <si>
    <t>Sankt Andrä-Höch</t>
  </si>
  <si>
    <t>Ragnitz</t>
  </si>
  <si>
    <t>Oberhaag</t>
  </si>
  <si>
    <t>Lebring-Sankt Margarethen</t>
  </si>
  <si>
    <t>Lang</t>
  </si>
  <si>
    <t>Kitzeck im Sausal</t>
  </si>
  <si>
    <t>Hengsberg</t>
  </si>
  <si>
    <t>Heimschuh</t>
  </si>
  <si>
    <t>Großklein</t>
  </si>
  <si>
    <t>Gralla</t>
  </si>
  <si>
    <t>Gabersdorf</t>
  </si>
  <si>
    <t>Empersdorf</t>
  </si>
  <si>
    <t>Arnfels</t>
  </si>
  <si>
    <t>Allerheiligen bei Wildon</t>
  </si>
  <si>
    <t>Premstätten</t>
  </si>
  <si>
    <t>Seiersberg-Pirka</t>
  </si>
  <si>
    <t>Sankt Marein bei Graz</t>
  </si>
  <si>
    <t>Raaba-Grambach</t>
  </si>
  <si>
    <t>Nestelbach bei Graz</t>
  </si>
  <si>
    <t>Hitzendorf</t>
  </si>
  <si>
    <t>Gratwein-Straßengel</t>
  </si>
  <si>
    <t>Frohnleiten</t>
  </si>
  <si>
    <t>Fernitz-Mellach</t>
  </si>
  <si>
    <t>Eggersdorf bei Graz</t>
  </si>
  <si>
    <t>Dobl-Zwaring</t>
  </si>
  <si>
    <t>Deutschfeistritz</t>
  </si>
  <si>
    <t>Wundschuh</t>
  </si>
  <si>
    <t>Werndorf</t>
  </si>
  <si>
    <t>Weinitzen</t>
  </si>
  <si>
    <t>Vasoldsberg</t>
  </si>
  <si>
    <t>Übelbach</t>
  </si>
  <si>
    <t>Thal</t>
  </si>
  <si>
    <t>Stiwoll</t>
  </si>
  <si>
    <t>Stattegg</t>
  </si>
  <si>
    <t>Semriach</t>
  </si>
  <si>
    <t>Sankt Radegund bei Graz</t>
  </si>
  <si>
    <t>Sankt Oswald bei Plankenwarth</t>
  </si>
  <si>
    <t>Sankt Bartholomä</t>
  </si>
  <si>
    <t>Peggau</t>
  </si>
  <si>
    <t>Lieboch</t>
  </si>
  <si>
    <t>Laßnitzhöhe</t>
  </si>
  <si>
    <t>Kumberg</t>
  </si>
  <si>
    <t>Kalsdorf bei Graz</t>
  </si>
  <si>
    <t>Kainbach bei Graz</t>
  </si>
  <si>
    <t>Hausmannstätten</t>
  </si>
  <si>
    <t>Haselsdorf-Tobelbad</t>
  </si>
  <si>
    <t>Hart bei Graz</t>
  </si>
  <si>
    <t>Gratkorn</t>
  </si>
  <si>
    <t>Gössendorf</t>
  </si>
  <si>
    <t>Feldkirchen bei Graz</t>
  </si>
  <si>
    <t>Wies</t>
  </si>
  <si>
    <t>Stainz</t>
  </si>
  <si>
    <t>Sankt Stefan ob Stainz</t>
  </si>
  <si>
    <t>Sankt Martin im Sulmtal</t>
  </si>
  <si>
    <t>Groß Sankt Florian</t>
  </si>
  <si>
    <t>Eibiswald</t>
  </si>
  <si>
    <t>Deutschlandsberg</t>
  </si>
  <si>
    <t>Wettmannstätten</t>
  </si>
  <si>
    <t>Sankt Peter im Sulmtal</t>
  </si>
  <si>
    <t>Sankt Josef (Weststeiermark)</t>
  </si>
  <si>
    <t>Preding</t>
  </si>
  <si>
    <t>Pölfing-Brunn</t>
  </si>
  <si>
    <t>Lannach</t>
  </si>
  <si>
    <t>Frauental an der Laßnitz</t>
  </si>
  <si>
    <t>Graz</t>
  </si>
  <si>
    <t>Zell am See</t>
  </si>
  <si>
    <t>Weißbach bei Lofer</t>
  </si>
  <si>
    <t>Wald im Pinzgau</t>
  </si>
  <si>
    <t>Viehhofen</t>
  </si>
  <si>
    <t>Uttendorf</t>
  </si>
  <si>
    <t>Unken</t>
  </si>
  <si>
    <t>Taxenbach</t>
  </si>
  <si>
    <t>Stuhlfelden</t>
  </si>
  <si>
    <t>Sankt Martin bei Lofer</t>
  </si>
  <si>
    <t>Saalfelden am Steinernen Meer</t>
  </si>
  <si>
    <t>Saalbach-Hinterglemm</t>
  </si>
  <si>
    <t>Rauris</t>
  </si>
  <si>
    <t>Piesendorf</t>
  </si>
  <si>
    <t>Niedernsill</t>
  </si>
  <si>
    <t>Neukirchen am Großvenediger</t>
  </si>
  <si>
    <t>Mittersill</t>
  </si>
  <si>
    <t>Maria Alm am Steinernen Meer</t>
  </si>
  <si>
    <t>Maishofen</t>
  </si>
  <si>
    <t>Lofer</t>
  </si>
  <si>
    <t>Leogang</t>
  </si>
  <si>
    <t>Lend</t>
  </si>
  <si>
    <t>Krimml</t>
  </si>
  <si>
    <t>Kaprun</t>
  </si>
  <si>
    <t>Hollersbach im Pinzgau</t>
  </si>
  <si>
    <t>Fusch an der Großglocknerstraße</t>
  </si>
  <si>
    <t>Dienten am Hochkönig</t>
  </si>
  <si>
    <t>Bruck an der Großglocknerstraße</t>
  </si>
  <si>
    <t>Bramberg am Wildkogel</t>
  </si>
  <si>
    <t>Zederhaus</t>
  </si>
  <si>
    <t>Weißpriach</t>
  </si>
  <si>
    <t>Unternberg</t>
  </si>
  <si>
    <t>Tweng</t>
  </si>
  <si>
    <t>Thomatal</t>
  </si>
  <si>
    <t>Tamsweg</t>
  </si>
  <si>
    <t>Sankt Michael im Lungau</t>
  </si>
  <si>
    <t>Sankt Margarethen im Lungau</t>
  </si>
  <si>
    <t>Sankt Andrä im Lungau</t>
  </si>
  <si>
    <t>Ramingstein</t>
  </si>
  <si>
    <t>Muhr</t>
  </si>
  <si>
    <t>Mauterndorf</t>
  </si>
  <si>
    <t>Mariapfarr</t>
  </si>
  <si>
    <t>Lessach</t>
  </si>
  <si>
    <t>Göriach</t>
  </si>
  <si>
    <t>Werfenweng</t>
  </si>
  <si>
    <t>Werfen</t>
  </si>
  <si>
    <t>Wagrain</t>
  </si>
  <si>
    <t>Untertauern</t>
  </si>
  <si>
    <t>Schwarzach im Pongau</t>
  </si>
  <si>
    <t>Sankt Veit im Pongau</t>
  </si>
  <si>
    <t>Sankt Martin am Tennengebirge</t>
  </si>
  <si>
    <t>Sankt Johann im Pongau</t>
  </si>
  <si>
    <t>Radstadt</t>
  </si>
  <si>
    <t>Pfarrwerfen</t>
  </si>
  <si>
    <t>Mühlbach am Hochkönig</t>
  </si>
  <si>
    <t>Kleinarl</t>
  </si>
  <si>
    <t>Hüttschlag</t>
  </si>
  <si>
    <t>Hüttau</t>
  </si>
  <si>
    <t>Großarl</t>
  </si>
  <si>
    <t>Goldegg</t>
  </si>
  <si>
    <t>Forstau</t>
  </si>
  <si>
    <t>Flachau</t>
  </si>
  <si>
    <t>Filzmoos</t>
  </si>
  <si>
    <t>Eben im Pongau</t>
  </si>
  <si>
    <t>Dorfgastein</t>
  </si>
  <si>
    <t>Bischofshofen</t>
  </si>
  <si>
    <t>Bad Gastein</t>
  </si>
  <si>
    <t>Bad Hofgastein</t>
  </si>
  <si>
    <t>Altenmarkt im Pongau</t>
  </si>
  <si>
    <t>Seekirchen am Wallersee</t>
  </si>
  <si>
    <t>Wals-Siezenheim</t>
  </si>
  <si>
    <t>Thalgau</t>
  </si>
  <si>
    <t>Strobl</t>
  </si>
  <si>
    <t>Straßwalchen</t>
  </si>
  <si>
    <t>Seeham</t>
  </si>
  <si>
    <t>Schleedorf</t>
  </si>
  <si>
    <t>Sankt Gilgen</t>
  </si>
  <si>
    <t>Sankt Georgen bei Salzburg</t>
  </si>
  <si>
    <t>Plainfeld</t>
  </si>
  <si>
    <t>Obertrum am See</t>
  </si>
  <si>
    <t>Oberndorf bei Salzburg</t>
  </si>
  <si>
    <t>Nußdorf am Haunsberg</t>
  </si>
  <si>
    <t>Neumarkt am Wallersee</t>
  </si>
  <si>
    <t>Mattsee</t>
  </si>
  <si>
    <t>Lamprechtshausen</t>
  </si>
  <si>
    <t>Koppl</t>
  </si>
  <si>
    <t>Köstendorf</t>
  </si>
  <si>
    <t>Hof bei Salzburg</t>
  </si>
  <si>
    <t>Hintersee</t>
  </si>
  <si>
    <t>Henndorf am Wallersee</t>
  </si>
  <si>
    <t>Hallwang</t>
  </si>
  <si>
    <t>Großgmain</t>
  </si>
  <si>
    <t>Grödig</t>
  </si>
  <si>
    <t>Göming</t>
  </si>
  <si>
    <t>Fuschl am See</t>
  </si>
  <si>
    <t>Faistenau</t>
  </si>
  <si>
    <t>Eugendorf</t>
  </si>
  <si>
    <t>Elsbethen</t>
  </si>
  <si>
    <t>Elixhausen</t>
  </si>
  <si>
    <t>Ebenau</t>
  </si>
  <si>
    <t>Dorfbeuern</t>
  </si>
  <si>
    <t>Bürmoos</t>
  </si>
  <si>
    <t>Berndorf bei Salzburg</t>
  </si>
  <si>
    <t>Bergheim</t>
  </si>
  <si>
    <t>Anthering</t>
  </si>
  <si>
    <t>Anif</t>
  </si>
  <si>
    <t>Bad Vigaun</t>
  </si>
  <si>
    <t>Scheffau am Tennengebirge</t>
  </si>
  <si>
    <t>Sankt Koloman</t>
  </si>
  <si>
    <t>Rußbach am Paß Gschütt</t>
  </si>
  <si>
    <t>Puch bei Hallein</t>
  </si>
  <si>
    <t>Oberalm</t>
  </si>
  <si>
    <t>Kuchl</t>
  </si>
  <si>
    <t>Krispl</t>
  </si>
  <si>
    <t>Hallein</t>
  </si>
  <si>
    <t>Golling an der Salzach</t>
  </si>
  <si>
    <t>Annaberg-Lungötz</t>
  </si>
  <si>
    <t>Adnet</t>
  </si>
  <si>
    <t>Abtenau</t>
  </si>
  <si>
    <t>Weißkirchen an der Traun</t>
  </si>
  <si>
    <t>Thalheim bei Wels</t>
  </si>
  <si>
    <t>Steinhaus</t>
  </si>
  <si>
    <t>Steinerkirchen an der Traun</t>
  </si>
  <si>
    <t>Stadl-Paura</t>
  </si>
  <si>
    <t>Sipbachzell</t>
  </si>
  <si>
    <t>Schleißheim</t>
  </si>
  <si>
    <t>Sattledt</t>
  </si>
  <si>
    <t>Pichl bei Wels</t>
  </si>
  <si>
    <t>Pennewang</t>
  </si>
  <si>
    <t>Offenhausen</t>
  </si>
  <si>
    <t>Neukirchen bei Lambach</t>
  </si>
  <si>
    <t>Marchtrenk</t>
  </si>
  <si>
    <t>Lambach</t>
  </si>
  <si>
    <t>Krenglbach</t>
  </si>
  <si>
    <t>Holzhausen</t>
  </si>
  <si>
    <t>Gunskirchen</t>
  </si>
  <si>
    <t>Fischlham</t>
  </si>
  <si>
    <t>Edt bei Lambach</t>
  </si>
  <si>
    <t>Eberstalzell</t>
  </si>
  <si>
    <t>Buchkirchen</t>
  </si>
  <si>
    <t>Bad Wimsbach-Neydharting</t>
  </si>
  <si>
    <t>Bachmanning</t>
  </si>
  <si>
    <t>Aichkirchen</t>
  </si>
  <si>
    <t>Zell am Pettenfirst</t>
  </si>
  <si>
    <t>Zell am Moos</t>
  </si>
  <si>
    <t>Wolfsegg am Hausruck</t>
  </si>
  <si>
    <t>Weyregg am Attersee</t>
  </si>
  <si>
    <t>Weißenkirchen im Attergau</t>
  </si>
  <si>
    <t>Vöcklamarkt</t>
  </si>
  <si>
    <t>Vöcklabruck</t>
  </si>
  <si>
    <t>Unterach am Attersee</t>
  </si>
  <si>
    <t>Ungenach</t>
  </si>
  <si>
    <t>Timelkam</t>
  </si>
  <si>
    <t>Tiefgraben</t>
  </si>
  <si>
    <t>Straß im Attergau</t>
  </si>
  <si>
    <t>Steinbach am Attersee</t>
  </si>
  <si>
    <t>Seewalchen am Attersee</t>
  </si>
  <si>
    <t>Schwanenstadt</t>
  </si>
  <si>
    <t>Schörfling am Attersee</t>
  </si>
  <si>
    <t>Schlatt</t>
  </si>
  <si>
    <t>St. Lorenz</t>
  </si>
  <si>
    <t>St. Georgen im Attergau</t>
  </si>
  <si>
    <t>Rutzenham</t>
  </si>
  <si>
    <t>Rüstorf</t>
  </si>
  <si>
    <t>Regau</t>
  </si>
  <si>
    <t>Redlham</t>
  </si>
  <si>
    <t>Redleiten</t>
  </si>
  <si>
    <t>Pühret</t>
  </si>
  <si>
    <t>Puchkirchen am Trattberg</t>
  </si>
  <si>
    <t>Pöndorf</t>
  </si>
  <si>
    <t>Pitzenberg</t>
  </si>
  <si>
    <t>Pilsbach</t>
  </si>
  <si>
    <t>Pfaffing</t>
  </si>
  <si>
    <t>Ottnang am Hausruck</t>
  </si>
  <si>
    <t>Oberwang</t>
  </si>
  <si>
    <t>Oberndorf bei Schwanenstadt</t>
  </si>
  <si>
    <t>Oberhofen am Irrsee</t>
  </si>
  <si>
    <t>Nußdorf am Attersee</t>
  </si>
  <si>
    <t>Niederthalheim</t>
  </si>
  <si>
    <t>Neukirchen an der Vöckla</t>
  </si>
  <si>
    <t>Mondsee</t>
  </si>
  <si>
    <t>Manning</t>
  </si>
  <si>
    <t>Lenzing</t>
  </si>
  <si>
    <t>Innerschwand am Mondsee</t>
  </si>
  <si>
    <t>Gampern</t>
  </si>
  <si>
    <t>Frankenmarkt</t>
  </si>
  <si>
    <t>Frankenburg am Hausruck</t>
  </si>
  <si>
    <t>Fornach</t>
  </si>
  <si>
    <t>Desselbrunn</t>
  </si>
  <si>
    <t>Berg im Attergau</t>
  </si>
  <si>
    <t>Aurach am Hongar</t>
  </si>
  <si>
    <t>Atzbach</t>
  </si>
  <si>
    <t>Attnang-Puchheim</t>
  </si>
  <si>
    <t>Attersee am Attersee</t>
  </si>
  <si>
    <t>Ampflwang im Hausruckwald</t>
  </si>
  <si>
    <t>Zwettl an der Rodl</t>
  </si>
  <si>
    <t>Walding</t>
  </si>
  <si>
    <t>Vorderweißenbach</t>
  </si>
  <si>
    <t>Steyregg</t>
  </si>
  <si>
    <t>Sonnberg im Mühlkreis</t>
  </si>
  <si>
    <t>Schenkenfelden</t>
  </si>
  <si>
    <t>St. Gotthard im Mühlkreis</t>
  </si>
  <si>
    <t>Reichenthal</t>
  </si>
  <si>
    <t>Reichenau im Mühlkreis</t>
  </si>
  <si>
    <t>Puchenau</t>
  </si>
  <si>
    <t>Ottensheim</t>
  </si>
  <si>
    <t>Ottenschlag im Mühlkreis</t>
  </si>
  <si>
    <t>Oberneukirchen</t>
  </si>
  <si>
    <t>Lichtenberg</t>
  </si>
  <si>
    <t>Kirchschlag bei Linz</t>
  </si>
  <si>
    <t>Herzogsdorf</t>
  </si>
  <si>
    <t>Hellmonsödt</t>
  </si>
  <si>
    <t>Haibach im Mühlkreis</t>
  </si>
  <si>
    <t>Gramastetten</t>
  </si>
  <si>
    <t>Goldwörth</t>
  </si>
  <si>
    <t>Gallneukirchen</t>
  </si>
  <si>
    <t>Feldkirchen an der Donau</t>
  </si>
  <si>
    <t>Engerwitzdorf</t>
  </si>
  <si>
    <t>Eidenberg</t>
  </si>
  <si>
    <t>Bad Leonfelden</t>
  </si>
  <si>
    <t>Altenberg bei Linz</t>
  </si>
  <si>
    <t>Alberndorf in der Riedmark</t>
  </si>
  <si>
    <t>Weyer</t>
  </si>
  <si>
    <t>Wolfern</t>
  </si>
  <si>
    <t>Waldneukirchen</t>
  </si>
  <si>
    <t>Ternberg</t>
  </si>
  <si>
    <t>Sierning</t>
  </si>
  <si>
    <t>Schiedlberg</t>
  </si>
  <si>
    <t>St. Ulrich bei Steyr</t>
  </si>
  <si>
    <t>Rohr im Kremstal</t>
  </si>
  <si>
    <t>Reichraming</t>
  </si>
  <si>
    <t>Pfarrkirchen bei Bad Hall</t>
  </si>
  <si>
    <t>Maria Neustift</t>
  </si>
  <si>
    <t>Losenstein</t>
  </si>
  <si>
    <t>Laussa</t>
  </si>
  <si>
    <t>Großraming</t>
  </si>
  <si>
    <t>Garsten</t>
  </si>
  <si>
    <t>Gaflenz</t>
  </si>
  <si>
    <t>Dietach</t>
  </si>
  <si>
    <t>Bad Hall</t>
  </si>
  <si>
    <t>Aschach an der Steyr</t>
  </si>
  <si>
    <t>Adlwang</t>
  </si>
  <si>
    <t>Zell an der Pram</t>
  </si>
  <si>
    <t>Wernstein am Inn</t>
  </si>
  <si>
    <t>Waldkirchen am Wesen</t>
  </si>
  <si>
    <t>Vichtenstein</t>
  </si>
  <si>
    <t>Taufkirchen an der Pram</t>
  </si>
  <si>
    <t>Suben</t>
  </si>
  <si>
    <t>Sigharting</t>
  </si>
  <si>
    <t>Schardenberg</t>
  </si>
  <si>
    <t>Schärding</t>
  </si>
  <si>
    <t>St. Willibald</t>
  </si>
  <si>
    <t>St. Roman</t>
  </si>
  <si>
    <t>St. Marienkirchen bei Schärding</t>
  </si>
  <si>
    <t>St. Florian am Inn</t>
  </si>
  <si>
    <t>St. Aegidi</t>
  </si>
  <si>
    <t>Riedau</t>
  </si>
  <si>
    <t>Rainbach im Innkreis</t>
  </si>
  <si>
    <t>Raab</t>
  </si>
  <si>
    <t>Münzkirchen</t>
  </si>
  <si>
    <t>Mayrhof</t>
  </si>
  <si>
    <t>Kopfing im Innkreis</t>
  </si>
  <si>
    <t>Freinberg</t>
  </si>
  <si>
    <t>Esternberg</t>
  </si>
  <si>
    <t>Enzenkirchen</t>
  </si>
  <si>
    <t>Engelhartszell</t>
  </si>
  <si>
    <t>Eggerding</t>
  </si>
  <si>
    <t>Dorf an der Pram</t>
  </si>
  <si>
    <t>Diersbach</t>
  </si>
  <si>
    <t>Brunnenthal</t>
  </si>
  <si>
    <t>Andorf</t>
  </si>
  <si>
    <t>Altschwendt</t>
  </si>
  <si>
    <t>Rohrbach-Berg</t>
  </si>
  <si>
    <t>Aigen-Schlägl</t>
  </si>
  <si>
    <t>Ulrichsberg</t>
  </si>
  <si>
    <t>Schwarzenberg am Böhmerwald</t>
  </si>
  <si>
    <t>Sarleinsbach</t>
  </si>
  <si>
    <t>St. Veit im Mühlkreis</t>
  </si>
  <si>
    <t>St. Ulrich im Mühlkreis</t>
  </si>
  <si>
    <t>St. Peter am Wimberg</t>
  </si>
  <si>
    <t>St. Oswald bei Haslach</t>
  </si>
  <si>
    <t>St. Martin im Mühlkreis</t>
  </si>
  <si>
    <t>St. Johann am Wimberg</t>
  </si>
  <si>
    <t>Neustift im Mühlkreis</t>
  </si>
  <si>
    <t>Putzleinsdorf</t>
  </si>
  <si>
    <t>Pfarrkirchen im Mühlkreis</t>
  </si>
  <si>
    <t>Peilstein im Mühlviertel</t>
  </si>
  <si>
    <t>Oepping</t>
  </si>
  <si>
    <t>Oberkappel</t>
  </si>
  <si>
    <t>Niederwaldkirchen</t>
  </si>
  <si>
    <t>Niederkappel</t>
  </si>
  <si>
    <t>Neufelden</t>
  </si>
  <si>
    <t>Nebelberg</t>
  </si>
  <si>
    <t>Lichtenau im Mühlkreis</t>
  </si>
  <si>
    <t>Lembach im Mühlkreis</t>
  </si>
  <si>
    <t>Kollerschlag</t>
  </si>
  <si>
    <t>Kleinzell im Mühlkreis</t>
  </si>
  <si>
    <t>Klaffer am Hochficht</t>
  </si>
  <si>
    <t>Kirchberg ob der Donau</t>
  </si>
  <si>
    <t>Julbach</t>
  </si>
  <si>
    <t>Hofkirchen im Mühlkreis</t>
  </si>
  <si>
    <t>Hörbich</t>
  </si>
  <si>
    <t>Helfenberg</t>
  </si>
  <si>
    <t>Haslach an der Mühl</t>
  </si>
  <si>
    <t>Auberg</t>
  </si>
  <si>
    <t>Atzesberg</t>
  </si>
  <si>
    <t>Arnreit</t>
  </si>
  <si>
    <t>Altenfelden</t>
  </si>
  <si>
    <t>Wippenham</t>
  </si>
  <si>
    <t>Weilbach</t>
  </si>
  <si>
    <t>Waldzell</t>
  </si>
  <si>
    <t>Utzenaich</t>
  </si>
  <si>
    <t>Tumeltsham</t>
  </si>
  <si>
    <t>Taiskirchen im Innkreis</t>
  </si>
  <si>
    <t>Senftenbach</t>
  </si>
  <si>
    <t>Schildorn</t>
  </si>
  <si>
    <t>St. Martin im Innkreis</t>
  </si>
  <si>
    <t>St. Marienkirchen am Hausruck</t>
  </si>
  <si>
    <t>St. Georgen bei Obernberg am Inn</t>
  </si>
  <si>
    <t>Ried im Innkreis</t>
  </si>
  <si>
    <t>Reichersberg</t>
  </si>
  <si>
    <t>Pramet</t>
  </si>
  <si>
    <t>Peterskirchen</t>
  </si>
  <si>
    <t>Pattigham</t>
  </si>
  <si>
    <t>Ort im Innkreis</t>
  </si>
  <si>
    <t>Obernberg am Inn</t>
  </si>
  <si>
    <t>Neuhofen im Innkreis</t>
  </si>
  <si>
    <t>Mühlheim am Inn</t>
  </si>
  <si>
    <t>Mörschwang</t>
  </si>
  <si>
    <t>Mettmach</t>
  </si>
  <si>
    <t>Mehrnbach</t>
  </si>
  <si>
    <t>Lohnsburg am Kobernaußerwald</t>
  </si>
  <si>
    <t>Lambrechten</t>
  </si>
  <si>
    <t>Kirchheim im Innkreis</t>
  </si>
  <si>
    <t>Kirchdorf am Inn</t>
  </si>
  <si>
    <t>Hohenzell</t>
  </si>
  <si>
    <t>Gurten</t>
  </si>
  <si>
    <t>Geinberg</t>
  </si>
  <si>
    <t>Geiersberg</t>
  </si>
  <si>
    <t>Eitzing</t>
  </si>
  <si>
    <t>Eberschwang</t>
  </si>
  <si>
    <t>Aurolzmünster</t>
  </si>
  <si>
    <t>Antiesenhofen</t>
  </si>
  <si>
    <t>Andrichsfurt</t>
  </si>
  <si>
    <t>Windhaag bei Perg</t>
  </si>
  <si>
    <t>Waldhausen im Strudengau</t>
  </si>
  <si>
    <t>Schwertberg</t>
  </si>
  <si>
    <t>Saxen</t>
  </si>
  <si>
    <t>St. Thomas am Blasenstein</t>
  </si>
  <si>
    <t>St. Nikola an der Donau</t>
  </si>
  <si>
    <t>St. Georgen an der Gusen</t>
  </si>
  <si>
    <t>St. Georgen am Walde</t>
  </si>
  <si>
    <t>Ried in der Riedmark</t>
  </si>
  <si>
    <t>Rechberg</t>
  </si>
  <si>
    <t>Perg</t>
  </si>
  <si>
    <t>Pabneukirchen</t>
  </si>
  <si>
    <t>Naarn im Machlande</t>
  </si>
  <si>
    <t>Münzbach</t>
  </si>
  <si>
    <t>Mitterkirchen im Machland</t>
  </si>
  <si>
    <t>Mauthausen</t>
  </si>
  <si>
    <t>Luftenberg an der Donau</t>
  </si>
  <si>
    <t>Langenstein</t>
  </si>
  <si>
    <t>Bad Kreuzen</t>
  </si>
  <si>
    <t>Klam</t>
  </si>
  <si>
    <t>Katsdorf</t>
  </si>
  <si>
    <t>Grein</t>
  </si>
  <si>
    <t>Dimbach</t>
  </si>
  <si>
    <t>Baumgartenberg</t>
  </si>
  <si>
    <t>Arbing</t>
  </si>
  <si>
    <t>Allerheiligen im Mühlkreis</t>
  </si>
  <si>
    <t>Wilhering</t>
  </si>
  <si>
    <t>Traun</t>
  </si>
  <si>
    <t>St. Marien</t>
  </si>
  <si>
    <t>Pucking</t>
  </si>
  <si>
    <t>Piberbach</t>
  </si>
  <si>
    <t>Pasching</t>
  </si>
  <si>
    <t>Oftering</t>
  </si>
  <si>
    <t>Niederneukirchen</t>
  </si>
  <si>
    <t>Neuhofen an der Krems</t>
  </si>
  <si>
    <t>St. Florian</t>
  </si>
  <si>
    <t>Leonding</t>
  </si>
  <si>
    <t>Kronstorf</t>
  </si>
  <si>
    <t>Kirchberg-Thening</t>
  </si>
  <si>
    <t>Kematen an der Krems</t>
  </si>
  <si>
    <t>Hofkirchen im Traunkreis</t>
  </si>
  <si>
    <t>Hörsching</t>
  </si>
  <si>
    <t>Hargelsberg</t>
  </si>
  <si>
    <t>Enns</t>
  </si>
  <si>
    <t>Eggendorf im Traunkreis</t>
  </si>
  <si>
    <t>Asten</t>
  </si>
  <si>
    <t>Ansfelden</t>
  </si>
  <si>
    <t>Allhaming</t>
  </si>
  <si>
    <t>Windischgarsten</t>
  </si>
  <si>
    <t>Wartberg an der Krems</t>
  </si>
  <si>
    <t>Vorderstoder</t>
  </si>
  <si>
    <t>Steinbach an der Steyr</t>
  </si>
  <si>
    <t>Steinbach am Ziehberg</t>
  </si>
  <si>
    <t>Spital am Pyhrn</t>
  </si>
  <si>
    <t>Schlierbach</t>
  </si>
  <si>
    <t>St. Pankraz</t>
  </si>
  <si>
    <t>Roßleithen</t>
  </si>
  <si>
    <t>Rosenau am Hengstpaß</t>
  </si>
  <si>
    <t>Ried im Traunkreis</t>
  </si>
  <si>
    <t>Pettenbach</t>
  </si>
  <si>
    <t>Oberschlierbach</t>
  </si>
  <si>
    <t>Nußbach</t>
  </si>
  <si>
    <t>Molln</t>
  </si>
  <si>
    <t>Micheldorf in Oberösterreich</t>
  </si>
  <si>
    <t>Kremsmünster</t>
  </si>
  <si>
    <t>Klaus an der Pyhrnbahn</t>
  </si>
  <si>
    <t>Kirchdorf an der Krems</t>
  </si>
  <si>
    <t>Inzersdorf im Kremstal</t>
  </si>
  <si>
    <t>Hinterstoder</t>
  </si>
  <si>
    <t>Grünburg</t>
  </si>
  <si>
    <t>Edlbach</t>
  </si>
  <si>
    <t>Wendling</t>
  </si>
  <si>
    <t>Weibern</t>
  </si>
  <si>
    <t>Wallern an der Trattnach</t>
  </si>
  <si>
    <t>Waizenkirchen</t>
  </si>
  <si>
    <t>Tollet</t>
  </si>
  <si>
    <t>Taufkirchen an der Trattnach</t>
  </si>
  <si>
    <t>Steegen</t>
  </si>
  <si>
    <t>Schlüßlberg</t>
  </si>
  <si>
    <t>St. Thomas</t>
  </si>
  <si>
    <t>St. Georgen bei Grieskirchen</t>
  </si>
  <si>
    <t>St. Agatha</t>
  </si>
  <si>
    <t>Rottenbach</t>
  </si>
  <si>
    <t>Pram</t>
  </si>
  <si>
    <t>Pollham</t>
  </si>
  <si>
    <t>Pötting</t>
  </si>
  <si>
    <t>Peuerbach</t>
  </si>
  <si>
    <t>Neumarkt im Hausruckkreis</t>
  </si>
  <si>
    <t>Neukirchen am Walde</t>
  </si>
  <si>
    <t>Natternbach</t>
  </si>
  <si>
    <t>Michaelnbach</t>
  </si>
  <si>
    <t>Meggenhofen</t>
  </si>
  <si>
    <t>Kematen am Innbach</t>
  </si>
  <si>
    <t>Kallham</t>
  </si>
  <si>
    <t>Hofkirchen an der Trattnach</t>
  </si>
  <si>
    <t>Heiligenberg</t>
  </si>
  <si>
    <t>Haag am Hausruck</t>
  </si>
  <si>
    <t>Grieskirchen</t>
  </si>
  <si>
    <t>Geboltskirchen</t>
  </si>
  <si>
    <t>Gaspoltshofen</t>
  </si>
  <si>
    <t>Gallspach</t>
  </si>
  <si>
    <t>Eschenau im Hausruckkreis</t>
  </si>
  <si>
    <t>Bad Schallerbach</t>
  </si>
  <si>
    <t>Aistersheim</t>
  </si>
  <si>
    <t>Vorchdorf</t>
  </si>
  <si>
    <t>Scharnstein</t>
  </si>
  <si>
    <t>Traunkirchen</t>
  </si>
  <si>
    <t>St. Wolfgang im Salzkammergut</t>
  </si>
  <si>
    <t>St. Konrad</t>
  </si>
  <si>
    <t>Pinsdorf</t>
  </si>
  <si>
    <t>Ohlsdorf</t>
  </si>
  <si>
    <t>Obertraun</t>
  </si>
  <si>
    <t>Laakirchen</t>
  </si>
  <si>
    <t>Kirchham</t>
  </si>
  <si>
    <t>Hallstatt</t>
  </si>
  <si>
    <t>Gschwandt</t>
  </si>
  <si>
    <t>Grünau im Almtal</t>
  </si>
  <si>
    <t>Gosau</t>
  </si>
  <si>
    <t>Gmunden</t>
  </si>
  <si>
    <t>Bad Ischl</t>
  </si>
  <si>
    <t>Bad Goisern am Hallstättersee</t>
  </si>
  <si>
    <t>Altmünster</t>
  </si>
  <si>
    <t>Bad Zell</t>
  </si>
  <si>
    <t>Windhaag bei Freistadt</t>
  </si>
  <si>
    <t>Weitersfelden</t>
  </si>
  <si>
    <t>Wartberg ob der Aist</t>
  </si>
  <si>
    <t>Waldburg</t>
  </si>
  <si>
    <t>Unterweitersdorf</t>
  </si>
  <si>
    <t>Unterweißenbach</t>
  </si>
  <si>
    <t>Tragwein</t>
  </si>
  <si>
    <t>Schönau im Mühlkreis</t>
  </si>
  <si>
    <t>St. Oswald bei Freistadt</t>
  </si>
  <si>
    <t>St. Leonhard bei Freistadt</t>
  </si>
  <si>
    <t>Sandl</t>
  </si>
  <si>
    <t>Rainbach im Mühlkreis</t>
  </si>
  <si>
    <t>Pregarten</t>
  </si>
  <si>
    <t>Pierbach</t>
  </si>
  <si>
    <t>Neumarkt im Mühlkreis</t>
  </si>
  <si>
    <t>Liebenau</t>
  </si>
  <si>
    <t>Leopoldschlag</t>
  </si>
  <si>
    <t>Lasberg</t>
  </si>
  <si>
    <t>Königswiesen</t>
  </si>
  <si>
    <t>Kefermarkt</t>
  </si>
  <si>
    <t>Kaltenberg</t>
  </si>
  <si>
    <t>Hirschbach im Mühlkreis</t>
  </si>
  <si>
    <t>Hagenberg im Mühlkreis</t>
  </si>
  <si>
    <t>Gutau</t>
  </si>
  <si>
    <t>Grünbach</t>
  </si>
  <si>
    <t>Freistadt</t>
  </si>
  <si>
    <t>Stroheim</t>
  </si>
  <si>
    <t>Scharten</t>
  </si>
  <si>
    <t>St. Marienkirchen an der Polsenz</t>
  </si>
  <si>
    <t>Pupping</t>
  </si>
  <si>
    <t>Prambachkirchen</t>
  </si>
  <si>
    <t>Hinzenbach</t>
  </si>
  <si>
    <t>Hartkirchen</t>
  </si>
  <si>
    <t>Haibach ob der Donau</t>
  </si>
  <si>
    <t>Fraham</t>
  </si>
  <si>
    <t>Eferding</t>
  </si>
  <si>
    <t>Aschach an der Donau</t>
  </si>
  <si>
    <t>Alkoven</t>
  </si>
  <si>
    <t>Weng im Innkreis</t>
  </si>
  <si>
    <t>Überackern</t>
  </si>
  <si>
    <t>Treubach</t>
  </si>
  <si>
    <t>Tarsdorf</t>
  </si>
  <si>
    <t>Schwand im Innkreis</t>
  </si>
  <si>
    <t>Schalchen</t>
  </si>
  <si>
    <t>St. Veit im Innkreis</t>
  </si>
  <si>
    <t>St. Radegund</t>
  </si>
  <si>
    <t>St. Peter am Hart</t>
  </si>
  <si>
    <t>St. Pantaleon</t>
  </si>
  <si>
    <t>St. Johann am Walde</t>
  </si>
  <si>
    <t>St. Georgen am Fillmannsbach</t>
  </si>
  <si>
    <t>Roßbach</t>
  </si>
  <si>
    <t>Polling im Innkreis</t>
  </si>
  <si>
    <t>Pischelsdorf am Engelbach</t>
  </si>
  <si>
    <t>Pfaffstätt</t>
  </si>
  <si>
    <t>Perwang am Grabensee</t>
  </si>
  <si>
    <t>Palting</t>
  </si>
  <si>
    <t>Ostermiething</t>
  </si>
  <si>
    <t>Neukirchen an der Enknach</t>
  </si>
  <si>
    <t>Munderfing</t>
  </si>
  <si>
    <t>Moosdorf</t>
  </si>
  <si>
    <t>Moosbach</t>
  </si>
  <si>
    <t>Mining</t>
  </si>
  <si>
    <t>Mauerkirchen</t>
  </si>
  <si>
    <t>Mattighofen</t>
  </si>
  <si>
    <t>Maria Schmolln</t>
  </si>
  <si>
    <t>Lochen am See</t>
  </si>
  <si>
    <t>Lengau</t>
  </si>
  <si>
    <t>Kirchberg bei Mattighofen</t>
  </si>
  <si>
    <t>Jeging</t>
  </si>
  <si>
    <t>Höhnhart</t>
  </si>
  <si>
    <t>Hochburg-Ach</t>
  </si>
  <si>
    <t>Helpfau-Uttendorf</t>
  </si>
  <si>
    <t>Handenberg</t>
  </si>
  <si>
    <t>Haigermoos</t>
  </si>
  <si>
    <t>Gilgenberg am Weilhart</t>
  </si>
  <si>
    <t>Geretsberg</t>
  </si>
  <si>
    <t>Franking</t>
  </si>
  <si>
    <t>Feldkirchen bei Mattighofen</t>
  </si>
  <si>
    <t>Eggelsberg</t>
  </si>
  <si>
    <t>Burgkirchen</t>
  </si>
  <si>
    <t>Braunau am Inn</t>
  </si>
  <si>
    <t>Auerbach</t>
  </si>
  <si>
    <t>Aspach</t>
  </si>
  <si>
    <t>Altheim</t>
  </si>
  <si>
    <t>Wels</t>
  </si>
  <si>
    <t>Steyr</t>
  </si>
  <si>
    <t>Linz</t>
  </si>
  <si>
    <t>Zwettl-Niederösterreich</t>
  </si>
  <si>
    <t>Waldhausen</t>
  </si>
  <si>
    <t>Bad Traunstein</t>
  </si>
  <si>
    <t>Schweiggers</t>
  </si>
  <si>
    <t>Schwarzenau</t>
  </si>
  <si>
    <t>Schönbach</t>
  </si>
  <si>
    <t>Sallingberg</t>
  </si>
  <si>
    <t>Rappottenstein</t>
  </si>
  <si>
    <t>Pölla</t>
  </si>
  <si>
    <t>Altmelon</t>
  </si>
  <si>
    <t>Ottenschlag</t>
  </si>
  <si>
    <t>Martinsberg</t>
  </si>
  <si>
    <t>Langschlag</t>
  </si>
  <si>
    <t>Kottes-Purk</t>
  </si>
  <si>
    <t>Kirchschlag</t>
  </si>
  <si>
    <t>Gutenbrunn</t>
  </si>
  <si>
    <t>Großgöttfritz</t>
  </si>
  <si>
    <t>Groß Gerungs</t>
  </si>
  <si>
    <t>Grafenschlag</t>
  </si>
  <si>
    <t>Göpfritz an der Wild</t>
  </si>
  <si>
    <t>Echsenbach</t>
  </si>
  <si>
    <t>Bärnkopf</t>
  </si>
  <si>
    <t>Arbesbach</t>
  </si>
  <si>
    <t>Allentsteig</t>
  </si>
  <si>
    <t>Zillingdorf</t>
  </si>
  <si>
    <t>Wöllersdorf-Steinabrückl</t>
  </si>
  <si>
    <t>Winzendorf-Muthmannsdorf</t>
  </si>
  <si>
    <t>Wiesmath</t>
  </si>
  <si>
    <t>Weikersdorf am Steinfelde</t>
  </si>
  <si>
    <t>Walpersbach</t>
  </si>
  <si>
    <t>Waldegg</t>
  </si>
  <si>
    <t>Waidmannsfeld</t>
  </si>
  <si>
    <t>Theresienfeld</t>
  </si>
  <si>
    <t>Sollenau</t>
  </si>
  <si>
    <t>Schwarzenbach</t>
  </si>
  <si>
    <t>Bromberg</t>
  </si>
  <si>
    <t>Rohr im Gebirge</t>
  </si>
  <si>
    <t>Pernitz</t>
  </si>
  <si>
    <t>Muggendorf</t>
  </si>
  <si>
    <t>Miesenbach</t>
  </si>
  <si>
    <t>Matzendorf-Hölles</t>
  </si>
  <si>
    <t>Markt Piesting</t>
  </si>
  <si>
    <t>Lichtenwörth</t>
  </si>
  <si>
    <t>Lichtenegg</t>
  </si>
  <si>
    <t>Lanzenkirchen</t>
  </si>
  <si>
    <t>Kirchschlag in der Buckligen Welt</t>
  </si>
  <si>
    <t>Katzelsdorf</t>
  </si>
  <si>
    <t>Hollenthon</t>
  </si>
  <si>
    <t>Hohe Wand</t>
  </si>
  <si>
    <t>Hochwolkersdorf</t>
  </si>
  <si>
    <t>Hochneukirchen-Gschaidt</t>
  </si>
  <si>
    <t>Gutenstein</t>
  </si>
  <si>
    <t>Felixdorf</t>
  </si>
  <si>
    <t>Bad Erlach</t>
  </si>
  <si>
    <t>Eggendorf</t>
  </si>
  <si>
    <t>Ebenfurth</t>
  </si>
  <si>
    <t>Bad Schönau</t>
  </si>
  <si>
    <t>Bad Fischau-Brunn</t>
  </si>
  <si>
    <t>Windigsteig</t>
  </si>
  <si>
    <t>Waldkirchen an der Thaya</t>
  </si>
  <si>
    <t>Waidhofen an der Thaya-Land</t>
  </si>
  <si>
    <t>Waidhofen an der Thaya</t>
  </si>
  <si>
    <t>Vitis</t>
  </si>
  <si>
    <t>Thaya</t>
  </si>
  <si>
    <t>Raabs an der Thaya</t>
  </si>
  <si>
    <t>Pfaffenschlag bei Waidhofen a.d.Thaya</t>
  </si>
  <si>
    <t>Ludweis-Aigen</t>
  </si>
  <si>
    <t>Kautzen</t>
  </si>
  <si>
    <t>Karlstein an der Thaya</t>
  </si>
  <si>
    <t>Groß-Siegharts</t>
  </si>
  <si>
    <t>Gastern</t>
  </si>
  <si>
    <t>Dobersberg</t>
  </si>
  <si>
    <t>Dietmanns</t>
  </si>
  <si>
    <t>Klosterneuburg</t>
  </si>
  <si>
    <t>Muckendorf-Wipfing</t>
  </si>
  <si>
    <t>St. Andrä-Wördern</t>
  </si>
  <si>
    <t>Zwentendorf an der Donau</t>
  </si>
  <si>
    <t>Zeiselmauer-Wolfpassing</t>
  </si>
  <si>
    <t>Würmla</t>
  </si>
  <si>
    <t>Tulln an der Donau</t>
  </si>
  <si>
    <t>Tulbing</t>
  </si>
  <si>
    <t>Sitzenberg-Reidling</t>
  </si>
  <si>
    <t>Sieghartskirchen</t>
  </si>
  <si>
    <t>Michelhausen</t>
  </si>
  <si>
    <t>Langenrohr</t>
  </si>
  <si>
    <t>Königstetten</t>
  </si>
  <si>
    <t>Königsbrunn am Wagram</t>
  </si>
  <si>
    <t>Kirchberg am Wagram</t>
  </si>
  <si>
    <t>Judenau-Baumgarten</t>
  </si>
  <si>
    <t>Großweikersdorf</t>
  </si>
  <si>
    <t>Großriedenthal</t>
  </si>
  <si>
    <t>Grafenwörth</t>
  </si>
  <si>
    <t>Fels am Wagram</t>
  </si>
  <si>
    <t>Atzenbrugg</t>
  </si>
  <si>
    <t>Absdorf</t>
  </si>
  <si>
    <t>Wolfpassing</t>
  </si>
  <si>
    <t>Wieselburg-Land</t>
  </si>
  <si>
    <t>Wieselburg</t>
  </si>
  <si>
    <t>Wang</t>
  </si>
  <si>
    <t>Steinakirchen am Forst</t>
  </si>
  <si>
    <t>Scheibbs</t>
  </si>
  <si>
    <t>St. Georgen an der Leys</t>
  </si>
  <si>
    <t>St. Anton an der Jeßnitz</t>
  </si>
  <si>
    <t>Reinsberg</t>
  </si>
  <si>
    <t>Randegg</t>
  </si>
  <si>
    <t>Purgstall an der Erlauf</t>
  </si>
  <si>
    <t>Puchenstuben</t>
  </si>
  <si>
    <t>Oberndorf an der Melk</t>
  </si>
  <si>
    <t>Lunz am See</t>
  </si>
  <si>
    <t>Gresten-Land</t>
  </si>
  <si>
    <t>Gresten</t>
  </si>
  <si>
    <t>Göstling an der Ybbs</t>
  </si>
  <si>
    <t>Gaming</t>
  </si>
  <si>
    <t>Wolfsgraben</t>
  </si>
  <si>
    <t>Tullnerbach</t>
  </si>
  <si>
    <t>Purkersdorf</t>
  </si>
  <si>
    <t>Pressbaum</t>
  </si>
  <si>
    <t>Mauerbach</t>
  </si>
  <si>
    <t>Gablitz</t>
  </si>
  <si>
    <t>Wölbling</t>
  </si>
  <si>
    <t>Wilhelmsburg</t>
  </si>
  <si>
    <t>Perschling</t>
  </si>
  <si>
    <t>Weinburg</t>
  </si>
  <si>
    <t>Traismauer</t>
  </si>
  <si>
    <t>Stössing</t>
  </si>
  <si>
    <t>Statzendorf</t>
  </si>
  <si>
    <t>Schwarzenbach an der Pielach</t>
  </si>
  <si>
    <t>St. Margarethen an der Sierning</t>
  </si>
  <si>
    <t>Rabenstein an der Pielach</t>
  </si>
  <si>
    <t>Pyhra</t>
  </si>
  <si>
    <t>Prinzersdorf</t>
  </si>
  <si>
    <t>Obritzberg-Rust</t>
  </si>
  <si>
    <t>Ober-Grafendorf</t>
  </si>
  <si>
    <t>Nußdorf ob der Traisen</t>
  </si>
  <si>
    <t>Neustift-Innermanzing</t>
  </si>
  <si>
    <t>Neulengbach</t>
  </si>
  <si>
    <t>Neidling</t>
  </si>
  <si>
    <t>Michelbach</t>
  </si>
  <si>
    <t>Markersdorf-Haindorf</t>
  </si>
  <si>
    <t>Maria-Anzbach</t>
  </si>
  <si>
    <t>Loich</t>
  </si>
  <si>
    <t>Kirchstetten</t>
  </si>
  <si>
    <t>Kirchberg an der Pielach</t>
  </si>
  <si>
    <t>Kasten bei Böheimkirchen</t>
  </si>
  <si>
    <t>Karlstetten</t>
  </si>
  <si>
    <t>Kapelln</t>
  </si>
  <si>
    <t>Inzersdorf-Getzersdorf</t>
  </si>
  <si>
    <t>Herzogenburg</t>
  </si>
  <si>
    <t>Haunoldstein</t>
  </si>
  <si>
    <t>Hafnerbach</t>
  </si>
  <si>
    <t>Hofstetten-Grünau</t>
  </si>
  <si>
    <t>Gerersdorf</t>
  </si>
  <si>
    <t>Frankenfels</t>
  </si>
  <si>
    <t>Eichgraben</t>
  </si>
  <si>
    <t>Brand-Laaben</t>
  </si>
  <si>
    <t>Böheimkirchen</t>
  </si>
  <si>
    <t>Asperhofen</t>
  </si>
  <si>
    <t>Altlengbach</t>
  </si>
  <si>
    <t>Höflein an der Hohen Wand</t>
  </si>
  <si>
    <t>Zöbern</t>
  </si>
  <si>
    <t>Würflach</t>
  </si>
  <si>
    <t>Wimpassing im Schwarzatale</t>
  </si>
  <si>
    <t>Willendorf</t>
  </si>
  <si>
    <t>Wartmannstetten</t>
  </si>
  <si>
    <t>Bürg-Vöstenhof</t>
  </si>
  <si>
    <t>Trattenbach</t>
  </si>
  <si>
    <t>Thomasberg</t>
  </si>
  <si>
    <t>Ternitz</t>
  </si>
  <si>
    <t>Semmering</t>
  </si>
  <si>
    <t>Seebenstein</t>
  </si>
  <si>
    <t>Schwarzau im Gebirge</t>
  </si>
  <si>
    <t>Schwarzau am Steinfeld</t>
  </si>
  <si>
    <t>Schrattenbach</t>
  </si>
  <si>
    <t>Schottwien</t>
  </si>
  <si>
    <t>Scheiblingkirchen-Thernberg</t>
  </si>
  <si>
    <t>St. Egyden am Steinfeld</t>
  </si>
  <si>
    <t>St. Corona am Wechsel</t>
  </si>
  <si>
    <t>Reichenau an der Rax</t>
  </si>
  <si>
    <t>Raach am Hochgebirge</t>
  </si>
  <si>
    <t>Puchberg am Schneeberg</t>
  </si>
  <si>
    <t>Prigglitz</t>
  </si>
  <si>
    <t>Pitten</t>
  </si>
  <si>
    <t>Payerbach</t>
  </si>
  <si>
    <t>Otterthal</t>
  </si>
  <si>
    <t>Neunkirchen</t>
  </si>
  <si>
    <t>Natschbach-Loipersbach</t>
  </si>
  <si>
    <t>Mönichkirchen</t>
  </si>
  <si>
    <t>Kirchberg am Wechsel</t>
  </si>
  <si>
    <t>Grünbach am Schneeberg</t>
  </si>
  <si>
    <t>Grimmenstein</t>
  </si>
  <si>
    <t>Grafenbach-St. Valentin</t>
  </si>
  <si>
    <t>Gloggnitz</t>
  </si>
  <si>
    <t>Feistritz am Wechsel</t>
  </si>
  <si>
    <t>Enzenreith</t>
  </si>
  <si>
    <t>Edlitz</t>
  </si>
  <si>
    <t>Buchbach</t>
  </si>
  <si>
    <t>Breitenstein</t>
  </si>
  <si>
    <t>Breitenau</t>
  </si>
  <si>
    <t>Aspangberg-St. Peter</t>
  </si>
  <si>
    <t>Aspang-Markt</t>
  </si>
  <si>
    <t>Altendorf</t>
  </si>
  <si>
    <t>Wienerwald</t>
  </si>
  <si>
    <t>Wiener Neudorf</t>
  </si>
  <si>
    <t>Vösendorf</t>
  </si>
  <si>
    <t>Perchtoldsdorf</t>
  </si>
  <si>
    <t>Münchendorf</t>
  </si>
  <si>
    <t>Mödling</t>
  </si>
  <si>
    <t>Maria Enzersdorf</t>
  </si>
  <si>
    <t>Laxenburg</t>
  </si>
  <si>
    <t>Laab im Walde</t>
  </si>
  <si>
    <t>Kaltenleutgeben</t>
  </si>
  <si>
    <t>Hinterbrühl</t>
  </si>
  <si>
    <t>Hennersdorf</t>
  </si>
  <si>
    <t>Guntramsdorf</t>
  </si>
  <si>
    <t>Gumpoldskirchen</t>
  </si>
  <si>
    <t>Gießhübl</t>
  </si>
  <si>
    <t>Gaaden</t>
  </si>
  <si>
    <t>Brunn am Gebirge</t>
  </si>
  <si>
    <t>Breitenfurt bei Wien</t>
  </si>
  <si>
    <t>Biedermannsdorf</t>
  </si>
  <si>
    <t>Achau</t>
  </si>
  <si>
    <t>Ottenthal</t>
  </si>
  <si>
    <t>Wolkersdorf im Weinviertel</t>
  </si>
  <si>
    <t>Wilfersdorf</t>
  </si>
  <si>
    <t>Wildendürnbach</t>
  </si>
  <si>
    <t>Unterstinkenbrunn</t>
  </si>
  <si>
    <t>Ulrichskirchen-Schleinbach</t>
  </si>
  <si>
    <t>Stronsdorf</t>
  </si>
  <si>
    <t>Staatz</t>
  </si>
  <si>
    <t>Schrattenberg</t>
  </si>
  <si>
    <t>Rabensburg</t>
  </si>
  <si>
    <t>Poysdorf</t>
  </si>
  <si>
    <t>Pillichsdorf</t>
  </si>
  <si>
    <t>Niederleis</t>
  </si>
  <si>
    <t>Mistelbach</t>
  </si>
  <si>
    <t>Ladendorf</t>
  </si>
  <si>
    <t>Laa an der Thaya</t>
  </si>
  <si>
    <t>Kreuzstetten</t>
  </si>
  <si>
    <t>Kreuttal</t>
  </si>
  <si>
    <t>Hochleithen</t>
  </si>
  <si>
    <t>Herrnbaumgarten</t>
  </si>
  <si>
    <t>Hausbrunn</t>
  </si>
  <si>
    <t>Großkrut</t>
  </si>
  <si>
    <t>Großharras</t>
  </si>
  <si>
    <t>Großengersdorf</t>
  </si>
  <si>
    <t>Großebersdorf</t>
  </si>
  <si>
    <t>Gnadendorf</t>
  </si>
  <si>
    <t>Gaweinstal</t>
  </si>
  <si>
    <t>Gaubitsch</t>
  </si>
  <si>
    <t>Fallbach</t>
  </si>
  <si>
    <t>Falkenstein</t>
  </si>
  <si>
    <t>Drasenhofen</t>
  </si>
  <si>
    <t>Bockfließ</t>
  </si>
  <si>
    <t>Bernhardsthal</t>
  </si>
  <si>
    <t>Asparn an der Zaya</t>
  </si>
  <si>
    <t>Altlichtenwarth</t>
  </si>
  <si>
    <t>Emmersdorf an der Donau</t>
  </si>
  <si>
    <t>Yspertal</t>
  </si>
  <si>
    <t>Texingtal</t>
  </si>
  <si>
    <t>Zelking-Matzleinsdorf</t>
  </si>
  <si>
    <t>Ybbs an der Donau</t>
  </si>
  <si>
    <t>Weiten</t>
  </si>
  <si>
    <t>Schollach</t>
  </si>
  <si>
    <t>Schönbühel-Aggsbach</t>
  </si>
  <si>
    <t>St. Oswald</t>
  </si>
  <si>
    <t>St. Martin-Karlsbach</t>
  </si>
  <si>
    <t>St. Leonhard am Forst</t>
  </si>
  <si>
    <t>Ruprechtshofen</t>
  </si>
  <si>
    <t>Raxendorf</t>
  </si>
  <si>
    <t>Pöggstall</t>
  </si>
  <si>
    <t>Pöchlarn</t>
  </si>
  <si>
    <t>Petzenkirchen</t>
  </si>
  <si>
    <t>Persenbeug-Gottsdorf</t>
  </si>
  <si>
    <t>Nöchling</t>
  </si>
  <si>
    <t>Neumarkt an der Ybbs</t>
  </si>
  <si>
    <t>Münichreith-Laimbach</t>
  </si>
  <si>
    <t>Melk</t>
  </si>
  <si>
    <t>Maria Taferl</t>
  </si>
  <si>
    <t>Marbach an der Donau</t>
  </si>
  <si>
    <t>Mank</t>
  </si>
  <si>
    <t>Loosdorf</t>
  </si>
  <si>
    <t>Leiben</t>
  </si>
  <si>
    <t>Krummnußbaum</t>
  </si>
  <si>
    <t>Klein-Pöchlarn</t>
  </si>
  <si>
    <t>Kirnberg an der Mank</t>
  </si>
  <si>
    <t>Kilb</t>
  </si>
  <si>
    <t>Hürm</t>
  </si>
  <si>
    <t>Hofamt Priel</t>
  </si>
  <si>
    <t>Golling an der Erlauf</t>
  </si>
  <si>
    <t>Erlauf</t>
  </si>
  <si>
    <t>Dunkelsteinerwald</t>
  </si>
  <si>
    <t>Dorfstetten</t>
  </si>
  <si>
    <t>Blindenmarkt</t>
  </si>
  <si>
    <t>Bischofstetten</t>
  </si>
  <si>
    <t>Bergland</t>
  </si>
  <si>
    <t>Artstetten-Pöbring</t>
  </si>
  <si>
    <t>Türnitz</t>
  </si>
  <si>
    <t>Traisen</t>
  </si>
  <si>
    <t>St. Veit an der Gölsen</t>
  </si>
  <si>
    <t>St. Aegyd am Neuwalde</t>
  </si>
  <si>
    <t>Rohrbach an der Gölsen</t>
  </si>
  <si>
    <t>Ramsau</t>
  </si>
  <si>
    <t>Mitterbach am Erlaufsee</t>
  </si>
  <si>
    <t>Lilienfeld</t>
  </si>
  <si>
    <t>Kleinzell</t>
  </si>
  <si>
    <t>Kaumberg</t>
  </si>
  <si>
    <t>Hohenberg</t>
  </si>
  <si>
    <t>Hainfeld</t>
  </si>
  <si>
    <t>Eschenau</t>
  </si>
  <si>
    <t>Annaberg</t>
  </si>
  <si>
    <t>Droß</t>
  </si>
  <si>
    <t>Schönberg am Kamp</t>
  </si>
  <si>
    <t>Weißenkirchen in der Wachau</t>
  </si>
  <si>
    <t>Weinzierl am Walde</t>
  </si>
  <si>
    <t>Stratzing</t>
  </si>
  <si>
    <t>Straß im Straßertale</t>
  </si>
  <si>
    <t>Spitz</t>
  </si>
  <si>
    <t>Senftenberg</t>
  </si>
  <si>
    <t>St. Leonhard am Hornerwald</t>
  </si>
  <si>
    <t>Rossatz-Arnsdorf</t>
  </si>
  <si>
    <t>Rohrendorf bei Krems</t>
  </si>
  <si>
    <t>Rastenfeld</t>
  </si>
  <si>
    <t>Paudorf</t>
  </si>
  <si>
    <t>Mühldorf</t>
  </si>
  <si>
    <t>Mautern an der Donau</t>
  </si>
  <si>
    <t>Maria Laach am Jauerling</t>
  </si>
  <si>
    <t>Lichtenau im Waldviertel</t>
  </si>
  <si>
    <t>Lengenfeld</t>
  </si>
  <si>
    <t>Langenlois</t>
  </si>
  <si>
    <t>Krumau am Kamp</t>
  </si>
  <si>
    <t>Jaidhof</t>
  </si>
  <si>
    <t>Hadersdorf-Kammern</t>
  </si>
  <si>
    <t>Gföhl</t>
  </si>
  <si>
    <t>Gedersdorf</t>
  </si>
  <si>
    <t>Furth bei Göttweig</t>
  </si>
  <si>
    <t>Grafenegg</t>
  </si>
  <si>
    <t>Dürnstein</t>
  </si>
  <si>
    <t>Bergern im Dunkelsteinerwald</t>
  </si>
  <si>
    <t>Albrechtsberg an der Großen Krems</t>
  </si>
  <si>
    <t>Aggsbach</t>
  </si>
  <si>
    <t>Gerasdorf bei Wien</t>
  </si>
  <si>
    <t>Niederhollabrunn</t>
  </si>
  <si>
    <t>Stockerau</t>
  </si>
  <si>
    <t>Stetten</t>
  </si>
  <si>
    <t>Stetteldorf am Wagram</t>
  </si>
  <si>
    <t>Spillern</t>
  </si>
  <si>
    <t>Sierndorf</t>
  </si>
  <si>
    <t>Rußbach</t>
  </si>
  <si>
    <t>Leobendorf</t>
  </si>
  <si>
    <t>Leitzersdorf</t>
  </si>
  <si>
    <t>Langenzersdorf</t>
  </si>
  <si>
    <t>Korneuburg</t>
  </si>
  <si>
    <t>Hausleiten</t>
  </si>
  <si>
    <t>Harmannsdorf</t>
  </si>
  <si>
    <t>Hagenbrunn</t>
  </si>
  <si>
    <t>Großrußbach</t>
  </si>
  <si>
    <t>Großmugl</t>
  </si>
  <si>
    <t>Ernstbrunn</t>
  </si>
  <si>
    <t>Enzersfeld im Weinviertel</t>
  </si>
  <si>
    <t>Bisamberg</t>
  </si>
  <si>
    <t>Straning-Grafenberg</t>
  </si>
  <si>
    <t>Weitersfeld</t>
  </si>
  <si>
    <t>Sigmundsherberg</t>
  </si>
  <si>
    <t>St. Bernhard-Frauenhofen</t>
  </si>
  <si>
    <t>Rosenburg-Mold</t>
  </si>
  <si>
    <t>Röschitz</t>
  </si>
  <si>
    <t>Röhrenbach</t>
  </si>
  <si>
    <t>Pernegg</t>
  </si>
  <si>
    <t>Meiseldorf</t>
  </si>
  <si>
    <t>Langau</t>
  </si>
  <si>
    <t>Japons</t>
  </si>
  <si>
    <t>Irnfritz-Messern</t>
  </si>
  <si>
    <t>Horn</t>
  </si>
  <si>
    <t>Geras</t>
  </si>
  <si>
    <t>Gars am Kamp</t>
  </si>
  <si>
    <t>Eggenburg</t>
  </si>
  <si>
    <t>Drosendorf-Zissersdorf</t>
  </si>
  <si>
    <t>Burgschleinitz-Kühnring</t>
  </si>
  <si>
    <t>Brunn an der Wild</t>
  </si>
  <si>
    <t>Altenburg</t>
  </si>
  <si>
    <t>Ziersdorf</t>
  </si>
  <si>
    <t>Zellerndorf</t>
  </si>
  <si>
    <t>Wullersdorf</t>
  </si>
  <si>
    <t>Sitzendorf an der Schmida</t>
  </si>
  <si>
    <t>Seefeld-Kadolz</t>
  </si>
  <si>
    <t>Schrattenthal</t>
  </si>
  <si>
    <t>Retzbach</t>
  </si>
  <si>
    <t>Retz</t>
  </si>
  <si>
    <t>Ravelsbach</t>
  </si>
  <si>
    <t>Pulkau</t>
  </si>
  <si>
    <t>Pernersdorf</t>
  </si>
  <si>
    <t>Nappersdorf-Kammersdorf</t>
  </si>
  <si>
    <t>Maissau</t>
  </si>
  <si>
    <t>Mailberg</t>
  </si>
  <si>
    <t>Hollabrunn</t>
  </si>
  <si>
    <t>Hohenwarth-Mühlbach a.M.</t>
  </si>
  <si>
    <t>Heldenberg</t>
  </si>
  <si>
    <t>Haugsdorf</t>
  </si>
  <si>
    <t>Hardegg</t>
  </si>
  <si>
    <t>Hadres</t>
  </si>
  <si>
    <t>Guntersdorf</t>
  </si>
  <si>
    <t>Grabern</t>
  </si>
  <si>
    <t>Göllersdorf</t>
  </si>
  <si>
    <t>Alberndorf im Pulkautal</t>
  </si>
  <si>
    <t>Weitra</t>
  </si>
  <si>
    <t>Waldenstein</t>
  </si>
  <si>
    <t>Unserfrau-Altweitra</t>
  </si>
  <si>
    <t>Schrems</t>
  </si>
  <si>
    <t>St. Martin</t>
  </si>
  <si>
    <t>Reingers</t>
  </si>
  <si>
    <t>Litschau</t>
  </si>
  <si>
    <t>Kirchberg am Walde</t>
  </si>
  <si>
    <t>Hoheneich</t>
  </si>
  <si>
    <t>Hirschbach</t>
  </si>
  <si>
    <t>Heidenreichstein</t>
  </si>
  <si>
    <t>Haugschlag</t>
  </si>
  <si>
    <t>Moorbad Harbach</t>
  </si>
  <si>
    <t>Großschönau</t>
  </si>
  <si>
    <t>Bad Großpertholz</t>
  </si>
  <si>
    <t>Großdietmanns</t>
  </si>
  <si>
    <t>Gmünd</t>
  </si>
  <si>
    <t>Eisgarn</t>
  </si>
  <si>
    <t>Eggern</t>
  </si>
  <si>
    <t>Brand-Nagelberg</t>
  </si>
  <si>
    <t>Amaliendorf-Aalfang</t>
  </si>
  <si>
    <t>Weiden an der March</t>
  </si>
  <si>
    <t>Zistersdorf</t>
  </si>
  <si>
    <t>Weikendorf</t>
  </si>
  <si>
    <t>Velm-Götzendorf</t>
  </si>
  <si>
    <t>Untersiebenbrunn</t>
  </si>
  <si>
    <t>Sulz im Weinviertel</t>
  </si>
  <si>
    <t>Strasshof an der Nordbahn</t>
  </si>
  <si>
    <t>Spannberg</t>
  </si>
  <si>
    <t>Schönkirchen-Reyersdorf</t>
  </si>
  <si>
    <t>Ringelsdorf-Niederabsdorf</t>
  </si>
  <si>
    <t>Raasdorf</t>
  </si>
  <si>
    <t>Prottes</t>
  </si>
  <si>
    <t>Parbasdorf</t>
  </si>
  <si>
    <t>Palterndorf-Dobermannsdorf</t>
  </si>
  <si>
    <t>Orth an der Donau</t>
  </si>
  <si>
    <t>Obersiebenbrunn</t>
  </si>
  <si>
    <t>Neusiedl an der Zaya</t>
  </si>
  <si>
    <t>Matzen-Raggendorf</t>
  </si>
  <si>
    <t>Markgrafneusiedl</t>
  </si>
  <si>
    <t>Marchegg</t>
  </si>
  <si>
    <t>Mannsdorf an der Donau</t>
  </si>
  <si>
    <t>Leopoldsdorf im Marchfelde</t>
  </si>
  <si>
    <t>Lassee</t>
  </si>
  <si>
    <t>Jedenspeigen</t>
  </si>
  <si>
    <t>Hohenruppersdorf</t>
  </si>
  <si>
    <t>Hohenau an der March</t>
  </si>
  <si>
    <t>Hauskirchen</t>
  </si>
  <si>
    <t>Haringsee</t>
  </si>
  <si>
    <t>Groß-Schweinbarth</t>
  </si>
  <si>
    <t>Großhofen</t>
  </si>
  <si>
    <t>Groß-Enzersdorf</t>
  </si>
  <si>
    <t>Glinzendorf</t>
  </si>
  <si>
    <t>Gänserndorf</t>
  </si>
  <si>
    <t>Engelhartstetten</t>
  </si>
  <si>
    <t>Eckartsau</t>
  </si>
  <si>
    <t>Ebenthal</t>
  </si>
  <si>
    <t>Dürnkrut</t>
  </si>
  <si>
    <t>Drösing</t>
  </si>
  <si>
    <t>Deutsch-Wagram</t>
  </si>
  <si>
    <t>Bad Pirawarth</t>
  </si>
  <si>
    <t>Auersthal</t>
  </si>
  <si>
    <t>Angern an der March</t>
  </si>
  <si>
    <t>Andlersdorf</t>
  </si>
  <si>
    <t>Aderklaa</t>
  </si>
  <si>
    <t>Zwölfaxing</t>
  </si>
  <si>
    <t>Schwechat</t>
  </si>
  <si>
    <t>Schwadorf</t>
  </si>
  <si>
    <t>Rauchenwarth</t>
  </si>
  <si>
    <t>Moosbrunn</t>
  </si>
  <si>
    <t>Maria-Lanzendorf</t>
  </si>
  <si>
    <t>Leopoldsdorf</t>
  </si>
  <si>
    <t>Lanzendorf</t>
  </si>
  <si>
    <t>Klein-Neusiedl</t>
  </si>
  <si>
    <t>Himberg</t>
  </si>
  <si>
    <t>Gramatneusiedl</t>
  </si>
  <si>
    <t>Fischamend</t>
  </si>
  <si>
    <t>Ebergassing</t>
  </si>
  <si>
    <t>Wolfsthal</t>
  </si>
  <si>
    <t>Trautmannsdorf an der Leitha</t>
  </si>
  <si>
    <t>Sommerein</t>
  </si>
  <si>
    <t>Scharndorf</t>
  </si>
  <si>
    <t>Rohrau</t>
  </si>
  <si>
    <t>Prellenkirchen</t>
  </si>
  <si>
    <t>Petronell-Carnuntum</t>
  </si>
  <si>
    <t>Mannersdorf am Leithagebirge</t>
  </si>
  <si>
    <t>Hundsheim</t>
  </si>
  <si>
    <t>Hof am Leithaberge</t>
  </si>
  <si>
    <t>Höflein</t>
  </si>
  <si>
    <t>Haslau-Maria Ellend</t>
  </si>
  <si>
    <t>Hainburg a.d. Donau</t>
  </si>
  <si>
    <t>Götzendorf an der Leitha</t>
  </si>
  <si>
    <t>Göttlesbrunn-Arbesthal</t>
  </si>
  <si>
    <t>Enzersdorf an der Fischa</t>
  </si>
  <si>
    <t>Bruck an der Leitha</t>
  </si>
  <si>
    <t>Berg</t>
  </si>
  <si>
    <t>Bad Deutsch-Altenburg</t>
  </si>
  <si>
    <t>Au am Leithaberge</t>
  </si>
  <si>
    <t>Blumau-Neurißhof</t>
  </si>
  <si>
    <t>Weissenbach an der Triesting</t>
  </si>
  <si>
    <t>Trumau</t>
  </si>
  <si>
    <t>Traiskirchen</t>
  </si>
  <si>
    <t>Teesdorf</t>
  </si>
  <si>
    <t>Tattendorf</t>
  </si>
  <si>
    <t>Sooß</t>
  </si>
  <si>
    <t>Seibersdorf</t>
  </si>
  <si>
    <t>Schönau an der Triesting</t>
  </si>
  <si>
    <t>Reisenberg</t>
  </si>
  <si>
    <t>Pottenstein</t>
  </si>
  <si>
    <t>Pottendorf</t>
  </si>
  <si>
    <t>Pfaffstätten</t>
  </si>
  <si>
    <t>Oberwaltersdorf</t>
  </si>
  <si>
    <t>Mitterndorf an der Fischa</t>
  </si>
  <si>
    <t>Leobersdorf</t>
  </si>
  <si>
    <t>Kottingbrunn</t>
  </si>
  <si>
    <t>Klausen-Leopoldsdorf</t>
  </si>
  <si>
    <t>Hirtenberg</t>
  </si>
  <si>
    <t>Hernstein</t>
  </si>
  <si>
    <t>Heiligenkreuz</t>
  </si>
  <si>
    <t>Günselsdorf</t>
  </si>
  <si>
    <t>Furth an der Triesting</t>
  </si>
  <si>
    <t>Enzesfeld-Lindabrunn</t>
  </si>
  <si>
    <t>Ebreichsdorf</t>
  </si>
  <si>
    <t>Berndorf</t>
  </si>
  <si>
    <t>Baden</t>
  </si>
  <si>
    <t>Bad Vöslau</t>
  </si>
  <si>
    <t>Altenmarkt an der Triesting</t>
  </si>
  <si>
    <t>Alland</t>
  </si>
  <si>
    <t>Zeillern</t>
  </si>
  <si>
    <t>Ybbsitz</t>
  </si>
  <si>
    <t>Wolfsbach</t>
  </si>
  <si>
    <t>Winklarn</t>
  </si>
  <si>
    <t>Weistrach</t>
  </si>
  <si>
    <t>Wallsee-Sindelburg</t>
  </si>
  <si>
    <t>Viehdorf</t>
  </si>
  <si>
    <t>Strengberg</t>
  </si>
  <si>
    <t>Sonntagberg</t>
  </si>
  <si>
    <t>Seitenstetten</t>
  </si>
  <si>
    <t>St. Valentin</t>
  </si>
  <si>
    <t>St. Peter in der Au</t>
  </si>
  <si>
    <t>St. Pantaleon-Erla</t>
  </si>
  <si>
    <t>St. Georgen am Ybbsfelde</t>
  </si>
  <si>
    <t>St. Georgen am Reith</t>
  </si>
  <si>
    <t>Opponitz</t>
  </si>
  <si>
    <t>Oed-Oehling</t>
  </si>
  <si>
    <t>Neustadtl an der Donau</t>
  </si>
  <si>
    <t>Neuhofen an der Ybbs</t>
  </si>
  <si>
    <t>Kematen an der Ybbs</t>
  </si>
  <si>
    <t>Hollenstein an der Ybbs</t>
  </si>
  <si>
    <t>Haidershofen</t>
  </si>
  <si>
    <t>Haag</t>
  </si>
  <si>
    <t>Ferschnitz</t>
  </si>
  <si>
    <t>Euratsfeld</t>
  </si>
  <si>
    <t>Ertl</t>
  </si>
  <si>
    <t>Ernsthofen</t>
  </si>
  <si>
    <t>Ennsdorf</t>
  </si>
  <si>
    <t>Biberbach</t>
  </si>
  <si>
    <t>Behamberg</t>
  </si>
  <si>
    <t>Aschbach-Markt</t>
  </si>
  <si>
    <t>Ardagger</t>
  </si>
  <si>
    <t>Amstetten</t>
  </si>
  <si>
    <t>Allhartsberg</t>
  </si>
  <si>
    <t>Wiener Neustadt</t>
  </si>
  <si>
    <t>Waidhofen an der Ybbs</t>
  </si>
  <si>
    <t>St. Pölten</t>
  </si>
  <si>
    <t>Krems an der Donau</t>
  </si>
  <si>
    <t>Steuerberg</t>
  </si>
  <si>
    <t>Steindorf am Ossiacher See</t>
  </si>
  <si>
    <t>St. Urban</t>
  </si>
  <si>
    <t>Reichenau</t>
  </si>
  <si>
    <t>Ossiach</t>
  </si>
  <si>
    <t>Himmelberg</t>
  </si>
  <si>
    <t>Gnesau</t>
  </si>
  <si>
    <t>Glanegg</t>
  </si>
  <si>
    <t>Feldkirchen in Kärnten</t>
  </si>
  <si>
    <t>Albeck</t>
  </si>
  <si>
    <t>Wolfsberg</t>
  </si>
  <si>
    <t>St. Paul im Lavanttal</t>
  </si>
  <si>
    <t>St. Georgen im Lavanttal</t>
  </si>
  <si>
    <t>St. Andrä</t>
  </si>
  <si>
    <t>Reichenfels</t>
  </si>
  <si>
    <t>Preitenegg</t>
  </si>
  <si>
    <t>Lavamünd</t>
  </si>
  <si>
    <t>Frantschach-St. Gertraud</t>
  </si>
  <si>
    <t>Bad St. Leonhard im Lavanttal</t>
  </si>
  <si>
    <t>Völkermarkt</t>
  </si>
  <si>
    <t>Sittersdorf</t>
  </si>
  <si>
    <t>St. Kanzian am Klopeiner See</t>
  </si>
  <si>
    <t>Ruden</t>
  </si>
  <si>
    <t>Neuhaus</t>
  </si>
  <si>
    <t>Griffen</t>
  </si>
  <si>
    <t>Globasnitz</t>
  </si>
  <si>
    <t>Gallizien</t>
  </si>
  <si>
    <t>Feistritz ob Bleiburg</t>
  </si>
  <si>
    <t>Eisenkappel-Vellach</t>
  </si>
  <si>
    <t>Eberndorf</t>
  </si>
  <si>
    <t>Diex</t>
  </si>
  <si>
    <t>Bleiburg</t>
  </si>
  <si>
    <t>Wernberg</t>
  </si>
  <si>
    <t>Weißenstein</t>
  </si>
  <si>
    <t>Velden am Wörther See</t>
  </si>
  <si>
    <t>Treffen am Ossiacher See</t>
  </si>
  <si>
    <t>Stockenboi</t>
  </si>
  <si>
    <t>St. Jakob im Rosental</t>
  </si>
  <si>
    <t>Rosegg</t>
  </si>
  <si>
    <t>Paternion</t>
  </si>
  <si>
    <t>Nötsch im Gailtal</t>
  </si>
  <si>
    <t>Hohenthurn</t>
  </si>
  <si>
    <t>Fresach</t>
  </si>
  <si>
    <t>Finkenstein am Faaker See</t>
  </si>
  <si>
    <t>Ferndorf</t>
  </si>
  <si>
    <t>Feld am See</t>
  </si>
  <si>
    <t>Feistritz an der Gail</t>
  </si>
  <si>
    <t>Bad Bleiberg</t>
  </si>
  <si>
    <t>Arriach</t>
  </si>
  <si>
    <t>Arnoldstein</t>
  </si>
  <si>
    <t>Afritz am See</t>
  </si>
  <si>
    <t>Reißeck</t>
  </si>
  <si>
    <t>Lurnfeld</t>
  </si>
  <si>
    <t>Krems in Kärnten</t>
  </si>
  <si>
    <t>Winklern</t>
  </si>
  <si>
    <t>Weißensee</t>
  </si>
  <si>
    <t>Trebesing</t>
  </si>
  <si>
    <t>Steinfeld</t>
  </si>
  <si>
    <t>Stall</t>
  </si>
  <si>
    <t>Spittal an der Drau</t>
  </si>
  <si>
    <t>Seeboden am Millstätter See</t>
  </si>
  <si>
    <t>Sachsenburg</t>
  </si>
  <si>
    <t>Rennweg am Katschberg</t>
  </si>
  <si>
    <t>Rangersdorf</t>
  </si>
  <si>
    <t>Radenthein</t>
  </si>
  <si>
    <t>Obervellach</t>
  </si>
  <si>
    <t>Oberdrauburg</t>
  </si>
  <si>
    <t>Mörtschach</t>
  </si>
  <si>
    <t>Millstatt am See</t>
  </si>
  <si>
    <t>Malta</t>
  </si>
  <si>
    <t>Mallnitz</t>
  </si>
  <si>
    <t>Lendorf</t>
  </si>
  <si>
    <t>Kleblach-Lind</t>
  </si>
  <si>
    <t>Irschen</t>
  </si>
  <si>
    <t>Heiligenblut am Großglockner</t>
  </si>
  <si>
    <t>Greifenburg</t>
  </si>
  <si>
    <t>Gmünd in Kärnten</t>
  </si>
  <si>
    <t>Flattach</t>
  </si>
  <si>
    <t>Großkirchheim</t>
  </si>
  <si>
    <t>Dellach im Drautal</t>
  </si>
  <si>
    <t>Berg im Drautal</t>
  </si>
  <si>
    <t>Baldramsdorf</t>
  </si>
  <si>
    <t>Bad Kleinkirchheim</t>
  </si>
  <si>
    <t>Frauenstein</t>
  </si>
  <si>
    <t>Weitensfeld im Gurktal</t>
  </si>
  <si>
    <t>Straßburg</t>
  </si>
  <si>
    <t>St. Veit an der Glan</t>
  </si>
  <si>
    <t>St. Georgen am Längsee</t>
  </si>
  <si>
    <t>Mölbling</t>
  </si>
  <si>
    <t>Micheldorf</t>
  </si>
  <si>
    <t>Metnitz</t>
  </si>
  <si>
    <t>Liebenfels</t>
  </si>
  <si>
    <t>Klein St. Paul</t>
  </si>
  <si>
    <t>Kappel am Krappfeld</t>
  </si>
  <si>
    <t>Hüttenberg</t>
  </si>
  <si>
    <t>Guttaring</t>
  </si>
  <si>
    <t>Gurk</t>
  </si>
  <si>
    <t>Glödnitz</t>
  </si>
  <si>
    <t>Friesach</t>
  </si>
  <si>
    <t>Eberstein</t>
  </si>
  <si>
    <t>Deutsch-Griffen</t>
  </si>
  <si>
    <t>Brückl</t>
  </si>
  <si>
    <t>Althofen</t>
  </si>
  <si>
    <t>Magdalensberg</t>
  </si>
  <si>
    <t>Zell</t>
  </si>
  <si>
    <t>Techelsberg am Wörther See</t>
  </si>
  <si>
    <t>Schiefling am Wörthersee</t>
  </si>
  <si>
    <t>St. Margareten im Rosental</t>
  </si>
  <si>
    <t>Poggersdorf</t>
  </si>
  <si>
    <t>Pörtschach am Wörther See</t>
  </si>
  <si>
    <t>Moosburg</t>
  </si>
  <si>
    <t>Maria Wörth</t>
  </si>
  <si>
    <t>Maria Saal</t>
  </si>
  <si>
    <t>Maria Rain</t>
  </si>
  <si>
    <t>Ludmannsdorf</t>
  </si>
  <si>
    <t>Krumpendorf am Wörthersee</t>
  </si>
  <si>
    <t>Köttmannsdorf</t>
  </si>
  <si>
    <t>Keutschach am See</t>
  </si>
  <si>
    <t>Grafenstein</t>
  </si>
  <si>
    <t>Ferlach</t>
  </si>
  <si>
    <t>Feistritz im Rosental</t>
  </si>
  <si>
    <t>Ebenthal in Kärnten</t>
  </si>
  <si>
    <t>Lesachtal</t>
  </si>
  <si>
    <t>Gitschtal</t>
  </si>
  <si>
    <t>St. Stefan im Gailtal</t>
  </si>
  <si>
    <t>Kötschach-Mauthen</t>
  </si>
  <si>
    <t>Kirchbach</t>
  </si>
  <si>
    <t>Hermagor-Pressegger See</t>
  </si>
  <si>
    <t>Dellach</t>
  </si>
  <si>
    <t>Villach</t>
  </si>
  <si>
    <t>Klagenfurt am Wörthersee</t>
  </si>
  <si>
    <t>Schandorf</t>
  </si>
  <si>
    <t>Badersdorf</t>
  </si>
  <si>
    <t>Jabing</t>
  </si>
  <si>
    <t>Neustift an der Lafnitz</t>
  </si>
  <si>
    <t>Wolfau</t>
  </si>
  <si>
    <t>Wiesfleck</t>
  </si>
  <si>
    <t>Weiden bei Rechnitz</t>
  </si>
  <si>
    <t>Unterwart</t>
  </si>
  <si>
    <t>Unterkohlstätten</t>
  </si>
  <si>
    <t>Stadtschlaining</t>
  </si>
  <si>
    <t>Schachendorf</t>
  </si>
  <si>
    <t>Rotenturm an der Pinka</t>
  </si>
  <si>
    <t>Riedlingsdorf</t>
  </si>
  <si>
    <t>Rechnitz</t>
  </si>
  <si>
    <t>Pinkafeld</t>
  </si>
  <si>
    <t>Oberwart</t>
  </si>
  <si>
    <t>Oberschützen</t>
  </si>
  <si>
    <t>Oberdorf im Burgenland</t>
  </si>
  <si>
    <t>Mischendorf</t>
  </si>
  <si>
    <t>Markt Neuhodis</t>
  </si>
  <si>
    <t>Markt Allhau</t>
  </si>
  <si>
    <t>Mariasdorf</t>
  </si>
  <si>
    <t>Loipersdorf-Kitzladen</t>
  </si>
  <si>
    <t>Litzelsdorf</t>
  </si>
  <si>
    <t>Kohfidisch</t>
  </si>
  <si>
    <t>Kemeten</t>
  </si>
  <si>
    <t>Hannersdorf</t>
  </si>
  <si>
    <t>Großpetersdorf</t>
  </si>
  <si>
    <t>Grafenschachen</t>
  </si>
  <si>
    <t>Deutsch Schützen-Eisenberg</t>
  </si>
  <si>
    <t>Bernstein</t>
  </si>
  <si>
    <t>Bad Tatzmannsdorf</t>
  </si>
  <si>
    <t>Oberloisdorf</t>
  </si>
  <si>
    <t>Weingraben</t>
  </si>
  <si>
    <t>Unterrabnitz-Schwendgraben</t>
  </si>
  <si>
    <t>Unterfrauenhaid</t>
  </si>
  <si>
    <t>Lackendorf</t>
  </si>
  <si>
    <t>Weppersdorf</t>
  </si>
  <si>
    <t>Stoob</t>
  </si>
  <si>
    <t>Steinberg-Dörfl</t>
  </si>
  <si>
    <t>Ritzing</t>
  </si>
  <si>
    <t>Raiding</t>
  </si>
  <si>
    <t>Piringsdorf</t>
  </si>
  <si>
    <t>Pilgersdorf</t>
  </si>
  <si>
    <t>Oberpullendorf</t>
  </si>
  <si>
    <t>Nikitsch</t>
  </si>
  <si>
    <t>Neutal</t>
  </si>
  <si>
    <t>Neckenmarkt</t>
  </si>
  <si>
    <t>Markt Sankt Martin</t>
  </si>
  <si>
    <t>Mannersdorf an der Rabnitz</t>
  </si>
  <si>
    <t>Lutzmannsburg</t>
  </si>
  <si>
    <t>Lockenhaus</t>
  </si>
  <si>
    <t>Lackenbach</t>
  </si>
  <si>
    <t>Kobersdorf</t>
  </si>
  <si>
    <t>Kaisersdorf</t>
  </si>
  <si>
    <t>Horitschon</t>
  </si>
  <si>
    <t>Großwarasdorf</t>
  </si>
  <si>
    <t>Frankenau-Unterpullendorf</t>
  </si>
  <si>
    <t>Draßmarkt</t>
  </si>
  <si>
    <t>Deutschkreutz</t>
  </si>
  <si>
    <t>Edelstal</t>
  </si>
  <si>
    <t>Potzneusiedl</t>
  </si>
  <si>
    <t>Neudorf</t>
  </si>
  <si>
    <t>Zurndorf</t>
  </si>
  <si>
    <t>Winden am See</t>
  </si>
  <si>
    <t>Weiden am See</t>
  </si>
  <si>
    <t>Wallern im Burgenland</t>
  </si>
  <si>
    <t>Tadten</t>
  </si>
  <si>
    <t>Sankt Andrä am Zicksee</t>
  </si>
  <si>
    <t>Podersdorf am See</t>
  </si>
  <si>
    <t>Parndorf</t>
  </si>
  <si>
    <t>Pamhagen</t>
  </si>
  <si>
    <t>Pama</t>
  </si>
  <si>
    <t>Nickelsdorf</t>
  </si>
  <si>
    <t>Neusiedl am See</t>
  </si>
  <si>
    <t>Mönchhof</t>
  </si>
  <si>
    <t>Kittsee</t>
  </si>
  <si>
    <t>Jois</t>
  </si>
  <si>
    <t>Illmitz</t>
  </si>
  <si>
    <t>Halbturn</t>
  </si>
  <si>
    <t>Gols</t>
  </si>
  <si>
    <t>Gattendorf</t>
  </si>
  <si>
    <t>Frauenkirchen</t>
  </si>
  <si>
    <t>Deutsch Jahrndorf</t>
  </si>
  <si>
    <t>Bruckneudorf</t>
  </si>
  <si>
    <t>Apetlon</t>
  </si>
  <si>
    <t>Andau</t>
  </si>
  <si>
    <t>Krensdorf</t>
  </si>
  <si>
    <t>Zemendorf-Stöttera</t>
  </si>
  <si>
    <t>Baumgarten</t>
  </si>
  <si>
    <t>Antau</t>
  </si>
  <si>
    <t>Wiesen</t>
  </si>
  <si>
    <t>Sigleß</t>
  </si>
  <si>
    <t>Sieggraben</t>
  </si>
  <si>
    <t>Schattendorf</t>
  </si>
  <si>
    <t>Bad Sauerbrunn</t>
  </si>
  <si>
    <t>Rohrbach bei Mattersburg</t>
  </si>
  <si>
    <t>Pöttsching</t>
  </si>
  <si>
    <t>Pöttelsdorf</t>
  </si>
  <si>
    <t>Neudörfl</t>
  </si>
  <si>
    <t>Mattersburg</t>
  </si>
  <si>
    <t>Marz</t>
  </si>
  <si>
    <t>Loipersbach im Burgenland</t>
  </si>
  <si>
    <t>Hirm</t>
  </si>
  <si>
    <t>Forchtenstein</t>
  </si>
  <si>
    <t>Draßburg</t>
  </si>
  <si>
    <t>Mühlgraben</t>
  </si>
  <si>
    <t>Königsdorf</t>
  </si>
  <si>
    <t>Weichselbaum</t>
  </si>
  <si>
    <t>Sankt Martin an der Raab</t>
  </si>
  <si>
    <t>Rudersdorf</t>
  </si>
  <si>
    <t>Neuhaus am Klausenbach</t>
  </si>
  <si>
    <t>Mogersdorf</t>
  </si>
  <si>
    <t>Minihof-Liebau</t>
  </si>
  <si>
    <t>Jennersdorf</t>
  </si>
  <si>
    <t>Heiligenkreuz im Lafnitztal</t>
  </si>
  <si>
    <t>Eltendorf</t>
  </si>
  <si>
    <t>Deutsch Kaltenbrunn</t>
  </si>
  <si>
    <t>Moschendorf</t>
  </si>
  <si>
    <t>Rauchwart</t>
  </si>
  <si>
    <t>Bildein</t>
  </si>
  <si>
    <t>Rohr im Burgenland</t>
  </si>
  <si>
    <t>Heugraben</t>
  </si>
  <si>
    <t>Tschanigraben</t>
  </si>
  <si>
    <t>Kleinmürbisch</t>
  </si>
  <si>
    <t>Inzenhof</t>
  </si>
  <si>
    <t>Großmürbisch</t>
  </si>
  <si>
    <t>Wörterberg</t>
  </si>
  <si>
    <t>Hackerberg</t>
  </si>
  <si>
    <t>Tobaj</t>
  </si>
  <si>
    <t>Strem</t>
  </si>
  <si>
    <t>Stinatz</t>
  </si>
  <si>
    <t>Stegersbach</t>
  </si>
  <si>
    <t>Sankt Michael im Burgenland</t>
  </si>
  <si>
    <t>Ollersdorf im Burgenland</t>
  </si>
  <si>
    <t>Olbendorf</t>
  </si>
  <si>
    <t>Neustift bei Güssing</t>
  </si>
  <si>
    <t>Neuberg im Burgenland</t>
  </si>
  <si>
    <t>Kukmirn</t>
  </si>
  <si>
    <t>Heiligenbrunn</t>
  </si>
  <si>
    <t>Güttenbach</t>
  </si>
  <si>
    <t>Güssing</t>
  </si>
  <si>
    <t>Gerersdorf-Sulz</t>
  </si>
  <si>
    <t>Eberau</t>
  </si>
  <si>
    <t>Burgauberg-Neudauberg</t>
  </si>
  <si>
    <t>Bocksdorf</t>
  </si>
  <si>
    <t>Zagersdorf</t>
  </si>
  <si>
    <t>Zillingtal</t>
  </si>
  <si>
    <t>Stotzing</t>
  </si>
  <si>
    <t>Loretto</t>
  </si>
  <si>
    <t>Wulkaprodersdorf</t>
  </si>
  <si>
    <t>Wimpassing an der Leitha</t>
  </si>
  <si>
    <t>Trausdorf an der Wulka</t>
  </si>
  <si>
    <t>Steinbrunn</t>
  </si>
  <si>
    <t>Siegendorf</t>
  </si>
  <si>
    <t>Schützen am Gebirge</t>
  </si>
  <si>
    <t>Sankt Margarethen im Burgenland</t>
  </si>
  <si>
    <t>Purbach am Neusiedler See</t>
  </si>
  <si>
    <t>Oslip</t>
  </si>
  <si>
    <t>Oggau am Neusiedler See</t>
  </si>
  <si>
    <t>Neufeld an der Leitha</t>
  </si>
  <si>
    <t>Müllendorf</t>
  </si>
  <si>
    <t>Mörbisch am See</t>
  </si>
  <si>
    <t>Leithaprodersdorf</t>
  </si>
  <si>
    <t>Klingenbach</t>
  </si>
  <si>
    <t>Hornstein</t>
  </si>
  <si>
    <t>Großhöflein</t>
  </si>
  <si>
    <t>Donnerskirchen</t>
  </si>
  <si>
    <t>Breitenbrunn am Neusiedler See</t>
  </si>
  <si>
    <t>Rust</t>
  </si>
  <si>
    <t>Eisenstadt</t>
  </si>
  <si>
    <t>Hebesatz GrundSt. B</t>
  </si>
  <si>
    <t>Hebesatz GrundSt. A</t>
  </si>
  <si>
    <t>KommSt</t>
  </si>
  <si>
    <t>Grundst. B</t>
  </si>
  <si>
    <t>Grundst. A</t>
  </si>
  <si>
    <t>unbekannt</t>
  </si>
  <si>
    <t>65 Jahre und älter</t>
  </si>
  <si>
    <t>15 bis 64 Jahre</t>
  </si>
  <si>
    <t>0 bis 14 Jahre</t>
  </si>
  <si>
    <t>Statutar-stadt</t>
  </si>
  <si>
    <t>L</t>
  </si>
  <si>
    <t>Gemeindew. Anteile</t>
  </si>
  <si>
    <t>Rundunds-ausgleich</t>
  </si>
  <si>
    <t>Hilfswerte</t>
  </si>
  <si>
    <t>aliquotiert</t>
  </si>
  <si>
    <t>GrundSt. Höchstausm</t>
  </si>
  <si>
    <t>Summe 
a) + c)</t>
  </si>
  <si>
    <t>c) Finanzkraft</t>
  </si>
  <si>
    <t>a) Einwohner-entwicklung</t>
  </si>
  <si>
    <t>Länderw. Anteile</t>
  </si>
  <si>
    <t>nur positive Beträge</t>
  </si>
  <si>
    <t>a)+b+c)</t>
  </si>
  <si>
    <t>über/unter Maßstab</t>
  </si>
  <si>
    <t>Finanzkraft i.S. § 24 (1) c</t>
  </si>
  <si>
    <t>Abhängigen-quote</t>
  </si>
  <si>
    <t>in %</t>
  </si>
  <si>
    <t>Entwicklung</t>
  </si>
  <si>
    <t>Betrag lit c)</t>
  </si>
  <si>
    <t>Maßstab</t>
  </si>
  <si>
    <t>Betrag lit b)</t>
  </si>
  <si>
    <t>Betrag lit a)</t>
  </si>
  <si>
    <t>2. Ermittlung der gemeindeweisen Anteile</t>
  </si>
  <si>
    <t>b) Abhängigenquote</t>
  </si>
  <si>
    <t>a) Einwohnerentwicklung</t>
  </si>
  <si>
    <t>1. Ermittlung der länderweisen Anteile</t>
  </si>
  <si>
    <t>in Euro</t>
  </si>
  <si>
    <t>gmdew</t>
  </si>
  <si>
    <t>ldrw.Anteile</t>
  </si>
  <si>
    <t>abgest. Bev.schl.</t>
  </si>
  <si>
    <t>41343</t>
  </si>
  <si>
    <t>41344</t>
  </si>
  <si>
    <t>60101</t>
  </si>
  <si>
    <t>60305</t>
  </si>
  <si>
    <t>60318</t>
  </si>
  <si>
    <t>60323</t>
  </si>
  <si>
    <t>60324</t>
  </si>
  <si>
    <t>60326</t>
  </si>
  <si>
    <t>60329</t>
  </si>
  <si>
    <t>60341</t>
  </si>
  <si>
    <t>60344</t>
  </si>
  <si>
    <t>60345</t>
  </si>
  <si>
    <t>60346</t>
  </si>
  <si>
    <t>60347</t>
  </si>
  <si>
    <t>60348</t>
  </si>
  <si>
    <t>60349</t>
  </si>
  <si>
    <t>60350</t>
  </si>
  <si>
    <t>60351</t>
  </si>
  <si>
    <t>60608</t>
  </si>
  <si>
    <t>60611</t>
  </si>
  <si>
    <t>60613</t>
  </si>
  <si>
    <t>60617</t>
  </si>
  <si>
    <t>60618</t>
  </si>
  <si>
    <t>60619</t>
  </si>
  <si>
    <t>60623</t>
  </si>
  <si>
    <t>60624</t>
  </si>
  <si>
    <t>60626</t>
  </si>
  <si>
    <t>60628</t>
  </si>
  <si>
    <t>60629</t>
  </si>
  <si>
    <t>60632</t>
  </si>
  <si>
    <t>60639</t>
  </si>
  <si>
    <t>60641</t>
  </si>
  <si>
    <t>60642</t>
  </si>
  <si>
    <t>60645</t>
  </si>
  <si>
    <t>60646</t>
  </si>
  <si>
    <t>60647</t>
  </si>
  <si>
    <t>60648</t>
  </si>
  <si>
    <t>60651</t>
  </si>
  <si>
    <t>60653</t>
  </si>
  <si>
    <t>60654</t>
  </si>
  <si>
    <t>60655</t>
  </si>
  <si>
    <t>60656</t>
  </si>
  <si>
    <t>60659</t>
  </si>
  <si>
    <t>60660</t>
  </si>
  <si>
    <t>60661</t>
  </si>
  <si>
    <t>60662</t>
  </si>
  <si>
    <t>60663</t>
  </si>
  <si>
    <t>60664</t>
  </si>
  <si>
    <t>60665</t>
  </si>
  <si>
    <t>60666</t>
  </si>
  <si>
    <t>60667</t>
  </si>
  <si>
    <t>60668</t>
  </si>
  <si>
    <t>60669</t>
  </si>
  <si>
    <t>60670</t>
  </si>
  <si>
    <t>61001</t>
  </si>
  <si>
    <t>61002</t>
  </si>
  <si>
    <t>61007</t>
  </si>
  <si>
    <t>61008</t>
  </si>
  <si>
    <t>61012</t>
  </si>
  <si>
    <t>61013</t>
  </si>
  <si>
    <t>61016</t>
  </si>
  <si>
    <t>61017</t>
  </si>
  <si>
    <t>61019</t>
  </si>
  <si>
    <t>61020</t>
  </si>
  <si>
    <t>61021</t>
  </si>
  <si>
    <t>61024</t>
  </si>
  <si>
    <t>61027</t>
  </si>
  <si>
    <t>61030</t>
  </si>
  <si>
    <t>61032</t>
  </si>
  <si>
    <t>61033</t>
  </si>
  <si>
    <t>61043</t>
  </si>
  <si>
    <t>61045</t>
  </si>
  <si>
    <t>61049</t>
  </si>
  <si>
    <t>61050</t>
  </si>
  <si>
    <t>61051</t>
  </si>
  <si>
    <t>61052</t>
  </si>
  <si>
    <t>61053</t>
  </si>
  <si>
    <t>61054</t>
  </si>
  <si>
    <t>61055</t>
  </si>
  <si>
    <t>61057</t>
  </si>
  <si>
    <t>61059</t>
  </si>
  <si>
    <t>61101</t>
  </si>
  <si>
    <t>61105</t>
  </si>
  <si>
    <t>61106</t>
  </si>
  <si>
    <t>61107</t>
  </si>
  <si>
    <t>61108</t>
  </si>
  <si>
    <t>61109</t>
  </si>
  <si>
    <t>61110</t>
  </si>
  <si>
    <t>61111</t>
  </si>
  <si>
    <t>61112</t>
  </si>
  <si>
    <t>61113</t>
  </si>
  <si>
    <t>61114</t>
  </si>
  <si>
    <t>61115</t>
  </si>
  <si>
    <t>61116</t>
  </si>
  <si>
    <t>61118</t>
  </si>
  <si>
    <t>61119</t>
  </si>
  <si>
    <t>61120</t>
  </si>
  <si>
    <t>61203</t>
  </si>
  <si>
    <t>61204</t>
  </si>
  <si>
    <t>61205</t>
  </si>
  <si>
    <t>61206</t>
  </si>
  <si>
    <t>61207</t>
  </si>
  <si>
    <t>61213</t>
  </si>
  <si>
    <t>61215</t>
  </si>
  <si>
    <t>61217</t>
  </si>
  <si>
    <t>61222</t>
  </si>
  <si>
    <t>61236</t>
  </si>
  <si>
    <t>61243</t>
  </si>
  <si>
    <t>61247</t>
  </si>
  <si>
    <t>61251</t>
  </si>
  <si>
    <t>61252</t>
  </si>
  <si>
    <t>61253</t>
  </si>
  <si>
    <t>61254</t>
  </si>
  <si>
    <t>61255</t>
  </si>
  <si>
    <t>61256</t>
  </si>
  <si>
    <t>61257</t>
  </si>
  <si>
    <t>61258</t>
  </si>
  <si>
    <t>61259</t>
  </si>
  <si>
    <t>61260</t>
  </si>
  <si>
    <t>61261</t>
  </si>
  <si>
    <t>61262</t>
  </si>
  <si>
    <t>61263</t>
  </si>
  <si>
    <t>61264</t>
  </si>
  <si>
    <t>61265</t>
  </si>
  <si>
    <t>61266</t>
  </si>
  <si>
    <t>61267</t>
  </si>
  <si>
    <t>61410</t>
  </si>
  <si>
    <t>61413</t>
  </si>
  <si>
    <t>61425</t>
  </si>
  <si>
    <t>61428</t>
  </si>
  <si>
    <t>61437</t>
  </si>
  <si>
    <t>61438</t>
  </si>
  <si>
    <t>61439</t>
  </si>
  <si>
    <t>61440</t>
  </si>
  <si>
    <t>61441</t>
  </si>
  <si>
    <t>61442</t>
  </si>
  <si>
    <t>61443</t>
  </si>
  <si>
    <t>61444</t>
  </si>
  <si>
    <t>61445</t>
  </si>
  <si>
    <t>61446</t>
  </si>
  <si>
    <t>61611</t>
  </si>
  <si>
    <t>61612</t>
  </si>
  <si>
    <t>61615</t>
  </si>
  <si>
    <t>61618</t>
  </si>
  <si>
    <t>61621</t>
  </si>
  <si>
    <t>61624</t>
  </si>
  <si>
    <t>61625</t>
  </si>
  <si>
    <t>61626</t>
  </si>
  <si>
    <t>61627</t>
  </si>
  <si>
    <t>61628</t>
  </si>
  <si>
    <t>61629</t>
  </si>
  <si>
    <t>61630</t>
  </si>
  <si>
    <t>61631</t>
  </si>
  <si>
    <t>61632</t>
  </si>
  <si>
    <t>61633</t>
  </si>
  <si>
    <t>61701</t>
  </si>
  <si>
    <t>61708</t>
  </si>
  <si>
    <t>61710</t>
  </si>
  <si>
    <t>61711</t>
  </si>
  <si>
    <t>61716</t>
  </si>
  <si>
    <t>61719</t>
  </si>
  <si>
    <t>61727</t>
  </si>
  <si>
    <t>61728</t>
  </si>
  <si>
    <t>61729</t>
  </si>
  <si>
    <t>61730</t>
  </si>
  <si>
    <t>61731</t>
  </si>
  <si>
    <t>61740</t>
  </si>
  <si>
    <t>61741</t>
  </si>
  <si>
    <t>61743</t>
  </si>
  <si>
    <t>61744</t>
  </si>
  <si>
    <t>61745</t>
  </si>
  <si>
    <t>61746</t>
  </si>
  <si>
    <t>61748</t>
  </si>
  <si>
    <t>61750</t>
  </si>
  <si>
    <t>61751</t>
  </si>
  <si>
    <t>61756</t>
  </si>
  <si>
    <t>61757</t>
  </si>
  <si>
    <t>61758</t>
  </si>
  <si>
    <t>61759</t>
  </si>
  <si>
    <t>61760</t>
  </si>
  <si>
    <t>61761</t>
  </si>
  <si>
    <t>61762</t>
  </si>
  <si>
    <t>61763</t>
  </si>
  <si>
    <t>61764</t>
  </si>
  <si>
    <t>61765</t>
  </si>
  <si>
    <t>61766</t>
  </si>
  <si>
    <t>62007</t>
  </si>
  <si>
    <t>62008</t>
  </si>
  <si>
    <t>62010</t>
  </si>
  <si>
    <t>62014</t>
  </si>
  <si>
    <t>62021</t>
  </si>
  <si>
    <t>62026</t>
  </si>
  <si>
    <t>62032</t>
  </si>
  <si>
    <t>62034</t>
  </si>
  <si>
    <t>62036</t>
  </si>
  <si>
    <t>62038</t>
  </si>
  <si>
    <t>62039</t>
  </si>
  <si>
    <t>62040</t>
  </si>
  <si>
    <t>62041</t>
  </si>
  <si>
    <t>62042</t>
  </si>
  <si>
    <t>62043</t>
  </si>
  <si>
    <t>62044</t>
  </si>
  <si>
    <t>62045</t>
  </si>
  <si>
    <t>62046</t>
  </si>
  <si>
    <t>62047</t>
  </si>
  <si>
    <t>62048</t>
  </si>
  <si>
    <t>62105</t>
  </si>
  <si>
    <t>62115</t>
  </si>
  <si>
    <t>62116</t>
  </si>
  <si>
    <t>62125</t>
  </si>
  <si>
    <t>62128</t>
  </si>
  <si>
    <t>62131</t>
  </si>
  <si>
    <t>62132</t>
  </si>
  <si>
    <t>62135</t>
  </si>
  <si>
    <t>62138</t>
  </si>
  <si>
    <t>62139</t>
  </si>
  <si>
    <t>62140</t>
  </si>
  <si>
    <t>62141</t>
  </si>
  <si>
    <t>62142</t>
  </si>
  <si>
    <t>62143</t>
  </si>
  <si>
    <t>62144</t>
  </si>
  <si>
    <t>62145</t>
  </si>
  <si>
    <t>62146</t>
  </si>
  <si>
    <t>62147</t>
  </si>
  <si>
    <t>62148</t>
  </si>
  <si>
    <t>62202</t>
  </si>
  <si>
    <t>62205</t>
  </si>
  <si>
    <t>62206</t>
  </si>
  <si>
    <t>62209</t>
  </si>
  <si>
    <t>62211</t>
  </si>
  <si>
    <t>62214</t>
  </si>
  <si>
    <t>62216</t>
  </si>
  <si>
    <t>62219</t>
  </si>
  <si>
    <t>62220</t>
  </si>
  <si>
    <t>62226</t>
  </si>
  <si>
    <t>62232</t>
  </si>
  <si>
    <t>62233</t>
  </si>
  <si>
    <t>62235</t>
  </si>
  <si>
    <t>62242</t>
  </si>
  <si>
    <t>62244</t>
  </si>
  <si>
    <t>62245</t>
  </si>
  <si>
    <t>62247</t>
  </si>
  <si>
    <t>62252</t>
  </si>
  <si>
    <t>62256</t>
  </si>
  <si>
    <t>62262</t>
  </si>
  <si>
    <t>62264</t>
  </si>
  <si>
    <t>62265</t>
  </si>
  <si>
    <t>62266</t>
  </si>
  <si>
    <t>62267</t>
  </si>
  <si>
    <t>62268</t>
  </si>
  <si>
    <t>62269</t>
  </si>
  <si>
    <t>62270</t>
  </si>
  <si>
    <t>62271</t>
  </si>
  <si>
    <t>62272</t>
  </si>
  <si>
    <t>62273</t>
  </si>
  <si>
    <t>62274</t>
  </si>
  <si>
    <t>62275</t>
  </si>
  <si>
    <t>62276</t>
  </si>
  <si>
    <t>62277</t>
  </si>
  <si>
    <t>62278</t>
  </si>
  <si>
    <t>62279</t>
  </si>
  <si>
    <t>62311</t>
  </si>
  <si>
    <t>62314</t>
  </si>
  <si>
    <t>62326</t>
  </si>
  <si>
    <t>62330</t>
  </si>
  <si>
    <t>62332</t>
  </si>
  <si>
    <t>62335</t>
  </si>
  <si>
    <t>62343</t>
  </si>
  <si>
    <t>62368</t>
  </si>
  <si>
    <t>62372</t>
  </si>
  <si>
    <t>62375</t>
  </si>
  <si>
    <t>62376</t>
  </si>
  <si>
    <t>62377</t>
  </si>
  <si>
    <t>62378</t>
  </si>
  <si>
    <t>62379</t>
  </si>
  <si>
    <t>62380</t>
  </si>
  <si>
    <t>62381</t>
  </si>
  <si>
    <t>62382</t>
  </si>
  <si>
    <t>62383</t>
  </si>
  <si>
    <t>62384</t>
  </si>
  <si>
    <t>62385</t>
  </si>
  <si>
    <t>62386</t>
  </si>
  <si>
    <t>62387</t>
  </si>
  <si>
    <t>62388</t>
  </si>
  <si>
    <t>62389</t>
  </si>
  <si>
    <t>62390</t>
  </si>
  <si>
    <t>Rundungs-ausgleich</t>
  </si>
  <si>
    <t>Ebensee am Traunsee</t>
  </si>
  <si>
    <t>Roitham am Traunfall</t>
  </si>
  <si>
    <t>St. Stefan-Afiesl</t>
  </si>
  <si>
    <t>Strukturfonds:</t>
  </si>
  <si>
    <t>§ 3 Abs. 5 KIG 2017</t>
  </si>
  <si>
    <t>St. Veit in der Südsteiermark</t>
  </si>
  <si>
    <t>Bad Loipersdorf</t>
  </si>
  <si>
    <t>Einwohner</t>
  </si>
  <si>
    <t>41345</t>
  </si>
  <si>
    <t>41346</t>
  </si>
  <si>
    <t>61060</t>
  </si>
  <si>
    <t>61061</t>
  </si>
  <si>
    <t>Neudorf im Weinviertel</t>
  </si>
  <si>
    <t>Bad Schwanberg</t>
  </si>
  <si>
    <t>Stichtag 31.10.2019</t>
  </si>
  <si>
    <t>Stichtag 31.10.2015</t>
  </si>
  <si>
    <t>Altersgruppen (31.10.2019)</t>
  </si>
  <si>
    <t>Gemeindegebarung 2019</t>
  </si>
  <si>
    <t>Gemeindezusammenlegungen mit 1.1.2020</t>
  </si>
  <si>
    <t>GKZ_NEU</t>
  </si>
  <si>
    <t>GKZ_ALT</t>
  </si>
  <si>
    <t>Aufteilung von 62347 nach 61056 und 61058</t>
  </si>
  <si>
    <t>Finanzkraft alt</t>
  </si>
  <si>
    <t>61056</t>
  </si>
  <si>
    <t>62347</t>
  </si>
  <si>
    <t>Murfeld</t>
  </si>
  <si>
    <t>61058</t>
  </si>
  <si>
    <t>Aufteilung Murfeld</t>
  </si>
  <si>
    <t>Anteile in %</t>
  </si>
  <si>
    <t>Probe</t>
  </si>
  <si>
    <t>Finanzkraft neu</t>
  </si>
  <si>
    <t>Sankt Veit in der Südsteiermark</t>
  </si>
  <si>
    <t>Gebietsstandsänderung mit 1.1.2020</t>
  </si>
  <si>
    <t>Bevölkerungszahl</t>
  </si>
  <si>
    <t>Grund</t>
  </si>
  <si>
    <t>Saldo</t>
  </si>
  <si>
    <t>GKZ</t>
  </si>
  <si>
    <t xml:space="preserve">Gemeindename </t>
  </si>
  <si>
    <t>- 166 Personen</t>
  </si>
  <si>
    <t>Katastralgemeinde Plenzengreith</t>
  </si>
  <si>
    <t>+ 166 Personen</t>
  </si>
  <si>
    <t>Einw.</t>
  </si>
  <si>
    <t>Umschichtung aliquot zu Einwohner</t>
  </si>
  <si>
    <t>Einwohnerverschiebung</t>
  </si>
  <si>
    <t>§ 24 Z 2 FAG 2017, Überweisung im Jahr 2021</t>
  </si>
  <si>
    <t>Stand 5.5.2021</t>
  </si>
  <si>
    <t>Gemeindestruktur für Einwohner und Gemeindegebarung jeweils lt. Gebietsstand 1.1.2021</t>
  </si>
  <si>
    <t>Finanzzuweisung gemäß § 24 FAG 2017, Überweisung im Jahr 2021 + Aufstockung Juli 2021</t>
  </si>
  <si>
    <t>§ 24 Z 1 + § 24a FAG 2017</t>
  </si>
  <si>
    <t>davon § 24a FAG 2017</t>
  </si>
  <si>
    <t>Zur Information: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</si>
</sst>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\+#,##0;\-#,##0;&quot;-&quot;"/>
    <numFmt numFmtId="165" formatCode="0.0%"/>
    <numFmt numFmtId="166" formatCode="\+0.0%;\-0.0%;&quot;-&quot;"/>
    <numFmt numFmtId="167" formatCode="&quot;&gt;&quot;\ 0.0\ &quot;je Einw&quot;"/>
    <numFmt numFmtId="168" formatCode="&quot;und &gt;&quot;0.0\ &quot;/Einw&quot;"/>
    <numFmt numFmtId="169" formatCode="_-* #,##0.00\ [$€-1]_-;\-* #,##0.00\ [$€-1]_-;_-* &quot;-&quot;??\ [$€-1]_-"/>
    <numFmt numFmtId="170" formatCode="_-* #,##0_-;\-* #,##0_-;_-* &quot;-&quot;??_-;_-@_-"/>
    <numFmt numFmtId="171" formatCode="0.000%"/>
  </numFmts>
  <fonts count="17" x14ac:knownFonts="1">
    <font>
      <sz val="11"/>
      <color theme="1"/>
      <name val="Tahoma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i/>
      <sz val="10"/>
      <color theme="1"/>
      <name val="Tahoma"/>
      <family val="2"/>
    </font>
    <font>
      <b/>
      <sz val="9"/>
      <color indexed="81"/>
      <name val="Tahoma"/>
      <family val="2"/>
    </font>
    <font>
      <sz val="10"/>
      <name val="Helv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1"/>
      <name val="Tahoma"/>
      <family val="2"/>
    </font>
    <font>
      <sz val="10"/>
      <color theme="1"/>
      <name val="Calibri"/>
      <family val="2"/>
      <scheme val="minor"/>
    </font>
    <font>
      <i/>
      <sz val="9"/>
      <color theme="1"/>
      <name val="Tahoma"/>
      <family val="2"/>
    </font>
    <font>
      <b/>
      <i/>
      <sz val="9"/>
      <color theme="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3" fillId="0" borderId="0"/>
    <xf numFmtId="9" fontId="5" fillId="0" borderId="0" applyFont="0" applyFill="0" applyBorder="0" applyAlignment="0" applyProtection="0"/>
    <xf numFmtId="0" fontId="6" fillId="0" borderId="0"/>
    <xf numFmtId="0" fontId="5" fillId="0" borderId="0"/>
    <xf numFmtId="169" fontId="5" fillId="0" borderId="0" applyFont="0" applyFill="0" applyBorder="0" applyAlignment="0" applyProtection="0"/>
    <xf numFmtId="40" fontId="6" fillId="0" borderId="0" applyFont="0" applyFill="0" applyBorder="0" applyAlignment="0" applyProtection="0"/>
    <xf numFmtId="0" fontId="6" fillId="0" borderId="0"/>
    <xf numFmtId="0" fontId="9" fillId="0" borderId="0"/>
    <xf numFmtId="43" fontId="1" fillId="0" borderId="0" applyFont="0" applyFill="0" applyBorder="0" applyAlignment="0" applyProtection="0"/>
  </cellStyleXfs>
  <cellXfs count="121">
    <xf numFmtId="0" fontId="0" fillId="0" borderId="0" xfId="0"/>
    <xf numFmtId="0" fontId="2" fillId="0" borderId="0" xfId="0" applyFont="1"/>
    <xf numFmtId="3" fontId="0" fillId="0" borderId="0" xfId="2" applyNumberFormat="1" applyFont="1" applyFill="1"/>
    <xf numFmtId="3" fontId="0" fillId="0" borderId="0" xfId="2" applyNumberFormat="1" applyFont="1" applyFill="1" applyAlignment="1">
      <alignment horizontal="right"/>
    </xf>
    <xf numFmtId="3" fontId="2" fillId="0" borderId="0" xfId="2" applyNumberFormat="1" applyFont="1" applyFill="1" applyAlignment="1">
      <alignment horizontal="right"/>
    </xf>
    <xf numFmtId="3" fontId="0" fillId="0" borderId="0" xfId="2" quotePrefix="1" applyNumberFormat="1" applyFont="1" applyFill="1" applyAlignment="1">
      <alignment horizontal="right"/>
    </xf>
    <xf numFmtId="3" fontId="2" fillId="0" borderId="0" xfId="2" quotePrefix="1" applyNumberFormat="1" applyFont="1" applyFill="1" applyAlignment="1">
      <alignment horizontal="right"/>
    </xf>
    <xf numFmtId="0" fontId="0" fillId="0" borderId="0" xfId="0" applyFont="1"/>
    <xf numFmtId="0" fontId="0" fillId="0" borderId="0" xfId="0" applyBorder="1"/>
    <xf numFmtId="3" fontId="0" fillId="0" borderId="0" xfId="0" applyNumberFormat="1" applyBorder="1"/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left"/>
    </xf>
    <xf numFmtId="3" fontId="0" fillId="0" borderId="0" xfId="0" applyNumberFormat="1" applyFill="1" applyBorder="1"/>
    <xf numFmtId="3" fontId="7" fillId="0" borderId="0" xfId="0" applyNumberFormat="1" applyFont="1" applyFill="1" applyBorder="1" applyAlignment="1">
      <alignment horizontal="right"/>
    </xf>
    <xf numFmtId="3" fontId="0" fillId="0" borderId="0" xfId="0" applyNumberFormat="1" applyFill="1" applyBorder="1" applyAlignment="1">
      <alignment horizontal="right"/>
    </xf>
    <xf numFmtId="3" fontId="0" fillId="0" borderId="0" xfId="0" applyNumberFormat="1" applyBorder="1" applyAlignment="1">
      <alignment horizontal="left"/>
    </xf>
    <xf numFmtId="3" fontId="0" fillId="0" borderId="0" xfId="0" applyNumberFormat="1" applyBorder="1" applyAlignment="1">
      <alignment horizontal="right"/>
    </xf>
    <xf numFmtId="3" fontId="0" fillId="0" borderId="0" xfId="0" applyNumberFormat="1" applyBorder="1" applyAlignment="1">
      <alignment horizontal="right" wrapText="1"/>
    </xf>
    <xf numFmtId="3" fontId="0" fillId="0" borderId="0" xfId="0" quotePrefix="1" applyNumberFormat="1" applyBorder="1" applyAlignment="1">
      <alignment horizontal="right" wrapText="1"/>
    </xf>
    <xf numFmtId="3" fontId="0" fillId="0" borderId="0" xfId="0" applyNumberFormat="1" applyFont="1" applyBorder="1"/>
    <xf numFmtId="0" fontId="2" fillId="0" borderId="0" xfId="0" applyFont="1" applyBorder="1" applyAlignment="1">
      <alignment horizontal="left"/>
    </xf>
    <xf numFmtId="164" fontId="0" fillId="0" borderId="0" xfId="0" applyNumberFormat="1" applyFont="1" applyBorder="1"/>
    <xf numFmtId="0" fontId="2" fillId="0" borderId="0" xfId="0" applyFont="1" applyBorder="1"/>
    <xf numFmtId="3" fontId="2" fillId="0" borderId="0" xfId="0" applyNumberFormat="1" applyFont="1" applyFill="1" applyBorder="1"/>
    <xf numFmtId="3" fontId="2" fillId="0" borderId="0" xfId="0" applyNumberFormat="1" applyFont="1" applyBorder="1"/>
    <xf numFmtId="3" fontId="2" fillId="0" borderId="0" xfId="0" applyNumberFormat="1" applyFont="1"/>
    <xf numFmtId="3" fontId="0" fillId="0" borderId="0" xfId="0" applyNumberFormat="1"/>
    <xf numFmtId="164" fontId="2" fillId="0" borderId="0" xfId="0" applyNumberFormat="1" applyFont="1" applyBorder="1"/>
    <xf numFmtId="165" fontId="2" fillId="0" borderId="0" xfId="1" applyNumberFormat="1" applyFont="1" applyBorder="1"/>
    <xf numFmtId="166" fontId="0" fillId="0" borderId="0" xfId="1" applyNumberFormat="1" applyFont="1"/>
    <xf numFmtId="3" fontId="2" fillId="0" borderId="1" xfId="0" applyNumberFormat="1" applyFont="1" applyBorder="1"/>
    <xf numFmtId="164" fontId="0" fillId="0" borderId="0" xfId="0" applyNumberFormat="1"/>
    <xf numFmtId="164" fontId="2" fillId="0" borderId="0" xfId="0" applyNumberFormat="1" applyFont="1"/>
    <xf numFmtId="3" fontId="2" fillId="0" borderId="2" xfId="0" applyNumberFormat="1" applyFont="1" applyBorder="1"/>
    <xf numFmtId="3" fontId="2" fillId="0" borderId="3" xfId="0" applyNumberFormat="1" applyFont="1" applyBorder="1"/>
    <xf numFmtId="0" fontId="2" fillId="0" borderId="2" xfId="0" applyFont="1" applyBorder="1"/>
    <xf numFmtId="167" fontId="2" fillId="0" borderId="0" xfId="2" applyNumberFormat="1" applyFont="1" applyFill="1" applyAlignment="1">
      <alignment horizontal="right"/>
    </xf>
    <xf numFmtId="3" fontId="2" fillId="2" borderId="0" xfId="0" applyNumberFormat="1" applyFont="1" applyFill="1" applyBorder="1"/>
    <xf numFmtId="166" fontId="2" fillId="2" borderId="0" xfId="1" applyNumberFormat="1" applyFont="1" applyFill="1"/>
    <xf numFmtId="3" fontId="2" fillId="0" borderId="0" xfId="0" quotePrefix="1" applyNumberFormat="1" applyFont="1" applyBorder="1" applyAlignment="1">
      <alignment horizontal="right" wrapText="1"/>
    </xf>
    <xf numFmtId="168" fontId="1" fillId="2" borderId="0" xfId="2" applyNumberFormat="1" applyFont="1" applyFill="1" applyAlignment="1">
      <alignment horizontal="right"/>
    </xf>
    <xf numFmtId="3" fontId="2" fillId="0" borderId="3" xfId="0" applyNumberFormat="1" applyFont="1" applyFill="1" applyBorder="1" applyAlignment="1">
      <alignment horizontal="right" wrapText="1"/>
    </xf>
    <xf numFmtId="3" fontId="0" fillId="0" borderId="0" xfId="0" applyNumberFormat="1" applyFill="1" applyBorder="1" applyAlignment="1">
      <alignment horizontal="right" wrapText="1"/>
    </xf>
    <xf numFmtId="0" fontId="2" fillId="0" borderId="0" xfId="0" quotePrefix="1" applyFont="1" applyAlignment="1">
      <alignment horizontal="right"/>
    </xf>
    <xf numFmtId="9" fontId="2" fillId="0" borderId="0" xfId="1" applyFont="1" applyBorder="1"/>
    <xf numFmtId="9" fontId="2" fillId="2" borderId="0" xfId="0" applyNumberFormat="1" applyFont="1" applyFill="1"/>
    <xf numFmtId="3" fontId="2" fillId="0" borderId="0" xfId="0" quotePrefix="1" applyNumberFormat="1" applyFont="1" applyFill="1" applyBorder="1" applyAlignment="1">
      <alignment horizontal="right" wrapText="1"/>
    </xf>
    <xf numFmtId="3" fontId="2" fillId="0" borderId="0" xfId="0" applyNumberFormat="1" applyFont="1" applyBorder="1" applyAlignment="1">
      <alignment horizontal="right" wrapText="1"/>
    </xf>
    <xf numFmtId="3" fontId="2" fillId="0" borderId="0" xfId="0" applyNumberFormat="1" applyFont="1" applyBorder="1" applyAlignment="1">
      <alignment horizontal="right"/>
    </xf>
    <xf numFmtId="0" fontId="2" fillId="0" borderId="0" xfId="0" applyFont="1" applyAlignment="1">
      <alignment horizontal="right"/>
    </xf>
    <xf numFmtId="3" fontId="0" fillId="0" borderId="0" xfId="0" quotePrefix="1" applyNumberFormat="1" applyFont="1" applyBorder="1" applyAlignment="1">
      <alignment horizontal="right" wrapText="1"/>
    </xf>
    <xf numFmtId="0" fontId="0" fillId="0" borderId="0" xfId="0" quotePrefix="1" applyAlignment="1">
      <alignment horizontal="right"/>
    </xf>
    <xf numFmtId="0" fontId="0" fillId="0" borderId="0" xfId="0" applyFont="1" applyBorder="1" applyAlignment="1">
      <alignment horizontal="left"/>
    </xf>
    <xf numFmtId="3" fontId="2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2" fillId="0" borderId="0" xfId="0" applyFont="1" applyFill="1"/>
    <xf numFmtId="3" fontId="0" fillId="0" borderId="0" xfId="0" applyNumberFormat="1" applyFont="1" applyFill="1" applyBorder="1"/>
    <xf numFmtId="3" fontId="0" fillId="0" borderId="0" xfId="0" quotePrefix="1" applyNumberFormat="1" applyFill="1" applyBorder="1" applyAlignment="1">
      <alignment horizontal="right" wrapText="1"/>
    </xf>
    <xf numFmtId="3" fontId="2" fillId="0" borderId="0" xfId="2" applyNumberFormat="1" applyFont="1" applyFill="1"/>
    <xf numFmtId="3" fontId="0" fillId="3" borderId="0" xfId="2" applyNumberFormat="1" applyFont="1" applyFill="1" applyAlignment="1">
      <alignment horizontal="right"/>
    </xf>
    <xf numFmtId="0" fontId="2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0" fillId="0" borderId="0" xfId="0" applyFill="1" applyBorder="1" applyAlignment="1">
      <alignment horizontal="left"/>
    </xf>
    <xf numFmtId="3" fontId="7" fillId="0" borderId="0" xfId="0" applyNumberFormat="1" applyFont="1" applyFill="1" applyBorder="1" applyAlignment="1">
      <alignment horizontal="right" wrapText="1"/>
    </xf>
    <xf numFmtId="3" fontId="7" fillId="0" borderId="0" xfId="0" applyNumberFormat="1" applyFont="1" applyFill="1" applyBorder="1"/>
    <xf numFmtId="3" fontId="0" fillId="0" borderId="0" xfId="0" applyNumberFormat="1" applyFill="1" applyBorder="1" applyAlignment="1">
      <alignment horizontal="left"/>
    </xf>
    <xf numFmtId="0" fontId="11" fillId="0" borderId="0" xfId="0" applyFont="1" applyFill="1" applyBorder="1" applyAlignment="1"/>
    <xf numFmtId="0" fontId="12" fillId="0" borderId="0" xfId="0" applyFont="1" applyFill="1" applyBorder="1" applyAlignment="1">
      <alignment horizontal="center" vertical="center"/>
    </xf>
    <xf numFmtId="14" fontId="12" fillId="0" borderId="0" xfId="10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/>
    <xf numFmtId="0" fontId="12" fillId="0" borderId="0" xfId="0" applyFont="1" applyFill="1" applyBorder="1" applyAlignment="1">
      <alignment horizontal="center"/>
    </xf>
    <xf numFmtId="170" fontId="11" fillId="0" borderId="0" xfId="10" applyNumberFormat="1" applyFont="1" applyFill="1" applyBorder="1" applyAlignment="1"/>
    <xf numFmtId="0" fontId="13" fillId="0" borderId="0" xfId="0" applyFont="1"/>
    <xf numFmtId="0" fontId="11" fillId="0" borderId="5" xfId="0" applyFont="1" applyFill="1" applyBorder="1" applyAlignment="1"/>
    <xf numFmtId="0" fontId="0" fillId="0" borderId="6" xfId="0" applyBorder="1"/>
    <xf numFmtId="0" fontId="12" fillId="0" borderId="7" xfId="0" applyFont="1" applyFill="1" applyBorder="1" applyAlignment="1">
      <alignment horizontal="center" vertical="center"/>
    </xf>
    <xf numFmtId="0" fontId="0" fillId="0" borderId="8" xfId="0" applyBorder="1"/>
    <xf numFmtId="0" fontId="12" fillId="0" borderId="7" xfId="0" applyFont="1" applyFill="1" applyBorder="1" applyAlignment="1">
      <alignment horizontal="center"/>
    </xf>
    <xf numFmtId="0" fontId="0" fillId="0" borderId="7" xfId="0" applyBorder="1"/>
    <xf numFmtId="0" fontId="2" fillId="0" borderId="7" xfId="0" applyFont="1" applyBorder="1"/>
    <xf numFmtId="3" fontId="0" fillId="0" borderId="8" xfId="0" quotePrefix="1" applyNumberFormat="1" applyFill="1" applyBorder="1" applyAlignment="1">
      <alignment horizontal="right" wrapText="1"/>
    </xf>
    <xf numFmtId="3" fontId="0" fillId="0" borderId="7" xfId="0" applyNumberFormat="1" applyFill="1" applyBorder="1" applyAlignment="1">
      <alignment horizontal="left"/>
    </xf>
    <xf numFmtId="3" fontId="0" fillId="0" borderId="8" xfId="0" applyNumberFormat="1" applyFill="1" applyBorder="1"/>
    <xf numFmtId="3" fontId="2" fillId="0" borderId="7" xfId="0" applyNumberFormat="1" applyFont="1" applyFill="1" applyBorder="1" applyAlignment="1">
      <alignment horizontal="left"/>
    </xf>
    <xf numFmtId="171" fontId="0" fillId="0" borderId="0" xfId="1" applyNumberFormat="1" applyFont="1" applyBorder="1"/>
    <xf numFmtId="0" fontId="13" fillId="0" borderId="0" xfId="0" applyFont="1" applyBorder="1"/>
    <xf numFmtId="3" fontId="13" fillId="0" borderId="0" xfId="0" applyNumberFormat="1" applyFont="1" applyBorder="1"/>
    <xf numFmtId="0" fontId="13" fillId="0" borderId="9" xfId="0" applyFont="1" applyBorder="1"/>
    <xf numFmtId="0" fontId="13" fillId="0" borderId="10" xfId="0" applyFont="1" applyBorder="1"/>
    <xf numFmtId="3" fontId="13" fillId="0" borderId="10" xfId="0" applyNumberFormat="1" applyFont="1" applyBorder="1"/>
    <xf numFmtId="0" fontId="13" fillId="0" borderId="11" xfId="0" applyFont="1" applyBorder="1"/>
    <xf numFmtId="0" fontId="0" fillId="0" borderId="5" xfId="0" applyBorder="1"/>
    <xf numFmtId="0" fontId="14" fillId="0" borderId="7" xfId="0" applyFont="1" applyFill="1" applyBorder="1"/>
    <xf numFmtId="0" fontId="14" fillId="0" borderId="0" xfId="0" applyFont="1" applyFill="1" applyBorder="1"/>
    <xf numFmtId="0" fontId="14" fillId="0" borderId="7" xfId="0" applyFont="1" applyFill="1" applyBorder="1" applyAlignment="1">
      <alignment horizontal="center"/>
    </xf>
    <xf numFmtId="14" fontId="11" fillId="0" borderId="0" xfId="0" applyNumberFormat="1" applyFont="1" applyFill="1" applyBorder="1"/>
    <xf numFmtId="14" fontId="14" fillId="0" borderId="0" xfId="0" applyNumberFormat="1" applyFont="1" applyFill="1" applyBorder="1"/>
    <xf numFmtId="0" fontId="14" fillId="0" borderId="0" xfId="0" quotePrefix="1" applyFont="1" applyFill="1" applyBorder="1"/>
    <xf numFmtId="0" fontId="0" fillId="0" borderId="9" xfId="0" applyBorder="1"/>
    <xf numFmtId="0" fontId="0" fillId="0" borderId="10" xfId="0" applyBorder="1"/>
    <xf numFmtId="3" fontId="0" fillId="0" borderId="10" xfId="0" applyNumberFormat="1" applyBorder="1"/>
    <xf numFmtId="3" fontId="0" fillId="0" borderId="10" xfId="0" applyNumberFormat="1" applyFill="1" applyBorder="1"/>
    <xf numFmtId="0" fontId="0" fillId="0" borderId="11" xfId="0" applyBorder="1"/>
    <xf numFmtId="14" fontId="0" fillId="0" borderId="0" xfId="0" applyNumberFormat="1" applyFill="1" applyBorder="1" applyAlignment="1">
      <alignment horizontal="left"/>
    </xf>
    <xf numFmtId="14" fontId="0" fillId="0" borderId="0" xfId="0" quotePrefix="1" applyNumberFormat="1" applyFill="1" applyAlignment="1">
      <alignment horizontal="left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3" fontId="15" fillId="0" borderId="0" xfId="0" quotePrefix="1" applyNumberFormat="1" applyFont="1" applyBorder="1" applyAlignment="1">
      <alignment horizontal="right" wrapText="1"/>
    </xf>
    <xf numFmtId="167" fontId="16" fillId="0" borderId="0" xfId="2" applyNumberFormat="1" applyFont="1" applyFill="1" applyAlignment="1">
      <alignment horizontal="right"/>
    </xf>
    <xf numFmtId="3" fontId="15" fillId="0" borderId="0" xfId="0" applyNumberFormat="1" applyFont="1" applyFill="1"/>
    <xf numFmtId="3" fontId="15" fillId="0" borderId="0" xfId="0" applyNumberFormat="1" applyFont="1"/>
    <xf numFmtId="0" fontId="14" fillId="0" borderId="0" xfId="0" applyFont="1" applyFill="1" applyBorder="1" applyAlignment="1">
      <alignment horizontal="center"/>
    </xf>
    <xf numFmtId="0" fontId="10" fillId="0" borderId="4" xfId="0" applyFont="1" applyFill="1" applyBorder="1" applyAlignment="1"/>
    <xf numFmtId="0" fontId="10" fillId="0" borderId="5" xfId="0" applyFont="1" applyFill="1" applyBorder="1" applyAlignment="1"/>
    <xf numFmtId="0" fontId="11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170" fontId="11" fillId="0" borderId="0" xfId="1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/>
    <xf numFmtId="0" fontId="4" fillId="0" borderId="5" xfId="0" applyFont="1" applyFill="1" applyBorder="1" applyAlignment="1"/>
  </cellXfs>
  <cellStyles count="11">
    <cellStyle name="Euro" xfId="6"/>
    <cellStyle name="Komma" xfId="10" builtinId="3"/>
    <cellStyle name="Komma 2" xfId="7"/>
    <cellStyle name="Prozent" xfId="1" builtinId="5"/>
    <cellStyle name="Prozent 2" xfId="3"/>
    <cellStyle name="Standard" xfId="0" builtinId="0"/>
    <cellStyle name="Standard 2" xfId="2"/>
    <cellStyle name="Standard 2 2" xfId="4"/>
    <cellStyle name="Standard 3" xfId="5"/>
    <cellStyle name="Standard 3 4" xfId="8"/>
    <cellStyle name="Standard 4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bmf.gv.at/Finanzausgleich/Gebietsstands&#228;nderungen/Gebietsstand_FA16/Gebietsstand_20150501/BEV_FJ_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meindetabelle"/>
      <sheetName val="Gebietsstandsänderungen"/>
      <sheetName val="nur Gemeindezusammenlegungen"/>
      <sheetName val="auch Gemeindeteilungen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"/>
  <sheetViews>
    <sheetView tabSelected="1" workbookViewId="0"/>
  </sheetViews>
  <sheetFormatPr baseColWidth="10" defaultRowHeight="14.25" x14ac:dyDescent="0.2"/>
  <cols>
    <col min="1" max="1" width="15.5" style="2" customWidth="1"/>
    <col min="2" max="5" width="15" style="3" customWidth="1"/>
    <col min="6" max="6" width="13.75" style="2" customWidth="1"/>
    <col min="7" max="7" width="13.875" style="2" bestFit="1" customWidth="1"/>
    <col min="8" max="8" width="11" style="2"/>
    <col min="9" max="9" width="11.75" style="2" bestFit="1" customWidth="1"/>
    <col min="10" max="16384" width="11" style="2"/>
  </cols>
  <sheetData>
    <row r="1" spans="1:5" x14ac:dyDescent="0.2">
      <c r="A1" s="1" t="s">
        <v>2474</v>
      </c>
    </row>
    <row r="2" spans="1:5" x14ac:dyDescent="0.2">
      <c r="A2" t="s">
        <v>17</v>
      </c>
    </row>
    <row r="3" spans="1:5" x14ac:dyDescent="0.2">
      <c r="A3"/>
    </row>
    <row r="4" spans="1:5" x14ac:dyDescent="0.2">
      <c r="A4" s="7" t="s">
        <v>16</v>
      </c>
    </row>
    <row r="5" spans="1:5" x14ac:dyDescent="0.2">
      <c r="A5" s="106" t="s">
        <v>2472</v>
      </c>
    </row>
    <row r="7" spans="1:5" x14ac:dyDescent="0.2">
      <c r="A7" s="58" t="s">
        <v>2430</v>
      </c>
    </row>
    <row r="8" spans="1:5" x14ac:dyDescent="0.2">
      <c r="A8" s="2" t="s">
        <v>2475</v>
      </c>
      <c r="C8" s="59">
        <f>60000000+50000000</f>
        <v>110000000</v>
      </c>
    </row>
    <row r="9" spans="1:5" x14ac:dyDescent="0.2">
      <c r="A9" s="2" t="s">
        <v>2431</v>
      </c>
      <c r="C9" s="59">
        <v>619902</v>
      </c>
    </row>
    <row r="10" spans="1:5" x14ac:dyDescent="0.2">
      <c r="A10" s="2" t="s">
        <v>0</v>
      </c>
      <c r="C10" s="59">
        <f>C8+C9</f>
        <v>110619902</v>
      </c>
    </row>
    <row r="12" spans="1:5" x14ac:dyDescent="0.2">
      <c r="A12" s="2" t="s">
        <v>15</v>
      </c>
    </row>
    <row r="13" spans="1:5" x14ac:dyDescent="0.2">
      <c r="B13" s="4" t="s">
        <v>14</v>
      </c>
      <c r="C13" s="4" t="s">
        <v>13</v>
      </c>
    </row>
    <row r="14" spans="1:5" x14ac:dyDescent="0.2">
      <c r="B14" s="6" t="s">
        <v>11</v>
      </c>
      <c r="C14" s="3" t="s">
        <v>12</v>
      </c>
      <c r="D14" s="5" t="s">
        <v>11</v>
      </c>
      <c r="E14" s="4" t="s">
        <v>10</v>
      </c>
    </row>
    <row r="15" spans="1:5" x14ac:dyDescent="0.2">
      <c r="B15" s="6"/>
      <c r="D15" s="5"/>
      <c r="E15" s="4"/>
    </row>
    <row r="16" spans="1:5" x14ac:dyDescent="0.2">
      <c r="A16" s="2" t="s">
        <v>9</v>
      </c>
      <c r="B16" s="4">
        <v>4669000</v>
      </c>
      <c r="C16" s="2">
        <f ca="1">'Z1'!AP7</f>
        <v>11381355</v>
      </c>
      <c r="D16" s="3">
        <v>1372000</v>
      </c>
      <c r="E16" s="4">
        <f t="shared" ref="E16:E24" ca="1" si="0">C16+D16</f>
        <v>12753355</v>
      </c>
    </row>
    <row r="17" spans="1:6" x14ac:dyDescent="0.2">
      <c r="A17" s="2" t="s">
        <v>8</v>
      </c>
      <c r="B17" s="4">
        <v>9011000</v>
      </c>
      <c r="C17" s="2">
        <f ca="1">'Z1'!AP8</f>
        <v>15539867</v>
      </c>
      <c r="D17" s="3">
        <v>3241000</v>
      </c>
      <c r="E17" s="4">
        <f t="shared" ca="1" si="0"/>
        <v>18780867</v>
      </c>
    </row>
    <row r="18" spans="1:6" x14ac:dyDescent="0.2">
      <c r="A18" s="2" t="s">
        <v>7</v>
      </c>
      <c r="B18" s="4">
        <v>34171000</v>
      </c>
      <c r="C18" s="2">
        <f ca="1">'Z1'!AP9</f>
        <v>33602086</v>
      </c>
      <c r="D18" s="3">
        <v>8776000</v>
      </c>
      <c r="E18" s="4">
        <f t="shared" ca="1" si="0"/>
        <v>42378086</v>
      </c>
    </row>
    <row r="19" spans="1:6" x14ac:dyDescent="0.2">
      <c r="A19" s="2" t="s">
        <v>6</v>
      </c>
      <c r="B19" s="4">
        <v>43316000</v>
      </c>
      <c r="C19" s="2">
        <f ca="1">'Z1'!AP10</f>
        <v>14390184</v>
      </c>
      <c r="D19" s="3">
        <v>8522000</v>
      </c>
      <c r="E19" s="4">
        <f t="shared" ca="1" si="0"/>
        <v>22912184</v>
      </c>
    </row>
    <row r="20" spans="1:6" x14ac:dyDescent="0.2">
      <c r="A20" s="2" t="s">
        <v>5</v>
      </c>
      <c r="B20" s="4">
        <v>8663000</v>
      </c>
      <c r="C20" s="2">
        <f ca="1">'Z1'!AP11</f>
        <v>2372829</v>
      </c>
      <c r="D20" s="3">
        <v>3523000</v>
      </c>
      <c r="E20" s="4">
        <f t="shared" ca="1" si="0"/>
        <v>5895829</v>
      </c>
    </row>
    <row r="21" spans="1:6" x14ac:dyDescent="0.2">
      <c r="A21" s="2" t="s">
        <v>4</v>
      </c>
      <c r="B21" s="4">
        <v>26588000</v>
      </c>
      <c r="C21" s="2">
        <f ca="1">'Z1'!AP12</f>
        <v>28386648</v>
      </c>
      <c r="D21" s="3">
        <v>6705000</v>
      </c>
      <c r="E21" s="4">
        <f t="shared" ca="1" si="0"/>
        <v>35091648</v>
      </c>
    </row>
    <row r="22" spans="1:6" x14ac:dyDescent="0.2">
      <c r="A22" s="2" t="s">
        <v>3</v>
      </c>
      <c r="B22" s="4">
        <v>31894000</v>
      </c>
      <c r="C22" s="2">
        <f ca="1">'Z1'!AP13</f>
        <v>3975521</v>
      </c>
      <c r="D22" s="3">
        <v>4361000</v>
      </c>
      <c r="E22" s="4">
        <f t="shared" ca="1" si="0"/>
        <v>8336521</v>
      </c>
    </row>
    <row r="23" spans="1:6" x14ac:dyDescent="0.2">
      <c r="A23" s="2" t="s">
        <v>2</v>
      </c>
      <c r="B23" s="4">
        <v>6078000</v>
      </c>
      <c r="C23" s="2">
        <f ca="1">'Z1'!AP14</f>
        <v>971412</v>
      </c>
      <c r="D23" s="3">
        <v>2460000</v>
      </c>
      <c r="E23" s="4">
        <f t="shared" ca="1" si="0"/>
        <v>3431412</v>
      </c>
    </row>
    <row r="24" spans="1:6" x14ac:dyDescent="0.2">
      <c r="A24" s="2" t="s">
        <v>1</v>
      </c>
      <c r="B24" s="4">
        <v>28747000</v>
      </c>
      <c r="C24" s="2">
        <f ca="1">'Z1'!AP15</f>
        <v>0</v>
      </c>
      <c r="D24" s="3">
        <v>13903000</v>
      </c>
      <c r="E24" s="4">
        <f t="shared" ca="1" si="0"/>
        <v>13903000</v>
      </c>
    </row>
    <row r="25" spans="1:6" x14ac:dyDescent="0.2">
      <c r="B25" s="4"/>
      <c r="E25" s="4"/>
    </row>
    <row r="26" spans="1:6" x14ac:dyDescent="0.2">
      <c r="A26" s="2" t="s">
        <v>0</v>
      </c>
      <c r="B26" s="4">
        <f>SUM(B16:B24)</f>
        <v>193137000</v>
      </c>
      <c r="C26" s="3">
        <f ca="1">SUM(C16:C24)</f>
        <v>110619902</v>
      </c>
      <c r="D26" s="3">
        <f>SUM(D16:D24)</f>
        <v>52863000</v>
      </c>
      <c r="E26" s="4">
        <f ca="1">SUM(E16:E24)</f>
        <v>163482902</v>
      </c>
      <c r="F26" s="3"/>
    </row>
  </sheetData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20"/>
  <sheetViews>
    <sheetView zoomScaleNormal="100" workbookViewId="0">
      <pane ySplit="6270" topLeftCell="A2099"/>
      <selection pane="bottomLeft" activeCell="A2113" sqref="A2113"/>
    </sheetView>
  </sheetViews>
  <sheetFormatPr baseColWidth="10" defaultRowHeight="14.25" x14ac:dyDescent="0.2"/>
  <cols>
    <col min="1" max="1" width="6.875" style="64" customWidth="1"/>
    <col min="2" max="2" width="33.5" style="54" bestFit="1" customWidth="1"/>
    <col min="3" max="3" width="1.875" style="64" bestFit="1" customWidth="1"/>
    <col min="4" max="4" width="7.375" style="61" customWidth="1"/>
    <col min="5" max="6" width="15.375" style="12" customWidth="1"/>
    <col min="7" max="7" width="11" style="12" customWidth="1"/>
    <col min="8" max="9" width="11" style="12"/>
    <col min="10" max="10" width="9.75" style="12" bestFit="1" customWidth="1"/>
    <col min="11" max="11" width="11" style="12"/>
    <col min="12" max="12" width="11.125" style="12" bestFit="1" customWidth="1"/>
    <col min="13" max="13" width="12.75" style="12" bestFit="1" customWidth="1"/>
    <col min="14" max="15" width="11" style="12"/>
    <col min="16" max="16384" width="11" style="54"/>
  </cols>
  <sheetData>
    <row r="1" spans="1:15" x14ac:dyDescent="0.2">
      <c r="A1" s="55" t="str">
        <f>Zsfg!A1</f>
        <v>Finanzzuweisung gemäß § 24 FAG 2017, Überweisung im Jahr 2021 + Aufstockung Juli 2021</v>
      </c>
      <c r="C1" s="60"/>
    </row>
    <row r="2" spans="1:15" x14ac:dyDescent="0.2">
      <c r="A2" s="62" t="s">
        <v>2473</v>
      </c>
      <c r="B2" s="63"/>
      <c r="C2" s="60"/>
    </row>
    <row r="3" spans="1:15" x14ac:dyDescent="0.2">
      <c r="A3" s="105"/>
      <c r="E3" s="56"/>
      <c r="G3" s="56"/>
      <c r="K3" s="55"/>
    </row>
    <row r="4" spans="1:15" x14ac:dyDescent="0.2">
      <c r="E4" s="56" t="s">
        <v>2434</v>
      </c>
      <c r="G4" s="56" t="s">
        <v>2443</v>
      </c>
      <c r="K4" s="56" t="s">
        <v>2444</v>
      </c>
    </row>
    <row r="5" spans="1:15" ht="28.5" x14ac:dyDescent="0.2">
      <c r="C5" s="64" t="s">
        <v>2111</v>
      </c>
      <c r="D5" s="57" t="s">
        <v>2110</v>
      </c>
      <c r="E5" s="57" t="s">
        <v>2441</v>
      </c>
      <c r="F5" s="57" t="s">
        <v>2442</v>
      </c>
      <c r="G5" s="57" t="s">
        <v>2109</v>
      </c>
      <c r="H5" s="57" t="s">
        <v>2108</v>
      </c>
      <c r="I5" s="42" t="s">
        <v>2107</v>
      </c>
      <c r="J5" s="65" t="s">
        <v>2106</v>
      </c>
      <c r="K5" s="57" t="s">
        <v>2105</v>
      </c>
      <c r="L5" s="57" t="s">
        <v>2104</v>
      </c>
      <c r="M5" s="57" t="s">
        <v>2103</v>
      </c>
      <c r="N5" s="57" t="s">
        <v>2102</v>
      </c>
      <c r="O5" s="57" t="s">
        <v>2101</v>
      </c>
    </row>
    <row r="6" spans="1:15" x14ac:dyDescent="0.2">
      <c r="G6" s="57"/>
      <c r="H6" s="57"/>
      <c r="I6" s="42"/>
      <c r="J6" s="65"/>
    </row>
    <row r="7" spans="1:15" x14ac:dyDescent="0.2">
      <c r="A7" s="64">
        <v>1</v>
      </c>
      <c r="B7" s="54" t="s">
        <v>9</v>
      </c>
      <c r="D7" s="14">
        <f t="shared" ref="D7:M15" si="0">SUMIF($C$19:$C$2118,$A7,D$19:D$2118)</f>
        <v>2</v>
      </c>
      <c r="E7" s="12">
        <f t="shared" si="0"/>
        <v>294389</v>
      </c>
      <c r="F7" s="12">
        <f t="shared" si="0"/>
        <v>290299</v>
      </c>
      <c r="G7" s="12">
        <f t="shared" si="0"/>
        <v>38716</v>
      </c>
      <c r="H7" s="12">
        <f t="shared" si="0"/>
        <v>190403</v>
      </c>
      <c r="I7" s="12">
        <f t="shared" si="0"/>
        <v>65270</v>
      </c>
      <c r="J7" s="66">
        <f t="shared" si="0"/>
        <v>0</v>
      </c>
      <c r="K7" s="12">
        <f t="shared" si="0"/>
        <v>2540349</v>
      </c>
      <c r="L7" s="12">
        <f t="shared" si="0"/>
        <v>20684175</v>
      </c>
      <c r="M7" s="12">
        <f t="shared" si="0"/>
        <v>72374786</v>
      </c>
    </row>
    <row r="8" spans="1:15" x14ac:dyDescent="0.2">
      <c r="A8" s="64">
        <v>2</v>
      </c>
      <c r="B8" s="54" t="s">
        <v>8</v>
      </c>
      <c r="D8" s="14">
        <f t="shared" si="0"/>
        <v>2</v>
      </c>
      <c r="E8" s="12">
        <f t="shared" si="0"/>
        <v>561406</v>
      </c>
      <c r="F8" s="12">
        <f t="shared" si="0"/>
        <v>559491</v>
      </c>
      <c r="G8" s="12">
        <f t="shared" si="0"/>
        <v>74910</v>
      </c>
      <c r="H8" s="12">
        <f t="shared" si="0"/>
        <v>362890</v>
      </c>
      <c r="I8" s="12">
        <f t="shared" si="0"/>
        <v>123606</v>
      </c>
      <c r="J8" s="66">
        <f t="shared" si="0"/>
        <v>0</v>
      </c>
      <c r="K8" s="12">
        <f t="shared" si="0"/>
        <v>2200328</v>
      </c>
      <c r="L8" s="12">
        <f t="shared" si="0"/>
        <v>49256395</v>
      </c>
      <c r="M8" s="12">
        <f t="shared" si="0"/>
        <v>176035043</v>
      </c>
    </row>
    <row r="9" spans="1:15" x14ac:dyDescent="0.2">
      <c r="A9" s="64">
        <v>3</v>
      </c>
      <c r="B9" s="54" t="s">
        <v>7</v>
      </c>
      <c r="D9" s="14">
        <f t="shared" si="0"/>
        <v>4</v>
      </c>
      <c r="E9" s="12">
        <f t="shared" si="0"/>
        <v>1683800</v>
      </c>
      <c r="F9" s="12">
        <f t="shared" si="0"/>
        <v>1650367</v>
      </c>
      <c r="G9" s="12">
        <f t="shared" si="0"/>
        <v>243537</v>
      </c>
      <c r="H9" s="12">
        <f t="shared" si="0"/>
        <v>1098955</v>
      </c>
      <c r="I9" s="12">
        <f t="shared" si="0"/>
        <v>341306</v>
      </c>
      <c r="J9" s="66">
        <f t="shared" si="0"/>
        <v>2</v>
      </c>
      <c r="K9" s="12">
        <f t="shared" si="0"/>
        <v>11713125</v>
      </c>
      <c r="L9" s="12">
        <f t="shared" si="0"/>
        <v>123910401</v>
      </c>
      <c r="M9" s="12">
        <f t="shared" si="0"/>
        <v>537129592</v>
      </c>
    </row>
    <row r="10" spans="1:15" x14ac:dyDescent="0.2">
      <c r="A10" s="64">
        <v>4</v>
      </c>
      <c r="B10" s="54" t="s">
        <v>6</v>
      </c>
      <c r="D10" s="14">
        <f t="shared" si="0"/>
        <v>3</v>
      </c>
      <c r="E10" s="12">
        <f t="shared" si="0"/>
        <v>1489365</v>
      </c>
      <c r="F10" s="12">
        <f t="shared" si="0"/>
        <v>1450151</v>
      </c>
      <c r="G10" s="12">
        <f t="shared" si="0"/>
        <v>225768</v>
      </c>
      <c r="H10" s="12">
        <f t="shared" si="0"/>
        <v>986176</v>
      </c>
      <c r="I10" s="12">
        <f t="shared" si="0"/>
        <v>277420</v>
      </c>
      <c r="J10" s="66">
        <f t="shared" si="0"/>
        <v>1</v>
      </c>
      <c r="K10" s="12">
        <f t="shared" si="0"/>
        <v>7548544</v>
      </c>
      <c r="L10" s="12">
        <f t="shared" si="0"/>
        <v>122724891</v>
      </c>
      <c r="M10" s="12">
        <f t="shared" si="0"/>
        <v>634413384</v>
      </c>
    </row>
    <row r="11" spans="1:15" x14ac:dyDescent="0.2">
      <c r="A11" s="64">
        <v>5</v>
      </c>
      <c r="B11" s="54" t="s">
        <v>5</v>
      </c>
      <c r="D11" s="14">
        <f t="shared" si="0"/>
        <v>1</v>
      </c>
      <c r="E11" s="12">
        <f t="shared" si="0"/>
        <v>557780</v>
      </c>
      <c r="F11" s="12">
        <f t="shared" si="0"/>
        <v>543838</v>
      </c>
      <c r="G11" s="12">
        <f t="shared" si="0"/>
        <v>81709</v>
      </c>
      <c r="H11" s="12">
        <f t="shared" si="0"/>
        <v>370438</v>
      </c>
      <c r="I11" s="12">
        <f t="shared" si="0"/>
        <v>105632</v>
      </c>
      <c r="J11" s="66">
        <f t="shared" si="0"/>
        <v>1</v>
      </c>
      <c r="K11" s="12">
        <f t="shared" si="0"/>
        <v>1578728</v>
      </c>
      <c r="L11" s="12">
        <f t="shared" si="0"/>
        <v>54283117</v>
      </c>
      <c r="M11" s="12">
        <f t="shared" si="0"/>
        <v>244818636</v>
      </c>
    </row>
    <row r="12" spans="1:15" x14ac:dyDescent="0.2">
      <c r="A12" s="64">
        <v>6</v>
      </c>
      <c r="B12" s="54" t="s">
        <v>4</v>
      </c>
      <c r="D12" s="14">
        <f t="shared" si="0"/>
        <v>1</v>
      </c>
      <c r="E12" s="12">
        <f t="shared" si="0"/>
        <v>1246034</v>
      </c>
      <c r="F12" s="12">
        <f t="shared" si="0"/>
        <v>1229443</v>
      </c>
      <c r="G12" s="12">
        <f t="shared" si="0"/>
        <v>167357</v>
      </c>
      <c r="H12" s="12">
        <f t="shared" si="0"/>
        <v>823463</v>
      </c>
      <c r="I12" s="12">
        <f t="shared" si="0"/>
        <v>255212</v>
      </c>
      <c r="J12" s="66">
        <f t="shared" si="0"/>
        <v>2</v>
      </c>
      <c r="K12" s="12">
        <f t="shared" si="0"/>
        <v>5736336</v>
      </c>
      <c r="L12" s="12">
        <f t="shared" si="0"/>
        <v>95897819</v>
      </c>
      <c r="M12" s="12">
        <f t="shared" si="0"/>
        <v>458636741</v>
      </c>
    </row>
    <row r="13" spans="1:15" x14ac:dyDescent="0.2">
      <c r="A13" s="64">
        <v>7</v>
      </c>
      <c r="B13" s="54" t="s">
        <v>3</v>
      </c>
      <c r="D13" s="14">
        <f t="shared" si="0"/>
        <v>1</v>
      </c>
      <c r="E13" s="12">
        <f t="shared" si="0"/>
        <v>756720</v>
      </c>
      <c r="F13" s="12">
        <f t="shared" si="0"/>
        <v>736176</v>
      </c>
      <c r="G13" s="12">
        <f t="shared" si="0"/>
        <v>110297</v>
      </c>
      <c r="H13" s="12">
        <f t="shared" si="0"/>
        <v>508686</v>
      </c>
      <c r="I13" s="12">
        <f t="shared" si="0"/>
        <v>137736</v>
      </c>
      <c r="J13" s="66">
        <f t="shared" si="0"/>
        <v>1</v>
      </c>
      <c r="K13" s="12">
        <f t="shared" si="0"/>
        <v>1551783</v>
      </c>
      <c r="L13" s="12">
        <f t="shared" si="0"/>
        <v>71298839</v>
      </c>
      <c r="M13" s="12">
        <f t="shared" si="0"/>
        <v>296184760</v>
      </c>
    </row>
    <row r="14" spans="1:15" x14ac:dyDescent="0.2">
      <c r="A14" s="64">
        <v>8</v>
      </c>
      <c r="B14" s="54" t="s">
        <v>2</v>
      </c>
      <c r="D14" s="14">
        <f t="shared" si="0"/>
        <v>0</v>
      </c>
      <c r="E14" s="12">
        <f t="shared" si="0"/>
        <v>396782</v>
      </c>
      <c r="F14" s="12">
        <f t="shared" si="0"/>
        <v>382798</v>
      </c>
      <c r="G14" s="12">
        <f t="shared" si="0"/>
        <v>63478</v>
      </c>
      <c r="H14" s="12">
        <f t="shared" si="0"/>
        <v>263757</v>
      </c>
      <c r="I14" s="12">
        <f t="shared" si="0"/>
        <v>69531</v>
      </c>
      <c r="J14" s="66">
        <f t="shared" si="0"/>
        <v>16</v>
      </c>
      <c r="K14" s="12">
        <f t="shared" si="0"/>
        <v>628563</v>
      </c>
      <c r="L14" s="12">
        <f t="shared" si="0"/>
        <v>31836216</v>
      </c>
      <c r="M14" s="12">
        <f t="shared" si="0"/>
        <v>166094917</v>
      </c>
    </row>
    <row r="15" spans="1:15" x14ac:dyDescent="0.2">
      <c r="A15" s="64">
        <v>9</v>
      </c>
      <c r="B15" s="54" t="s">
        <v>1</v>
      </c>
      <c r="D15" s="14">
        <f t="shared" si="0"/>
        <v>0</v>
      </c>
      <c r="E15" s="12">
        <f t="shared" si="0"/>
        <v>1908104</v>
      </c>
      <c r="F15" s="12">
        <f t="shared" si="0"/>
        <v>1828127</v>
      </c>
      <c r="G15" s="12">
        <f t="shared" si="0"/>
        <v>278634</v>
      </c>
      <c r="H15" s="12">
        <f t="shared" si="0"/>
        <v>1313882</v>
      </c>
      <c r="I15" s="12">
        <f t="shared" si="0"/>
        <v>315411</v>
      </c>
      <c r="J15" s="66">
        <f t="shared" si="0"/>
        <v>177</v>
      </c>
      <c r="K15" s="12">
        <f t="shared" si="0"/>
        <v>206359</v>
      </c>
      <c r="L15" s="12">
        <f t="shared" si="0"/>
        <v>120436451</v>
      </c>
      <c r="M15" s="12">
        <f t="shared" si="0"/>
        <v>884853695</v>
      </c>
    </row>
    <row r="16" spans="1:15" x14ac:dyDescent="0.2">
      <c r="D16" s="14"/>
      <c r="J16" s="66"/>
    </row>
    <row r="17" spans="1:15" x14ac:dyDescent="0.2">
      <c r="B17" s="54" t="s">
        <v>0</v>
      </c>
      <c r="D17" s="14">
        <f t="shared" ref="D17:M17" si="1">SUM(D7:D15)</f>
        <v>14</v>
      </c>
      <c r="E17" s="12">
        <f t="shared" si="1"/>
        <v>8894380</v>
      </c>
      <c r="F17" s="12">
        <f t="shared" si="1"/>
        <v>8670690</v>
      </c>
      <c r="G17" s="12">
        <f t="shared" si="1"/>
        <v>1284406</v>
      </c>
      <c r="H17" s="12">
        <f t="shared" si="1"/>
        <v>5918650</v>
      </c>
      <c r="I17" s="12">
        <f t="shared" si="1"/>
        <v>1691124</v>
      </c>
      <c r="J17" s="66">
        <f t="shared" si="1"/>
        <v>200</v>
      </c>
      <c r="K17" s="12">
        <f t="shared" si="1"/>
        <v>33704115</v>
      </c>
      <c r="L17" s="12">
        <f t="shared" si="1"/>
        <v>690328304</v>
      </c>
      <c r="M17" s="12">
        <f t="shared" si="1"/>
        <v>3470541554</v>
      </c>
    </row>
    <row r="18" spans="1:15" x14ac:dyDescent="0.2">
      <c r="J18" s="66"/>
    </row>
    <row r="19" spans="1:15" x14ac:dyDescent="0.2">
      <c r="A19" s="67">
        <v>10101</v>
      </c>
      <c r="B19" s="54" t="s">
        <v>2100</v>
      </c>
      <c r="C19" s="67">
        <f t="shared" ref="C19:C82" si="2">INT(A19/10000)</f>
        <v>1</v>
      </c>
      <c r="D19" s="61">
        <v>1</v>
      </c>
      <c r="E19" s="12">
        <v>14800</v>
      </c>
      <c r="F19" s="12">
        <v>14069</v>
      </c>
      <c r="G19" s="14">
        <v>2063</v>
      </c>
      <c r="H19" s="14">
        <v>9854</v>
      </c>
      <c r="I19" s="14">
        <v>2883</v>
      </c>
      <c r="J19" s="13"/>
      <c r="K19" s="12">
        <v>29634</v>
      </c>
      <c r="L19" s="12">
        <v>1702891</v>
      </c>
      <c r="M19" s="12">
        <v>10136986</v>
      </c>
      <c r="N19" s="12">
        <v>500</v>
      </c>
      <c r="O19" s="12">
        <v>500</v>
      </c>
    </row>
    <row r="20" spans="1:15" x14ac:dyDescent="0.2">
      <c r="A20" s="67">
        <v>10201</v>
      </c>
      <c r="B20" s="54" t="s">
        <v>2099</v>
      </c>
      <c r="C20" s="67">
        <f t="shared" si="2"/>
        <v>1</v>
      </c>
      <c r="D20" s="61">
        <v>1</v>
      </c>
      <c r="E20" s="12">
        <v>1982</v>
      </c>
      <c r="F20" s="12">
        <v>1905</v>
      </c>
      <c r="G20" s="14">
        <v>251</v>
      </c>
      <c r="H20" s="14">
        <v>1217</v>
      </c>
      <c r="I20" s="14">
        <v>514</v>
      </c>
      <c r="J20" s="13"/>
      <c r="K20" s="12">
        <v>16853</v>
      </c>
      <c r="L20" s="12">
        <v>178953</v>
      </c>
      <c r="M20" s="12">
        <v>436174</v>
      </c>
      <c r="N20" s="12">
        <v>500</v>
      </c>
      <c r="O20" s="12">
        <v>500</v>
      </c>
    </row>
    <row r="21" spans="1:15" x14ac:dyDescent="0.2">
      <c r="A21" s="67">
        <v>10301</v>
      </c>
      <c r="B21" s="54" t="s">
        <v>2098</v>
      </c>
      <c r="C21" s="67">
        <f t="shared" si="2"/>
        <v>1</v>
      </c>
      <c r="E21" s="12">
        <v>1884</v>
      </c>
      <c r="F21" s="12">
        <v>1906</v>
      </c>
      <c r="G21" s="14">
        <v>223</v>
      </c>
      <c r="H21" s="14">
        <v>1151</v>
      </c>
      <c r="I21" s="14">
        <v>510</v>
      </c>
      <c r="J21" s="13"/>
      <c r="K21" s="12">
        <v>8182</v>
      </c>
      <c r="L21" s="12">
        <v>171444</v>
      </c>
      <c r="M21" s="12">
        <v>381651</v>
      </c>
      <c r="N21" s="12">
        <v>500</v>
      </c>
      <c r="O21" s="12">
        <v>500</v>
      </c>
    </row>
    <row r="22" spans="1:15" x14ac:dyDescent="0.2">
      <c r="A22" s="67">
        <v>10302</v>
      </c>
      <c r="B22" s="54" t="s">
        <v>2097</v>
      </c>
      <c r="C22" s="67">
        <f t="shared" si="2"/>
        <v>1</v>
      </c>
      <c r="E22" s="12">
        <v>1838</v>
      </c>
      <c r="F22" s="12">
        <v>1731</v>
      </c>
      <c r="G22" s="14">
        <v>216</v>
      </c>
      <c r="H22" s="14">
        <v>1182</v>
      </c>
      <c r="I22" s="14">
        <v>440</v>
      </c>
      <c r="J22" s="13"/>
      <c r="K22" s="12">
        <v>16481</v>
      </c>
      <c r="L22" s="12">
        <v>109639</v>
      </c>
      <c r="M22" s="12">
        <v>223650</v>
      </c>
      <c r="N22" s="12">
        <v>500</v>
      </c>
      <c r="O22" s="12">
        <v>500</v>
      </c>
    </row>
    <row r="23" spans="1:15" x14ac:dyDescent="0.2">
      <c r="A23" s="67">
        <v>10303</v>
      </c>
      <c r="B23" s="54" t="s">
        <v>2096</v>
      </c>
      <c r="C23" s="67">
        <f t="shared" si="2"/>
        <v>1</v>
      </c>
      <c r="E23" s="12">
        <v>2106</v>
      </c>
      <c r="F23" s="12">
        <v>2070</v>
      </c>
      <c r="G23" s="14">
        <v>297</v>
      </c>
      <c r="H23" s="14">
        <v>1429</v>
      </c>
      <c r="I23" s="14">
        <v>380</v>
      </c>
      <c r="J23" s="13"/>
      <c r="K23" s="12">
        <v>10276</v>
      </c>
      <c r="L23" s="12">
        <v>116180</v>
      </c>
      <c r="M23" s="12">
        <v>387431</v>
      </c>
      <c r="N23" s="12">
        <v>500</v>
      </c>
      <c r="O23" s="12">
        <v>500</v>
      </c>
    </row>
    <row r="24" spans="1:15" x14ac:dyDescent="0.2">
      <c r="A24" s="67">
        <v>10304</v>
      </c>
      <c r="B24" s="54" t="s">
        <v>2095</v>
      </c>
      <c r="C24" s="67">
        <f t="shared" si="2"/>
        <v>1</v>
      </c>
      <c r="E24" s="12">
        <v>3109</v>
      </c>
      <c r="F24" s="12">
        <v>2898</v>
      </c>
      <c r="G24" s="14">
        <v>424</v>
      </c>
      <c r="H24" s="14">
        <v>2007</v>
      </c>
      <c r="I24" s="14">
        <v>678</v>
      </c>
      <c r="J24" s="13"/>
      <c r="K24" s="12">
        <v>13912</v>
      </c>
      <c r="L24" s="12">
        <v>249631</v>
      </c>
      <c r="M24" s="12">
        <v>1041047</v>
      </c>
      <c r="N24" s="12">
        <v>500</v>
      </c>
      <c r="O24" s="12">
        <v>500</v>
      </c>
    </row>
    <row r="25" spans="1:15" x14ac:dyDescent="0.2">
      <c r="A25" s="67">
        <v>10305</v>
      </c>
      <c r="B25" s="54" t="s">
        <v>2094</v>
      </c>
      <c r="C25" s="67">
        <f t="shared" si="2"/>
        <v>1</v>
      </c>
      <c r="E25" s="12">
        <v>1156</v>
      </c>
      <c r="F25" s="12">
        <v>1234</v>
      </c>
      <c r="G25" s="14">
        <v>139</v>
      </c>
      <c r="H25" s="14">
        <v>772</v>
      </c>
      <c r="I25" s="14">
        <v>245</v>
      </c>
      <c r="J25" s="13"/>
      <c r="K25" s="12">
        <v>3355</v>
      </c>
      <c r="L25" s="12">
        <v>61373</v>
      </c>
      <c r="M25" s="12">
        <v>83861</v>
      </c>
      <c r="N25" s="12">
        <v>500</v>
      </c>
      <c r="O25" s="12">
        <v>500</v>
      </c>
    </row>
    <row r="26" spans="1:15" x14ac:dyDescent="0.2">
      <c r="A26" s="67">
        <v>10306</v>
      </c>
      <c r="B26" s="54" t="s">
        <v>2093</v>
      </c>
      <c r="C26" s="67">
        <f t="shared" si="2"/>
        <v>1</v>
      </c>
      <c r="E26" s="12">
        <v>1205</v>
      </c>
      <c r="F26" s="12">
        <v>1189</v>
      </c>
      <c r="G26" s="14">
        <v>184</v>
      </c>
      <c r="H26" s="14">
        <v>810</v>
      </c>
      <c r="I26" s="14">
        <v>211</v>
      </c>
      <c r="J26" s="13"/>
      <c r="K26" s="12">
        <v>18582</v>
      </c>
      <c r="L26" s="12">
        <v>76977</v>
      </c>
      <c r="M26" s="12">
        <v>128586</v>
      </c>
      <c r="N26" s="12">
        <v>500</v>
      </c>
      <c r="O26" s="12">
        <v>500</v>
      </c>
    </row>
    <row r="27" spans="1:15" x14ac:dyDescent="0.2">
      <c r="A27" s="67">
        <v>10307</v>
      </c>
      <c r="B27" s="54" t="s">
        <v>2092</v>
      </c>
      <c r="C27" s="67">
        <f t="shared" si="2"/>
        <v>1</v>
      </c>
      <c r="E27" s="12">
        <v>2203</v>
      </c>
      <c r="F27" s="12">
        <v>2257</v>
      </c>
      <c r="G27" s="14">
        <v>259</v>
      </c>
      <c r="H27" s="14">
        <v>1355</v>
      </c>
      <c r="I27" s="14">
        <v>589</v>
      </c>
      <c r="J27" s="13"/>
      <c r="K27" s="12">
        <v>11400</v>
      </c>
      <c r="L27" s="12">
        <v>176235</v>
      </c>
      <c r="M27" s="12">
        <v>262257</v>
      </c>
      <c r="N27" s="12">
        <v>500</v>
      </c>
      <c r="O27" s="12">
        <v>500</v>
      </c>
    </row>
    <row r="28" spans="1:15" x14ac:dyDescent="0.2">
      <c r="A28" s="67">
        <v>10308</v>
      </c>
      <c r="B28" s="54" t="s">
        <v>2091</v>
      </c>
      <c r="C28" s="67">
        <f t="shared" si="2"/>
        <v>1</v>
      </c>
      <c r="E28" s="12">
        <v>1393</v>
      </c>
      <c r="F28" s="12">
        <v>1381</v>
      </c>
      <c r="G28" s="14">
        <v>184</v>
      </c>
      <c r="H28" s="14">
        <v>921</v>
      </c>
      <c r="I28" s="14">
        <v>288</v>
      </c>
      <c r="J28" s="13"/>
      <c r="K28" s="12">
        <v>6429</v>
      </c>
      <c r="L28" s="12">
        <v>160191</v>
      </c>
      <c r="M28" s="12">
        <v>913222</v>
      </c>
      <c r="N28" s="12">
        <v>500</v>
      </c>
      <c r="O28" s="12">
        <v>500</v>
      </c>
    </row>
    <row r="29" spans="1:15" x14ac:dyDescent="0.2">
      <c r="A29" s="67">
        <v>10309</v>
      </c>
      <c r="B29" s="54" t="s">
        <v>2090</v>
      </c>
      <c r="C29" s="67">
        <f t="shared" si="2"/>
        <v>1</v>
      </c>
      <c r="E29" s="12">
        <v>3477</v>
      </c>
      <c r="F29" s="12">
        <v>3247</v>
      </c>
      <c r="G29" s="14">
        <v>541</v>
      </c>
      <c r="H29" s="14">
        <v>2212</v>
      </c>
      <c r="I29" s="14">
        <v>724</v>
      </c>
      <c r="J29" s="13"/>
      <c r="K29" s="12">
        <v>2344</v>
      </c>
      <c r="L29" s="12">
        <v>203591</v>
      </c>
      <c r="M29" s="12">
        <v>459338</v>
      </c>
      <c r="N29" s="12">
        <v>500</v>
      </c>
      <c r="O29" s="12">
        <v>500</v>
      </c>
    </row>
    <row r="30" spans="1:15" x14ac:dyDescent="0.2">
      <c r="A30" s="67">
        <v>10310</v>
      </c>
      <c r="B30" s="54" t="s">
        <v>2089</v>
      </c>
      <c r="C30" s="67">
        <f t="shared" si="2"/>
        <v>1</v>
      </c>
      <c r="E30" s="12">
        <v>1751</v>
      </c>
      <c r="F30" s="12">
        <v>1771</v>
      </c>
      <c r="G30" s="14">
        <v>212</v>
      </c>
      <c r="H30" s="14">
        <v>1086</v>
      </c>
      <c r="I30" s="14">
        <v>453</v>
      </c>
      <c r="J30" s="13"/>
      <c r="K30" s="12">
        <v>11711</v>
      </c>
      <c r="L30" s="12">
        <v>86429</v>
      </c>
      <c r="M30" s="12">
        <v>80760</v>
      </c>
      <c r="N30" s="12">
        <v>500</v>
      </c>
      <c r="O30" s="12">
        <v>500</v>
      </c>
    </row>
    <row r="31" spans="1:15" x14ac:dyDescent="0.2">
      <c r="A31" s="67">
        <v>10311</v>
      </c>
      <c r="B31" s="54" t="s">
        <v>2088</v>
      </c>
      <c r="C31" s="67">
        <f t="shared" si="2"/>
        <v>1</v>
      </c>
      <c r="E31" s="12">
        <v>1254</v>
      </c>
      <c r="F31" s="12">
        <v>1248</v>
      </c>
      <c r="G31" s="14">
        <v>140</v>
      </c>
      <c r="H31" s="14">
        <v>811</v>
      </c>
      <c r="I31" s="14">
        <v>303</v>
      </c>
      <c r="J31" s="13"/>
      <c r="K31" s="12">
        <v>9994</v>
      </c>
      <c r="L31" s="12">
        <v>73123</v>
      </c>
      <c r="M31" s="12">
        <v>152415</v>
      </c>
      <c r="N31" s="12">
        <v>500</v>
      </c>
      <c r="O31" s="12">
        <v>500</v>
      </c>
    </row>
    <row r="32" spans="1:15" x14ac:dyDescent="0.2">
      <c r="A32" s="67">
        <v>10312</v>
      </c>
      <c r="B32" s="54" t="s">
        <v>2087</v>
      </c>
      <c r="C32" s="67">
        <f t="shared" si="2"/>
        <v>1</v>
      </c>
      <c r="E32" s="12">
        <v>2880</v>
      </c>
      <c r="F32" s="12">
        <v>2825</v>
      </c>
      <c r="G32" s="14">
        <v>366</v>
      </c>
      <c r="H32" s="14">
        <v>1873</v>
      </c>
      <c r="I32" s="14">
        <v>641</v>
      </c>
      <c r="J32" s="13"/>
      <c r="K32" s="12">
        <v>14708</v>
      </c>
      <c r="L32" s="12">
        <v>204463</v>
      </c>
      <c r="M32" s="12">
        <v>369200</v>
      </c>
      <c r="N32" s="12">
        <v>500</v>
      </c>
      <c r="O32" s="12">
        <v>500</v>
      </c>
    </row>
    <row r="33" spans="1:15" x14ac:dyDescent="0.2">
      <c r="A33" s="67">
        <v>10313</v>
      </c>
      <c r="B33" s="54" t="s">
        <v>2086</v>
      </c>
      <c r="C33" s="67">
        <f t="shared" si="2"/>
        <v>1</v>
      </c>
      <c r="E33" s="12">
        <v>2664</v>
      </c>
      <c r="F33" s="12">
        <v>2668</v>
      </c>
      <c r="G33" s="14">
        <v>272</v>
      </c>
      <c r="H33" s="14">
        <v>1751</v>
      </c>
      <c r="I33" s="14">
        <v>641</v>
      </c>
      <c r="J33" s="13"/>
      <c r="K33" s="12">
        <v>21542</v>
      </c>
      <c r="L33" s="12">
        <v>173155</v>
      </c>
      <c r="M33" s="12">
        <v>411651</v>
      </c>
      <c r="N33" s="12">
        <v>500</v>
      </c>
      <c r="O33" s="12">
        <v>500</v>
      </c>
    </row>
    <row r="34" spans="1:15" x14ac:dyDescent="0.2">
      <c r="A34" s="67">
        <v>10314</v>
      </c>
      <c r="B34" s="54" t="s">
        <v>2085</v>
      </c>
      <c r="C34" s="67">
        <f t="shared" si="2"/>
        <v>1</v>
      </c>
      <c r="E34" s="12">
        <v>1411</v>
      </c>
      <c r="F34" s="12">
        <v>1397</v>
      </c>
      <c r="G34" s="14">
        <v>186</v>
      </c>
      <c r="H34" s="14">
        <v>898</v>
      </c>
      <c r="I34" s="14">
        <v>327</v>
      </c>
      <c r="J34" s="13"/>
      <c r="K34" s="12">
        <v>8782</v>
      </c>
      <c r="L34" s="12">
        <v>74417</v>
      </c>
      <c r="M34" s="12">
        <v>109940</v>
      </c>
      <c r="N34" s="12">
        <v>500</v>
      </c>
      <c r="O34" s="12">
        <v>500</v>
      </c>
    </row>
    <row r="35" spans="1:15" x14ac:dyDescent="0.2">
      <c r="A35" s="67">
        <v>10315</v>
      </c>
      <c r="B35" s="54" t="s">
        <v>2084</v>
      </c>
      <c r="C35" s="67">
        <f t="shared" si="2"/>
        <v>1</v>
      </c>
      <c r="E35" s="12">
        <v>3078</v>
      </c>
      <c r="F35" s="12">
        <v>2953</v>
      </c>
      <c r="G35" s="14">
        <v>421</v>
      </c>
      <c r="H35" s="14">
        <v>2000</v>
      </c>
      <c r="I35" s="14">
        <v>657</v>
      </c>
      <c r="J35" s="13"/>
      <c r="K35" s="12">
        <v>18057</v>
      </c>
      <c r="L35" s="12">
        <v>244463</v>
      </c>
      <c r="M35" s="12">
        <v>1089425</v>
      </c>
      <c r="N35" s="12">
        <v>500</v>
      </c>
      <c r="O35" s="12">
        <v>500</v>
      </c>
    </row>
    <row r="36" spans="1:15" x14ac:dyDescent="0.2">
      <c r="A36" s="67">
        <v>10316</v>
      </c>
      <c r="B36" s="54" t="s">
        <v>2083</v>
      </c>
      <c r="C36" s="67">
        <f t="shared" si="2"/>
        <v>1</v>
      </c>
      <c r="E36" s="12">
        <v>2738</v>
      </c>
      <c r="F36" s="12">
        <v>2557</v>
      </c>
      <c r="G36" s="14">
        <v>407</v>
      </c>
      <c r="H36" s="14">
        <v>1769</v>
      </c>
      <c r="I36" s="14">
        <v>562</v>
      </c>
      <c r="J36" s="13"/>
      <c r="K36" s="12">
        <v>12198</v>
      </c>
      <c r="L36" s="12">
        <v>137159</v>
      </c>
      <c r="M36" s="12">
        <v>262296</v>
      </c>
      <c r="N36" s="12">
        <v>500</v>
      </c>
      <c r="O36" s="12">
        <v>500</v>
      </c>
    </row>
    <row r="37" spans="1:15" x14ac:dyDescent="0.2">
      <c r="A37" s="67">
        <v>10317</v>
      </c>
      <c r="B37" s="54" t="s">
        <v>2082</v>
      </c>
      <c r="C37" s="67">
        <f t="shared" si="2"/>
        <v>1</v>
      </c>
      <c r="E37" s="12">
        <v>2063</v>
      </c>
      <c r="F37" s="12">
        <v>2037</v>
      </c>
      <c r="G37" s="14">
        <v>280</v>
      </c>
      <c r="H37" s="14">
        <v>1302</v>
      </c>
      <c r="I37" s="14">
        <v>481</v>
      </c>
      <c r="J37" s="13"/>
      <c r="K37" s="12">
        <v>10343</v>
      </c>
      <c r="L37" s="12">
        <v>142449</v>
      </c>
      <c r="M37" s="12">
        <v>123111</v>
      </c>
      <c r="N37" s="12">
        <v>500</v>
      </c>
      <c r="O37" s="12">
        <v>500</v>
      </c>
    </row>
    <row r="38" spans="1:15" x14ac:dyDescent="0.2">
      <c r="A38" s="67">
        <v>10318</v>
      </c>
      <c r="B38" s="54" t="s">
        <v>2081</v>
      </c>
      <c r="C38" s="67">
        <f t="shared" si="2"/>
        <v>1</v>
      </c>
      <c r="E38" s="12">
        <v>1675</v>
      </c>
      <c r="F38" s="12">
        <v>1449</v>
      </c>
      <c r="G38" s="14">
        <v>310</v>
      </c>
      <c r="H38" s="14">
        <v>1133</v>
      </c>
      <c r="I38" s="14">
        <v>232</v>
      </c>
      <c r="J38" s="13"/>
      <c r="K38" s="12">
        <v>4286</v>
      </c>
      <c r="L38" s="12">
        <v>80382</v>
      </c>
      <c r="M38" s="12">
        <v>197055</v>
      </c>
      <c r="N38" s="12">
        <v>500</v>
      </c>
      <c r="O38" s="12">
        <v>500</v>
      </c>
    </row>
    <row r="39" spans="1:15" x14ac:dyDescent="0.2">
      <c r="A39" s="67">
        <v>10319</v>
      </c>
      <c r="B39" s="54" t="s">
        <v>2080</v>
      </c>
      <c r="C39" s="67">
        <f t="shared" si="2"/>
        <v>1</v>
      </c>
      <c r="E39" s="12">
        <v>1978</v>
      </c>
      <c r="F39" s="12">
        <v>1898</v>
      </c>
      <c r="G39" s="14">
        <v>316</v>
      </c>
      <c r="H39" s="14">
        <v>1269</v>
      </c>
      <c r="I39" s="14">
        <v>393</v>
      </c>
      <c r="J39" s="13"/>
      <c r="K39" s="12">
        <v>9609</v>
      </c>
      <c r="L39" s="12">
        <v>111769</v>
      </c>
      <c r="M39" s="12">
        <v>428752</v>
      </c>
      <c r="N39" s="12">
        <v>500</v>
      </c>
      <c r="O39" s="12">
        <v>500</v>
      </c>
    </row>
    <row r="40" spans="1:15" x14ac:dyDescent="0.2">
      <c r="A40" s="67">
        <v>10320</v>
      </c>
      <c r="B40" s="54" t="s">
        <v>2079</v>
      </c>
      <c r="C40" s="67">
        <f t="shared" si="2"/>
        <v>1</v>
      </c>
      <c r="E40" s="12">
        <v>486</v>
      </c>
      <c r="F40" s="12">
        <v>465</v>
      </c>
      <c r="G40" s="14">
        <v>53</v>
      </c>
      <c r="H40" s="14">
        <v>316</v>
      </c>
      <c r="I40" s="14">
        <v>117</v>
      </c>
      <c r="J40" s="13"/>
      <c r="K40" s="12">
        <v>728</v>
      </c>
      <c r="L40" s="12">
        <v>21095</v>
      </c>
      <c r="M40" s="12">
        <v>29240</v>
      </c>
      <c r="N40" s="12">
        <v>500</v>
      </c>
      <c r="O40" s="12">
        <v>500</v>
      </c>
    </row>
    <row r="41" spans="1:15" x14ac:dyDescent="0.2">
      <c r="A41" s="67">
        <v>10321</v>
      </c>
      <c r="B41" s="54" t="s">
        <v>2078</v>
      </c>
      <c r="C41" s="67">
        <f t="shared" si="2"/>
        <v>1</v>
      </c>
      <c r="E41" s="12">
        <v>814</v>
      </c>
      <c r="F41" s="12">
        <v>838</v>
      </c>
      <c r="G41" s="14">
        <v>134</v>
      </c>
      <c r="H41" s="14">
        <v>530</v>
      </c>
      <c r="I41" s="14">
        <v>150</v>
      </c>
      <c r="J41" s="13"/>
      <c r="K41" s="12">
        <v>3866</v>
      </c>
      <c r="L41" s="12">
        <v>37899</v>
      </c>
      <c r="M41" s="12">
        <v>13840</v>
      </c>
      <c r="N41" s="12">
        <v>500</v>
      </c>
      <c r="O41" s="12">
        <v>500</v>
      </c>
    </row>
    <row r="42" spans="1:15" x14ac:dyDescent="0.2">
      <c r="A42" s="67">
        <v>10322</v>
      </c>
      <c r="B42" s="54" t="s">
        <v>2077</v>
      </c>
      <c r="C42" s="67">
        <f t="shared" si="2"/>
        <v>1</v>
      </c>
      <c r="E42" s="12">
        <v>960</v>
      </c>
      <c r="F42" s="12">
        <v>914</v>
      </c>
      <c r="G42" s="14">
        <v>118</v>
      </c>
      <c r="H42" s="14">
        <v>669</v>
      </c>
      <c r="I42" s="14">
        <v>173</v>
      </c>
      <c r="J42" s="13"/>
      <c r="K42" s="12">
        <v>15639</v>
      </c>
      <c r="L42" s="12">
        <v>45358</v>
      </c>
      <c r="M42" s="12">
        <v>19108</v>
      </c>
      <c r="N42" s="12">
        <v>500</v>
      </c>
      <c r="O42" s="12">
        <v>500</v>
      </c>
    </row>
    <row r="43" spans="1:15" x14ac:dyDescent="0.2">
      <c r="A43" s="67">
        <v>10323</v>
      </c>
      <c r="B43" s="54" t="s">
        <v>2076</v>
      </c>
      <c r="C43" s="67">
        <f t="shared" si="2"/>
        <v>1</v>
      </c>
      <c r="E43" s="12">
        <v>1078</v>
      </c>
      <c r="F43" s="12">
        <v>1008</v>
      </c>
      <c r="G43" s="14">
        <v>152</v>
      </c>
      <c r="H43" s="14">
        <v>674</v>
      </c>
      <c r="I43" s="14">
        <v>252</v>
      </c>
      <c r="J43" s="13"/>
      <c r="K43" s="12">
        <v>3402</v>
      </c>
      <c r="L43" s="12">
        <v>50274</v>
      </c>
      <c r="M43" s="12">
        <v>122186</v>
      </c>
      <c r="N43" s="12">
        <v>500</v>
      </c>
      <c r="O43" s="12">
        <v>500</v>
      </c>
    </row>
    <row r="44" spans="1:15" x14ac:dyDescent="0.2">
      <c r="A44" s="67">
        <v>10401</v>
      </c>
      <c r="B44" s="54" t="s">
        <v>2075</v>
      </c>
      <c r="C44" s="67">
        <f t="shared" si="2"/>
        <v>1</v>
      </c>
      <c r="E44" s="12">
        <v>805</v>
      </c>
      <c r="F44" s="12">
        <v>790</v>
      </c>
      <c r="G44" s="14">
        <v>106</v>
      </c>
      <c r="H44" s="14">
        <v>494</v>
      </c>
      <c r="I44" s="14">
        <v>205</v>
      </c>
      <c r="J44" s="13"/>
      <c r="K44" s="12">
        <v>4233</v>
      </c>
      <c r="L44" s="12">
        <v>39716</v>
      </c>
      <c r="M44" s="12">
        <v>57835</v>
      </c>
      <c r="N44" s="12">
        <v>500</v>
      </c>
      <c r="O44" s="12">
        <v>500</v>
      </c>
    </row>
    <row r="45" spans="1:15" x14ac:dyDescent="0.2">
      <c r="A45" s="67">
        <v>10402</v>
      </c>
      <c r="B45" s="54" t="s">
        <v>2074</v>
      </c>
      <c r="C45" s="67">
        <f t="shared" si="2"/>
        <v>1</v>
      </c>
      <c r="E45" s="12">
        <v>1326</v>
      </c>
      <c r="F45" s="12">
        <v>1379</v>
      </c>
      <c r="G45" s="14">
        <v>160</v>
      </c>
      <c r="H45" s="14">
        <v>888</v>
      </c>
      <c r="I45" s="14">
        <v>278</v>
      </c>
      <c r="J45" s="13"/>
      <c r="K45" s="12">
        <v>5975</v>
      </c>
      <c r="L45" s="12">
        <v>77149</v>
      </c>
      <c r="M45" s="12">
        <v>143348</v>
      </c>
      <c r="N45" s="12">
        <v>500</v>
      </c>
      <c r="O45" s="12">
        <v>500</v>
      </c>
    </row>
    <row r="46" spans="1:15" x14ac:dyDescent="0.2">
      <c r="A46" s="67">
        <v>10403</v>
      </c>
      <c r="B46" s="54" t="s">
        <v>2073</v>
      </c>
      <c r="C46" s="67">
        <f t="shared" si="2"/>
        <v>1</v>
      </c>
      <c r="E46" s="12">
        <v>943</v>
      </c>
      <c r="F46" s="12">
        <v>933</v>
      </c>
      <c r="G46" s="14">
        <v>123</v>
      </c>
      <c r="H46" s="14">
        <v>531</v>
      </c>
      <c r="I46" s="14">
        <v>289</v>
      </c>
      <c r="J46" s="13"/>
      <c r="K46" s="12">
        <v>-813</v>
      </c>
      <c r="L46" s="12">
        <v>67057</v>
      </c>
      <c r="M46" s="12">
        <v>80536</v>
      </c>
      <c r="N46" s="12">
        <v>500</v>
      </c>
      <c r="O46" s="12">
        <v>500</v>
      </c>
    </row>
    <row r="47" spans="1:15" x14ac:dyDescent="0.2">
      <c r="A47" s="67">
        <v>10404</v>
      </c>
      <c r="B47" s="54" t="s">
        <v>2072</v>
      </c>
      <c r="C47" s="67">
        <f t="shared" si="2"/>
        <v>1</v>
      </c>
      <c r="E47" s="12">
        <v>994</v>
      </c>
      <c r="F47" s="12">
        <v>1000</v>
      </c>
      <c r="G47" s="14">
        <v>119</v>
      </c>
      <c r="H47" s="14">
        <v>599</v>
      </c>
      <c r="I47" s="14">
        <v>276</v>
      </c>
      <c r="J47" s="13"/>
      <c r="K47" s="12">
        <v>9823</v>
      </c>
      <c r="L47" s="12">
        <v>45080</v>
      </c>
      <c r="M47" s="12">
        <v>46696</v>
      </c>
      <c r="N47" s="12">
        <v>500</v>
      </c>
      <c r="O47" s="12">
        <v>500</v>
      </c>
    </row>
    <row r="48" spans="1:15" x14ac:dyDescent="0.2">
      <c r="A48" s="67">
        <v>10405</v>
      </c>
      <c r="B48" s="54" t="s">
        <v>2071</v>
      </c>
      <c r="C48" s="67">
        <f t="shared" si="2"/>
        <v>1</v>
      </c>
      <c r="E48" s="12">
        <v>3675</v>
      </c>
      <c r="F48" s="12">
        <v>3647</v>
      </c>
      <c r="G48" s="14">
        <v>434</v>
      </c>
      <c r="H48" s="14">
        <v>2224</v>
      </c>
      <c r="I48" s="14">
        <v>1017</v>
      </c>
      <c r="J48" s="13"/>
      <c r="K48" s="12">
        <v>23556</v>
      </c>
      <c r="L48" s="12">
        <v>403508</v>
      </c>
      <c r="M48" s="12">
        <v>1662192</v>
      </c>
      <c r="N48" s="12">
        <v>500</v>
      </c>
      <c r="O48" s="12">
        <v>500</v>
      </c>
    </row>
    <row r="49" spans="1:15" x14ac:dyDescent="0.2">
      <c r="A49" s="67">
        <v>10406</v>
      </c>
      <c r="B49" s="54" t="s">
        <v>2070</v>
      </c>
      <c r="C49" s="67">
        <f t="shared" si="2"/>
        <v>1</v>
      </c>
      <c r="E49" s="12">
        <v>888</v>
      </c>
      <c r="F49" s="12">
        <v>889</v>
      </c>
      <c r="G49" s="14">
        <v>84</v>
      </c>
      <c r="H49" s="14">
        <v>549</v>
      </c>
      <c r="I49" s="14">
        <v>255</v>
      </c>
      <c r="J49" s="13"/>
      <c r="K49" s="12">
        <v>6056</v>
      </c>
      <c r="L49" s="12">
        <v>36282</v>
      </c>
      <c r="M49" s="12">
        <v>100796</v>
      </c>
      <c r="N49" s="12">
        <v>500</v>
      </c>
      <c r="O49" s="12">
        <v>500</v>
      </c>
    </row>
    <row r="50" spans="1:15" x14ac:dyDescent="0.2">
      <c r="A50" s="67">
        <v>10407</v>
      </c>
      <c r="B50" s="54" t="s">
        <v>2069</v>
      </c>
      <c r="C50" s="67">
        <f t="shared" si="2"/>
        <v>1</v>
      </c>
      <c r="E50" s="12">
        <v>758</v>
      </c>
      <c r="F50" s="12">
        <v>814</v>
      </c>
      <c r="G50" s="14">
        <v>81</v>
      </c>
      <c r="H50" s="14">
        <v>451</v>
      </c>
      <c r="I50" s="14">
        <v>226</v>
      </c>
      <c r="J50" s="13"/>
      <c r="K50" s="12">
        <v>23274</v>
      </c>
      <c r="L50" s="12">
        <v>41445</v>
      </c>
      <c r="M50" s="12">
        <v>29426</v>
      </c>
      <c r="N50" s="12">
        <v>500</v>
      </c>
      <c r="O50" s="12">
        <v>500</v>
      </c>
    </row>
    <row r="51" spans="1:15" x14ac:dyDescent="0.2">
      <c r="A51" s="67">
        <v>10408</v>
      </c>
      <c r="B51" s="54" t="s">
        <v>2068</v>
      </c>
      <c r="C51" s="67">
        <f t="shared" si="2"/>
        <v>1</v>
      </c>
      <c r="E51" s="12">
        <v>1992</v>
      </c>
      <c r="F51" s="12">
        <v>2022</v>
      </c>
      <c r="G51" s="14">
        <v>260</v>
      </c>
      <c r="H51" s="14">
        <v>1235</v>
      </c>
      <c r="I51" s="14">
        <v>497</v>
      </c>
      <c r="J51" s="13"/>
      <c r="K51" s="12">
        <v>23852</v>
      </c>
      <c r="L51" s="12">
        <v>79824</v>
      </c>
      <c r="M51" s="12">
        <v>123199</v>
      </c>
      <c r="N51" s="12">
        <v>500</v>
      </c>
      <c r="O51" s="12">
        <v>500</v>
      </c>
    </row>
    <row r="52" spans="1:15" x14ac:dyDescent="0.2">
      <c r="A52" s="67">
        <v>10409</v>
      </c>
      <c r="B52" s="54" t="s">
        <v>2067</v>
      </c>
      <c r="C52" s="67">
        <f t="shared" si="2"/>
        <v>1</v>
      </c>
      <c r="E52" s="12">
        <v>972</v>
      </c>
      <c r="F52" s="12">
        <v>960</v>
      </c>
      <c r="G52" s="14">
        <v>102</v>
      </c>
      <c r="H52" s="14">
        <v>639</v>
      </c>
      <c r="I52" s="14">
        <v>231</v>
      </c>
      <c r="J52" s="13"/>
      <c r="K52" s="12">
        <v>8002</v>
      </c>
      <c r="L52" s="12">
        <v>39829</v>
      </c>
      <c r="M52" s="12">
        <v>18052</v>
      </c>
      <c r="N52" s="12">
        <v>500</v>
      </c>
      <c r="O52" s="12">
        <v>500</v>
      </c>
    </row>
    <row r="53" spans="1:15" x14ac:dyDescent="0.2">
      <c r="A53" s="67">
        <v>10410</v>
      </c>
      <c r="B53" s="54" t="s">
        <v>2066</v>
      </c>
      <c r="C53" s="67">
        <f t="shared" si="2"/>
        <v>1</v>
      </c>
      <c r="E53" s="12">
        <v>462</v>
      </c>
      <c r="F53" s="12">
        <v>499</v>
      </c>
      <c r="G53" s="14">
        <v>37</v>
      </c>
      <c r="H53" s="14">
        <v>282</v>
      </c>
      <c r="I53" s="14">
        <v>143</v>
      </c>
      <c r="J53" s="13"/>
      <c r="K53" s="12">
        <v>6592</v>
      </c>
      <c r="L53" s="12">
        <v>21357</v>
      </c>
      <c r="M53" s="12">
        <v>14989</v>
      </c>
      <c r="N53" s="12">
        <v>500</v>
      </c>
      <c r="O53" s="12">
        <v>500</v>
      </c>
    </row>
    <row r="54" spans="1:15" x14ac:dyDescent="0.2">
      <c r="A54" s="67">
        <v>10411</v>
      </c>
      <c r="B54" s="54" t="s">
        <v>2065</v>
      </c>
      <c r="C54" s="67">
        <f t="shared" si="2"/>
        <v>1</v>
      </c>
      <c r="E54" s="12">
        <v>1442</v>
      </c>
      <c r="F54" s="12">
        <v>1474</v>
      </c>
      <c r="G54" s="14">
        <v>189</v>
      </c>
      <c r="H54" s="14">
        <v>887</v>
      </c>
      <c r="I54" s="14">
        <v>366</v>
      </c>
      <c r="J54" s="13"/>
      <c r="K54" s="12">
        <v>7345</v>
      </c>
      <c r="L54" s="12">
        <v>59821</v>
      </c>
      <c r="M54" s="12">
        <v>116300</v>
      </c>
      <c r="N54" s="12">
        <v>500</v>
      </c>
      <c r="O54" s="12">
        <v>500</v>
      </c>
    </row>
    <row r="55" spans="1:15" x14ac:dyDescent="0.2">
      <c r="A55" s="67">
        <v>10412</v>
      </c>
      <c r="B55" s="54" t="s">
        <v>2064</v>
      </c>
      <c r="C55" s="67">
        <f t="shared" si="2"/>
        <v>1</v>
      </c>
      <c r="E55" s="12">
        <v>935</v>
      </c>
      <c r="F55" s="12">
        <v>990</v>
      </c>
      <c r="G55" s="14">
        <v>92</v>
      </c>
      <c r="H55" s="14">
        <v>616</v>
      </c>
      <c r="I55" s="14">
        <v>227</v>
      </c>
      <c r="J55" s="13"/>
      <c r="K55" s="12">
        <v>2425</v>
      </c>
      <c r="L55" s="12">
        <v>49570</v>
      </c>
      <c r="M55" s="12">
        <v>71773</v>
      </c>
      <c r="N55" s="12">
        <v>500</v>
      </c>
      <c r="O55" s="12">
        <v>500</v>
      </c>
    </row>
    <row r="56" spans="1:15" x14ac:dyDescent="0.2">
      <c r="A56" s="67">
        <v>10413</v>
      </c>
      <c r="B56" s="54" t="s">
        <v>2063</v>
      </c>
      <c r="C56" s="67">
        <f t="shared" si="2"/>
        <v>1</v>
      </c>
      <c r="E56" s="12">
        <v>979</v>
      </c>
      <c r="F56" s="12">
        <v>994</v>
      </c>
      <c r="G56" s="14">
        <v>97</v>
      </c>
      <c r="H56" s="14">
        <v>607</v>
      </c>
      <c r="I56" s="14">
        <v>275</v>
      </c>
      <c r="J56" s="13"/>
      <c r="K56" s="12">
        <v>11919</v>
      </c>
      <c r="L56" s="12">
        <v>63786</v>
      </c>
      <c r="M56" s="12">
        <v>191314</v>
      </c>
      <c r="N56" s="12">
        <v>500</v>
      </c>
      <c r="O56" s="12">
        <v>500</v>
      </c>
    </row>
    <row r="57" spans="1:15" x14ac:dyDescent="0.2">
      <c r="A57" s="67">
        <v>10414</v>
      </c>
      <c r="B57" s="54" t="s">
        <v>2062</v>
      </c>
      <c r="C57" s="67">
        <f t="shared" si="2"/>
        <v>1</v>
      </c>
      <c r="E57" s="12">
        <v>2672</v>
      </c>
      <c r="F57" s="12">
        <v>2592</v>
      </c>
      <c r="G57" s="14">
        <v>345</v>
      </c>
      <c r="H57" s="14">
        <v>1723</v>
      </c>
      <c r="I57" s="14">
        <v>604</v>
      </c>
      <c r="J57" s="13"/>
      <c r="K57" s="12">
        <v>5583</v>
      </c>
      <c r="L57" s="12">
        <v>242404</v>
      </c>
      <c r="M57" s="12">
        <v>1213428</v>
      </c>
      <c r="N57" s="12">
        <v>500</v>
      </c>
      <c r="O57" s="12">
        <v>500</v>
      </c>
    </row>
    <row r="58" spans="1:15" x14ac:dyDescent="0.2">
      <c r="A58" s="67">
        <v>10415</v>
      </c>
      <c r="B58" s="54" t="s">
        <v>2061</v>
      </c>
      <c r="C58" s="67">
        <f t="shared" si="2"/>
        <v>1</v>
      </c>
      <c r="E58" s="12">
        <v>1187</v>
      </c>
      <c r="F58" s="12">
        <v>1343</v>
      </c>
      <c r="G58" s="14">
        <v>136</v>
      </c>
      <c r="H58" s="14">
        <v>776</v>
      </c>
      <c r="I58" s="14">
        <v>275</v>
      </c>
      <c r="J58" s="13"/>
      <c r="K58" s="12">
        <v>1801</v>
      </c>
      <c r="L58" s="12">
        <v>66300</v>
      </c>
      <c r="M58" s="12">
        <v>51956</v>
      </c>
      <c r="N58" s="12">
        <v>500</v>
      </c>
      <c r="O58" s="12">
        <v>500</v>
      </c>
    </row>
    <row r="59" spans="1:15" x14ac:dyDescent="0.2">
      <c r="A59" s="67">
        <v>10416</v>
      </c>
      <c r="B59" s="54" t="s">
        <v>2060</v>
      </c>
      <c r="C59" s="67">
        <f t="shared" si="2"/>
        <v>1</v>
      </c>
      <c r="E59" s="12">
        <v>879</v>
      </c>
      <c r="F59" s="12">
        <v>924</v>
      </c>
      <c r="G59" s="14">
        <v>80</v>
      </c>
      <c r="H59" s="14">
        <v>488</v>
      </c>
      <c r="I59" s="14">
        <v>311</v>
      </c>
      <c r="J59" s="13"/>
      <c r="K59" s="12">
        <v>19357</v>
      </c>
      <c r="L59" s="12">
        <v>44423</v>
      </c>
      <c r="M59" s="12">
        <v>52126</v>
      </c>
      <c r="N59" s="12">
        <v>500</v>
      </c>
      <c r="O59" s="12">
        <v>500</v>
      </c>
    </row>
    <row r="60" spans="1:15" x14ac:dyDescent="0.2">
      <c r="A60" s="67">
        <v>10417</v>
      </c>
      <c r="B60" s="54" t="s">
        <v>2059</v>
      </c>
      <c r="C60" s="67">
        <f t="shared" si="2"/>
        <v>1</v>
      </c>
      <c r="E60" s="12">
        <v>1367</v>
      </c>
      <c r="F60" s="12">
        <v>1438</v>
      </c>
      <c r="G60" s="14">
        <v>164</v>
      </c>
      <c r="H60" s="14">
        <v>923</v>
      </c>
      <c r="I60" s="14">
        <v>280</v>
      </c>
      <c r="J60" s="13"/>
      <c r="K60" s="12">
        <v>30840</v>
      </c>
      <c r="L60" s="12">
        <v>79947</v>
      </c>
      <c r="M60" s="12">
        <v>275537</v>
      </c>
      <c r="N60" s="12">
        <v>500</v>
      </c>
      <c r="O60" s="12">
        <v>500</v>
      </c>
    </row>
    <row r="61" spans="1:15" x14ac:dyDescent="0.2">
      <c r="A61" s="67">
        <v>10418</v>
      </c>
      <c r="B61" s="54" t="s">
        <v>2058</v>
      </c>
      <c r="C61" s="67">
        <f t="shared" si="2"/>
        <v>1</v>
      </c>
      <c r="E61" s="12">
        <v>367</v>
      </c>
      <c r="F61" s="12">
        <v>366</v>
      </c>
      <c r="G61" s="14">
        <v>46</v>
      </c>
      <c r="H61" s="14">
        <v>253</v>
      </c>
      <c r="I61" s="14">
        <v>68</v>
      </c>
      <c r="J61" s="13"/>
      <c r="K61" s="12">
        <v>145</v>
      </c>
      <c r="L61" s="12">
        <v>13169</v>
      </c>
      <c r="M61" s="12">
        <v>2986</v>
      </c>
      <c r="N61" s="12">
        <v>500</v>
      </c>
      <c r="O61" s="12">
        <v>500</v>
      </c>
    </row>
    <row r="62" spans="1:15" x14ac:dyDescent="0.2">
      <c r="A62" s="67">
        <v>10419</v>
      </c>
      <c r="B62" s="54" t="s">
        <v>2057</v>
      </c>
      <c r="C62" s="67">
        <f t="shared" si="2"/>
        <v>1</v>
      </c>
      <c r="E62" s="12">
        <v>486</v>
      </c>
      <c r="F62" s="12">
        <v>488</v>
      </c>
      <c r="G62" s="14">
        <v>65</v>
      </c>
      <c r="H62" s="14">
        <v>323</v>
      </c>
      <c r="I62" s="14">
        <v>98</v>
      </c>
      <c r="J62" s="13"/>
      <c r="K62" s="12">
        <v>2116</v>
      </c>
      <c r="L62" s="12">
        <v>22319</v>
      </c>
      <c r="M62" s="12">
        <v>6725</v>
      </c>
      <c r="N62" s="12">
        <v>500</v>
      </c>
      <c r="O62" s="12">
        <v>500</v>
      </c>
    </row>
    <row r="63" spans="1:15" x14ac:dyDescent="0.2">
      <c r="A63" s="67">
        <v>10420</v>
      </c>
      <c r="B63" s="54" t="s">
        <v>2056</v>
      </c>
      <c r="C63" s="67">
        <f t="shared" si="2"/>
        <v>1</v>
      </c>
      <c r="E63" s="12">
        <v>239</v>
      </c>
      <c r="F63" s="12">
        <v>244</v>
      </c>
      <c r="G63" s="14">
        <v>16</v>
      </c>
      <c r="H63" s="14">
        <v>159</v>
      </c>
      <c r="I63" s="14">
        <v>64</v>
      </c>
      <c r="J63" s="13"/>
      <c r="K63" s="12">
        <v>3276</v>
      </c>
      <c r="L63" s="12">
        <v>11225</v>
      </c>
      <c r="M63" s="12">
        <v>7563</v>
      </c>
      <c r="N63" s="12">
        <v>500</v>
      </c>
      <c r="O63" s="12">
        <v>500</v>
      </c>
    </row>
    <row r="64" spans="1:15" x14ac:dyDescent="0.2">
      <c r="A64" s="67">
        <v>10421</v>
      </c>
      <c r="B64" s="54" t="s">
        <v>2055</v>
      </c>
      <c r="C64" s="67">
        <f t="shared" si="2"/>
        <v>1</v>
      </c>
      <c r="E64" s="12">
        <v>317</v>
      </c>
      <c r="F64" s="12">
        <v>342</v>
      </c>
      <c r="G64" s="14">
        <v>46</v>
      </c>
      <c r="H64" s="14">
        <v>192</v>
      </c>
      <c r="I64" s="14">
        <v>79</v>
      </c>
      <c r="J64" s="13"/>
      <c r="K64" s="12">
        <v>2269</v>
      </c>
      <c r="L64" s="12">
        <v>13007</v>
      </c>
      <c r="M64" s="12">
        <v>6259</v>
      </c>
      <c r="N64" s="12">
        <v>500</v>
      </c>
      <c r="O64" s="12">
        <v>500</v>
      </c>
    </row>
    <row r="65" spans="1:15" x14ac:dyDescent="0.2">
      <c r="A65" s="67">
        <v>10422</v>
      </c>
      <c r="B65" s="54" t="s">
        <v>2054</v>
      </c>
      <c r="C65" s="67">
        <f t="shared" si="2"/>
        <v>1</v>
      </c>
      <c r="E65" s="12">
        <v>231</v>
      </c>
      <c r="F65" s="12">
        <v>239</v>
      </c>
      <c r="G65" s="14">
        <v>19</v>
      </c>
      <c r="H65" s="14">
        <v>158</v>
      </c>
      <c r="I65" s="14">
        <v>54</v>
      </c>
      <c r="J65" s="13"/>
      <c r="K65" s="12">
        <v>1633</v>
      </c>
      <c r="L65" s="12">
        <v>10585</v>
      </c>
      <c r="M65" s="12">
        <v>1737</v>
      </c>
      <c r="N65" s="12">
        <v>500</v>
      </c>
      <c r="O65" s="12">
        <v>500</v>
      </c>
    </row>
    <row r="66" spans="1:15" x14ac:dyDescent="0.2">
      <c r="A66" s="67">
        <v>10423</v>
      </c>
      <c r="B66" s="54" t="s">
        <v>2053</v>
      </c>
      <c r="C66" s="67">
        <f t="shared" si="2"/>
        <v>1</v>
      </c>
      <c r="E66" s="12">
        <v>63</v>
      </c>
      <c r="F66" s="12">
        <v>59</v>
      </c>
      <c r="G66" s="14">
        <v>5</v>
      </c>
      <c r="H66" s="14">
        <v>39</v>
      </c>
      <c r="I66" s="14">
        <v>19</v>
      </c>
      <c r="J66" s="13"/>
      <c r="K66" s="12">
        <v>681</v>
      </c>
      <c r="L66" s="12">
        <v>4319</v>
      </c>
      <c r="M66" s="12">
        <v>0</v>
      </c>
      <c r="N66" s="12">
        <v>500</v>
      </c>
      <c r="O66" s="12">
        <v>500</v>
      </c>
    </row>
    <row r="67" spans="1:15" x14ac:dyDescent="0.2">
      <c r="A67" s="67">
        <v>10424</v>
      </c>
      <c r="B67" s="54" t="s">
        <v>2052</v>
      </c>
      <c r="C67" s="67">
        <f t="shared" si="2"/>
        <v>1</v>
      </c>
      <c r="E67" s="12">
        <v>231</v>
      </c>
      <c r="F67" s="12">
        <v>205</v>
      </c>
      <c r="G67" s="14">
        <v>26</v>
      </c>
      <c r="H67" s="14">
        <v>152</v>
      </c>
      <c r="I67" s="14">
        <v>53</v>
      </c>
      <c r="J67" s="13"/>
      <c r="K67" s="12">
        <v>2877</v>
      </c>
      <c r="L67" s="12">
        <v>8838</v>
      </c>
      <c r="M67" s="12">
        <v>7573</v>
      </c>
      <c r="N67" s="12">
        <v>500</v>
      </c>
      <c r="O67" s="12">
        <v>500</v>
      </c>
    </row>
    <row r="68" spans="1:15" x14ac:dyDescent="0.2">
      <c r="A68" s="67">
        <v>10425</v>
      </c>
      <c r="B68" s="54" t="s">
        <v>2051</v>
      </c>
      <c r="C68" s="67">
        <f t="shared" si="2"/>
        <v>1</v>
      </c>
      <c r="E68" s="12">
        <v>373</v>
      </c>
      <c r="F68" s="12">
        <v>393</v>
      </c>
      <c r="G68" s="14">
        <v>36</v>
      </c>
      <c r="H68" s="14">
        <v>245</v>
      </c>
      <c r="I68" s="14">
        <v>92</v>
      </c>
      <c r="J68" s="13"/>
      <c r="K68" s="12">
        <v>2224</v>
      </c>
      <c r="L68" s="12">
        <v>16463</v>
      </c>
      <c r="M68" s="12">
        <v>21594</v>
      </c>
      <c r="N68" s="12">
        <v>500</v>
      </c>
      <c r="O68" s="12">
        <v>500</v>
      </c>
    </row>
    <row r="69" spans="1:15" x14ac:dyDescent="0.2">
      <c r="A69" s="67">
        <v>10426</v>
      </c>
      <c r="B69" s="54" t="s">
        <v>2050</v>
      </c>
      <c r="C69" s="67">
        <f t="shared" si="2"/>
        <v>1</v>
      </c>
      <c r="E69" s="12">
        <v>349</v>
      </c>
      <c r="F69" s="12">
        <v>342</v>
      </c>
      <c r="G69" s="14">
        <v>47</v>
      </c>
      <c r="H69" s="14">
        <v>214</v>
      </c>
      <c r="I69" s="14">
        <v>88</v>
      </c>
      <c r="J69" s="13"/>
      <c r="K69" s="12">
        <v>12633</v>
      </c>
      <c r="L69" s="12">
        <v>7026</v>
      </c>
      <c r="M69" s="12">
        <v>23491</v>
      </c>
      <c r="N69" s="12">
        <v>500</v>
      </c>
      <c r="O69" s="12">
        <v>500</v>
      </c>
    </row>
    <row r="70" spans="1:15" x14ac:dyDescent="0.2">
      <c r="A70" s="67">
        <v>10427</v>
      </c>
      <c r="B70" s="54" t="s">
        <v>2049</v>
      </c>
      <c r="C70" s="67">
        <f t="shared" si="2"/>
        <v>1</v>
      </c>
      <c r="E70" s="12">
        <v>441</v>
      </c>
      <c r="F70" s="12">
        <v>455</v>
      </c>
      <c r="G70" s="14">
        <v>48</v>
      </c>
      <c r="H70" s="14">
        <v>283</v>
      </c>
      <c r="I70" s="14">
        <v>110</v>
      </c>
      <c r="J70" s="13"/>
      <c r="K70" s="12">
        <v>11035</v>
      </c>
      <c r="L70" s="12">
        <v>17540</v>
      </c>
      <c r="M70" s="12">
        <v>8157</v>
      </c>
      <c r="N70" s="12">
        <v>500</v>
      </c>
      <c r="O70" s="12">
        <v>500</v>
      </c>
    </row>
    <row r="71" spans="1:15" x14ac:dyDescent="0.2">
      <c r="A71" s="67">
        <v>10428</v>
      </c>
      <c r="B71" s="54" t="s">
        <v>2048</v>
      </c>
      <c r="C71" s="67">
        <f t="shared" si="2"/>
        <v>1</v>
      </c>
      <c r="E71" s="12">
        <v>394</v>
      </c>
      <c r="F71" s="12">
        <v>403</v>
      </c>
      <c r="G71" s="14">
        <v>43</v>
      </c>
      <c r="H71" s="14">
        <v>242</v>
      </c>
      <c r="I71" s="14">
        <v>109</v>
      </c>
      <c r="J71" s="13"/>
      <c r="K71" s="12">
        <v>14257</v>
      </c>
      <c r="L71" s="12">
        <v>12568</v>
      </c>
      <c r="M71" s="12">
        <v>28111</v>
      </c>
      <c r="N71" s="12">
        <v>500</v>
      </c>
      <c r="O71" s="12">
        <v>500</v>
      </c>
    </row>
    <row r="72" spans="1:15" x14ac:dyDescent="0.2">
      <c r="A72" s="67">
        <v>10501</v>
      </c>
      <c r="B72" s="54" t="s">
        <v>2047</v>
      </c>
      <c r="C72" s="67">
        <f t="shared" si="2"/>
        <v>1</v>
      </c>
      <c r="E72" s="12">
        <v>1740</v>
      </c>
      <c r="F72" s="12">
        <v>1713</v>
      </c>
      <c r="G72" s="14">
        <v>213</v>
      </c>
      <c r="H72" s="14">
        <v>1144</v>
      </c>
      <c r="I72" s="14">
        <v>383</v>
      </c>
      <c r="J72" s="13"/>
      <c r="K72" s="12">
        <v>11177</v>
      </c>
      <c r="L72" s="12">
        <v>89557</v>
      </c>
      <c r="M72" s="12">
        <v>228763</v>
      </c>
      <c r="N72" s="12">
        <v>500</v>
      </c>
      <c r="O72" s="12">
        <v>500</v>
      </c>
    </row>
    <row r="73" spans="1:15" x14ac:dyDescent="0.2">
      <c r="A73" s="67">
        <v>10502</v>
      </c>
      <c r="B73" s="54" t="s">
        <v>2046</v>
      </c>
      <c r="C73" s="67">
        <f t="shared" si="2"/>
        <v>1</v>
      </c>
      <c r="E73" s="12">
        <v>922</v>
      </c>
      <c r="F73" s="12">
        <v>948</v>
      </c>
      <c r="G73" s="14">
        <v>82</v>
      </c>
      <c r="H73" s="14">
        <v>612</v>
      </c>
      <c r="I73" s="14">
        <v>228</v>
      </c>
      <c r="J73" s="13"/>
      <c r="K73" s="12">
        <v>13252</v>
      </c>
      <c r="L73" s="12">
        <v>40451</v>
      </c>
      <c r="M73" s="12">
        <v>73284</v>
      </c>
      <c r="N73" s="12">
        <v>500</v>
      </c>
      <c r="O73" s="12">
        <v>500</v>
      </c>
    </row>
    <row r="74" spans="1:15" x14ac:dyDescent="0.2">
      <c r="A74" s="67">
        <v>10503</v>
      </c>
      <c r="B74" s="54" t="s">
        <v>2045</v>
      </c>
      <c r="C74" s="67">
        <f t="shared" si="2"/>
        <v>1</v>
      </c>
      <c r="E74" s="12">
        <v>1236</v>
      </c>
      <c r="F74" s="12">
        <v>1222</v>
      </c>
      <c r="G74" s="14">
        <v>150</v>
      </c>
      <c r="H74" s="14">
        <v>772</v>
      </c>
      <c r="I74" s="14">
        <v>314</v>
      </c>
      <c r="J74" s="13"/>
      <c r="K74" s="12">
        <v>12393</v>
      </c>
      <c r="L74" s="12">
        <v>143113</v>
      </c>
      <c r="M74" s="12">
        <v>799721</v>
      </c>
      <c r="N74" s="12">
        <v>500</v>
      </c>
      <c r="O74" s="12">
        <v>500</v>
      </c>
    </row>
    <row r="75" spans="1:15" x14ac:dyDescent="0.2">
      <c r="A75" s="67">
        <v>10504</v>
      </c>
      <c r="B75" s="54" t="s">
        <v>2044</v>
      </c>
      <c r="C75" s="67">
        <f t="shared" si="2"/>
        <v>1</v>
      </c>
      <c r="E75" s="12">
        <v>4114</v>
      </c>
      <c r="F75" s="12">
        <v>4114</v>
      </c>
      <c r="G75" s="14">
        <v>443</v>
      </c>
      <c r="H75" s="14">
        <v>2747</v>
      </c>
      <c r="I75" s="14">
        <v>924</v>
      </c>
      <c r="J75" s="13"/>
      <c r="K75" s="12">
        <v>14970</v>
      </c>
      <c r="L75" s="12">
        <v>344747</v>
      </c>
      <c r="M75" s="12">
        <v>1404046</v>
      </c>
      <c r="N75" s="12">
        <v>500</v>
      </c>
      <c r="O75" s="12">
        <v>500</v>
      </c>
    </row>
    <row r="76" spans="1:15" x14ac:dyDescent="0.2">
      <c r="A76" s="67">
        <v>10505</v>
      </c>
      <c r="B76" s="54" t="s">
        <v>2043</v>
      </c>
      <c r="C76" s="67">
        <f t="shared" si="2"/>
        <v>1</v>
      </c>
      <c r="E76" s="12">
        <v>1055</v>
      </c>
      <c r="F76" s="12">
        <v>1089</v>
      </c>
      <c r="G76" s="14">
        <v>122</v>
      </c>
      <c r="H76" s="14">
        <v>695</v>
      </c>
      <c r="I76" s="14">
        <v>238</v>
      </c>
      <c r="J76" s="13"/>
      <c r="K76" s="12">
        <v>3098</v>
      </c>
      <c r="L76" s="12">
        <v>46117</v>
      </c>
      <c r="M76" s="12">
        <v>76156</v>
      </c>
      <c r="N76" s="12">
        <v>500</v>
      </c>
      <c r="O76" s="12">
        <v>500</v>
      </c>
    </row>
    <row r="77" spans="1:15" x14ac:dyDescent="0.2">
      <c r="A77" s="67">
        <v>10506</v>
      </c>
      <c r="B77" s="54" t="s">
        <v>2042</v>
      </c>
      <c r="C77" s="67">
        <f t="shared" si="2"/>
        <v>1</v>
      </c>
      <c r="E77" s="12">
        <v>1144</v>
      </c>
      <c r="F77" s="12">
        <v>1152</v>
      </c>
      <c r="G77" s="14">
        <v>137</v>
      </c>
      <c r="H77" s="14">
        <v>725</v>
      </c>
      <c r="I77" s="14">
        <v>282</v>
      </c>
      <c r="J77" s="13"/>
      <c r="K77" s="12">
        <v>8079</v>
      </c>
      <c r="L77" s="12">
        <v>44398</v>
      </c>
      <c r="M77" s="12">
        <v>88599</v>
      </c>
      <c r="N77" s="12">
        <v>500</v>
      </c>
      <c r="O77" s="12">
        <v>500</v>
      </c>
    </row>
    <row r="78" spans="1:15" x14ac:dyDescent="0.2">
      <c r="A78" s="67">
        <v>10507</v>
      </c>
      <c r="B78" s="54" t="s">
        <v>2041</v>
      </c>
      <c r="C78" s="67">
        <f t="shared" si="2"/>
        <v>1</v>
      </c>
      <c r="E78" s="12">
        <v>897</v>
      </c>
      <c r="F78" s="12">
        <v>952</v>
      </c>
      <c r="G78" s="14">
        <v>113</v>
      </c>
      <c r="H78" s="14">
        <v>557</v>
      </c>
      <c r="I78" s="14">
        <v>227</v>
      </c>
      <c r="J78" s="13"/>
      <c r="K78" s="12">
        <v>12204</v>
      </c>
      <c r="L78" s="12">
        <v>39040</v>
      </c>
      <c r="M78" s="12">
        <v>48734</v>
      </c>
      <c r="N78" s="12">
        <v>500</v>
      </c>
      <c r="O78" s="12">
        <v>500</v>
      </c>
    </row>
    <row r="79" spans="1:15" x14ac:dyDescent="0.2">
      <c r="A79" s="67">
        <v>10508</v>
      </c>
      <c r="B79" s="54" t="s">
        <v>2040</v>
      </c>
      <c r="C79" s="67">
        <f t="shared" si="2"/>
        <v>1</v>
      </c>
      <c r="E79" s="12">
        <v>2172</v>
      </c>
      <c r="F79" s="12">
        <v>2214</v>
      </c>
      <c r="G79" s="14">
        <v>242</v>
      </c>
      <c r="H79" s="14">
        <v>1440</v>
      </c>
      <c r="I79" s="14">
        <v>490</v>
      </c>
      <c r="J79" s="13"/>
      <c r="K79" s="12">
        <v>12463</v>
      </c>
      <c r="L79" s="12">
        <v>126594</v>
      </c>
      <c r="M79" s="12">
        <v>725352</v>
      </c>
      <c r="N79" s="12">
        <v>500</v>
      </c>
      <c r="O79" s="12">
        <v>500</v>
      </c>
    </row>
    <row r="80" spans="1:15" x14ac:dyDescent="0.2">
      <c r="A80" s="67">
        <v>10509</v>
      </c>
      <c r="B80" s="54" t="s">
        <v>2039</v>
      </c>
      <c r="C80" s="67">
        <f t="shared" si="2"/>
        <v>1</v>
      </c>
      <c r="E80" s="12">
        <v>2000</v>
      </c>
      <c r="F80" s="12">
        <v>2017</v>
      </c>
      <c r="G80" s="14">
        <v>211</v>
      </c>
      <c r="H80" s="14">
        <v>1294</v>
      </c>
      <c r="I80" s="14">
        <v>495</v>
      </c>
      <c r="J80" s="13"/>
      <c r="K80" s="12">
        <v>23920</v>
      </c>
      <c r="L80" s="12">
        <v>76783</v>
      </c>
      <c r="M80" s="12">
        <v>152899</v>
      </c>
      <c r="N80" s="12">
        <v>500</v>
      </c>
      <c r="O80" s="12">
        <v>500</v>
      </c>
    </row>
    <row r="81" spans="1:15" x14ac:dyDescent="0.2">
      <c r="A81" s="67">
        <v>10510</v>
      </c>
      <c r="B81" s="54" t="s">
        <v>2038</v>
      </c>
      <c r="C81" s="67">
        <f t="shared" si="2"/>
        <v>1</v>
      </c>
      <c r="E81" s="12">
        <v>713</v>
      </c>
      <c r="F81" s="12">
        <v>730</v>
      </c>
      <c r="G81" s="14">
        <v>78</v>
      </c>
      <c r="H81" s="14">
        <v>464</v>
      </c>
      <c r="I81" s="14">
        <v>171</v>
      </c>
      <c r="J81" s="13"/>
      <c r="K81" s="12">
        <v>4475</v>
      </c>
      <c r="L81" s="12">
        <v>27466</v>
      </c>
      <c r="M81" s="12">
        <v>33685</v>
      </c>
      <c r="N81" s="12">
        <v>500</v>
      </c>
      <c r="O81" s="12">
        <v>500</v>
      </c>
    </row>
    <row r="82" spans="1:15" x14ac:dyDescent="0.2">
      <c r="A82" s="67">
        <v>10511</v>
      </c>
      <c r="B82" s="54" t="s">
        <v>2037</v>
      </c>
      <c r="C82" s="67">
        <f t="shared" si="2"/>
        <v>1</v>
      </c>
      <c r="E82" s="12">
        <v>734</v>
      </c>
      <c r="F82" s="12">
        <v>727</v>
      </c>
      <c r="G82" s="14">
        <v>92</v>
      </c>
      <c r="H82" s="14">
        <v>465</v>
      </c>
      <c r="I82" s="14">
        <v>177</v>
      </c>
      <c r="J82" s="13"/>
      <c r="K82" s="12">
        <v>10815</v>
      </c>
      <c r="L82" s="12">
        <v>37284</v>
      </c>
      <c r="M82" s="12">
        <v>56098</v>
      </c>
      <c r="N82" s="12">
        <v>500</v>
      </c>
      <c r="O82" s="12">
        <v>500</v>
      </c>
    </row>
    <row r="83" spans="1:15" x14ac:dyDescent="0.2">
      <c r="A83" s="67">
        <v>10512</v>
      </c>
      <c r="B83" s="54" t="s">
        <v>2036</v>
      </c>
      <c r="C83" s="67">
        <f t="shared" ref="C83:C146" si="3">INT(A83/10000)</f>
        <v>1</v>
      </c>
      <c r="E83" s="12">
        <v>384</v>
      </c>
      <c r="F83" s="12">
        <v>387</v>
      </c>
      <c r="G83" s="14">
        <v>39</v>
      </c>
      <c r="H83" s="14">
        <v>279</v>
      </c>
      <c r="I83" s="14">
        <v>66</v>
      </c>
      <c r="J83" s="13"/>
      <c r="K83" s="12">
        <v>1555</v>
      </c>
      <c r="L83" s="12">
        <v>14728</v>
      </c>
      <c r="M83" s="12">
        <v>8930</v>
      </c>
      <c r="N83" s="12">
        <v>500</v>
      </c>
      <c r="O83" s="12">
        <v>500</v>
      </c>
    </row>
    <row r="84" spans="1:15" x14ac:dyDescent="0.2">
      <c r="A84" s="67">
        <v>10601</v>
      </c>
      <c r="B84" s="54" t="s">
        <v>2035</v>
      </c>
      <c r="C84" s="67">
        <f t="shared" si="3"/>
        <v>1</v>
      </c>
      <c r="E84" s="12">
        <v>1232</v>
      </c>
      <c r="F84" s="12">
        <v>1174</v>
      </c>
      <c r="G84" s="14">
        <v>179</v>
      </c>
      <c r="H84" s="14">
        <v>754</v>
      </c>
      <c r="I84" s="14">
        <v>299</v>
      </c>
      <c r="J84" s="13"/>
      <c r="K84" s="12">
        <v>12106</v>
      </c>
      <c r="L84" s="12">
        <v>48681</v>
      </c>
      <c r="M84" s="12">
        <v>193423</v>
      </c>
      <c r="N84" s="12">
        <v>500</v>
      </c>
      <c r="O84" s="12">
        <v>500</v>
      </c>
    </row>
    <row r="85" spans="1:15" x14ac:dyDescent="0.2">
      <c r="A85" s="67">
        <v>10602</v>
      </c>
      <c r="B85" s="54" t="s">
        <v>2034</v>
      </c>
      <c r="C85" s="67">
        <f t="shared" si="3"/>
        <v>1</v>
      </c>
      <c r="E85" s="12">
        <v>2766</v>
      </c>
      <c r="F85" s="12">
        <v>2773</v>
      </c>
      <c r="G85" s="14">
        <v>374</v>
      </c>
      <c r="H85" s="14">
        <v>1773</v>
      </c>
      <c r="I85" s="14">
        <v>619</v>
      </c>
      <c r="J85" s="13"/>
      <c r="K85" s="12">
        <v>4280</v>
      </c>
      <c r="L85" s="12">
        <v>159997</v>
      </c>
      <c r="M85" s="12">
        <v>328285</v>
      </c>
      <c r="N85" s="12">
        <v>500</v>
      </c>
      <c r="O85" s="12">
        <v>500</v>
      </c>
    </row>
    <row r="86" spans="1:15" x14ac:dyDescent="0.2">
      <c r="A86" s="67">
        <v>10603</v>
      </c>
      <c r="B86" s="54" t="s">
        <v>2033</v>
      </c>
      <c r="C86" s="67">
        <f t="shared" si="3"/>
        <v>1</v>
      </c>
      <c r="E86" s="12">
        <v>1022</v>
      </c>
      <c r="F86" s="12">
        <v>962</v>
      </c>
      <c r="G86" s="14">
        <v>152</v>
      </c>
      <c r="H86" s="14">
        <v>678</v>
      </c>
      <c r="I86" s="14">
        <v>192</v>
      </c>
      <c r="J86" s="13"/>
      <c r="K86" s="12">
        <v>4400</v>
      </c>
      <c r="L86" s="12">
        <v>72576</v>
      </c>
      <c r="M86" s="12">
        <v>353304</v>
      </c>
      <c r="N86" s="12">
        <v>500</v>
      </c>
      <c r="O86" s="12">
        <v>500</v>
      </c>
    </row>
    <row r="87" spans="1:15" x14ac:dyDescent="0.2">
      <c r="A87" s="67">
        <v>10604</v>
      </c>
      <c r="B87" s="54" t="s">
        <v>2032</v>
      </c>
      <c r="C87" s="67">
        <f t="shared" si="3"/>
        <v>1</v>
      </c>
      <c r="E87" s="12">
        <v>1209</v>
      </c>
      <c r="F87" s="12">
        <v>1233</v>
      </c>
      <c r="G87" s="14">
        <v>147</v>
      </c>
      <c r="H87" s="14">
        <v>788</v>
      </c>
      <c r="I87" s="14">
        <v>274</v>
      </c>
      <c r="J87" s="13"/>
      <c r="K87" s="12">
        <v>4286</v>
      </c>
      <c r="L87" s="12">
        <v>70652</v>
      </c>
      <c r="M87" s="12">
        <v>94383</v>
      </c>
      <c r="N87" s="12">
        <v>500</v>
      </c>
      <c r="O87" s="12">
        <v>500</v>
      </c>
    </row>
    <row r="88" spans="1:15" x14ac:dyDescent="0.2">
      <c r="A88" s="67">
        <v>10605</v>
      </c>
      <c r="B88" s="54" t="s">
        <v>2031</v>
      </c>
      <c r="C88" s="67">
        <f t="shared" si="3"/>
        <v>1</v>
      </c>
      <c r="E88" s="12">
        <v>2074</v>
      </c>
      <c r="F88" s="12">
        <v>2047</v>
      </c>
      <c r="G88" s="14">
        <v>326</v>
      </c>
      <c r="H88" s="14">
        <v>1342</v>
      </c>
      <c r="I88" s="14">
        <v>406</v>
      </c>
      <c r="J88" s="13"/>
      <c r="K88" s="12">
        <v>11843</v>
      </c>
      <c r="L88" s="12">
        <v>150326</v>
      </c>
      <c r="M88" s="12">
        <v>588154</v>
      </c>
      <c r="N88" s="12">
        <v>500</v>
      </c>
      <c r="O88" s="12">
        <v>500</v>
      </c>
    </row>
    <row r="89" spans="1:15" x14ac:dyDescent="0.2">
      <c r="A89" s="67">
        <v>10606</v>
      </c>
      <c r="B89" s="54" t="s">
        <v>2030</v>
      </c>
      <c r="C89" s="67">
        <f t="shared" si="3"/>
        <v>1</v>
      </c>
      <c r="E89" s="12">
        <v>7440</v>
      </c>
      <c r="F89" s="12">
        <v>7253</v>
      </c>
      <c r="G89" s="14">
        <v>1050</v>
      </c>
      <c r="H89" s="14">
        <v>4996</v>
      </c>
      <c r="I89" s="14">
        <v>1394</v>
      </c>
      <c r="J89" s="13"/>
      <c r="K89" s="12">
        <v>14488</v>
      </c>
      <c r="L89" s="12">
        <v>567424</v>
      </c>
      <c r="M89" s="12">
        <v>2753372</v>
      </c>
      <c r="N89" s="12">
        <v>500</v>
      </c>
      <c r="O89" s="12">
        <v>500</v>
      </c>
    </row>
    <row r="90" spans="1:15" x14ac:dyDescent="0.2">
      <c r="A90" s="67">
        <v>10607</v>
      </c>
      <c r="B90" s="54" t="s">
        <v>2029</v>
      </c>
      <c r="C90" s="67">
        <f t="shared" si="3"/>
        <v>1</v>
      </c>
      <c r="E90" s="12">
        <v>4622</v>
      </c>
      <c r="F90" s="12">
        <v>4379</v>
      </c>
      <c r="G90" s="14">
        <v>649</v>
      </c>
      <c r="H90" s="14">
        <v>3089</v>
      </c>
      <c r="I90" s="14">
        <v>884</v>
      </c>
      <c r="J90" s="13"/>
      <c r="K90" s="12">
        <v>2772</v>
      </c>
      <c r="L90" s="12">
        <v>292461</v>
      </c>
      <c r="M90" s="12">
        <v>2103259</v>
      </c>
      <c r="N90" s="12">
        <v>500</v>
      </c>
      <c r="O90" s="12">
        <v>500</v>
      </c>
    </row>
    <row r="91" spans="1:15" x14ac:dyDescent="0.2">
      <c r="A91" s="67">
        <v>10608</v>
      </c>
      <c r="B91" s="54" t="s">
        <v>2028</v>
      </c>
      <c r="C91" s="67">
        <f t="shared" si="3"/>
        <v>1</v>
      </c>
      <c r="E91" s="12">
        <v>749</v>
      </c>
      <c r="F91" s="12">
        <v>726</v>
      </c>
      <c r="G91" s="14">
        <v>106</v>
      </c>
      <c r="H91" s="14">
        <v>487</v>
      </c>
      <c r="I91" s="14">
        <v>156</v>
      </c>
      <c r="J91" s="13"/>
      <c r="K91" s="12">
        <v>5371</v>
      </c>
      <c r="L91" s="12">
        <v>83336</v>
      </c>
      <c r="M91" s="12">
        <v>660846</v>
      </c>
      <c r="N91" s="12">
        <v>500</v>
      </c>
      <c r="O91" s="12">
        <v>500</v>
      </c>
    </row>
    <row r="92" spans="1:15" x14ac:dyDescent="0.2">
      <c r="A92" s="67">
        <v>10609</v>
      </c>
      <c r="B92" s="54" t="s">
        <v>2027</v>
      </c>
      <c r="C92" s="67">
        <f t="shared" si="3"/>
        <v>1</v>
      </c>
      <c r="E92" s="12">
        <v>2974</v>
      </c>
      <c r="F92" s="12">
        <v>2883</v>
      </c>
      <c r="G92" s="14">
        <v>382</v>
      </c>
      <c r="H92" s="14">
        <v>1933</v>
      </c>
      <c r="I92" s="14">
        <v>659</v>
      </c>
      <c r="J92" s="13"/>
      <c r="K92" s="12">
        <v>15480</v>
      </c>
      <c r="L92" s="12">
        <v>188045</v>
      </c>
      <c r="M92" s="12">
        <v>484035</v>
      </c>
      <c r="N92" s="12">
        <v>500</v>
      </c>
      <c r="O92" s="12">
        <v>500</v>
      </c>
    </row>
    <row r="93" spans="1:15" x14ac:dyDescent="0.2">
      <c r="A93" s="67">
        <v>10610</v>
      </c>
      <c r="B93" s="54" t="s">
        <v>2026</v>
      </c>
      <c r="C93" s="67">
        <f t="shared" si="3"/>
        <v>1</v>
      </c>
      <c r="E93" s="12">
        <v>2641</v>
      </c>
      <c r="F93" s="12">
        <v>2769</v>
      </c>
      <c r="G93" s="14">
        <v>328</v>
      </c>
      <c r="H93" s="14">
        <v>1734</v>
      </c>
      <c r="I93" s="14">
        <v>579</v>
      </c>
      <c r="J93" s="13"/>
      <c r="K93" s="12">
        <v>5348</v>
      </c>
      <c r="L93" s="12">
        <v>139702</v>
      </c>
      <c r="M93" s="12">
        <v>373560</v>
      </c>
      <c r="N93" s="12">
        <v>500</v>
      </c>
      <c r="O93" s="12">
        <v>500</v>
      </c>
    </row>
    <row r="94" spans="1:15" x14ac:dyDescent="0.2">
      <c r="A94" s="67">
        <v>10611</v>
      </c>
      <c r="B94" s="54" t="s">
        <v>2025</v>
      </c>
      <c r="C94" s="67">
        <f t="shared" si="3"/>
        <v>1</v>
      </c>
      <c r="E94" s="12">
        <v>2235</v>
      </c>
      <c r="F94" s="12">
        <v>2153</v>
      </c>
      <c r="G94" s="14">
        <v>318</v>
      </c>
      <c r="H94" s="14">
        <v>1396</v>
      </c>
      <c r="I94" s="14">
        <v>521</v>
      </c>
      <c r="J94" s="13"/>
      <c r="K94" s="12">
        <v>3</v>
      </c>
      <c r="L94" s="12">
        <v>191478</v>
      </c>
      <c r="M94" s="12">
        <v>536242</v>
      </c>
      <c r="N94" s="12">
        <v>500</v>
      </c>
      <c r="O94" s="12">
        <v>500</v>
      </c>
    </row>
    <row r="95" spans="1:15" x14ac:dyDescent="0.2">
      <c r="A95" s="67">
        <v>10612</v>
      </c>
      <c r="B95" s="54" t="s">
        <v>2024</v>
      </c>
      <c r="C95" s="67">
        <f t="shared" si="3"/>
        <v>1</v>
      </c>
      <c r="E95" s="12">
        <v>2354</v>
      </c>
      <c r="F95" s="12">
        <v>2396</v>
      </c>
      <c r="G95" s="14">
        <v>295</v>
      </c>
      <c r="H95" s="14">
        <v>1549</v>
      </c>
      <c r="I95" s="14">
        <v>510</v>
      </c>
      <c r="J95" s="13"/>
      <c r="K95" s="12">
        <v>6900</v>
      </c>
      <c r="L95" s="12">
        <v>130388</v>
      </c>
      <c r="M95" s="12">
        <v>159890</v>
      </c>
      <c r="N95" s="12">
        <v>500</v>
      </c>
      <c r="O95" s="12">
        <v>500</v>
      </c>
    </row>
    <row r="96" spans="1:15" x14ac:dyDescent="0.2">
      <c r="A96" s="67">
        <v>10613</v>
      </c>
      <c r="B96" s="54" t="s">
        <v>2023</v>
      </c>
      <c r="C96" s="67">
        <f t="shared" si="3"/>
        <v>1</v>
      </c>
      <c r="E96" s="12">
        <v>1236</v>
      </c>
      <c r="F96" s="12">
        <v>1275</v>
      </c>
      <c r="G96" s="14">
        <v>180</v>
      </c>
      <c r="H96" s="14">
        <v>801</v>
      </c>
      <c r="I96" s="14">
        <v>255</v>
      </c>
      <c r="J96" s="13"/>
      <c r="K96" s="12">
        <v>11035</v>
      </c>
      <c r="L96" s="12">
        <v>77134</v>
      </c>
      <c r="M96" s="12">
        <v>188387</v>
      </c>
      <c r="N96" s="12">
        <v>500</v>
      </c>
      <c r="O96" s="12">
        <v>500</v>
      </c>
    </row>
    <row r="97" spans="1:15" x14ac:dyDescent="0.2">
      <c r="A97" s="67">
        <v>10614</v>
      </c>
      <c r="B97" s="54" t="s">
        <v>2022</v>
      </c>
      <c r="C97" s="67">
        <f t="shared" si="3"/>
        <v>1</v>
      </c>
      <c r="E97" s="12">
        <v>1164</v>
      </c>
      <c r="F97" s="12">
        <v>1183</v>
      </c>
      <c r="G97" s="14">
        <v>138</v>
      </c>
      <c r="H97" s="14">
        <v>756</v>
      </c>
      <c r="I97" s="14">
        <v>270</v>
      </c>
      <c r="J97" s="13"/>
      <c r="K97" s="12">
        <v>8949</v>
      </c>
      <c r="L97" s="12">
        <v>49977</v>
      </c>
      <c r="M97" s="12">
        <v>201943</v>
      </c>
      <c r="N97" s="12">
        <v>500</v>
      </c>
      <c r="O97" s="12">
        <v>500</v>
      </c>
    </row>
    <row r="98" spans="1:15" x14ac:dyDescent="0.2">
      <c r="A98" s="67">
        <v>10615</v>
      </c>
      <c r="B98" s="54" t="s">
        <v>2021</v>
      </c>
      <c r="C98" s="67">
        <f t="shared" si="3"/>
        <v>1</v>
      </c>
      <c r="E98" s="12">
        <v>2705</v>
      </c>
      <c r="F98" s="12">
        <v>2745</v>
      </c>
      <c r="G98" s="14">
        <v>370</v>
      </c>
      <c r="H98" s="14">
        <v>1706</v>
      </c>
      <c r="I98" s="14">
        <v>629</v>
      </c>
      <c r="J98" s="13"/>
      <c r="K98" s="12">
        <v>4479</v>
      </c>
      <c r="L98" s="12">
        <v>157013</v>
      </c>
      <c r="M98" s="12">
        <v>202610</v>
      </c>
      <c r="N98" s="12">
        <v>500</v>
      </c>
      <c r="O98" s="12">
        <v>500</v>
      </c>
    </row>
    <row r="99" spans="1:15" x14ac:dyDescent="0.2">
      <c r="A99" s="67">
        <v>10616</v>
      </c>
      <c r="B99" s="54" t="s">
        <v>2020</v>
      </c>
      <c r="C99" s="67">
        <f t="shared" si="3"/>
        <v>1</v>
      </c>
      <c r="E99" s="12">
        <v>773</v>
      </c>
      <c r="F99" s="12">
        <v>755</v>
      </c>
      <c r="G99" s="14">
        <v>95</v>
      </c>
      <c r="H99" s="14">
        <v>533</v>
      </c>
      <c r="I99" s="14">
        <v>145</v>
      </c>
      <c r="J99" s="13"/>
      <c r="K99" s="12">
        <v>7864</v>
      </c>
      <c r="L99" s="12">
        <v>59839</v>
      </c>
      <c r="M99" s="12">
        <v>149541</v>
      </c>
      <c r="N99" s="12">
        <v>500</v>
      </c>
      <c r="O99" s="12">
        <v>500</v>
      </c>
    </row>
    <row r="100" spans="1:15" x14ac:dyDescent="0.2">
      <c r="A100" s="67">
        <v>10617</v>
      </c>
      <c r="B100" s="54" t="s">
        <v>2019</v>
      </c>
      <c r="C100" s="67">
        <f t="shared" si="3"/>
        <v>1</v>
      </c>
      <c r="E100" s="12">
        <v>885</v>
      </c>
      <c r="F100" s="12">
        <v>870</v>
      </c>
      <c r="G100" s="14">
        <v>111</v>
      </c>
      <c r="H100" s="14">
        <v>554</v>
      </c>
      <c r="I100" s="14">
        <v>220</v>
      </c>
      <c r="J100" s="13"/>
      <c r="K100" s="12">
        <v>5018</v>
      </c>
      <c r="L100" s="12">
        <v>48934</v>
      </c>
      <c r="M100" s="12">
        <v>98656</v>
      </c>
      <c r="N100" s="12">
        <v>500</v>
      </c>
      <c r="O100" s="12">
        <v>500</v>
      </c>
    </row>
    <row r="101" spans="1:15" x14ac:dyDescent="0.2">
      <c r="A101" s="67">
        <v>10618</v>
      </c>
      <c r="B101" s="54" t="s">
        <v>2018</v>
      </c>
      <c r="C101" s="67">
        <f t="shared" si="3"/>
        <v>1</v>
      </c>
      <c r="E101" s="12">
        <v>1276</v>
      </c>
      <c r="F101" s="12">
        <v>1284</v>
      </c>
      <c r="G101" s="14">
        <v>155</v>
      </c>
      <c r="H101" s="14">
        <v>862</v>
      </c>
      <c r="I101" s="14">
        <v>259</v>
      </c>
      <c r="J101" s="13"/>
      <c r="K101" s="12">
        <v>11184</v>
      </c>
      <c r="L101" s="12">
        <v>87420</v>
      </c>
      <c r="M101" s="12">
        <v>168240</v>
      </c>
      <c r="N101" s="12">
        <v>500</v>
      </c>
      <c r="O101" s="12">
        <v>500</v>
      </c>
    </row>
    <row r="102" spans="1:15" x14ac:dyDescent="0.2">
      <c r="A102" s="67">
        <v>10619</v>
      </c>
      <c r="B102" s="54" t="s">
        <v>2017</v>
      </c>
      <c r="C102" s="67">
        <f t="shared" si="3"/>
        <v>1</v>
      </c>
      <c r="E102" s="12">
        <v>632</v>
      </c>
      <c r="F102" s="12">
        <v>624</v>
      </c>
      <c r="G102" s="14">
        <v>119</v>
      </c>
      <c r="H102" s="14">
        <v>404</v>
      </c>
      <c r="I102" s="14">
        <v>109</v>
      </c>
      <c r="J102" s="13"/>
      <c r="K102" s="12">
        <v>12706</v>
      </c>
      <c r="L102" s="12">
        <v>31019</v>
      </c>
      <c r="M102" s="12">
        <v>13372</v>
      </c>
      <c r="N102" s="12">
        <v>500</v>
      </c>
      <c r="O102" s="12">
        <v>500</v>
      </c>
    </row>
    <row r="103" spans="1:15" x14ac:dyDescent="0.2">
      <c r="A103" s="67">
        <v>10701</v>
      </c>
      <c r="B103" s="54" t="s">
        <v>2016</v>
      </c>
      <c r="C103" s="67">
        <f t="shared" si="3"/>
        <v>1</v>
      </c>
      <c r="E103" s="12">
        <v>2283</v>
      </c>
      <c r="F103" s="12">
        <v>2347</v>
      </c>
      <c r="G103" s="14">
        <v>241</v>
      </c>
      <c r="H103" s="14">
        <v>1424</v>
      </c>
      <c r="I103" s="14">
        <v>618</v>
      </c>
      <c r="J103" s="13"/>
      <c r="K103" s="12">
        <v>63701</v>
      </c>
      <c r="L103" s="12">
        <v>160620</v>
      </c>
      <c r="M103" s="12">
        <v>376392</v>
      </c>
      <c r="N103" s="12">
        <v>500</v>
      </c>
      <c r="O103" s="12">
        <v>500</v>
      </c>
    </row>
    <row r="104" spans="1:15" x14ac:dyDescent="0.2">
      <c r="A104" s="67">
        <v>10702</v>
      </c>
      <c r="B104" s="54" t="s">
        <v>2015</v>
      </c>
      <c r="C104" s="67">
        <f t="shared" si="3"/>
        <v>1</v>
      </c>
      <c r="E104" s="12">
        <v>1762</v>
      </c>
      <c r="F104" s="12">
        <v>1775</v>
      </c>
      <c r="G104" s="14">
        <v>196</v>
      </c>
      <c r="H104" s="14">
        <v>1074</v>
      </c>
      <c r="I104" s="14">
        <v>492</v>
      </c>
      <c r="J104" s="13"/>
      <c r="K104" s="12">
        <v>52501</v>
      </c>
      <c r="L104" s="12">
        <v>118338</v>
      </c>
      <c r="M104" s="12">
        <v>161477</v>
      </c>
      <c r="N104" s="12">
        <v>500</v>
      </c>
      <c r="O104" s="12">
        <v>500</v>
      </c>
    </row>
    <row r="105" spans="1:15" x14ac:dyDescent="0.2">
      <c r="A105" s="67">
        <v>10703</v>
      </c>
      <c r="B105" s="54" t="s">
        <v>2014</v>
      </c>
      <c r="C105" s="67">
        <f t="shared" si="3"/>
        <v>1</v>
      </c>
      <c r="E105" s="12">
        <v>3099</v>
      </c>
      <c r="F105" s="12">
        <v>2933</v>
      </c>
      <c r="G105" s="14">
        <v>453</v>
      </c>
      <c r="H105" s="14">
        <v>2234</v>
      </c>
      <c r="I105" s="14">
        <v>412</v>
      </c>
      <c r="J105" s="13"/>
      <c r="K105" s="12">
        <v>21383</v>
      </c>
      <c r="L105" s="12">
        <v>163057</v>
      </c>
      <c r="M105" s="12">
        <v>358943</v>
      </c>
      <c r="N105" s="12">
        <v>500</v>
      </c>
      <c r="O105" s="12">
        <v>500</v>
      </c>
    </row>
    <row r="106" spans="1:15" x14ac:dyDescent="0.2">
      <c r="A106" s="67">
        <v>10704</v>
      </c>
      <c r="B106" s="54" t="s">
        <v>2013</v>
      </c>
      <c r="C106" s="67">
        <f t="shared" si="3"/>
        <v>1</v>
      </c>
      <c r="E106" s="12">
        <v>615</v>
      </c>
      <c r="F106" s="12">
        <v>613</v>
      </c>
      <c r="G106" s="14">
        <v>85</v>
      </c>
      <c r="H106" s="14">
        <v>381</v>
      </c>
      <c r="I106" s="14">
        <v>149</v>
      </c>
      <c r="J106" s="13"/>
      <c r="K106" s="12">
        <v>21839</v>
      </c>
      <c r="L106" s="12">
        <v>32818</v>
      </c>
      <c r="M106" s="12">
        <v>21085</v>
      </c>
      <c r="N106" s="12">
        <v>500</v>
      </c>
      <c r="O106" s="12">
        <v>500</v>
      </c>
    </row>
    <row r="107" spans="1:15" x14ac:dyDescent="0.2">
      <c r="A107" s="67">
        <v>10705</v>
      </c>
      <c r="B107" s="54" t="s">
        <v>2012</v>
      </c>
      <c r="C107" s="67">
        <f t="shared" si="3"/>
        <v>1</v>
      </c>
      <c r="E107" s="12">
        <v>2875</v>
      </c>
      <c r="F107" s="12">
        <v>2840</v>
      </c>
      <c r="G107" s="14">
        <v>316</v>
      </c>
      <c r="H107" s="14">
        <v>1867</v>
      </c>
      <c r="I107" s="14">
        <v>692</v>
      </c>
      <c r="J107" s="13"/>
      <c r="K107" s="12">
        <v>22570</v>
      </c>
      <c r="L107" s="12">
        <v>295552</v>
      </c>
      <c r="M107" s="12">
        <v>831968</v>
      </c>
      <c r="N107" s="12">
        <v>500</v>
      </c>
      <c r="O107" s="12">
        <v>500</v>
      </c>
    </row>
    <row r="108" spans="1:15" x14ac:dyDescent="0.2">
      <c r="A108" s="67">
        <v>10706</v>
      </c>
      <c r="B108" s="54" t="s">
        <v>2011</v>
      </c>
      <c r="C108" s="67">
        <f t="shared" si="3"/>
        <v>1</v>
      </c>
      <c r="E108" s="12">
        <v>1372</v>
      </c>
      <c r="F108" s="12">
        <v>1304</v>
      </c>
      <c r="G108" s="14">
        <v>244</v>
      </c>
      <c r="H108" s="14">
        <v>867</v>
      </c>
      <c r="I108" s="14">
        <v>261</v>
      </c>
      <c r="J108" s="13"/>
      <c r="K108" s="12">
        <v>38529</v>
      </c>
      <c r="L108" s="12">
        <v>75009</v>
      </c>
      <c r="M108" s="12">
        <v>65526</v>
      </c>
      <c r="N108" s="12">
        <v>500</v>
      </c>
      <c r="O108" s="12">
        <v>500</v>
      </c>
    </row>
    <row r="109" spans="1:15" x14ac:dyDescent="0.2">
      <c r="A109" s="67">
        <v>10707</v>
      </c>
      <c r="B109" s="54" t="s">
        <v>2010</v>
      </c>
      <c r="C109" s="67">
        <f t="shared" si="3"/>
        <v>1</v>
      </c>
      <c r="E109" s="12">
        <v>3875</v>
      </c>
      <c r="F109" s="12">
        <v>3844</v>
      </c>
      <c r="G109" s="14">
        <v>501</v>
      </c>
      <c r="H109" s="14">
        <v>2622</v>
      </c>
      <c r="I109" s="14">
        <v>752</v>
      </c>
      <c r="J109" s="13"/>
      <c r="K109" s="12">
        <v>66166</v>
      </c>
      <c r="L109" s="12">
        <v>264225</v>
      </c>
      <c r="M109" s="12">
        <v>995097</v>
      </c>
      <c r="N109" s="12">
        <v>500</v>
      </c>
      <c r="O109" s="12">
        <v>500</v>
      </c>
    </row>
    <row r="110" spans="1:15" x14ac:dyDescent="0.2">
      <c r="A110" s="67">
        <v>10708</v>
      </c>
      <c r="B110" s="54" t="s">
        <v>2009</v>
      </c>
      <c r="C110" s="67">
        <f t="shared" si="3"/>
        <v>1</v>
      </c>
      <c r="E110" s="12">
        <v>1932</v>
      </c>
      <c r="F110" s="12">
        <v>1880</v>
      </c>
      <c r="G110" s="14">
        <v>256</v>
      </c>
      <c r="H110" s="14">
        <v>1185</v>
      </c>
      <c r="I110" s="14">
        <v>491</v>
      </c>
      <c r="J110" s="13"/>
      <c r="K110" s="12">
        <v>61727</v>
      </c>
      <c r="L110" s="12">
        <v>139965</v>
      </c>
      <c r="M110" s="12">
        <v>201444</v>
      </c>
      <c r="N110" s="12">
        <v>500</v>
      </c>
      <c r="O110" s="12">
        <v>500</v>
      </c>
    </row>
    <row r="111" spans="1:15" x14ac:dyDescent="0.2">
      <c r="A111" s="67">
        <v>10709</v>
      </c>
      <c r="B111" s="54" t="s">
        <v>2008</v>
      </c>
      <c r="C111" s="67">
        <f t="shared" si="3"/>
        <v>1</v>
      </c>
      <c r="E111" s="12">
        <v>2398</v>
      </c>
      <c r="F111" s="12">
        <v>2360</v>
      </c>
      <c r="G111" s="14">
        <v>239</v>
      </c>
      <c r="H111" s="14">
        <v>1536</v>
      </c>
      <c r="I111" s="14">
        <v>623</v>
      </c>
      <c r="J111" s="13"/>
      <c r="K111" s="12">
        <v>37003</v>
      </c>
      <c r="L111" s="12">
        <v>194808</v>
      </c>
      <c r="M111" s="12">
        <v>386339</v>
      </c>
      <c r="N111" s="12">
        <v>500</v>
      </c>
      <c r="O111" s="12">
        <v>500</v>
      </c>
    </row>
    <row r="112" spans="1:15" x14ac:dyDescent="0.2">
      <c r="A112" s="67">
        <v>10710</v>
      </c>
      <c r="B112" s="54" t="s">
        <v>2007</v>
      </c>
      <c r="C112" s="67">
        <f t="shared" si="3"/>
        <v>1</v>
      </c>
      <c r="E112" s="12">
        <v>1640</v>
      </c>
      <c r="F112" s="12">
        <v>1548</v>
      </c>
      <c r="G112" s="14">
        <v>226</v>
      </c>
      <c r="H112" s="14">
        <v>1088</v>
      </c>
      <c r="I112" s="14">
        <v>326</v>
      </c>
      <c r="J112" s="13"/>
      <c r="K112" s="12">
        <v>15132</v>
      </c>
      <c r="L112" s="12">
        <v>122683</v>
      </c>
      <c r="M112" s="12">
        <v>344484</v>
      </c>
      <c r="N112" s="12">
        <v>500</v>
      </c>
      <c r="O112" s="12">
        <v>500</v>
      </c>
    </row>
    <row r="113" spans="1:15" x14ac:dyDescent="0.2">
      <c r="A113" s="67">
        <v>10711</v>
      </c>
      <c r="B113" s="54" t="s">
        <v>2006</v>
      </c>
      <c r="C113" s="67">
        <f t="shared" si="3"/>
        <v>1</v>
      </c>
      <c r="E113" s="12">
        <v>3308</v>
      </c>
      <c r="F113" s="12">
        <v>3000</v>
      </c>
      <c r="G113" s="14">
        <v>755</v>
      </c>
      <c r="H113" s="14">
        <v>1966</v>
      </c>
      <c r="I113" s="14">
        <v>587</v>
      </c>
      <c r="J113" s="13"/>
      <c r="K113" s="12">
        <v>21902</v>
      </c>
      <c r="L113" s="12">
        <v>170439</v>
      </c>
      <c r="M113" s="12">
        <v>760396</v>
      </c>
      <c r="N113" s="12">
        <v>500</v>
      </c>
      <c r="O113" s="12">
        <v>500</v>
      </c>
    </row>
    <row r="114" spans="1:15" x14ac:dyDescent="0.2">
      <c r="A114" s="67">
        <v>10712</v>
      </c>
      <c r="B114" s="54" t="s">
        <v>2005</v>
      </c>
      <c r="C114" s="67">
        <f t="shared" si="3"/>
        <v>1</v>
      </c>
      <c r="E114" s="12">
        <v>2244</v>
      </c>
      <c r="F114" s="12">
        <v>2292</v>
      </c>
      <c r="G114" s="14">
        <v>283</v>
      </c>
      <c r="H114" s="14">
        <v>1481</v>
      </c>
      <c r="I114" s="14">
        <v>480</v>
      </c>
      <c r="J114" s="13"/>
      <c r="K114" s="12">
        <v>42289</v>
      </c>
      <c r="L114" s="12">
        <v>166389</v>
      </c>
      <c r="M114" s="12">
        <v>349157</v>
      </c>
      <c r="N114" s="12">
        <v>500</v>
      </c>
      <c r="O114" s="12">
        <v>500</v>
      </c>
    </row>
    <row r="115" spans="1:15" x14ac:dyDescent="0.2">
      <c r="A115" s="67">
        <v>10713</v>
      </c>
      <c r="B115" s="54" t="s">
        <v>2004</v>
      </c>
      <c r="C115" s="67">
        <f t="shared" si="3"/>
        <v>1</v>
      </c>
      <c r="E115" s="12">
        <v>8568</v>
      </c>
      <c r="F115" s="12">
        <v>7816</v>
      </c>
      <c r="G115" s="14">
        <v>1304</v>
      </c>
      <c r="H115" s="14">
        <v>5914</v>
      </c>
      <c r="I115" s="14">
        <v>1350</v>
      </c>
      <c r="J115" s="13"/>
      <c r="K115" s="12">
        <v>26868</v>
      </c>
      <c r="L115" s="12">
        <v>702444</v>
      </c>
      <c r="M115" s="12">
        <v>2915452</v>
      </c>
      <c r="N115" s="12">
        <v>500</v>
      </c>
      <c r="O115" s="12">
        <v>500</v>
      </c>
    </row>
    <row r="116" spans="1:15" x14ac:dyDescent="0.2">
      <c r="A116" s="67">
        <v>10714</v>
      </c>
      <c r="B116" s="54" t="s">
        <v>2003</v>
      </c>
      <c r="C116" s="67">
        <f t="shared" si="3"/>
        <v>1</v>
      </c>
      <c r="E116" s="12">
        <v>1808</v>
      </c>
      <c r="F116" s="12">
        <v>1763</v>
      </c>
      <c r="G116" s="14">
        <v>262</v>
      </c>
      <c r="H116" s="14">
        <v>1149</v>
      </c>
      <c r="I116" s="14">
        <v>397</v>
      </c>
      <c r="J116" s="13"/>
      <c r="K116" s="12">
        <v>37202</v>
      </c>
      <c r="L116" s="12">
        <v>84371</v>
      </c>
      <c r="M116" s="12">
        <v>165067</v>
      </c>
      <c r="N116" s="12">
        <v>500</v>
      </c>
      <c r="O116" s="12">
        <v>500</v>
      </c>
    </row>
    <row r="117" spans="1:15" x14ac:dyDescent="0.2">
      <c r="A117" s="67">
        <v>10715</v>
      </c>
      <c r="B117" s="54" t="s">
        <v>2002</v>
      </c>
      <c r="C117" s="67">
        <f t="shared" si="3"/>
        <v>1</v>
      </c>
      <c r="E117" s="12">
        <v>1218</v>
      </c>
      <c r="F117" s="12">
        <v>1150</v>
      </c>
      <c r="G117" s="14">
        <v>204</v>
      </c>
      <c r="H117" s="14">
        <v>771</v>
      </c>
      <c r="I117" s="14">
        <v>243</v>
      </c>
      <c r="J117" s="13"/>
      <c r="K117" s="12">
        <v>20512</v>
      </c>
      <c r="L117" s="12">
        <v>64751</v>
      </c>
      <c r="M117" s="12">
        <v>149621</v>
      </c>
      <c r="N117" s="12">
        <v>500</v>
      </c>
      <c r="O117" s="12">
        <v>500</v>
      </c>
    </row>
    <row r="118" spans="1:15" x14ac:dyDescent="0.2">
      <c r="A118" s="67">
        <v>10716</v>
      </c>
      <c r="B118" s="54" t="s">
        <v>2001</v>
      </c>
      <c r="C118" s="67">
        <f t="shared" si="3"/>
        <v>1</v>
      </c>
      <c r="E118" s="12">
        <v>1574</v>
      </c>
      <c r="F118" s="12">
        <v>1666</v>
      </c>
      <c r="G118" s="14">
        <v>168</v>
      </c>
      <c r="H118" s="14">
        <v>1010</v>
      </c>
      <c r="I118" s="14">
        <v>396</v>
      </c>
      <c r="J118" s="13"/>
      <c r="K118" s="12">
        <v>68405</v>
      </c>
      <c r="L118" s="12">
        <v>107058</v>
      </c>
      <c r="M118" s="12">
        <v>400241</v>
      </c>
      <c r="N118" s="12">
        <v>500</v>
      </c>
      <c r="O118" s="12">
        <v>500</v>
      </c>
    </row>
    <row r="119" spans="1:15" x14ac:dyDescent="0.2">
      <c r="A119" s="67">
        <v>10717</v>
      </c>
      <c r="B119" s="54" t="s">
        <v>2000</v>
      </c>
      <c r="C119" s="67">
        <f t="shared" si="3"/>
        <v>1</v>
      </c>
      <c r="E119" s="12">
        <v>4825</v>
      </c>
      <c r="F119" s="12">
        <v>4451</v>
      </c>
      <c r="G119" s="14">
        <v>821</v>
      </c>
      <c r="H119" s="14">
        <v>3324</v>
      </c>
      <c r="I119" s="14">
        <v>680</v>
      </c>
      <c r="J119" s="13"/>
      <c r="K119" s="12">
        <v>58627</v>
      </c>
      <c r="L119" s="12">
        <v>381731</v>
      </c>
      <c r="M119" s="12">
        <v>4108615</v>
      </c>
      <c r="N119" s="12">
        <v>500</v>
      </c>
      <c r="O119" s="12">
        <v>500</v>
      </c>
    </row>
    <row r="120" spans="1:15" x14ac:dyDescent="0.2">
      <c r="A120" s="67">
        <v>10718</v>
      </c>
      <c r="B120" s="54" t="s">
        <v>1999</v>
      </c>
      <c r="C120" s="67">
        <f t="shared" si="3"/>
        <v>1</v>
      </c>
      <c r="E120" s="12">
        <v>2138</v>
      </c>
      <c r="F120" s="12">
        <v>2153</v>
      </c>
      <c r="G120" s="14">
        <v>241</v>
      </c>
      <c r="H120" s="14">
        <v>1375</v>
      </c>
      <c r="I120" s="14">
        <v>522</v>
      </c>
      <c r="J120" s="13"/>
      <c r="K120" s="12">
        <v>19592</v>
      </c>
      <c r="L120" s="12">
        <v>249092</v>
      </c>
      <c r="M120" s="12">
        <v>377696</v>
      </c>
      <c r="N120" s="12">
        <v>500</v>
      </c>
      <c r="O120" s="12">
        <v>500</v>
      </c>
    </row>
    <row r="121" spans="1:15" x14ac:dyDescent="0.2">
      <c r="A121" s="67">
        <v>10719</v>
      </c>
      <c r="B121" s="54" t="s">
        <v>1998</v>
      </c>
      <c r="C121" s="67">
        <f t="shared" si="3"/>
        <v>1</v>
      </c>
      <c r="E121" s="12">
        <v>1372</v>
      </c>
      <c r="F121" s="12">
        <v>1365</v>
      </c>
      <c r="G121" s="14">
        <v>172</v>
      </c>
      <c r="H121" s="14">
        <v>841</v>
      </c>
      <c r="I121" s="14">
        <v>359</v>
      </c>
      <c r="J121" s="13"/>
      <c r="K121" s="12">
        <v>26867</v>
      </c>
      <c r="L121" s="12">
        <v>123061</v>
      </c>
      <c r="M121" s="12">
        <v>210727</v>
      </c>
      <c r="N121" s="12">
        <v>500</v>
      </c>
      <c r="O121" s="12">
        <v>500</v>
      </c>
    </row>
    <row r="122" spans="1:15" x14ac:dyDescent="0.2">
      <c r="A122" s="67">
        <v>10720</v>
      </c>
      <c r="B122" s="54" t="s">
        <v>1997</v>
      </c>
      <c r="C122" s="67">
        <f t="shared" si="3"/>
        <v>1</v>
      </c>
      <c r="E122" s="12">
        <v>1197</v>
      </c>
      <c r="F122" s="12">
        <v>1211</v>
      </c>
      <c r="G122" s="14">
        <v>122</v>
      </c>
      <c r="H122" s="14">
        <v>742</v>
      </c>
      <c r="I122" s="14">
        <v>333</v>
      </c>
      <c r="J122" s="13"/>
      <c r="K122" s="12">
        <v>47847</v>
      </c>
      <c r="L122" s="12">
        <v>68589</v>
      </c>
      <c r="M122" s="12">
        <v>140859</v>
      </c>
      <c r="N122" s="12">
        <v>500</v>
      </c>
      <c r="O122" s="12">
        <v>500</v>
      </c>
    </row>
    <row r="123" spans="1:15" x14ac:dyDescent="0.2">
      <c r="A123" s="67">
        <v>10721</v>
      </c>
      <c r="B123" s="54" t="s">
        <v>1996</v>
      </c>
      <c r="C123" s="67">
        <f t="shared" si="3"/>
        <v>1</v>
      </c>
      <c r="E123" s="12">
        <v>1676</v>
      </c>
      <c r="F123" s="12">
        <v>1739</v>
      </c>
      <c r="G123" s="14">
        <v>175</v>
      </c>
      <c r="H123" s="14">
        <v>1101</v>
      </c>
      <c r="I123" s="14">
        <v>400</v>
      </c>
      <c r="J123" s="13"/>
      <c r="K123" s="12">
        <v>51727</v>
      </c>
      <c r="L123" s="12">
        <v>99773</v>
      </c>
      <c r="M123" s="12">
        <v>520823</v>
      </c>
      <c r="N123" s="12">
        <v>500</v>
      </c>
      <c r="O123" s="12">
        <v>500</v>
      </c>
    </row>
    <row r="124" spans="1:15" x14ac:dyDescent="0.2">
      <c r="A124" s="67">
        <v>10722</v>
      </c>
      <c r="B124" s="54" t="s">
        <v>1995</v>
      </c>
      <c r="C124" s="67">
        <f t="shared" si="3"/>
        <v>1</v>
      </c>
      <c r="E124" s="12">
        <v>2474</v>
      </c>
      <c r="F124" s="12">
        <v>2340</v>
      </c>
      <c r="G124" s="14">
        <v>344</v>
      </c>
      <c r="H124" s="14">
        <v>1623</v>
      </c>
      <c r="I124" s="14">
        <v>507</v>
      </c>
      <c r="J124" s="13"/>
      <c r="K124" s="12">
        <v>24874</v>
      </c>
      <c r="L124" s="12">
        <v>197153</v>
      </c>
      <c r="M124" s="12">
        <v>398108</v>
      </c>
      <c r="N124" s="12">
        <v>500</v>
      </c>
      <c r="O124" s="12">
        <v>500</v>
      </c>
    </row>
    <row r="125" spans="1:15" x14ac:dyDescent="0.2">
      <c r="A125" s="67">
        <v>10723</v>
      </c>
      <c r="B125" s="54" t="s">
        <v>1994</v>
      </c>
      <c r="C125" s="67">
        <f t="shared" si="3"/>
        <v>1</v>
      </c>
      <c r="E125" s="12">
        <v>1333</v>
      </c>
      <c r="F125" s="12">
        <v>1339</v>
      </c>
      <c r="G125" s="14">
        <v>181</v>
      </c>
      <c r="H125" s="14">
        <v>882</v>
      </c>
      <c r="I125" s="14">
        <v>270</v>
      </c>
      <c r="J125" s="13"/>
      <c r="K125" s="12">
        <v>9004</v>
      </c>
      <c r="L125" s="12">
        <v>80673</v>
      </c>
      <c r="M125" s="12">
        <v>58310</v>
      </c>
      <c r="N125" s="12">
        <v>500</v>
      </c>
      <c r="O125" s="12">
        <v>500</v>
      </c>
    </row>
    <row r="126" spans="1:15" x14ac:dyDescent="0.2">
      <c r="A126" s="67">
        <v>10724</v>
      </c>
      <c r="B126" s="54" t="s">
        <v>1993</v>
      </c>
      <c r="C126" s="67">
        <f t="shared" si="3"/>
        <v>1</v>
      </c>
      <c r="E126" s="12">
        <v>2276</v>
      </c>
      <c r="F126" s="12">
        <v>2137</v>
      </c>
      <c r="G126" s="14">
        <v>336</v>
      </c>
      <c r="H126" s="14">
        <v>1436</v>
      </c>
      <c r="I126" s="14">
        <v>504</v>
      </c>
      <c r="J126" s="13"/>
      <c r="K126" s="12">
        <v>56870</v>
      </c>
      <c r="L126" s="12">
        <v>147744</v>
      </c>
      <c r="M126" s="12">
        <v>164915</v>
      </c>
      <c r="N126" s="12">
        <v>500</v>
      </c>
      <c r="O126" s="12">
        <v>500</v>
      </c>
    </row>
    <row r="127" spans="1:15" x14ac:dyDescent="0.2">
      <c r="A127" s="67">
        <v>10725</v>
      </c>
      <c r="B127" s="54" t="s">
        <v>1992</v>
      </c>
      <c r="C127" s="67">
        <f t="shared" si="3"/>
        <v>1</v>
      </c>
      <c r="E127" s="12">
        <v>718</v>
      </c>
      <c r="F127" s="12">
        <v>718</v>
      </c>
      <c r="G127" s="14">
        <v>107</v>
      </c>
      <c r="H127" s="14">
        <v>446</v>
      </c>
      <c r="I127" s="14">
        <v>165</v>
      </c>
      <c r="J127" s="13"/>
      <c r="K127" s="12">
        <v>22632</v>
      </c>
      <c r="L127" s="12">
        <v>42230</v>
      </c>
      <c r="M127" s="12">
        <v>70029</v>
      </c>
      <c r="N127" s="12">
        <v>500</v>
      </c>
      <c r="O127" s="12">
        <v>500</v>
      </c>
    </row>
    <row r="128" spans="1:15" x14ac:dyDescent="0.2">
      <c r="A128" s="67">
        <v>10726</v>
      </c>
      <c r="B128" s="54" t="s">
        <v>1991</v>
      </c>
      <c r="C128" s="67">
        <f t="shared" si="3"/>
        <v>1</v>
      </c>
      <c r="E128" s="12">
        <v>605</v>
      </c>
      <c r="F128" s="12">
        <v>568</v>
      </c>
      <c r="G128" s="14">
        <v>94</v>
      </c>
      <c r="H128" s="14">
        <v>381</v>
      </c>
      <c r="I128" s="14">
        <v>130</v>
      </c>
      <c r="J128" s="13"/>
      <c r="K128" s="12">
        <v>10920</v>
      </c>
      <c r="L128" s="12">
        <v>32042</v>
      </c>
      <c r="M128" s="12">
        <v>66864</v>
      </c>
      <c r="N128" s="12">
        <v>500</v>
      </c>
      <c r="O128" s="12">
        <v>500</v>
      </c>
    </row>
    <row r="129" spans="1:15" x14ac:dyDescent="0.2">
      <c r="A129" s="67">
        <v>10727</v>
      </c>
      <c r="B129" s="54" t="s">
        <v>1990</v>
      </c>
      <c r="C129" s="67">
        <f t="shared" si="3"/>
        <v>1</v>
      </c>
      <c r="E129" s="12">
        <v>768</v>
      </c>
      <c r="F129" s="12">
        <v>688</v>
      </c>
      <c r="G129" s="14">
        <v>116</v>
      </c>
      <c r="H129" s="14">
        <v>496</v>
      </c>
      <c r="I129" s="14">
        <v>156</v>
      </c>
      <c r="J129" s="13"/>
      <c r="K129" s="12">
        <v>1656</v>
      </c>
      <c r="L129" s="12">
        <v>60026</v>
      </c>
      <c r="M129" s="12">
        <v>514150</v>
      </c>
      <c r="N129" s="12">
        <v>500</v>
      </c>
      <c r="O129" s="12">
        <v>500</v>
      </c>
    </row>
    <row r="130" spans="1:15" x14ac:dyDescent="0.2">
      <c r="A130" s="67">
        <v>10801</v>
      </c>
      <c r="B130" s="54" t="s">
        <v>1989</v>
      </c>
      <c r="C130" s="67">
        <f t="shared" si="3"/>
        <v>1</v>
      </c>
      <c r="E130" s="12">
        <v>3075</v>
      </c>
      <c r="F130" s="12">
        <v>3112</v>
      </c>
      <c r="G130" s="14">
        <v>367</v>
      </c>
      <c r="H130" s="14">
        <v>1939</v>
      </c>
      <c r="I130" s="14">
        <v>769</v>
      </c>
      <c r="J130" s="13"/>
      <c r="K130" s="12">
        <v>36472</v>
      </c>
      <c r="L130" s="12">
        <v>254010</v>
      </c>
      <c r="M130" s="12">
        <v>436704</v>
      </c>
      <c r="N130" s="12">
        <v>500</v>
      </c>
      <c r="O130" s="12">
        <v>500</v>
      </c>
    </row>
    <row r="131" spans="1:15" x14ac:dyDescent="0.2">
      <c r="A131" s="67">
        <v>10802</v>
      </c>
      <c r="B131" s="54" t="s">
        <v>1988</v>
      </c>
      <c r="C131" s="67">
        <f t="shared" si="3"/>
        <v>1</v>
      </c>
      <c r="E131" s="12">
        <v>1376</v>
      </c>
      <c r="F131" s="12">
        <v>1401</v>
      </c>
      <c r="G131" s="14">
        <v>160</v>
      </c>
      <c r="H131" s="14">
        <v>871</v>
      </c>
      <c r="I131" s="14">
        <v>345</v>
      </c>
      <c r="J131" s="13"/>
      <c r="K131" s="12">
        <v>13516</v>
      </c>
      <c r="L131" s="12">
        <v>83639</v>
      </c>
      <c r="M131" s="12">
        <v>188889</v>
      </c>
      <c r="N131" s="12">
        <v>500</v>
      </c>
      <c r="O131" s="12">
        <v>500</v>
      </c>
    </row>
    <row r="132" spans="1:15" x14ac:dyDescent="0.2">
      <c r="A132" s="67">
        <v>10803</v>
      </c>
      <c r="B132" s="54" t="s">
        <v>1987</v>
      </c>
      <c r="C132" s="67">
        <f t="shared" si="3"/>
        <v>1</v>
      </c>
      <c r="E132" s="12">
        <v>1090</v>
      </c>
      <c r="F132" s="12">
        <v>1127</v>
      </c>
      <c r="G132" s="14">
        <v>105</v>
      </c>
      <c r="H132" s="14">
        <v>687</v>
      </c>
      <c r="I132" s="14">
        <v>298</v>
      </c>
      <c r="J132" s="13"/>
      <c r="K132" s="12">
        <v>23089</v>
      </c>
      <c r="L132" s="12">
        <v>75060</v>
      </c>
      <c r="M132" s="12">
        <v>42046</v>
      </c>
      <c r="N132" s="12">
        <v>500</v>
      </c>
      <c r="O132" s="12">
        <v>500</v>
      </c>
    </row>
    <row r="133" spans="1:15" x14ac:dyDescent="0.2">
      <c r="A133" s="67">
        <v>10804</v>
      </c>
      <c r="B133" s="54" t="s">
        <v>1986</v>
      </c>
      <c r="C133" s="67">
        <f t="shared" si="3"/>
        <v>1</v>
      </c>
      <c r="E133" s="12">
        <v>1387</v>
      </c>
      <c r="F133" s="12">
        <v>1407</v>
      </c>
      <c r="G133" s="14">
        <v>132</v>
      </c>
      <c r="H133" s="14">
        <v>835</v>
      </c>
      <c r="I133" s="14">
        <v>420</v>
      </c>
      <c r="J133" s="13"/>
      <c r="K133" s="12">
        <v>40005</v>
      </c>
      <c r="L133" s="12">
        <v>87887</v>
      </c>
      <c r="M133" s="12">
        <v>67984</v>
      </c>
      <c r="N133" s="12">
        <v>500</v>
      </c>
      <c r="O133" s="12">
        <v>500</v>
      </c>
    </row>
    <row r="134" spans="1:15" x14ac:dyDescent="0.2">
      <c r="A134" s="67">
        <v>10805</v>
      </c>
      <c r="B134" s="54" t="s">
        <v>1985</v>
      </c>
      <c r="C134" s="67">
        <f t="shared" si="3"/>
        <v>1</v>
      </c>
      <c r="E134" s="12">
        <v>1799</v>
      </c>
      <c r="F134" s="12">
        <v>1903</v>
      </c>
      <c r="G134" s="14">
        <v>238</v>
      </c>
      <c r="H134" s="14">
        <v>1171</v>
      </c>
      <c r="I134" s="14">
        <v>390</v>
      </c>
      <c r="J134" s="13"/>
      <c r="K134" s="12">
        <v>14657</v>
      </c>
      <c r="L134" s="12">
        <v>129308</v>
      </c>
      <c r="M134" s="12">
        <v>476049</v>
      </c>
      <c r="N134" s="12">
        <v>500</v>
      </c>
      <c r="O134" s="12">
        <v>500</v>
      </c>
    </row>
    <row r="135" spans="1:15" x14ac:dyDescent="0.2">
      <c r="A135" s="67">
        <v>10806</v>
      </c>
      <c r="B135" s="54" t="s">
        <v>1984</v>
      </c>
      <c r="C135" s="67">
        <f t="shared" si="3"/>
        <v>1</v>
      </c>
      <c r="E135" s="12">
        <v>608</v>
      </c>
      <c r="F135" s="12">
        <v>629</v>
      </c>
      <c r="G135" s="14">
        <v>88</v>
      </c>
      <c r="H135" s="14">
        <v>377</v>
      </c>
      <c r="I135" s="14">
        <v>143</v>
      </c>
      <c r="J135" s="13"/>
      <c r="K135" s="12">
        <v>3758</v>
      </c>
      <c r="L135" s="12">
        <v>34263</v>
      </c>
      <c r="M135" s="12">
        <v>18311</v>
      </c>
      <c r="N135" s="12">
        <v>500</v>
      </c>
      <c r="O135" s="12">
        <v>500</v>
      </c>
    </row>
    <row r="136" spans="1:15" x14ac:dyDescent="0.2">
      <c r="A136" s="67">
        <v>10807</v>
      </c>
      <c r="B136" s="54" t="s">
        <v>1983</v>
      </c>
      <c r="C136" s="67">
        <f t="shared" si="3"/>
        <v>1</v>
      </c>
      <c r="E136" s="12">
        <v>1878</v>
      </c>
      <c r="F136" s="12">
        <v>1905</v>
      </c>
      <c r="G136" s="14">
        <v>257</v>
      </c>
      <c r="H136" s="14">
        <v>1243</v>
      </c>
      <c r="I136" s="14">
        <v>378</v>
      </c>
      <c r="J136" s="13"/>
      <c r="K136" s="12">
        <v>7349</v>
      </c>
      <c r="L136" s="12">
        <v>109885</v>
      </c>
      <c r="M136" s="12">
        <v>225386</v>
      </c>
      <c r="N136" s="12">
        <v>500</v>
      </c>
      <c r="O136" s="12">
        <v>500</v>
      </c>
    </row>
    <row r="137" spans="1:15" x14ac:dyDescent="0.2">
      <c r="A137" s="67">
        <v>10808</v>
      </c>
      <c r="B137" s="54" t="s">
        <v>1982</v>
      </c>
      <c r="C137" s="67">
        <f t="shared" si="3"/>
        <v>1</v>
      </c>
      <c r="E137" s="12">
        <v>1143</v>
      </c>
      <c r="F137" s="12">
        <v>1159</v>
      </c>
      <c r="G137" s="14">
        <v>135</v>
      </c>
      <c r="H137" s="14">
        <v>712</v>
      </c>
      <c r="I137" s="14">
        <v>296</v>
      </c>
      <c r="J137" s="13"/>
      <c r="K137" s="12">
        <v>5829</v>
      </c>
      <c r="L137" s="12">
        <v>58778</v>
      </c>
      <c r="M137" s="12">
        <v>116635</v>
      </c>
      <c r="N137" s="12">
        <v>500</v>
      </c>
      <c r="O137" s="12">
        <v>500</v>
      </c>
    </row>
    <row r="138" spans="1:15" x14ac:dyDescent="0.2">
      <c r="A138" s="67">
        <v>10809</v>
      </c>
      <c r="B138" s="54" t="s">
        <v>1981</v>
      </c>
      <c r="C138" s="67">
        <f t="shared" si="3"/>
        <v>1</v>
      </c>
      <c r="E138" s="12">
        <v>2025</v>
      </c>
      <c r="F138" s="12">
        <v>2044</v>
      </c>
      <c r="G138" s="14">
        <v>252</v>
      </c>
      <c r="H138" s="14">
        <v>1288</v>
      </c>
      <c r="I138" s="14">
        <v>485</v>
      </c>
      <c r="J138" s="13"/>
      <c r="K138" s="12">
        <v>10229</v>
      </c>
      <c r="L138" s="12">
        <v>116722</v>
      </c>
      <c r="M138" s="12">
        <v>750324</v>
      </c>
      <c r="N138" s="12">
        <v>500</v>
      </c>
      <c r="O138" s="12">
        <v>500</v>
      </c>
    </row>
    <row r="139" spans="1:15" x14ac:dyDescent="0.2">
      <c r="A139" s="67">
        <v>10810</v>
      </c>
      <c r="B139" s="54" t="s">
        <v>1980</v>
      </c>
      <c r="C139" s="67">
        <f t="shared" si="3"/>
        <v>1</v>
      </c>
      <c r="E139" s="12">
        <v>867</v>
      </c>
      <c r="F139" s="12">
        <v>879</v>
      </c>
      <c r="G139" s="14">
        <v>84</v>
      </c>
      <c r="H139" s="14">
        <v>544</v>
      </c>
      <c r="I139" s="14">
        <v>239</v>
      </c>
      <c r="J139" s="13"/>
      <c r="K139" s="12">
        <v>27931</v>
      </c>
      <c r="L139" s="12">
        <v>121670</v>
      </c>
      <c r="M139" s="12">
        <v>163938</v>
      </c>
      <c r="N139" s="12">
        <v>500</v>
      </c>
      <c r="O139" s="12">
        <v>500</v>
      </c>
    </row>
    <row r="140" spans="1:15" x14ac:dyDescent="0.2">
      <c r="A140" s="67">
        <v>10811</v>
      </c>
      <c r="B140" s="54" t="s">
        <v>1979</v>
      </c>
      <c r="C140" s="67">
        <f t="shared" si="3"/>
        <v>1</v>
      </c>
      <c r="E140" s="12">
        <v>1789</v>
      </c>
      <c r="F140" s="12">
        <v>1812</v>
      </c>
      <c r="G140" s="14">
        <v>220</v>
      </c>
      <c r="H140" s="14">
        <v>1134</v>
      </c>
      <c r="I140" s="14">
        <v>435</v>
      </c>
      <c r="J140" s="13"/>
      <c r="K140" s="12">
        <v>19029</v>
      </c>
      <c r="L140" s="12">
        <v>93455</v>
      </c>
      <c r="M140" s="12">
        <v>88088</v>
      </c>
      <c r="N140" s="12">
        <v>500</v>
      </c>
      <c r="O140" s="12">
        <v>500</v>
      </c>
    </row>
    <row r="141" spans="1:15" x14ac:dyDescent="0.2">
      <c r="A141" s="67">
        <v>10812</v>
      </c>
      <c r="B141" s="54" t="s">
        <v>1978</v>
      </c>
      <c r="C141" s="67">
        <f t="shared" si="3"/>
        <v>1</v>
      </c>
      <c r="E141" s="12">
        <v>1237</v>
      </c>
      <c r="F141" s="12">
        <v>1175</v>
      </c>
      <c r="G141" s="14">
        <v>174</v>
      </c>
      <c r="H141" s="14">
        <v>781</v>
      </c>
      <c r="I141" s="14">
        <v>282</v>
      </c>
      <c r="J141" s="13"/>
      <c r="K141" s="12">
        <v>8558</v>
      </c>
      <c r="L141" s="12">
        <v>70898</v>
      </c>
      <c r="M141" s="12">
        <v>268508</v>
      </c>
      <c r="N141" s="12">
        <v>500</v>
      </c>
      <c r="O141" s="12">
        <v>500</v>
      </c>
    </row>
    <row r="142" spans="1:15" x14ac:dyDescent="0.2">
      <c r="A142" s="67">
        <v>10813</v>
      </c>
      <c r="B142" s="54" t="s">
        <v>1977</v>
      </c>
      <c r="C142" s="67">
        <f t="shared" si="3"/>
        <v>1</v>
      </c>
      <c r="E142" s="12">
        <v>1694</v>
      </c>
      <c r="F142" s="12">
        <v>1679</v>
      </c>
      <c r="G142" s="14">
        <v>229</v>
      </c>
      <c r="H142" s="14">
        <v>1080</v>
      </c>
      <c r="I142" s="14">
        <v>385</v>
      </c>
      <c r="J142" s="13"/>
      <c r="K142" s="12">
        <v>14684</v>
      </c>
      <c r="L142" s="12">
        <v>116628</v>
      </c>
      <c r="M142" s="12">
        <v>257095</v>
      </c>
      <c r="N142" s="12">
        <v>500</v>
      </c>
      <c r="O142" s="12">
        <v>500</v>
      </c>
    </row>
    <row r="143" spans="1:15" x14ac:dyDescent="0.2">
      <c r="A143" s="67">
        <v>10814</v>
      </c>
      <c r="B143" s="54" t="s">
        <v>1976</v>
      </c>
      <c r="C143" s="67">
        <f t="shared" si="3"/>
        <v>1</v>
      </c>
      <c r="E143" s="12">
        <v>1100</v>
      </c>
      <c r="F143" s="12">
        <v>1090</v>
      </c>
      <c r="G143" s="14">
        <v>147</v>
      </c>
      <c r="H143" s="14">
        <v>698</v>
      </c>
      <c r="I143" s="14">
        <v>255</v>
      </c>
      <c r="J143" s="13"/>
      <c r="K143" s="12">
        <v>5320</v>
      </c>
      <c r="L143" s="12">
        <v>99795</v>
      </c>
      <c r="M143" s="12">
        <v>1159639</v>
      </c>
      <c r="N143" s="12">
        <v>500</v>
      </c>
      <c r="O143" s="12">
        <v>500</v>
      </c>
    </row>
    <row r="144" spans="1:15" x14ac:dyDescent="0.2">
      <c r="A144" s="67">
        <v>10815</v>
      </c>
      <c r="B144" s="54" t="s">
        <v>1975</v>
      </c>
      <c r="C144" s="67">
        <f t="shared" si="3"/>
        <v>1</v>
      </c>
      <c r="E144" s="12">
        <v>1386</v>
      </c>
      <c r="F144" s="12">
        <v>1387</v>
      </c>
      <c r="G144" s="14">
        <v>146</v>
      </c>
      <c r="H144" s="14">
        <v>766</v>
      </c>
      <c r="I144" s="14">
        <v>474</v>
      </c>
      <c r="J144" s="13"/>
      <c r="K144" s="12">
        <v>45497</v>
      </c>
      <c r="L144" s="12">
        <v>77247</v>
      </c>
      <c r="M144" s="12">
        <v>71056</v>
      </c>
      <c r="N144" s="12">
        <v>500</v>
      </c>
      <c r="O144" s="12">
        <v>500</v>
      </c>
    </row>
    <row r="145" spans="1:15" x14ac:dyDescent="0.2">
      <c r="A145" s="67">
        <v>10816</v>
      </c>
      <c r="B145" s="54" t="s">
        <v>1974</v>
      </c>
      <c r="C145" s="67">
        <f t="shared" si="3"/>
        <v>1</v>
      </c>
      <c r="E145" s="12">
        <v>3194</v>
      </c>
      <c r="F145" s="12">
        <v>3173</v>
      </c>
      <c r="G145" s="14">
        <v>396</v>
      </c>
      <c r="H145" s="14">
        <v>2105</v>
      </c>
      <c r="I145" s="14">
        <v>693</v>
      </c>
      <c r="J145" s="13"/>
      <c r="K145" s="12">
        <v>4967</v>
      </c>
      <c r="L145" s="12">
        <v>363508</v>
      </c>
      <c r="M145" s="12">
        <v>1806046</v>
      </c>
      <c r="N145" s="12">
        <v>500</v>
      </c>
      <c r="O145" s="12">
        <v>500</v>
      </c>
    </row>
    <row r="146" spans="1:15" x14ac:dyDescent="0.2">
      <c r="A146" s="67">
        <v>10817</v>
      </c>
      <c r="B146" s="54" t="s">
        <v>1973</v>
      </c>
      <c r="C146" s="67">
        <f t="shared" si="3"/>
        <v>1</v>
      </c>
      <c r="E146" s="12">
        <v>1636</v>
      </c>
      <c r="F146" s="12">
        <v>1654</v>
      </c>
      <c r="G146" s="14">
        <v>196</v>
      </c>
      <c r="H146" s="14">
        <v>1105</v>
      </c>
      <c r="I146" s="14">
        <v>335</v>
      </c>
      <c r="J146" s="13"/>
      <c r="K146" s="12">
        <v>15015</v>
      </c>
      <c r="L146" s="12">
        <v>83261</v>
      </c>
      <c r="M146" s="12">
        <v>85673</v>
      </c>
      <c r="N146" s="12">
        <v>500</v>
      </c>
      <c r="O146" s="12">
        <v>500</v>
      </c>
    </row>
    <row r="147" spans="1:15" x14ac:dyDescent="0.2">
      <c r="A147" s="67">
        <v>10818</v>
      </c>
      <c r="B147" s="54" t="s">
        <v>1972</v>
      </c>
      <c r="C147" s="67">
        <f t="shared" ref="C147:C210" si="4">INT(A147/10000)</f>
        <v>1</v>
      </c>
      <c r="E147" s="12">
        <v>846</v>
      </c>
      <c r="F147" s="12">
        <v>860</v>
      </c>
      <c r="G147" s="14">
        <v>113</v>
      </c>
      <c r="H147" s="14">
        <v>540</v>
      </c>
      <c r="I147" s="14">
        <v>193</v>
      </c>
      <c r="J147" s="13"/>
      <c r="K147" s="12">
        <v>5284</v>
      </c>
      <c r="L147" s="12">
        <v>53554</v>
      </c>
      <c r="M147" s="12">
        <v>54563</v>
      </c>
      <c r="N147" s="12">
        <v>500</v>
      </c>
      <c r="O147" s="12">
        <v>500</v>
      </c>
    </row>
    <row r="148" spans="1:15" x14ac:dyDescent="0.2">
      <c r="A148" s="67">
        <v>10819</v>
      </c>
      <c r="B148" s="54" t="s">
        <v>1971</v>
      </c>
      <c r="C148" s="67">
        <f t="shared" si="4"/>
        <v>1</v>
      </c>
      <c r="E148" s="12">
        <v>881</v>
      </c>
      <c r="F148" s="12">
        <v>838</v>
      </c>
      <c r="G148" s="14">
        <v>116</v>
      </c>
      <c r="H148" s="14">
        <v>500</v>
      </c>
      <c r="I148" s="14">
        <v>265</v>
      </c>
      <c r="J148" s="13"/>
      <c r="K148" s="12">
        <v>9383</v>
      </c>
      <c r="L148" s="12">
        <v>45795</v>
      </c>
      <c r="M148" s="12">
        <v>132258</v>
      </c>
      <c r="N148" s="12">
        <v>500</v>
      </c>
      <c r="O148" s="12">
        <v>500</v>
      </c>
    </row>
    <row r="149" spans="1:15" x14ac:dyDescent="0.2">
      <c r="A149" s="67">
        <v>10820</v>
      </c>
      <c r="B149" s="54" t="s">
        <v>1970</v>
      </c>
      <c r="C149" s="67">
        <f t="shared" si="4"/>
        <v>1</v>
      </c>
      <c r="E149" s="12">
        <v>904</v>
      </c>
      <c r="F149" s="12">
        <v>893</v>
      </c>
      <c r="G149" s="14">
        <v>100</v>
      </c>
      <c r="H149" s="14">
        <v>558</v>
      </c>
      <c r="I149" s="14">
        <v>246</v>
      </c>
      <c r="J149" s="13"/>
      <c r="K149" s="12">
        <v>6826</v>
      </c>
      <c r="L149" s="12">
        <v>59738</v>
      </c>
      <c r="M149" s="12">
        <v>78112</v>
      </c>
      <c r="N149" s="12">
        <v>500</v>
      </c>
      <c r="O149" s="12">
        <v>500</v>
      </c>
    </row>
    <row r="150" spans="1:15" x14ac:dyDescent="0.2">
      <c r="A150" s="67">
        <v>10821</v>
      </c>
      <c r="B150" s="54" t="s">
        <v>1969</v>
      </c>
      <c r="C150" s="67">
        <f t="shared" si="4"/>
        <v>1</v>
      </c>
      <c r="E150" s="12">
        <v>1280</v>
      </c>
      <c r="F150" s="12">
        <v>1301</v>
      </c>
      <c r="G150" s="14">
        <v>174</v>
      </c>
      <c r="H150" s="14">
        <v>815</v>
      </c>
      <c r="I150" s="14">
        <v>291</v>
      </c>
      <c r="J150" s="13"/>
      <c r="K150" s="12">
        <v>16416</v>
      </c>
      <c r="L150" s="12">
        <v>84373</v>
      </c>
      <c r="M150" s="12">
        <v>268388</v>
      </c>
      <c r="N150" s="12">
        <v>500</v>
      </c>
      <c r="O150" s="12">
        <v>500</v>
      </c>
    </row>
    <row r="151" spans="1:15" x14ac:dyDescent="0.2">
      <c r="A151" s="67">
        <v>10822</v>
      </c>
      <c r="B151" s="54" t="s">
        <v>1968</v>
      </c>
      <c r="C151" s="67">
        <f t="shared" si="4"/>
        <v>1</v>
      </c>
      <c r="E151" s="12">
        <v>1360</v>
      </c>
      <c r="F151" s="12">
        <v>1395</v>
      </c>
      <c r="G151" s="14">
        <v>150</v>
      </c>
      <c r="H151" s="14">
        <v>908</v>
      </c>
      <c r="I151" s="14">
        <v>302</v>
      </c>
      <c r="J151" s="13"/>
      <c r="K151" s="12">
        <v>5138</v>
      </c>
      <c r="L151" s="12">
        <v>145456</v>
      </c>
      <c r="M151" s="12">
        <v>734296</v>
      </c>
      <c r="N151" s="12">
        <v>500</v>
      </c>
      <c r="O151" s="12">
        <v>500</v>
      </c>
    </row>
    <row r="152" spans="1:15" x14ac:dyDescent="0.2">
      <c r="A152" s="67">
        <v>10823</v>
      </c>
      <c r="B152" s="54" t="s">
        <v>1967</v>
      </c>
      <c r="C152" s="67">
        <f t="shared" si="4"/>
        <v>1</v>
      </c>
      <c r="E152" s="12">
        <v>1837</v>
      </c>
      <c r="F152" s="12">
        <v>1803</v>
      </c>
      <c r="G152" s="14">
        <v>260</v>
      </c>
      <c r="H152" s="14">
        <v>1152</v>
      </c>
      <c r="I152" s="14">
        <v>425</v>
      </c>
      <c r="J152" s="13"/>
      <c r="K152" s="12">
        <v>11283</v>
      </c>
      <c r="L152" s="12">
        <v>109947</v>
      </c>
      <c r="M152" s="12">
        <v>399226</v>
      </c>
      <c r="N152" s="12">
        <v>500</v>
      </c>
      <c r="O152" s="12">
        <v>500</v>
      </c>
    </row>
    <row r="153" spans="1:15" x14ac:dyDescent="0.2">
      <c r="A153" s="67">
        <v>10824</v>
      </c>
      <c r="B153" s="54" t="s">
        <v>1966</v>
      </c>
      <c r="C153" s="67">
        <f t="shared" si="4"/>
        <v>1</v>
      </c>
      <c r="E153" s="12">
        <v>596</v>
      </c>
      <c r="F153" s="12">
        <v>591</v>
      </c>
      <c r="G153" s="14">
        <v>74</v>
      </c>
      <c r="H153" s="14">
        <v>389</v>
      </c>
      <c r="I153" s="14">
        <v>133</v>
      </c>
      <c r="J153" s="13"/>
      <c r="K153" s="12">
        <v>6129</v>
      </c>
      <c r="L153" s="12">
        <v>35314</v>
      </c>
      <c r="M153" s="12">
        <v>41283</v>
      </c>
      <c r="N153" s="12">
        <v>500</v>
      </c>
      <c r="O153" s="12">
        <v>500</v>
      </c>
    </row>
    <row r="154" spans="1:15" x14ac:dyDescent="0.2">
      <c r="A154" s="67">
        <v>10825</v>
      </c>
      <c r="B154" s="54" t="s">
        <v>1965</v>
      </c>
      <c r="C154" s="67">
        <f t="shared" si="4"/>
        <v>1</v>
      </c>
      <c r="E154" s="12">
        <v>644</v>
      </c>
      <c r="F154" s="12">
        <v>688</v>
      </c>
      <c r="G154" s="14">
        <v>90</v>
      </c>
      <c r="H154" s="14">
        <v>419</v>
      </c>
      <c r="I154" s="14">
        <v>135</v>
      </c>
      <c r="J154" s="13"/>
      <c r="K154" s="12">
        <v>4659</v>
      </c>
      <c r="L154" s="12">
        <v>35720</v>
      </c>
      <c r="M154" s="12">
        <v>77237</v>
      </c>
      <c r="N154" s="12">
        <v>500</v>
      </c>
      <c r="O154" s="12">
        <v>500</v>
      </c>
    </row>
    <row r="155" spans="1:15" x14ac:dyDescent="0.2">
      <c r="A155" s="67">
        <v>10826</v>
      </c>
      <c r="B155" s="54" t="s">
        <v>1964</v>
      </c>
      <c r="C155" s="67">
        <f t="shared" si="4"/>
        <v>1</v>
      </c>
      <c r="E155" s="12">
        <v>650</v>
      </c>
      <c r="F155" s="12">
        <v>647</v>
      </c>
      <c r="G155" s="14">
        <v>102</v>
      </c>
      <c r="H155" s="14">
        <v>435</v>
      </c>
      <c r="I155" s="14">
        <v>113</v>
      </c>
      <c r="J155" s="13"/>
      <c r="K155" s="12">
        <v>2426</v>
      </c>
      <c r="L155" s="12">
        <v>31398</v>
      </c>
      <c r="M155" s="12">
        <v>89620</v>
      </c>
      <c r="N155" s="12">
        <v>500</v>
      </c>
      <c r="O155" s="12">
        <v>500</v>
      </c>
    </row>
    <row r="156" spans="1:15" x14ac:dyDescent="0.2">
      <c r="A156" s="67">
        <v>10827</v>
      </c>
      <c r="B156" s="54" t="s">
        <v>1963</v>
      </c>
      <c r="C156" s="67">
        <f t="shared" si="4"/>
        <v>1</v>
      </c>
      <c r="E156" s="12">
        <v>356</v>
      </c>
      <c r="F156" s="12">
        <v>351</v>
      </c>
      <c r="G156" s="14">
        <v>49</v>
      </c>
      <c r="H156" s="14">
        <v>208</v>
      </c>
      <c r="I156" s="14">
        <v>99</v>
      </c>
      <c r="J156" s="13"/>
      <c r="K156" s="12">
        <v>3386</v>
      </c>
      <c r="L156" s="12">
        <v>27341</v>
      </c>
      <c r="M156" s="12">
        <v>20098</v>
      </c>
      <c r="N156" s="12">
        <v>500</v>
      </c>
      <c r="O156" s="12">
        <v>500</v>
      </c>
    </row>
    <row r="157" spans="1:15" x14ac:dyDescent="0.2">
      <c r="A157" s="67">
        <v>10828</v>
      </c>
      <c r="B157" s="54" t="s">
        <v>1962</v>
      </c>
      <c r="C157" s="67">
        <f t="shared" si="4"/>
        <v>1</v>
      </c>
      <c r="E157" s="12">
        <v>793</v>
      </c>
      <c r="F157" s="12">
        <v>805</v>
      </c>
      <c r="G157" s="14">
        <v>113</v>
      </c>
      <c r="H157" s="14">
        <v>515</v>
      </c>
      <c r="I157" s="14">
        <v>165</v>
      </c>
      <c r="J157" s="13"/>
      <c r="K157" s="12">
        <v>9455</v>
      </c>
      <c r="L157" s="12">
        <v>33427</v>
      </c>
      <c r="M157" s="12">
        <v>37767</v>
      </c>
      <c r="N157" s="12">
        <v>500</v>
      </c>
      <c r="O157" s="12">
        <v>500</v>
      </c>
    </row>
    <row r="158" spans="1:15" x14ac:dyDescent="0.2">
      <c r="A158" s="67">
        <v>10901</v>
      </c>
      <c r="B158" s="54" t="s">
        <v>1961</v>
      </c>
      <c r="C158" s="67">
        <f t="shared" si="4"/>
        <v>1</v>
      </c>
      <c r="E158" s="12">
        <v>1619</v>
      </c>
      <c r="F158" s="12">
        <v>1527</v>
      </c>
      <c r="G158" s="14">
        <v>204</v>
      </c>
      <c r="H158" s="14">
        <v>1019</v>
      </c>
      <c r="I158" s="14">
        <v>396</v>
      </c>
      <c r="J158" s="13"/>
      <c r="K158" s="12">
        <v>4644</v>
      </c>
      <c r="L158" s="12">
        <v>329970</v>
      </c>
      <c r="M158" s="12">
        <v>778200</v>
      </c>
      <c r="N158" s="12">
        <v>500</v>
      </c>
      <c r="O158" s="12">
        <v>500</v>
      </c>
    </row>
    <row r="159" spans="1:15" x14ac:dyDescent="0.2">
      <c r="A159" s="67">
        <v>10902</v>
      </c>
      <c r="B159" s="54" t="s">
        <v>1960</v>
      </c>
      <c r="C159" s="67">
        <f t="shared" si="4"/>
        <v>1</v>
      </c>
      <c r="E159" s="12">
        <v>2092</v>
      </c>
      <c r="F159" s="12">
        <v>2189</v>
      </c>
      <c r="G159" s="14">
        <v>221</v>
      </c>
      <c r="H159" s="14">
        <v>1304</v>
      </c>
      <c r="I159" s="14">
        <v>567</v>
      </c>
      <c r="J159" s="13"/>
      <c r="K159" s="12">
        <v>13263</v>
      </c>
      <c r="L159" s="12">
        <v>124989</v>
      </c>
      <c r="M159" s="12">
        <v>246335</v>
      </c>
      <c r="N159" s="12">
        <v>500</v>
      </c>
      <c r="O159" s="12">
        <v>500</v>
      </c>
    </row>
    <row r="160" spans="1:15" x14ac:dyDescent="0.2">
      <c r="A160" s="67">
        <v>10903</v>
      </c>
      <c r="B160" s="54" t="s">
        <v>1959</v>
      </c>
      <c r="C160" s="67">
        <f t="shared" si="4"/>
        <v>1</v>
      </c>
      <c r="E160" s="12">
        <v>1088</v>
      </c>
      <c r="F160" s="12">
        <v>1135</v>
      </c>
      <c r="G160" s="14">
        <v>94</v>
      </c>
      <c r="H160" s="14">
        <v>669</v>
      </c>
      <c r="I160" s="14">
        <v>325</v>
      </c>
      <c r="J160" s="13"/>
      <c r="K160" s="12">
        <v>16385</v>
      </c>
      <c r="L160" s="12">
        <v>49456</v>
      </c>
      <c r="M160" s="12">
        <v>44994</v>
      </c>
      <c r="N160" s="12">
        <v>500</v>
      </c>
      <c r="O160" s="12">
        <v>500</v>
      </c>
    </row>
    <row r="161" spans="1:15" x14ac:dyDescent="0.2">
      <c r="A161" s="67">
        <v>10904</v>
      </c>
      <c r="B161" s="54" t="s">
        <v>1958</v>
      </c>
      <c r="C161" s="67">
        <f t="shared" si="4"/>
        <v>1</v>
      </c>
      <c r="E161" s="12">
        <v>1261</v>
      </c>
      <c r="F161" s="12">
        <v>1256</v>
      </c>
      <c r="G161" s="14">
        <v>155</v>
      </c>
      <c r="H161" s="14">
        <v>883</v>
      </c>
      <c r="I161" s="14">
        <v>223</v>
      </c>
      <c r="J161" s="13"/>
      <c r="K161" s="12">
        <v>3827</v>
      </c>
      <c r="L161" s="12">
        <v>64158</v>
      </c>
      <c r="M161" s="12">
        <v>458364</v>
      </c>
      <c r="N161" s="12">
        <v>500</v>
      </c>
      <c r="O161" s="12">
        <v>500</v>
      </c>
    </row>
    <row r="162" spans="1:15" x14ac:dyDescent="0.2">
      <c r="A162" s="67">
        <v>10905</v>
      </c>
      <c r="B162" s="54" t="s">
        <v>1957</v>
      </c>
      <c r="C162" s="67">
        <f t="shared" si="4"/>
        <v>1</v>
      </c>
      <c r="E162" s="12">
        <v>3566</v>
      </c>
      <c r="F162" s="12">
        <v>3468</v>
      </c>
      <c r="G162" s="14">
        <v>434</v>
      </c>
      <c r="H162" s="14">
        <v>2292</v>
      </c>
      <c r="I162" s="14">
        <v>840</v>
      </c>
      <c r="J162" s="13"/>
      <c r="K162" s="12">
        <v>17796</v>
      </c>
      <c r="L162" s="12">
        <v>262515</v>
      </c>
      <c r="M162" s="12">
        <v>1316799</v>
      </c>
      <c r="N162" s="12">
        <v>500</v>
      </c>
      <c r="O162" s="12">
        <v>500</v>
      </c>
    </row>
    <row r="163" spans="1:15" x14ac:dyDescent="0.2">
      <c r="A163" s="67">
        <v>10906</v>
      </c>
      <c r="B163" s="54" t="s">
        <v>1956</v>
      </c>
      <c r="C163" s="67">
        <f t="shared" si="4"/>
        <v>1</v>
      </c>
      <c r="E163" s="12">
        <v>738</v>
      </c>
      <c r="F163" s="12">
        <v>759</v>
      </c>
      <c r="G163" s="14">
        <v>65</v>
      </c>
      <c r="H163" s="14">
        <v>461</v>
      </c>
      <c r="I163" s="14">
        <v>212</v>
      </c>
      <c r="J163" s="13"/>
      <c r="K163" s="12">
        <v>12312</v>
      </c>
      <c r="L163" s="12">
        <v>35243</v>
      </c>
      <c r="M163" s="12">
        <v>159144</v>
      </c>
      <c r="N163" s="12">
        <v>500</v>
      </c>
      <c r="O163" s="12">
        <v>500</v>
      </c>
    </row>
    <row r="164" spans="1:15" x14ac:dyDescent="0.2">
      <c r="A164" s="67">
        <v>10907</v>
      </c>
      <c r="B164" s="54" t="s">
        <v>1955</v>
      </c>
      <c r="C164" s="67">
        <f t="shared" si="4"/>
        <v>1</v>
      </c>
      <c r="E164" s="12">
        <v>1511</v>
      </c>
      <c r="F164" s="12">
        <v>1466</v>
      </c>
      <c r="G164" s="14">
        <v>188</v>
      </c>
      <c r="H164" s="14">
        <v>1014</v>
      </c>
      <c r="I164" s="14">
        <v>309</v>
      </c>
      <c r="J164" s="13"/>
      <c r="K164" s="12">
        <v>6194</v>
      </c>
      <c r="L164" s="12">
        <v>83591</v>
      </c>
      <c r="M164" s="12">
        <v>259825</v>
      </c>
      <c r="N164" s="12">
        <v>500</v>
      </c>
      <c r="O164" s="12">
        <v>500</v>
      </c>
    </row>
    <row r="165" spans="1:15" x14ac:dyDescent="0.2">
      <c r="A165" s="67">
        <v>10908</v>
      </c>
      <c r="B165" s="54" t="s">
        <v>1954</v>
      </c>
      <c r="C165" s="67">
        <f t="shared" si="4"/>
        <v>1</v>
      </c>
      <c r="E165" s="12">
        <v>1414</v>
      </c>
      <c r="F165" s="12">
        <v>1458</v>
      </c>
      <c r="G165" s="14">
        <v>167</v>
      </c>
      <c r="H165" s="14">
        <v>915</v>
      </c>
      <c r="I165" s="14">
        <v>332</v>
      </c>
      <c r="J165" s="13"/>
      <c r="K165" s="12">
        <v>11837</v>
      </c>
      <c r="L165" s="12">
        <v>89636</v>
      </c>
      <c r="M165" s="12">
        <v>135273</v>
      </c>
      <c r="N165" s="12">
        <v>500</v>
      </c>
      <c r="O165" s="12">
        <v>500</v>
      </c>
    </row>
    <row r="166" spans="1:15" x14ac:dyDescent="0.2">
      <c r="A166" s="67">
        <v>10909</v>
      </c>
      <c r="B166" s="54" t="s">
        <v>1953</v>
      </c>
      <c r="C166" s="67">
        <f t="shared" si="4"/>
        <v>1</v>
      </c>
      <c r="E166" s="12">
        <v>1161</v>
      </c>
      <c r="F166" s="12">
        <v>1156</v>
      </c>
      <c r="G166" s="14">
        <v>145</v>
      </c>
      <c r="H166" s="14">
        <v>748</v>
      </c>
      <c r="I166" s="14">
        <v>268</v>
      </c>
      <c r="J166" s="13"/>
      <c r="K166" s="12">
        <v>6655</v>
      </c>
      <c r="L166" s="12">
        <v>51832</v>
      </c>
      <c r="M166" s="12">
        <v>128651</v>
      </c>
      <c r="N166" s="12">
        <v>500</v>
      </c>
      <c r="O166" s="12">
        <v>500</v>
      </c>
    </row>
    <row r="167" spans="1:15" x14ac:dyDescent="0.2">
      <c r="A167" s="67">
        <v>10910</v>
      </c>
      <c r="B167" s="54" t="s">
        <v>1952</v>
      </c>
      <c r="C167" s="67">
        <f t="shared" si="4"/>
        <v>1</v>
      </c>
      <c r="E167" s="12">
        <v>1327</v>
      </c>
      <c r="F167" s="12">
        <v>1302</v>
      </c>
      <c r="G167" s="14">
        <v>222</v>
      </c>
      <c r="H167" s="14">
        <v>896</v>
      </c>
      <c r="I167" s="14">
        <v>209</v>
      </c>
      <c r="J167" s="13"/>
      <c r="K167" s="12">
        <v>7313</v>
      </c>
      <c r="L167" s="12">
        <v>68042</v>
      </c>
      <c r="M167" s="12">
        <v>332325</v>
      </c>
      <c r="N167" s="12">
        <v>500</v>
      </c>
      <c r="O167" s="12">
        <v>500</v>
      </c>
    </row>
    <row r="168" spans="1:15" x14ac:dyDescent="0.2">
      <c r="A168" s="67">
        <v>10911</v>
      </c>
      <c r="B168" s="54" t="s">
        <v>1951</v>
      </c>
      <c r="C168" s="67">
        <f t="shared" si="4"/>
        <v>1</v>
      </c>
      <c r="E168" s="12">
        <v>1167</v>
      </c>
      <c r="F168" s="12">
        <v>1168</v>
      </c>
      <c r="G168" s="14">
        <v>132</v>
      </c>
      <c r="H168" s="14">
        <v>766</v>
      </c>
      <c r="I168" s="14">
        <v>269</v>
      </c>
      <c r="J168" s="13"/>
      <c r="K168" s="12">
        <v>6144</v>
      </c>
      <c r="L168" s="12">
        <v>62717</v>
      </c>
      <c r="M168" s="12">
        <v>87438</v>
      </c>
      <c r="N168" s="12">
        <v>500</v>
      </c>
      <c r="O168" s="12">
        <v>500</v>
      </c>
    </row>
    <row r="169" spans="1:15" x14ac:dyDescent="0.2">
      <c r="A169" s="67">
        <v>10912</v>
      </c>
      <c r="B169" s="54" t="s">
        <v>1950</v>
      </c>
      <c r="C169" s="67">
        <f t="shared" si="4"/>
        <v>1</v>
      </c>
      <c r="E169" s="12">
        <v>1852</v>
      </c>
      <c r="F169" s="12">
        <v>1862</v>
      </c>
      <c r="G169" s="14">
        <v>265</v>
      </c>
      <c r="H169" s="14">
        <v>1189</v>
      </c>
      <c r="I169" s="14">
        <v>398</v>
      </c>
      <c r="J169" s="13"/>
      <c r="K169" s="12">
        <v>17007</v>
      </c>
      <c r="L169" s="12">
        <v>120178</v>
      </c>
      <c r="M169" s="12">
        <v>533238</v>
      </c>
      <c r="N169" s="12">
        <v>500</v>
      </c>
      <c r="O169" s="12">
        <v>500</v>
      </c>
    </row>
    <row r="170" spans="1:15" x14ac:dyDescent="0.2">
      <c r="A170" s="67">
        <v>10913</v>
      </c>
      <c r="B170" s="54" t="s">
        <v>1949</v>
      </c>
      <c r="C170" s="67">
        <f t="shared" si="4"/>
        <v>1</v>
      </c>
      <c r="E170" s="12">
        <v>658</v>
      </c>
      <c r="F170" s="12">
        <v>660</v>
      </c>
      <c r="G170" s="14">
        <v>66</v>
      </c>
      <c r="H170" s="14">
        <v>428</v>
      </c>
      <c r="I170" s="14">
        <v>164</v>
      </c>
      <c r="J170" s="13"/>
      <c r="K170" s="12">
        <v>10936</v>
      </c>
      <c r="L170" s="12">
        <v>33448</v>
      </c>
      <c r="M170" s="12">
        <v>25030</v>
      </c>
      <c r="N170" s="12">
        <v>500</v>
      </c>
      <c r="O170" s="12">
        <v>500</v>
      </c>
    </row>
    <row r="171" spans="1:15" x14ac:dyDescent="0.2">
      <c r="A171" s="67">
        <v>10914</v>
      </c>
      <c r="B171" s="54" t="s">
        <v>1948</v>
      </c>
      <c r="C171" s="67">
        <f t="shared" si="4"/>
        <v>1</v>
      </c>
      <c r="E171" s="12">
        <v>1537</v>
      </c>
      <c r="F171" s="12">
        <v>1628</v>
      </c>
      <c r="G171" s="14">
        <v>164</v>
      </c>
      <c r="H171" s="14">
        <v>960</v>
      </c>
      <c r="I171" s="14">
        <v>413</v>
      </c>
      <c r="J171" s="13"/>
      <c r="K171" s="12">
        <v>16031</v>
      </c>
      <c r="L171" s="12">
        <v>61901</v>
      </c>
      <c r="M171" s="12">
        <v>71156</v>
      </c>
      <c r="N171" s="12">
        <v>500</v>
      </c>
      <c r="O171" s="12">
        <v>500</v>
      </c>
    </row>
    <row r="172" spans="1:15" x14ac:dyDescent="0.2">
      <c r="A172" s="67">
        <v>10915</v>
      </c>
      <c r="B172" s="54" t="s">
        <v>1947</v>
      </c>
      <c r="C172" s="67">
        <f t="shared" si="4"/>
        <v>1</v>
      </c>
      <c r="E172" s="12">
        <v>995</v>
      </c>
      <c r="F172" s="12">
        <v>1008</v>
      </c>
      <c r="G172" s="14">
        <v>112</v>
      </c>
      <c r="H172" s="14">
        <v>666</v>
      </c>
      <c r="I172" s="14">
        <v>217</v>
      </c>
      <c r="J172" s="13"/>
      <c r="K172" s="12">
        <v>2542</v>
      </c>
      <c r="L172" s="12">
        <v>45010</v>
      </c>
      <c r="M172" s="12">
        <v>33631</v>
      </c>
      <c r="N172" s="12">
        <v>500</v>
      </c>
      <c r="O172" s="12">
        <v>500</v>
      </c>
    </row>
    <row r="173" spans="1:15" x14ac:dyDescent="0.2">
      <c r="A173" s="67">
        <v>10916</v>
      </c>
      <c r="B173" s="54" t="s">
        <v>1946</v>
      </c>
      <c r="C173" s="67">
        <f t="shared" si="4"/>
        <v>1</v>
      </c>
      <c r="E173" s="12">
        <v>2438</v>
      </c>
      <c r="F173" s="12">
        <v>2413</v>
      </c>
      <c r="G173" s="14">
        <v>359</v>
      </c>
      <c r="H173" s="14">
        <v>1501</v>
      </c>
      <c r="I173" s="14">
        <v>578</v>
      </c>
      <c r="J173" s="13"/>
      <c r="K173" s="12">
        <v>25923</v>
      </c>
      <c r="L173" s="12">
        <v>147337</v>
      </c>
      <c r="M173" s="12">
        <v>270652</v>
      </c>
      <c r="N173" s="12">
        <v>500</v>
      </c>
      <c r="O173" s="12">
        <v>500</v>
      </c>
    </row>
    <row r="174" spans="1:15" x14ac:dyDescent="0.2">
      <c r="A174" s="67">
        <v>10917</v>
      </c>
      <c r="B174" s="54" t="s">
        <v>1945</v>
      </c>
      <c r="C174" s="67">
        <f t="shared" si="4"/>
        <v>1</v>
      </c>
      <c r="E174" s="12">
        <v>7599</v>
      </c>
      <c r="F174" s="12">
        <v>7391</v>
      </c>
      <c r="G174" s="14">
        <v>1065</v>
      </c>
      <c r="H174" s="14">
        <v>4928</v>
      </c>
      <c r="I174" s="14">
        <v>1606</v>
      </c>
      <c r="J174" s="13"/>
      <c r="K174" s="12">
        <v>56904</v>
      </c>
      <c r="L174" s="12">
        <v>784182</v>
      </c>
      <c r="M174" s="12">
        <v>4579605</v>
      </c>
      <c r="N174" s="12">
        <v>500</v>
      </c>
      <c r="O174" s="12">
        <v>500</v>
      </c>
    </row>
    <row r="175" spans="1:15" x14ac:dyDescent="0.2">
      <c r="A175" s="67">
        <v>10918</v>
      </c>
      <c r="B175" s="54" t="s">
        <v>1944</v>
      </c>
      <c r="C175" s="67">
        <f t="shared" si="4"/>
        <v>1</v>
      </c>
      <c r="E175" s="12">
        <v>5905</v>
      </c>
      <c r="F175" s="12">
        <v>5610</v>
      </c>
      <c r="G175" s="14">
        <v>867</v>
      </c>
      <c r="H175" s="14">
        <v>3797</v>
      </c>
      <c r="I175" s="14">
        <v>1241</v>
      </c>
      <c r="J175" s="13"/>
      <c r="K175" s="12">
        <v>8758</v>
      </c>
      <c r="L175" s="12">
        <v>378525</v>
      </c>
      <c r="M175" s="12">
        <v>2130130</v>
      </c>
      <c r="N175" s="12">
        <v>500</v>
      </c>
      <c r="O175" s="12">
        <v>500</v>
      </c>
    </row>
    <row r="176" spans="1:15" x14ac:dyDescent="0.2">
      <c r="A176" s="67">
        <v>10919</v>
      </c>
      <c r="B176" s="54" t="s">
        <v>1943</v>
      </c>
      <c r="C176" s="67">
        <f t="shared" si="4"/>
        <v>1</v>
      </c>
      <c r="E176" s="12">
        <v>2967</v>
      </c>
      <c r="F176" s="12">
        <v>3123</v>
      </c>
      <c r="G176" s="14">
        <v>356</v>
      </c>
      <c r="H176" s="14">
        <v>1817</v>
      </c>
      <c r="I176" s="14">
        <v>794</v>
      </c>
      <c r="J176" s="13"/>
      <c r="K176" s="12">
        <v>37607</v>
      </c>
      <c r="L176" s="12">
        <v>250255</v>
      </c>
      <c r="M176" s="12">
        <v>344353</v>
      </c>
      <c r="N176" s="12">
        <v>500</v>
      </c>
      <c r="O176" s="12">
        <v>500</v>
      </c>
    </row>
    <row r="177" spans="1:15" x14ac:dyDescent="0.2">
      <c r="A177" s="67">
        <v>10920</v>
      </c>
      <c r="B177" s="54" t="s">
        <v>1942</v>
      </c>
      <c r="C177" s="67">
        <f t="shared" si="4"/>
        <v>1</v>
      </c>
      <c r="E177" s="12">
        <v>1648</v>
      </c>
      <c r="F177" s="12">
        <v>1634</v>
      </c>
      <c r="G177" s="14">
        <v>203</v>
      </c>
      <c r="H177" s="14">
        <v>1087</v>
      </c>
      <c r="I177" s="14">
        <v>358</v>
      </c>
      <c r="J177" s="13"/>
      <c r="K177" s="12">
        <v>5478</v>
      </c>
      <c r="L177" s="12">
        <v>97296</v>
      </c>
      <c r="M177" s="12">
        <v>188694</v>
      </c>
      <c r="N177" s="12">
        <v>500</v>
      </c>
      <c r="O177" s="12">
        <v>500</v>
      </c>
    </row>
    <row r="178" spans="1:15" x14ac:dyDescent="0.2">
      <c r="A178" s="67">
        <v>10921</v>
      </c>
      <c r="B178" s="54" t="s">
        <v>1941</v>
      </c>
      <c r="C178" s="67">
        <f t="shared" si="4"/>
        <v>1</v>
      </c>
      <c r="E178" s="12">
        <v>1441</v>
      </c>
      <c r="F178" s="12">
        <v>1442</v>
      </c>
      <c r="G178" s="14">
        <v>184</v>
      </c>
      <c r="H178" s="14">
        <v>966</v>
      </c>
      <c r="I178" s="14">
        <v>291</v>
      </c>
      <c r="J178" s="13"/>
      <c r="K178" s="12">
        <v>7329</v>
      </c>
      <c r="L178" s="12">
        <v>71493</v>
      </c>
      <c r="M178" s="12">
        <v>157709</v>
      </c>
      <c r="N178" s="12">
        <v>500</v>
      </c>
      <c r="O178" s="12">
        <v>500</v>
      </c>
    </row>
    <row r="179" spans="1:15" x14ac:dyDescent="0.2">
      <c r="A179" s="67">
        <v>10922</v>
      </c>
      <c r="B179" s="54" t="s">
        <v>1940</v>
      </c>
      <c r="C179" s="67">
        <f t="shared" si="4"/>
        <v>1</v>
      </c>
      <c r="E179" s="12">
        <v>749</v>
      </c>
      <c r="F179" s="12">
        <v>768</v>
      </c>
      <c r="G179" s="14">
        <v>98</v>
      </c>
      <c r="H179" s="14">
        <v>472</v>
      </c>
      <c r="I179" s="14">
        <v>179</v>
      </c>
      <c r="J179" s="13"/>
      <c r="K179" s="12">
        <v>23910</v>
      </c>
      <c r="L179" s="12">
        <v>34619</v>
      </c>
      <c r="M179" s="12">
        <v>21275</v>
      </c>
      <c r="N179" s="12">
        <v>500</v>
      </c>
      <c r="O179" s="12">
        <v>500</v>
      </c>
    </row>
    <row r="180" spans="1:15" x14ac:dyDescent="0.2">
      <c r="A180" s="67">
        <v>10923</v>
      </c>
      <c r="B180" s="54" t="s">
        <v>1939</v>
      </c>
      <c r="C180" s="67">
        <f t="shared" si="4"/>
        <v>1</v>
      </c>
      <c r="E180" s="12">
        <v>1975</v>
      </c>
      <c r="F180" s="12">
        <v>1997</v>
      </c>
      <c r="G180" s="14">
        <v>244</v>
      </c>
      <c r="H180" s="14">
        <v>1254</v>
      </c>
      <c r="I180" s="14">
        <v>477</v>
      </c>
      <c r="J180" s="13"/>
      <c r="K180" s="12">
        <v>18776</v>
      </c>
      <c r="L180" s="12">
        <v>88674</v>
      </c>
      <c r="M180" s="12">
        <v>126673</v>
      </c>
      <c r="N180" s="12">
        <v>500</v>
      </c>
      <c r="O180" s="12">
        <v>500</v>
      </c>
    </row>
    <row r="181" spans="1:15" x14ac:dyDescent="0.2">
      <c r="A181" s="67">
        <v>10924</v>
      </c>
      <c r="B181" s="54" t="s">
        <v>1938</v>
      </c>
      <c r="C181" s="67">
        <f t="shared" si="4"/>
        <v>1</v>
      </c>
      <c r="E181" s="12">
        <v>1000</v>
      </c>
      <c r="F181" s="12">
        <v>1043</v>
      </c>
      <c r="G181" s="14">
        <v>134</v>
      </c>
      <c r="H181" s="14">
        <v>644</v>
      </c>
      <c r="I181" s="14">
        <v>222</v>
      </c>
      <c r="J181" s="13"/>
      <c r="K181" s="12">
        <v>12594</v>
      </c>
      <c r="L181" s="12">
        <v>56539</v>
      </c>
      <c r="M181" s="12">
        <v>188085</v>
      </c>
      <c r="N181" s="12">
        <v>500</v>
      </c>
      <c r="O181" s="12">
        <v>500</v>
      </c>
    </row>
    <row r="182" spans="1:15" x14ac:dyDescent="0.2">
      <c r="A182" s="67">
        <v>10925</v>
      </c>
      <c r="B182" s="54" t="s">
        <v>1937</v>
      </c>
      <c r="C182" s="67">
        <f t="shared" si="4"/>
        <v>1</v>
      </c>
      <c r="E182" s="12">
        <v>969</v>
      </c>
      <c r="F182" s="12">
        <v>916</v>
      </c>
      <c r="G182" s="14">
        <v>144</v>
      </c>
      <c r="H182" s="14">
        <v>643</v>
      </c>
      <c r="I182" s="14">
        <v>182</v>
      </c>
      <c r="J182" s="13"/>
      <c r="K182" s="12">
        <v>10088</v>
      </c>
      <c r="L182" s="12">
        <v>130270</v>
      </c>
      <c r="M182" s="12">
        <v>469804</v>
      </c>
      <c r="N182" s="12">
        <v>500</v>
      </c>
      <c r="O182" s="12">
        <v>500</v>
      </c>
    </row>
    <row r="183" spans="1:15" x14ac:dyDescent="0.2">
      <c r="A183" s="67">
        <v>10926</v>
      </c>
      <c r="B183" s="54" t="s">
        <v>1936</v>
      </c>
      <c r="C183" s="67">
        <f t="shared" si="4"/>
        <v>1</v>
      </c>
      <c r="E183" s="12">
        <v>809</v>
      </c>
      <c r="F183" s="12">
        <v>815</v>
      </c>
      <c r="G183" s="14">
        <v>87</v>
      </c>
      <c r="H183" s="14">
        <v>499</v>
      </c>
      <c r="I183" s="14">
        <v>223</v>
      </c>
      <c r="J183" s="13"/>
      <c r="K183" s="12">
        <v>20834</v>
      </c>
      <c r="L183" s="12">
        <v>37943</v>
      </c>
      <c r="M183" s="12">
        <v>33232</v>
      </c>
      <c r="N183" s="12">
        <v>500</v>
      </c>
      <c r="O183" s="12">
        <v>500</v>
      </c>
    </row>
    <row r="184" spans="1:15" x14ac:dyDescent="0.2">
      <c r="A184" s="67">
        <v>10927</v>
      </c>
      <c r="B184" s="54" t="s">
        <v>1935</v>
      </c>
      <c r="C184" s="67">
        <f t="shared" si="4"/>
        <v>1</v>
      </c>
      <c r="E184" s="12">
        <v>1159</v>
      </c>
      <c r="F184" s="12">
        <v>1131</v>
      </c>
      <c r="G184" s="14">
        <v>172</v>
      </c>
      <c r="H184" s="14">
        <v>798</v>
      </c>
      <c r="I184" s="14">
        <v>189</v>
      </c>
      <c r="J184" s="13"/>
      <c r="K184" s="12">
        <v>6207</v>
      </c>
      <c r="L184" s="12">
        <v>50800</v>
      </c>
      <c r="M184" s="12">
        <v>50501</v>
      </c>
      <c r="N184" s="12">
        <v>500</v>
      </c>
      <c r="O184" s="12">
        <v>500</v>
      </c>
    </row>
    <row r="185" spans="1:15" x14ac:dyDescent="0.2">
      <c r="A185" s="67">
        <v>10928</v>
      </c>
      <c r="B185" s="54" t="s">
        <v>1934</v>
      </c>
      <c r="C185" s="67">
        <f t="shared" si="4"/>
        <v>1</v>
      </c>
      <c r="E185" s="12">
        <v>1405</v>
      </c>
      <c r="F185" s="12">
        <v>1444</v>
      </c>
      <c r="G185" s="14">
        <v>218</v>
      </c>
      <c r="H185" s="14">
        <v>935</v>
      </c>
      <c r="I185" s="14">
        <v>252</v>
      </c>
      <c r="J185" s="13"/>
      <c r="K185" s="12">
        <v>8447</v>
      </c>
      <c r="L185" s="12">
        <v>87370</v>
      </c>
      <c r="M185" s="12">
        <v>227065</v>
      </c>
      <c r="N185" s="12">
        <v>500</v>
      </c>
      <c r="O185" s="12">
        <v>500</v>
      </c>
    </row>
    <row r="186" spans="1:15" x14ac:dyDescent="0.2">
      <c r="A186" s="67">
        <v>10929</v>
      </c>
      <c r="B186" s="54" t="s">
        <v>1933</v>
      </c>
      <c r="C186" s="67">
        <f t="shared" si="4"/>
        <v>1</v>
      </c>
      <c r="E186" s="12">
        <v>812</v>
      </c>
      <c r="F186" s="12">
        <v>784</v>
      </c>
      <c r="G186" s="14">
        <v>129</v>
      </c>
      <c r="H186" s="14">
        <v>564</v>
      </c>
      <c r="I186" s="14">
        <v>119</v>
      </c>
      <c r="J186" s="13"/>
      <c r="K186" s="12">
        <v>1398</v>
      </c>
      <c r="L186" s="12">
        <v>28402</v>
      </c>
      <c r="M186" s="12">
        <v>97190</v>
      </c>
      <c r="N186" s="12">
        <v>500</v>
      </c>
      <c r="O186" s="12">
        <v>500</v>
      </c>
    </row>
    <row r="187" spans="1:15" x14ac:dyDescent="0.2">
      <c r="A187" s="67">
        <v>10930</v>
      </c>
      <c r="B187" s="54" t="s">
        <v>1932</v>
      </c>
      <c r="C187" s="67">
        <f t="shared" si="4"/>
        <v>1</v>
      </c>
      <c r="E187" s="12">
        <v>735</v>
      </c>
      <c r="F187" s="12">
        <v>732</v>
      </c>
      <c r="G187" s="14">
        <v>92</v>
      </c>
      <c r="H187" s="14">
        <v>477</v>
      </c>
      <c r="I187" s="14">
        <v>166</v>
      </c>
      <c r="J187" s="13"/>
      <c r="K187" s="12">
        <v>3514</v>
      </c>
      <c r="L187" s="12">
        <v>30064</v>
      </c>
      <c r="M187" s="12">
        <v>12486</v>
      </c>
      <c r="N187" s="12">
        <v>500</v>
      </c>
      <c r="O187" s="12">
        <v>500</v>
      </c>
    </row>
    <row r="188" spans="1:15" x14ac:dyDescent="0.2">
      <c r="A188" s="67">
        <v>10931</v>
      </c>
      <c r="B188" s="54" t="s">
        <v>1931</v>
      </c>
      <c r="C188" s="67">
        <f t="shared" si="4"/>
        <v>1</v>
      </c>
      <c r="E188" s="12">
        <v>291</v>
      </c>
      <c r="F188" s="12">
        <v>293</v>
      </c>
      <c r="G188" s="14">
        <v>37</v>
      </c>
      <c r="H188" s="14">
        <v>182</v>
      </c>
      <c r="I188" s="14">
        <v>72</v>
      </c>
      <c r="J188" s="13"/>
      <c r="K188" s="12">
        <v>5204</v>
      </c>
      <c r="L188" s="12">
        <v>13508</v>
      </c>
      <c r="M188" s="12">
        <v>22532</v>
      </c>
      <c r="N188" s="12">
        <v>500</v>
      </c>
      <c r="O188" s="12">
        <v>500</v>
      </c>
    </row>
    <row r="189" spans="1:15" x14ac:dyDescent="0.2">
      <c r="A189" s="67">
        <v>10932</v>
      </c>
      <c r="B189" s="54" t="s">
        <v>1930</v>
      </c>
      <c r="C189" s="67">
        <f t="shared" si="4"/>
        <v>1</v>
      </c>
      <c r="E189" s="12">
        <v>267</v>
      </c>
      <c r="F189" s="12">
        <v>285</v>
      </c>
      <c r="G189" s="14">
        <v>34</v>
      </c>
      <c r="H189" s="14">
        <v>146</v>
      </c>
      <c r="I189" s="14">
        <v>87</v>
      </c>
      <c r="J189" s="13"/>
      <c r="K189" s="12">
        <v>7665</v>
      </c>
      <c r="L189" s="12">
        <v>10717</v>
      </c>
      <c r="M189" s="12">
        <v>743</v>
      </c>
      <c r="N189" s="12">
        <v>500</v>
      </c>
      <c r="O189" s="12">
        <v>500</v>
      </c>
    </row>
    <row r="190" spans="1:15" x14ac:dyDescent="0.2">
      <c r="A190" s="67">
        <v>20101</v>
      </c>
      <c r="B190" s="54" t="s">
        <v>1929</v>
      </c>
      <c r="C190" s="67">
        <f t="shared" si="4"/>
        <v>2</v>
      </c>
      <c r="D190" s="61">
        <v>1</v>
      </c>
      <c r="E190" s="12">
        <v>101220</v>
      </c>
      <c r="F190" s="12">
        <v>98695</v>
      </c>
      <c r="G190" s="14">
        <v>13377</v>
      </c>
      <c r="H190" s="14">
        <v>67091</v>
      </c>
      <c r="I190" s="14">
        <v>20752</v>
      </c>
      <c r="J190" s="13"/>
      <c r="K190" s="12">
        <v>45793</v>
      </c>
      <c r="L190" s="12">
        <v>9912844</v>
      </c>
      <c r="M190" s="12">
        <v>46202989</v>
      </c>
      <c r="N190" s="12">
        <v>500</v>
      </c>
      <c r="O190" s="12">
        <v>500</v>
      </c>
    </row>
    <row r="191" spans="1:15" x14ac:dyDescent="0.2">
      <c r="A191" s="67">
        <v>20201</v>
      </c>
      <c r="B191" s="54" t="s">
        <v>1928</v>
      </c>
      <c r="C191" s="67">
        <f t="shared" si="4"/>
        <v>2</v>
      </c>
      <c r="D191" s="61">
        <v>1</v>
      </c>
      <c r="E191" s="12">
        <v>62907</v>
      </c>
      <c r="F191" s="12">
        <v>60931</v>
      </c>
      <c r="G191" s="14">
        <v>8204</v>
      </c>
      <c r="H191" s="14">
        <v>41428</v>
      </c>
      <c r="I191" s="14">
        <v>13275</v>
      </c>
      <c r="J191" s="13"/>
      <c r="K191" s="12">
        <v>27103</v>
      </c>
      <c r="L191" s="12">
        <v>6558003</v>
      </c>
      <c r="M191" s="12">
        <v>32514842</v>
      </c>
      <c r="N191" s="12">
        <v>500</v>
      </c>
      <c r="O191" s="12">
        <v>500</v>
      </c>
    </row>
    <row r="192" spans="1:15" x14ac:dyDescent="0.2">
      <c r="A192" s="67">
        <v>20302</v>
      </c>
      <c r="B192" s="54" t="s">
        <v>1927</v>
      </c>
      <c r="C192" s="67">
        <f t="shared" si="4"/>
        <v>2</v>
      </c>
      <c r="E192" s="12">
        <v>1219</v>
      </c>
      <c r="F192" s="12">
        <v>1237</v>
      </c>
      <c r="G192" s="14">
        <v>143</v>
      </c>
      <c r="H192" s="14">
        <v>771</v>
      </c>
      <c r="I192" s="14">
        <v>305</v>
      </c>
      <c r="J192" s="13"/>
      <c r="K192" s="12">
        <v>4945</v>
      </c>
      <c r="L192" s="12">
        <v>61893</v>
      </c>
      <c r="M192" s="12">
        <v>132093</v>
      </c>
      <c r="N192" s="12">
        <v>500</v>
      </c>
      <c r="O192" s="12">
        <v>500</v>
      </c>
    </row>
    <row r="193" spans="1:15" x14ac:dyDescent="0.2">
      <c r="A193" s="67">
        <v>20305</v>
      </c>
      <c r="B193" s="54" t="s">
        <v>1926</v>
      </c>
      <c r="C193" s="67">
        <f t="shared" si="4"/>
        <v>2</v>
      </c>
      <c r="E193" s="12">
        <v>6887</v>
      </c>
      <c r="F193" s="12">
        <v>6859</v>
      </c>
      <c r="G193" s="14">
        <v>840</v>
      </c>
      <c r="H193" s="14">
        <v>4233</v>
      </c>
      <c r="I193" s="14">
        <v>1814</v>
      </c>
      <c r="J193" s="13"/>
      <c r="K193" s="12">
        <v>36734</v>
      </c>
      <c r="L193" s="12">
        <v>862280</v>
      </c>
      <c r="M193" s="12">
        <v>2219183</v>
      </c>
      <c r="N193" s="12">
        <v>500</v>
      </c>
      <c r="O193" s="12">
        <v>500</v>
      </c>
    </row>
    <row r="194" spans="1:15" x14ac:dyDescent="0.2">
      <c r="A194" s="67">
        <v>20306</v>
      </c>
      <c r="B194" s="54" t="s">
        <v>1925</v>
      </c>
      <c r="C194" s="67">
        <f t="shared" si="4"/>
        <v>2</v>
      </c>
      <c r="E194" s="12">
        <v>2495</v>
      </c>
      <c r="F194" s="12">
        <v>2659</v>
      </c>
      <c r="G194" s="14">
        <v>318</v>
      </c>
      <c r="H194" s="14">
        <v>1566</v>
      </c>
      <c r="I194" s="14">
        <v>611</v>
      </c>
      <c r="J194" s="13"/>
      <c r="K194" s="12">
        <v>18128</v>
      </c>
      <c r="L194" s="12">
        <v>153676</v>
      </c>
      <c r="M194" s="12">
        <v>266579</v>
      </c>
      <c r="N194" s="12">
        <v>500</v>
      </c>
      <c r="O194" s="12">
        <v>500</v>
      </c>
    </row>
    <row r="195" spans="1:15" x14ac:dyDescent="0.2">
      <c r="A195" s="67">
        <v>20307</v>
      </c>
      <c r="B195" s="54" t="s">
        <v>1924</v>
      </c>
      <c r="C195" s="67">
        <f t="shared" si="4"/>
        <v>2</v>
      </c>
      <c r="E195" s="12">
        <v>3346</v>
      </c>
      <c r="F195" s="12">
        <v>3459</v>
      </c>
      <c r="G195" s="14">
        <v>395</v>
      </c>
      <c r="H195" s="14">
        <v>2088</v>
      </c>
      <c r="I195" s="14">
        <v>863</v>
      </c>
      <c r="J195" s="13"/>
      <c r="K195" s="12">
        <v>17447</v>
      </c>
      <c r="L195" s="12">
        <v>314697</v>
      </c>
      <c r="M195" s="12">
        <v>686921</v>
      </c>
      <c r="N195" s="12">
        <v>500</v>
      </c>
      <c r="O195" s="12">
        <v>500</v>
      </c>
    </row>
    <row r="196" spans="1:15" x14ac:dyDescent="0.2">
      <c r="A196" s="67">
        <v>20316</v>
      </c>
      <c r="B196" s="54" t="s">
        <v>1923</v>
      </c>
      <c r="C196" s="67">
        <f t="shared" si="4"/>
        <v>2</v>
      </c>
      <c r="E196" s="12">
        <v>1593</v>
      </c>
      <c r="F196" s="12">
        <v>1586</v>
      </c>
      <c r="G196" s="14">
        <v>196</v>
      </c>
      <c r="H196" s="14">
        <v>933</v>
      </c>
      <c r="I196" s="14">
        <v>464</v>
      </c>
      <c r="J196" s="13"/>
      <c r="K196" s="12">
        <v>9762</v>
      </c>
      <c r="L196" s="12">
        <v>78525</v>
      </c>
      <c r="M196" s="12">
        <v>43295</v>
      </c>
      <c r="N196" s="12">
        <v>500</v>
      </c>
      <c r="O196" s="12">
        <v>500</v>
      </c>
    </row>
    <row r="197" spans="1:15" x14ac:dyDescent="0.2">
      <c r="A197" s="67">
        <v>20320</v>
      </c>
      <c r="B197" s="54" t="s">
        <v>1922</v>
      </c>
      <c r="C197" s="67">
        <f t="shared" si="4"/>
        <v>2</v>
      </c>
      <c r="E197" s="12">
        <v>1248</v>
      </c>
      <c r="F197" s="12">
        <v>1289</v>
      </c>
      <c r="G197" s="14">
        <v>167</v>
      </c>
      <c r="H197" s="14">
        <v>769</v>
      </c>
      <c r="I197" s="14">
        <v>312</v>
      </c>
      <c r="J197" s="13"/>
      <c r="K197" s="12">
        <v>11343</v>
      </c>
      <c r="L197" s="12">
        <v>101390</v>
      </c>
      <c r="M197" s="12">
        <v>189413</v>
      </c>
      <c r="N197" s="12">
        <v>500</v>
      </c>
      <c r="O197" s="12">
        <v>500</v>
      </c>
    </row>
    <row r="198" spans="1:15" x14ac:dyDescent="0.2">
      <c r="A198" s="67">
        <v>20321</v>
      </c>
      <c r="B198" s="54" t="s">
        <v>1921</v>
      </c>
      <c r="C198" s="67">
        <f t="shared" si="4"/>
        <v>2</v>
      </c>
      <c r="E198" s="12">
        <v>1298</v>
      </c>
      <c r="F198" s="12">
        <v>1363</v>
      </c>
      <c r="G198" s="14">
        <v>195</v>
      </c>
      <c r="H198" s="14">
        <v>814</v>
      </c>
      <c r="I198" s="14">
        <v>289</v>
      </c>
      <c r="J198" s="13"/>
      <c r="K198" s="12">
        <v>18699</v>
      </c>
      <c r="L198" s="12">
        <v>81507</v>
      </c>
      <c r="M198" s="12">
        <v>148171</v>
      </c>
      <c r="N198" s="12">
        <v>500</v>
      </c>
      <c r="O198" s="12">
        <v>500</v>
      </c>
    </row>
    <row r="199" spans="1:15" x14ac:dyDescent="0.2">
      <c r="A199" s="67">
        <v>20402</v>
      </c>
      <c r="B199" s="54" t="s">
        <v>1920</v>
      </c>
      <c r="C199" s="67">
        <f t="shared" si="4"/>
        <v>2</v>
      </c>
      <c r="E199" s="12">
        <v>8039</v>
      </c>
      <c r="F199" s="12">
        <v>7778</v>
      </c>
      <c r="G199" s="14">
        <v>1121</v>
      </c>
      <c r="H199" s="14">
        <v>5311</v>
      </c>
      <c r="I199" s="14">
        <v>1607</v>
      </c>
      <c r="J199" s="13"/>
      <c r="K199" s="12">
        <v>26660</v>
      </c>
      <c r="L199" s="12">
        <v>463075</v>
      </c>
      <c r="M199" s="12">
        <v>820157</v>
      </c>
      <c r="N199" s="12">
        <v>500</v>
      </c>
      <c r="O199" s="12">
        <v>500</v>
      </c>
    </row>
    <row r="200" spans="1:15" x14ac:dyDescent="0.2">
      <c r="A200" s="67">
        <v>20403</v>
      </c>
      <c r="B200" s="54" t="s">
        <v>1919</v>
      </c>
      <c r="C200" s="67">
        <f t="shared" si="4"/>
        <v>2</v>
      </c>
      <c r="E200" s="12">
        <v>2486</v>
      </c>
      <c r="F200" s="12">
        <v>2486</v>
      </c>
      <c r="G200" s="14">
        <v>334</v>
      </c>
      <c r="H200" s="14">
        <v>1526</v>
      </c>
      <c r="I200" s="14">
        <v>626</v>
      </c>
      <c r="J200" s="13"/>
      <c r="K200" s="12">
        <v>14564</v>
      </c>
      <c r="L200" s="12">
        <v>186251</v>
      </c>
      <c r="M200" s="12">
        <v>634034</v>
      </c>
      <c r="N200" s="12">
        <v>500</v>
      </c>
      <c r="O200" s="12">
        <v>500</v>
      </c>
    </row>
    <row r="201" spans="1:15" x14ac:dyDescent="0.2">
      <c r="A201" s="67">
        <v>20405</v>
      </c>
      <c r="B201" s="54" t="s">
        <v>1918</v>
      </c>
      <c r="C201" s="67">
        <f t="shared" si="4"/>
        <v>2</v>
      </c>
      <c r="E201" s="12">
        <v>7139</v>
      </c>
      <c r="F201" s="12">
        <v>7137</v>
      </c>
      <c r="G201" s="14">
        <v>894</v>
      </c>
      <c r="H201" s="14">
        <v>4516</v>
      </c>
      <c r="I201" s="14">
        <v>1729</v>
      </c>
      <c r="J201" s="13"/>
      <c r="K201" s="12">
        <v>17710</v>
      </c>
      <c r="L201" s="12">
        <v>459806</v>
      </c>
      <c r="M201" s="12">
        <v>2337634</v>
      </c>
      <c r="N201" s="12">
        <v>500</v>
      </c>
      <c r="O201" s="12">
        <v>500</v>
      </c>
    </row>
    <row r="202" spans="1:15" x14ac:dyDescent="0.2">
      <c r="A202" s="67">
        <v>20409</v>
      </c>
      <c r="B202" s="54" t="s">
        <v>1917</v>
      </c>
      <c r="C202" s="67">
        <f t="shared" si="4"/>
        <v>2</v>
      </c>
      <c r="E202" s="12">
        <v>2971</v>
      </c>
      <c r="F202" s="12">
        <v>2895</v>
      </c>
      <c r="G202" s="14">
        <v>442</v>
      </c>
      <c r="H202" s="14">
        <v>1980</v>
      </c>
      <c r="I202" s="14">
        <v>549</v>
      </c>
      <c r="J202" s="13"/>
      <c r="K202" s="12">
        <v>27339</v>
      </c>
      <c r="L202" s="12">
        <v>168214</v>
      </c>
      <c r="M202" s="12">
        <v>573931</v>
      </c>
      <c r="N202" s="12">
        <v>500</v>
      </c>
      <c r="O202" s="12">
        <v>500</v>
      </c>
    </row>
    <row r="203" spans="1:15" x14ac:dyDescent="0.2">
      <c r="A203" s="67">
        <v>20412</v>
      </c>
      <c r="B203" s="54" t="s">
        <v>1916</v>
      </c>
      <c r="C203" s="67">
        <f t="shared" si="4"/>
        <v>2</v>
      </c>
      <c r="E203" s="12">
        <v>2447</v>
      </c>
      <c r="F203" s="12">
        <v>2443</v>
      </c>
      <c r="G203" s="14">
        <v>323</v>
      </c>
      <c r="H203" s="14">
        <v>1562</v>
      </c>
      <c r="I203" s="14">
        <v>562</v>
      </c>
      <c r="J203" s="13"/>
      <c r="K203" s="12">
        <v>7424</v>
      </c>
      <c r="L203" s="12">
        <v>284931</v>
      </c>
      <c r="M203" s="12">
        <v>261903</v>
      </c>
      <c r="N203" s="12">
        <v>500</v>
      </c>
      <c r="O203" s="12">
        <v>500</v>
      </c>
    </row>
    <row r="204" spans="1:15" x14ac:dyDescent="0.2">
      <c r="A204" s="67">
        <v>20414</v>
      </c>
      <c r="B204" s="54" t="s">
        <v>1915</v>
      </c>
      <c r="C204" s="67">
        <f t="shared" si="4"/>
        <v>2</v>
      </c>
      <c r="E204" s="12">
        <v>3060</v>
      </c>
      <c r="F204" s="12">
        <v>2900</v>
      </c>
      <c r="G204" s="14">
        <v>449</v>
      </c>
      <c r="H204" s="14">
        <v>1949</v>
      </c>
      <c r="I204" s="14">
        <v>662</v>
      </c>
      <c r="J204" s="13"/>
      <c r="K204" s="12">
        <v>9672</v>
      </c>
      <c r="L204" s="12">
        <v>179851</v>
      </c>
      <c r="M204" s="12">
        <v>226135</v>
      </c>
      <c r="N204" s="12">
        <v>500</v>
      </c>
      <c r="O204" s="12">
        <v>500</v>
      </c>
    </row>
    <row r="205" spans="1:15" x14ac:dyDescent="0.2">
      <c r="A205" s="67">
        <v>20415</v>
      </c>
      <c r="B205" s="54" t="s">
        <v>1914</v>
      </c>
      <c r="C205" s="67">
        <f t="shared" si="4"/>
        <v>2</v>
      </c>
      <c r="E205" s="12">
        <v>3441</v>
      </c>
      <c r="F205" s="12">
        <v>3609</v>
      </c>
      <c r="G205" s="14">
        <v>495</v>
      </c>
      <c r="H205" s="14">
        <v>2141</v>
      </c>
      <c r="I205" s="14">
        <v>805</v>
      </c>
      <c r="J205" s="13"/>
      <c r="K205" s="12">
        <v>1922</v>
      </c>
      <c r="L205" s="12">
        <v>546987</v>
      </c>
      <c r="M205" s="12">
        <v>530965</v>
      </c>
      <c r="N205" s="12">
        <v>500</v>
      </c>
      <c r="O205" s="12">
        <v>500</v>
      </c>
    </row>
    <row r="206" spans="1:15" x14ac:dyDescent="0.2">
      <c r="A206" s="67">
        <v>20416</v>
      </c>
      <c r="B206" s="54" t="s">
        <v>1913</v>
      </c>
      <c r="C206" s="67">
        <f t="shared" si="4"/>
        <v>2</v>
      </c>
      <c r="E206" s="12">
        <v>1778</v>
      </c>
      <c r="F206" s="12">
        <v>1810</v>
      </c>
      <c r="G206" s="14">
        <v>242</v>
      </c>
      <c r="H206" s="14">
        <v>1164</v>
      </c>
      <c r="I206" s="14">
        <v>372</v>
      </c>
      <c r="J206" s="13"/>
      <c r="K206" s="12">
        <v>6196</v>
      </c>
      <c r="L206" s="12">
        <v>95944</v>
      </c>
      <c r="M206" s="12">
        <v>150834</v>
      </c>
      <c r="N206" s="12">
        <v>500</v>
      </c>
      <c r="O206" s="12">
        <v>500</v>
      </c>
    </row>
    <row r="207" spans="1:15" x14ac:dyDescent="0.2">
      <c r="A207" s="67">
        <v>20417</v>
      </c>
      <c r="B207" s="54" t="s">
        <v>1912</v>
      </c>
      <c r="C207" s="67">
        <f t="shared" si="4"/>
        <v>2</v>
      </c>
      <c r="E207" s="12">
        <v>2567</v>
      </c>
      <c r="F207" s="12">
        <v>2486</v>
      </c>
      <c r="G207" s="14">
        <v>404</v>
      </c>
      <c r="H207" s="14">
        <v>1674</v>
      </c>
      <c r="I207" s="14">
        <v>489</v>
      </c>
      <c r="J207" s="13"/>
      <c r="K207" s="12">
        <v>6129</v>
      </c>
      <c r="L207" s="12">
        <v>167774</v>
      </c>
      <c r="M207" s="12">
        <v>127160</v>
      </c>
      <c r="N207" s="12">
        <v>500</v>
      </c>
      <c r="O207" s="12">
        <v>500</v>
      </c>
    </row>
    <row r="208" spans="1:15" x14ac:dyDescent="0.2">
      <c r="A208" s="67">
        <v>20418</v>
      </c>
      <c r="B208" s="54" t="s">
        <v>1911</v>
      </c>
      <c r="C208" s="67">
        <f t="shared" si="4"/>
        <v>2</v>
      </c>
      <c r="E208" s="12">
        <v>3872</v>
      </c>
      <c r="F208" s="12">
        <v>3849</v>
      </c>
      <c r="G208" s="14">
        <v>549</v>
      </c>
      <c r="H208" s="14">
        <v>2439</v>
      </c>
      <c r="I208" s="14">
        <v>884</v>
      </c>
      <c r="J208" s="13"/>
      <c r="K208" s="12">
        <v>20629</v>
      </c>
      <c r="L208" s="12">
        <v>252392</v>
      </c>
      <c r="M208" s="12">
        <v>778170</v>
      </c>
      <c r="N208" s="12">
        <v>500</v>
      </c>
      <c r="O208" s="12">
        <v>500</v>
      </c>
    </row>
    <row r="209" spans="1:15" x14ac:dyDescent="0.2">
      <c r="A209" s="67">
        <v>20419</v>
      </c>
      <c r="B209" s="54" t="s">
        <v>1910</v>
      </c>
      <c r="C209" s="67">
        <f t="shared" si="4"/>
        <v>2</v>
      </c>
      <c r="E209" s="12">
        <v>1619</v>
      </c>
      <c r="F209" s="12">
        <v>1523</v>
      </c>
      <c r="G209" s="14">
        <v>186</v>
      </c>
      <c r="H209" s="14">
        <v>1001</v>
      </c>
      <c r="I209" s="14">
        <v>432</v>
      </c>
      <c r="J209" s="13"/>
      <c r="K209" s="12">
        <v>2596</v>
      </c>
      <c r="L209" s="12">
        <v>513634</v>
      </c>
      <c r="M209" s="12">
        <v>396907</v>
      </c>
      <c r="N209" s="12">
        <v>500</v>
      </c>
      <c r="O209" s="12">
        <v>500</v>
      </c>
    </row>
    <row r="210" spans="1:15" x14ac:dyDescent="0.2">
      <c r="A210" s="67">
        <v>20421</v>
      </c>
      <c r="B210" s="54" t="s">
        <v>1909</v>
      </c>
      <c r="C210" s="67">
        <f t="shared" si="4"/>
        <v>2</v>
      </c>
      <c r="E210" s="12">
        <v>4462</v>
      </c>
      <c r="F210" s="12">
        <v>4493</v>
      </c>
      <c r="G210" s="14">
        <v>702</v>
      </c>
      <c r="H210" s="14">
        <v>2754</v>
      </c>
      <c r="I210" s="14">
        <v>1006</v>
      </c>
      <c r="J210" s="13"/>
      <c r="K210" s="12">
        <v>12345</v>
      </c>
      <c r="L210" s="12">
        <v>298193</v>
      </c>
      <c r="M210" s="12">
        <v>407206</v>
      </c>
      <c r="N210" s="12">
        <v>500</v>
      </c>
      <c r="O210" s="12">
        <v>500</v>
      </c>
    </row>
    <row r="211" spans="1:15" x14ac:dyDescent="0.2">
      <c r="A211" s="67">
        <v>20424</v>
      </c>
      <c r="B211" s="54" t="s">
        <v>1908</v>
      </c>
      <c r="C211" s="67">
        <f t="shared" ref="C211:C274" si="5">INT(A211/10000)</f>
        <v>2</v>
      </c>
      <c r="E211" s="12">
        <v>2890</v>
      </c>
      <c r="F211" s="12">
        <v>2689</v>
      </c>
      <c r="G211" s="14">
        <v>352</v>
      </c>
      <c r="H211" s="14">
        <v>1802</v>
      </c>
      <c r="I211" s="14">
        <v>736</v>
      </c>
      <c r="J211" s="13"/>
      <c r="K211" s="12">
        <v>915</v>
      </c>
      <c r="L211" s="12">
        <v>722837</v>
      </c>
      <c r="M211" s="12">
        <v>663269</v>
      </c>
      <c r="N211" s="12">
        <v>500</v>
      </c>
      <c r="O211" s="12">
        <v>500</v>
      </c>
    </row>
    <row r="212" spans="1:15" x14ac:dyDescent="0.2">
      <c r="A212" s="67">
        <v>20425</v>
      </c>
      <c r="B212" s="54" t="s">
        <v>1907</v>
      </c>
      <c r="C212" s="67">
        <f t="shared" si="5"/>
        <v>2</v>
      </c>
      <c r="E212" s="12">
        <v>3199</v>
      </c>
      <c r="F212" s="12">
        <v>3140</v>
      </c>
      <c r="G212" s="14">
        <v>499</v>
      </c>
      <c r="H212" s="14">
        <v>2104</v>
      </c>
      <c r="I212" s="14">
        <v>596</v>
      </c>
      <c r="J212" s="13"/>
      <c r="K212" s="12">
        <v>15120</v>
      </c>
      <c r="L212" s="12">
        <v>205271</v>
      </c>
      <c r="M212" s="12">
        <v>769514</v>
      </c>
      <c r="N212" s="12">
        <v>500</v>
      </c>
      <c r="O212" s="12">
        <v>500</v>
      </c>
    </row>
    <row r="213" spans="1:15" x14ac:dyDescent="0.2">
      <c r="A213" s="67">
        <v>20428</v>
      </c>
      <c r="B213" s="54" t="s">
        <v>1906</v>
      </c>
      <c r="C213" s="67">
        <f t="shared" si="5"/>
        <v>2</v>
      </c>
      <c r="E213" s="12">
        <v>1089</v>
      </c>
      <c r="F213" s="12">
        <v>1069</v>
      </c>
      <c r="G213" s="14">
        <v>173</v>
      </c>
      <c r="H213" s="14">
        <v>663</v>
      </c>
      <c r="I213" s="14">
        <v>253</v>
      </c>
      <c r="J213" s="13"/>
      <c r="K213" s="12">
        <v>7783</v>
      </c>
      <c r="L213" s="12">
        <v>59318</v>
      </c>
      <c r="M213" s="12">
        <v>38465</v>
      </c>
      <c r="N213" s="12">
        <v>500</v>
      </c>
      <c r="O213" s="12">
        <v>500</v>
      </c>
    </row>
    <row r="214" spans="1:15" x14ac:dyDescent="0.2">
      <c r="A214" s="67">
        <v>20432</v>
      </c>
      <c r="B214" s="54" t="s">
        <v>1905</v>
      </c>
      <c r="C214" s="67">
        <f t="shared" si="5"/>
        <v>2</v>
      </c>
      <c r="E214" s="12">
        <v>2641</v>
      </c>
      <c r="F214" s="12">
        <v>2612</v>
      </c>
      <c r="G214" s="14">
        <v>363</v>
      </c>
      <c r="H214" s="14">
        <v>1751</v>
      </c>
      <c r="I214" s="14">
        <v>527</v>
      </c>
      <c r="J214" s="13"/>
      <c r="K214" s="12">
        <v>6916</v>
      </c>
      <c r="L214" s="12">
        <v>267337</v>
      </c>
      <c r="M214" s="12">
        <v>217900</v>
      </c>
      <c r="N214" s="12">
        <v>500</v>
      </c>
      <c r="O214" s="12">
        <v>500</v>
      </c>
    </row>
    <row r="215" spans="1:15" x14ac:dyDescent="0.2">
      <c r="A215" s="67">
        <v>20435</v>
      </c>
      <c r="B215" s="54" t="s">
        <v>1904</v>
      </c>
      <c r="C215" s="67">
        <f t="shared" si="5"/>
        <v>2</v>
      </c>
      <c r="E215" s="12">
        <v>2199</v>
      </c>
      <c r="F215" s="12">
        <v>2207</v>
      </c>
      <c r="G215" s="14">
        <v>267</v>
      </c>
      <c r="H215" s="14">
        <v>1471</v>
      </c>
      <c r="I215" s="14">
        <v>461</v>
      </c>
      <c r="J215" s="13"/>
      <c r="K215" s="12">
        <v>4580</v>
      </c>
      <c r="L215" s="12">
        <v>283858</v>
      </c>
      <c r="M215" s="12">
        <v>241461</v>
      </c>
      <c r="N215" s="12">
        <v>500</v>
      </c>
      <c r="O215" s="12">
        <v>500</v>
      </c>
    </row>
    <row r="216" spans="1:15" x14ac:dyDescent="0.2">
      <c r="A216" s="67">
        <v>20441</v>
      </c>
      <c r="B216" s="54" t="s">
        <v>1903</v>
      </c>
      <c r="C216" s="67">
        <f t="shared" si="5"/>
        <v>2</v>
      </c>
      <c r="E216" s="12">
        <v>608</v>
      </c>
      <c r="F216" s="12">
        <v>612</v>
      </c>
      <c r="G216" s="14">
        <v>89</v>
      </c>
      <c r="H216" s="14">
        <v>374</v>
      </c>
      <c r="I216" s="14">
        <v>145</v>
      </c>
      <c r="J216" s="13"/>
      <c r="K216" s="12">
        <v>8332</v>
      </c>
      <c r="L216" s="12">
        <v>18474</v>
      </c>
      <c r="M216" s="12">
        <v>11262</v>
      </c>
      <c r="N216" s="12">
        <v>500</v>
      </c>
      <c r="O216" s="12">
        <v>500</v>
      </c>
    </row>
    <row r="217" spans="1:15" x14ac:dyDescent="0.2">
      <c r="A217" s="67">
        <v>20442</v>
      </c>
      <c r="B217" s="54" t="s">
        <v>1902</v>
      </c>
      <c r="C217" s="67">
        <f t="shared" si="5"/>
        <v>2</v>
      </c>
      <c r="E217" s="12">
        <v>3522</v>
      </c>
      <c r="F217" s="12">
        <v>3309</v>
      </c>
      <c r="G217" s="14">
        <v>553</v>
      </c>
      <c r="H217" s="14">
        <v>2206</v>
      </c>
      <c r="I217" s="14">
        <v>763</v>
      </c>
      <c r="J217" s="13"/>
      <c r="K217" s="12">
        <v>22784</v>
      </c>
      <c r="L217" s="12">
        <v>202577</v>
      </c>
      <c r="M217" s="12">
        <v>448483</v>
      </c>
      <c r="N217" s="12">
        <v>500</v>
      </c>
      <c r="O217" s="12">
        <v>500</v>
      </c>
    </row>
    <row r="218" spans="1:15" x14ac:dyDescent="0.2">
      <c r="A218" s="67">
        <v>20501</v>
      </c>
      <c r="B218" s="54" t="s">
        <v>1901</v>
      </c>
      <c r="C218" s="67">
        <f t="shared" si="5"/>
        <v>2</v>
      </c>
      <c r="E218" s="12">
        <v>4709</v>
      </c>
      <c r="F218" s="12">
        <v>4809</v>
      </c>
      <c r="G218" s="14">
        <v>625</v>
      </c>
      <c r="H218" s="14">
        <v>3115</v>
      </c>
      <c r="I218" s="14">
        <v>969</v>
      </c>
      <c r="J218" s="13"/>
      <c r="K218" s="12">
        <v>4750</v>
      </c>
      <c r="L218" s="12">
        <v>495026</v>
      </c>
      <c r="M218" s="12">
        <v>4413874</v>
      </c>
      <c r="N218" s="12">
        <v>500</v>
      </c>
      <c r="O218" s="12">
        <v>500</v>
      </c>
    </row>
    <row r="219" spans="1:15" x14ac:dyDescent="0.2">
      <c r="A219" s="67">
        <v>20502</v>
      </c>
      <c r="B219" s="54" t="s">
        <v>1900</v>
      </c>
      <c r="C219" s="67">
        <f t="shared" si="5"/>
        <v>2</v>
      </c>
      <c r="E219" s="12">
        <v>2754</v>
      </c>
      <c r="F219" s="12">
        <v>2773</v>
      </c>
      <c r="G219" s="14">
        <v>378</v>
      </c>
      <c r="H219" s="14">
        <v>1782</v>
      </c>
      <c r="I219" s="14">
        <v>594</v>
      </c>
      <c r="J219" s="13"/>
      <c r="K219" s="12">
        <v>15076</v>
      </c>
      <c r="L219" s="12">
        <v>158598</v>
      </c>
      <c r="M219" s="12">
        <v>555676</v>
      </c>
      <c r="N219" s="12">
        <v>500</v>
      </c>
      <c r="O219" s="12">
        <v>500</v>
      </c>
    </row>
    <row r="220" spans="1:15" x14ac:dyDescent="0.2">
      <c r="A220" s="67">
        <v>20503</v>
      </c>
      <c r="B220" s="54" t="s">
        <v>1899</v>
      </c>
      <c r="C220" s="67">
        <f t="shared" si="5"/>
        <v>2</v>
      </c>
      <c r="E220" s="12">
        <v>901</v>
      </c>
      <c r="F220" s="12">
        <v>929</v>
      </c>
      <c r="G220" s="14">
        <v>125</v>
      </c>
      <c r="H220" s="14">
        <v>545</v>
      </c>
      <c r="I220" s="14">
        <v>231</v>
      </c>
      <c r="J220" s="13"/>
      <c r="K220" s="12">
        <v>8525</v>
      </c>
      <c r="L220" s="12">
        <v>42635</v>
      </c>
      <c r="M220" s="12">
        <v>49231</v>
      </c>
      <c r="N220" s="12">
        <v>500</v>
      </c>
      <c r="O220" s="12">
        <v>500</v>
      </c>
    </row>
    <row r="221" spans="1:15" x14ac:dyDescent="0.2">
      <c r="A221" s="67">
        <v>20504</v>
      </c>
      <c r="B221" s="54" t="s">
        <v>1898</v>
      </c>
      <c r="C221" s="67">
        <f t="shared" si="5"/>
        <v>2</v>
      </c>
      <c r="E221" s="12">
        <v>1232</v>
      </c>
      <c r="F221" s="12">
        <v>1321</v>
      </c>
      <c r="G221" s="14">
        <v>150</v>
      </c>
      <c r="H221" s="14">
        <v>781</v>
      </c>
      <c r="I221" s="14">
        <v>301</v>
      </c>
      <c r="J221" s="13"/>
      <c r="K221" s="12">
        <v>13595</v>
      </c>
      <c r="L221" s="12">
        <v>77050</v>
      </c>
      <c r="M221" s="12">
        <v>145647</v>
      </c>
      <c r="N221" s="12">
        <v>500</v>
      </c>
      <c r="O221" s="12">
        <v>500</v>
      </c>
    </row>
    <row r="222" spans="1:15" x14ac:dyDescent="0.2">
      <c r="A222" s="67">
        <v>20505</v>
      </c>
      <c r="B222" s="54" t="s">
        <v>1897</v>
      </c>
      <c r="C222" s="67">
        <f t="shared" si="5"/>
        <v>2</v>
      </c>
      <c r="E222" s="12">
        <v>4961</v>
      </c>
      <c r="F222" s="12">
        <v>5014</v>
      </c>
      <c r="G222" s="14">
        <v>616</v>
      </c>
      <c r="H222" s="14">
        <v>3074</v>
      </c>
      <c r="I222" s="14">
        <v>1271</v>
      </c>
      <c r="J222" s="13"/>
      <c r="K222" s="12">
        <v>28271</v>
      </c>
      <c r="L222" s="12">
        <v>333821</v>
      </c>
      <c r="M222" s="12">
        <v>948799</v>
      </c>
      <c r="N222" s="12">
        <v>500</v>
      </c>
      <c r="O222" s="12">
        <v>500</v>
      </c>
    </row>
    <row r="223" spans="1:15" x14ac:dyDescent="0.2">
      <c r="A223" s="67">
        <v>20506</v>
      </c>
      <c r="B223" s="54" t="s">
        <v>1896</v>
      </c>
      <c r="C223" s="67">
        <f t="shared" si="5"/>
        <v>2</v>
      </c>
      <c r="E223" s="12">
        <v>810</v>
      </c>
      <c r="F223" s="12">
        <v>821</v>
      </c>
      <c r="G223" s="14">
        <v>102</v>
      </c>
      <c r="H223" s="14">
        <v>505</v>
      </c>
      <c r="I223" s="14">
        <v>203</v>
      </c>
      <c r="J223" s="13"/>
      <c r="K223" s="12">
        <v>13752</v>
      </c>
      <c r="L223" s="12">
        <v>69626</v>
      </c>
      <c r="M223" s="12">
        <v>76109</v>
      </c>
      <c r="N223" s="12">
        <v>500</v>
      </c>
      <c r="O223" s="12">
        <v>500</v>
      </c>
    </row>
    <row r="224" spans="1:15" x14ac:dyDescent="0.2">
      <c r="A224" s="67">
        <v>20508</v>
      </c>
      <c r="B224" s="54" t="s">
        <v>1895</v>
      </c>
      <c r="C224" s="67">
        <f t="shared" si="5"/>
        <v>2</v>
      </c>
      <c r="E224" s="12">
        <v>1201</v>
      </c>
      <c r="F224" s="12">
        <v>1262</v>
      </c>
      <c r="G224" s="14">
        <v>165</v>
      </c>
      <c r="H224" s="14">
        <v>768</v>
      </c>
      <c r="I224" s="14">
        <v>268</v>
      </c>
      <c r="J224" s="13"/>
      <c r="K224" s="12">
        <v>10469</v>
      </c>
      <c r="L224" s="12">
        <v>54342</v>
      </c>
      <c r="M224" s="12">
        <v>86297</v>
      </c>
      <c r="N224" s="12">
        <v>500</v>
      </c>
      <c r="O224" s="12">
        <v>500</v>
      </c>
    </row>
    <row r="225" spans="1:15" x14ac:dyDescent="0.2">
      <c r="A225" s="67">
        <v>20509</v>
      </c>
      <c r="B225" s="54" t="s">
        <v>1894</v>
      </c>
      <c r="C225" s="67">
        <f t="shared" si="5"/>
        <v>2</v>
      </c>
      <c r="E225" s="12">
        <v>1487</v>
      </c>
      <c r="F225" s="12">
        <v>1445</v>
      </c>
      <c r="G225" s="14">
        <v>216</v>
      </c>
      <c r="H225" s="14">
        <v>960</v>
      </c>
      <c r="I225" s="14">
        <v>311</v>
      </c>
      <c r="J225" s="13"/>
      <c r="K225" s="12">
        <v>15517</v>
      </c>
      <c r="L225" s="12">
        <v>83667</v>
      </c>
      <c r="M225" s="12">
        <v>211795</v>
      </c>
      <c r="N225" s="12">
        <v>500</v>
      </c>
      <c r="O225" s="12">
        <v>500</v>
      </c>
    </row>
    <row r="226" spans="1:15" x14ac:dyDescent="0.2">
      <c r="A226" s="67">
        <v>20511</v>
      </c>
      <c r="B226" s="54" t="s">
        <v>1893</v>
      </c>
      <c r="C226" s="67">
        <f t="shared" si="5"/>
        <v>2</v>
      </c>
      <c r="E226" s="12">
        <v>1373</v>
      </c>
      <c r="F226" s="12">
        <v>1456</v>
      </c>
      <c r="G226" s="14">
        <v>146</v>
      </c>
      <c r="H226" s="14">
        <v>854</v>
      </c>
      <c r="I226" s="14">
        <v>373</v>
      </c>
      <c r="J226" s="13"/>
      <c r="K226" s="12">
        <v>24000</v>
      </c>
      <c r="L226" s="12">
        <v>61407</v>
      </c>
      <c r="M226" s="12">
        <v>68491</v>
      </c>
      <c r="N226" s="12">
        <v>500</v>
      </c>
      <c r="O226" s="12">
        <v>500</v>
      </c>
    </row>
    <row r="227" spans="1:15" x14ac:dyDescent="0.2">
      <c r="A227" s="67">
        <v>20512</v>
      </c>
      <c r="B227" s="54" t="s">
        <v>1892</v>
      </c>
      <c r="C227" s="67">
        <f t="shared" si="5"/>
        <v>2</v>
      </c>
      <c r="E227" s="12">
        <v>1939</v>
      </c>
      <c r="F227" s="12">
        <v>2023</v>
      </c>
      <c r="G227" s="14">
        <v>276</v>
      </c>
      <c r="H227" s="14">
        <v>1275</v>
      </c>
      <c r="I227" s="14">
        <v>388</v>
      </c>
      <c r="J227" s="13"/>
      <c r="K227" s="12">
        <v>42158</v>
      </c>
      <c r="L227" s="12">
        <v>104740</v>
      </c>
      <c r="M227" s="12">
        <v>122936</v>
      </c>
      <c r="N227" s="12">
        <v>500</v>
      </c>
      <c r="O227" s="12">
        <v>500</v>
      </c>
    </row>
    <row r="228" spans="1:15" x14ac:dyDescent="0.2">
      <c r="A228" s="67">
        <v>20513</v>
      </c>
      <c r="B228" s="54" t="s">
        <v>1891</v>
      </c>
      <c r="C228" s="67">
        <f t="shared" si="5"/>
        <v>2</v>
      </c>
      <c r="E228" s="12">
        <v>1719</v>
      </c>
      <c r="F228" s="12">
        <v>1841</v>
      </c>
      <c r="G228" s="14">
        <v>233</v>
      </c>
      <c r="H228" s="14">
        <v>1068</v>
      </c>
      <c r="I228" s="14">
        <v>418</v>
      </c>
      <c r="J228" s="13"/>
      <c r="K228" s="12">
        <v>15721</v>
      </c>
      <c r="L228" s="12">
        <v>147506</v>
      </c>
      <c r="M228" s="12">
        <v>405902</v>
      </c>
      <c r="N228" s="12">
        <v>500</v>
      </c>
      <c r="O228" s="12">
        <v>500</v>
      </c>
    </row>
    <row r="229" spans="1:15" x14ac:dyDescent="0.2">
      <c r="A229" s="67">
        <v>20515</v>
      </c>
      <c r="B229" s="54" t="s">
        <v>1890</v>
      </c>
      <c r="C229" s="67">
        <f t="shared" si="5"/>
        <v>2</v>
      </c>
      <c r="E229" s="12">
        <v>3320</v>
      </c>
      <c r="F229" s="12">
        <v>3275</v>
      </c>
      <c r="G229" s="14">
        <v>526</v>
      </c>
      <c r="H229" s="14">
        <v>2148</v>
      </c>
      <c r="I229" s="14">
        <v>646</v>
      </c>
      <c r="J229" s="13"/>
      <c r="K229" s="12">
        <v>24981</v>
      </c>
      <c r="L229" s="12">
        <v>163280</v>
      </c>
      <c r="M229" s="12">
        <v>585919</v>
      </c>
      <c r="N229" s="12">
        <v>500</v>
      </c>
      <c r="O229" s="12">
        <v>500</v>
      </c>
    </row>
    <row r="230" spans="1:15" x14ac:dyDescent="0.2">
      <c r="A230" s="67">
        <v>20518</v>
      </c>
      <c r="B230" s="54" t="s">
        <v>1889</v>
      </c>
      <c r="C230" s="67">
        <f t="shared" si="5"/>
        <v>2</v>
      </c>
      <c r="E230" s="12">
        <v>1959</v>
      </c>
      <c r="F230" s="12">
        <v>2055</v>
      </c>
      <c r="G230" s="14">
        <v>276</v>
      </c>
      <c r="H230" s="14">
        <v>1203</v>
      </c>
      <c r="I230" s="14">
        <v>480</v>
      </c>
      <c r="J230" s="13"/>
      <c r="K230" s="12">
        <v>33582</v>
      </c>
      <c r="L230" s="12">
        <v>86429</v>
      </c>
      <c r="M230" s="12">
        <v>65118</v>
      </c>
      <c r="N230" s="12">
        <v>500</v>
      </c>
      <c r="O230" s="12">
        <v>500</v>
      </c>
    </row>
    <row r="231" spans="1:15" x14ac:dyDescent="0.2">
      <c r="A231" s="67">
        <v>20519</v>
      </c>
      <c r="B231" s="54" t="s">
        <v>1888</v>
      </c>
      <c r="C231" s="67">
        <f t="shared" si="5"/>
        <v>2</v>
      </c>
      <c r="E231" s="12">
        <v>1002</v>
      </c>
      <c r="F231" s="12">
        <v>1027</v>
      </c>
      <c r="G231" s="14">
        <v>125</v>
      </c>
      <c r="H231" s="14">
        <v>637</v>
      </c>
      <c r="I231" s="14">
        <v>240</v>
      </c>
      <c r="J231" s="13"/>
      <c r="K231" s="12">
        <v>6037</v>
      </c>
      <c r="L231" s="12">
        <v>68063</v>
      </c>
      <c r="M231" s="12">
        <v>271746</v>
      </c>
      <c r="N231" s="12">
        <v>500</v>
      </c>
      <c r="O231" s="12">
        <v>500</v>
      </c>
    </row>
    <row r="232" spans="1:15" x14ac:dyDescent="0.2">
      <c r="A232" s="67">
        <v>20520</v>
      </c>
      <c r="B232" s="54" t="s">
        <v>1887</v>
      </c>
      <c r="C232" s="67">
        <f t="shared" si="5"/>
        <v>2</v>
      </c>
      <c r="E232" s="12">
        <v>1310</v>
      </c>
      <c r="F232" s="12">
        <v>1318</v>
      </c>
      <c r="G232" s="14">
        <v>211</v>
      </c>
      <c r="H232" s="14">
        <v>861</v>
      </c>
      <c r="I232" s="14">
        <v>238</v>
      </c>
      <c r="J232" s="13"/>
      <c r="K232" s="12">
        <v>29675</v>
      </c>
      <c r="L232" s="12">
        <v>75451</v>
      </c>
      <c r="M232" s="12">
        <v>239785</v>
      </c>
      <c r="N232" s="12">
        <v>500</v>
      </c>
      <c r="O232" s="12">
        <v>500</v>
      </c>
    </row>
    <row r="233" spans="1:15" x14ac:dyDescent="0.2">
      <c r="A233" s="67">
        <v>20523</v>
      </c>
      <c r="B233" s="54" t="s">
        <v>1886</v>
      </c>
      <c r="C233" s="67">
        <f t="shared" si="5"/>
        <v>2</v>
      </c>
      <c r="E233" s="12">
        <v>3595</v>
      </c>
      <c r="F233" s="12">
        <v>3614</v>
      </c>
      <c r="G233" s="14">
        <v>510</v>
      </c>
      <c r="H233" s="14">
        <v>2343</v>
      </c>
      <c r="I233" s="14">
        <v>742</v>
      </c>
      <c r="J233" s="13"/>
      <c r="K233" s="12">
        <v>37642</v>
      </c>
      <c r="L233" s="12">
        <v>263519</v>
      </c>
      <c r="M233" s="12">
        <v>472616</v>
      </c>
      <c r="N233" s="12">
        <v>500</v>
      </c>
      <c r="O233" s="12">
        <v>500</v>
      </c>
    </row>
    <row r="234" spans="1:15" x14ac:dyDescent="0.2">
      <c r="A234" s="67">
        <v>20527</v>
      </c>
      <c r="B234" s="54" t="s">
        <v>1885</v>
      </c>
      <c r="C234" s="67">
        <f t="shared" si="5"/>
        <v>2</v>
      </c>
      <c r="E234" s="12">
        <v>12395</v>
      </c>
      <c r="F234" s="12">
        <v>12512</v>
      </c>
      <c r="G234" s="14">
        <v>1520</v>
      </c>
      <c r="H234" s="14">
        <v>8128</v>
      </c>
      <c r="I234" s="14">
        <v>2747</v>
      </c>
      <c r="J234" s="13"/>
      <c r="K234" s="12">
        <v>30729</v>
      </c>
      <c r="L234" s="12">
        <v>1239721</v>
      </c>
      <c r="M234" s="12">
        <v>5844445</v>
      </c>
      <c r="N234" s="12">
        <v>500</v>
      </c>
      <c r="O234" s="12">
        <v>500</v>
      </c>
    </row>
    <row r="235" spans="1:15" x14ac:dyDescent="0.2">
      <c r="A235" s="67">
        <v>20530</v>
      </c>
      <c r="B235" s="54" t="s">
        <v>1884</v>
      </c>
      <c r="C235" s="67">
        <f t="shared" si="5"/>
        <v>2</v>
      </c>
      <c r="E235" s="12">
        <v>2012</v>
      </c>
      <c r="F235" s="12">
        <v>2144</v>
      </c>
      <c r="G235" s="14">
        <v>308</v>
      </c>
      <c r="H235" s="14">
        <v>1229</v>
      </c>
      <c r="I235" s="14">
        <v>475</v>
      </c>
      <c r="J235" s="13"/>
      <c r="K235" s="12">
        <v>25850</v>
      </c>
      <c r="L235" s="12">
        <v>99545</v>
      </c>
      <c r="M235" s="12">
        <v>342626</v>
      </c>
      <c r="N235" s="12">
        <v>500</v>
      </c>
      <c r="O235" s="12">
        <v>500</v>
      </c>
    </row>
    <row r="236" spans="1:15" x14ac:dyDescent="0.2">
      <c r="A236" s="67">
        <v>20531</v>
      </c>
      <c r="B236" s="54" t="s">
        <v>1883</v>
      </c>
      <c r="C236" s="67">
        <f t="shared" si="5"/>
        <v>2</v>
      </c>
      <c r="E236" s="12">
        <v>2040</v>
      </c>
      <c r="F236" s="12">
        <v>2148</v>
      </c>
      <c r="G236" s="14">
        <v>249</v>
      </c>
      <c r="H236" s="14">
        <v>1296</v>
      </c>
      <c r="I236" s="14">
        <v>495</v>
      </c>
      <c r="J236" s="13"/>
      <c r="K236" s="12">
        <v>16830</v>
      </c>
      <c r="L236" s="12">
        <v>104643</v>
      </c>
      <c r="M236" s="12">
        <v>204599</v>
      </c>
      <c r="N236" s="12">
        <v>500</v>
      </c>
      <c r="O236" s="12">
        <v>500</v>
      </c>
    </row>
    <row r="237" spans="1:15" x14ac:dyDescent="0.2">
      <c r="A237" s="67">
        <v>20534</v>
      </c>
      <c r="B237" s="54" t="s">
        <v>1882</v>
      </c>
      <c r="C237" s="67">
        <f t="shared" si="5"/>
        <v>2</v>
      </c>
      <c r="E237" s="12">
        <v>3548</v>
      </c>
      <c r="F237" s="12">
        <v>3652</v>
      </c>
      <c r="G237" s="14">
        <v>536</v>
      </c>
      <c r="H237" s="14">
        <v>2287</v>
      </c>
      <c r="I237" s="14">
        <v>725</v>
      </c>
      <c r="J237" s="13"/>
      <c r="K237" s="12">
        <v>38884</v>
      </c>
      <c r="L237" s="12">
        <v>221401</v>
      </c>
      <c r="M237" s="12">
        <v>255488</v>
      </c>
      <c r="N237" s="12">
        <v>500</v>
      </c>
      <c r="O237" s="12">
        <v>500</v>
      </c>
    </row>
    <row r="238" spans="1:15" x14ac:dyDescent="0.2">
      <c r="A238" s="67">
        <v>20601</v>
      </c>
      <c r="B238" s="54" t="s">
        <v>1881</v>
      </c>
      <c r="C238" s="67">
        <f t="shared" si="5"/>
        <v>2</v>
      </c>
      <c r="E238" s="12">
        <v>1700</v>
      </c>
      <c r="F238" s="12">
        <v>1673</v>
      </c>
      <c r="G238" s="14">
        <v>164</v>
      </c>
      <c r="H238" s="14">
        <v>1076</v>
      </c>
      <c r="I238" s="14">
        <v>460</v>
      </c>
      <c r="J238" s="13"/>
      <c r="K238" s="12">
        <v>11118</v>
      </c>
      <c r="L238" s="12">
        <v>537643</v>
      </c>
      <c r="M238" s="12">
        <v>827316</v>
      </c>
      <c r="N238" s="12">
        <v>500</v>
      </c>
      <c r="O238" s="12">
        <v>500</v>
      </c>
    </row>
    <row r="239" spans="1:15" x14ac:dyDescent="0.2">
      <c r="A239" s="67">
        <v>20602</v>
      </c>
      <c r="B239" s="54" t="s">
        <v>1880</v>
      </c>
      <c r="C239" s="67">
        <f t="shared" si="5"/>
        <v>2</v>
      </c>
      <c r="E239" s="12">
        <v>1865</v>
      </c>
      <c r="F239" s="12">
        <v>1839</v>
      </c>
      <c r="G239" s="14">
        <v>247</v>
      </c>
      <c r="H239" s="14">
        <v>1237</v>
      </c>
      <c r="I239" s="14">
        <v>381</v>
      </c>
      <c r="J239" s="13"/>
      <c r="K239" s="12">
        <v>16183</v>
      </c>
      <c r="L239" s="12">
        <v>83157</v>
      </c>
      <c r="M239" s="12">
        <v>54738</v>
      </c>
      <c r="N239" s="12">
        <v>500</v>
      </c>
      <c r="O239" s="12">
        <v>500</v>
      </c>
    </row>
    <row r="240" spans="1:15" x14ac:dyDescent="0.2">
      <c r="A240" s="67">
        <v>20603</v>
      </c>
      <c r="B240" s="54" t="s">
        <v>1879</v>
      </c>
      <c r="C240" s="67">
        <f t="shared" si="5"/>
        <v>2</v>
      </c>
      <c r="E240" s="12">
        <v>1276</v>
      </c>
      <c r="F240" s="12">
        <v>1312</v>
      </c>
      <c r="G240" s="14">
        <v>183</v>
      </c>
      <c r="H240" s="14">
        <v>796</v>
      </c>
      <c r="I240" s="14">
        <v>297</v>
      </c>
      <c r="J240" s="13"/>
      <c r="K240" s="12">
        <v>6904</v>
      </c>
      <c r="L240" s="12">
        <v>88096</v>
      </c>
      <c r="M240" s="12">
        <v>121403</v>
      </c>
      <c r="N240" s="12">
        <v>500</v>
      </c>
      <c r="O240" s="12">
        <v>500</v>
      </c>
    </row>
    <row r="241" spans="1:15" x14ac:dyDescent="0.2">
      <c r="A241" s="67">
        <v>20604</v>
      </c>
      <c r="B241" s="54" t="s">
        <v>1878</v>
      </c>
      <c r="C241" s="67">
        <f t="shared" si="5"/>
        <v>2</v>
      </c>
      <c r="E241" s="12">
        <v>1590</v>
      </c>
      <c r="F241" s="12">
        <v>1628</v>
      </c>
      <c r="G241" s="14">
        <v>216</v>
      </c>
      <c r="H241" s="14">
        <v>982</v>
      </c>
      <c r="I241" s="14">
        <v>392</v>
      </c>
      <c r="J241" s="13"/>
      <c r="K241" s="12">
        <v>12042</v>
      </c>
      <c r="L241" s="12">
        <v>93146</v>
      </c>
      <c r="M241" s="12">
        <v>362505</v>
      </c>
      <c r="N241" s="12">
        <v>500</v>
      </c>
      <c r="O241" s="12">
        <v>500</v>
      </c>
    </row>
    <row r="242" spans="1:15" x14ac:dyDescent="0.2">
      <c r="A242" s="67">
        <v>20605</v>
      </c>
      <c r="B242" s="54" t="s">
        <v>1877</v>
      </c>
      <c r="C242" s="67">
        <f t="shared" si="5"/>
        <v>2</v>
      </c>
      <c r="E242" s="12">
        <v>1309</v>
      </c>
      <c r="F242" s="12">
        <v>1384</v>
      </c>
      <c r="G242" s="14">
        <v>188</v>
      </c>
      <c r="H242" s="14">
        <v>838</v>
      </c>
      <c r="I242" s="14">
        <v>283</v>
      </c>
      <c r="J242" s="13"/>
      <c r="K242" s="12">
        <v>5851</v>
      </c>
      <c r="L242" s="12">
        <v>72903</v>
      </c>
      <c r="M242" s="12">
        <v>105809</v>
      </c>
      <c r="N242" s="12">
        <v>500</v>
      </c>
      <c r="O242" s="12">
        <v>500</v>
      </c>
    </row>
    <row r="243" spans="1:15" x14ac:dyDescent="0.2">
      <c r="A243" s="67">
        <v>20607</v>
      </c>
      <c r="B243" s="54" t="s">
        <v>1876</v>
      </c>
      <c r="C243" s="67">
        <f t="shared" si="5"/>
        <v>2</v>
      </c>
      <c r="E243" s="12">
        <v>1191</v>
      </c>
      <c r="F243" s="12">
        <v>1162</v>
      </c>
      <c r="G243" s="14">
        <v>179</v>
      </c>
      <c r="H243" s="14">
        <v>789</v>
      </c>
      <c r="I243" s="14">
        <v>223</v>
      </c>
      <c r="J243" s="13"/>
      <c r="K243" s="12">
        <v>8414</v>
      </c>
      <c r="L243" s="12">
        <v>109502</v>
      </c>
      <c r="M243" s="12">
        <v>303328</v>
      </c>
      <c r="N243" s="12">
        <v>500</v>
      </c>
      <c r="O243" s="12">
        <v>500</v>
      </c>
    </row>
    <row r="244" spans="1:15" x14ac:dyDescent="0.2">
      <c r="A244" s="67">
        <v>20608</v>
      </c>
      <c r="B244" s="54" t="s">
        <v>1875</v>
      </c>
      <c r="C244" s="67">
        <f t="shared" si="5"/>
        <v>2</v>
      </c>
      <c r="E244" s="12">
        <v>2553</v>
      </c>
      <c r="F244" s="12">
        <v>2612</v>
      </c>
      <c r="G244" s="14">
        <v>341</v>
      </c>
      <c r="H244" s="14">
        <v>1623</v>
      </c>
      <c r="I244" s="14">
        <v>589</v>
      </c>
      <c r="J244" s="13"/>
      <c r="K244" s="12">
        <v>5912</v>
      </c>
      <c r="L244" s="12">
        <v>123946</v>
      </c>
      <c r="M244" s="12">
        <v>565975</v>
      </c>
      <c r="N244" s="12">
        <v>500</v>
      </c>
      <c r="O244" s="12">
        <v>500</v>
      </c>
    </row>
    <row r="245" spans="1:15" x14ac:dyDescent="0.2">
      <c r="A245" s="67">
        <v>20609</v>
      </c>
      <c r="B245" s="54" t="s">
        <v>1874</v>
      </c>
      <c r="C245" s="67">
        <f t="shared" si="5"/>
        <v>2</v>
      </c>
      <c r="E245" s="12">
        <v>1727</v>
      </c>
      <c r="F245" s="12">
        <v>1769</v>
      </c>
      <c r="G245" s="14">
        <v>229</v>
      </c>
      <c r="H245" s="14">
        <v>1102</v>
      </c>
      <c r="I245" s="14">
        <v>396</v>
      </c>
      <c r="J245" s="13"/>
      <c r="K245" s="12">
        <v>18142</v>
      </c>
      <c r="L245" s="12">
        <v>129564</v>
      </c>
      <c r="M245" s="12">
        <v>387673</v>
      </c>
      <c r="N245" s="12">
        <v>500</v>
      </c>
      <c r="O245" s="12">
        <v>500</v>
      </c>
    </row>
    <row r="246" spans="1:15" x14ac:dyDescent="0.2">
      <c r="A246" s="67">
        <v>20610</v>
      </c>
      <c r="B246" s="54" t="s">
        <v>1873</v>
      </c>
      <c r="C246" s="67">
        <f t="shared" si="5"/>
        <v>2</v>
      </c>
      <c r="E246" s="12">
        <v>996</v>
      </c>
      <c r="F246" s="12">
        <v>1025</v>
      </c>
      <c r="G246" s="14">
        <v>142</v>
      </c>
      <c r="H246" s="14">
        <v>607</v>
      </c>
      <c r="I246" s="14">
        <v>247</v>
      </c>
      <c r="J246" s="13"/>
      <c r="K246" s="12">
        <v>9246</v>
      </c>
      <c r="L246" s="12">
        <v>118015</v>
      </c>
      <c r="M246" s="12">
        <v>242817</v>
      </c>
      <c r="N246" s="12">
        <v>500</v>
      </c>
      <c r="O246" s="12">
        <v>500</v>
      </c>
    </row>
    <row r="247" spans="1:15" x14ac:dyDescent="0.2">
      <c r="A247" s="67">
        <v>20611</v>
      </c>
      <c r="B247" s="54" t="s">
        <v>1872</v>
      </c>
      <c r="C247" s="67">
        <f t="shared" si="5"/>
        <v>2</v>
      </c>
      <c r="E247" s="12">
        <v>1962</v>
      </c>
      <c r="F247" s="12">
        <v>2000</v>
      </c>
      <c r="G247" s="14">
        <v>277</v>
      </c>
      <c r="H247" s="14">
        <v>1287</v>
      </c>
      <c r="I247" s="14">
        <v>398</v>
      </c>
      <c r="J247" s="13"/>
      <c r="K247" s="12">
        <v>6218</v>
      </c>
      <c r="L247" s="12">
        <v>103458</v>
      </c>
      <c r="M247" s="12">
        <v>99620</v>
      </c>
      <c r="N247" s="12">
        <v>500</v>
      </c>
      <c r="O247" s="12">
        <v>500</v>
      </c>
    </row>
    <row r="248" spans="1:15" x14ac:dyDescent="0.2">
      <c r="A248" s="67">
        <v>20613</v>
      </c>
      <c r="B248" s="54" t="s">
        <v>1871</v>
      </c>
      <c r="C248" s="67">
        <f t="shared" si="5"/>
        <v>2</v>
      </c>
      <c r="E248" s="12">
        <v>1170</v>
      </c>
      <c r="F248" s="12">
        <v>1182</v>
      </c>
      <c r="G248" s="14">
        <v>186</v>
      </c>
      <c r="H248" s="14">
        <v>726</v>
      </c>
      <c r="I248" s="14">
        <v>258</v>
      </c>
      <c r="J248" s="13"/>
      <c r="K248" s="12">
        <v>18957</v>
      </c>
      <c r="L248" s="12">
        <v>41814</v>
      </c>
      <c r="M248" s="12">
        <v>57019</v>
      </c>
      <c r="N248" s="12">
        <v>500</v>
      </c>
      <c r="O248" s="12">
        <v>500</v>
      </c>
    </row>
    <row r="249" spans="1:15" x14ac:dyDescent="0.2">
      <c r="A249" s="67">
        <v>20616</v>
      </c>
      <c r="B249" s="54" t="s">
        <v>1870</v>
      </c>
      <c r="C249" s="67">
        <f t="shared" si="5"/>
        <v>2</v>
      </c>
      <c r="E249" s="12">
        <v>1704</v>
      </c>
      <c r="F249" s="12">
        <v>1722</v>
      </c>
      <c r="G249" s="14">
        <v>227</v>
      </c>
      <c r="H249" s="14">
        <v>1153</v>
      </c>
      <c r="I249" s="14">
        <v>324</v>
      </c>
      <c r="J249" s="13"/>
      <c r="K249" s="12">
        <v>11753</v>
      </c>
      <c r="L249" s="12">
        <v>103567</v>
      </c>
      <c r="M249" s="12">
        <v>241863</v>
      </c>
      <c r="N249" s="12">
        <v>500</v>
      </c>
      <c r="O249" s="12">
        <v>500</v>
      </c>
    </row>
    <row r="250" spans="1:15" x14ac:dyDescent="0.2">
      <c r="A250" s="67">
        <v>20618</v>
      </c>
      <c r="B250" s="54" t="s">
        <v>1869</v>
      </c>
      <c r="C250" s="67">
        <f t="shared" si="5"/>
        <v>2</v>
      </c>
      <c r="E250" s="12">
        <v>761</v>
      </c>
      <c r="F250" s="12">
        <v>800</v>
      </c>
      <c r="G250" s="14">
        <v>79</v>
      </c>
      <c r="H250" s="14">
        <v>458</v>
      </c>
      <c r="I250" s="14">
        <v>224</v>
      </c>
      <c r="J250" s="13"/>
      <c r="K250" s="12">
        <v>4404</v>
      </c>
      <c r="L250" s="12">
        <v>111459</v>
      </c>
      <c r="M250" s="12">
        <v>104637</v>
      </c>
      <c r="N250" s="12">
        <v>500</v>
      </c>
      <c r="O250" s="12">
        <v>500</v>
      </c>
    </row>
    <row r="251" spans="1:15" x14ac:dyDescent="0.2">
      <c r="A251" s="67">
        <v>20619</v>
      </c>
      <c r="B251" s="54" t="s">
        <v>1868</v>
      </c>
      <c r="C251" s="67">
        <f t="shared" si="5"/>
        <v>2</v>
      </c>
      <c r="E251" s="12">
        <v>1943</v>
      </c>
      <c r="F251" s="12">
        <v>2033</v>
      </c>
      <c r="G251" s="14">
        <v>241</v>
      </c>
      <c r="H251" s="14">
        <v>1310</v>
      </c>
      <c r="I251" s="14">
        <v>392</v>
      </c>
      <c r="J251" s="13"/>
      <c r="K251" s="12">
        <v>15302</v>
      </c>
      <c r="L251" s="12">
        <v>96624</v>
      </c>
      <c r="M251" s="12">
        <v>154248</v>
      </c>
      <c r="N251" s="12">
        <v>500</v>
      </c>
      <c r="O251" s="12">
        <v>500</v>
      </c>
    </row>
    <row r="252" spans="1:15" x14ac:dyDescent="0.2">
      <c r="A252" s="67">
        <v>20620</v>
      </c>
      <c r="B252" s="54" t="s">
        <v>1867</v>
      </c>
      <c r="C252" s="67">
        <f t="shared" si="5"/>
        <v>2</v>
      </c>
      <c r="E252" s="12">
        <v>3443</v>
      </c>
      <c r="F252" s="12">
        <v>3400</v>
      </c>
      <c r="G252" s="14">
        <v>375</v>
      </c>
      <c r="H252" s="14">
        <v>2168</v>
      </c>
      <c r="I252" s="14">
        <v>900</v>
      </c>
      <c r="J252" s="13"/>
      <c r="K252" s="12">
        <v>6628</v>
      </c>
      <c r="L252" s="12">
        <v>449351</v>
      </c>
      <c r="M252" s="12">
        <v>419866</v>
      </c>
      <c r="N252" s="12">
        <v>500</v>
      </c>
      <c r="O252" s="12">
        <v>500</v>
      </c>
    </row>
    <row r="253" spans="1:15" x14ac:dyDescent="0.2">
      <c r="A253" s="67">
        <v>20622</v>
      </c>
      <c r="B253" s="54" t="s">
        <v>1866</v>
      </c>
      <c r="C253" s="67">
        <f t="shared" si="5"/>
        <v>2</v>
      </c>
      <c r="E253" s="12">
        <v>827</v>
      </c>
      <c r="F253" s="12">
        <v>811</v>
      </c>
      <c r="G253" s="14">
        <v>126</v>
      </c>
      <c r="H253" s="14">
        <v>562</v>
      </c>
      <c r="I253" s="14">
        <v>139</v>
      </c>
      <c r="J253" s="13"/>
      <c r="K253" s="12">
        <v>7326</v>
      </c>
      <c r="L253" s="12">
        <v>31089</v>
      </c>
      <c r="M253" s="12">
        <v>35918</v>
      </c>
      <c r="N253" s="12">
        <v>500</v>
      </c>
      <c r="O253" s="12">
        <v>500</v>
      </c>
    </row>
    <row r="254" spans="1:15" x14ac:dyDescent="0.2">
      <c r="A254" s="67">
        <v>20624</v>
      </c>
      <c r="B254" s="54" t="s">
        <v>1552</v>
      </c>
      <c r="C254" s="67">
        <f t="shared" si="5"/>
        <v>2</v>
      </c>
      <c r="E254" s="12">
        <v>1006</v>
      </c>
      <c r="F254" s="12">
        <v>1004</v>
      </c>
      <c r="G254" s="14">
        <v>140</v>
      </c>
      <c r="H254" s="14">
        <v>618</v>
      </c>
      <c r="I254" s="14">
        <v>248</v>
      </c>
      <c r="J254" s="13"/>
      <c r="K254" s="12">
        <v>3213</v>
      </c>
      <c r="L254" s="12">
        <v>56807</v>
      </c>
      <c r="M254" s="12">
        <v>170473</v>
      </c>
      <c r="N254" s="12">
        <v>500</v>
      </c>
      <c r="O254" s="12">
        <v>500</v>
      </c>
    </row>
    <row r="255" spans="1:15" x14ac:dyDescent="0.2">
      <c r="A255" s="67">
        <v>20625</v>
      </c>
      <c r="B255" s="54" t="s">
        <v>1865</v>
      </c>
      <c r="C255" s="67">
        <f t="shared" si="5"/>
        <v>2</v>
      </c>
      <c r="E255" s="12">
        <v>1187</v>
      </c>
      <c r="F255" s="12">
        <v>1218</v>
      </c>
      <c r="G255" s="14">
        <v>165</v>
      </c>
      <c r="H255" s="14">
        <v>750</v>
      </c>
      <c r="I255" s="14">
        <v>272</v>
      </c>
      <c r="J255" s="13"/>
      <c r="K255" s="12">
        <v>5382</v>
      </c>
      <c r="L255" s="12">
        <v>64037</v>
      </c>
      <c r="M255" s="12">
        <v>89546</v>
      </c>
      <c r="N255" s="12">
        <v>500</v>
      </c>
      <c r="O255" s="12">
        <v>500</v>
      </c>
    </row>
    <row r="256" spans="1:15" x14ac:dyDescent="0.2">
      <c r="A256" s="67">
        <v>20627</v>
      </c>
      <c r="B256" s="54" t="s">
        <v>1864</v>
      </c>
      <c r="C256" s="67">
        <f t="shared" si="5"/>
        <v>2</v>
      </c>
      <c r="E256" s="12">
        <v>2171</v>
      </c>
      <c r="F256" s="12">
        <v>2257</v>
      </c>
      <c r="G256" s="14">
        <v>301</v>
      </c>
      <c r="H256" s="14">
        <v>1361</v>
      </c>
      <c r="I256" s="14">
        <v>509</v>
      </c>
      <c r="J256" s="13"/>
      <c r="K256" s="12">
        <v>7873</v>
      </c>
      <c r="L256" s="12">
        <v>136450</v>
      </c>
      <c r="M256" s="12">
        <v>433932</v>
      </c>
      <c r="N256" s="12">
        <v>500</v>
      </c>
      <c r="O256" s="12">
        <v>500</v>
      </c>
    </row>
    <row r="257" spans="1:15" x14ac:dyDescent="0.2">
      <c r="A257" s="67">
        <v>20630</v>
      </c>
      <c r="B257" s="54" t="s">
        <v>1863</v>
      </c>
      <c r="C257" s="67">
        <f t="shared" si="5"/>
        <v>2</v>
      </c>
      <c r="E257" s="12">
        <v>5789</v>
      </c>
      <c r="F257" s="12">
        <v>5924</v>
      </c>
      <c r="G257" s="14">
        <v>649</v>
      </c>
      <c r="H257" s="14">
        <v>3607</v>
      </c>
      <c r="I257" s="14">
        <v>1533</v>
      </c>
      <c r="J257" s="13"/>
      <c r="K257" s="12">
        <v>6581</v>
      </c>
      <c r="L257" s="12">
        <v>443354</v>
      </c>
      <c r="M257" s="12">
        <v>1482172</v>
      </c>
      <c r="N257" s="12">
        <v>500</v>
      </c>
      <c r="O257" s="12">
        <v>500</v>
      </c>
    </row>
    <row r="258" spans="1:15" x14ac:dyDescent="0.2">
      <c r="A258" s="67">
        <v>20631</v>
      </c>
      <c r="B258" s="54" t="s">
        <v>1862</v>
      </c>
      <c r="C258" s="67">
        <f t="shared" si="5"/>
        <v>2</v>
      </c>
      <c r="E258" s="12">
        <v>1707</v>
      </c>
      <c r="F258" s="12">
        <v>1738</v>
      </c>
      <c r="G258" s="14">
        <v>308</v>
      </c>
      <c r="H258" s="14">
        <v>1081</v>
      </c>
      <c r="I258" s="14">
        <v>318</v>
      </c>
      <c r="J258" s="13"/>
      <c r="K258" s="12">
        <v>5883</v>
      </c>
      <c r="L258" s="12">
        <v>93808</v>
      </c>
      <c r="M258" s="12">
        <v>229114</v>
      </c>
      <c r="N258" s="12">
        <v>500</v>
      </c>
      <c r="O258" s="12">
        <v>500</v>
      </c>
    </row>
    <row r="259" spans="1:15" x14ac:dyDescent="0.2">
      <c r="A259" s="67">
        <v>20632</v>
      </c>
      <c r="B259" s="54" t="s">
        <v>1861</v>
      </c>
      <c r="C259" s="67">
        <f t="shared" si="5"/>
        <v>2</v>
      </c>
      <c r="E259" s="12">
        <v>1738</v>
      </c>
      <c r="F259" s="12">
        <v>1755</v>
      </c>
      <c r="G259" s="14">
        <v>220</v>
      </c>
      <c r="H259" s="14">
        <v>1151</v>
      </c>
      <c r="I259" s="14">
        <v>367</v>
      </c>
      <c r="J259" s="13"/>
      <c r="K259" s="12">
        <v>4132</v>
      </c>
      <c r="L259" s="12">
        <v>157690</v>
      </c>
      <c r="M259" s="12">
        <v>442423</v>
      </c>
      <c r="N259" s="12">
        <v>500</v>
      </c>
      <c r="O259" s="12">
        <v>500</v>
      </c>
    </row>
    <row r="260" spans="1:15" x14ac:dyDescent="0.2">
      <c r="A260" s="67">
        <v>20633</v>
      </c>
      <c r="B260" s="54" t="s">
        <v>1860</v>
      </c>
      <c r="C260" s="67">
        <f t="shared" si="5"/>
        <v>2</v>
      </c>
      <c r="E260" s="12">
        <v>1328</v>
      </c>
      <c r="F260" s="12">
        <v>1281</v>
      </c>
      <c r="G260" s="14">
        <v>198</v>
      </c>
      <c r="H260" s="14">
        <v>856</v>
      </c>
      <c r="I260" s="14">
        <v>274</v>
      </c>
      <c r="J260" s="13"/>
      <c r="K260" s="12">
        <v>7582</v>
      </c>
      <c r="L260" s="12">
        <v>90681</v>
      </c>
      <c r="M260" s="12">
        <v>707623</v>
      </c>
      <c r="N260" s="12">
        <v>500</v>
      </c>
      <c r="O260" s="12">
        <v>500</v>
      </c>
    </row>
    <row r="261" spans="1:15" x14ac:dyDescent="0.2">
      <c r="A261" s="67">
        <v>20634</v>
      </c>
      <c r="B261" s="54" t="s">
        <v>1859</v>
      </c>
      <c r="C261" s="67">
        <f t="shared" si="5"/>
        <v>2</v>
      </c>
      <c r="E261" s="12">
        <v>6455</v>
      </c>
      <c r="F261" s="12">
        <v>6314</v>
      </c>
      <c r="G261" s="14">
        <v>813</v>
      </c>
      <c r="H261" s="14">
        <v>3991</v>
      </c>
      <c r="I261" s="14">
        <v>1651</v>
      </c>
      <c r="J261" s="13"/>
      <c r="K261" s="12">
        <v>7923</v>
      </c>
      <c r="L261" s="12">
        <v>624742</v>
      </c>
      <c r="M261" s="12">
        <v>1308656</v>
      </c>
      <c r="N261" s="12">
        <v>500</v>
      </c>
      <c r="O261" s="12">
        <v>500</v>
      </c>
    </row>
    <row r="262" spans="1:15" x14ac:dyDescent="0.2">
      <c r="A262" s="67">
        <v>20635</v>
      </c>
      <c r="B262" s="54" t="s">
        <v>1858</v>
      </c>
      <c r="C262" s="67">
        <f t="shared" si="5"/>
        <v>2</v>
      </c>
      <c r="E262" s="12">
        <v>15353</v>
      </c>
      <c r="F262" s="12">
        <v>15496</v>
      </c>
      <c r="G262" s="14">
        <v>1880</v>
      </c>
      <c r="H262" s="14">
        <v>9898</v>
      </c>
      <c r="I262" s="14">
        <v>3575</v>
      </c>
      <c r="J262" s="13"/>
      <c r="K262" s="12">
        <v>16465</v>
      </c>
      <c r="L262" s="12">
        <v>1460406</v>
      </c>
      <c r="M262" s="12">
        <v>7273549</v>
      </c>
      <c r="N262" s="12">
        <v>500</v>
      </c>
      <c r="O262" s="12">
        <v>500</v>
      </c>
    </row>
    <row r="263" spans="1:15" x14ac:dyDescent="0.2">
      <c r="A263" s="67">
        <v>20636</v>
      </c>
      <c r="B263" s="54" t="s">
        <v>1857</v>
      </c>
      <c r="C263" s="67">
        <f t="shared" si="5"/>
        <v>2</v>
      </c>
      <c r="E263" s="12">
        <v>1531</v>
      </c>
      <c r="F263" s="12">
        <v>1617</v>
      </c>
      <c r="G263" s="14">
        <v>209</v>
      </c>
      <c r="H263" s="14">
        <v>1029</v>
      </c>
      <c r="I263" s="14">
        <v>293</v>
      </c>
      <c r="J263" s="13"/>
      <c r="K263" s="12">
        <v>3351</v>
      </c>
      <c r="L263" s="12">
        <v>57216</v>
      </c>
      <c r="M263" s="12">
        <v>141438</v>
      </c>
      <c r="N263" s="12">
        <v>500</v>
      </c>
      <c r="O263" s="12">
        <v>500</v>
      </c>
    </row>
    <row r="264" spans="1:15" x14ac:dyDescent="0.2">
      <c r="A264" s="67">
        <v>20637</v>
      </c>
      <c r="B264" s="54" t="s">
        <v>1856</v>
      </c>
      <c r="C264" s="67">
        <f t="shared" si="5"/>
        <v>2</v>
      </c>
      <c r="E264" s="12">
        <v>2042</v>
      </c>
      <c r="F264" s="12">
        <v>2044</v>
      </c>
      <c r="G264" s="14">
        <v>303</v>
      </c>
      <c r="H264" s="14">
        <v>1257</v>
      </c>
      <c r="I264" s="14">
        <v>482</v>
      </c>
      <c r="J264" s="13"/>
      <c r="K264" s="12">
        <v>10355</v>
      </c>
      <c r="L264" s="12">
        <v>91213</v>
      </c>
      <c r="M264" s="12">
        <v>155295</v>
      </c>
      <c r="N264" s="12">
        <v>500</v>
      </c>
      <c r="O264" s="12">
        <v>500</v>
      </c>
    </row>
    <row r="265" spans="1:15" x14ac:dyDescent="0.2">
      <c r="A265" s="67">
        <v>20638</v>
      </c>
      <c r="B265" s="54" t="s">
        <v>1855</v>
      </c>
      <c r="C265" s="67">
        <f t="shared" si="5"/>
        <v>2</v>
      </c>
      <c r="E265" s="12">
        <v>1170</v>
      </c>
      <c r="F265" s="12">
        <v>1195</v>
      </c>
      <c r="G265" s="14">
        <v>163</v>
      </c>
      <c r="H265" s="14">
        <v>786</v>
      </c>
      <c r="I265" s="14">
        <v>221</v>
      </c>
      <c r="J265" s="13"/>
      <c r="K265" s="12">
        <v>4789</v>
      </c>
      <c r="L265" s="12">
        <v>51365</v>
      </c>
      <c r="M265" s="12">
        <v>71014</v>
      </c>
      <c r="N265" s="12">
        <v>500</v>
      </c>
      <c r="O265" s="12">
        <v>500</v>
      </c>
    </row>
    <row r="266" spans="1:15" x14ac:dyDescent="0.2">
      <c r="A266" s="67">
        <v>20639</v>
      </c>
      <c r="B266" s="54" t="s">
        <v>1854</v>
      </c>
      <c r="C266" s="67">
        <f t="shared" si="5"/>
        <v>2</v>
      </c>
      <c r="E266" s="12">
        <v>760</v>
      </c>
      <c r="F266" s="12">
        <v>754</v>
      </c>
      <c r="G266" s="14">
        <v>102</v>
      </c>
      <c r="H266" s="14">
        <v>453</v>
      </c>
      <c r="I266" s="14">
        <v>205</v>
      </c>
      <c r="J266" s="13"/>
      <c r="K266" s="12">
        <v>15719</v>
      </c>
      <c r="L266" s="12">
        <v>236973</v>
      </c>
      <c r="M266" s="12">
        <v>324956</v>
      </c>
      <c r="N266" s="12">
        <v>500</v>
      </c>
      <c r="O266" s="12">
        <v>500</v>
      </c>
    </row>
    <row r="267" spans="1:15" x14ac:dyDescent="0.2">
      <c r="A267" s="67">
        <v>20640</v>
      </c>
      <c r="B267" s="54" t="s">
        <v>1853</v>
      </c>
      <c r="C267" s="67">
        <f t="shared" si="5"/>
        <v>2</v>
      </c>
      <c r="E267" s="12">
        <v>1220</v>
      </c>
      <c r="F267" s="12">
        <v>1213</v>
      </c>
      <c r="G267" s="14">
        <v>168</v>
      </c>
      <c r="H267" s="14">
        <v>777</v>
      </c>
      <c r="I267" s="14">
        <v>275</v>
      </c>
      <c r="J267" s="13"/>
      <c r="K267" s="12">
        <v>5006</v>
      </c>
      <c r="L267" s="12">
        <v>81054</v>
      </c>
      <c r="M267" s="12">
        <v>227850</v>
      </c>
      <c r="N267" s="12">
        <v>500</v>
      </c>
      <c r="O267" s="12">
        <v>500</v>
      </c>
    </row>
    <row r="268" spans="1:15" x14ac:dyDescent="0.2">
      <c r="A268" s="67">
        <v>20642</v>
      </c>
      <c r="B268" s="54" t="s">
        <v>1852</v>
      </c>
      <c r="C268" s="67">
        <f t="shared" si="5"/>
        <v>2</v>
      </c>
      <c r="E268" s="12">
        <v>1662</v>
      </c>
      <c r="F268" s="12">
        <v>1721</v>
      </c>
      <c r="G268" s="14">
        <v>183</v>
      </c>
      <c r="H268" s="14">
        <v>1083</v>
      </c>
      <c r="I268" s="14">
        <v>396</v>
      </c>
      <c r="J268" s="13"/>
      <c r="K268" s="12">
        <v>37963</v>
      </c>
      <c r="L268" s="12">
        <v>95396</v>
      </c>
      <c r="M268" s="12">
        <v>192190</v>
      </c>
      <c r="N268" s="12">
        <v>500</v>
      </c>
      <c r="O268" s="12">
        <v>500</v>
      </c>
    </row>
    <row r="269" spans="1:15" x14ac:dyDescent="0.2">
      <c r="A269" s="67">
        <v>20643</v>
      </c>
      <c r="B269" s="54" t="s">
        <v>1851</v>
      </c>
      <c r="C269" s="67">
        <f t="shared" si="5"/>
        <v>2</v>
      </c>
      <c r="E269" s="12">
        <v>2671</v>
      </c>
      <c r="F269" s="12">
        <v>2580</v>
      </c>
      <c r="G269" s="14">
        <v>352</v>
      </c>
      <c r="H269" s="14">
        <v>1728</v>
      </c>
      <c r="I269" s="14">
        <v>591</v>
      </c>
      <c r="J269" s="13"/>
      <c r="K269" s="12">
        <v>2329</v>
      </c>
      <c r="L269" s="12">
        <v>188257</v>
      </c>
      <c r="M269" s="12">
        <v>481358</v>
      </c>
      <c r="N269" s="12">
        <v>500</v>
      </c>
      <c r="O269" s="12">
        <v>500</v>
      </c>
    </row>
    <row r="270" spans="1:15" x14ac:dyDescent="0.2">
      <c r="A270" s="67">
        <v>20644</v>
      </c>
      <c r="B270" s="54" t="s">
        <v>1850</v>
      </c>
      <c r="C270" s="67">
        <f t="shared" si="5"/>
        <v>2</v>
      </c>
      <c r="E270" s="12">
        <v>2102</v>
      </c>
      <c r="F270" s="12">
        <v>2199</v>
      </c>
      <c r="G270" s="14">
        <v>252</v>
      </c>
      <c r="H270" s="14">
        <v>1314</v>
      </c>
      <c r="I270" s="14">
        <v>536</v>
      </c>
      <c r="J270" s="13"/>
      <c r="K270" s="12">
        <v>14752</v>
      </c>
      <c r="L270" s="12">
        <v>146660</v>
      </c>
      <c r="M270" s="12">
        <v>472949</v>
      </c>
      <c r="N270" s="12">
        <v>500</v>
      </c>
      <c r="O270" s="12">
        <v>500</v>
      </c>
    </row>
    <row r="271" spans="1:15" x14ac:dyDescent="0.2">
      <c r="A271" s="67">
        <v>20701</v>
      </c>
      <c r="B271" s="54" t="s">
        <v>1849</v>
      </c>
      <c r="C271" s="67">
        <f t="shared" si="5"/>
        <v>2</v>
      </c>
      <c r="E271" s="12">
        <v>1408</v>
      </c>
      <c r="F271" s="12">
        <v>1435</v>
      </c>
      <c r="G271" s="14">
        <v>176</v>
      </c>
      <c r="H271" s="14">
        <v>864</v>
      </c>
      <c r="I271" s="14">
        <v>368</v>
      </c>
      <c r="J271" s="13"/>
      <c r="K271" s="12">
        <v>3804</v>
      </c>
      <c r="L271" s="12">
        <v>101204</v>
      </c>
      <c r="M271" s="12">
        <v>123411</v>
      </c>
      <c r="N271" s="12">
        <v>500</v>
      </c>
      <c r="O271" s="12">
        <v>500</v>
      </c>
    </row>
    <row r="272" spans="1:15" x14ac:dyDescent="0.2">
      <c r="A272" s="67">
        <v>20702</v>
      </c>
      <c r="B272" s="54" t="s">
        <v>1848</v>
      </c>
      <c r="C272" s="67">
        <f t="shared" si="5"/>
        <v>2</v>
      </c>
      <c r="E272" s="12">
        <v>7016</v>
      </c>
      <c r="F272" s="12">
        <v>7013</v>
      </c>
      <c r="G272" s="14">
        <v>1025</v>
      </c>
      <c r="H272" s="14">
        <v>4545</v>
      </c>
      <c r="I272" s="14">
        <v>1446</v>
      </c>
      <c r="J272" s="13"/>
      <c r="K272" s="12">
        <v>11254</v>
      </c>
      <c r="L272" s="12">
        <v>480082</v>
      </c>
      <c r="M272" s="12">
        <v>1753489</v>
      </c>
      <c r="N272" s="12">
        <v>500</v>
      </c>
      <c r="O272" s="12">
        <v>500</v>
      </c>
    </row>
    <row r="273" spans="1:15" x14ac:dyDescent="0.2">
      <c r="A273" s="67">
        <v>20703</v>
      </c>
      <c r="B273" s="54" t="s">
        <v>1847</v>
      </c>
      <c r="C273" s="67">
        <f t="shared" si="5"/>
        <v>2</v>
      </c>
      <c r="E273" s="12">
        <v>1343</v>
      </c>
      <c r="F273" s="12">
        <v>1353</v>
      </c>
      <c r="G273" s="14">
        <v>174</v>
      </c>
      <c r="H273" s="14">
        <v>850</v>
      </c>
      <c r="I273" s="14">
        <v>319</v>
      </c>
      <c r="J273" s="13"/>
      <c r="K273" s="12">
        <v>10070</v>
      </c>
      <c r="L273" s="12">
        <v>75955</v>
      </c>
      <c r="M273" s="12">
        <v>64858</v>
      </c>
      <c r="N273" s="12">
        <v>500</v>
      </c>
      <c r="O273" s="12">
        <v>500</v>
      </c>
    </row>
    <row r="274" spans="1:15" x14ac:dyDescent="0.2">
      <c r="A274" s="67">
        <v>20705</v>
      </c>
      <c r="B274" s="54" t="s">
        <v>1846</v>
      </c>
      <c r="C274" s="67">
        <f t="shared" si="5"/>
        <v>2</v>
      </c>
      <c r="E274" s="12">
        <v>2183</v>
      </c>
      <c r="F274" s="12">
        <v>2340</v>
      </c>
      <c r="G274" s="14">
        <v>240</v>
      </c>
      <c r="H274" s="14">
        <v>1341</v>
      </c>
      <c r="I274" s="14">
        <v>602</v>
      </c>
      <c r="J274" s="13"/>
      <c r="K274" s="12">
        <v>6979</v>
      </c>
      <c r="L274" s="12">
        <v>201498</v>
      </c>
      <c r="M274" s="12">
        <v>392477</v>
      </c>
      <c r="N274" s="12">
        <v>500</v>
      </c>
      <c r="O274" s="12">
        <v>500</v>
      </c>
    </row>
    <row r="275" spans="1:15" x14ac:dyDescent="0.2">
      <c r="A275" s="67">
        <v>20707</v>
      </c>
      <c r="B275" s="54" t="s">
        <v>1845</v>
      </c>
      <c r="C275" s="67">
        <f t="shared" ref="C275:C338" si="6">INT(A275/10000)</f>
        <v>2</v>
      </c>
      <c r="E275" s="12">
        <v>618</v>
      </c>
      <c r="F275" s="12">
        <v>623</v>
      </c>
      <c r="G275" s="14">
        <v>91</v>
      </c>
      <c r="H275" s="14">
        <v>378</v>
      </c>
      <c r="I275" s="14">
        <v>149</v>
      </c>
      <c r="J275" s="13"/>
      <c r="K275" s="12">
        <v>3429</v>
      </c>
      <c r="L275" s="12">
        <v>51879</v>
      </c>
      <c r="M275" s="12">
        <v>140084</v>
      </c>
      <c r="N275" s="12">
        <v>500</v>
      </c>
      <c r="O275" s="12">
        <v>500</v>
      </c>
    </row>
    <row r="276" spans="1:15" x14ac:dyDescent="0.2">
      <c r="A276" s="67">
        <v>20708</v>
      </c>
      <c r="B276" s="54" t="s">
        <v>1844</v>
      </c>
      <c r="C276" s="67">
        <f t="shared" si="6"/>
        <v>2</v>
      </c>
      <c r="E276" s="12">
        <v>1077</v>
      </c>
      <c r="F276" s="12">
        <v>1120</v>
      </c>
      <c r="G276" s="14">
        <v>147</v>
      </c>
      <c r="H276" s="14">
        <v>676</v>
      </c>
      <c r="I276" s="14">
        <v>254</v>
      </c>
      <c r="J276" s="13"/>
      <c r="K276" s="12">
        <v>2997</v>
      </c>
      <c r="L276" s="12">
        <v>112134</v>
      </c>
      <c r="M276" s="12">
        <v>144488</v>
      </c>
      <c r="N276" s="12">
        <v>500</v>
      </c>
      <c r="O276" s="12">
        <v>500</v>
      </c>
    </row>
    <row r="277" spans="1:15" x14ac:dyDescent="0.2">
      <c r="A277" s="67">
        <v>20710</v>
      </c>
      <c r="B277" s="54" t="s">
        <v>1843</v>
      </c>
      <c r="C277" s="67">
        <f t="shared" si="6"/>
        <v>2</v>
      </c>
      <c r="E277" s="12">
        <v>2098</v>
      </c>
      <c r="F277" s="12">
        <v>2197</v>
      </c>
      <c r="G277" s="14">
        <v>248</v>
      </c>
      <c r="H277" s="14">
        <v>1346</v>
      </c>
      <c r="I277" s="14">
        <v>504</v>
      </c>
      <c r="J277" s="13"/>
      <c r="K277" s="12">
        <v>4359</v>
      </c>
      <c r="L277" s="12">
        <v>140684</v>
      </c>
      <c r="M277" s="12">
        <v>238180</v>
      </c>
      <c r="N277" s="12">
        <v>500</v>
      </c>
      <c r="O277" s="12">
        <v>500</v>
      </c>
    </row>
    <row r="278" spans="1:15" x14ac:dyDescent="0.2">
      <c r="A278" s="67">
        <v>20711</v>
      </c>
      <c r="B278" s="54" t="s">
        <v>1842</v>
      </c>
      <c r="C278" s="67">
        <f t="shared" si="6"/>
        <v>2</v>
      </c>
      <c r="E278" s="12">
        <v>9045</v>
      </c>
      <c r="F278" s="12">
        <v>8758</v>
      </c>
      <c r="G278" s="14">
        <v>1257</v>
      </c>
      <c r="H278" s="14">
        <v>5985</v>
      </c>
      <c r="I278" s="14">
        <v>1803</v>
      </c>
      <c r="J278" s="13"/>
      <c r="K278" s="12">
        <v>21118</v>
      </c>
      <c r="L278" s="12">
        <v>852407</v>
      </c>
      <c r="M278" s="12">
        <v>2170854</v>
      </c>
      <c r="N278" s="12">
        <v>500</v>
      </c>
      <c r="O278" s="12">
        <v>500</v>
      </c>
    </row>
    <row r="279" spans="1:15" x14ac:dyDescent="0.2">
      <c r="A279" s="67">
        <v>20712</v>
      </c>
      <c r="B279" s="54" t="s">
        <v>1841</v>
      </c>
      <c r="C279" s="67">
        <f t="shared" si="6"/>
        <v>2</v>
      </c>
      <c r="E279" s="12">
        <v>1218</v>
      </c>
      <c r="F279" s="12">
        <v>1248</v>
      </c>
      <c r="G279" s="14">
        <v>153</v>
      </c>
      <c r="H279" s="14">
        <v>782</v>
      </c>
      <c r="I279" s="14">
        <v>283</v>
      </c>
      <c r="J279" s="13"/>
      <c r="K279" s="12">
        <v>5964</v>
      </c>
      <c r="L279" s="12">
        <v>62134</v>
      </c>
      <c r="M279" s="12">
        <v>37914</v>
      </c>
      <c r="N279" s="12">
        <v>500</v>
      </c>
      <c r="O279" s="12">
        <v>500</v>
      </c>
    </row>
    <row r="280" spans="1:15" x14ac:dyDescent="0.2">
      <c r="A280" s="67">
        <v>20713</v>
      </c>
      <c r="B280" s="54" t="s">
        <v>1840</v>
      </c>
      <c r="C280" s="67">
        <f t="shared" si="6"/>
        <v>2</v>
      </c>
      <c r="E280" s="12">
        <v>877</v>
      </c>
      <c r="F280" s="12">
        <v>837</v>
      </c>
      <c r="G280" s="14">
        <v>113</v>
      </c>
      <c r="H280" s="14">
        <v>578</v>
      </c>
      <c r="I280" s="14">
        <v>186</v>
      </c>
      <c r="J280" s="13"/>
      <c r="K280" s="12">
        <v>6784</v>
      </c>
      <c r="L280" s="12">
        <v>56629</v>
      </c>
      <c r="M280" s="12">
        <v>99649</v>
      </c>
      <c r="N280" s="12">
        <v>500</v>
      </c>
      <c r="O280" s="12">
        <v>500</v>
      </c>
    </row>
    <row r="281" spans="1:15" x14ac:dyDescent="0.2">
      <c r="A281" s="67">
        <v>20719</v>
      </c>
      <c r="B281" s="54" t="s">
        <v>1839</v>
      </c>
      <c r="C281" s="67">
        <f t="shared" si="6"/>
        <v>2</v>
      </c>
      <c r="E281" s="12">
        <v>2265</v>
      </c>
      <c r="F281" s="12">
        <v>2231</v>
      </c>
      <c r="G281" s="14">
        <v>316</v>
      </c>
      <c r="H281" s="14">
        <v>1446</v>
      </c>
      <c r="I281" s="14">
        <v>503</v>
      </c>
      <c r="J281" s="13"/>
      <c r="K281" s="12">
        <v>6060</v>
      </c>
      <c r="L281" s="12">
        <v>157032</v>
      </c>
      <c r="M281" s="12">
        <v>151558</v>
      </c>
      <c r="N281" s="12">
        <v>500</v>
      </c>
      <c r="O281" s="12">
        <v>500</v>
      </c>
    </row>
    <row r="282" spans="1:15" x14ac:dyDescent="0.2">
      <c r="A282" s="67">
        <v>20720</v>
      </c>
      <c r="B282" s="54" t="s">
        <v>1838</v>
      </c>
      <c r="C282" s="67">
        <f t="shared" si="6"/>
        <v>2</v>
      </c>
      <c r="E282" s="12">
        <v>5790</v>
      </c>
      <c r="F282" s="12">
        <v>5884</v>
      </c>
      <c r="G282" s="14">
        <v>729</v>
      </c>
      <c r="H282" s="14">
        <v>3695</v>
      </c>
      <c r="I282" s="14">
        <v>1366</v>
      </c>
      <c r="J282" s="13"/>
      <c r="K282" s="12">
        <v>21617</v>
      </c>
      <c r="L282" s="12">
        <v>344063</v>
      </c>
      <c r="M282" s="12">
        <v>1374608</v>
      </c>
      <c r="N282" s="12">
        <v>500</v>
      </c>
      <c r="O282" s="12">
        <v>500</v>
      </c>
    </row>
    <row r="283" spans="1:15" x14ac:dyDescent="0.2">
      <c r="A283" s="67">
        <v>20721</v>
      </c>
      <c r="B283" s="54" t="s">
        <v>1837</v>
      </c>
      <c r="C283" s="67">
        <f t="shared" si="6"/>
        <v>2</v>
      </c>
      <c r="E283" s="12">
        <v>1817</v>
      </c>
      <c r="F283" s="12">
        <v>1810</v>
      </c>
      <c r="G283" s="14">
        <v>229</v>
      </c>
      <c r="H283" s="14">
        <v>1235</v>
      </c>
      <c r="I283" s="14">
        <v>353</v>
      </c>
      <c r="J283" s="13"/>
      <c r="K283" s="12">
        <v>5792</v>
      </c>
      <c r="L283" s="12">
        <v>115091</v>
      </c>
      <c r="M283" s="12">
        <v>149071</v>
      </c>
      <c r="N283" s="12">
        <v>500</v>
      </c>
      <c r="O283" s="12">
        <v>500</v>
      </c>
    </row>
    <row r="284" spans="1:15" x14ac:dyDescent="0.2">
      <c r="A284" s="67">
        <v>20722</v>
      </c>
      <c r="B284" s="54" t="s">
        <v>1836</v>
      </c>
      <c r="C284" s="67">
        <f t="shared" si="6"/>
        <v>2</v>
      </c>
      <c r="E284" s="12">
        <v>4292</v>
      </c>
      <c r="F284" s="12">
        <v>4243</v>
      </c>
      <c r="G284" s="14">
        <v>513</v>
      </c>
      <c r="H284" s="14">
        <v>2738</v>
      </c>
      <c r="I284" s="14">
        <v>1041</v>
      </c>
      <c r="J284" s="13"/>
      <c r="K284" s="12">
        <v>12886</v>
      </c>
      <c r="L284" s="12">
        <v>229843</v>
      </c>
      <c r="M284" s="12">
        <v>565662</v>
      </c>
      <c r="N284" s="12">
        <v>500</v>
      </c>
      <c r="O284" s="12">
        <v>500</v>
      </c>
    </row>
    <row r="285" spans="1:15" x14ac:dyDescent="0.2">
      <c r="A285" s="67">
        <v>20723</v>
      </c>
      <c r="B285" s="54" t="s">
        <v>1835</v>
      </c>
      <c r="C285" s="67">
        <f t="shared" si="6"/>
        <v>2</v>
      </c>
      <c r="E285" s="12">
        <v>1616</v>
      </c>
      <c r="F285" s="12">
        <v>1626</v>
      </c>
      <c r="G285" s="14">
        <v>260</v>
      </c>
      <c r="H285" s="14">
        <v>1014</v>
      </c>
      <c r="I285" s="14">
        <v>342</v>
      </c>
      <c r="J285" s="13"/>
      <c r="K285" s="12">
        <v>10785</v>
      </c>
      <c r="L285" s="12">
        <v>78866</v>
      </c>
      <c r="M285" s="12">
        <v>170319</v>
      </c>
      <c r="N285" s="12">
        <v>500</v>
      </c>
      <c r="O285" s="12">
        <v>500</v>
      </c>
    </row>
    <row r="286" spans="1:15" x14ac:dyDescent="0.2">
      <c r="A286" s="67">
        <v>20724</v>
      </c>
      <c r="B286" s="54" t="s">
        <v>1834</v>
      </c>
      <c r="C286" s="67">
        <f t="shared" si="6"/>
        <v>2</v>
      </c>
      <c r="E286" s="12">
        <v>4454</v>
      </c>
      <c r="F286" s="12">
        <v>4347</v>
      </c>
      <c r="G286" s="14">
        <v>528</v>
      </c>
      <c r="H286" s="14">
        <v>2732</v>
      </c>
      <c r="I286" s="14">
        <v>1194</v>
      </c>
      <c r="J286" s="13"/>
      <c r="K286" s="12">
        <v>13264</v>
      </c>
      <c r="L286" s="12">
        <v>565371</v>
      </c>
      <c r="M286" s="12">
        <v>935960</v>
      </c>
      <c r="N286" s="12">
        <v>500</v>
      </c>
      <c r="O286" s="12">
        <v>500</v>
      </c>
    </row>
    <row r="287" spans="1:15" x14ac:dyDescent="0.2">
      <c r="A287" s="67">
        <v>20725</v>
      </c>
      <c r="B287" s="54" t="s">
        <v>1833</v>
      </c>
      <c r="C287" s="67">
        <f t="shared" si="6"/>
        <v>2</v>
      </c>
      <c r="E287" s="12">
        <v>9008</v>
      </c>
      <c r="F287" s="12">
        <v>8959</v>
      </c>
      <c r="G287" s="14">
        <v>1093</v>
      </c>
      <c r="H287" s="14">
        <v>5636</v>
      </c>
      <c r="I287" s="14">
        <v>2279</v>
      </c>
      <c r="J287" s="13"/>
      <c r="K287" s="12">
        <v>15027</v>
      </c>
      <c r="L287" s="12">
        <v>1386020</v>
      </c>
      <c r="M287" s="12">
        <v>2000054</v>
      </c>
      <c r="N287" s="12">
        <v>500</v>
      </c>
      <c r="O287" s="12">
        <v>500</v>
      </c>
    </row>
    <row r="288" spans="1:15" x14ac:dyDescent="0.2">
      <c r="A288" s="67">
        <v>20726</v>
      </c>
      <c r="B288" s="54" t="s">
        <v>1832</v>
      </c>
      <c r="C288" s="67">
        <f t="shared" si="6"/>
        <v>2</v>
      </c>
      <c r="E288" s="12">
        <v>2917</v>
      </c>
      <c r="F288" s="12">
        <v>2985</v>
      </c>
      <c r="G288" s="14">
        <v>373</v>
      </c>
      <c r="H288" s="14">
        <v>1884</v>
      </c>
      <c r="I288" s="14">
        <v>660</v>
      </c>
      <c r="J288" s="13"/>
      <c r="K288" s="12">
        <v>12228</v>
      </c>
      <c r="L288" s="12">
        <v>278661</v>
      </c>
      <c r="M288" s="12">
        <v>1225454</v>
      </c>
      <c r="N288" s="12">
        <v>500</v>
      </c>
      <c r="O288" s="12">
        <v>500</v>
      </c>
    </row>
    <row r="289" spans="1:15" x14ac:dyDescent="0.2">
      <c r="A289" s="67">
        <v>20727</v>
      </c>
      <c r="B289" s="54" t="s">
        <v>1831</v>
      </c>
      <c r="C289" s="67">
        <f t="shared" si="6"/>
        <v>2</v>
      </c>
      <c r="E289" s="12">
        <v>5573</v>
      </c>
      <c r="F289" s="12">
        <v>5576</v>
      </c>
      <c r="G289" s="14">
        <v>843</v>
      </c>
      <c r="H289" s="14">
        <v>3591</v>
      </c>
      <c r="I289" s="14">
        <v>1139</v>
      </c>
      <c r="J289" s="13"/>
      <c r="K289" s="12">
        <v>6778</v>
      </c>
      <c r="L289" s="12">
        <v>400691</v>
      </c>
      <c r="M289" s="12">
        <v>1218494</v>
      </c>
      <c r="N289" s="12">
        <v>500</v>
      </c>
      <c r="O289" s="12">
        <v>500</v>
      </c>
    </row>
    <row r="290" spans="1:15" x14ac:dyDescent="0.2">
      <c r="A290" s="67">
        <v>20801</v>
      </c>
      <c r="B290" s="54" t="s">
        <v>1830</v>
      </c>
      <c r="C290" s="67">
        <f t="shared" si="6"/>
        <v>2</v>
      </c>
      <c r="E290" s="12">
        <v>4067</v>
      </c>
      <c r="F290" s="12">
        <v>4020</v>
      </c>
      <c r="G290" s="14">
        <v>581</v>
      </c>
      <c r="H290" s="14">
        <v>2660</v>
      </c>
      <c r="I290" s="14">
        <v>826</v>
      </c>
      <c r="J290" s="13"/>
      <c r="K290" s="12">
        <v>39127</v>
      </c>
      <c r="L290" s="12">
        <v>261088</v>
      </c>
      <c r="M290" s="12">
        <v>755724</v>
      </c>
      <c r="N290" s="12">
        <v>500</v>
      </c>
      <c r="O290" s="12">
        <v>500</v>
      </c>
    </row>
    <row r="291" spans="1:15" x14ac:dyDescent="0.2">
      <c r="A291" s="67">
        <v>20802</v>
      </c>
      <c r="B291" s="54" t="s">
        <v>1829</v>
      </c>
      <c r="C291" s="67">
        <f t="shared" si="6"/>
        <v>2</v>
      </c>
      <c r="E291" s="12">
        <v>796</v>
      </c>
      <c r="F291" s="12">
        <v>824</v>
      </c>
      <c r="G291" s="14">
        <v>123</v>
      </c>
      <c r="H291" s="14">
        <v>490</v>
      </c>
      <c r="I291" s="14">
        <v>183</v>
      </c>
      <c r="J291" s="13"/>
      <c r="K291" s="12">
        <v>25845</v>
      </c>
      <c r="L291" s="12">
        <v>36623</v>
      </c>
      <c r="M291" s="12">
        <v>57067</v>
      </c>
      <c r="N291" s="12">
        <v>500</v>
      </c>
      <c r="O291" s="12">
        <v>500</v>
      </c>
    </row>
    <row r="292" spans="1:15" x14ac:dyDescent="0.2">
      <c r="A292" s="67">
        <v>20803</v>
      </c>
      <c r="B292" s="54" t="s">
        <v>1828</v>
      </c>
      <c r="C292" s="67">
        <f t="shared" si="6"/>
        <v>2</v>
      </c>
      <c r="E292" s="12">
        <v>5878</v>
      </c>
      <c r="F292" s="12">
        <v>5864</v>
      </c>
      <c r="G292" s="14">
        <v>829</v>
      </c>
      <c r="H292" s="14">
        <v>3741</v>
      </c>
      <c r="I292" s="14">
        <v>1308</v>
      </c>
      <c r="J292" s="13"/>
      <c r="K292" s="12">
        <v>33184</v>
      </c>
      <c r="L292" s="12">
        <v>480152</v>
      </c>
      <c r="M292" s="12">
        <v>1010583</v>
      </c>
      <c r="N292" s="12">
        <v>500</v>
      </c>
      <c r="O292" s="12">
        <v>500</v>
      </c>
    </row>
    <row r="293" spans="1:15" x14ac:dyDescent="0.2">
      <c r="A293" s="67">
        <v>20804</v>
      </c>
      <c r="B293" s="54" t="s">
        <v>1827</v>
      </c>
      <c r="C293" s="67">
        <f t="shared" si="6"/>
        <v>2</v>
      </c>
      <c r="E293" s="12">
        <v>2277</v>
      </c>
      <c r="F293" s="12">
        <v>2413</v>
      </c>
      <c r="G293" s="14">
        <v>286</v>
      </c>
      <c r="H293" s="14">
        <v>1391</v>
      </c>
      <c r="I293" s="14">
        <v>600</v>
      </c>
      <c r="J293" s="13"/>
      <c r="K293" s="12">
        <v>61563</v>
      </c>
      <c r="L293" s="12">
        <v>156642</v>
      </c>
      <c r="M293" s="12">
        <v>226807</v>
      </c>
      <c r="N293" s="12">
        <v>500</v>
      </c>
      <c r="O293" s="12">
        <v>500</v>
      </c>
    </row>
    <row r="294" spans="1:15" x14ac:dyDescent="0.2">
      <c r="A294" s="67">
        <v>20805</v>
      </c>
      <c r="B294" s="54" t="s">
        <v>1826</v>
      </c>
      <c r="C294" s="67">
        <f t="shared" si="6"/>
        <v>2</v>
      </c>
      <c r="E294" s="12">
        <v>2206</v>
      </c>
      <c r="F294" s="12">
        <v>2135</v>
      </c>
      <c r="G294" s="14">
        <v>355</v>
      </c>
      <c r="H294" s="14">
        <v>1461</v>
      </c>
      <c r="I294" s="14">
        <v>390</v>
      </c>
      <c r="J294" s="13"/>
      <c r="K294" s="12">
        <v>14504</v>
      </c>
      <c r="L294" s="12">
        <v>185601</v>
      </c>
      <c r="M294" s="12">
        <v>3026967</v>
      </c>
      <c r="N294" s="12">
        <v>500</v>
      </c>
      <c r="O294" s="12">
        <v>500</v>
      </c>
    </row>
    <row r="295" spans="1:15" x14ac:dyDescent="0.2">
      <c r="A295" s="67">
        <v>20806</v>
      </c>
      <c r="B295" s="54" t="s">
        <v>1825</v>
      </c>
      <c r="C295" s="67">
        <f t="shared" si="6"/>
        <v>2</v>
      </c>
      <c r="E295" s="12">
        <v>1752</v>
      </c>
      <c r="F295" s="12">
        <v>1772</v>
      </c>
      <c r="G295" s="14">
        <v>238</v>
      </c>
      <c r="H295" s="14">
        <v>1145</v>
      </c>
      <c r="I295" s="14">
        <v>369</v>
      </c>
      <c r="J295" s="13"/>
      <c r="K295" s="12">
        <v>10304</v>
      </c>
      <c r="L295" s="12">
        <v>102217</v>
      </c>
      <c r="M295" s="12">
        <v>88724</v>
      </c>
      <c r="N295" s="12">
        <v>500</v>
      </c>
      <c r="O295" s="12">
        <v>500</v>
      </c>
    </row>
    <row r="296" spans="1:15" x14ac:dyDescent="0.2">
      <c r="A296" s="67">
        <v>20807</v>
      </c>
      <c r="B296" s="54" t="s">
        <v>1824</v>
      </c>
      <c r="C296" s="67">
        <f t="shared" si="6"/>
        <v>2</v>
      </c>
      <c r="E296" s="12">
        <v>1603</v>
      </c>
      <c r="F296" s="12">
        <v>1597</v>
      </c>
      <c r="G296" s="14">
        <v>230</v>
      </c>
      <c r="H296" s="14">
        <v>1083</v>
      </c>
      <c r="I296" s="14">
        <v>290</v>
      </c>
      <c r="J296" s="13"/>
      <c r="K296" s="12">
        <v>14105</v>
      </c>
      <c r="L296" s="12">
        <v>82664</v>
      </c>
      <c r="M296" s="12">
        <v>86630</v>
      </c>
      <c r="N296" s="12">
        <v>500</v>
      </c>
      <c r="O296" s="12">
        <v>500</v>
      </c>
    </row>
    <row r="297" spans="1:15" x14ac:dyDescent="0.2">
      <c r="A297" s="67">
        <v>20808</v>
      </c>
      <c r="B297" s="54" t="s">
        <v>1823</v>
      </c>
      <c r="C297" s="67">
        <f t="shared" si="6"/>
        <v>2</v>
      </c>
      <c r="E297" s="12">
        <v>3431</v>
      </c>
      <c r="F297" s="12">
        <v>3534</v>
      </c>
      <c r="G297" s="14">
        <v>500</v>
      </c>
      <c r="H297" s="14">
        <v>2246</v>
      </c>
      <c r="I297" s="14">
        <v>685</v>
      </c>
      <c r="J297" s="13"/>
      <c r="K297" s="12">
        <v>39320</v>
      </c>
      <c r="L297" s="12">
        <v>209332</v>
      </c>
      <c r="M297" s="12">
        <v>1074075</v>
      </c>
      <c r="N297" s="12">
        <v>500</v>
      </c>
      <c r="O297" s="12">
        <v>500</v>
      </c>
    </row>
    <row r="298" spans="1:15" x14ac:dyDescent="0.2">
      <c r="A298" s="67">
        <v>20810</v>
      </c>
      <c r="B298" s="54" t="s">
        <v>1822</v>
      </c>
      <c r="C298" s="67">
        <f t="shared" si="6"/>
        <v>2</v>
      </c>
      <c r="E298" s="12">
        <v>1021</v>
      </c>
      <c r="F298" s="12">
        <v>1020</v>
      </c>
      <c r="G298" s="14">
        <v>124</v>
      </c>
      <c r="H298" s="14">
        <v>636</v>
      </c>
      <c r="I298" s="14">
        <v>261</v>
      </c>
      <c r="J298" s="13"/>
      <c r="K298" s="12">
        <v>13838</v>
      </c>
      <c r="L298" s="12">
        <v>46223</v>
      </c>
      <c r="M298" s="12">
        <v>30364</v>
      </c>
      <c r="N298" s="12">
        <v>500</v>
      </c>
      <c r="O298" s="12">
        <v>500</v>
      </c>
    </row>
    <row r="299" spans="1:15" x14ac:dyDescent="0.2">
      <c r="A299" s="67">
        <v>20812</v>
      </c>
      <c r="B299" s="54" t="s">
        <v>1821</v>
      </c>
      <c r="C299" s="67">
        <f t="shared" si="6"/>
        <v>2</v>
      </c>
      <c r="E299" s="12">
        <v>1514</v>
      </c>
      <c r="F299" s="12">
        <v>1529</v>
      </c>
      <c r="G299" s="14">
        <v>206</v>
      </c>
      <c r="H299" s="14">
        <v>993</v>
      </c>
      <c r="I299" s="14">
        <v>315</v>
      </c>
      <c r="J299" s="13"/>
      <c r="K299" s="12">
        <v>14235</v>
      </c>
      <c r="L299" s="12">
        <v>86512</v>
      </c>
      <c r="M299" s="12">
        <v>604857</v>
      </c>
      <c r="N299" s="12">
        <v>500</v>
      </c>
      <c r="O299" s="12">
        <v>500</v>
      </c>
    </row>
    <row r="300" spans="1:15" x14ac:dyDescent="0.2">
      <c r="A300" s="67">
        <v>20813</v>
      </c>
      <c r="B300" s="54" t="s">
        <v>1820</v>
      </c>
      <c r="C300" s="67">
        <f t="shared" si="6"/>
        <v>2</v>
      </c>
      <c r="E300" s="12">
        <v>4488</v>
      </c>
      <c r="F300" s="12">
        <v>4484</v>
      </c>
      <c r="G300" s="14">
        <v>604</v>
      </c>
      <c r="H300" s="14">
        <v>2901</v>
      </c>
      <c r="I300" s="14">
        <v>983</v>
      </c>
      <c r="J300" s="13"/>
      <c r="K300" s="12">
        <v>25540</v>
      </c>
      <c r="L300" s="12">
        <v>660368</v>
      </c>
      <c r="M300" s="12">
        <v>666269</v>
      </c>
      <c r="N300" s="12">
        <v>500</v>
      </c>
      <c r="O300" s="12">
        <v>500</v>
      </c>
    </row>
    <row r="301" spans="1:15" x14ac:dyDescent="0.2">
      <c r="A301" s="67">
        <v>20815</v>
      </c>
      <c r="B301" s="54" t="s">
        <v>1819</v>
      </c>
      <c r="C301" s="67">
        <f t="shared" si="6"/>
        <v>2</v>
      </c>
      <c r="E301" s="12">
        <v>1970</v>
      </c>
      <c r="F301" s="12">
        <v>2071</v>
      </c>
      <c r="G301" s="14">
        <v>232</v>
      </c>
      <c r="H301" s="14">
        <v>1307</v>
      </c>
      <c r="I301" s="14">
        <v>431</v>
      </c>
      <c r="J301" s="13"/>
      <c r="K301" s="12">
        <v>13964</v>
      </c>
      <c r="L301" s="12">
        <v>122699</v>
      </c>
      <c r="M301" s="12">
        <v>202915</v>
      </c>
      <c r="N301" s="12">
        <v>500</v>
      </c>
      <c r="O301" s="12">
        <v>500</v>
      </c>
    </row>
    <row r="302" spans="1:15" x14ac:dyDescent="0.2">
      <c r="A302" s="67">
        <v>20817</v>
      </c>
      <c r="B302" s="54" t="s">
        <v>1818</v>
      </c>
      <c r="C302" s="67">
        <f t="shared" si="6"/>
        <v>2</v>
      </c>
      <c r="E302" s="12">
        <v>10919</v>
      </c>
      <c r="F302" s="12">
        <v>10954</v>
      </c>
      <c r="G302" s="14">
        <v>1537</v>
      </c>
      <c r="H302" s="14">
        <v>7088</v>
      </c>
      <c r="I302" s="14">
        <v>2294</v>
      </c>
      <c r="J302" s="13"/>
      <c r="K302" s="12">
        <v>75979</v>
      </c>
      <c r="L302" s="12">
        <v>848135</v>
      </c>
      <c r="M302" s="12">
        <v>4000037</v>
      </c>
      <c r="N302" s="12">
        <v>500</v>
      </c>
      <c r="O302" s="12">
        <v>500</v>
      </c>
    </row>
    <row r="303" spans="1:15" x14ac:dyDescent="0.2">
      <c r="A303" s="67">
        <v>20901</v>
      </c>
      <c r="B303" s="54" t="s">
        <v>1817</v>
      </c>
      <c r="C303" s="67">
        <f t="shared" si="6"/>
        <v>2</v>
      </c>
      <c r="E303" s="12">
        <v>4337</v>
      </c>
      <c r="F303" s="12">
        <v>4404</v>
      </c>
      <c r="G303" s="14">
        <v>595</v>
      </c>
      <c r="H303" s="14">
        <v>2753</v>
      </c>
      <c r="I303" s="14">
        <v>989</v>
      </c>
      <c r="J303" s="13"/>
      <c r="K303" s="12">
        <v>24122</v>
      </c>
      <c r="L303" s="12">
        <v>341539</v>
      </c>
      <c r="M303" s="12">
        <v>2189051</v>
      </c>
      <c r="N303" s="12">
        <v>500</v>
      </c>
      <c r="O303" s="12">
        <v>500</v>
      </c>
    </row>
    <row r="304" spans="1:15" x14ac:dyDescent="0.2">
      <c r="A304" s="67">
        <v>20905</v>
      </c>
      <c r="B304" s="54" t="s">
        <v>1816</v>
      </c>
      <c r="C304" s="67">
        <f t="shared" si="6"/>
        <v>2</v>
      </c>
      <c r="E304" s="12">
        <v>2558</v>
      </c>
      <c r="F304" s="12">
        <v>2662</v>
      </c>
      <c r="G304" s="14">
        <v>335</v>
      </c>
      <c r="H304" s="14">
        <v>1602</v>
      </c>
      <c r="I304" s="14">
        <v>621</v>
      </c>
      <c r="J304" s="13"/>
      <c r="K304" s="12">
        <v>30844</v>
      </c>
      <c r="L304" s="12">
        <v>200385</v>
      </c>
      <c r="M304" s="12">
        <v>1664686</v>
      </c>
      <c r="N304" s="12">
        <v>500</v>
      </c>
      <c r="O304" s="12">
        <v>500</v>
      </c>
    </row>
    <row r="305" spans="1:15" x14ac:dyDescent="0.2">
      <c r="A305" s="67">
        <v>20909</v>
      </c>
      <c r="B305" s="54" t="s">
        <v>1815</v>
      </c>
      <c r="C305" s="67">
        <f t="shared" si="6"/>
        <v>2</v>
      </c>
      <c r="E305" s="12">
        <v>2877</v>
      </c>
      <c r="F305" s="12">
        <v>2981</v>
      </c>
      <c r="G305" s="14">
        <v>383</v>
      </c>
      <c r="H305" s="14">
        <v>1826</v>
      </c>
      <c r="I305" s="14">
        <v>668</v>
      </c>
      <c r="J305" s="13"/>
      <c r="K305" s="12">
        <v>70039</v>
      </c>
      <c r="L305" s="12">
        <v>157841</v>
      </c>
      <c r="M305" s="12">
        <v>294419</v>
      </c>
      <c r="N305" s="12">
        <v>500</v>
      </c>
      <c r="O305" s="12">
        <v>500</v>
      </c>
    </row>
    <row r="306" spans="1:15" x14ac:dyDescent="0.2">
      <c r="A306" s="67">
        <v>20911</v>
      </c>
      <c r="B306" s="54" t="s">
        <v>1814</v>
      </c>
      <c r="C306" s="67">
        <f t="shared" si="6"/>
        <v>2</v>
      </c>
      <c r="E306" s="12">
        <v>927</v>
      </c>
      <c r="F306" s="12">
        <v>957</v>
      </c>
      <c r="G306" s="14">
        <v>122</v>
      </c>
      <c r="H306" s="14">
        <v>573</v>
      </c>
      <c r="I306" s="14">
        <v>232</v>
      </c>
      <c r="J306" s="13"/>
      <c r="K306" s="12">
        <v>29784</v>
      </c>
      <c r="L306" s="12">
        <v>51325</v>
      </c>
      <c r="M306" s="12">
        <v>202680</v>
      </c>
      <c r="N306" s="12">
        <v>500</v>
      </c>
      <c r="O306" s="12">
        <v>500</v>
      </c>
    </row>
    <row r="307" spans="1:15" x14ac:dyDescent="0.2">
      <c r="A307" s="67">
        <v>20912</v>
      </c>
      <c r="B307" s="54" t="s">
        <v>1813</v>
      </c>
      <c r="C307" s="67">
        <f t="shared" si="6"/>
        <v>2</v>
      </c>
      <c r="E307" s="12">
        <v>1794</v>
      </c>
      <c r="F307" s="12">
        <v>1887</v>
      </c>
      <c r="G307" s="14">
        <v>253</v>
      </c>
      <c r="H307" s="14">
        <v>1172</v>
      </c>
      <c r="I307" s="14">
        <v>369</v>
      </c>
      <c r="J307" s="13"/>
      <c r="K307" s="12">
        <v>24148</v>
      </c>
      <c r="L307" s="12">
        <v>113696</v>
      </c>
      <c r="M307" s="12">
        <v>188998</v>
      </c>
      <c r="N307" s="12">
        <v>500</v>
      </c>
      <c r="O307" s="12">
        <v>500</v>
      </c>
    </row>
    <row r="308" spans="1:15" x14ac:dyDescent="0.2">
      <c r="A308" s="67">
        <v>20913</v>
      </c>
      <c r="B308" s="54" t="s">
        <v>1812</v>
      </c>
      <c r="C308" s="67">
        <f t="shared" si="6"/>
        <v>2</v>
      </c>
      <c r="E308" s="12">
        <v>9859</v>
      </c>
      <c r="F308" s="12">
        <v>10077</v>
      </c>
      <c r="G308" s="14">
        <v>1298</v>
      </c>
      <c r="H308" s="14">
        <v>6425</v>
      </c>
      <c r="I308" s="14">
        <v>2136</v>
      </c>
      <c r="J308" s="13"/>
      <c r="K308" s="12">
        <v>46284</v>
      </c>
      <c r="L308" s="12">
        <v>686948</v>
      </c>
      <c r="M308" s="12">
        <v>3439088</v>
      </c>
      <c r="N308" s="12">
        <v>500</v>
      </c>
      <c r="O308" s="12">
        <v>500</v>
      </c>
    </row>
    <row r="309" spans="1:15" x14ac:dyDescent="0.2">
      <c r="A309" s="67">
        <v>20914</v>
      </c>
      <c r="B309" s="54" t="s">
        <v>1811</v>
      </c>
      <c r="C309" s="67">
        <f t="shared" si="6"/>
        <v>2</v>
      </c>
      <c r="E309" s="12">
        <v>1968</v>
      </c>
      <c r="F309" s="12">
        <v>1986</v>
      </c>
      <c r="G309" s="14">
        <v>289</v>
      </c>
      <c r="H309" s="14">
        <v>1319</v>
      </c>
      <c r="I309" s="14">
        <v>360</v>
      </c>
      <c r="J309" s="13"/>
      <c r="K309" s="12">
        <v>14857</v>
      </c>
      <c r="L309" s="12">
        <v>82979</v>
      </c>
      <c r="M309" s="12">
        <v>275752</v>
      </c>
      <c r="N309" s="12">
        <v>500</v>
      </c>
      <c r="O309" s="12">
        <v>500</v>
      </c>
    </row>
    <row r="310" spans="1:15" x14ac:dyDescent="0.2">
      <c r="A310" s="67">
        <v>20918</v>
      </c>
      <c r="B310" s="54" t="s">
        <v>1810</v>
      </c>
      <c r="C310" s="67">
        <f t="shared" si="6"/>
        <v>2</v>
      </c>
      <c r="E310" s="12">
        <v>3285</v>
      </c>
      <c r="F310" s="12">
        <v>3378</v>
      </c>
      <c r="G310" s="14">
        <v>445</v>
      </c>
      <c r="H310" s="14">
        <v>2049</v>
      </c>
      <c r="I310" s="14">
        <v>791</v>
      </c>
      <c r="J310" s="13"/>
      <c r="K310" s="12">
        <v>18597</v>
      </c>
      <c r="L310" s="12">
        <v>202236</v>
      </c>
      <c r="M310" s="12">
        <v>1978020</v>
      </c>
      <c r="N310" s="12">
        <v>500</v>
      </c>
      <c r="O310" s="12">
        <v>500</v>
      </c>
    </row>
    <row r="311" spans="1:15" x14ac:dyDescent="0.2">
      <c r="A311" s="67">
        <v>20923</v>
      </c>
      <c r="B311" s="54" t="s">
        <v>1809</v>
      </c>
      <c r="C311" s="67">
        <f t="shared" si="6"/>
        <v>2</v>
      </c>
      <c r="E311" s="12">
        <v>25012</v>
      </c>
      <c r="F311" s="12">
        <v>25051</v>
      </c>
      <c r="G311" s="14">
        <v>3413</v>
      </c>
      <c r="H311" s="14">
        <v>16093</v>
      </c>
      <c r="I311" s="14">
        <v>5506</v>
      </c>
      <c r="J311" s="13"/>
      <c r="K311" s="12">
        <v>84877</v>
      </c>
      <c r="L311" s="12">
        <v>2118991</v>
      </c>
      <c r="M311" s="12">
        <v>8788607</v>
      </c>
      <c r="N311" s="12">
        <v>500</v>
      </c>
      <c r="O311" s="12">
        <v>500</v>
      </c>
    </row>
    <row r="312" spans="1:15" x14ac:dyDescent="0.2">
      <c r="A312" s="67">
        <v>21001</v>
      </c>
      <c r="B312" s="54" t="s">
        <v>1808</v>
      </c>
      <c r="C312" s="67">
        <f t="shared" si="6"/>
        <v>2</v>
      </c>
      <c r="E312" s="12">
        <v>986</v>
      </c>
      <c r="F312" s="12">
        <v>1020</v>
      </c>
      <c r="G312" s="14">
        <v>146</v>
      </c>
      <c r="H312" s="14">
        <v>604</v>
      </c>
      <c r="I312" s="14">
        <v>236</v>
      </c>
      <c r="J312" s="13"/>
      <c r="K312" s="12">
        <v>17288</v>
      </c>
      <c r="L312" s="12">
        <v>77773</v>
      </c>
      <c r="M312" s="12">
        <v>103752</v>
      </c>
      <c r="N312" s="12">
        <v>500</v>
      </c>
      <c r="O312" s="12">
        <v>500</v>
      </c>
    </row>
    <row r="313" spans="1:15" x14ac:dyDescent="0.2">
      <c r="A313" s="67">
        <v>21002</v>
      </c>
      <c r="B313" s="54" t="s">
        <v>1807</v>
      </c>
      <c r="C313" s="67">
        <f t="shared" si="6"/>
        <v>2</v>
      </c>
      <c r="E313" s="12">
        <v>14290</v>
      </c>
      <c r="F313" s="12">
        <v>14213</v>
      </c>
      <c r="G313" s="14">
        <v>1947</v>
      </c>
      <c r="H313" s="14">
        <v>9287</v>
      </c>
      <c r="I313" s="14">
        <v>3056</v>
      </c>
      <c r="J313" s="13"/>
      <c r="K313" s="12">
        <v>26935</v>
      </c>
      <c r="L313" s="12">
        <v>1057295</v>
      </c>
      <c r="M313" s="12">
        <v>3895272</v>
      </c>
      <c r="N313" s="12">
        <v>500</v>
      </c>
      <c r="O313" s="12">
        <v>500</v>
      </c>
    </row>
    <row r="314" spans="1:15" x14ac:dyDescent="0.2">
      <c r="A314" s="67">
        <v>21003</v>
      </c>
      <c r="B314" s="54" t="s">
        <v>1806</v>
      </c>
      <c r="C314" s="67">
        <f t="shared" si="6"/>
        <v>2</v>
      </c>
      <c r="E314" s="12">
        <v>1813</v>
      </c>
      <c r="F314" s="12">
        <v>1911</v>
      </c>
      <c r="G314" s="14">
        <v>211</v>
      </c>
      <c r="H314" s="14">
        <v>1196</v>
      </c>
      <c r="I314" s="14">
        <v>406</v>
      </c>
      <c r="J314" s="13"/>
      <c r="K314" s="12">
        <v>12223</v>
      </c>
      <c r="L314" s="12">
        <v>131048</v>
      </c>
      <c r="M314" s="12">
        <v>645670</v>
      </c>
      <c r="N314" s="12">
        <v>500</v>
      </c>
      <c r="O314" s="12">
        <v>500</v>
      </c>
    </row>
    <row r="315" spans="1:15" x14ac:dyDescent="0.2">
      <c r="A315" s="67">
        <v>21004</v>
      </c>
      <c r="B315" s="54" t="s">
        <v>1805</v>
      </c>
      <c r="C315" s="67">
        <f t="shared" si="6"/>
        <v>2</v>
      </c>
      <c r="E315" s="12">
        <v>1026</v>
      </c>
      <c r="F315" s="12">
        <v>1058</v>
      </c>
      <c r="G315" s="14">
        <v>147</v>
      </c>
      <c r="H315" s="14">
        <v>660</v>
      </c>
      <c r="I315" s="14">
        <v>219</v>
      </c>
      <c r="J315" s="13"/>
      <c r="K315" s="12">
        <v>15516</v>
      </c>
      <c r="L315" s="12">
        <v>57683</v>
      </c>
      <c r="M315" s="12">
        <v>306842</v>
      </c>
      <c r="N315" s="12">
        <v>500</v>
      </c>
      <c r="O315" s="12">
        <v>500</v>
      </c>
    </row>
    <row r="316" spans="1:15" x14ac:dyDescent="0.2">
      <c r="A316" s="67">
        <v>21005</v>
      </c>
      <c r="B316" s="54" t="s">
        <v>1804</v>
      </c>
      <c r="C316" s="67">
        <f t="shared" si="6"/>
        <v>2</v>
      </c>
      <c r="E316" s="12">
        <v>2281</v>
      </c>
      <c r="F316" s="12">
        <v>2305</v>
      </c>
      <c r="G316" s="14">
        <v>342</v>
      </c>
      <c r="H316" s="14">
        <v>1468</v>
      </c>
      <c r="I316" s="14">
        <v>471</v>
      </c>
      <c r="J316" s="13"/>
      <c r="K316" s="12">
        <v>19636</v>
      </c>
      <c r="L316" s="12">
        <v>114332</v>
      </c>
      <c r="M316" s="12">
        <v>211348</v>
      </c>
      <c r="N316" s="12">
        <v>500</v>
      </c>
      <c r="O316" s="12">
        <v>500</v>
      </c>
    </row>
    <row r="317" spans="1:15" x14ac:dyDescent="0.2">
      <c r="A317" s="67">
        <v>21006</v>
      </c>
      <c r="B317" s="54" t="s">
        <v>1803</v>
      </c>
      <c r="C317" s="67">
        <f t="shared" si="6"/>
        <v>2</v>
      </c>
      <c r="E317" s="12">
        <v>753</v>
      </c>
      <c r="F317" s="12">
        <v>719</v>
      </c>
      <c r="G317" s="14">
        <v>102</v>
      </c>
      <c r="H317" s="14">
        <v>459</v>
      </c>
      <c r="I317" s="14">
        <v>192</v>
      </c>
      <c r="J317" s="13"/>
      <c r="K317" s="12">
        <v>6023</v>
      </c>
      <c r="L317" s="12">
        <v>215985</v>
      </c>
      <c r="M317" s="12">
        <v>209883</v>
      </c>
      <c r="N317" s="12">
        <v>500</v>
      </c>
      <c r="O317" s="12">
        <v>500</v>
      </c>
    </row>
    <row r="318" spans="1:15" x14ac:dyDescent="0.2">
      <c r="A318" s="67">
        <v>21007</v>
      </c>
      <c r="B318" s="54" t="s">
        <v>1802</v>
      </c>
      <c r="C318" s="67">
        <f t="shared" si="6"/>
        <v>2</v>
      </c>
      <c r="E318" s="12">
        <v>1759</v>
      </c>
      <c r="F318" s="12">
        <v>1836</v>
      </c>
      <c r="G318" s="14">
        <v>204</v>
      </c>
      <c r="H318" s="14">
        <v>1119</v>
      </c>
      <c r="I318" s="14">
        <v>436</v>
      </c>
      <c r="J318" s="13"/>
      <c r="K318" s="12">
        <v>8031</v>
      </c>
      <c r="L318" s="12">
        <v>171788</v>
      </c>
      <c r="M318" s="12">
        <v>384011</v>
      </c>
      <c r="N318" s="12">
        <v>500</v>
      </c>
      <c r="O318" s="12">
        <v>500</v>
      </c>
    </row>
    <row r="319" spans="1:15" x14ac:dyDescent="0.2">
      <c r="A319" s="67">
        <v>21008</v>
      </c>
      <c r="B319" s="54" t="s">
        <v>1801</v>
      </c>
      <c r="C319" s="67">
        <f t="shared" si="6"/>
        <v>2</v>
      </c>
      <c r="E319" s="12">
        <v>1528</v>
      </c>
      <c r="F319" s="12">
        <v>1554</v>
      </c>
      <c r="G319" s="14">
        <v>201</v>
      </c>
      <c r="H319" s="14">
        <v>1015</v>
      </c>
      <c r="I319" s="14">
        <v>312</v>
      </c>
      <c r="J319" s="13"/>
      <c r="K319" s="12">
        <v>4611</v>
      </c>
      <c r="L319" s="12">
        <v>109858</v>
      </c>
      <c r="M319" s="12">
        <v>218704</v>
      </c>
      <c r="N319" s="12">
        <v>500</v>
      </c>
      <c r="O319" s="12">
        <v>500</v>
      </c>
    </row>
    <row r="320" spans="1:15" x14ac:dyDescent="0.2">
      <c r="A320" s="67">
        <v>21009</v>
      </c>
      <c r="B320" s="54" t="s">
        <v>1800</v>
      </c>
      <c r="C320" s="67">
        <f t="shared" si="6"/>
        <v>2</v>
      </c>
      <c r="E320" s="12">
        <v>3796</v>
      </c>
      <c r="F320" s="12">
        <v>3739</v>
      </c>
      <c r="G320" s="14">
        <v>543</v>
      </c>
      <c r="H320" s="14">
        <v>2324</v>
      </c>
      <c r="I320" s="14">
        <v>929</v>
      </c>
      <c r="J320" s="13"/>
      <c r="K320" s="12">
        <v>7405</v>
      </c>
      <c r="L320" s="12">
        <v>491667</v>
      </c>
      <c r="M320" s="12">
        <v>477955</v>
      </c>
      <c r="N320" s="12">
        <v>500</v>
      </c>
      <c r="O320" s="12">
        <v>500</v>
      </c>
    </row>
    <row r="321" spans="1:15" x14ac:dyDescent="0.2">
      <c r="A321" s="67">
        <v>21010</v>
      </c>
      <c r="B321" s="54" t="s">
        <v>1799</v>
      </c>
      <c r="C321" s="67">
        <f t="shared" si="6"/>
        <v>2</v>
      </c>
      <c r="E321" s="12">
        <v>1602</v>
      </c>
      <c r="F321" s="12">
        <v>1725</v>
      </c>
      <c r="G321" s="14">
        <v>210</v>
      </c>
      <c r="H321" s="14">
        <v>1094</v>
      </c>
      <c r="I321" s="14">
        <v>298</v>
      </c>
      <c r="J321" s="13"/>
      <c r="K321" s="12">
        <v>7093</v>
      </c>
      <c r="L321" s="12">
        <v>83074</v>
      </c>
      <c r="M321" s="12">
        <v>77454</v>
      </c>
      <c r="N321" s="12">
        <v>500</v>
      </c>
      <c r="O321" s="12">
        <v>500</v>
      </c>
    </row>
    <row r="322" spans="1:15" x14ac:dyDescent="0.2">
      <c r="A322" s="67">
        <v>30101</v>
      </c>
      <c r="B322" s="54" t="s">
        <v>1798</v>
      </c>
      <c r="C322" s="67">
        <f t="shared" si="6"/>
        <v>3</v>
      </c>
      <c r="D322" s="61">
        <v>1</v>
      </c>
      <c r="E322" s="12">
        <v>25058</v>
      </c>
      <c r="F322" s="12">
        <v>24261</v>
      </c>
      <c r="G322" s="14">
        <v>3095</v>
      </c>
      <c r="H322" s="14">
        <v>16478</v>
      </c>
      <c r="I322" s="14">
        <v>5485</v>
      </c>
      <c r="J322" s="13"/>
      <c r="K322" s="12">
        <v>36793</v>
      </c>
      <c r="L322" s="12">
        <v>2048107</v>
      </c>
      <c r="M322" s="12">
        <v>13980469</v>
      </c>
      <c r="N322" s="12">
        <v>500</v>
      </c>
      <c r="O322" s="12">
        <v>500</v>
      </c>
    </row>
    <row r="323" spans="1:15" x14ac:dyDescent="0.2">
      <c r="A323" s="67">
        <v>30201</v>
      </c>
      <c r="B323" s="54" t="s">
        <v>1797</v>
      </c>
      <c r="C323" s="67">
        <f t="shared" si="6"/>
        <v>3</v>
      </c>
      <c r="D323" s="61">
        <v>1</v>
      </c>
      <c r="E323" s="12">
        <v>55445</v>
      </c>
      <c r="F323" s="12">
        <v>53378</v>
      </c>
      <c r="G323" s="14">
        <v>7818</v>
      </c>
      <c r="H323" s="14">
        <v>36540</v>
      </c>
      <c r="I323" s="14">
        <v>11087</v>
      </c>
      <c r="J323" s="13"/>
      <c r="K323" s="12">
        <v>103284</v>
      </c>
      <c r="L323" s="12">
        <v>6131659</v>
      </c>
      <c r="M323" s="12">
        <v>33824244</v>
      </c>
      <c r="N323" s="12">
        <v>500</v>
      </c>
      <c r="O323" s="12">
        <v>500</v>
      </c>
    </row>
    <row r="324" spans="1:15" x14ac:dyDescent="0.2">
      <c r="A324" s="67">
        <v>30301</v>
      </c>
      <c r="B324" s="54" t="s">
        <v>1796</v>
      </c>
      <c r="C324" s="67">
        <f t="shared" si="6"/>
        <v>3</v>
      </c>
      <c r="D324" s="61">
        <v>1</v>
      </c>
      <c r="E324" s="12">
        <v>11210</v>
      </c>
      <c r="F324" s="12">
        <v>11310</v>
      </c>
      <c r="G324" s="14">
        <v>1663</v>
      </c>
      <c r="H324" s="14">
        <v>7154</v>
      </c>
      <c r="I324" s="14">
        <v>2393</v>
      </c>
      <c r="J324" s="13"/>
      <c r="K324" s="12">
        <v>89274</v>
      </c>
      <c r="L324" s="12">
        <v>777224</v>
      </c>
      <c r="M324" s="12">
        <v>3740566</v>
      </c>
      <c r="N324" s="12">
        <v>500</v>
      </c>
      <c r="O324" s="12">
        <v>500</v>
      </c>
    </row>
    <row r="325" spans="1:15" x14ac:dyDescent="0.2">
      <c r="A325" s="67">
        <v>30401</v>
      </c>
      <c r="B325" s="54" t="s">
        <v>1795</v>
      </c>
      <c r="C325" s="67">
        <f t="shared" si="6"/>
        <v>3</v>
      </c>
      <c r="D325" s="61">
        <v>1</v>
      </c>
      <c r="E325" s="12">
        <v>45728</v>
      </c>
      <c r="F325" s="12">
        <v>43682</v>
      </c>
      <c r="G325" s="14">
        <v>7176</v>
      </c>
      <c r="H325" s="14">
        <v>30711</v>
      </c>
      <c r="I325" s="14">
        <v>7841</v>
      </c>
      <c r="J325" s="13"/>
      <c r="K325" s="12">
        <v>20905</v>
      </c>
      <c r="L325" s="12">
        <v>3896624</v>
      </c>
      <c r="M325" s="12">
        <v>20300990</v>
      </c>
      <c r="N325" s="12">
        <v>500</v>
      </c>
      <c r="O325" s="12">
        <v>500</v>
      </c>
    </row>
    <row r="326" spans="1:15" x14ac:dyDescent="0.2">
      <c r="A326" s="67">
        <v>30501</v>
      </c>
      <c r="B326" s="54" t="s">
        <v>1794</v>
      </c>
      <c r="C326" s="67">
        <f t="shared" si="6"/>
        <v>3</v>
      </c>
      <c r="E326" s="12">
        <v>2147</v>
      </c>
      <c r="F326" s="12">
        <v>2105</v>
      </c>
      <c r="G326" s="14">
        <v>381</v>
      </c>
      <c r="H326" s="14">
        <v>1426</v>
      </c>
      <c r="I326" s="14">
        <v>340</v>
      </c>
      <c r="J326" s="13"/>
      <c r="K326" s="12">
        <v>10473</v>
      </c>
      <c r="L326" s="12">
        <v>119858</v>
      </c>
      <c r="M326" s="12">
        <v>456065</v>
      </c>
      <c r="N326" s="12">
        <v>500</v>
      </c>
      <c r="O326" s="12">
        <v>500</v>
      </c>
    </row>
    <row r="327" spans="1:15" x14ac:dyDescent="0.2">
      <c r="A327" s="67">
        <v>30502</v>
      </c>
      <c r="B327" s="54" t="s">
        <v>1793</v>
      </c>
      <c r="C327" s="67">
        <f t="shared" si="6"/>
        <v>3</v>
      </c>
      <c r="E327" s="12">
        <v>23841</v>
      </c>
      <c r="F327" s="12">
        <v>23364</v>
      </c>
      <c r="G327" s="14">
        <v>3489</v>
      </c>
      <c r="H327" s="14">
        <v>15839</v>
      </c>
      <c r="I327" s="14">
        <v>4513</v>
      </c>
      <c r="J327" s="13"/>
      <c r="K327" s="12">
        <v>30115</v>
      </c>
      <c r="L327" s="12">
        <v>2256752</v>
      </c>
      <c r="M327" s="12">
        <v>14453342</v>
      </c>
      <c r="N327" s="12">
        <v>500</v>
      </c>
      <c r="O327" s="12">
        <v>500</v>
      </c>
    </row>
    <row r="328" spans="1:15" x14ac:dyDescent="0.2">
      <c r="A328" s="67">
        <v>30503</v>
      </c>
      <c r="B328" s="54" t="s">
        <v>1792</v>
      </c>
      <c r="C328" s="67">
        <f t="shared" si="6"/>
        <v>3</v>
      </c>
      <c r="E328" s="12">
        <v>3541</v>
      </c>
      <c r="F328" s="12">
        <v>3458</v>
      </c>
      <c r="G328" s="14">
        <v>620</v>
      </c>
      <c r="H328" s="14">
        <v>2299</v>
      </c>
      <c r="I328" s="14">
        <v>622</v>
      </c>
      <c r="J328" s="13"/>
      <c r="K328" s="12">
        <v>29740</v>
      </c>
      <c r="L328" s="12">
        <v>167023</v>
      </c>
      <c r="M328" s="12">
        <v>386846</v>
      </c>
      <c r="N328" s="12">
        <v>500</v>
      </c>
      <c r="O328" s="12">
        <v>500</v>
      </c>
    </row>
    <row r="329" spans="1:15" x14ac:dyDescent="0.2">
      <c r="A329" s="67">
        <v>30504</v>
      </c>
      <c r="B329" s="54" t="s">
        <v>1791</v>
      </c>
      <c r="C329" s="67">
        <f t="shared" si="6"/>
        <v>3</v>
      </c>
      <c r="E329" s="12">
        <v>3819</v>
      </c>
      <c r="F329" s="12">
        <v>3742</v>
      </c>
      <c r="G329" s="14">
        <v>627</v>
      </c>
      <c r="H329" s="14">
        <v>2536</v>
      </c>
      <c r="I329" s="14">
        <v>656</v>
      </c>
      <c r="J329" s="13"/>
      <c r="K329" s="12">
        <v>28131</v>
      </c>
      <c r="L329" s="12">
        <v>241829</v>
      </c>
      <c r="M329" s="12">
        <v>1722824</v>
      </c>
      <c r="N329" s="12">
        <v>500</v>
      </c>
      <c r="O329" s="12">
        <v>500</v>
      </c>
    </row>
    <row r="330" spans="1:15" x14ac:dyDescent="0.2">
      <c r="A330" s="67">
        <v>30506</v>
      </c>
      <c r="B330" s="54" t="s">
        <v>1790</v>
      </c>
      <c r="C330" s="67">
        <f t="shared" si="6"/>
        <v>3</v>
      </c>
      <c r="E330" s="12">
        <v>3426</v>
      </c>
      <c r="F330" s="12">
        <v>3268</v>
      </c>
      <c r="G330" s="14">
        <v>596</v>
      </c>
      <c r="H330" s="14">
        <v>2244</v>
      </c>
      <c r="I330" s="14">
        <v>586</v>
      </c>
      <c r="J330" s="13"/>
      <c r="K330" s="12">
        <v>12180</v>
      </c>
      <c r="L330" s="12">
        <v>227874</v>
      </c>
      <c r="M330" s="12">
        <v>445696</v>
      </c>
      <c r="N330" s="12">
        <v>500</v>
      </c>
      <c r="O330" s="12">
        <v>500</v>
      </c>
    </row>
    <row r="331" spans="1:15" x14ac:dyDescent="0.2">
      <c r="A331" s="67">
        <v>30507</v>
      </c>
      <c r="B331" s="54" t="s">
        <v>1789</v>
      </c>
      <c r="C331" s="67">
        <f t="shared" si="6"/>
        <v>3</v>
      </c>
      <c r="E331" s="12">
        <v>2263</v>
      </c>
      <c r="F331" s="12">
        <v>2248</v>
      </c>
      <c r="G331" s="14">
        <v>380</v>
      </c>
      <c r="H331" s="14">
        <v>1534</v>
      </c>
      <c r="I331" s="14">
        <v>349</v>
      </c>
      <c r="J331" s="13"/>
      <c r="K331" s="12">
        <v>20041</v>
      </c>
      <c r="L331" s="12">
        <v>100258</v>
      </c>
      <c r="M331" s="12">
        <v>220817</v>
      </c>
      <c r="N331" s="12">
        <v>500</v>
      </c>
      <c r="O331" s="12">
        <v>500</v>
      </c>
    </row>
    <row r="332" spans="1:15" x14ac:dyDescent="0.2">
      <c r="A332" s="67">
        <v>30508</v>
      </c>
      <c r="B332" s="54" t="s">
        <v>1788</v>
      </c>
      <c r="C332" s="67">
        <f t="shared" si="6"/>
        <v>3</v>
      </c>
      <c r="E332" s="12">
        <v>3068</v>
      </c>
      <c r="F332" s="12">
        <v>2971</v>
      </c>
      <c r="G332" s="14">
        <v>491</v>
      </c>
      <c r="H332" s="14">
        <v>2095</v>
      </c>
      <c r="I332" s="14">
        <v>482</v>
      </c>
      <c r="J332" s="13"/>
      <c r="K332" s="12">
        <v>3039</v>
      </c>
      <c r="L332" s="12">
        <v>253904</v>
      </c>
      <c r="M332" s="12">
        <v>1939998</v>
      </c>
      <c r="N332" s="12">
        <v>500</v>
      </c>
      <c r="O332" s="12">
        <v>500</v>
      </c>
    </row>
    <row r="333" spans="1:15" x14ac:dyDescent="0.2">
      <c r="A333" s="67">
        <v>30509</v>
      </c>
      <c r="B333" s="54" t="s">
        <v>1787</v>
      </c>
      <c r="C333" s="67">
        <f t="shared" si="6"/>
        <v>3</v>
      </c>
      <c r="E333" s="12">
        <v>2253</v>
      </c>
      <c r="F333" s="12">
        <v>2149</v>
      </c>
      <c r="G333" s="14">
        <v>317</v>
      </c>
      <c r="H333" s="14">
        <v>1535</v>
      </c>
      <c r="I333" s="14">
        <v>401</v>
      </c>
      <c r="J333" s="13"/>
      <c r="K333" s="12">
        <v>13711</v>
      </c>
      <c r="L333" s="12">
        <v>111187</v>
      </c>
      <c r="M333" s="12">
        <v>467925</v>
      </c>
      <c r="N333" s="12">
        <v>500</v>
      </c>
      <c r="O333" s="12">
        <v>500</v>
      </c>
    </row>
    <row r="334" spans="1:15" x14ac:dyDescent="0.2">
      <c r="A334" s="67">
        <v>30510</v>
      </c>
      <c r="B334" s="54" t="s">
        <v>1786</v>
      </c>
      <c r="C334" s="67">
        <f t="shared" si="6"/>
        <v>3</v>
      </c>
      <c r="E334" s="12">
        <v>1260</v>
      </c>
      <c r="F334" s="12">
        <v>1261</v>
      </c>
      <c r="G334" s="14">
        <v>218</v>
      </c>
      <c r="H334" s="14">
        <v>870</v>
      </c>
      <c r="I334" s="14">
        <v>172</v>
      </c>
      <c r="J334" s="13"/>
      <c r="K334" s="12">
        <v>10278</v>
      </c>
      <c r="L334" s="12">
        <v>53332</v>
      </c>
      <c r="M334" s="12">
        <v>69045</v>
      </c>
      <c r="N334" s="12">
        <v>500</v>
      </c>
      <c r="O334" s="12">
        <v>500</v>
      </c>
    </row>
    <row r="335" spans="1:15" x14ac:dyDescent="0.2">
      <c r="A335" s="67">
        <v>30511</v>
      </c>
      <c r="B335" s="54" t="s">
        <v>1785</v>
      </c>
      <c r="C335" s="67">
        <f t="shared" si="6"/>
        <v>3</v>
      </c>
      <c r="E335" s="12">
        <v>2679</v>
      </c>
      <c r="F335" s="12">
        <v>2599</v>
      </c>
      <c r="G335" s="14">
        <v>518</v>
      </c>
      <c r="H335" s="14">
        <v>1791</v>
      </c>
      <c r="I335" s="14">
        <v>370</v>
      </c>
      <c r="J335" s="13"/>
      <c r="K335" s="12">
        <v>18978</v>
      </c>
      <c r="L335" s="12">
        <v>116613</v>
      </c>
      <c r="M335" s="12">
        <v>267726</v>
      </c>
      <c r="N335" s="12">
        <v>500</v>
      </c>
      <c r="O335" s="12">
        <v>500</v>
      </c>
    </row>
    <row r="336" spans="1:15" x14ac:dyDescent="0.2">
      <c r="A336" s="67">
        <v>30512</v>
      </c>
      <c r="B336" s="54" t="s">
        <v>1784</v>
      </c>
      <c r="C336" s="67">
        <f t="shared" si="6"/>
        <v>3</v>
      </c>
      <c r="E336" s="12">
        <v>1831</v>
      </c>
      <c r="F336" s="12">
        <v>1716</v>
      </c>
      <c r="G336" s="14">
        <v>316</v>
      </c>
      <c r="H336" s="14">
        <v>1247</v>
      </c>
      <c r="I336" s="14">
        <v>268</v>
      </c>
      <c r="J336" s="13"/>
      <c r="K336" s="12">
        <v>10230</v>
      </c>
      <c r="L336" s="12">
        <v>82492</v>
      </c>
      <c r="M336" s="12">
        <v>210945</v>
      </c>
      <c r="N336" s="12">
        <v>500</v>
      </c>
      <c r="O336" s="12">
        <v>500</v>
      </c>
    </row>
    <row r="337" spans="1:15" x14ac:dyDescent="0.2">
      <c r="A337" s="67">
        <v>30514</v>
      </c>
      <c r="B337" s="54" t="s">
        <v>1783</v>
      </c>
      <c r="C337" s="67">
        <f t="shared" si="6"/>
        <v>3</v>
      </c>
      <c r="E337" s="12">
        <v>5639</v>
      </c>
      <c r="F337" s="12">
        <v>5505</v>
      </c>
      <c r="G337" s="14">
        <v>836</v>
      </c>
      <c r="H337" s="14">
        <v>3770</v>
      </c>
      <c r="I337" s="14">
        <v>1033</v>
      </c>
      <c r="J337" s="13"/>
      <c r="K337" s="12">
        <v>57791</v>
      </c>
      <c r="L337" s="12">
        <v>292509</v>
      </c>
      <c r="M337" s="12">
        <v>1311350</v>
      </c>
      <c r="N337" s="12">
        <v>500</v>
      </c>
      <c r="O337" s="12">
        <v>500</v>
      </c>
    </row>
    <row r="338" spans="1:15" x14ac:dyDescent="0.2">
      <c r="A338" s="67">
        <v>30515</v>
      </c>
      <c r="B338" s="54" t="s">
        <v>1782</v>
      </c>
      <c r="C338" s="67">
        <f t="shared" si="6"/>
        <v>3</v>
      </c>
      <c r="E338" s="12">
        <v>3695</v>
      </c>
      <c r="F338" s="12">
        <v>3597</v>
      </c>
      <c r="G338" s="14">
        <v>599</v>
      </c>
      <c r="H338" s="14">
        <v>2438</v>
      </c>
      <c r="I338" s="14">
        <v>658</v>
      </c>
      <c r="J338" s="13"/>
      <c r="K338" s="12">
        <v>22687</v>
      </c>
      <c r="L338" s="12">
        <v>197184</v>
      </c>
      <c r="M338" s="12">
        <v>301716</v>
      </c>
      <c r="N338" s="12">
        <v>500</v>
      </c>
      <c r="O338" s="12">
        <v>500</v>
      </c>
    </row>
    <row r="339" spans="1:15" x14ac:dyDescent="0.2">
      <c r="A339" s="67">
        <v>30516</v>
      </c>
      <c r="B339" s="54" t="s">
        <v>1781</v>
      </c>
      <c r="C339" s="67">
        <f t="shared" ref="C339:C402" si="7">INT(A339/10000)</f>
        <v>3</v>
      </c>
      <c r="E339" s="12">
        <v>1698</v>
      </c>
      <c r="F339" s="12">
        <v>1678</v>
      </c>
      <c r="G339" s="14">
        <v>271</v>
      </c>
      <c r="H339" s="14">
        <v>1036</v>
      </c>
      <c r="I339" s="14">
        <v>391</v>
      </c>
      <c r="J339" s="13"/>
      <c r="K339" s="12">
        <v>24011</v>
      </c>
      <c r="L339" s="12">
        <v>97488</v>
      </c>
      <c r="M339" s="12">
        <v>224604</v>
      </c>
      <c r="N339" s="12">
        <v>500</v>
      </c>
      <c r="O339" s="12">
        <v>500</v>
      </c>
    </row>
    <row r="340" spans="1:15" x14ac:dyDescent="0.2">
      <c r="A340" s="67">
        <v>30517</v>
      </c>
      <c r="B340" s="54" t="s">
        <v>1780</v>
      </c>
      <c r="C340" s="67">
        <f t="shared" si="7"/>
        <v>3</v>
      </c>
      <c r="E340" s="12">
        <v>2600</v>
      </c>
      <c r="F340" s="12">
        <v>2588</v>
      </c>
      <c r="G340" s="14">
        <v>391</v>
      </c>
      <c r="H340" s="14">
        <v>1696</v>
      </c>
      <c r="I340" s="14">
        <v>513</v>
      </c>
      <c r="J340" s="13"/>
      <c r="K340" s="12">
        <v>5097</v>
      </c>
      <c r="L340" s="12">
        <v>250266</v>
      </c>
      <c r="M340" s="12">
        <v>2012317</v>
      </c>
      <c r="N340" s="12">
        <v>500</v>
      </c>
      <c r="O340" s="12">
        <v>500</v>
      </c>
    </row>
    <row r="341" spans="1:15" x14ac:dyDescent="0.2">
      <c r="A341" s="67">
        <v>30520</v>
      </c>
      <c r="B341" s="54" t="s">
        <v>1779</v>
      </c>
      <c r="C341" s="67">
        <f t="shared" si="7"/>
        <v>3</v>
      </c>
      <c r="E341" s="12">
        <v>2975</v>
      </c>
      <c r="F341" s="12">
        <v>2915</v>
      </c>
      <c r="G341" s="14">
        <v>571</v>
      </c>
      <c r="H341" s="14">
        <v>1955</v>
      </c>
      <c r="I341" s="14">
        <v>449</v>
      </c>
      <c r="J341" s="13"/>
      <c r="K341" s="12">
        <v>22158</v>
      </c>
      <c r="L341" s="12">
        <v>134865</v>
      </c>
      <c r="M341" s="12">
        <v>274450</v>
      </c>
      <c r="N341" s="12">
        <v>500</v>
      </c>
      <c r="O341" s="12">
        <v>500</v>
      </c>
    </row>
    <row r="342" spans="1:15" x14ac:dyDescent="0.2">
      <c r="A342" s="67">
        <v>30521</v>
      </c>
      <c r="B342" s="54" t="s">
        <v>1778</v>
      </c>
      <c r="C342" s="67">
        <f t="shared" si="7"/>
        <v>3</v>
      </c>
      <c r="E342" s="12">
        <v>2142</v>
      </c>
      <c r="F342" s="12">
        <v>2148</v>
      </c>
      <c r="G342" s="14">
        <v>365</v>
      </c>
      <c r="H342" s="14">
        <v>1401</v>
      </c>
      <c r="I342" s="14">
        <v>376</v>
      </c>
      <c r="J342" s="13"/>
      <c r="K342" s="12">
        <v>15467</v>
      </c>
      <c r="L342" s="12">
        <v>79478</v>
      </c>
      <c r="M342" s="12">
        <v>206717</v>
      </c>
      <c r="N342" s="12">
        <v>500</v>
      </c>
      <c r="O342" s="12">
        <v>500</v>
      </c>
    </row>
    <row r="343" spans="1:15" x14ac:dyDescent="0.2">
      <c r="A343" s="67">
        <v>30522</v>
      </c>
      <c r="B343" s="54" t="s">
        <v>1777</v>
      </c>
      <c r="C343" s="67">
        <f t="shared" si="7"/>
        <v>3</v>
      </c>
      <c r="E343" s="12">
        <v>1937</v>
      </c>
      <c r="F343" s="12">
        <v>1900</v>
      </c>
      <c r="G343" s="14">
        <v>323</v>
      </c>
      <c r="H343" s="14">
        <v>1347</v>
      </c>
      <c r="I343" s="14">
        <v>267</v>
      </c>
      <c r="J343" s="13"/>
      <c r="K343" s="12">
        <v>6495</v>
      </c>
      <c r="L343" s="12">
        <v>91215</v>
      </c>
      <c r="M343" s="12">
        <v>240825</v>
      </c>
      <c r="N343" s="12">
        <v>500</v>
      </c>
      <c r="O343" s="12">
        <v>500</v>
      </c>
    </row>
    <row r="344" spans="1:15" x14ac:dyDescent="0.2">
      <c r="A344" s="67">
        <v>30524</v>
      </c>
      <c r="B344" s="54" t="s">
        <v>1776</v>
      </c>
      <c r="C344" s="67">
        <f t="shared" si="7"/>
        <v>3</v>
      </c>
      <c r="E344" s="12">
        <v>908</v>
      </c>
      <c r="F344" s="12">
        <v>975</v>
      </c>
      <c r="G344" s="14">
        <v>165</v>
      </c>
      <c r="H344" s="14">
        <v>580</v>
      </c>
      <c r="I344" s="14">
        <v>163</v>
      </c>
      <c r="J344" s="13"/>
      <c r="K344" s="12">
        <v>6275</v>
      </c>
      <c r="L344" s="12">
        <v>41492</v>
      </c>
      <c r="M344" s="12">
        <v>114133</v>
      </c>
      <c r="N344" s="12">
        <v>500</v>
      </c>
      <c r="O344" s="12">
        <v>500</v>
      </c>
    </row>
    <row r="345" spans="1:15" x14ac:dyDescent="0.2">
      <c r="A345" s="67">
        <v>30526</v>
      </c>
      <c r="B345" s="54" t="s">
        <v>1775</v>
      </c>
      <c r="C345" s="67">
        <f t="shared" si="7"/>
        <v>3</v>
      </c>
      <c r="E345" s="12">
        <v>546</v>
      </c>
      <c r="F345" s="12">
        <v>592</v>
      </c>
      <c r="G345" s="14">
        <v>90</v>
      </c>
      <c r="H345" s="14">
        <v>333</v>
      </c>
      <c r="I345" s="14">
        <v>123</v>
      </c>
      <c r="J345" s="13"/>
      <c r="K345" s="12">
        <v>7368</v>
      </c>
      <c r="L345" s="12">
        <v>21436</v>
      </c>
      <c r="M345" s="12">
        <v>25863</v>
      </c>
      <c r="N345" s="12">
        <v>500</v>
      </c>
      <c r="O345" s="12">
        <v>500</v>
      </c>
    </row>
    <row r="346" spans="1:15" x14ac:dyDescent="0.2">
      <c r="A346" s="67">
        <v>30527</v>
      </c>
      <c r="B346" s="54" t="s">
        <v>1774</v>
      </c>
      <c r="C346" s="67">
        <f t="shared" si="7"/>
        <v>3</v>
      </c>
      <c r="E346" s="12">
        <v>2846</v>
      </c>
      <c r="F346" s="12">
        <v>2799</v>
      </c>
      <c r="G346" s="14">
        <v>474</v>
      </c>
      <c r="H346" s="14">
        <v>1905</v>
      </c>
      <c r="I346" s="14">
        <v>467</v>
      </c>
      <c r="J346" s="13"/>
      <c r="K346" s="12">
        <v>15677</v>
      </c>
      <c r="L346" s="12">
        <v>156816</v>
      </c>
      <c r="M346" s="12">
        <v>717575</v>
      </c>
      <c r="N346" s="12">
        <v>500</v>
      </c>
      <c r="O346" s="12">
        <v>500</v>
      </c>
    </row>
    <row r="347" spans="1:15" x14ac:dyDescent="0.2">
      <c r="A347" s="67">
        <v>30529</v>
      </c>
      <c r="B347" s="54" t="s">
        <v>1773</v>
      </c>
      <c r="C347" s="67">
        <f t="shared" si="7"/>
        <v>3</v>
      </c>
      <c r="E347" s="12">
        <v>2627</v>
      </c>
      <c r="F347" s="12">
        <v>2577</v>
      </c>
      <c r="G347" s="14">
        <v>370</v>
      </c>
      <c r="H347" s="14">
        <v>1832</v>
      </c>
      <c r="I347" s="14">
        <v>425</v>
      </c>
      <c r="J347" s="13"/>
      <c r="K347" s="12">
        <v>14895</v>
      </c>
      <c r="L347" s="12">
        <v>150992</v>
      </c>
      <c r="M347" s="12">
        <v>683876</v>
      </c>
      <c r="N347" s="12">
        <v>500</v>
      </c>
      <c r="O347" s="12">
        <v>500</v>
      </c>
    </row>
    <row r="348" spans="1:15" x14ac:dyDescent="0.2">
      <c r="A348" s="67">
        <v>30530</v>
      </c>
      <c r="B348" s="54" t="s">
        <v>1772</v>
      </c>
      <c r="C348" s="67">
        <f t="shared" si="7"/>
        <v>3</v>
      </c>
      <c r="E348" s="12">
        <v>5204</v>
      </c>
      <c r="F348" s="12">
        <v>5093</v>
      </c>
      <c r="G348" s="14">
        <v>900</v>
      </c>
      <c r="H348" s="14">
        <v>3363</v>
      </c>
      <c r="I348" s="14">
        <v>941</v>
      </c>
      <c r="J348" s="13"/>
      <c r="K348" s="12">
        <v>26633</v>
      </c>
      <c r="L348" s="12">
        <v>242435</v>
      </c>
      <c r="M348" s="12">
        <v>1058720</v>
      </c>
      <c r="N348" s="12">
        <v>500</v>
      </c>
      <c r="O348" s="12">
        <v>500</v>
      </c>
    </row>
    <row r="349" spans="1:15" x14ac:dyDescent="0.2">
      <c r="A349" s="67">
        <v>30531</v>
      </c>
      <c r="B349" s="54" t="s">
        <v>1771</v>
      </c>
      <c r="C349" s="67">
        <f t="shared" si="7"/>
        <v>3</v>
      </c>
      <c r="E349" s="12">
        <v>9300</v>
      </c>
      <c r="F349" s="12">
        <v>9223</v>
      </c>
      <c r="G349" s="14">
        <v>1239</v>
      </c>
      <c r="H349" s="14">
        <v>6189</v>
      </c>
      <c r="I349" s="14">
        <v>1872</v>
      </c>
      <c r="J349" s="13"/>
      <c r="K349" s="12">
        <v>36003</v>
      </c>
      <c r="L349" s="12">
        <v>676084</v>
      </c>
      <c r="M349" s="12">
        <v>6820673</v>
      </c>
      <c r="N349" s="12">
        <v>500</v>
      </c>
      <c r="O349" s="12">
        <v>500</v>
      </c>
    </row>
    <row r="350" spans="1:15" x14ac:dyDescent="0.2">
      <c r="A350" s="67">
        <v>30532</v>
      </c>
      <c r="B350" s="54" t="s">
        <v>1770</v>
      </c>
      <c r="C350" s="67">
        <f t="shared" si="7"/>
        <v>3</v>
      </c>
      <c r="E350" s="12">
        <v>3448</v>
      </c>
      <c r="F350" s="12">
        <v>3343</v>
      </c>
      <c r="G350" s="14">
        <v>624</v>
      </c>
      <c r="H350" s="14">
        <v>2259</v>
      </c>
      <c r="I350" s="14">
        <v>565</v>
      </c>
      <c r="J350" s="13"/>
      <c r="K350" s="12">
        <v>19517</v>
      </c>
      <c r="L350" s="12">
        <v>170670</v>
      </c>
      <c r="M350" s="12">
        <v>1576358</v>
      </c>
      <c r="N350" s="12">
        <v>500</v>
      </c>
      <c r="O350" s="12">
        <v>500</v>
      </c>
    </row>
    <row r="351" spans="1:15" x14ac:dyDescent="0.2">
      <c r="A351" s="67">
        <v>30533</v>
      </c>
      <c r="B351" s="54" t="s">
        <v>1769</v>
      </c>
      <c r="C351" s="67">
        <f t="shared" si="7"/>
        <v>3</v>
      </c>
      <c r="E351" s="12">
        <v>3818</v>
      </c>
      <c r="F351" s="12">
        <v>3839</v>
      </c>
      <c r="G351" s="14">
        <v>549</v>
      </c>
      <c r="H351" s="14">
        <v>2414</v>
      </c>
      <c r="I351" s="14">
        <v>855</v>
      </c>
      <c r="J351" s="13"/>
      <c r="K351" s="12">
        <v>5491</v>
      </c>
      <c r="L351" s="12">
        <v>237042</v>
      </c>
      <c r="M351" s="12">
        <v>1793969</v>
      </c>
      <c r="N351" s="12">
        <v>500</v>
      </c>
      <c r="O351" s="12">
        <v>500</v>
      </c>
    </row>
    <row r="352" spans="1:15" x14ac:dyDescent="0.2">
      <c r="A352" s="67">
        <v>30534</v>
      </c>
      <c r="B352" s="54" t="s">
        <v>1768</v>
      </c>
      <c r="C352" s="67">
        <f t="shared" si="7"/>
        <v>3</v>
      </c>
      <c r="E352" s="12">
        <v>2087</v>
      </c>
      <c r="F352" s="12">
        <v>2028</v>
      </c>
      <c r="G352" s="14">
        <v>376</v>
      </c>
      <c r="H352" s="14">
        <v>1342</v>
      </c>
      <c r="I352" s="14">
        <v>369</v>
      </c>
      <c r="J352" s="13"/>
      <c r="K352" s="12">
        <v>24035</v>
      </c>
      <c r="L352" s="12">
        <v>99215</v>
      </c>
      <c r="M352" s="12">
        <v>176989</v>
      </c>
      <c r="N352" s="12">
        <v>500</v>
      </c>
      <c r="O352" s="12">
        <v>500</v>
      </c>
    </row>
    <row r="353" spans="1:15" x14ac:dyDescent="0.2">
      <c r="A353" s="67">
        <v>30536</v>
      </c>
      <c r="B353" s="54" t="s">
        <v>1767</v>
      </c>
      <c r="C353" s="67">
        <f t="shared" si="7"/>
        <v>3</v>
      </c>
      <c r="E353" s="12">
        <v>1364</v>
      </c>
      <c r="F353" s="12">
        <v>1363</v>
      </c>
      <c r="G353" s="14">
        <v>248</v>
      </c>
      <c r="H353" s="14">
        <v>838</v>
      </c>
      <c r="I353" s="14">
        <v>278</v>
      </c>
      <c r="J353" s="13"/>
      <c r="K353" s="12">
        <v>11854</v>
      </c>
      <c r="L353" s="12">
        <v>58788</v>
      </c>
      <c r="M353" s="12">
        <v>199195</v>
      </c>
      <c r="N353" s="12">
        <v>500</v>
      </c>
      <c r="O353" s="12">
        <v>500</v>
      </c>
    </row>
    <row r="354" spans="1:15" x14ac:dyDescent="0.2">
      <c r="A354" s="67">
        <v>30538</v>
      </c>
      <c r="B354" s="54" t="s">
        <v>1766</v>
      </c>
      <c r="C354" s="67">
        <f t="shared" si="7"/>
        <v>3</v>
      </c>
      <c r="E354" s="12">
        <v>2192</v>
      </c>
      <c r="F354" s="12">
        <v>2181</v>
      </c>
      <c r="G354" s="14">
        <v>373</v>
      </c>
      <c r="H354" s="14">
        <v>1379</v>
      </c>
      <c r="I354" s="14">
        <v>440</v>
      </c>
      <c r="J354" s="13"/>
      <c r="K354" s="12">
        <v>17600</v>
      </c>
      <c r="L354" s="12">
        <v>128549</v>
      </c>
      <c r="M354" s="12">
        <v>257096</v>
      </c>
      <c r="N354" s="12">
        <v>500</v>
      </c>
      <c r="O354" s="12">
        <v>500</v>
      </c>
    </row>
    <row r="355" spans="1:15" x14ac:dyDescent="0.2">
      <c r="A355" s="67">
        <v>30539</v>
      </c>
      <c r="B355" s="54" t="s">
        <v>1765</v>
      </c>
      <c r="C355" s="67">
        <f t="shared" si="7"/>
        <v>3</v>
      </c>
      <c r="E355" s="12">
        <v>2262</v>
      </c>
      <c r="F355" s="12">
        <v>2191</v>
      </c>
      <c r="G355" s="14">
        <v>362</v>
      </c>
      <c r="H355" s="14">
        <v>1526</v>
      </c>
      <c r="I355" s="14">
        <v>374</v>
      </c>
      <c r="J355" s="13"/>
      <c r="K355" s="12">
        <v>24591</v>
      </c>
      <c r="L355" s="12">
        <v>104006</v>
      </c>
      <c r="M355" s="12">
        <v>307438</v>
      </c>
      <c r="N355" s="12">
        <v>500</v>
      </c>
      <c r="O355" s="12">
        <v>500</v>
      </c>
    </row>
    <row r="356" spans="1:15" x14ac:dyDescent="0.2">
      <c r="A356" s="67">
        <v>30541</v>
      </c>
      <c r="B356" s="54" t="s">
        <v>1764</v>
      </c>
      <c r="C356" s="67">
        <f t="shared" si="7"/>
        <v>3</v>
      </c>
      <c r="E356" s="12">
        <v>1760</v>
      </c>
      <c r="F356" s="12">
        <v>1593</v>
      </c>
      <c r="G356" s="14">
        <v>297</v>
      </c>
      <c r="H356" s="14">
        <v>1194</v>
      </c>
      <c r="I356" s="14">
        <v>269</v>
      </c>
      <c r="J356" s="13"/>
      <c r="K356" s="12">
        <v>8150</v>
      </c>
      <c r="L356" s="12">
        <v>76659</v>
      </c>
      <c r="M356" s="12">
        <v>117978</v>
      </c>
      <c r="N356" s="12">
        <v>500</v>
      </c>
      <c r="O356" s="12">
        <v>500</v>
      </c>
    </row>
    <row r="357" spans="1:15" x14ac:dyDescent="0.2">
      <c r="A357" s="67">
        <v>30542</v>
      </c>
      <c r="B357" s="54" t="s">
        <v>1763</v>
      </c>
      <c r="C357" s="67">
        <f t="shared" si="7"/>
        <v>3</v>
      </c>
      <c r="E357" s="12">
        <v>2044</v>
      </c>
      <c r="F357" s="12">
        <v>1957</v>
      </c>
      <c r="G357" s="14">
        <v>374</v>
      </c>
      <c r="H357" s="14">
        <v>1347</v>
      </c>
      <c r="I357" s="14">
        <v>323</v>
      </c>
      <c r="J357" s="13"/>
      <c r="K357" s="12">
        <v>29129</v>
      </c>
      <c r="L357" s="12">
        <v>83032</v>
      </c>
      <c r="M357" s="12">
        <v>188218</v>
      </c>
      <c r="N357" s="12">
        <v>500</v>
      </c>
      <c r="O357" s="12">
        <v>500</v>
      </c>
    </row>
    <row r="358" spans="1:15" x14ac:dyDescent="0.2">
      <c r="A358" s="67">
        <v>30543</v>
      </c>
      <c r="B358" s="54" t="s">
        <v>1762</v>
      </c>
      <c r="C358" s="67">
        <f t="shared" si="7"/>
        <v>3</v>
      </c>
      <c r="E358" s="12">
        <v>3410</v>
      </c>
      <c r="F358" s="12">
        <v>3504</v>
      </c>
      <c r="G358" s="14">
        <v>525</v>
      </c>
      <c r="H358" s="14">
        <v>2190</v>
      </c>
      <c r="I358" s="14">
        <v>695</v>
      </c>
      <c r="J358" s="13"/>
      <c r="K358" s="12">
        <v>21595</v>
      </c>
      <c r="L358" s="12">
        <v>227108</v>
      </c>
      <c r="M358" s="12">
        <v>1167078</v>
      </c>
      <c r="N358" s="12">
        <v>500</v>
      </c>
      <c r="O358" s="12">
        <v>500</v>
      </c>
    </row>
    <row r="359" spans="1:15" x14ac:dyDescent="0.2">
      <c r="A359" s="67">
        <v>30544</v>
      </c>
      <c r="B359" s="54" t="s">
        <v>1761</v>
      </c>
      <c r="C359" s="67">
        <f t="shared" si="7"/>
        <v>3</v>
      </c>
      <c r="E359" s="12">
        <v>1887</v>
      </c>
      <c r="F359" s="12">
        <v>1828</v>
      </c>
      <c r="G359" s="14">
        <v>347</v>
      </c>
      <c r="H359" s="14">
        <v>1234</v>
      </c>
      <c r="I359" s="14">
        <v>306</v>
      </c>
      <c r="J359" s="13"/>
      <c r="K359" s="12">
        <v>16599</v>
      </c>
      <c r="L359" s="12">
        <v>67938</v>
      </c>
      <c r="M359" s="12">
        <v>123607</v>
      </c>
      <c r="N359" s="12">
        <v>500</v>
      </c>
      <c r="O359" s="12">
        <v>500</v>
      </c>
    </row>
    <row r="360" spans="1:15" x14ac:dyDescent="0.2">
      <c r="A360" s="67">
        <v>30601</v>
      </c>
      <c r="B360" s="54" t="s">
        <v>1760</v>
      </c>
      <c r="C360" s="67">
        <f t="shared" si="7"/>
        <v>3</v>
      </c>
      <c r="E360" s="12">
        <v>2574</v>
      </c>
      <c r="F360" s="12">
        <v>2579</v>
      </c>
      <c r="G360" s="14">
        <v>317</v>
      </c>
      <c r="H360" s="14">
        <v>1743</v>
      </c>
      <c r="I360" s="14">
        <v>514</v>
      </c>
      <c r="J360" s="13"/>
      <c r="K360" s="12">
        <v>14740</v>
      </c>
      <c r="L360" s="12">
        <v>210377</v>
      </c>
      <c r="M360" s="12">
        <v>448702</v>
      </c>
      <c r="N360" s="12">
        <v>500</v>
      </c>
      <c r="O360" s="12">
        <v>500</v>
      </c>
    </row>
    <row r="361" spans="1:15" x14ac:dyDescent="0.2">
      <c r="A361" s="67">
        <v>30602</v>
      </c>
      <c r="B361" s="54" t="s">
        <v>1759</v>
      </c>
      <c r="C361" s="67">
        <f t="shared" si="7"/>
        <v>3</v>
      </c>
      <c r="E361" s="12">
        <v>2090</v>
      </c>
      <c r="F361" s="12">
        <v>2218</v>
      </c>
      <c r="G361" s="14">
        <v>328</v>
      </c>
      <c r="H361" s="14">
        <v>1341</v>
      </c>
      <c r="I361" s="14">
        <v>421</v>
      </c>
      <c r="J361" s="13"/>
      <c r="K361" s="12">
        <v>33083</v>
      </c>
      <c r="L361" s="12">
        <v>137324</v>
      </c>
      <c r="M361" s="12">
        <v>199370</v>
      </c>
      <c r="N361" s="12">
        <v>500</v>
      </c>
      <c r="O361" s="12">
        <v>500</v>
      </c>
    </row>
    <row r="362" spans="1:15" x14ac:dyDescent="0.2">
      <c r="A362" s="67">
        <v>30603</v>
      </c>
      <c r="B362" s="54" t="s">
        <v>1758</v>
      </c>
      <c r="C362" s="67">
        <f t="shared" si="7"/>
        <v>3</v>
      </c>
      <c r="E362" s="12">
        <v>12076</v>
      </c>
      <c r="F362" s="12">
        <v>11664</v>
      </c>
      <c r="G362" s="14">
        <v>1665</v>
      </c>
      <c r="H362" s="14">
        <v>7723</v>
      </c>
      <c r="I362" s="14">
        <v>2688</v>
      </c>
      <c r="J362" s="13"/>
      <c r="K362" s="12">
        <v>18140</v>
      </c>
      <c r="L362" s="12">
        <v>902309</v>
      </c>
      <c r="M362" s="12">
        <v>2233288</v>
      </c>
      <c r="N362" s="12">
        <v>500</v>
      </c>
      <c r="O362" s="12">
        <v>500</v>
      </c>
    </row>
    <row r="363" spans="1:15" x14ac:dyDescent="0.2">
      <c r="A363" s="67">
        <v>30604</v>
      </c>
      <c r="B363" s="54" t="s">
        <v>1757</v>
      </c>
      <c r="C363" s="67">
        <f t="shared" si="7"/>
        <v>3</v>
      </c>
      <c r="E363" s="12">
        <v>25951</v>
      </c>
      <c r="F363" s="12">
        <v>25553</v>
      </c>
      <c r="G363" s="14">
        <v>3350</v>
      </c>
      <c r="H363" s="14">
        <v>16098</v>
      </c>
      <c r="I363" s="14">
        <v>6503</v>
      </c>
      <c r="J363" s="13"/>
      <c r="K363" s="12">
        <v>15487</v>
      </c>
      <c r="L363" s="12">
        <v>2716111</v>
      </c>
      <c r="M363" s="12">
        <v>7654654</v>
      </c>
      <c r="N363" s="12">
        <v>500</v>
      </c>
      <c r="O363" s="12">
        <v>500</v>
      </c>
    </row>
    <row r="364" spans="1:15" x14ac:dyDescent="0.2">
      <c r="A364" s="67">
        <v>30605</v>
      </c>
      <c r="B364" s="54" t="s">
        <v>1756</v>
      </c>
      <c r="C364" s="67">
        <f t="shared" si="7"/>
        <v>3</v>
      </c>
      <c r="E364" s="12">
        <v>9059</v>
      </c>
      <c r="F364" s="12">
        <v>9031</v>
      </c>
      <c r="G364" s="14">
        <v>1315</v>
      </c>
      <c r="H364" s="14">
        <v>5835</v>
      </c>
      <c r="I364" s="14">
        <v>1909</v>
      </c>
      <c r="J364" s="13"/>
      <c r="K364" s="12">
        <v>5912</v>
      </c>
      <c r="L364" s="12">
        <v>508360</v>
      </c>
      <c r="M364" s="12">
        <v>2966541</v>
      </c>
      <c r="N364" s="12">
        <v>500</v>
      </c>
      <c r="O364" s="12">
        <v>500</v>
      </c>
    </row>
    <row r="365" spans="1:15" x14ac:dyDescent="0.2">
      <c r="A365" s="67">
        <v>30607</v>
      </c>
      <c r="B365" s="54" t="s">
        <v>1755</v>
      </c>
      <c r="C365" s="67">
        <f t="shared" si="7"/>
        <v>3</v>
      </c>
      <c r="E365" s="12">
        <v>11234</v>
      </c>
      <c r="F365" s="12">
        <v>10621</v>
      </c>
      <c r="G365" s="14">
        <v>1833</v>
      </c>
      <c r="H365" s="14">
        <v>7535</v>
      </c>
      <c r="I365" s="14">
        <v>1866</v>
      </c>
      <c r="J365" s="13"/>
      <c r="K365" s="12">
        <v>31511</v>
      </c>
      <c r="L365" s="12">
        <v>799303</v>
      </c>
      <c r="M365" s="12">
        <v>2160777</v>
      </c>
      <c r="N365" s="12">
        <v>500</v>
      </c>
      <c r="O365" s="12">
        <v>500</v>
      </c>
    </row>
    <row r="366" spans="1:15" x14ac:dyDescent="0.2">
      <c r="A366" s="67">
        <v>30608</v>
      </c>
      <c r="B366" s="54" t="s">
        <v>1754</v>
      </c>
      <c r="C366" s="67">
        <f t="shared" si="7"/>
        <v>3</v>
      </c>
      <c r="E366" s="12">
        <v>4226</v>
      </c>
      <c r="F366" s="12">
        <v>4245</v>
      </c>
      <c r="G366" s="14">
        <v>567</v>
      </c>
      <c r="H366" s="14">
        <v>2774</v>
      </c>
      <c r="I366" s="14">
        <v>885</v>
      </c>
      <c r="J366" s="13"/>
      <c r="K366" s="12">
        <v>10415</v>
      </c>
      <c r="L366" s="12">
        <v>264397</v>
      </c>
      <c r="M366" s="12">
        <v>1593562</v>
      </c>
      <c r="N366" s="12">
        <v>500</v>
      </c>
      <c r="O366" s="12">
        <v>500</v>
      </c>
    </row>
    <row r="367" spans="1:15" x14ac:dyDescent="0.2">
      <c r="A367" s="67">
        <v>30609</v>
      </c>
      <c r="B367" s="54" t="s">
        <v>1753</v>
      </c>
      <c r="C367" s="67">
        <f t="shared" si="7"/>
        <v>3</v>
      </c>
      <c r="E367" s="12">
        <v>858</v>
      </c>
      <c r="F367" s="12">
        <v>846</v>
      </c>
      <c r="G367" s="14">
        <v>147</v>
      </c>
      <c r="H367" s="14">
        <v>555</v>
      </c>
      <c r="I367" s="14">
        <v>156</v>
      </c>
      <c r="J367" s="13"/>
      <c r="K367" s="12">
        <v>17956</v>
      </c>
      <c r="L367" s="12">
        <v>44112</v>
      </c>
      <c r="M367" s="12">
        <v>22072</v>
      </c>
      <c r="N367" s="12">
        <v>500</v>
      </c>
      <c r="O367" s="12">
        <v>500</v>
      </c>
    </row>
    <row r="368" spans="1:15" x14ac:dyDescent="0.2">
      <c r="A368" s="67">
        <v>30612</v>
      </c>
      <c r="B368" s="54" t="s">
        <v>1752</v>
      </c>
      <c r="C368" s="67">
        <f t="shared" si="7"/>
        <v>3</v>
      </c>
      <c r="E368" s="12">
        <v>1722</v>
      </c>
      <c r="F368" s="12">
        <v>1746</v>
      </c>
      <c r="G368" s="14">
        <v>218</v>
      </c>
      <c r="H368" s="14">
        <v>1181</v>
      </c>
      <c r="I368" s="14">
        <v>323</v>
      </c>
      <c r="J368" s="13"/>
      <c r="K368" s="12">
        <v>5414</v>
      </c>
      <c r="L368" s="12">
        <v>112480</v>
      </c>
      <c r="M368" s="12">
        <v>563340</v>
      </c>
      <c r="N368" s="12">
        <v>500</v>
      </c>
      <c r="O368" s="12">
        <v>500</v>
      </c>
    </row>
    <row r="369" spans="1:15" x14ac:dyDescent="0.2">
      <c r="A369" s="67">
        <v>30613</v>
      </c>
      <c r="B369" s="54" t="s">
        <v>1751</v>
      </c>
      <c r="C369" s="67">
        <f t="shared" si="7"/>
        <v>3</v>
      </c>
      <c r="E369" s="12">
        <v>1540</v>
      </c>
      <c r="F369" s="12">
        <v>1554</v>
      </c>
      <c r="G369" s="14">
        <v>210</v>
      </c>
      <c r="H369" s="14">
        <v>1007</v>
      </c>
      <c r="I369" s="14">
        <v>323</v>
      </c>
      <c r="J369" s="13"/>
      <c r="K369" s="12">
        <v>11100</v>
      </c>
      <c r="L369" s="12">
        <v>118847</v>
      </c>
      <c r="M369" s="12">
        <v>167601</v>
      </c>
      <c r="N369" s="12">
        <v>500</v>
      </c>
      <c r="O369" s="12">
        <v>500</v>
      </c>
    </row>
    <row r="370" spans="1:15" x14ac:dyDescent="0.2">
      <c r="A370" s="67">
        <v>30614</v>
      </c>
      <c r="B370" s="54" t="s">
        <v>1750</v>
      </c>
      <c r="C370" s="67">
        <f t="shared" si="7"/>
        <v>3</v>
      </c>
      <c r="E370" s="12">
        <v>1536</v>
      </c>
      <c r="F370" s="12">
        <v>1523</v>
      </c>
      <c r="G370" s="14">
        <v>210</v>
      </c>
      <c r="H370" s="14">
        <v>997</v>
      </c>
      <c r="I370" s="14">
        <v>329</v>
      </c>
      <c r="J370" s="13"/>
      <c r="K370" s="12">
        <v>12271</v>
      </c>
      <c r="L370" s="12">
        <v>117613</v>
      </c>
      <c r="M370" s="12">
        <v>119645</v>
      </c>
      <c r="N370" s="12">
        <v>500</v>
      </c>
      <c r="O370" s="12">
        <v>500</v>
      </c>
    </row>
    <row r="371" spans="1:15" x14ac:dyDescent="0.2">
      <c r="A371" s="67">
        <v>30615</v>
      </c>
      <c r="B371" s="54" t="s">
        <v>1749</v>
      </c>
      <c r="C371" s="67">
        <f t="shared" si="7"/>
        <v>3</v>
      </c>
      <c r="E371" s="12">
        <v>2616</v>
      </c>
      <c r="F371" s="12">
        <v>2541</v>
      </c>
      <c r="G371" s="14">
        <v>314</v>
      </c>
      <c r="H371" s="14">
        <v>1848</v>
      </c>
      <c r="I371" s="14">
        <v>454</v>
      </c>
      <c r="J371" s="13"/>
      <c r="K371" s="12">
        <v>123</v>
      </c>
      <c r="L371" s="12">
        <v>105095</v>
      </c>
      <c r="M371" s="12">
        <v>1147455</v>
      </c>
      <c r="N371" s="12">
        <v>500</v>
      </c>
      <c r="O371" s="12">
        <v>500</v>
      </c>
    </row>
    <row r="372" spans="1:15" x14ac:dyDescent="0.2">
      <c r="A372" s="67">
        <v>30616</v>
      </c>
      <c r="B372" s="54" t="s">
        <v>1748</v>
      </c>
      <c r="C372" s="67">
        <f t="shared" si="7"/>
        <v>3</v>
      </c>
      <c r="E372" s="12">
        <v>1698</v>
      </c>
      <c r="F372" s="12">
        <v>1649</v>
      </c>
      <c r="G372" s="14">
        <v>241</v>
      </c>
      <c r="H372" s="14">
        <v>1156</v>
      </c>
      <c r="I372" s="14">
        <v>301</v>
      </c>
      <c r="J372" s="13"/>
      <c r="K372" s="12">
        <v>16013</v>
      </c>
      <c r="L372" s="12">
        <v>111569</v>
      </c>
      <c r="M372" s="12">
        <v>123467</v>
      </c>
      <c r="N372" s="12">
        <v>500</v>
      </c>
      <c r="O372" s="12">
        <v>500</v>
      </c>
    </row>
    <row r="373" spans="1:15" x14ac:dyDescent="0.2">
      <c r="A373" s="67">
        <v>30618</v>
      </c>
      <c r="B373" s="54" t="s">
        <v>1747</v>
      </c>
      <c r="C373" s="67">
        <f t="shared" si="7"/>
        <v>3</v>
      </c>
      <c r="E373" s="12">
        <v>7401</v>
      </c>
      <c r="F373" s="12">
        <v>7391</v>
      </c>
      <c r="G373" s="14">
        <v>977</v>
      </c>
      <c r="H373" s="14">
        <v>4952</v>
      </c>
      <c r="I373" s="14">
        <v>1472</v>
      </c>
      <c r="J373" s="13"/>
      <c r="K373" s="12">
        <v>5491</v>
      </c>
      <c r="L373" s="12">
        <v>498355</v>
      </c>
      <c r="M373" s="12">
        <v>2830817</v>
      </c>
      <c r="N373" s="12">
        <v>500</v>
      </c>
      <c r="O373" s="12">
        <v>500</v>
      </c>
    </row>
    <row r="374" spans="1:15" x14ac:dyDescent="0.2">
      <c r="A374" s="67">
        <v>30620</v>
      </c>
      <c r="B374" s="54" t="s">
        <v>1746</v>
      </c>
      <c r="C374" s="67">
        <f t="shared" si="7"/>
        <v>3</v>
      </c>
      <c r="E374" s="12">
        <v>4907</v>
      </c>
      <c r="F374" s="12">
        <v>4919</v>
      </c>
      <c r="G374" s="14">
        <v>702</v>
      </c>
      <c r="H374" s="14">
        <v>3326</v>
      </c>
      <c r="I374" s="14">
        <v>879</v>
      </c>
      <c r="J374" s="13"/>
      <c r="K374" s="12">
        <v>7368</v>
      </c>
      <c r="L374" s="12">
        <v>439922</v>
      </c>
      <c r="M374" s="12">
        <v>2722915</v>
      </c>
      <c r="N374" s="12">
        <v>500</v>
      </c>
      <c r="O374" s="12">
        <v>500</v>
      </c>
    </row>
    <row r="375" spans="1:15" x14ac:dyDescent="0.2">
      <c r="A375" s="67">
        <v>30621</v>
      </c>
      <c r="B375" s="54" t="s">
        <v>1745</v>
      </c>
      <c r="C375" s="67">
        <f t="shared" si="7"/>
        <v>3</v>
      </c>
      <c r="E375" s="12">
        <v>2886</v>
      </c>
      <c r="F375" s="12">
        <v>2445</v>
      </c>
      <c r="G375" s="14">
        <v>545</v>
      </c>
      <c r="H375" s="14">
        <v>2011</v>
      </c>
      <c r="I375" s="14">
        <v>330</v>
      </c>
      <c r="J375" s="13"/>
      <c r="K375" s="12">
        <v>7816</v>
      </c>
      <c r="L375" s="12">
        <v>108511</v>
      </c>
      <c r="M375" s="12">
        <v>118341</v>
      </c>
      <c r="N375" s="12">
        <v>500</v>
      </c>
      <c r="O375" s="12">
        <v>500</v>
      </c>
    </row>
    <row r="376" spans="1:15" x14ac:dyDescent="0.2">
      <c r="A376" s="67">
        <v>30623</v>
      </c>
      <c r="B376" s="54" t="s">
        <v>1744</v>
      </c>
      <c r="C376" s="67">
        <f t="shared" si="7"/>
        <v>3</v>
      </c>
      <c r="E376" s="12">
        <v>4739</v>
      </c>
      <c r="F376" s="12">
        <v>4292</v>
      </c>
      <c r="G376" s="14">
        <v>828</v>
      </c>
      <c r="H376" s="14">
        <v>3192</v>
      </c>
      <c r="I376" s="14">
        <v>719</v>
      </c>
      <c r="J376" s="13"/>
      <c r="K376" s="12">
        <v>8458</v>
      </c>
      <c r="L376" s="12">
        <v>357586</v>
      </c>
      <c r="M376" s="12">
        <v>898973</v>
      </c>
      <c r="N376" s="12">
        <v>500</v>
      </c>
      <c r="O376" s="12">
        <v>500</v>
      </c>
    </row>
    <row r="377" spans="1:15" x14ac:dyDescent="0.2">
      <c r="A377" s="67">
        <v>30625</v>
      </c>
      <c r="B377" s="54" t="s">
        <v>1743</v>
      </c>
      <c r="C377" s="67">
        <f t="shared" si="7"/>
        <v>3</v>
      </c>
      <c r="E377" s="12">
        <v>3588</v>
      </c>
      <c r="F377" s="12">
        <v>3502</v>
      </c>
      <c r="G377" s="14">
        <v>579</v>
      </c>
      <c r="H377" s="14">
        <v>2348</v>
      </c>
      <c r="I377" s="14">
        <v>661</v>
      </c>
      <c r="J377" s="13"/>
      <c r="K377" s="12">
        <v>8507</v>
      </c>
      <c r="L377" s="12">
        <v>210161</v>
      </c>
      <c r="M377" s="12">
        <v>473713</v>
      </c>
      <c r="N377" s="12">
        <v>500</v>
      </c>
      <c r="O377" s="12">
        <v>500</v>
      </c>
    </row>
    <row r="378" spans="1:15" x14ac:dyDescent="0.2">
      <c r="A378" s="67">
        <v>30626</v>
      </c>
      <c r="B378" s="54" t="s">
        <v>1742</v>
      </c>
      <c r="C378" s="67">
        <f t="shared" si="7"/>
        <v>3</v>
      </c>
      <c r="E378" s="12">
        <v>7192</v>
      </c>
      <c r="F378" s="12">
        <v>6761</v>
      </c>
      <c r="G378" s="14">
        <v>1106</v>
      </c>
      <c r="H378" s="14">
        <v>4776</v>
      </c>
      <c r="I378" s="14">
        <v>1310</v>
      </c>
      <c r="J378" s="13"/>
      <c r="K378" s="12">
        <v>26730</v>
      </c>
      <c r="L378" s="12">
        <v>438099</v>
      </c>
      <c r="M378" s="12">
        <v>706333</v>
      </c>
      <c r="N378" s="12">
        <v>500</v>
      </c>
      <c r="O378" s="12">
        <v>500</v>
      </c>
    </row>
    <row r="379" spans="1:15" x14ac:dyDescent="0.2">
      <c r="A379" s="67">
        <v>30627</v>
      </c>
      <c r="B379" s="54" t="s">
        <v>1741</v>
      </c>
      <c r="C379" s="67">
        <f t="shared" si="7"/>
        <v>3</v>
      </c>
      <c r="E379" s="12">
        <v>2928</v>
      </c>
      <c r="F379" s="12">
        <v>2935</v>
      </c>
      <c r="G379" s="14">
        <v>424</v>
      </c>
      <c r="H379" s="14">
        <v>1894</v>
      </c>
      <c r="I379" s="14">
        <v>610</v>
      </c>
      <c r="J379" s="13"/>
      <c r="K379" s="12">
        <v>8191</v>
      </c>
      <c r="L379" s="12">
        <v>172402</v>
      </c>
      <c r="M379" s="12">
        <v>621715</v>
      </c>
      <c r="N379" s="12">
        <v>500</v>
      </c>
      <c r="O379" s="12">
        <v>500</v>
      </c>
    </row>
    <row r="380" spans="1:15" x14ac:dyDescent="0.2">
      <c r="A380" s="67">
        <v>30629</v>
      </c>
      <c r="B380" s="54" t="s">
        <v>1740</v>
      </c>
      <c r="C380" s="67">
        <f t="shared" si="7"/>
        <v>3</v>
      </c>
      <c r="E380" s="12">
        <v>1755</v>
      </c>
      <c r="F380" s="12">
        <v>1649</v>
      </c>
      <c r="G380" s="14">
        <v>257</v>
      </c>
      <c r="H380" s="14">
        <v>1176</v>
      </c>
      <c r="I380" s="14">
        <v>322</v>
      </c>
      <c r="J380" s="13"/>
      <c r="K380" s="12">
        <v>12901</v>
      </c>
      <c r="L380" s="12">
        <v>108646</v>
      </c>
      <c r="M380" s="12">
        <v>168798</v>
      </c>
      <c r="N380" s="12">
        <v>500</v>
      </c>
      <c r="O380" s="12">
        <v>500</v>
      </c>
    </row>
    <row r="381" spans="1:15" x14ac:dyDescent="0.2">
      <c r="A381" s="67">
        <v>30631</v>
      </c>
      <c r="B381" s="54" t="s">
        <v>1739</v>
      </c>
      <c r="C381" s="67">
        <f t="shared" si="7"/>
        <v>3</v>
      </c>
      <c r="E381" s="12">
        <v>2136</v>
      </c>
      <c r="F381" s="12">
        <v>2096</v>
      </c>
      <c r="G381" s="14">
        <v>335</v>
      </c>
      <c r="H381" s="14">
        <v>1454</v>
      </c>
      <c r="I381" s="14">
        <v>347</v>
      </c>
      <c r="J381" s="13"/>
      <c r="K381" s="12">
        <v>6651</v>
      </c>
      <c r="L381" s="12">
        <v>144362</v>
      </c>
      <c r="M381" s="12">
        <v>628050</v>
      </c>
      <c r="N381" s="12">
        <v>500</v>
      </c>
      <c r="O381" s="12">
        <v>500</v>
      </c>
    </row>
    <row r="382" spans="1:15" x14ac:dyDescent="0.2">
      <c r="A382" s="67">
        <v>30633</v>
      </c>
      <c r="B382" s="54" t="s">
        <v>1738</v>
      </c>
      <c r="C382" s="67">
        <f t="shared" si="7"/>
        <v>3</v>
      </c>
      <c r="E382" s="12">
        <v>1508</v>
      </c>
      <c r="F382" s="12">
        <v>1438</v>
      </c>
      <c r="G382" s="14">
        <v>225</v>
      </c>
      <c r="H382" s="14">
        <v>993</v>
      </c>
      <c r="I382" s="14">
        <v>289</v>
      </c>
      <c r="J382" s="13">
        <v>1</v>
      </c>
      <c r="K382" s="12">
        <v>14853</v>
      </c>
      <c r="L382" s="12">
        <v>108356</v>
      </c>
      <c r="M382" s="12">
        <v>901683</v>
      </c>
      <c r="N382" s="12">
        <v>500</v>
      </c>
      <c r="O382" s="12">
        <v>500</v>
      </c>
    </row>
    <row r="383" spans="1:15" x14ac:dyDescent="0.2">
      <c r="A383" s="67">
        <v>30635</v>
      </c>
      <c r="B383" s="54" t="s">
        <v>1737</v>
      </c>
      <c r="C383" s="67">
        <f t="shared" si="7"/>
        <v>3</v>
      </c>
      <c r="E383" s="12">
        <v>1052</v>
      </c>
      <c r="F383" s="12">
        <v>1054</v>
      </c>
      <c r="G383" s="14">
        <v>136</v>
      </c>
      <c r="H383" s="14">
        <v>690</v>
      </c>
      <c r="I383" s="14">
        <v>226</v>
      </c>
      <c r="J383" s="13"/>
      <c r="K383" s="12">
        <v>8399</v>
      </c>
      <c r="L383" s="12">
        <v>79914</v>
      </c>
      <c r="M383" s="12">
        <v>285950</v>
      </c>
      <c r="N383" s="12">
        <v>500</v>
      </c>
      <c r="O383" s="12">
        <v>500</v>
      </c>
    </row>
    <row r="384" spans="1:15" x14ac:dyDescent="0.2">
      <c r="A384" s="67">
        <v>30636</v>
      </c>
      <c r="B384" s="54" t="s">
        <v>1736</v>
      </c>
      <c r="C384" s="67">
        <f t="shared" si="7"/>
        <v>3</v>
      </c>
      <c r="E384" s="12">
        <v>1483</v>
      </c>
      <c r="F384" s="12">
        <v>1441</v>
      </c>
      <c r="G384" s="14">
        <v>226</v>
      </c>
      <c r="H384" s="14">
        <v>980</v>
      </c>
      <c r="I384" s="14">
        <v>277</v>
      </c>
      <c r="J384" s="13"/>
      <c r="K384" s="12">
        <v>15487</v>
      </c>
      <c r="L384" s="12">
        <v>124558</v>
      </c>
      <c r="M384" s="12">
        <v>430293</v>
      </c>
      <c r="N384" s="12">
        <v>500</v>
      </c>
      <c r="O384" s="12">
        <v>500</v>
      </c>
    </row>
    <row r="385" spans="1:15" x14ac:dyDescent="0.2">
      <c r="A385" s="67">
        <v>30637</v>
      </c>
      <c r="B385" s="54" t="s">
        <v>1735</v>
      </c>
      <c r="C385" s="67">
        <f t="shared" si="7"/>
        <v>3</v>
      </c>
      <c r="E385" s="12">
        <v>1810</v>
      </c>
      <c r="F385" s="12">
        <v>1768</v>
      </c>
      <c r="G385" s="14">
        <v>245</v>
      </c>
      <c r="H385" s="14">
        <v>1307</v>
      </c>
      <c r="I385" s="14">
        <v>258</v>
      </c>
      <c r="J385" s="13"/>
      <c r="K385" s="12">
        <v>11097</v>
      </c>
      <c r="L385" s="12">
        <v>125048</v>
      </c>
      <c r="M385" s="12">
        <v>636494</v>
      </c>
      <c r="N385" s="12">
        <v>500</v>
      </c>
      <c r="O385" s="12">
        <v>500</v>
      </c>
    </row>
    <row r="386" spans="1:15" x14ac:dyDescent="0.2">
      <c r="A386" s="67">
        <v>30639</v>
      </c>
      <c r="B386" s="54" t="s">
        <v>1734</v>
      </c>
      <c r="C386" s="67">
        <f t="shared" si="7"/>
        <v>3</v>
      </c>
      <c r="E386" s="12">
        <v>19132</v>
      </c>
      <c r="F386" s="12">
        <v>19487</v>
      </c>
      <c r="G386" s="14">
        <v>2843</v>
      </c>
      <c r="H386" s="14">
        <v>12997</v>
      </c>
      <c r="I386" s="14">
        <v>3292</v>
      </c>
      <c r="J386" s="13"/>
      <c r="K386" s="12">
        <v>30171</v>
      </c>
      <c r="L386" s="12">
        <v>1590559</v>
      </c>
      <c r="M386" s="12">
        <v>6146698</v>
      </c>
      <c r="N386" s="12">
        <v>500</v>
      </c>
      <c r="O386" s="12">
        <v>500</v>
      </c>
    </row>
    <row r="387" spans="1:15" x14ac:dyDescent="0.2">
      <c r="A387" s="67">
        <v>30641</v>
      </c>
      <c r="B387" s="54" t="s">
        <v>1733</v>
      </c>
      <c r="C387" s="67">
        <f t="shared" si="7"/>
        <v>3</v>
      </c>
      <c r="E387" s="12">
        <v>3724</v>
      </c>
      <c r="F387" s="12">
        <v>3647</v>
      </c>
      <c r="G387" s="14">
        <v>583</v>
      </c>
      <c r="H387" s="14">
        <v>2541</v>
      </c>
      <c r="I387" s="14">
        <v>600</v>
      </c>
      <c r="J387" s="13"/>
      <c r="K387" s="12">
        <v>17789</v>
      </c>
      <c r="L387" s="12">
        <v>240847</v>
      </c>
      <c r="M387" s="12">
        <v>1140320</v>
      </c>
      <c r="N387" s="12">
        <v>500</v>
      </c>
      <c r="O387" s="12">
        <v>500</v>
      </c>
    </row>
    <row r="388" spans="1:15" x14ac:dyDescent="0.2">
      <c r="A388" s="67">
        <v>30645</v>
      </c>
      <c r="B388" s="54" t="s">
        <v>1732</v>
      </c>
      <c r="C388" s="67">
        <f t="shared" si="7"/>
        <v>3</v>
      </c>
      <c r="E388" s="12">
        <v>1709</v>
      </c>
      <c r="F388" s="12">
        <v>1729</v>
      </c>
      <c r="G388" s="14">
        <v>261</v>
      </c>
      <c r="H388" s="14">
        <v>1111</v>
      </c>
      <c r="I388" s="14">
        <v>337</v>
      </c>
      <c r="J388" s="13"/>
      <c r="K388" s="12">
        <v>10256</v>
      </c>
      <c r="L388" s="12">
        <v>128148</v>
      </c>
      <c r="M388" s="12">
        <v>1109755</v>
      </c>
      <c r="N388" s="12">
        <v>500</v>
      </c>
      <c r="O388" s="12">
        <v>500</v>
      </c>
    </row>
    <row r="389" spans="1:15" x14ac:dyDescent="0.2">
      <c r="A389" s="67">
        <v>30646</v>
      </c>
      <c r="B389" s="54" t="s">
        <v>1731</v>
      </c>
      <c r="C389" s="67">
        <f t="shared" si="7"/>
        <v>3</v>
      </c>
      <c r="E389" s="12">
        <v>1847</v>
      </c>
      <c r="F389" s="12">
        <v>1820</v>
      </c>
      <c r="G389" s="14">
        <v>267</v>
      </c>
      <c r="H389" s="14">
        <v>1273</v>
      </c>
      <c r="I389" s="14">
        <v>307</v>
      </c>
      <c r="J389" s="13"/>
      <c r="K389" s="12">
        <v>1136</v>
      </c>
      <c r="L389" s="12">
        <v>92378</v>
      </c>
      <c r="M389" s="12">
        <v>155239</v>
      </c>
      <c r="N389" s="12">
        <v>500</v>
      </c>
      <c r="O389" s="12">
        <v>500</v>
      </c>
    </row>
    <row r="390" spans="1:15" x14ac:dyDescent="0.2">
      <c r="A390" s="67">
        <v>30701</v>
      </c>
      <c r="B390" s="54" t="s">
        <v>1730</v>
      </c>
      <c r="C390" s="67">
        <f t="shared" si="7"/>
        <v>3</v>
      </c>
      <c r="E390" s="12">
        <v>938</v>
      </c>
      <c r="F390" s="12">
        <v>944</v>
      </c>
      <c r="G390" s="14">
        <v>122</v>
      </c>
      <c r="H390" s="14">
        <v>608</v>
      </c>
      <c r="I390" s="14">
        <v>208</v>
      </c>
      <c r="J390" s="13"/>
      <c r="K390" s="12">
        <v>9237</v>
      </c>
      <c r="L390" s="12">
        <v>64209</v>
      </c>
      <c r="M390" s="12">
        <v>112172</v>
      </c>
      <c r="N390" s="12">
        <v>500</v>
      </c>
      <c r="O390" s="12">
        <v>500</v>
      </c>
    </row>
    <row r="391" spans="1:15" x14ac:dyDescent="0.2">
      <c r="A391" s="67">
        <v>30702</v>
      </c>
      <c r="B391" s="54" t="s">
        <v>1729</v>
      </c>
      <c r="C391" s="67">
        <f t="shared" si="7"/>
        <v>3</v>
      </c>
      <c r="E391" s="12">
        <v>1786</v>
      </c>
      <c r="F391" s="12">
        <v>1599</v>
      </c>
      <c r="G391" s="14">
        <v>271</v>
      </c>
      <c r="H391" s="14">
        <v>1157</v>
      </c>
      <c r="I391" s="14">
        <v>358</v>
      </c>
      <c r="J391" s="13"/>
      <c r="K391" s="12">
        <v>11872</v>
      </c>
      <c r="L391" s="12">
        <v>152512</v>
      </c>
      <c r="M391" s="12">
        <v>302090</v>
      </c>
      <c r="N391" s="12">
        <v>500</v>
      </c>
      <c r="O391" s="12">
        <v>500</v>
      </c>
    </row>
    <row r="392" spans="1:15" x14ac:dyDescent="0.2">
      <c r="A392" s="67">
        <v>30703</v>
      </c>
      <c r="B392" s="54" t="s">
        <v>1728</v>
      </c>
      <c r="C392" s="67">
        <f t="shared" si="7"/>
        <v>3</v>
      </c>
      <c r="E392" s="12">
        <v>901</v>
      </c>
      <c r="F392" s="12">
        <v>861</v>
      </c>
      <c r="G392" s="14">
        <v>168</v>
      </c>
      <c r="H392" s="14">
        <v>547</v>
      </c>
      <c r="I392" s="14">
        <v>186</v>
      </c>
      <c r="J392" s="13"/>
      <c r="K392" s="12">
        <v>6043</v>
      </c>
      <c r="L392" s="12">
        <v>57962</v>
      </c>
      <c r="M392" s="12">
        <v>29753</v>
      </c>
      <c r="N392" s="12">
        <v>500</v>
      </c>
      <c r="O392" s="12">
        <v>500</v>
      </c>
    </row>
    <row r="393" spans="1:15" x14ac:dyDescent="0.2">
      <c r="A393" s="67">
        <v>30704</v>
      </c>
      <c r="B393" s="54" t="s">
        <v>1727</v>
      </c>
      <c r="C393" s="67">
        <f t="shared" si="7"/>
        <v>3</v>
      </c>
      <c r="E393" s="12">
        <v>8007</v>
      </c>
      <c r="F393" s="12">
        <v>7842</v>
      </c>
      <c r="G393" s="14">
        <v>1158</v>
      </c>
      <c r="H393" s="14">
        <v>5114</v>
      </c>
      <c r="I393" s="14">
        <v>1735</v>
      </c>
      <c r="J393" s="13"/>
      <c r="K393" s="12">
        <v>28108</v>
      </c>
      <c r="L393" s="12">
        <v>711616</v>
      </c>
      <c r="M393" s="12">
        <v>3090999</v>
      </c>
      <c r="N393" s="12">
        <v>500</v>
      </c>
      <c r="O393" s="12">
        <v>500</v>
      </c>
    </row>
    <row r="394" spans="1:15" x14ac:dyDescent="0.2">
      <c r="A394" s="67">
        <v>30706</v>
      </c>
      <c r="B394" s="54" t="s">
        <v>1726</v>
      </c>
      <c r="C394" s="67">
        <f t="shared" si="7"/>
        <v>3</v>
      </c>
      <c r="E394" s="12">
        <v>3308</v>
      </c>
      <c r="F394" s="12">
        <v>3092</v>
      </c>
      <c r="G394" s="14">
        <v>456</v>
      </c>
      <c r="H394" s="14">
        <v>2215</v>
      </c>
      <c r="I394" s="14">
        <v>637</v>
      </c>
      <c r="J394" s="13"/>
      <c r="K394" s="12">
        <v>43488</v>
      </c>
      <c r="L394" s="12">
        <v>311692</v>
      </c>
      <c r="M394" s="12">
        <v>1132741</v>
      </c>
      <c r="N394" s="12">
        <v>500</v>
      </c>
      <c r="O394" s="12">
        <v>500</v>
      </c>
    </row>
    <row r="395" spans="1:15" x14ac:dyDescent="0.2">
      <c r="A395" s="67">
        <v>30708</v>
      </c>
      <c r="B395" s="54" t="s">
        <v>1725</v>
      </c>
      <c r="C395" s="67">
        <f t="shared" si="7"/>
        <v>3</v>
      </c>
      <c r="E395" s="12">
        <v>1449</v>
      </c>
      <c r="F395" s="12">
        <v>1400</v>
      </c>
      <c r="G395" s="14">
        <v>219</v>
      </c>
      <c r="H395" s="14">
        <v>943</v>
      </c>
      <c r="I395" s="14">
        <v>287</v>
      </c>
      <c r="J395" s="13"/>
      <c r="K395" s="12">
        <v>25831</v>
      </c>
      <c r="L395" s="12">
        <v>121531</v>
      </c>
      <c r="M395" s="12">
        <v>441905</v>
      </c>
      <c r="N395" s="12">
        <v>500</v>
      </c>
      <c r="O395" s="12">
        <v>500</v>
      </c>
    </row>
    <row r="396" spans="1:15" x14ac:dyDescent="0.2">
      <c r="A396" s="67">
        <v>30709</v>
      </c>
      <c r="B396" s="54" t="s">
        <v>1724</v>
      </c>
      <c r="C396" s="67">
        <f t="shared" si="7"/>
        <v>3</v>
      </c>
      <c r="E396" s="12">
        <v>2070</v>
      </c>
      <c r="F396" s="12">
        <v>2109</v>
      </c>
      <c r="G396" s="14">
        <v>315</v>
      </c>
      <c r="H396" s="14">
        <v>1347</v>
      </c>
      <c r="I396" s="14">
        <v>408</v>
      </c>
      <c r="J396" s="13"/>
      <c r="K396" s="12">
        <v>22638</v>
      </c>
      <c r="L396" s="12">
        <v>139690</v>
      </c>
      <c r="M396" s="12">
        <v>225994</v>
      </c>
      <c r="N396" s="12">
        <v>500</v>
      </c>
      <c r="O396" s="12">
        <v>500</v>
      </c>
    </row>
    <row r="397" spans="1:15" x14ac:dyDescent="0.2">
      <c r="A397" s="67">
        <v>30710</v>
      </c>
      <c r="B397" s="54" t="s">
        <v>1723</v>
      </c>
      <c r="C397" s="67">
        <f t="shared" si="7"/>
        <v>3</v>
      </c>
      <c r="E397" s="12">
        <v>6818</v>
      </c>
      <c r="F397" s="12">
        <v>6368</v>
      </c>
      <c r="G397" s="14">
        <v>1281</v>
      </c>
      <c r="H397" s="14">
        <v>4201</v>
      </c>
      <c r="I397" s="14">
        <v>1336</v>
      </c>
      <c r="J397" s="13"/>
      <c r="K397" s="12">
        <v>5144</v>
      </c>
      <c r="L397" s="12">
        <v>405816</v>
      </c>
      <c r="M397" s="12">
        <v>812371</v>
      </c>
      <c r="N397" s="12">
        <v>500</v>
      </c>
      <c r="O397" s="12">
        <v>500</v>
      </c>
    </row>
    <row r="398" spans="1:15" x14ac:dyDescent="0.2">
      <c r="A398" s="67">
        <v>30711</v>
      </c>
      <c r="B398" s="54" t="s">
        <v>1722</v>
      </c>
      <c r="C398" s="67">
        <f t="shared" si="7"/>
        <v>3</v>
      </c>
      <c r="E398" s="12">
        <v>2000</v>
      </c>
      <c r="F398" s="12">
        <v>1942</v>
      </c>
      <c r="G398" s="14">
        <v>349</v>
      </c>
      <c r="H398" s="14">
        <v>1365</v>
      </c>
      <c r="I398" s="14">
        <v>286</v>
      </c>
      <c r="J398" s="13"/>
      <c r="K398" s="12">
        <v>13956</v>
      </c>
      <c r="L398" s="12">
        <v>108603</v>
      </c>
      <c r="M398" s="12">
        <v>132449</v>
      </c>
      <c r="N398" s="12">
        <v>500</v>
      </c>
      <c r="O398" s="12">
        <v>500</v>
      </c>
    </row>
    <row r="399" spans="1:15" x14ac:dyDescent="0.2">
      <c r="A399" s="67">
        <v>30712</v>
      </c>
      <c r="B399" s="54" t="s">
        <v>1721</v>
      </c>
      <c r="C399" s="67">
        <f t="shared" si="7"/>
        <v>3</v>
      </c>
      <c r="E399" s="12">
        <v>1249</v>
      </c>
      <c r="F399" s="12">
        <v>1237</v>
      </c>
      <c r="G399" s="14">
        <v>192</v>
      </c>
      <c r="H399" s="14">
        <v>837</v>
      </c>
      <c r="I399" s="14">
        <v>220</v>
      </c>
      <c r="J399" s="13"/>
      <c r="K399" s="12">
        <v>30800</v>
      </c>
      <c r="L399" s="12">
        <v>75625</v>
      </c>
      <c r="M399" s="12">
        <v>64908</v>
      </c>
      <c r="N399" s="12">
        <v>500</v>
      </c>
      <c r="O399" s="12">
        <v>500</v>
      </c>
    </row>
    <row r="400" spans="1:15" x14ac:dyDescent="0.2">
      <c r="A400" s="67">
        <v>30713</v>
      </c>
      <c r="B400" s="54" t="s">
        <v>1720</v>
      </c>
      <c r="C400" s="67">
        <f t="shared" si="7"/>
        <v>3</v>
      </c>
      <c r="E400" s="12">
        <v>1557</v>
      </c>
      <c r="F400" s="12">
        <v>1522</v>
      </c>
      <c r="G400" s="14">
        <v>228</v>
      </c>
      <c r="H400" s="14">
        <v>1022</v>
      </c>
      <c r="I400" s="14">
        <v>307</v>
      </c>
      <c r="J400" s="13"/>
      <c r="K400" s="12">
        <v>10855</v>
      </c>
      <c r="L400" s="12">
        <v>119635</v>
      </c>
      <c r="M400" s="12">
        <v>348182</v>
      </c>
      <c r="N400" s="12">
        <v>500</v>
      </c>
      <c r="O400" s="12">
        <v>500</v>
      </c>
    </row>
    <row r="401" spans="1:15" x14ac:dyDescent="0.2">
      <c r="A401" s="67">
        <v>30715</v>
      </c>
      <c r="B401" s="54" t="s">
        <v>1719</v>
      </c>
      <c r="C401" s="67">
        <f t="shared" si="7"/>
        <v>3</v>
      </c>
      <c r="E401" s="12">
        <v>628</v>
      </c>
      <c r="F401" s="12">
        <v>589</v>
      </c>
      <c r="G401" s="14">
        <v>96</v>
      </c>
      <c r="H401" s="14">
        <v>386</v>
      </c>
      <c r="I401" s="14">
        <v>146</v>
      </c>
      <c r="J401" s="13"/>
      <c r="K401" s="12">
        <v>6337</v>
      </c>
      <c r="L401" s="12">
        <v>41031</v>
      </c>
      <c r="M401" s="12">
        <v>39788</v>
      </c>
      <c r="N401" s="12">
        <v>500</v>
      </c>
      <c r="O401" s="12">
        <v>500</v>
      </c>
    </row>
    <row r="402" spans="1:15" x14ac:dyDescent="0.2">
      <c r="A402" s="67">
        <v>30716</v>
      </c>
      <c r="B402" s="54" t="s">
        <v>1718</v>
      </c>
      <c r="C402" s="67">
        <f t="shared" si="7"/>
        <v>3</v>
      </c>
      <c r="E402" s="12">
        <v>4142</v>
      </c>
      <c r="F402" s="12">
        <v>3975</v>
      </c>
      <c r="G402" s="14">
        <v>632</v>
      </c>
      <c r="H402" s="14">
        <v>2709</v>
      </c>
      <c r="I402" s="14">
        <v>801</v>
      </c>
      <c r="J402" s="13"/>
      <c r="K402" s="12">
        <v>22214</v>
      </c>
      <c r="L402" s="12">
        <v>317302</v>
      </c>
      <c r="M402" s="12">
        <v>815671</v>
      </c>
      <c r="N402" s="12">
        <v>500</v>
      </c>
      <c r="O402" s="12">
        <v>500</v>
      </c>
    </row>
    <row r="403" spans="1:15" x14ac:dyDescent="0.2">
      <c r="A403" s="67">
        <v>30718</v>
      </c>
      <c r="B403" s="54" t="s">
        <v>1717</v>
      </c>
      <c r="C403" s="67">
        <f t="shared" ref="C403:C466" si="8">INT(A403/10000)</f>
        <v>3</v>
      </c>
      <c r="E403" s="12">
        <v>1255</v>
      </c>
      <c r="F403" s="12">
        <v>1248</v>
      </c>
      <c r="G403" s="14">
        <v>167</v>
      </c>
      <c r="H403" s="14">
        <v>804</v>
      </c>
      <c r="I403" s="14">
        <v>284</v>
      </c>
      <c r="J403" s="13"/>
      <c r="K403" s="12">
        <v>14579</v>
      </c>
      <c r="L403" s="12">
        <v>93798</v>
      </c>
      <c r="M403" s="12">
        <v>149222</v>
      </c>
      <c r="N403" s="12">
        <v>500</v>
      </c>
      <c r="O403" s="12">
        <v>500</v>
      </c>
    </row>
    <row r="404" spans="1:15" x14ac:dyDescent="0.2">
      <c r="A404" s="67">
        <v>30719</v>
      </c>
      <c r="B404" s="54" t="s">
        <v>1716</v>
      </c>
      <c r="C404" s="67">
        <f t="shared" si="8"/>
        <v>3</v>
      </c>
      <c r="E404" s="12">
        <v>1630</v>
      </c>
      <c r="F404" s="12">
        <v>1531</v>
      </c>
      <c r="G404" s="14">
        <v>249</v>
      </c>
      <c r="H404" s="14">
        <v>1042</v>
      </c>
      <c r="I404" s="14">
        <v>339</v>
      </c>
      <c r="J404" s="13"/>
      <c r="K404" s="12">
        <v>29856</v>
      </c>
      <c r="L404" s="12">
        <v>110436</v>
      </c>
      <c r="M404" s="12">
        <v>84708</v>
      </c>
      <c r="N404" s="12">
        <v>500</v>
      </c>
      <c r="O404" s="12">
        <v>500</v>
      </c>
    </row>
    <row r="405" spans="1:15" x14ac:dyDescent="0.2">
      <c r="A405" s="67">
        <v>30721</v>
      </c>
      <c r="B405" s="54" t="s">
        <v>1715</v>
      </c>
      <c r="C405" s="67">
        <f t="shared" si="8"/>
        <v>3</v>
      </c>
      <c r="E405" s="12">
        <v>1615</v>
      </c>
      <c r="F405" s="12">
        <v>1598</v>
      </c>
      <c r="G405" s="14">
        <v>266</v>
      </c>
      <c r="H405" s="14">
        <v>1078</v>
      </c>
      <c r="I405" s="14">
        <v>271</v>
      </c>
      <c r="J405" s="13"/>
      <c r="K405" s="12">
        <v>32505</v>
      </c>
      <c r="L405" s="12">
        <v>82074</v>
      </c>
      <c r="M405" s="12">
        <v>142736</v>
      </c>
      <c r="N405" s="12">
        <v>500</v>
      </c>
      <c r="O405" s="12">
        <v>500</v>
      </c>
    </row>
    <row r="406" spans="1:15" x14ac:dyDescent="0.2">
      <c r="A406" s="67">
        <v>30722</v>
      </c>
      <c r="B406" s="54" t="s">
        <v>1714</v>
      </c>
      <c r="C406" s="67">
        <f t="shared" si="8"/>
        <v>3</v>
      </c>
      <c r="E406" s="12">
        <v>1178</v>
      </c>
      <c r="F406" s="12">
        <v>1159</v>
      </c>
      <c r="G406" s="14">
        <v>147</v>
      </c>
      <c r="H406" s="14">
        <v>772</v>
      </c>
      <c r="I406" s="14">
        <v>259</v>
      </c>
      <c r="J406" s="13"/>
      <c r="K406" s="12">
        <v>27453</v>
      </c>
      <c r="L406" s="12">
        <v>73310</v>
      </c>
      <c r="M406" s="12">
        <v>72982</v>
      </c>
      <c r="N406" s="12">
        <v>500</v>
      </c>
      <c r="O406" s="12">
        <v>500</v>
      </c>
    </row>
    <row r="407" spans="1:15" x14ac:dyDescent="0.2">
      <c r="A407" s="67">
        <v>30724</v>
      </c>
      <c r="B407" s="54" t="s">
        <v>1713</v>
      </c>
      <c r="C407" s="67">
        <f t="shared" si="8"/>
        <v>3</v>
      </c>
      <c r="E407" s="12">
        <v>2052</v>
      </c>
      <c r="F407" s="12">
        <v>1955</v>
      </c>
      <c r="G407" s="14">
        <v>282</v>
      </c>
      <c r="H407" s="14">
        <v>1395</v>
      </c>
      <c r="I407" s="14">
        <v>375</v>
      </c>
      <c r="J407" s="13"/>
      <c r="K407" s="12">
        <v>31874</v>
      </c>
      <c r="L407" s="12">
        <v>134961</v>
      </c>
      <c r="M407" s="12">
        <v>174702</v>
      </c>
      <c r="N407" s="12">
        <v>500</v>
      </c>
      <c r="O407" s="12">
        <v>500</v>
      </c>
    </row>
    <row r="408" spans="1:15" x14ac:dyDescent="0.2">
      <c r="A408" s="67">
        <v>30726</v>
      </c>
      <c r="B408" s="54" t="s">
        <v>1712</v>
      </c>
      <c r="C408" s="67">
        <f t="shared" si="8"/>
        <v>3</v>
      </c>
      <c r="E408" s="12">
        <v>2982</v>
      </c>
      <c r="F408" s="12">
        <v>2809</v>
      </c>
      <c r="G408" s="14">
        <v>411</v>
      </c>
      <c r="H408" s="14">
        <v>1950</v>
      </c>
      <c r="I408" s="14">
        <v>621</v>
      </c>
      <c r="J408" s="13"/>
      <c r="K408" s="12">
        <v>34173</v>
      </c>
      <c r="L408" s="12">
        <v>198382</v>
      </c>
      <c r="M408" s="12">
        <v>243034</v>
      </c>
      <c r="N408" s="12">
        <v>500</v>
      </c>
      <c r="O408" s="12">
        <v>500</v>
      </c>
    </row>
    <row r="409" spans="1:15" x14ac:dyDescent="0.2">
      <c r="A409" s="67">
        <v>30728</v>
      </c>
      <c r="B409" s="54" t="s">
        <v>1711</v>
      </c>
      <c r="C409" s="67">
        <f t="shared" si="8"/>
        <v>3</v>
      </c>
      <c r="E409" s="12">
        <v>1148</v>
      </c>
      <c r="F409" s="12">
        <v>997</v>
      </c>
      <c r="G409" s="14">
        <v>246</v>
      </c>
      <c r="H409" s="14">
        <v>728</v>
      </c>
      <c r="I409" s="14">
        <v>174</v>
      </c>
      <c r="J409" s="13"/>
      <c r="K409" s="12">
        <v>9386</v>
      </c>
      <c r="L409" s="12">
        <v>67193</v>
      </c>
      <c r="M409" s="12">
        <v>125817</v>
      </c>
      <c r="N409" s="12">
        <v>500</v>
      </c>
      <c r="O409" s="12">
        <v>500</v>
      </c>
    </row>
    <row r="410" spans="1:15" x14ac:dyDescent="0.2">
      <c r="A410" s="67">
        <v>30729</v>
      </c>
      <c r="B410" s="54" t="s">
        <v>1710</v>
      </c>
      <c r="C410" s="67">
        <f t="shared" si="8"/>
        <v>3</v>
      </c>
      <c r="E410" s="12">
        <v>3950</v>
      </c>
      <c r="F410" s="12">
        <v>3933</v>
      </c>
      <c r="G410" s="14">
        <v>570</v>
      </c>
      <c r="H410" s="14">
        <v>2724</v>
      </c>
      <c r="I410" s="14">
        <v>656</v>
      </c>
      <c r="J410" s="13"/>
      <c r="K410" s="12">
        <v>17756</v>
      </c>
      <c r="L410" s="12">
        <v>233781</v>
      </c>
      <c r="M410" s="12">
        <v>1769994</v>
      </c>
      <c r="N410" s="12">
        <v>500</v>
      </c>
      <c r="O410" s="12">
        <v>500</v>
      </c>
    </row>
    <row r="411" spans="1:15" x14ac:dyDescent="0.2">
      <c r="A411" s="67">
        <v>30730</v>
      </c>
      <c r="B411" s="54" t="s">
        <v>1709</v>
      </c>
      <c r="C411" s="67">
        <f t="shared" si="8"/>
        <v>3</v>
      </c>
      <c r="E411" s="12">
        <v>5610</v>
      </c>
      <c r="F411" s="12">
        <v>5319</v>
      </c>
      <c r="G411" s="14">
        <v>788</v>
      </c>
      <c r="H411" s="14">
        <v>3831</v>
      </c>
      <c r="I411" s="14">
        <v>991</v>
      </c>
      <c r="J411" s="13"/>
      <c r="K411" s="12">
        <v>15047</v>
      </c>
      <c r="L411" s="12">
        <v>372846</v>
      </c>
      <c r="M411" s="12">
        <v>3377078</v>
      </c>
      <c r="N411" s="12">
        <v>500</v>
      </c>
      <c r="O411" s="12">
        <v>500</v>
      </c>
    </row>
    <row r="412" spans="1:15" x14ac:dyDescent="0.2">
      <c r="A412" s="67">
        <v>30731</v>
      </c>
      <c r="B412" s="54" t="s">
        <v>1708</v>
      </c>
      <c r="C412" s="67">
        <f t="shared" si="8"/>
        <v>3</v>
      </c>
      <c r="E412" s="12">
        <v>3591</v>
      </c>
      <c r="F412" s="12">
        <v>3118</v>
      </c>
      <c r="G412" s="14">
        <v>708</v>
      </c>
      <c r="H412" s="14">
        <v>2418</v>
      </c>
      <c r="I412" s="14">
        <v>465</v>
      </c>
      <c r="J412" s="13"/>
      <c r="K412" s="12">
        <v>4746</v>
      </c>
      <c r="L412" s="12">
        <v>184445</v>
      </c>
      <c r="M412" s="12">
        <v>287188</v>
      </c>
      <c r="N412" s="12">
        <v>500</v>
      </c>
      <c r="O412" s="12">
        <v>500</v>
      </c>
    </row>
    <row r="413" spans="1:15" x14ac:dyDescent="0.2">
      <c r="A413" s="67">
        <v>30732</v>
      </c>
      <c r="B413" s="54" t="s">
        <v>1707</v>
      </c>
      <c r="C413" s="67">
        <f t="shared" si="8"/>
        <v>3</v>
      </c>
      <c r="E413" s="12">
        <v>7414</v>
      </c>
      <c r="F413" s="12">
        <v>7247</v>
      </c>
      <c r="G413" s="14">
        <v>1080</v>
      </c>
      <c r="H413" s="14">
        <v>4854</v>
      </c>
      <c r="I413" s="14">
        <v>1480</v>
      </c>
      <c r="J413" s="13"/>
      <c r="K413" s="12">
        <v>46977</v>
      </c>
      <c r="L413" s="12">
        <v>749325</v>
      </c>
      <c r="M413" s="12">
        <v>2496120</v>
      </c>
      <c r="N413" s="12">
        <v>500</v>
      </c>
      <c r="O413" s="12">
        <v>500</v>
      </c>
    </row>
    <row r="414" spans="1:15" x14ac:dyDescent="0.2">
      <c r="A414" s="67">
        <v>30733</v>
      </c>
      <c r="B414" s="54" t="s">
        <v>1706</v>
      </c>
      <c r="C414" s="67">
        <f t="shared" si="8"/>
        <v>3</v>
      </c>
      <c r="E414" s="12">
        <v>895</v>
      </c>
      <c r="F414" s="12">
        <v>899</v>
      </c>
      <c r="G414" s="14">
        <v>133</v>
      </c>
      <c r="H414" s="14">
        <v>572</v>
      </c>
      <c r="I414" s="14">
        <v>190</v>
      </c>
      <c r="J414" s="13"/>
      <c r="K414" s="12">
        <v>4009</v>
      </c>
      <c r="L414" s="12">
        <v>78183</v>
      </c>
      <c r="M414" s="12">
        <v>1358906</v>
      </c>
      <c r="N414" s="12">
        <v>500</v>
      </c>
      <c r="O414" s="12">
        <v>500</v>
      </c>
    </row>
    <row r="415" spans="1:15" x14ac:dyDescent="0.2">
      <c r="A415" s="67">
        <v>30734</v>
      </c>
      <c r="B415" s="54" t="s">
        <v>1705</v>
      </c>
      <c r="C415" s="67">
        <f t="shared" si="8"/>
        <v>3</v>
      </c>
      <c r="E415" s="12">
        <v>1922</v>
      </c>
      <c r="F415" s="12">
        <v>1680</v>
      </c>
      <c r="G415" s="14">
        <v>313</v>
      </c>
      <c r="H415" s="14">
        <v>1274</v>
      </c>
      <c r="I415" s="14">
        <v>335</v>
      </c>
      <c r="J415" s="13"/>
      <c r="K415" s="12">
        <v>4861</v>
      </c>
      <c r="L415" s="12">
        <v>143425</v>
      </c>
      <c r="M415" s="12">
        <v>949374</v>
      </c>
      <c r="N415" s="12">
        <v>500</v>
      </c>
      <c r="O415" s="12">
        <v>500</v>
      </c>
    </row>
    <row r="416" spans="1:15" x14ac:dyDescent="0.2">
      <c r="A416" s="67">
        <v>30735</v>
      </c>
      <c r="B416" s="54" t="s">
        <v>1704</v>
      </c>
      <c r="C416" s="67">
        <f t="shared" si="8"/>
        <v>3</v>
      </c>
      <c r="E416" s="12">
        <v>5219</v>
      </c>
      <c r="F416" s="12">
        <v>5045</v>
      </c>
      <c r="G416" s="14">
        <v>753</v>
      </c>
      <c r="H416" s="14">
        <v>3604</v>
      </c>
      <c r="I416" s="14">
        <v>862</v>
      </c>
      <c r="J416" s="13"/>
      <c r="K416" s="12">
        <v>4333</v>
      </c>
      <c r="L416" s="12">
        <v>549730</v>
      </c>
      <c r="M416" s="12">
        <v>2502386</v>
      </c>
      <c r="N416" s="12">
        <v>500</v>
      </c>
      <c r="O416" s="12">
        <v>500</v>
      </c>
    </row>
    <row r="417" spans="1:15" x14ac:dyDescent="0.2">
      <c r="A417" s="67">
        <v>30736</v>
      </c>
      <c r="B417" s="54" t="s">
        <v>1703</v>
      </c>
      <c r="C417" s="67">
        <f t="shared" si="8"/>
        <v>3</v>
      </c>
      <c r="E417" s="12">
        <v>2201</v>
      </c>
      <c r="F417" s="12">
        <v>2082</v>
      </c>
      <c r="G417" s="14">
        <v>323</v>
      </c>
      <c r="H417" s="14">
        <v>1399</v>
      </c>
      <c r="I417" s="14">
        <v>479</v>
      </c>
      <c r="J417" s="13"/>
      <c r="K417" s="12">
        <v>1648</v>
      </c>
      <c r="L417" s="12">
        <v>185791</v>
      </c>
      <c r="M417" s="12">
        <v>1148703</v>
      </c>
      <c r="N417" s="12">
        <v>500</v>
      </c>
      <c r="O417" s="12">
        <v>500</v>
      </c>
    </row>
    <row r="418" spans="1:15" x14ac:dyDescent="0.2">
      <c r="A418" s="67">
        <v>30737</v>
      </c>
      <c r="B418" s="54" t="s">
        <v>1702</v>
      </c>
      <c r="C418" s="67">
        <f t="shared" si="8"/>
        <v>3</v>
      </c>
      <c r="E418" s="12">
        <v>1775</v>
      </c>
      <c r="F418" s="12">
        <v>1714</v>
      </c>
      <c r="G418" s="14">
        <v>270</v>
      </c>
      <c r="H418" s="14">
        <v>1174</v>
      </c>
      <c r="I418" s="14">
        <v>331</v>
      </c>
      <c r="J418" s="13"/>
      <c r="K418" s="12">
        <v>17855</v>
      </c>
      <c r="L418" s="12">
        <v>123179</v>
      </c>
      <c r="M418" s="12">
        <v>232786</v>
      </c>
      <c r="N418" s="12">
        <v>500</v>
      </c>
      <c r="O418" s="12">
        <v>500</v>
      </c>
    </row>
    <row r="419" spans="1:15" x14ac:dyDescent="0.2">
      <c r="A419" s="67">
        <v>30738</v>
      </c>
      <c r="B419" s="54" t="s">
        <v>1701</v>
      </c>
      <c r="C419" s="67">
        <f t="shared" si="8"/>
        <v>3</v>
      </c>
      <c r="E419" s="12">
        <v>769</v>
      </c>
      <c r="F419" s="12">
        <v>702</v>
      </c>
      <c r="G419" s="14">
        <v>126</v>
      </c>
      <c r="H419" s="14">
        <v>529</v>
      </c>
      <c r="I419" s="14">
        <v>114</v>
      </c>
      <c r="J419" s="13"/>
      <c r="K419" s="12">
        <v>15423</v>
      </c>
      <c r="L419" s="12">
        <v>56749</v>
      </c>
      <c r="M419" s="12">
        <v>371086</v>
      </c>
      <c r="N419" s="12">
        <v>500</v>
      </c>
      <c r="O419" s="12">
        <v>500</v>
      </c>
    </row>
    <row r="420" spans="1:15" x14ac:dyDescent="0.2">
      <c r="A420" s="67">
        <v>30739</v>
      </c>
      <c r="B420" s="54" t="s">
        <v>1700</v>
      </c>
      <c r="C420" s="67">
        <f t="shared" si="8"/>
        <v>3</v>
      </c>
      <c r="E420" s="12">
        <v>2207</v>
      </c>
      <c r="F420" s="12">
        <v>2043</v>
      </c>
      <c r="G420" s="14">
        <v>359</v>
      </c>
      <c r="H420" s="14">
        <v>1499</v>
      </c>
      <c r="I420" s="14">
        <v>349</v>
      </c>
      <c r="J420" s="13"/>
      <c r="K420" s="12">
        <v>9180</v>
      </c>
      <c r="L420" s="12">
        <v>157633</v>
      </c>
      <c r="M420" s="12">
        <v>1019483</v>
      </c>
      <c r="N420" s="12">
        <v>500</v>
      </c>
      <c r="O420" s="12">
        <v>500</v>
      </c>
    </row>
    <row r="421" spans="1:15" x14ac:dyDescent="0.2">
      <c r="A421" s="67">
        <v>30740</v>
      </c>
      <c r="B421" s="54" t="s">
        <v>1699</v>
      </c>
      <c r="C421" s="67">
        <f t="shared" si="8"/>
        <v>3</v>
      </c>
      <c r="E421" s="12">
        <v>19424</v>
      </c>
      <c r="F421" s="12">
        <v>17388</v>
      </c>
      <c r="G421" s="14">
        <v>2766</v>
      </c>
      <c r="H421" s="14">
        <v>13235</v>
      </c>
      <c r="I421" s="14">
        <v>3423</v>
      </c>
      <c r="J421" s="13"/>
      <c r="K421" s="12">
        <v>35374</v>
      </c>
      <c r="L421" s="12">
        <v>2145335</v>
      </c>
      <c r="M421" s="12">
        <v>37302764</v>
      </c>
      <c r="N421" s="12">
        <v>500</v>
      </c>
      <c r="O421" s="12">
        <v>500</v>
      </c>
    </row>
    <row r="422" spans="1:15" x14ac:dyDescent="0.2">
      <c r="A422" s="67">
        <v>30741</v>
      </c>
      <c r="B422" s="54" t="s">
        <v>1698</v>
      </c>
      <c r="C422" s="67">
        <f t="shared" si="8"/>
        <v>3</v>
      </c>
      <c r="E422" s="12">
        <v>1746</v>
      </c>
      <c r="F422" s="12">
        <v>1653</v>
      </c>
      <c r="G422" s="14">
        <v>266</v>
      </c>
      <c r="H422" s="14">
        <v>1161</v>
      </c>
      <c r="I422" s="14">
        <v>319</v>
      </c>
      <c r="J422" s="13"/>
      <c r="K422" s="12">
        <v>8877</v>
      </c>
      <c r="L422" s="12">
        <v>116404</v>
      </c>
      <c r="M422" s="12">
        <v>389209</v>
      </c>
      <c r="N422" s="12">
        <v>500</v>
      </c>
      <c r="O422" s="12">
        <v>500</v>
      </c>
    </row>
    <row r="423" spans="1:15" x14ac:dyDescent="0.2">
      <c r="A423" s="67">
        <v>30801</v>
      </c>
      <c r="B423" s="54" t="s">
        <v>1697</v>
      </c>
      <c r="C423" s="67">
        <f t="shared" si="8"/>
        <v>3</v>
      </c>
      <c r="E423" s="12">
        <v>198</v>
      </c>
      <c r="F423" s="12">
        <v>211</v>
      </c>
      <c r="G423" s="14">
        <v>28</v>
      </c>
      <c r="H423" s="14">
        <v>139</v>
      </c>
      <c r="I423" s="14">
        <v>31</v>
      </c>
      <c r="J423" s="13"/>
      <c r="K423" s="12">
        <v>11946</v>
      </c>
      <c r="L423" s="12">
        <v>17181</v>
      </c>
      <c r="M423" s="12">
        <v>226140</v>
      </c>
      <c r="N423" s="12">
        <v>500</v>
      </c>
      <c r="O423" s="12">
        <v>500</v>
      </c>
    </row>
    <row r="424" spans="1:15" x14ac:dyDescent="0.2">
      <c r="A424" s="67">
        <v>30802</v>
      </c>
      <c r="B424" s="54" t="s">
        <v>1696</v>
      </c>
      <c r="C424" s="67">
        <f t="shared" si="8"/>
        <v>3</v>
      </c>
      <c r="E424" s="12">
        <v>151</v>
      </c>
      <c r="F424" s="12">
        <v>138</v>
      </c>
      <c r="G424" s="14">
        <v>25</v>
      </c>
      <c r="H424" s="14">
        <v>92</v>
      </c>
      <c r="I424" s="14">
        <v>34</v>
      </c>
      <c r="J424" s="13"/>
      <c r="K424" s="12">
        <v>7596</v>
      </c>
      <c r="L424" s="12">
        <v>7949</v>
      </c>
      <c r="M424" s="12">
        <v>3437</v>
      </c>
      <c r="N424" s="12">
        <v>500</v>
      </c>
      <c r="O424" s="12">
        <v>500</v>
      </c>
    </row>
    <row r="425" spans="1:15" x14ac:dyDescent="0.2">
      <c r="A425" s="67">
        <v>30803</v>
      </c>
      <c r="B425" s="54" t="s">
        <v>1695</v>
      </c>
      <c r="C425" s="67">
        <f t="shared" si="8"/>
        <v>3</v>
      </c>
      <c r="E425" s="12">
        <v>3425</v>
      </c>
      <c r="F425" s="12">
        <v>3327</v>
      </c>
      <c r="G425" s="14">
        <v>490</v>
      </c>
      <c r="H425" s="14">
        <v>2234</v>
      </c>
      <c r="I425" s="14">
        <v>701</v>
      </c>
      <c r="J425" s="13"/>
      <c r="K425" s="12">
        <v>30636</v>
      </c>
      <c r="L425" s="12">
        <v>123980</v>
      </c>
      <c r="M425" s="12">
        <v>320898</v>
      </c>
      <c r="N425" s="12">
        <v>500</v>
      </c>
      <c r="O425" s="12">
        <v>500</v>
      </c>
    </row>
    <row r="426" spans="1:15" x14ac:dyDescent="0.2">
      <c r="A426" s="67">
        <v>30804</v>
      </c>
      <c r="B426" s="54" t="s">
        <v>1694</v>
      </c>
      <c r="C426" s="67">
        <f t="shared" si="8"/>
        <v>3</v>
      </c>
      <c r="E426" s="12">
        <v>1932</v>
      </c>
      <c r="F426" s="12">
        <v>1902</v>
      </c>
      <c r="G426" s="14">
        <v>280</v>
      </c>
      <c r="H426" s="14">
        <v>1260</v>
      </c>
      <c r="I426" s="14">
        <v>392</v>
      </c>
      <c r="J426" s="13"/>
      <c r="K426" s="12">
        <v>16571</v>
      </c>
      <c r="L426" s="12">
        <v>141142</v>
      </c>
      <c r="M426" s="12">
        <v>564501</v>
      </c>
      <c r="N426" s="12">
        <v>500</v>
      </c>
      <c r="O426" s="12">
        <v>500</v>
      </c>
    </row>
    <row r="427" spans="1:15" x14ac:dyDescent="0.2">
      <c r="A427" s="67">
        <v>30805</v>
      </c>
      <c r="B427" s="54" t="s">
        <v>1693</v>
      </c>
      <c r="C427" s="67">
        <f t="shared" si="8"/>
        <v>3</v>
      </c>
      <c r="E427" s="12">
        <v>1670</v>
      </c>
      <c r="F427" s="12">
        <v>1656</v>
      </c>
      <c r="G427" s="14">
        <v>260</v>
      </c>
      <c r="H427" s="14">
        <v>1052</v>
      </c>
      <c r="I427" s="14">
        <v>358</v>
      </c>
      <c r="J427" s="13"/>
      <c r="K427" s="12">
        <v>22282</v>
      </c>
      <c r="L427" s="12">
        <v>79236</v>
      </c>
      <c r="M427" s="12">
        <v>525195</v>
      </c>
      <c r="N427" s="12">
        <v>500</v>
      </c>
      <c r="O427" s="12">
        <v>500</v>
      </c>
    </row>
    <row r="428" spans="1:15" x14ac:dyDescent="0.2">
      <c r="A428" s="67">
        <v>30808</v>
      </c>
      <c r="B428" s="54" t="s">
        <v>1692</v>
      </c>
      <c r="C428" s="67">
        <f t="shared" si="8"/>
        <v>3</v>
      </c>
      <c r="E428" s="12">
        <v>8917</v>
      </c>
      <c r="F428" s="12">
        <v>8202</v>
      </c>
      <c r="G428" s="14">
        <v>1323</v>
      </c>
      <c r="H428" s="14">
        <v>6005</v>
      </c>
      <c r="I428" s="14">
        <v>1589</v>
      </c>
      <c r="J428" s="13"/>
      <c r="K428" s="12">
        <v>31210</v>
      </c>
      <c r="L428" s="12">
        <v>519550</v>
      </c>
      <c r="M428" s="12">
        <v>2045155</v>
      </c>
      <c r="N428" s="12">
        <v>500</v>
      </c>
      <c r="O428" s="12">
        <v>500</v>
      </c>
    </row>
    <row r="429" spans="1:15" x14ac:dyDescent="0.2">
      <c r="A429" s="67">
        <v>30810</v>
      </c>
      <c r="B429" s="54" t="s">
        <v>1691</v>
      </c>
      <c r="C429" s="67">
        <f t="shared" si="8"/>
        <v>3</v>
      </c>
      <c r="E429" s="12">
        <v>1129</v>
      </c>
      <c r="F429" s="12">
        <v>1104</v>
      </c>
      <c r="G429" s="14">
        <v>139</v>
      </c>
      <c r="H429" s="14">
        <v>725</v>
      </c>
      <c r="I429" s="14">
        <v>265</v>
      </c>
      <c r="J429" s="13"/>
      <c r="K429" s="12">
        <v>17316</v>
      </c>
      <c r="L429" s="12">
        <v>45664</v>
      </c>
      <c r="M429" s="12">
        <v>60125</v>
      </c>
      <c r="N429" s="12">
        <v>500</v>
      </c>
      <c r="O429" s="12">
        <v>500</v>
      </c>
    </row>
    <row r="430" spans="1:15" x14ac:dyDescent="0.2">
      <c r="A430" s="67">
        <v>30811</v>
      </c>
      <c r="B430" s="54" t="s">
        <v>1690</v>
      </c>
      <c r="C430" s="67">
        <f t="shared" si="8"/>
        <v>3</v>
      </c>
      <c r="E430" s="12">
        <v>2234</v>
      </c>
      <c r="F430" s="12">
        <v>2271</v>
      </c>
      <c r="G430" s="14">
        <v>313</v>
      </c>
      <c r="H430" s="14">
        <v>1434</v>
      </c>
      <c r="I430" s="14">
        <v>487</v>
      </c>
      <c r="J430" s="13"/>
      <c r="K430" s="12">
        <v>29544</v>
      </c>
      <c r="L430" s="12">
        <v>108230</v>
      </c>
      <c r="M430" s="12">
        <v>262505</v>
      </c>
      <c r="N430" s="12">
        <v>500</v>
      </c>
      <c r="O430" s="12">
        <v>500</v>
      </c>
    </row>
    <row r="431" spans="1:15" x14ac:dyDescent="0.2">
      <c r="A431" s="67">
        <v>30812</v>
      </c>
      <c r="B431" s="54" t="s">
        <v>1689</v>
      </c>
      <c r="C431" s="67">
        <f t="shared" si="8"/>
        <v>3</v>
      </c>
      <c r="E431" s="12">
        <v>895</v>
      </c>
      <c r="F431" s="12">
        <v>864</v>
      </c>
      <c r="G431" s="14">
        <v>140</v>
      </c>
      <c r="H431" s="14">
        <v>601</v>
      </c>
      <c r="I431" s="14">
        <v>154</v>
      </c>
      <c r="J431" s="13"/>
      <c r="K431" s="12">
        <v>10633</v>
      </c>
      <c r="L431" s="12">
        <v>39738</v>
      </c>
      <c r="M431" s="12">
        <v>47781</v>
      </c>
      <c r="N431" s="12">
        <v>500</v>
      </c>
      <c r="O431" s="12">
        <v>500</v>
      </c>
    </row>
    <row r="432" spans="1:15" x14ac:dyDescent="0.2">
      <c r="A432" s="67">
        <v>30813</v>
      </c>
      <c r="B432" s="54" t="s">
        <v>1688</v>
      </c>
      <c r="C432" s="67">
        <f t="shared" si="8"/>
        <v>3</v>
      </c>
      <c r="E432" s="12">
        <v>1293</v>
      </c>
      <c r="F432" s="12">
        <v>1245</v>
      </c>
      <c r="G432" s="14">
        <v>171</v>
      </c>
      <c r="H432" s="14">
        <v>856</v>
      </c>
      <c r="I432" s="14">
        <v>266</v>
      </c>
      <c r="J432" s="13"/>
      <c r="K432" s="12">
        <v>34745</v>
      </c>
      <c r="L432" s="12">
        <v>93845</v>
      </c>
      <c r="M432" s="12">
        <v>95134</v>
      </c>
      <c r="N432" s="12">
        <v>500</v>
      </c>
      <c r="O432" s="12">
        <v>500</v>
      </c>
    </row>
    <row r="433" spans="1:15" x14ac:dyDescent="0.2">
      <c r="A433" s="67">
        <v>30814</v>
      </c>
      <c r="B433" s="54" t="s">
        <v>1687</v>
      </c>
      <c r="C433" s="67">
        <f t="shared" si="8"/>
        <v>3</v>
      </c>
      <c r="E433" s="12">
        <v>2086</v>
      </c>
      <c r="F433" s="12">
        <v>1942</v>
      </c>
      <c r="G433" s="14">
        <v>327</v>
      </c>
      <c r="H433" s="14">
        <v>1349</v>
      </c>
      <c r="I433" s="14">
        <v>410</v>
      </c>
      <c r="J433" s="13"/>
      <c r="K433" s="12">
        <v>50270</v>
      </c>
      <c r="L433" s="12">
        <v>106369</v>
      </c>
      <c r="M433" s="12">
        <v>307777</v>
      </c>
      <c r="N433" s="12">
        <v>500</v>
      </c>
      <c r="O433" s="12">
        <v>500</v>
      </c>
    </row>
    <row r="434" spans="1:15" x14ac:dyDescent="0.2">
      <c r="A434" s="67">
        <v>30817</v>
      </c>
      <c r="B434" s="54" t="s">
        <v>1686</v>
      </c>
      <c r="C434" s="67">
        <f t="shared" si="8"/>
        <v>3</v>
      </c>
      <c r="E434" s="12">
        <v>11640</v>
      </c>
      <c r="F434" s="12">
        <v>10994</v>
      </c>
      <c r="G434" s="14">
        <v>1920</v>
      </c>
      <c r="H434" s="14">
        <v>7765</v>
      </c>
      <c r="I434" s="14">
        <v>1955</v>
      </c>
      <c r="J434" s="13"/>
      <c r="K434" s="12">
        <v>21154</v>
      </c>
      <c r="L434" s="12">
        <v>814857</v>
      </c>
      <c r="M434" s="12">
        <v>3306395</v>
      </c>
      <c r="N434" s="12">
        <v>500</v>
      </c>
      <c r="O434" s="12">
        <v>500</v>
      </c>
    </row>
    <row r="435" spans="1:15" x14ac:dyDescent="0.2">
      <c r="A435" s="67">
        <v>30819</v>
      </c>
      <c r="B435" s="54" t="s">
        <v>1685</v>
      </c>
      <c r="C435" s="67">
        <f t="shared" si="8"/>
        <v>3</v>
      </c>
      <c r="E435" s="12">
        <v>309</v>
      </c>
      <c r="F435" s="12">
        <v>274</v>
      </c>
      <c r="G435" s="14">
        <v>53</v>
      </c>
      <c r="H435" s="14">
        <v>201</v>
      </c>
      <c r="I435" s="14">
        <v>55</v>
      </c>
      <c r="J435" s="13"/>
      <c r="K435" s="12">
        <v>9660</v>
      </c>
      <c r="L435" s="12">
        <v>17530</v>
      </c>
      <c r="M435" s="12">
        <v>129762</v>
      </c>
      <c r="N435" s="12">
        <v>500</v>
      </c>
      <c r="O435" s="12">
        <v>500</v>
      </c>
    </row>
    <row r="436" spans="1:15" x14ac:dyDescent="0.2">
      <c r="A436" s="67">
        <v>30821</v>
      </c>
      <c r="B436" s="54" t="s">
        <v>1684</v>
      </c>
      <c r="C436" s="67">
        <f t="shared" si="8"/>
        <v>3</v>
      </c>
      <c r="E436" s="12">
        <v>11614</v>
      </c>
      <c r="F436" s="12">
        <v>10419</v>
      </c>
      <c r="G436" s="14">
        <v>1858</v>
      </c>
      <c r="H436" s="14">
        <v>7763</v>
      </c>
      <c r="I436" s="14">
        <v>1993</v>
      </c>
      <c r="J436" s="13"/>
      <c r="K436" s="12">
        <v>90964</v>
      </c>
      <c r="L436" s="12">
        <v>852584</v>
      </c>
      <c r="M436" s="12">
        <v>2608063</v>
      </c>
      <c r="N436" s="12">
        <v>500</v>
      </c>
      <c r="O436" s="12">
        <v>500</v>
      </c>
    </row>
    <row r="437" spans="1:15" x14ac:dyDescent="0.2">
      <c r="A437" s="67">
        <v>30822</v>
      </c>
      <c r="B437" s="54" t="s">
        <v>1683</v>
      </c>
      <c r="C437" s="67">
        <f t="shared" si="8"/>
        <v>3</v>
      </c>
      <c r="E437" s="12">
        <v>109</v>
      </c>
      <c r="F437" s="12">
        <v>90</v>
      </c>
      <c r="G437" s="14">
        <v>22</v>
      </c>
      <c r="H437" s="14">
        <v>70</v>
      </c>
      <c r="I437" s="14">
        <v>17</v>
      </c>
      <c r="J437" s="13"/>
      <c r="K437" s="12">
        <v>6022</v>
      </c>
      <c r="L437" s="12">
        <v>1510</v>
      </c>
      <c r="M437" s="12">
        <v>31168</v>
      </c>
      <c r="N437" s="12">
        <v>500</v>
      </c>
      <c r="O437" s="12">
        <v>500</v>
      </c>
    </row>
    <row r="438" spans="1:15" x14ac:dyDescent="0.2">
      <c r="A438" s="67">
        <v>30824</v>
      </c>
      <c r="B438" s="54" t="s">
        <v>1682</v>
      </c>
      <c r="C438" s="67">
        <f t="shared" si="8"/>
        <v>3</v>
      </c>
      <c r="E438" s="12">
        <v>1283</v>
      </c>
      <c r="F438" s="12">
        <v>1293</v>
      </c>
      <c r="G438" s="14">
        <v>175</v>
      </c>
      <c r="H438" s="14">
        <v>896</v>
      </c>
      <c r="I438" s="14">
        <v>212</v>
      </c>
      <c r="J438" s="13"/>
      <c r="K438" s="12">
        <v>17077</v>
      </c>
      <c r="L438" s="12">
        <v>61553</v>
      </c>
      <c r="M438" s="12">
        <v>214846</v>
      </c>
      <c r="N438" s="12">
        <v>500</v>
      </c>
      <c r="O438" s="12">
        <v>500</v>
      </c>
    </row>
    <row r="439" spans="1:15" x14ac:dyDescent="0.2">
      <c r="A439" s="67">
        <v>30825</v>
      </c>
      <c r="B439" s="54" t="s">
        <v>1681</v>
      </c>
      <c r="C439" s="67">
        <f t="shared" si="8"/>
        <v>3</v>
      </c>
      <c r="E439" s="12">
        <v>1186</v>
      </c>
      <c r="F439" s="12">
        <v>1181</v>
      </c>
      <c r="G439" s="14">
        <v>176</v>
      </c>
      <c r="H439" s="14">
        <v>779</v>
      </c>
      <c r="I439" s="14">
        <v>231</v>
      </c>
      <c r="J439" s="13"/>
      <c r="K439" s="12">
        <v>31894</v>
      </c>
      <c r="L439" s="12">
        <v>100677</v>
      </c>
      <c r="M439" s="12">
        <v>80401</v>
      </c>
      <c r="N439" s="12">
        <v>500</v>
      </c>
      <c r="O439" s="12">
        <v>500</v>
      </c>
    </row>
    <row r="440" spans="1:15" x14ac:dyDescent="0.2">
      <c r="A440" s="67">
        <v>30826</v>
      </c>
      <c r="B440" s="54" t="s">
        <v>1680</v>
      </c>
      <c r="C440" s="67">
        <f t="shared" si="8"/>
        <v>3</v>
      </c>
      <c r="E440" s="12">
        <v>1262</v>
      </c>
      <c r="F440" s="12">
        <v>1235</v>
      </c>
      <c r="G440" s="14">
        <v>177</v>
      </c>
      <c r="H440" s="14">
        <v>797</v>
      </c>
      <c r="I440" s="14">
        <v>288</v>
      </c>
      <c r="J440" s="13"/>
      <c r="K440" s="12">
        <v>20015</v>
      </c>
      <c r="L440" s="12">
        <v>46654</v>
      </c>
      <c r="M440" s="12">
        <v>61959</v>
      </c>
      <c r="N440" s="12">
        <v>500</v>
      </c>
      <c r="O440" s="12">
        <v>500</v>
      </c>
    </row>
    <row r="441" spans="1:15" x14ac:dyDescent="0.2">
      <c r="A441" s="67">
        <v>30827</v>
      </c>
      <c r="B441" s="54" t="s">
        <v>1679</v>
      </c>
      <c r="C441" s="67">
        <f t="shared" si="8"/>
        <v>3</v>
      </c>
      <c r="E441" s="12">
        <v>2706</v>
      </c>
      <c r="F441" s="12">
        <v>2689</v>
      </c>
      <c r="G441" s="14">
        <v>326</v>
      </c>
      <c r="H441" s="14">
        <v>1684</v>
      </c>
      <c r="I441" s="14">
        <v>696</v>
      </c>
      <c r="J441" s="13"/>
      <c r="K441" s="12">
        <v>17403</v>
      </c>
      <c r="L441" s="12">
        <v>112638</v>
      </c>
      <c r="M441" s="12">
        <v>283092</v>
      </c>
      <c r="N441" s="12">
        <v>500</v>
      </c>
      <c r="O441" s="12">
        <v>500</v>
      </c>
    </row>
    <row r="442" spans="1:15" x14ac:dyDescent="0.2">
      <c r="A442" s="67">
        <v>30828</v>
      </c>
      <c r="B442" s="54" t="s">
        <v>1678</v>
      </c>
      <c r="C442" s="67">
        <f t="shared" si="8"/>
        <v>3</v>
      </c>
      <c r="E442" s="12">
        <v>927</v>
      </c>
      <c r="F442" s="12">
        <v>905</v>
      </c>
      <c r="G442" s="14">
        <v>133</v>
      </c>
      <c r="H442" s="14">
        <v>595</v>
      </c>
      <c r="I442" s="14">
        <v>199</v>
      </c>
      <c r="J442" s="13"/>
      <c r="K442" s="12">
        <v>19560</v>
      </c>
      <c r="L442" s="12">
        <v>56001</v>
      </c>
      <c r="M442" s="12">
        <v>125011</v>
      </c>
      <c r="N442" s="12">
        <v>500</v>
      </c>
      <c r="O442" s="12">
        <v>500</v>
      </c>
    </row>
    <row r="443" spans="1:15" x14ac:dyDescent="0.2">
      <c r="A443" s="67">
        <v>30829</v>
      </c>
      <c r="B443" s="54" t="s">
        <v>1677</v>
      </c>
      <c r="C443" s="67">
        <f t="shared" si="8"/>
        <v>3</v>
      </c>
      <c r="E443" s="12">
        <v>1092</v>
      </c>
      <c r="F443" s="12">
        <v>1082</v>
      </c>
      <c r="G443" s="14">
        <v>125</v>
      </c>
      <c r="H443" s="14">
        <v>699</v>
      </c>
      <c r="I443" s="14">
        <v>268</v>
      </c>
      <c r="J443" s="13"/>
      <c r="K443" s="12">
        <v>22074</v>
      </c>
      <c r="L443" s="12">
        <v>39919</v>
      </c>
      <c r="M443" s="12">
        <v>33987</v>
      </c>
      <c r="N443" s="12">
        <v>500</v>
      </c>
      <c r="O443" s="12">
        <v>500</v>
      </c>
    </row>
    <row r="444" spans="1:15" x14ac:dyDescent="0.2">
      <c r="A444" s="67">
        <v>30830</v>
      </c>
      <c r="B444" s="54" t="s">
        <v>1676</v>
      </c>
      <c r="C444" s="67">
        <f t="shared" si="8"/>
        <v>3</v>
      </c>
      <c r="E444" s="12">
        <v>2865</v>
      </c>
      <c r="F444" s="12">
        <v>2712</v>
      </c>
      <c r="G444" s="14">
        <v>416</v>
      </c>
      <c r="H444" s="14">
        <v>1958</v>
      </c>
      <c r="I444" s="14">
        <v>491</v>
      </c>
      <c r="J444" s="13"/>
      <c r="K444" s="12">
        <v>51360</v>
      </c>
      <c r="L444" s="12">
        <v>180930</v>
      </c>
      <c r="M444" s="12">
        <v>412674</v>
      </c>
      <c r="N444" s="12">
        <v>500</v>
      </c>
      <c r="O444" s="12">
        <v>500</v>
      </c>
    </row>
    <row r="445" spans="1:15" x14ac:dyDescent="0.2">
      <c r="A445" s="67">
        <v>30831</v>
      </c>
      <c r="B445" s="54" t="s">
        <v>1675</v>
      </c>
      <c r="C445" s="67">
        <f t="shared" si="8"/>
        <v>3</v>
      </c>
      <c r="E445" s="12">
        <v>2926</v>
      </c>
      <c r="F445" s="12">
        <v>2700</v>
      </c>
      <c r="G445" s="14">
        <v>454</v>
      </c>
      <c r="H445" s="14">
        <v>1943</v>
      </c>
      <c r="I445" s="14">
        <v>529</v>
      </c>
      <c r="J445" s="13"/>
      <c r="K445" s="12">
        <v>39386</v>
      </c>
      <c r="L445" s="12">
        <v>150381</v>
      </c>
      <c r="M445" s="12">
        <v>579723</v>
      </c>
      <c r="N445" s="12">
        <v>500</v>
      </c>
      <c r="O445" s="12">
        <v>500</v>
      </c>
    </row>
    <row r="446" spans="1:15" x14ac:dyDescent="0.2">
      <c r="A446" s="67">
        <v>30834</v>
      </c>
      <c r="B446" s="54" t="s">
        <v>1674</v>
      </c>
      <c r="C446" s="67">
        <f t="shared" si="8"/>
        <v>3</v>
      </c>
      <c r="E446" s="12">
        <v>400</v>
      </c>
      <c r="F446" s="12">
        <v>380</v>
      </c>
      <c r="G446" s="14">
        <v>46</v>
      </c>
      <c r="H446" s="14">
        <v>281</v>
      </c>
      <c r="I446" s="14">
        <v>73</v>
      </c>
      <c r="J446" s="13"/>
      <c r="K446" s="12">
        <v>10487</v>
      </c>
      <c r="L446" s="12">
        <v>18158</v>
      </c>
      <c r="M446" s="12">
        <v>137751</v>
      </c>
      <c r="N446" s="12">
        <v>500</v>
      </c>
      <c r="O446" s="12">
        <v>500</v>
      </c>
    </row>
    <row r="447" spans="1:15" x14ac:dyDescent="0.2">
      <c r="A447" s="67">
        <v>30835</v>
      </c>
      <c r="B447" s="54" t="s">
        <v>1673</v>
      </c>
      <c r="C447" s="67">
        <f t="shared" si="8"/>
        <v>3</v>
      </c>
      <c r="E447" s="12">
        <v>2984</v>
      </c>
      <c r="F447" s="12">
        <v>2941</v>
      </c>
      <c r="G447" s="14">
        <v>449</v>
      </c>
      <c r="H447" s="14">
        <v>1885</v>
      </c>
      <c r="I447" s="14">
        <v>650</v>
      </c>
      <c r="J447" s="13"/>
      <c r="K447" s="12">
        <v>39834</v>
      </c>
      <c r="L447" s="12">
        <v>150089</v>
      </c>
      <c r="M447" s="12">
        <v>169265</v>
      </c>
      <c r="N447" s="12">
        <v>500</v>
      </c>
      <c r="O447" s="12">
        <v>500</v>
      </c>
    </row>
    <row r="448" spans="1:15" x14ac:dyDescent="0.2">
      <c r="A448" s="67">
        <v>30836</v>
      </c>
      <c r="B448" s="54" t="s">
        <v>1672</v>
      </c>
      <c r="C448" s="67">
        <f t="shared" si="8"/>
        <v>3</v>
      </c>
      <c r="E448" s="12">
        <v>900</v>
      </c>
      <c r="F448" s="12">
        <v>831</v>
      </c>
      <c r="G448" s="14">
        <v>109</v>
      </c>
      <c r="H448" s="14">
        <v>617</v>
      </c>
      <c r="I448" s="14">
        <v>174</v>
      </c>
      <c r="J448" s="13"/>
      <c r="K448" s="12">
        <v>11411</v>
      </c>
      <c r="L448" s="12">
        <v>112534</v>
      </c>
      <c r="M448" s="12">
        <v>452795</v>
      </c>
      <c r="N448" s="12">
        <v>500</v>
      </c>
      <c r="O448" s="12">
        <v>500</v>
      </c>
    </row>
    <row r="449" spans="1:15" x14ac:dyDescent="0.2">
      <c r="A449" s="67">
        <v>30838</v>
      </c>
      <c r="B449" s="54" t="s">
        <v>1671</v>
      </c>
      <c r="C449" s="67">
        <f t="shared" si="8"/>
        <v>3</v>
      </c>
      <c r="E449" s="12">
        <v>2784</v>
      </c>
      <c r="F449" s="12">
        <v>2798</v>
      </c>
      <c r="G449" s="14">
        <v>423</v>
      </c>
      <c r="H449" s="14">
        <v>1833</v>
      </c>
      <c r="I449" s="14">
        <v>528</v>
      </c>
      <c r="J449" s="13"/>
      <c r="K449" s="12">
        <v>26657</v>
      </c>
      <c r="L449" s="12">
        <v>120412</v>
      </c>
      <c r="M449" s="12">
        <v>231570</v>
      </c>
      <c r="N449" s="12">
        <v>500</v>
      </c>
      <c r="O449" s="12">
        <v>500</v>
      </c>
    </row>
    <row r="450" spans="1:15" x14ac:dyDescent="0.2">
      <c r="A450" s="67">
        <v>30841</v>
      </c>
      <c r="B450" s="54" t="s">
        <v>1670</v>
      </c>
      <c r="C450" s="67">
        <f t="shared" si="8"/>
        <v>3</v>
      </c>
      <c r="E450" s="12">
        <v>1247</v>
      </c>
      <c r="F450" s="12">
        <v>1250</v>
      </c>
      <c r="G450" s="14">
        <v>161</v>
      </c>
      <c r="H450" s="14">
        <v>793</v>
      </c>
      <c r="I450" s="14">
        <v>293</v>
      </c>
      <c r="J450" s="13"/>
      <c r="K450" s="12">
        <v>10680</v>
      </c>
      <c r="L450" s="12">
        <v>61986</v>
      </c>
      <c r="M450" s="12">
        <v>246631</v>
      </c>
      <c r="N450" s="12">
        <v>500</v>
      </c>
      <c r="O450" s="12">
        <v>500</v>
      </c>
    </row>
    <row r="451" spans="1:15" x14ac:dyDescent="0.2">
      <c r="A451" s="67">
        <v>30842</v>
      </c>
      <c r="B451" s="54" t="s">
        <v>1669</v>
      </c>
      <c r="C451" s="67">
        <f t="shared" si="8"/>
        <v>3</v>
      </c>
      <c r="E451" s="12">
        <v>1688</v>
      </c>
      <c r="F451" s="12">
        <v>1680</v>
      </c>
      <c r="G451" s="14">
        <v>221</v>
      </c>
      <c r="H451" s="14">
        <v>1170</v>
      </c>
      <c r="I451" s="14">
        <v>297</v>
      </c>
      <c r="J451" s="13"/>
      <c r="K451" s="12">
        <v>18918</v>
      </c>
      <c r="L451" s="12">
        <v>86213</v>
      </c>
      <c r="M451" s="12">
        <v>374275</v>
      </c>
      <c r="N451" s="12">
        <v>500</v>
      </c>
      <c r="O451" s="12">
        <v>500</v>
      </c>
    </row>
    <row r="452" spans="1:15" x14ac:dyDescent="0.2">
      <c r="A452" s="67">
        <v>30844</v>
      </c>
      <c r="B452" s="54" t="s">
        <v>1668</v>
      </c>
      <c r="C452" s="67">
        <f t="shared" si="8"/>
        <v>3</v>
      </c>
      <c r="E452" s="12">
        <v>2160</v>
      </c>
      <c r="F452" s="12">
        <v>2078</v>
      </c>
      <c r="G452" s="14">
        <v>316</v>
      </c>
      <c r="H452" s="14">
        <v>1338</v>
      </c>
      <c r="I452" s="14">
        <v>506</v>
      </c>
      <c r="J452" s="13"/>
      <c r="K452" s="12">
        <v>22079</v>
      </c>
      <c r="L452" s="12">
        <v>216058</v>
      </c>
      <c r="M452" s="12">
        <v>1489921</v>
      </c>
      <c r="N452" s="12">
        <v>500</v>
      </c>
      <c r="O452" s="12">
        <v>500</v>
      </c>
    </row>
    <row r="453" spans="1:15" x14ac:dyDescent="0.2">
      <c r="A453" s="67">
        <v>30845</v>
      </c>
      <c r="B453" s="54" t="s">
        <v>1667</v>
      </c>
      <c r="C453" s="67">
        <f t="shared" si="8"/>
        <v>3</v>
      </c>
      <c r="E453" s="12">
        <v>1339</v>
      </c>
      <c r="F453" s="12">
        <v>1290</v>
      </c>
      <c r="G453" s="14">
        <v>186</v>
      </c>
      <c r="H453" s="14">
        <v>854</v>
      </c>
      <c r="I453" s="14">
        <v>299</v>
      </c>
      <c r="J453" s="13"/>
      <c r="K453" s="12">
        <v>17246</v>
      </c>
      <c r="L453" s="12">
        <v>57545</v>
      </c>
      <c r="M453" s="12">
        <v>85019</v>
      </c>
      <c r="N453" s="12">
        <v>500</v>
      </c>
      <c r="O453" s="12">
        <v>500</v>
      </c>
    </row>
    <row r="454" spans="1:15" x14ac:dyDescent="0.2">
      <c r="A454" s="67">
        <v>30846</v>
      </c>
      <c r="B454" s="54" t="s">
        <v>1666</v>
      </c>
      <c r="C454" s="67">
        <f t="shared" si="8"/>
        <v>3</v>
      </c>
      <c r="E454" s="12">
        <v>164</v>
      </c>
      <c r="F454" s="12">
        <v>165</v>
      </c>
      <c r="G454" s="14">
        <v>31</v>
      </c>
      <c r="H454" s="14">
        <v>106</v>
      </c>
      <c r="I454" s="14">
        <v>27</v>
      </c>
      <c r="J454" s="13"/>
      <c r="K454" s="12">
        <v>10736</v>
      </c>
      <c r="L454" s="12">
        <v>7986</v>
      </c>
      <c r="M454" s="12">
        <v>31051</v>
      </c>
      <c r="N454" s="12">
        <v>500</v>
      </c>
      <c r="O454" s="12">
        <v>500</v>
      </c>
    </row>
    <row r="455" spans="1:15" x14ac:dyDescent="0.2">
      <c r="A455" s="67">
        <v>30848</v>
      </c>
      <c r="B455" s="54" t="s">
        <v>1665</v>
      </c>
      <c r="C455" s="67">
        <f t="shared" si="8"/>
        <v>3</v>
      </c>
      <c r="E455" s="12">
        <v>1468</v>
      </c>
      <c r="F455" s="12">
        <v>1395</v>
      </c>
      <c r="G455" s="14">
        <v>219</v>
      </c>
      <c r="H455" s="14">
        <v>973</v>
      </c>
      <c r="I455" s="14">
        <v>276</v>
      </c>
      <c r="J455" s="13"/>
      <c r="K455" s="12">
        <v>12850</v>
      </c>
      <c r="L455" s="12">
        <v>70531</v>
      </c>
      <c r="M455" s="12">
        <v>354992</v>
      </c>
      <c r="N455" s="12">
        <v>500</v>
      </c>
      <c r="O455" s="12">
        <v>500</v>
      </c>
    </row>
    <row r="456" spans="1:15" x14ac:dyDescent="0.2">
      <c r="A456" s="67">
        <v>30849</v>
      </c>
      <c r="B456" s="54" t="s">
        <v>1664</v>
      </c>
      <c r="C456" s="67">
        <f t="shared" si="8"/>
        <v>3</v>
      </c>
      <c r="E456" s="12">
        <v>639</v>
      </c>
      <c r="F456" s="12">
        <v>647</v>
      </c>
      <c r="G456" s="14">
        <v>99</v>
      </c>
      <c r="H456" s="14">
        <v>423</v>
      </c>
      <c r="I456" s="14">
        <v>117</v>
      </c>
      <c r="J456" s="13"/>
      <c r="K456" s="12">
        <v>25234</v>
      </c>
      <c r="L456" s="12">
        <v>61093</v>
      </c>
      <c r="M456" s="12">
        <v>492213</v>
      </c>
      <c r="N456" s="12">
        <v>500</v>
      </c>
      <c r="O456" s="12">
        <v>500</v>
      </c>
    </row>
    <row r="457" spans="1:15" x14ac:dyDescent="0.2">
      <c r="A457" s="67">
        <v>30850</v>
      </c>
      <c r="B457" s="54" t="s">
        <v>1663</v>
      </c>
      <c r="C457" s="67">
        <f t="shared" si="8"/>
        <v>3</v>
      </c>
      <c r="E457" s="12">
        <v>1234</v>
      </c>
      <c r="F457" s="12">
        <v>1270</v>
      </c>
      <c r="G457" s="14">
        <v>139</v>
      </c>
      <c r="H457" s="14">
        <v>800</v>
      </c>
      <c r="I457" s="14">
        <v>295</v>
      </c>
      <c r="J457" s="13"/>
      <c r="K457" s="12">
        <v>24960</v>
      </c>
      <c r="L457" s="12">
        <v>50442</v>
      </c>
      <c r="M457" s="12">
        <v>54376</v>
      </c>
      <c r="N457" s="12">
        <v>500</v>
      </c>
      <c r="O457" s="12">
        <v>500</v>
      </c>
    </row>
    <row r="458" spans="1:15" x14ac:dyDescent="0.2">
      <c r="A458" s="67">
        <v>30852</v>
      </c>
      <c r="B458" s="54" t="s">
        <v>1662</v>
      </c>
      <c r="C458" s="67">
        <f t="shared" si="8"/>
        <v>3</v>
      </c>
      <c r="E458" s="12">
        <v>1977</v>
      </c>
      <c r="F458" s="12">
        <v>1956</v>
      </c>
      <c r="G458" s="14">
        <v>277</v>
      </c>
      <c r="H458" s="14">
        <v>1310</v>
      </c>
      <c r="I458" s="14">
        <v>390</v>
      </c>
      <c r="J458" s="13"/>
      <c r="K458" s="12">
        <v>15066</v>
      </c>
      <c r="L458" s="12">
        <v>104225</v>
      </c>
      <c r="M458" s="12">
        <v>541012</v>
      </c>
      <c r="N458" s="12">
        <v>500</v>
      </c>
      <c r="O458" s="12">
        <v>500</v>
      </c>
    </row>
    <row r="459" spans="1:15" x14ac:dyDescent="0.2">
      <c r="A459" s="67">
        <v>30854</v>
      </c>
      <c r="B459" s="54" t="s">
        <v>1661</v>
      </c>
      <c r="C459" s="67">
        <f t="shared" si="8"/>
        <v>3</v>
      </c>
      <c r="E459" s="12">
        <v>1002</v>
      </c>
      <c r="F459" s="12">
        <v>972</v>
      </c>
      <c r="G459" s="14">
        <v>163</v>
      </c>
      <c r="H459" s="14">
        <v>664</v>
      </c>
      <c r="I459" s="14">
        <v>175</v>
      </c>
      <c r="J459" s="13"/>
      <c r="K459" s="12">
        <v>15285</v>
      </c>
      <c r="L459" s="12">
        <v>50734</v>
      </c>
      <c r="M459" s="12">
        <v>142113</v>
      </c>
      <c r="N459" s="12">
        <v>500</v>
      </c>
      <c r="O459" s="12">
        <v>500</v>
      </c>
    </row>
    <row r="460" spans="1:15" x14ac:dyDescent="0.2">
      <c r="A460" s="67">
        <v>30856</v>
      </c>
      <c r="B460" s="54" t="s">
        <v>1660</v>
      </c>
      <c r="C460" s="67">
        <f t="shared" si="8"/>
        <v>3</v>
      </c>
      <c r="E460" s="12">
        <v>10730</v>
      </c>
      <c r="F460" s="12">
        <v>9326</v>
      </c>
      <c r="G460" s="14">
        <v>1830</v>
      </c>
      <c r="H460" s="14">
        <v>7029</v>
      </c>
      <c r="I460" s="14">
        <v>1871</v>
      </c>
      <c r="J460" s="13"/>
      <c r="K460" s="12">
        <v>1154</v>
      </c>
      <c r="L460" s="12">
        <v>615171</v>
      </c>
      <c r="M460" s="12">
        <v>1111013</v>
      </c>
      <c r="N460" s="12">
        <v>500</v>
      </c>
      <c r="O460" s="12">
        <v>500</v>
      </c>
    </row>
    <row r="461" spans="1:15" x14ac:dyDescent="0.2">
      <c r="A461" s="67">
        <v>30857</v>
      </c>
      <c r="B461" s="54" t="s">
        <v>1659</v>
      </c>
      <c r="C461" s="67">
        <f t="shared" si="8"/>
        <v>3</v>
      </c>
      <c r="E461" s="12">
        <v>1207</v>
      </c>
      <c r="F461" s="12">
        <v>1204</v>
      </c>
      <c r="G461" s="14">
        <v>144</v>
      </c>
      <c r="H461" s="14">
        <v>807</v>
      </c>
      <c r="I461" s="14">
        <v>256</v>
      </c>
      <c r="J461" s="13"/>
      <c r="K461" s="12">
        <v>31937</v>
      </c>
      <c r="L461" s="12">
        <v>57393</v>
      </c>
      <c r="M461" s="12">
        <v>123307</v>
      </c>
      <c r="N461" s="12">
        <v>500</v>
      </c>
      <c r="O461" s="12">
        <v>500</v>
      </c>
    </row>
    <row r="462" spans="1:15" x14ac:dyDescent="0.2">
      <c r="A462" s="67">
        <v>30858</v>
      </c>
      <c r="B462" s="54" t="s">
        <v>1658</v>
      </c>
      <c r="C462" s="67">
        <f t="shared" si="8"/>
        <v>3</v>
      </c>
      <c r="E462" s="12">
        <v>1751</v>
      </c>
      <c r="F462" s="12">
        <v>1705</v>
      </c>
      <c r="G462" s="14">
        <v>253</v>
      </c>
      <c r="H462" s="14">
        <v>1198</v>
      </c>
      <c r="I462" s="14">
        <v>300</v>
      </c>
      <c r="J462" s="13"/>
      <c r="K462" s="12">
        <v>30875</v>
      </c>
      <c r="L462" s="12">
        <v>186076</v>
      </c>
      <c r="M462" s="12">
        <v>334592</v>
      </c>
      <c r="N462" s="12">
        <v>500</v>
      </c>
      <c r="O462" s="12">
        <v>500</v>
      </c>
    </row>
    <row r="463" spans="1:15" x14ac:dyDescent="0.2">
      <c r="A463" s="67">
        <v>30859</v>
      </c>
      <c r="B463" s="54" t="s">
        <v>1657</v>
      </c>
      <c r="C463" s="67">
        <f t="shared" si="8"/>
        <v>3</v>
      </c>
      <c r="E463" s="12">
        <v>774</v>
      </c>
      <c r="F463" s="12">
        <v>737</v>
      </c>
      <c r="G463" s="14">
        <v>101</v>
      </c>
      <c r="H463" s="14">
        <v>483</v>
      </c>
      <c r="I463" s="14">
        <v>190</v>
      </c>
      <c r="J463" s="13"/>
      <c r="K463" s="12">
        <v>19319</v>
      </c>
      <c r="L463" s="12">
        <v>36147</v>
      </c>
      <c r="M463" s="12">
        <v>45198</v>
      </c>
      <c r="N463" s="12">
        <v>500</v>
      </c>
      <c r="O463" s="12">
        <v>500</v>
      </c>
    </row>
    <row r="464" spans="1:15" x14ac:dyDescent="0.2">
      <c r="A464" s="67">
        <v>30860</v>
      </c>
      <c r="B464" s="54" t="s">
        <v>1656</v>
      </c>
      <c r="C464" s="67">
        <f t="shared" si="8"/>
        <v>3</v>
      </c>
      <c r="E464" s="12">
        <v>2028</v>
      </c>
      <c r="F464" s="12">
        <v>1988</v>
      </c>
      <c r="G464" s="14">
        <v>325</v>
      </c>
      <c r="H464" s="14">
        <v>1284</v>
      </c>
      <c r="I464" s="14">
        <v>419</v>
      </c>
      <c r="J464" s="13"/>
      <c r="K464" s="12">
        <v>45608</v>
      </c>
      <c r="L464" s="12">
        <v>85994</v>
      </c>
      <c r="M464" s="12">
        <v>158858</v>
      </c>
      <c r="N464" s="12">
        <v>500</v>
      </c>
      <c r="O464" s="12">
        <v>500</v>
      </c>
    </row>
    <row r="465" spans="1:15" x14ac:dyDescent="0.2">
      <c r="A465" s="67">
        <v>30863</v>
      </c>
      <c r="B465" s="54" t="s">
        <v>1655</v>
      </c>
      <c r="C465" s="67">
        <f t="shared" si="8"/>
        <v>3</v>
      </c>
      <c r="E465" s="12">
        <v>5401</v>
      </c>
      <c r="F465" s="12">
        <v>5397</v>
      </c>
      <c r="G465" s="14">
        <v>663</v>
      </c>
      <c r="H465" s="14">
        <v>3437</v>
      </c>
      <c r="I465" s="14">
        <v>1301</v>
      </c>
      <c r="J465" s="13"/>
      <c r="K465" s="12">
        <v>74284</v>
      </c>
      <c r="L465" s="12">
        <v>322995</v>
      </c>
      <c r="M465" s="12">
        <v>965956</v>
      </c>
      <c r="N465" s="12">
        <v>500</v>
      </c>
      <c r="O465" s="12">
        <v>500</v>
      </c>
    </row>
    <row r="466" spans="1:15" x14ac:dyDescent="0.2">
      <c r="A466" s="67">
        <v>30865</v>
      </c>
      <c r="B466" s="54" t="s">
        <v>1654</v>
      </c>
      <c r="C466" s="67">
        <f t="shared" si="8"/>
        <v>3</v>
      </c>
      <c r="E466" s="12">
        <v>991</v>
      </c>
      <c r="F466" s="12">
        <v>1004</v>
      </c>
      <c r="G466" s="14">
        <v>133</v>
      </c>
      <c r="H466" s="14">
        <v>665</v>
      </c>
      <c r="I466" s="14">
        <v>193</v>
      </c>
      <c r="J466" s="13"/>
      <c r="K466" s="12">
        <v>47703</v>
      </c>
      <c r="L466" s="12">
        <v>64603</v>
      </c>
      <c r="M466" s="12">
        <v>250605</v>
      </c>
      <c r="N466" s="12">
        <v>500</v>
      </c>
      <c r="O466" s="12">
        <v>500</v>
      </c>
    </row>
    <row r="467" spans="1:15" x14ac:dyDescent="0.2">
      <c r="A467" s="67">
        <v>30902</v>
      </c>
      <c r="B467" s="54" t="s">
        <v>1653</v>
      </c>
      <c r="C467" s="67">
        <f t="shared" ref="C467:C530" si="9">INT(A467/10000)</f>
        <v>3</v>
      </c>
      <c r="E467" s="12">
        <v>1115</v>
      </c>
      <c r="F467" s="12">
        <v>1114</v>
      </c>
      <c r="G467" s="14">
        <v>145</v>
      </c>
      <c r="H467" s="14">
        <v>716</v>
      </c>
      <c r="I467" s="14">
        <v>254</v>
      </c>
      <c r="J467" s="13"/>
      <c r="K467" s="12">
        <v>4523</v>
      </c>
      <c r="L467" s="12">
        <v>61032</v>
      </c>
      <c r="M467" s="12">
        <v>153028</v>
      </c>
      <c r="N467" s="12">
        <v>500</v>
      </c>
      <c r="O467" s="12">
        <v>500</v>
      </c>
    </row>
    <row r="468" spans="1:15" x14ac:dyDescent="0.2">
      <c r="A468" s="67">
        <v>30903</v>
      </c>
      <c r="B468" s="54" t="s">
        <v>1652</v>
      </c>
      <c r="C468" s="67">
        <f t="shared" si="9"/>
        <v>3</v>
      </c>
      <c r="E468" s="12">
        <v>1513</v>
      </c>
      <c r="F468" s="12">
        <v>1613</v>
      </c>
      <c r="G468" s="14">
        <v>139</v>
      </c>
      <c r="H468" s="14">
        <v>958</v>
      </c>
      <c r="I468" s="14">
        <v>416</v>
      </c>
      <c r="J468" s="13"/>
      <c r="K468" s="12">
        <v>9902</v>
      </c>
      <c r="L468" s="12">
        <v>108113</v>
      </c>
      <c r="M468" s="12">
        <v>112232</v>
      </c>
      <c r="N468" s="12">
        <v>500</v>
      </c>
      <c r="O468" s="12">
        <v>500</v>
      </c>
    </row>
    <row r="469" spans="1:15" x14ac:dyDescent="0.2">
      <c r="A469" s="67">
        <v>30904</v>
      </c>
      <c r="B469" s="54" t="s">
        <v>1651</v>
      </c>
      <c r="C469" s="67">
        <f t="shared" si="9"/>
        <v>3</v>
      </c>
      <c r="E469" s="12">
        <v>684</v>
      </c>
      <c r="F469" s="12">
        <v>701</v>
      </c>
      <c r="G469" s="14">
        <v>90</v>
      </c>
      <c r="H469" s="14">
        <v>443</v>
      </c>
      <c r="I469" s="14">
        <v>151</v>
      </c>
      <c r="J469" s="13"/>
      <c r="K469" s="12">
        <v>8766</v>
      </c>
      <c r="L469" s="12">
        <v>41319</v>
      </c>
      <c r="M469" s="12">
        <v>19271</v>
      </c>
      <c r="N469" s="12">
        <v>500</v>
      </c>
      <c r="O469" s="12">
        <v>500</v>
      </c>
    </row>
    <row r="470" spans="1:15" x14ac:dyDescent="0.2">
      <c r="A470" s="67">
        <v>30906</v>
      </c>
      <c r="B470" s="54" t="s">
        <v>1650</v>
      </c>
      <c r="C470" s="67">
        <f t="shared" si="9"/>
        <v>3</v>
      </c>
      <c r="E470" s="12">
        <v>680</v>
      </c>
      <c r="F470" s="12">
        <v>690</v>
      </c>
      <c r="G470" s="14">
        <v>98</v>
      </c>
      <c r="H470" s="14">
        <v>402</v>
      </c>
      <c r="I470" s="14">
        <v>180</v>
      </c>
      <c r="J470" s="13"/>
      <c r="K470" s="12">
        <v>11417</v>
      </c>
      <c r="L470" s="12">
        <v>37846</v>
      </c>
      <c r="M470" s="12">
        <v>35558</v>
      </c>
      <c r="N470" s="12">
        <v>500</v>
      </c>
      <c r="O470" s="12">
        <v>500</v>
      </c>
    </row>
    <row r="471" spans="1:15" x14ac:dyDescent="0.2">
      <c r="A471" s="67">
        <v>30908</v>
      </c>
      <c r="B471" s="54" t="s">
        <v>1649</v>
      </c>
      <c r="C471" s="67">
        <f t="shared" si="9"/>
        <v>3</v>
      </c>
      <c r="E471" s="12">
        <v>5318</v>
      </c>
      <c r="F471" s="12">
        <v>5481</v>
      </c>
      <c r="G471" s="14">
        <v>655</v>
      </c>
      <c r="H471" s="14">
        <v>3301</v>
      </c>
      <c r="I471" s="14">
        <v>1362</v>
      </c>
      <c r="J471" s="13"/>
      <c r="K471" s="12">
        <v>4959</v>
      </c>
      <c r="L471" s="12">
        <v>542312</v>
      </c>
      <c r="M471" s="12">
        <v>3345952</v>
      </c>
      <c r="N471" s="12">
        <v>500</v>
      </c>
      <c r="O471" s="12">
        <v>500</v>
      </c>
    </row>
    <row r="472" spans="1:15" x14ac:dyDescent="0.2">
      <c r="A472" s="67">
        <v>30909</v>
      </c>
      <c r="B472" s="54" t="s">
        <v>1648</v>
      </c>
      <c r="C472" s="67">
        <f t="shared" si="9"/>
        <v>3</v>
      </c>
      <c r="E472" s="12">
        <v>2224</v>
      </c>
      <c r="F472" s="12">
        <v>2262</v>
      </c>
      <c r="G472" s="14">
        <v>302</v>
      </c>
      <c r="H472" s="14">
        <v>1449</v>
      </c>
      <c r="I472" s="14">
        <v>473</v>
      </c>
      <c r="J472" s="13"/>
      <c r="K472" s="12">
        <v>21008</v>
      </c>
      <c r="L472" s="12">
        <v>116597</v>
      </c>
      <c r="M472" s="12">
        <v>114576</v>
      </c>
      <c r="N472" s="12">
        <v>500</v>
      </c>
      <c r="O472" s="12">
        <v>500</v>
      </c>
    </row>
    <row r="473" spans="1:15" x14ac:dyDescent="0.2">
      <c r="A473" s="67">
        <v>30910</v>
      </c>
      <c r="B473" s="54" t="s">
        <v>1647</v>
      </c>
      <c r="C473" s="67">
        <f t="shared" si="9"/>
        <v>3</v>
      </c>
      <c r="E473" s="12">
        <v>1313</v>
      </c>
      <c r="F473" s="12">
        <v>1379</v>
      </c>
      <c r="G473" s="14">
        <v>170</v>
      </c>
      <c r="H473" s="14">
        <v>818</v>
      </c>
      <c r="I473" s="14">
        <v>325</v>
      </c>
      <c r="J473" s="13"/>
      <c r="K473" s="12">
        <v>40142</v>
      </c>
      <c r="L473" s="12">
        <v>84601</v>
      </c>
      <c r="M473" s="12">
        <v>146285</v>
      </c>
      <c r="N473" s="12">
        <v>500</v>
      </c>
      <c r="O473" s="12">
        <v>500</v>
      </c>
    </row>
    <row r="474" spans="1:15" x14ac:dyDescent="0.2">
      <c r="A474" s="67">
        <v>30912</v>
      </c>
      <c r="B474" s="54" t="s">
        <v>1646</v>
      </c>
      <c r="C474" s="67">
        <f t="shared" si="9"/>
        <v>3</v>
      </c>
      <c r="E474" s="12">
        <v>1209</v>
      </c>
      <c r="F474" s="12">
        <v>1234</v>
      </c>
      <c r="G474" s="14">
        <v>196</v>
      </c>
      <c r="H474" s="14">
        <v>780</v>
      </c>
      <c r="I474" s="14">
        <v>233</v>
      </c>
      <c r="J474" s="13"/>
      <c r="K474" s="12">
        <v>22721</v>
      </c>
      <c r="L474" s="12">
        <v>84201</v>
      </c>
      <c r="M474" s="12">
        <v>158338</v>
      </c>
      <c r="N474" s="12">
        <v>500</v>
      </c>
      <c r="O474" s="12">
        <v>500</v>
      </c>
    </row>
    <row r="475" spans="1:15" x14ac:dyDescent="0.2">
      <c r="A475" s="67">
        <v>30913</v>
      </c>
      <c r="B475" s="54" t="s">
        <v>1645</v>
      </c>
      <c r="C475" s="67">
        <f t="shared" si="9"/>
        <v>3</v>
      </c>
      <c r="E475" s="12">
        <v>736</v>
      </c>
      <c r="F475" s="12">
        <v>694</v>
      </c>
      <c r="G475" s="14">
        <v>102</v>
      </c>
      <c r="H475" s="14">
        <v>487</v>
      </c>
      <c r="I475" s="14">
        <v>147</v>
      </c>
      <c r="J475" s="13"/>
      <c r="K475" s="12">
        <v>-16917</v>
      </c>
      <c r="L475" s="12">
        <v>77505</v>
      </c>
      <c r="M475" s="12">
        <v>502158</v>
      </c>
      <c r="N475" s="12">
        <v>500</v>
      </c>
      <c r="O475" s="12">
        <v>500</v>
      </c>
    </row>
    <row r="476" spans="1:15" x14ac:dyDescent="0.2">
      <c r="A476" s="67">
        <v>30915</v>
      </c>
      <c r="B476" s="54" t="s">
        <v>1644</v>
      </c>
      <c r="C476" s="67">
        <f t="shared" si="9"/>
        <v>3</v>
      </c>
      <c r="E476" s="12">
        <v>482</v>
      </c>
      <c r="F476" s="12">
        <v>490</v>
      </c>
      <c r="G476" s="14">
        <v>74</v>
      </c>
      <c r="H476" s="14">
        <v>272</v>
      </c>
      <c r="I476" s="14">
        <v>136</v>
      </c>
      <c r="J476" s="13"/>
      <c r="K476" s="12">
        <v>15169</v>
      </c>
      <c r="L476" s="12">
        <v>45062</v>
      </c>
      <c r="M476" s="12">
        <v>29089</v>
      </c>
      <c r="N476" s="12">
        <v>500</v>
      </c>
      <c r="O476" s="12">
        <v>500</v>
      </c>
    </row>
    <row r="477" spans="1:15" x14ac:dyDescent="0.2">
      <c r="A477" s="67">
        <v>30916</v>
      </c>
      <c r="B477" s="54" t="s">
        <v>1643</v>
      </c>
      <c r="C477" s="67">
        <f t="shared" si="9"/>
        <v>3</v>
      </c>
      <c r="E477" s="12">
        <v>3901</v>
      </c>
      <c r="F477" s="12">
        <v>4080</v>
      </c>
      <c r="G477" s="14">
        <v>427</v>
      </c>
      <c r="H477" s="14">
        <v>2388</v>
      </c>
      <c r="I477" s="14">
        <v>1086</v>
      </c>
      <c r="J477" s="13"/>
      <c r="K477" s="12">
        <v>31174</v>
      </c>
      <c r="L477" s="12">
        <v>327765</v>
      </c>
      <c r="M477" s="12">
        <v>1194856</v>
      </c>
      <c r="N477" s="12">
        <v>500</v>
      </c>
      <c r="O477" s="12">
        <v>500</v>
      </c>
    </row>
    <row r="478" spans="1:15" x14ac:dyDescent="0.2">
      <c r="A478" s="67">
        <v>30917</v>
      </c>
      <c r="B478" s="54" t="s">
        <v>1642</v>
      </c>
      <c r="C478" s="67">
        <f t="shared" si="9"/>
        <v>3</v>
      </c>
      <c r="E478" s="12">
        <v>579</v>
      </c>
      <c r="F478" s="12">
        <v>570</v>
      </c>
      <c r="G478" s="14">
        <v>68</v>
      </c>
      <c r="H478" s="14">
        <v>395</v>
      </c>
      <c r="I478" s="14">
        <v>116</v>
      </c>
      <c r="J478" s="13"/>
      <c r="K478" s="12">
        <v>4265</v>
      </c>
      <c r="L478" s="12">
        <v>27169</v>
      </c>
      <c r="M478" s="12">
        <v>15417</v>
      </c>
      <c r="N478" s="12">
        <v>500</v>
      </c>
      <c r="O478" s="12">
        <v>500</v>
      </c>
    </row>
    <row r="479" spans="1:15" x14ac:dyDescent="0.2">
      <c r="A479" s="67">
        <v>30920</v>
      </c>
      <c r="B479" s="54" t="s">
        <v>1641</v>
      </c>
      <c r="C479" s="67">
        <f t="shared" si="9"/>
        <v>3</v>
      </c>
      <c r="E479" s="12">
        <v>1394</v>
      </c>
      <c r="F479" s="12">
        <v>1375</v>
      </c>
      <c r="G479" s="14">
        <v>138</v>
      </c>
      <c r="H479" s="14">
        <v>883</v>
      </c>
      <c r="I479" s="14">
        <v>373</v>
      </c>
      <c r="J479" s="13"/>
      <c r="K479" s="12">
        <v>8542</v>
      </c>
      <c r="L479" s="12">
        <v>117628</v>
      </c>
      <c r="M479" s="12">
        <v>195426</v>
      </c>
      <c r="N479" s="12">
        <v>500</v>
      </c>
      <c r="O479" s="12">
        <v>500</v>
      </c>
    </row>
    <row r="480" spans="1:15" x14ac:dyDescent="0.2">
      <c r="A480" s="67">
        <v>30921</v>
      </c>
      <c r="B480" s="54" t="s">
        <v>1640</v>
      </c>
      <c r="C480" s="67">
        <f t="shared" si="9"/>
        <v>3</v>
      </c>
      <c r="E480" s="12">
        <v>1302</v>
      </c>
      <c r="F480" s="12">
        <v>1357</v>
      </c>
      <c r="G480" s="14">
        <v>187</v>
      </c>
      <c r="H480" s="14">
        <v>809</v>
      </c>
      <c r="I480" s="14">
        <v>306</v>
      </c>
      <c r="J480" s="13"/>
      <c r="K480" s="12">
        <v>20259</v>
      </c>
      <c r="L480" s="12">
        <v>51126</v>
      </c>
      <c r="M480" s="12">
        <v>112424</v>
      </c>
      <c r="N480" s="12">
        <v>500</v>
      </c>
      <c r="O480" s="12">
        <v>500</v>
      </c>
    </row>
    <row r="481" spans="1:15" x14ac:dyDescent="0.2">
      <c r="A481" s="67">
        <v>30925</v>
      </c>
      <c r="B481" s="54" t="s">
        <v>1639</v>
      </c>
      <c r="C481" s="67">
        <f t="shared" si="9"/>
        <v>3</v>
      </c>
      <c r="E481" s="12">
        <v>2191</v>
      </c>
      <c r="F481" s="12">
        <v>2275</v>
      </c>
      <c r="G481" s="14">
        <v>198</v>
      </c>
      <c r="H481" s="14">
        <v>1304</v>
      </c>
      <c r="I481" s="14">
        <v>689</v>
      </c>
      <c r="J481" s="13"/>
      <c r="K481" s="12">
        <v>48721</v>
      </c>
      <c r="L481" s="12">
        <v>179954</v>
      </c>
      <c r="M481" s="12">
        <v>324491</v>
      </c>
      <c r="N481" s="12">
        <v>500</v>
      </c>
      <c r="O481" s="12">
        <v>500</v>
      </c>
    </row>
    <row r="482" spans="1:15" x14ac:dyDescent="0.2">
      <c r="A482" s="67">
        <v>30929</v>
      </c>
      <c r="B482" s="54" t="s">
        <v>1638</v>
      </c>
      <c r="C482" s="67">
        <f t="shared" si="9"/>
        <v>3</v>
      </c>
      <c r="E482" s="12">
        <v>617</v>
      </c>
      <c r="F482" s="12">
        <v>667</v>
      </c>
      <c r="G482" s="14">
        <v>80</v>
      </c>
      <c r="H482" s="14">
        <v>405</v>
      </c>
      <c r="I482" s="14">
        <v>132</v>
      </c>
      <c r="J482" s="13"/>
      <c r="K482" s="12">
        <v>11558</v>
      </c>
      <c r="L482" s="12">
        <v>32553</v>
      </c>
      <c r="M482" s="12">
        <v>46842</v>
      </c>
      <c r="N482" s="12">
        <v>500</v>
      </c>
      <c r="O482" s="12">
        <v>500</v>
      </c>
    </row>
    <row r="483" spans="1:15" x14ac:dyDescent="0.2">
      <c r="A483" s="67">
        <v>30932</v>
      </c>
      <c r="B483" s="54" t="s">
        <v>1637</v>
      </c>
      <c r="C483" s="67">
        <f t="shared" si="9"/>
        <v>3</v>
      </c>
      <c r="E483" s="12">
        <v>1083</v>
      </c>
      <c r="F483" s="12">
        <v>1113</v>
      </c>
      <c r="G483" s="14">
        <v>146</v>
      </c>
      <c r="H483" s="14">
        <v>698</v>
      </c>
      <c r="I483" s="14">
        <v>239</v>
      </c>
      <c r="J483" s="13"/>
      <c r="K483" s="12">
        <v>32904</v>
      </c>
      <c r="L483" s="12">
        <v>58491</v>
      </c>
      <c r="M483" s="12">
        <v>77938</v>
      </c>
      <c r="N483" s="12">
        <v>500</v>
      </c>
      <c r="O483" s="12">
        <v>500</v>
      </c>
    </row>
    <row r="484" spans="1:15" x14ac:dyDescent="0.2">
      <c r="A484" s="67">
        <v>30935</v>
      </c>
      <c r="B484" s="54" t="s">
        <v>1636</v>
      </c>
      <c r="C484" s="67">
        <f t="shared" si="9"/>
        <v>3</v>
      </c>
      <c r="E484" s="12">
        <v>5385</v>
      </c>
      <c r="F484" s="12">
        <v>5495</v>
      </c>
      <c r="G484" s="14">
        <v>653</v>
      </c>
      <c r="H484" s="14">
        <v>3367</v>
      </c>
      <c r="I484" s="14">
        <v>1365</v>
      </c>
      <c r="J484" s="13"/>
      <c r="K484" s="12">
        <v>15803</v>
      </c>
      <c r="L484" s="12">
        <v>392971</v>
      </c>
      <c r="M484" s="12">
        <v>2888355</v>
      </c>
      <c r="N484" s="12">
        <v>500</v>
      </c>
      <c r="O484" s="12">
        <v>500</v>
      </c>
    </row>
    <row r="485" spans="1:15" x14ac:dyDescent="0.2">
      <c r="A485" s="67">
        <v>30939</v>
      </c>
      <c r="B485" s="54" t="s">
        <v>1635</v>
      </c>
      <c r="C485" s="67">
        <f t="shared" si="9"/>
        <v>3</v>
      </c>
      <c r="E485" s="12">
        <v>985</v>
      </c>
      <c r="F485" s="12">
        <v>996</v>
      </c>
      <c r="G485" s="14">
        <v>138</v>
      </c>
      <c r="H485" s="14">
        <v>634</v>
      </c>
      <c r="I485" s="14">
        <v>213</v>
      </c>
      <c r="J485" s="13"/>
      <c r="K485" s="12">
        <v>22218</v>
      </c>
      <c r="L485" s="12">
        <v>49591</v>
      </c>
      <c r="M485" s="12">
        <v>82405</v>
      </c>
      <c r="N485" s="12">
        <v>500</v>
      </c>
      <c r="O485" s="12">
        <v>500</v>
      </c>
    </row>
    <row r="486" spans="1:15" x14ac:dyDescent="0.2">
      <c r="A486" s="67">
        <v>30940</v>
      </c>
      <c r="B486" s="54" t="s">
        <v>1634</v>
      </c>
      <c r="C486" s="67">
        <f t="shared" si="9"/>
        <v>3</v>
      </c>
      <c r="E486" s="12">
        <v>1203</v>
      </c>
      <c r="F486" s="12">
        <v>1214</v>
      </c>
      <c r="G486" s="14">
        <v>180</v>
      </c>
      <c r="H486" s="14">
        <v>812</v>
      </c>
      <c r="I486" s="14">
        <v>211</v>
      </c>
      <c r="J486" s="13"/>
      <c r="K486" s="12">
        <v>12351</v>
      </c>
      <c r="L486" s="12">
        <v>56103</v>
      </c>
      <c r="M486" s="12">
        <v>16332</v>
      </c>
      <c r="N486" s="12">
        <v>500</v>
      </c>
      <c r="O486" s="12">
        <v>500</v>
      </c>
    </row>
    <row r="487" spans="1:15" x14ac:dyDescent="0.2">
      <c r="A487" s="67">
        <v>30942</v>
      </c>
      <c r="B487" s="54" t="s">
        <v>1633</v>
      </c>
      <c r="C487" s="67">
        <f t="shared" si="9"/>
        <v>3</v>
      </c>
      <c r="E487" s="12">
        <v>2646</v>
      </c>
      <c r="F487" s="12">
        <v>2719</v>
      </c>
      <c r="G487" s="14">
        <v>331</v>
      </c>
      <c r="H487" s="14">
        <v>1608</v>
      </c>
      <c r="I487" s="14">
        <v>707</v>
      </c>
      <c r="J487" s="13"/>
      <c r="K487" s="12">
        <v>25626</v>
      </c>
      <c r="L487" s="12">
        <v>196453</v>
      </c>
      <c r="M487" s="12">
        <v>561014</v>
      </c>
      <c r="N487" s="12">
        <v>500</v>
      </c>
      <c r="O487" s="12">
        <v>500</v>
      </c>
    </row>
    <row r="488" spans="1:15" x14ac:dyDescent="0.2">
      <c r="A488" s="67">
        <v>31001</v>
      </c>
      <c r="B488" s="54" t="s">
        <v>1632</v>
      </c>
      <c r="C488" s="67">
        <f t="shared" si="9"/>
        <v>3</v>
      </c>
      <c r="E488" s="12">
        <v>747</v>
      </c>
      <c r="F488" s="12">
        <v>729</v>
      </c>
      <c r="G488" s="14">
        <v>105</v>
      </c>
      <c r="H488" s="14">
        <v>465</v>
      </c>
      <c r="I488" s="14">
        <v>177</v>
      </c>
      <c r="J488" s="13"/>
      <c r="K488" s="12">
        <v>8771</v>
      </c>
      <c r="L488" s="12">
        <v>34205</v>
      </c>
      <c r="M488" s="12">
        <v>22262</v>
      </c>
      <c r="N488" s="12">
        <v>500</v>
      </c>
      <c r="O488" s="12">
        <v>500</v>
      </c>
    </row>
    <row r="489" spans="1:15" x14ac:dyDescent="0.2">
      <c r="A489" s="67">
        <v>31008</v>
      </c>
      <c r="B489" s="54" t="s">
        <v>1631</v>
      </c>
      <c r="C489" s="67">
        <f t="shared" si="9"/>
        <v>3</v>
      </c>
      <c r="E489" s="12">
        <v>3074</v>
      </c>
      <c r="F489" s="12">
        <v>2998</v>
      </c>
      <c r="G489" s="14">
        <v>416</v>
      </c>
      <c r="H489" s="14">
        <v>2075</v>
      </c>
      <c r="I489" s="14">
        <v>583</v>
      </c>
      <c r="J489" s="13"/>
      <c r="K489" s="12">
        <v>41918</v>
      </c>
      <c r="L489" s="12">
        <v>181609</v>
      </c>
      <c r="M489" s="12">
        <v>367069</v>
      </c>
      <c r="N489" s="12">
        <v>500</v>
      </c>
      <c r="O489" s="12">
        <v>500</v>
      </c>
    </row>
    <row r="490" spans="1:15" x14ac:dyDescent="0.2">
      <c r="A490" s="67">
        <v>31009</v>
      </c>
      <c r="B490" s="54" t="s">
        <v>1630</v>
      </c>
      <c r="C490" s="67">
        <f t="shared" si="9"/>
        <v>3</v>
      </c>
      <c r="E490" s="12">
        <v>1696</v>
      </c>
      <c r="F490" s="12">
        <v>1514</v>
      </c>
      <c r="G490" s="14">
        <v>286</v>
      </c>
      <c r="H490" s="14">
        <v>1154</v>
      </c>
      <c r="I490" s="14">
        <v>256</v>
      </c>
      <c r="J490" s="13"/>
      <c r="K490" s="12">
        <v>33775</v>
      </c>
      <c r="L490" s="12">
        <v>77020</v>
      </c>
      <c r="M490" s="12">
        <v>75574</v>
      </c>
      <c r="N490" s="12">
        <v>500</v>
      </c>
      <c r="O490" s="12">
        <v>500</v>
      </c>
    </row>
    <row r="491" spans="1:15" x14ac:dyDescent="0.2">
      <c r="A491" s="67">
        <v>31014</v>
      </c>
      <c r="B491" s="54" t="s">
        <v>1629</v>
      </c>
      <c r="C491" s="67">
        <f t="shared" si="9"/>
        <v>3</v>
      </c>
      <c r="E491" s="12">
        <v>1142</v>
      </c>
      <c r="F491" s="12">
        <v>1140</v>
      </c>
      <c r="G491" s="14">
        <v>159</v>
      </c>
      <c r="H491" s="14">
        <v>759</v>
      </c>
      <c r="I491" s="14">
        <v>224</v>
      </c>
      <c r="J491" s="13"/>
      <c r="K491" s="12">
        <v>27990</v>
      </c>
      <c r="L491" s="12">
        <v>54355</v>
      </c>
      <c r="M491" s="12">
        <v>82792</v>
      </c>
      <c r="N491" s="12">
        <v>500</v>
      </c>
      <c r="O491" s="12">
        <v>500</v>
      </c>
    </row>
    <row r="492" spans="1:15" x14ac:dyDescent="0.2">
      <c r="A492" s="67">
        <v>31015</v>
      </c>
      <c r="B492" s="54" t="s">
        <v>1628</v>
      </c>
      <c r="C492" s="67">
        <f t="shared" si="9"/>
        <v>3</v>
      </c>
      <c r="E492" s="12">
        <v>1706</v>
      </c>
      <c r="F492" s="12">
        <v>1696</v>
      </c>
      <c r="G492" s="14">
        <v>204</v>
      </c>
      <c r="H492" s="14">
        <v>1114</v>
      </c>
      <c r="I492" s="14">
        <v>388</v>
      </c>
      <c r="J492" s="13"/>
      <c r="K492" s="12">
        <v>43452</v>
      </c>
      <c r="L492" s="12">
        <v>57573</v>
      </c>
      <c r="M492" s="12">
        <v>112867</v>
      </c>
      <c r="N492" s="12">
        <v>500</v>
      </c>
      <c r="O492" s="12">
        <v>500</v>
      </c>
    </row>
    <row r="493" spans="1:15" x14ac:dyDescent="0.2">
      <c r="A493" s="67">
        <v>31016</v>
      </c>
      <c r="B493" s="54" t="s">
        <v>1627</v>
      </c>
      <c r="C493" s="67">
        <f t="shared" si="9"/>
        <v>3</v>
      </c>
      <c r="E493" s="12">
        <v>1310</v>
      </c>
      <c r="F493" s="12">
        <v>1309</v>
      </c>
      <c r="G493" s="14">
        <v>150</v>
      </c>
      <c r="H493" s="14">
        <v>807</v>
      </c>
      <c r="I493" s="14">
        <v>353</v>
      </c>
      <c r="J493" s="13"/>
      <c r="K493" s="12">
        <v>37227</v>
      </c>
      <c r="L493" s="12">
        <v>78737</v>
      </c>
      <c r="M493" s="12">
        <v>131524</v>
      </c>
      <c r="N493" s="12">
        <v>500</v>
      </c>
      <c r="O493" s="12">
        <v>500</v>
      </c>
    </row>
    <row r="494" spans="1:15" x14ac:dyDescent="0.2">
      <c r="A494" s="67">
        <v>31018</v>
      </c>
      <c r="B494" s="54" t="s">
        <v>1626</v>
      </c>
      <c r="C494" s="67">
        <f t="shared" si="9"/>
        <v>3</v>
      </c>
      <c r="E494" s="12">
        <v>1553</v>
      </c>
      <c r="F494" s="12">
        <v>1561</v>
      </c>
      <c r="G494" s="14">
        <v>192</v>
      </c>
      <c r="H494" s="14">
        <v>936</v>
      </c>
      <c r="I494" s="14">
        <v>425</v>
      </c>
      <c r="J494" s="13"/>
      <c r="K494" s="12">
        <v>18013</v>
      </c>
      <c r="L494" s="12">
        <v>78258</v>
      </c>
      <c r="M494" s="12">
        <v>171547</v>
      </c>
      <c r="N494" s="12">
        <v>500</v>
      </c>
      <c r="O494" s="12">
        <v>500</v>
      </c>
    </row>
    <row r="495" spans="1:15" x14ac:dyDescent="0.2">
      <c r="A495" s="67">
        <v>31019</v>
      </c>
      <c r="B495" s="54" t="s">
        <v>1625</v>
      </c>
      <c r="C495" s="67">
        <f t="shared" si="9"/>
        <v>3</v>
      </c>
      <c r="E495" s="12">
        <v>1348</v>
      </c>
      <c r="F495" s="12">
        <v>1250</v>
      </c>
      <c r="G495" s="14">
        <v>227</v>
      </c>
      <c r="H495" s="14">
        <v>881</v>
      </c>
      <c r="I495" s="14">
        <v>240</v>
      </c>
      <c r="J495" s="13"/>
      <c r="K495" s="12">
        <v>24989</v>
      </c>
      <c r="L495" s="12">
        <v>56564</v>
      </c>
      <c r="M495" s="12">
        <v>94277</v>
      </c>
      <c r="N495" s="12">
        <v>500</v>
      </c>
      <c r="O495" s="12">
        <v>500</v>
      </c>
    </row>
    <row r="496" spans="1:15" x14ac:dyDescent="0.2">
      <c r="A496" s="67">
        <v>31021</v>
      </c>
      <c r="B496" s="54" t="s">
        <v>1624</v>
      </c>
      <c r="C496" s="67">
        <f t="shared" si="9"/>
        <v>3</v>
      </c>
      <c r="E496" s="12">
        <v>1314</v>
      </c>
      <c r="F496" s="12">
        <v>1278</v>
      </c>
      <c r="G496" s="14">
        <v>174</v>
      </c>
      <c r="H496" s="14">
        <v>840</v>
      </c>
      <c r="I496" s="14">
        <v>300</v>
      </c>
      <c r="J496" s="13"/>
      <c r="K496" s="12">
        <v>35623</v>
      </c>
      <c r="L496" s="12">
        <v>63702</v>
      </c>
      <c r="M496" s="12">
        <v>80635</v>
      </c>
      <c r="N496" s="12">
        <v>500</v>
      </c>
      <c r="O496" s="12">
        <v>500</v>
      </c>
    </row>
    <row r="497" spans="1:15" x14ac:dyDescent="0.2">
      <c r="A497" s="67">
        <v>31022</v>
      </c>
      <c r="B497" s="54" t="s">
        <v>1623</v>
      </c>
      <c r="C497" s="67">
        <f t="shared" si="9"/>
        <v>3</v>
      </c>
      <c r="E497" s="12">
        <v>11852</v>
      </c>
      <c r="F497" s="12">
        <v>11731</v>
      </c>
      <c r="G497" s="14">
        <v>1572</v>
      </c>
      <c r="H497" s="14">
        <v>7885</v>
      </c>
      <c r="I497" s="14">
        <v>2395</v>
      </c>
      <c r="J497" s="13"/>
      <c r="K497" s="12">
        <v>92218</v>
      </c>
      <c r="L497" s="12">
        <v>932205</v>
      </c>
      <c r="M497" s="12">
        <v>3434590</v>
      </c>
      <c r="N497" s="12">
        <v>500</v>
      </c>
      <c r="O497" s="12">
        <v>500</v>
      </c>
    </row>
    <row r="498" spans="1:15" x14ac:dyDescent="0.2">
      <c r="A498" s="67">
        <v>31025</v>
      </c>
      <c r="B498" s="54" t="s">
        <v>1622</v>
      </c>
      <c r="C498" s="67">
        <f t="shared" si="9"/>
        <v>3</v>
      </c>
      <c r="E498" s="12">
        <v>570</v>
      </c>
      <c r="F498" s="12">
        <v>568</v>
      </c>
      <c r="G498" s="14">
        <v>67</v>
      </c>
      <c r="H498" s="14">
        <v>355</v>
      </c>
      <c r="I498" s="14">
        <v>148</v>
      </c>
      <c r="J498" s="13"/>
      <c r="K498" s="12">
        <v>12074</v>
      </c>
      <c r="L498" s="12">
        <v>23993</v>
      </c>
      <c r="M498" s="12">
        <v>59159</v>
      </c>
      <c r="N498" s="12">
        <v>500</v>
      </c>
      <c r="O498" s="12">
        <v>500</v>
      </c>
    </row>
    <row r="499" spans="1:15" x14ac:dyDescent="0.2">
      <c r="A499" s="67">
        <v>31026</v>
      </c>
      <c r="B499" s="54" t="s">
        <v>1621</v>
      </c>
      <c r="C499" s="67">
        <f t="shared" si="9"/>
        <v>3</v>
      </c>
      <c r="E499" s="12">
        <v>1945</v>
      </c>
      <c r="F499" s="12">
        <v>1949</v>
      </c>
      <c r="G499" s="14">
        <v>237</v>
      </c>
      <c r="H499" s="14">
        <v>1244</v>
      </c>
      <c r="I499" s="14">
        <v>464</v>
      </c>
      <c r="J499" s="13"/>
      <c r="K499" s="12">
        <v>33773</v>
      </c>
      <c r="L499" s="12">
        <v>119207</v>
      </c>
      <c r="M499" s="12">
        <v>286312</v>
      </c>
      <c r="N499" s="12">
        <v>500</v>
      </c>
      <c r="O499" s="12">
        <v>500</v>
      </c>
    </row>
    <row r="500" spans="1:15" x14ac:dyDescent="0.2">
      <c r="A500" s="67">
        <v>31028</v>
      </c>
      <c r="B500" s="54" t="s">
        <v>1620</v>
      </c>
      <c r="C500" s="67">
        <f t="shared" si="9"/>
        <v>3</v>
      </c>
      <c r="E500" s="12">
        <v>1213</v>
      </c>
      <c r="F500" s="12">
        <v>1242</v>
      </c>
      <c r="G500" s="14">
        <v>136</v>
      </c>
      <c r="H500" s="14">
        <v>784</v>
      </c>
      <c r="I500" s="14">
        <v>293</v>
      </c>
      <c r="J500" s="13"/>
      <c r="K500" s="12">
        <v>34179</v>
      </c>
      <c r="L500" s="12">
        <v>66737</v>
      </c>
      <c r="M500" s="12">
        <v>111383</v>
      </c>
      <c r="N500" s="12">
        <v>500</v>
      </c>
      <c r="O500" s="12">
        <v>500</v>
      </c>
    </row>
    <row r="501" spans="1:15" x14ac:dyDescent="0.2">
      <c r="A501" s="67">
        <v>31033</v>
      </c>
      <c r="B501" s="54" t="s">
        <v>1619</v>
      </c>
      <c r="C501" s="67">
        <f t="shared" si="9"/>
        <v>3</v>
      </c>
      <c r="E501" s="12">
        <v>1022</v>
      </c>
      <c r="F501" s="12">
        <v>1013</v>
      </c>
      <c r="G501" s="14">
        <v>141</v>
      </c>
      <c r="H501" s="14">
        <v>646</v>
      </c>
      <c r="I501" s="14">
        <v>235</v>
      </c>
      <c r="J501" s="13"/>
      <c r="K501" s="12">
        <v>20137</v>
      </c>
      <c r="L501" s="12">
        <v>38106</v>
      </c>
      <c r="M501" s="12">
        <v>46773</v>
      </c>
      <c r="N501" s="12">
        <v>500</v>
      </c>
      <c r="O501" s="12">
        <v>500</v>
      </c>
    </row>
    <row r="502" spans="1:15" x14ac:dyDescent="0.2">
      <c r="A502" s="67">
        <v>31035</v>
      </c>
      <c r="B502" s="54" t="s">
        <v>1618</v>
      </c>
      <c r="C502" s="67">
        <f t="shared" si="9"/>
        <v>3</v>
      </c>
      <c r="E502" s="12">
        <v>1550</v>
      </c>
      <c r="F502" s="12">
        <v>1551</v>
      </c>
      <c r="G502" s="14">
        <v>222</v>
      </c>
      <c r="H502" s="14">
        <v>914</v>
      </c>
      <c r="I502" s="14">
        <v>414</v>
      </c>
      <c r="J502" s="13"/>
      <c r="K502" s="12">
        <v>22797</v>
      </c>
      <c r="L502" s="12">
        <v>81394</v>
      </c>
      <c r="M502" s="12">
        <v>162922</v>
      </c>
      <c r="N502" s="12">
        <v>500</v>
      </c>
      <c r="O502" s="12">
        <v>500</v>
      </c>
    </row>
    <row r="503" spans="1:15" x14ac:dyDescent="0.2">
      <c r="A503" s="67">
        <v>31036</v>
      </c>
      <c r="B503" s="54" t="s">
        <v>1617</v>
      </c>
      <c r="C503" s="67">
        <f t="shared" si="9"/>
        <v>3</v>
      </c>
      <c r="E503" s="12">
        <v>1587</v>
      </c>
      <c r="F503" s="12">
        <v>1606</v>
      </c>
      <c r="G503" s="14">
        <v>184</v>
      </c>
      <c r="H503" s="14">
        <v>1058</v>
      </c>
      <c r="I503" s="14">
        <v>345</v>
      </c>
      <c r="J503" s="13"/>
      <c r="K503" s="12">
        <v>23247</v>
      </c>
      <c r="L503" s="12">
        <v>79141</v>
      </c>
      <c r="M503" s="12">
        <v>148166</v>
      </c>
      <c r="N503" s="12">
        <v>500</v>
      </c>
      <c r="O503" s="12">
        <v>500</v>
      </c>
    </row>
    <row r="504" spans="1:15" x14ac:dyDescent="0.2">
      <c r="A504" s="67">
        <v>31037</v>
      </c>
      <c r="B504" s="54" t="s">
        <v>1616</v>
      </c>
      <c r="C504" s="67">
        <f t="shared" si="9"/>
        <v>3</v>
      </c>
      <c r="E504" s="12">
        <v>4240</v>
      </c>
      <c r="F504" s="12">
        <v>4264</v>
      </c>
      <c r="G504" s="14">
        <v>490</v>
      </c>
      <c r="H504" s="14">
        <v>2674</v>
      </c>
      <c r="I504" s="14">
        <v>1076</v>
      </c>
      <c r="J504" s="13"/>
      <c r="K504" s="12">
        <v>37802</v>
      </c>
      <c r="L504" s="12">
        <v>263841</v>
      </c>
      <c r="M504" s="12">
        <v>1016035</v>
      </c>
      <c r="N504" s="12">
        <v>500</v>
      </c>
      <c r="O504" s="12">
        <v>500</v>
      </c>
    </row>
    <row r="505" spans="1:15" x14ac:dyDescent="0.2">
      <c r="A505" s="67">
        <v>31038</v>
      </c>
      <c r="B505" s="54" t="s">
        <v>1615</v>
      </c>
      <c r="C505" s="67">
        <f t="shared" si="9"/>
        <v>3</v>
      </c>
      <c r="E505" s="12">
        <v>1018</v>
      </c>
      <c r="F505" s="12">
        <v>1006</v>
      </c>
      <c r="G505" s="14">
        <v>126</v>
      </c>
      <c r="H505" s="14">
        <v>623</v>
      </c>
      <c r="I505" s="14">
        <v>269</v>
      </c>
      <c r="J505" s="13"/>
      <c r="K505" s="12">
        <v>13756</v>
      </c>
      <c r="L505" s="12">
        <v>41317</v>
      </c>
      <c r="M505" s="12">
        <v>64241</v>
      </c>
      <c r="N505" s="12">
        <v>500</v>
      </c>
      <c r="O505" s="12">
        <v>500</v>
      </c>
    </row>
    <row r="506" spans="1:15" x14ac:dyDescent="0.2">
      <c r="A506" s="67">
        <v>31041</v>
      </c>
      <c r="B506" s="54" t="s">
        <v>1614</v>
      </c>
      <c r="C506" s="67">
        <f t="shared" si="9"/>
        <v>3</v>
      </c>
      <c r="E506" s="12">
        <v>873</v>
      </c>
      <c r="F506" s="12">
        <v>872</v>
      </c>
      <c r="G506" s="14">
        <v>114</v>
      </c>
      <c r="H506" s="14">
        <v>539</v>
      </c>
      <c r="I506" s="14">
        <v>220</v>
      </c>
      <c r="J506" s="13"/>
      <c r="K506" s="12">
        <v>23899</v>
      </c>
      <c r="L506" s="12">
        <v>27128</v>
      </c>
      <c r="M506" s="12">
        <v>37187</v>
      </c>
      <c r="N506" s="12">
        <v>500</v>
      </c>
      <c r="O506" s="12">
        <v>500</v>
      </c>
    </row>
    <row r="507" spans="1:15" x14ac:dyDescent="0.2">
      <c r="A507" s="67">
        <v>31042</v>
      </c>
      <c r="B507" s="54" t="s">
        <v>1613</v>
      </c>
      <c r="C507" s="67">
        <f t="shared" si="9"/>
        <v>3</v>
      </c>
      <c r="E507" s="12">
        <v>944</v>
      </c>
      <c r="F507" s="12">
        <v>926</v>
      </c>
      <c r="G507" s="14">
        <v>104</v>
      </c>
      <c r="H507" s="14">
        <v>585</v>
      </c>
      <c r="I507" s="14">
        <v>255</v>
      </c>
      <c r="J507" s="13"/>
      <c r="K507" s="12">
        <v>-3039</v>
      </c>
      <c r="L507" s="12">
        <v>44731</v>
      </c>
      <c r="M507" s="12">
        <v>102618</v>
      </c>
      <c r="N507" s="12">
        <v>500</v>
      </c>
      <c r="O507" s="12">
        <v>500</v>
      </c>
    </row>
    <row r="508" spans="1:15" x14ac:dyDescent="0.2">
      <c r="A508" s="67">
        <v>31043</v>
      </c>
      <c r="B508" s="54" t="s">
        <v>1612</v>
      </c>
      <c r="C508" s="67">
        <f t="shared" si="9"/>
        <v>3</v>
      </c>
      <c r="E508" s="12">
        <v>2139</v>
      </c>
      <c r="F508" s="12">
        <v>2137</v>
      </c>
      <c r="G508" s="14">
        <v>267</v>
      </c>
      <c r="H508" s="14">
        <v>1374</v>
      </c>
      <c r="I508" s="14">
        <v>498</v>
      </c>
      <c r="J508" s="13"/>
      <c r="K508" s="12">
        <v>63625</v>
      </c>
      <c r="L508" s="12">
        <v>113116</v>
      </c>
      <c r="M508" s="12">
        <v>155043</v>
      </c>
      <c r="N508" s="12">
        <v>500</v>
      </c>
      <c r="O508" s="12">
        <v>500</v>
      </c>
    </row>
    <row r="509" spans="1:15" x14ac:dyDescent="0.2">
      <c r="A509" s="67">
        <v>31051</v>
      </c>
      <c r="B509" s="54" t="s">
        <v>1611</v>
      </c>
      <c r="C509" s="67">
        <f t="shared" si="9"/>
        <v>3</v>
      </c>
      <c r="E509" s="12">
        <v>2362</v>
      </c>
      <c r="F509" s="12">
        <v>2384</v>
      </c>
      <c r="G509" s="14">
        <v>312</v>
      </c>
      <c r="H509" s="14">
        <v>1551</v>
      </c>
      <c r="I509" s="14">
        <v>499</v>
      </c>
      <c r="J509" s="13"/>
      <c r="K509" s="12">
        <v>73583</v>
      </c>
      <c r="L509" s="12">
        <v>123092</v>
      </c>
      <c r="M509" s="12">
        <v>250100</v>
      </c>
      <c r="N509" s="12">
        <v>500</v>
      </c>
      <c r="O509" s="12">
        <v>500</v>
      </c>
    </row>
    <row r="510" spans="1:15" x14ac:dyDescent="0.2">
      <c r="A510" s="67">
        <v>31052</v>
      </c>
      <c r="B510" s="54" t="s">
        <v>1610</v>
      </c>
      <c r="C510" s="67">
        <f t="shared" si="9"/>
        <v>3</v>
      </c>
      <c r="E510" s="12">
        <v>2423</v>
      </c>
      <c r="F510" s="12">
        <v>2458</v>
      </c>
      <c r="G510" s="14">
        <v>292</v>
      </c>
      <c r="H510" s="14">
        <v>1563</v>
      </c>
      <c r="I510" s="14">
        <v>568</v>
      </c>
      <c r="J510" s="13"/>
      <c r="K510" s="12">
        <v>38903</v>
      </c>
      <c r="L510" s="12">
        <v>111382</v>
      </c>
      <c r="M510" s="12">
        <v>115238</v>
      </c>
      <c r="N510" s="12">
        <v>500</v>
      </c>
      <c r="O510" s="12">
        <v>500</v>
      </c>
    </row>
    <row r="511" spans="1:15" x14ac:dyDescent="0.2">
      <c r="A511" s="67">
        <v>31053</v>
      </c>
      <c r="B511" s="54" t="s">
        <v>1609</v>
      </c>
      <c r="C511" s="67">
        <f t="shared" si="9"/>
        <v>3</v>
      </c>
      <c r="E511" s="12">
        <v>3399</v>
      </c>
      <c r="F511" s="12">
        <v>3359</v>
      </c>
      <c r="G511" s="14">
        <v>472</v>
      </c>
      <c r="H511" s="14">
        <v>2261</v>
      </c>
      <c r="I511" s="14">
        <v>666</v>
      </c>
      <c r="J511" s="13"/>
      <c r="K511" s="12">
        <v>41708</v>
      </c>
      <c r="L511" s="12">
        <v>194687</v>
      </c>
      <c r="M511" s="12">
        <v>318552</v>
      </c>
      <c r="N511" s="12">
        <v>500</v>
      </c>
      <c r="O511" s="12">
        <v>500</v>
      </c>
    </row>
    <row r="512" spans="1:15" x14ac:dyDescent="0.2">
      <c r="A512" s="67">
        <v>31101</v>
      </c>
      <c r="B512" s="54" t="s">
        <v>1608</v>
      </c>
      <c r="C512" s="67">
        <f t="shared" si="9"/>
        <v>3</v>
      </c>
      <c r="E512" s="12">
        <v>815</v>
      </c>
      <c r="F512" s="12">
        <v>803</v>
      </c>
      <c r="G512" s="14">
        <v>130</v>
      </c>
      <c r="H512" s="14">
        <v>528</v>
      </c>
      <c r="I512" s="14">
        <v>157</v>
      </c>
      <c r="J512" s="13"/>
      <c r="K512" s="12">
        <v>15136</v>
      </c>
      <c r="L512" s="12">
        <v>43711</v>
      </c>
      <c r="M512" s="12">
        <v>60311</v>
      </c>
      <c r="N512" s="12">
        <v>500</v>
      </c>
      <c r="O512" s="12">
        <v>500</v>
      </c>
    </row>
    <row r="513" spans="1:15" x14ac:dyDescent="0.2">
      <c r="A513" s="67">
        <v>31102</v>
      </c>
      <c r="B513" s="54" t="s">
        <v>1607</v>
      </c>
      <c r="C513" s="67">
        <f t="shared" si="9"/>
        <v>3</v>
      </c>
      <c r="E513" s="12">
        <v>838</v>
      </c>
      <c r="F513" s="12">
        <v>823</v>
      </c>
      <c r="G513" s="14">
        <v>114</v>
      </c>
      <c r="H513" s="14">
        <v>542</v>
      </c>
      <c r="I513" s="14">
        <v>182</v>
      </c>
      <c r="J513" s="13"/>
      <c r="K513" s="12">
        <v>19670</v>
      </c>
      <c r="L513" s="12">
        <v>50052</v>
      </c>
      <c r="M513" s="12">
        <v>184486</v>
      </c>
      <c r="N513" s="12">
        <v>500</v>
      </c>
      <c r="O513" s="12">
        <v>500</v>
      </c>
    </row>
    <row r="514" spans="1:15" x14ac:dyDescent="0.2">
      <c r="A514" s="67">
        <v>31103</v>
      </c>
      <c r="B514" s="54" t="s">
        <v>1606</v>
      </c>
      <c r="C514" s="67">
        <f t="shared" si="9"/>
        <v>3</v>
      </c>
      <c r="E514" s="12">
        <v>1339</v>
      </c>
      <c r="F514" s="12">
        <v>1380</v>
      </c>
      <c r="G514" s="14">
        <v>172</v>
      </c>
      <c r="H514" s="14">
        <v>917</v>
      </c>
      <c r="I514" s="14">
        <v>250</v>
      </c>
      <c r="J514" s="13"/>
      <c r="K514" s="12">
        <v>31601</v>
      </c>
      <c r="L514" s="12">
        <v>70927</v>
      </c>
      <c r="M514" s="12">
        <v>137183</v>
      </c>
      <c r="N514" s="12">
        <v>500</v>
      </c>
      <c r="O514" s="12">
        <v>500</v>
      </c>
    </row>
    <row r="515" spans="1:15" x14ac:dyDescent="0.2">
      <c r="A515" s="67">
        <v>31104</v>
      </c>
      <c r="B515" s="54" t="s">
        <v>1605</v>
      </c>
      <c r="C515" s="67">
        <f t="shared" si="9"/>
        <v>3</v>
      </c>
      <c r="E515" s="12">
        <v>1198</v>
      </c>
      <c r="F515" s="12">
        <v>1229</v>
      </c>
      <c r="G515" s="14">
        <v>161</v>
      </c>
      <c r="H515" s="14">
        <v>701</v>
      </c>
      <c r="I515" s="14">
        <v>336</v>
      </c>
      <c r="J515" s="13"/>
      <c r="K515" s="12">
        <v>31640</v>
      </c>
      <c r="L515" s="12">
        <v>88769</v>
      </c>
      <c r="M515" s="12">
        <v>116966</v>
      </c>
      <c r="N515" s="12">
        <v>500</v>
      </c>
      <c r="O515" s="12">
        <v>500</v>
      </c>
    </row>
    <row r="516" spans="1:15" x14ac:dyDescent="0.2">
      <c r="A516" s="67">
        <v>31105</v>
      </c>
      <c r="B516" s="54" t="s">
        <v>1604</v>
      </c>
      <c r="C516" s="67">
        <f t="shared" si="9"/>
        <v>3</v>
      </c>
      <c r="E516" s="12">
        <v>3507</v>
      </c>
      <c r="F516" s="12">
        <v>3560</v>
      </c>
      <c r="G516" s="14">
        <v>453</v>
      </c>
      <c r="H516" s="14">
        <v>2154</v>
      </c>
      <c r="I516" s="14">
        <v>900</v>
      </c>
      <c r="J516" s="13"/>
      <c r="K516" s="12">
        <v>18504</v>
      </c>
      <c r="L516" s="12">
        <v>273589</v>
      </c>
      <c r="M516" s="12">
        <v>1223537</v>
      </c>
      <c r="N516" s="12">
        <v>500</v>
      </c>
      <c r="O516" s="12">
        <v>500</v>
      </c>
    </row>
    <row r="517" spans="1:15" x14ac:dyDescent="0.2">
      <c r="A517" s="67">
        <v>31106</v>
      </c>
      <c r="B517" s="54" t="s">
        <v>1603</v>
      </c>
      <c r="C517" s="67">
        <f t="shared" si="9"/>
        <v>3</v>
      </c>
      <c r="E517" s="12">
        <v>3490</v>
      </c>
      <c r="F517" s="12">
        <v>3524</v>
      </c>
      <c r="G517" s="14">
        <v>418</v>
      </c>
      <c r="H517" s="14">
        <v>2190</v>
      </c>
      <c r="I517" s="14">
        <v>882</v>
      </c>
      <c r="J517" s="13"/>
      <c r="K517" s="12">
        <v>27103</v>
      </c>
      <c r="L517" s="12">
        <v>317446</v>
      </c>
      <c r="M517" s="12">
        <v>1182177</v>
      </c>
      <c r="N517" s="12">
        <v>500</v>
      </c>
      <c r="O517" s="12">
        <v>500</v>
      </c>
    </row>
    <row r="518" spans="1:15" x14ac:dyDescent="0.2">
      <c r="A518" s="67">
        <v>31107</v>
      </c>
      <c r="B518" s="54" t="s">
        <v>1602</v>
      </c>
      <c r="C518" s="67">
        <f t="shared" si="9"/>
        <v>3</v>
      </c>
      <c r="E518" s="12">
        <v>1278</v>
      </c>
      <c r="F518" s="12">
        <v>1360</v>
      </c>
      <c r="G518" s="14">
        <v>161</v>
      </c>
      <c r="H518" s="14">
        <v>791</v>
      </c>
      <c r="I518" s="14">
        <v>326</v>
      </c>
      <c r="J518" s="13"/>
      <c r="K518" s="12">
        <v>41637</v>
      </c>
      <c r="L518" s="12">
        <v>85694</v>
      </c>
      <c r="M518" s="12">
        <v>251007</v>
      </c>
      <c r="N518" s="12">
        <v>500</v>
      </c>
      <c r="O518" s="12">
        <v>500</v>
      </c>
    </row>
    <row r="519" spans="1:15" x14ac:dyDescent="0.2">
      <c r="A519" s="67">
        <v>31109</v>
      </c>
      <c r="B519" s="54" t="s">
        <v>1601</v>
      </c>
      <c r="C519" s="67">
        <f t="shared" si="9"/>
        <v>3</v>
      </c>
      <c r="E519" s="12">
        <v>6418</v>
      </c>
      <c r="F519" s="12">
        <v>6634</v>
      </c>
      <c r="G519" s="14">
        <v>833</v>
      </c>
      <c r="H519" s="14">
        <v>4050</v>
      </c>
      <c r="I519" s="14">
        <v>1535</v>
      </c>
      <c r="J519" s="13"/>
      <c r="K519" s="12">
        <v>23008</v>
      </c>
      <c r="L519" s="12">
        <v>770010</v>
      </c>
      <c r="M519" s="12">
        <v>3353752</v>
      </c>
      <c r="N519" s="12">
        <v>500</v>
      </c>
      <c r="O519" s="12">
        <v>500</v>
      </c>
    </row>
    <row r="520" spans="1:15" x14ac:dyDescent="0.2">
      <c r="A520" s="67">
        <v>31110</v>
      </c>
      <c r="B520" s="54" t="s">
        <v>1600</v>
      </c>
      <c r="C520" s="67">
        <f t="shared" si="9"/>
        <v>3</v>
      </c>
      <c r="E520" s="12">
        <v>1445</v>
      </c>
      <c r="F520" s="12">
        <v>1432</v>
      </c>
      <c r="G520" s="14">
        <v>220</v>
      </c>
      <c r="H520" s="14">
        <v>951</v>
      </c>
      <c r="I520" s="14">
        <v>274</v>
      </c>
      <c r="J520" s="13"/>
      <c r="K520" s="12">
        <v>45275</v>
      </c>
      <c r="L520" s="12">
        <v>65251</v>
      </c>
      <c r="M520" s="12">
        <v>183975</v>
      </c>
      <c r="N520" s="12">
        <v>500</v>
      </c>
      <c r="O520" s="12">
        <v>500</v>
      </c>
    </row>
    <row r="521" spans="1:15" x14ac:dyDescent="0.2">
      <c r="A521" s="67">
        <v>31111</v>
      </c>
      <c r="B521" s="54" t="s">
        <v>1599</v>
      </c>
      <c r="C521" s="67">
        <f t="shared" si="9"/>
        <v>3</v>
      </c>
      <c r="E521" s="12">
        <v>716</v>
      </c>
      <c r="F521" s="12">
        <v>727</v>
      </c>
      <c r="G521" s="14">
        <v>95</v>
      </c>
      <c r="H521" s="14">
        <v>464</v>
      </c>
      <c r="I521" s="14">
        <v>157</v>
      </c>
      <c r="J521" s="13"/>
      <c r="K521" s="12">
        <v>22003</v>
      </c>
      <c r="L521" s="12">
        <v>29929</v>
      </c>
      <c r="M521" s="12">
        <v>25686</v>
      </c>
      <c r="N521" s="12">
        <v>500</v>
      </c>
      <c r="O521" s="12">
        <v>500</v>
      </c>
    </row>
    <row r="522" spans="1:15" x14ac:dyDescent="0.2">
      <c r="A522" s="67">
        <v>31113</v>
      </c>
      <c r="B522" s="54" t="s">
        <v>1598</v>
      </c>
      <c r="C522" s="67">
        <f t="shared" si="9"/>
        <v>3</v>
      </c>
      <c r="E522" s="12">
        <v>674</v>
      </c>
      <c r="F522" s="12">
        <v>677</v>
      </c>
      <c r="G522" s="14">
        <v>64</v>
      </c>
      <c r="H522" s="14">
        <v>408</v>
      </c>
      <c r="I522" s="14">
        <v>202</v>
      </c>
      <c r="J522" s="13"/>
      <c r="K522" s="12">
        <v>14049</v>
      </c>
      <c r="L522" s="12">
        <v>37897</v>
      </c>
      <c r="M522" s="12">
        <v>54152</v>
      </c>
      <c r="N522" s="12">
        <v>500</v>
      </c>
      <c r="O522" s="12">
        <v>500</v>
      </c>
    </row>
    <row r="523" spans="1:15" x14ac:dyDescent="0.2">
      <c r="A523" s="67">
        <v>31114</v>
      </c>
      <c r="B523" s="54" t="s">
        <v>1597</v>
      </c>
      <c r="C523" s="67">
        <f t="shared" si="9"/>
        <v>3</v>
      </c>
      <c r="E523" s="12">
        <v>874</v>
      </c>
      <c r="F523" s="12">
        <v>895</v>
      </c>
      <c r="G523" s="14">
        <v>107</v>
      </c>
      <c r="H523" s="14">
        <v>582</v>
      </c>
      <c r="I523" s="14">
        <v>185</v>
      </c>
      <c r="J523" s="13"/>
      <c r="K523" s="12">
        <v>28862</v>
      </c>
      <c r="L523" s="12">
        <v>37481</v>
      </c>
      <c r="M523" s="12">
        <v>86971</v>
      </c>
      <c r="N523" s="12">
        <v>500</v>
      </c>
      <c r="O523" s="12">
        <v>500</v>
      </c>
    </row>
    <row r="524" spans="1:15" x14ac:dyDescent="0.2">
      <c r="A524" s="67">
        <v>31117</v>
      </c>
      <c r="B524" s="54" t="s">
        <v>1596</v>
      </c>
      <c r="C524" s="67">
        <f t="shared" si="9"/>
        <v>3</v>
      </c>
      <c r="E524" s="12">
        <v>702</v>
      </c>
      <c r="F524" s="12">
        <v>712</v>
      </c>
      <c r="G524" s="14">
        <v>92</v>
      </c>
      <c r="H524" s="14">
        <v>437</v>
      </c>
      <c r="I524" s="14">
        <v>173</v>
      </c>
      <c r="J524" s="13"/>
      <c r="K524" s="12">
        <v>21885</v>
      </c>
      <c r="L524" s="12">
        <v>24250</v>
      </c>
      <c r="M524" s="12">
        <v>68849</v>
      </c>
      <c r="N524" s="12">
        <v>500</v>
      </c>
      <c r="O524" s="12">
        <v>500</v>
      </c>
    </row>
    <row r="525" spans="1:15" x14ac:dyDescent="0.2">
      <c r="A525" s="67">
        <v>31119</v>
      </c>
      <c r="B525" s="54" t="s">
        <v>1595</v>
      </c>
      <c r="C525" s="67">
        <f t="shared" si="9"/>
        <v>3</v>
      </c>
      <c r="E525" s="12">
        <v>529</v>
      </c>
      <c r="F525" s="12">
        <v>529</v>
      </c>
      <c r="G525" s="14">
        <v>70</v>
      </c>
      <c r="H525" s="14">
        <v>330</v>
      </c>
      <c r="I525" s="14">
        <v>129</v>
      </c>
      <c r="J525" s="13"/>
      <c r="K525" s="12">
        <v>17572</v>
      </c>
      <c r="L525" s="12">
        <v>18108</v>
      </c>
      <c r="M525" s="12">
        <v>15867</v>
      </c>
      <c r="N525" s="12">
        <v>500</v>
      </c>
      <c r="O525" s="12">
        <v>500</v>
      </c>
    </row>
    <row r="526" spans="1:15" x14ac:dyDescent="0.2">
      <c r="A526" s="67">
        <v>31120</v>
      </c>
      <c r="B526" s="54" t="s">
        <v>1594</v>
      </c>
      <c r="C526" s="67">
        <f t="shared" si="9"/>
        <v>3</v>
      </c>
      <c r="E526" s="12">
        <v>1061</v>
      </c>
      <c r="F526" s="12">
        <v>1051</v>
      </c>
      <c r="G526" s="14">
        <v>137</v>
      </c>
      <c r="H526" s="14">
        <v>684</v>
      </c>
      <c r="I526" s="14">
        <v>240</v>
      </c>
      <c r="J526" s="13"/>
      <c r="K526" s="12">
        <v>22190</v>
      </c>
      <c r="L526" s="12">
        <v>49654</v>
      </c>
      <c r="M526" s="12">
        <v>96298</v>
      </c>
      <c r="N526" s="12">
        <v>500</v>
      </c>
      <c r="O526" s="12">
        <v>500</v>
      </c>
    </row>
    <row r="527" spans="1:15" x14ac:dyDescent="0.2">
      <c r="A527" s="67">
        <v>31121</v>
      </c>
      <c r="B527" s="54" t="s">
        <v>1593</v>
      </c>
      <c r="C527" s="67">
        <f t="shared" si="9"/>
        <v>3</v>
      </c>
      <c r="E527" s="12">
        <v>842</v>
      </c>
      <c r="F527" s="12">
        <v>801</v>
      </c>
      <c r="G527" s="14">
        <v>99</v>
      </c>
      <c r="H527" s="14">
        <v>532</v>
      </c>
      <c r="I527" s="14">
        <v>211</v>
      </c>
      <c r="J527" s="13"/>
      <c r="K527" s="12">
        <v>18880</v>
      </c>
      <c r="L527" s="12">
        <v>65858</v>
      </c>
      <c r="M527" s="12">
        <v>253983</v>
      </c>
      <c r="N527" s="12">
        <v>500</v>
      </c>
      <c r="O527" s="12">
        <v>500</v>
      </c>
    </row>
    <row r="528" spans="1:15" x14ac:dyDescent="0.2">
      <c r="A528" s="67">
        <v>31123</v>
      </c>
      <c r="B528" s="54" t="s">
        <v>1592</v>
      </c>
      <c r="C528" s="67">
        <f t="shared" si="9"/>
        <v>3</v>
      </c>
      <c r="E528" s="12">
        <v>1295</v>
      </c>
      <c r="F528" s="12">
        <v>1251</v>
      </c>
      <c r="G528" s="14">
        <v>196</v>
      </c>
      <c r="H528" s="14">
        <v>849</v>
      </c>
      <c r="I528" s="14">
        <v>250</v>
      </c>
      <c r="J528" s="13"/>
      <c r="K528" s="12">
        <v>20525</v>
      </c>
      <c r="L528" s="12">
        <v>97768</v>
      </c>
      <c r="M528" s="12">
        <v>466592</v>
      </c>
      <c r="N528" s="12">
        <v>500</v>
      </c>
      <c r="O528" s="12">
        <v>500</v>
      </c>
    </row>
    <row r="529" spans="1:15" x14ac:dyDescent="0.2">
      <c r="A529" s="67">
        <v>31124</v>
      </c>
      <c r="B529" s="54" t="s">
        <v>1591</v>
      </c>
      <c r="C529" s="67">
        <f t="shared" si="9"/>
        <v>3</v>
      </c>
      <c r="E529" s="12">
        <v>1633</v>
      </c>
      <c r="F529" s="12">
        <v>1656</v>
      </c>
      <c r="G529" s="14">
        <v>211</v>
      </c>
      <c r="H529" s="14">
        <v>1030</v>
      </c>
      <c r="I529" s="14">
        <v>392</v>
      </c>
      <c r="J529" s="13"/>
      <c r="K529" s="12">
        <v>37897</v>
      </c>
      <c r="L529" s="12">
        <v>86546</v>
      </c>
      <c r="M529" s="12">
        <v>166687</v>
      </c>
      <c r="N529" s="12">
        <v>500</v>
      </c>
      <c r="O529" s="12">
        <v>500</v>
      </c>
    </row>
    <row r="530" spans="1:15" x14ac:dyDescent="0.2">
      <c r="A530" s="67">
        <v>31129</v>
      </c>
      <c r="B530" s="54" t="s">
        <v>1590</v>
      </c>
      <c r="C530" s="67">
        <f t="shared" si="9"/>
        <v>3</v>
      </c>
      <c r="E530" s="12">
        <v>1552</v>
      </c>
      <c r="F530" s="12">
        <v>1591</v>
      </c>
      <c r="G530" s="14">
        <v>213</v>
      </c>
      <c r="H530" s="14">
        <v>943</v>
      </c>
      <c r="I530" s="14">
        <v>396</v>
      </c>
      <c r="J530" s="13"/>
      <c r="K530" s="12">
        <v>60445</v>
      </c>
      <c r="L530" s="12">
        <v>91940</v>
      </c>
      <c r="M530" s="12">
        <v>168237</v>
      </c>
      <c r="N530" s="12">
        <v>500</v>
      </c>
      <c r="O530" s="12">
        <v>500</v>
      </c>
    </row>
    <row r="531" spans="1:15" x14ac:dyDescent="0.2">
      <c r="A531" s="67">
        <v>31130</v>
      </c>
      <c r="B531" s="54" t="s">
        <v>1589</v>
      </c>
      <c r="C531" s="67">
        <f t="shared" ref="C531:C594" si="10">INT(A531/10000)</f>
        <v>3</v>
      </c>
      <c r="E531" s="12">
        <v>729</v>
      </c>
      <c r="F531" s="12">
        <v>762</v>
      </c>
      <c r="G531" s="14">
        <v>104</v>
      </c>
      <c r="H531" s="14">
        <v>447</v>
      </c>
      <c r="I531" s="14">
        <v>178</v>
      </c>
      <c r="J531" s="13"/>
      <c r="K531" s="12">
        <v>25035</v>
      </c>
      <c r="L531" s="12">
        <v>20297</v>
      </c>
      <c r="M531" s="12">
        <v>18189</v>
      </c>
      <c r="N531" s="12">
        <v>500</v>
      </c>
      <c r="O531" s="12">
        <v>500</v>
      </c>
    </row>
    <row r="532" spans="1:15" x14ac:dyDescent="0.2">
      <c r="A532" s="67">
        <v>31201</v>
      </c>
      <c r="B532" s="54" t="s">
        <v>1588</v>
      </c>
      <c r="C532" s="67">
        <f t="shared" si="10"/>
        <v>3</v>
      </c>
      <c r="E532" s="12">
        <v>4803</v>
      </c>
      <c r="F532" s="12">
        <v>4606</v>
      </c>
      <c r="G532" s="14">
        <v>767</v>
      </c>
      <c r="H532" s="14">
        <v>3027</v>
      </c>
      <c r="I532" s="14">
        <v>1009</v>
      </c>
      <c r="J532" s="13"/>
      <c r="K532" s="12">
        <v>6380</v>
      </c>
      <c r="L532" s="12">
        <v>428986</v>
      </c>
      <c r="M532" s="12">
        <v>860642</v>
      </c>
      <c r="N532" s="12">
        <v>500</v>
      </c>
      <c r="O532" s="12">
        <v>500</v>
      </c>
    </row>
    <row r="533" spans="1:15" x14ac:dyDescent="0.2">
      <c r="A533" s="67">
        <v>31202</v>
      </c>
      <c r="B533" s="54" t="s">
        <v>1587</v>
      </c>
      <c r="C533" s="67">
        <f t="shared" si="10"/>
        <v>3</v>
      </c>
      <c r="E533" s="12">
        <v>1753</v>
      </c>
      <c r="F533" s="12">
        <v>1683</v>
      </c>
      <c r="G533" s="14">
        <v>255</v>
      </c>
      <c r="H533" s="14">
        <v>1147</v>
      </c>
      <c r="I533" s="14">
        <v>351</v>
      </c>
      <c r="J533" s="13"/>
      <c r="K533" s="12">
        <v>8863</v>
      </c>
      <c r="L533" s="12">
        <v>144425</v>
      </c>
      <c r="M533" s="12">
        <v>227147</v>
      </c>
      <c r="N533" s="12">
        <v>500</v>
      </c>
      <c r="O533" s="12">
        <v>500</v>
      </c>
    </row>
    <row r="534" spans="1:15" x14ac:dyDescent="0.2">
      <c r="A534" s="67">
        <v>31203</v>
      </c>
      <c r="B534" s="54" t="s">
        <v>1586</v>
      </c>
      <c r="C534" s="67">
        <f t="shared" si="10"/>
        <v>3</v>
      </c>
      <c r="E534" s="12">
        <v>3264</v>
      </c>
      <c r="F534" s="12">
        <v>3135</v>
      </c>
      <c r="G534" s="14">
        <v>451</v>
      </c>
      <c r="H534" s="14">
        <v>2144</v>
      </c>
      <c r="I534" s="14">
        <v>669</v>
      </c>
      <c r="J534" s="13"/>
      <c r="K534" s="12">
        <v>57946</v>
      </c>
      <c r="L534" s="12">
        <v>218724</v>
      </c>
      <c r="M534" s="12">
        <v>741902</v>
      </c>
      <c r="N534" s="12">
        <v>500</v>
      </c>
      <c r="O534" s="12">
        <v>500</v>
      </c>
    </row>
    <row r="535" spans="1:15" x14ac:dyDescent="0.2">
      <c r="A535" s="67">
        <v>31204</v>
      </c>
      <c r="B535" s="54" t="s">
        <v>1585</v>
      </c>
      <c r="C535" s="67">
        <f t="shared" si="10"/>
        <v>3</v>
      </c>
      <c r="E535" s="12">
        <v>1605</v>
      </c>
      <c r="F535" s="12">
        <v>1565</v>
      </c>
      <c r="G535" s="14">
        <v>215</v>
      </c>
      <c r="H535" s="14">
        <v>1075</v>
      </c>
      <c r="I535" s="14">
        <v>315</v>
      </c>
      <c r="J535" s="13"/>
      <c r="K535" s="12">
        <v>52604</v>
      </c>
      <c r="L535" s="12">
        <v>81943</v>
      </c>
      <c r="M535" s="12">
        <v>78674</v>
      </c>
      <c r="N535" s="12">
        <v>500</v>
      </c>
      <c r="O535" s="12">
        <v>500</v>
      </c>
    </row>
    <row r="536" spans="1:15" x14ac:dyDescent="0.2">
      <c r="A536" s="67">
        <v>31205</v>
      </c>
      <c r="B536" s="54" t="s">
        <v>1584</v>
      </c>
      <c r="C536" s="67">
        <f t="shared" si="10"/>
        <v>3</v>
      </c>
      <c r="E536" s="12">
        <v>2213</v>
      </c>
      <c r="F536" s="12">
        <v>2161</v>
      </c>
      <c r="G536" s="14">
        <v>333</v>
      </c>
      <c r="H536" s="14">
        <v>1454</v>
      </c>
      <c r="I536" s="14">
        <v>426</v>
      </c>
      <c r="J536" s="13"/>
      <c r="K536" s="12">
        <v>26704</v>
      </c>
      <c r="L536" s="12">
        <v>127514</v>
      </c>
      <c r="M536" s="12">
        <v>145467</v>
      </c>
      <c r="N536" s="12">
        <v>500</v>
      </c>
      <c r="O536" s="12">
        <v>500</v>
      </c>
    </row>
    <row r="537" spans="1:15" x14ac:dyDescent="0.2">
      <c r="A537" s="67">
        <v>31206</v>
      </c>
      <c r="B537" s="54" t="s">
        <v>1583</v>
      </c>
      <c r="C537" s="67">
        <f t="shared" si="10"/>
        <v>3</v>
      </c>
      <c r="E537" s="12">
        <v>2276</v>
      </c>
      <c r="F537" s="12">
        <v>2160</v>
      </c>
      <c r="G537" s="14">
        <v>348</v>
      </c>
      <c r="H537" s="14">
        <v>1546</v>
      </c>
      <c r="I537" s="14">
        <v>382</v>
      </c>
      <c r="J537" s="13"/>
      <c r="K537" s="12">
        <v>13585</v>
      </c>
      <c r="L537" s="12">
        <v>337054</v>
      </c>
      <c r="M537" s="12">
        <v>2029548</v>
      </c>
      <c r="N537" s="12">
        <v>500</v>
      </c>
      <c r="O537" s="12">
        <v>500</v>
      </c>
    </row>
    <row r="538" spans="1:15" x14ac:dyDescent="0.2">
      <c r="A538" s="67">
        <v>31207</v>
      </c>
      <c r="B538" s="54" t="s">
        <v>1582</v>
      </c>
      <c r="C538" s="67">
        <f t="shared" si="10"/>
        <v>3</v>
      </c>
      <c r="E538" s="12">
        <v>4033</v>
      </c>
      <c r="F538" s="12">
        <v>3928</v>
      </c>
      <c r="G538" s="14">
        <v>608</v>
      </c>
      <c r="H538" s="14">
        <v>2581</v>
      </c>
      <c r="I538" s="14">
        <v>844</v>
      </c>
      <c r="J538" s="13"/>
      <c r="K538" s="12">
        <v>45382</v>
      </c>
      <c r="L538" s="12">
        <v>249650</v>
      </c>
      <c r="M538" s="12">
        <v>615736</v>
      </c>
      <c r="N538" s="12">
        <v>500</v>
      </c>
      <c r="O538" s="12">
        <v>500</v>
      </c>
    </row>
    <row r="539" spans="1:15" x14ac:dyDescent="0.2">
      <c r="A539" s="67">
        <v>31208</v>
      </c>
      <c r="B539" s="54" t="s">
        <v>1581</v>
      </c>
      <c r="C539" s="67">
        <f t="shared" si="10"/>
        <v>3</v>
      </c>
      <c r="E539" s="12">
        <v>3777</v>
      </c>
      <c r="F539" s="12">
        <v>3693</v>
      </c>
      <c r="G539" s="14">
        <v>615</v>
      </c>
      <c r="H539" s="14">
        <v>2579</v>
      </c>
      <c r="I539" s="14">
        <v>583</v>
      </c>
      <c r="J539" s="13"/>
      <c r="K539" s="12">
        <v>70026</v>
      </c>
      <c r="L539" s="12">
        <v>212776</v>
      </c>
      <c r="M539" s="12">
        <v>392300</v>
      </c>
      <c r="N539" s="12">
        <v>500</v>
      </c>
      <c r="O539" s="12">
        <v>500</v>
      </c>
    </row>
    <row r="540" spans="1:15" x14ac:dyDescent="0.2">
      <c r="A540" s="67">
        <v>31213</v>
      </c>
      <c r="B540" s="54" t="s">
        <v>1580</v>
      </c>
      <c r="C540" s="67">
        <f t="shared" si="10"/>
        <v>3</v>
      </c>
      <c r="E540" s="12">
        <v>13370</v>
      </c>
      <c r="F540" s="12">
        <v>12774</v>
      </c>
      <c r="G540" s="14">
        <v>1772</v>
      </c>
      <c r="H540" s="14">
        <v>9275</v>
      </c>
      <c r="I540" s="14">
        <v>2323</v>
      </c>
      <c r="J540" s="13"/>
      <c r="K540" s="12">
        <v>124</v>
      </c>
      <c r="L540" s="12">
        <v>1090078</v>
      </c>
      <c r="M540" s="12">
        <v>5725331</v>
      </c>
      <c r="N540" s="12">
        <v>500</v>
      </c>
      <c r="O540" s="12">
        <v>500</v>
      </c>
    </row>
    <row r="541" spans="1:15" x14ac:dyDescent="0.2">
      <c r="A541" s="67">
        <v>31214</v>
      </c>
      <c r="B541" s="54" t="s">
        <v>1579</v>
      </c>
      <c r="C541" s="67">
        <f t="shared" si="10"/>
        <v>3</v>
      </c>
      <c r="E541" s="12">
        <v>8055</v>
      </c>
      <c r="F541" s="12">
        <v>8062</v>
      </c>
      <c r="G541" s="14">
        <v>1102</v>
      </c>
      <c r="H541" s="14">
        <v>5118</v>
      </c>
      <c r="I541" s="14">
        <v>1835</v>
      </c>
      <c r="J541" s="13"/>
      <c r="K541" s="12">
        <v>5905</v>
      </c>
      <c r="L541" s="12">
        <v>794472</v>
      </c>
      <c r="M541" s="12">
        <v>1757197</v>
      </c>
      <c r="N541" s="12">
        <v>500</v>
      </c>
      <c r="O541" s="12">
        <v>500</v>
      </c>
    </row>
    <row r="542" spans="1:15" x14ac:dyDescent="0.2">
      <c r="A542" s="67">
        <v>31215</v>
      </c>
      <c r="B542" s="54" t="s">
        <v>1578</v>
      </c>
      <c r="C542" s="67">
        <f t="shared" si="10"/>
        <v>3</v>
      </c>
      <c r="E542" s="12">
        <v>1196</v>
      </c>
      <c r="F542" s="12">
        <v>1226</v>
      </c>
      <c r="G542" s="14">
        <v>143</v>
      </c>
      <c r="H542" s="14">
        <v>827</v>
      </c>
      <c r="I542" s="14">
        <v>226</v>
      </c>
      <c r="J542" s="13"/>
      <c r="K542" s="12">
        <v>37511</v>
      </c>
      <c r="L542" s="12">
        <v>81861</v>
      </c>
      <c r="M542" s="12">
        <v>70859</v>
      </c>
      <c r="N542" s="12">
        <v>500</v>
      </c>
      <c r="O542" s="12">
        <v>500</v>
      </c>
    </row>
    <row r="543" spans="1:15" x14ac:dyDescent="0.2">
      <c r="A543" s="67">
        <v>31216</v>
      </c>
      <c r="B543" s="54" t="s">
        <v>1577</v>
      </c>
      <c r="C543" s="67">
        <f t="shared" si="10"/>
        <v>3</v>
      </c>
      <c r="E543" s="12">
        <v>4884</v>
      </c>
      <c r="F543" s="12">
        <v>4858</v>
      </c>
      <c r="G543" s="14">
        <v>700</v>
      </c>
      <c r="H543" s="14">
        <v>3235</v>
      </c>
      <c r="I543" s="14">
        <v>949</v>
      </c>
      <c r="J543" s="13"/>
      <c r="K543" s="12">
        <v>24331</v>
      </c>
      <c r="L543" s="12">
        <v>388426</v>
      </c>
      <c r="M543" s="12">
        <v>3827722</v>
      </c>
      <c r="N543" s="12">
        <v>500</v>
      </c>
      <c r="O543" s="12">
        <v>500</v>
      </c>
    </row>
    <row r="544" spans="1:15" x14ac:dyDescent="0.2">
      <c r="A544" s="67">
        <v>31224</v>
      </c>
      <c r="B544" s="54" t="s">
        <v>1576</v>
      </c>
      <c r="C544" s="67">
        <f t="shared" si="10"/>
        <v>3</v>
      </c>
      <c r="E544" s="12">
        <v>1413</v>
      </c>
      <c r="F544" s="12">
        <v>1387</v>
      </c>
      <c r="G544" s="14">
        <v>230</v>
      </c>
      <c r="H544" s="14">
        <v>921</v>
      </c>
      <c r="I544" s="14">
        <v>262</v>
      </c>
      <c r="J544" s="13"/>
      <c r="K544" s="12">
        <v>27331</v>
      </c>
      <c r="L544" s="12">
        <v>61555</v>
      </c>
      <c r="M544" s="12">
        <v>91468</v>
      </c>
      <c r="N544" s="12">
        <v>500</v>
      </c>
      <c r="O544" s="12">
        <v>500</v>
      </c>
    </row>
    <row r="545" spans="1:15" x14ac:dyDescent="0.2">
      <c r="A545" s="67">
        <v>31226</v>
      </c>
      <c r="B545" s="54" t="s">
        <v>1575</v>
      </c>
      <c r="C545" s="67">
        <f t="shared" si="10"/>
        <v>3</v>
      </c>
      <c r="E545" s="12">
        <v>3971</v>
      </c>
      <c r="F545" s="12">
        <v>3817</v>
      </c>
      <c r="G545" s="14">
        <v>622</v>
      </c>
      <c r="H545" s="14">
        <v>2629</v>
      </c>
      <c r="I545" s="14">
        <v>720</v>
      </c>
      <c r="J545" s="13"/>
      <c r="K545" s="12">
        <v>61256</v>
      </c>
      <c r="L545" s="12">
        <v>192901</v>
      </c>
      <c r="M545" s="12">
        <v>411848</v>
      </c>
      <c r="N545" s="12">
        <v>500</v>
      </c>
      <c r="O545" s="12">
        <v>500</v>
      </c>
    </row>
    <row r="546" spans="1:15" x14ac:dyDescent="0.2">
      <c r="A546" s="67">
        <v>31227</v>
      </c>
      <c r="B546" s="54" t="s">
        <v>1574</v>
      </c>
      <c r="C546" s="67">
        <f t="shared" si="10"/>
        <v>3</v>
      </c>
      <c r="E546" s="12">
        <v>2428</v>
      </c>
      <c r="F546" s="12">
        <v>2159</v>
      </c>
      <c r="G546" s="14">
        <v>359</v>
      </c>
      <c r="H546" s="14">
        <v>1683</v>
      </c>
      <c r="I546" s="14">
        <v>386</v>
      </c>
      <c r="J546" s="13"/>
      <c r="K546" s="12">
        <v>5180</v>
      </c>
      <c r="L546" s="12">
        <v>147125</v>
      </c>
      <c r="M546" s="12">
        <v>476267</v>
      </c>
      <c r="N546" s="12">
        <v>500</v>
      </c>
      <c r="O546" s="12">
        <v>500</v>
      </c>
    </row>
    <row r="547" spans="1:15" x14ac:dyDescent="0.2">
      <c r="A547" s="67">
        <v>31228</v>
      </c>
      <c r="B547" s="54" t="s">
        <v>1573</v>
      </c>
      <c r="C547" s="67">
        <f t="shared" si="10"/>
        <v>3</v>
      </c>
      <c r="E547" s="12">
        <v>1059</v>
      </c>
      <c r="F547" s="12">
        <v>1038</v>
      </c>
      <c r="G547" s="14">
        <v>167</v>
      </c>
      <c r="H547" s="14">
        <v>692</v>
      </c>
      <c r="I547" s="14">
        <v>200</v>
      </c>
      <c r="J547" s="13"/>
      <c r="K547" s="12">
        <v>36180</v>
      </c>
      <c r="L547" s="12">
        <v>45985</v>
      </c>
      <c r="M547" s="12">
        <v>66750</v>
      </c>
      <c r="N547" s="12">
        <v>500</v>
      </c>
      <c r="O547" s="12">
        <v>500</v>
      </c>
    </row>
    <row r="548" spans="1:15" x14ac:dyDescent="0.2">
      <c r="A548" s="67">
        <v>31229</v>
      </c>
      <c r="B548" s="54" t="s">
        <v>1572</v>
      </c>
      <c r="C548" s="67">
        <f t="shared" si="10"/>
        <v>3</v>
      </c>
      <c r="E548" s="12">
        <v>1369</v>
      </c>
      <c r="F548" s="12">
        <v>1356</v>
      </c>
      <c r="G548" s="14">
        <v>225</v>
      </c>
      <c r="H548" s="14">
        <v>911</v>
      </c>
      <c r="I548" s="14">
        <v>233</v>
      </c>
      <c r="J548" s="13"/>
      <c r="K548" s="12">
        <v>7849</v>
      </c>
      <c r="L548" s="12">
        <v>94501</v>
      </c>
      <c r="M548" s="12">
        <v>551961</v>
      </c>
      <c r="N548" s="12">
        <v>500</v>
      </c>
      <c r="O548" s="12">
        <v>500</v>
      </c>
    </row>
    <row r="549" spans="1:15" x14ac:dyDescent="0.2">
      <c r="A549" s="67">
        <v>31230</v>
      </c>
      <c r="B549" s="54" t="s">
        <v>1571</v>
      </c>
      <c r="C549" s="67">
        <f t="shared" si="10"/>
        <v>3</v>
      </c>
      <c r="E549" s="12">
        <v>16857</v>
      </c>
      <c r="F549" s="12">
        <v>16432</v>
      </c>
      <c r="G549" s="14">
        <v>2291</v>
      </c>
      <c r="H549" s="14">
        <v>11251</v>
      </c>
      <c r="I549" s="14">
        <v>3315</v>
      </c>
      <c r="J549" s="13"/>
      <c r="K549" s="12">
        <v>20874</v>
      </c>
      <c r="L549" s="12">
        <v>1464666</v>
      </c>
      <c r="M549" s="12">
        <v>5882843</v>
      </c>
      <c r="N549" s="12">
        <v>500</v>
      </c>
      <c r="O549" s="12">
        <v>500</v>
      </c>
    </row>
    <row r="550" spans="1:15" x14ac:dyDescent="0.2">
      <c r="A550" s="67">
        <v>31234</v>
      </c>
      <c r="B550" s="54" t="s">
        <v>1570</v>
      </c>
      <c r="C550" s="67">
        <f t="shared" si="10"/>
        <v>3</v>
      </c>
      <c r="E550" s="12">
        <v>1553</v>
      </c>
      <c r="F550" s="12">
        <v>1533</v>
      </c>
      <c r="G550" s="14">
        <v>229</v>
      </c>
      <c r="H550" s="14">
        <v>1058</v>
      </c>
      <c r="I550" s="14">
        <v>266</v>
      </c>
      <c r="J550" s="13"/>
      <c r="K550" s="12">
        <v>47243</v>
      </c>
      <c r="L550" s="12">
        <v>97866</v>
      </c>
      <c r="M550" s="12">
        <v>159934</v>
      </c>
      <c r="N550" s="12">
        <v>500</v>
      </c>
      <c r="O550" s="12">
        <v>500</v>
      </c>
    </row>
    <row r="551" spans="1:15" x14ac:dyDescent="0.2">
      <c r="A551" s="67">
        <v>31235</v>
      </c>
      <c r="B551" s="54" t="s">
        <v>1569</v>
      </c>
      <c r="C551" s="67">
        <f t="shared" si="10"/>
        <v>3</v>
      </c>
      <c r="E551" s="12">
        <v>11375</v>
      </c>
      <c r="F551" s="12">
        <v>10754</v>
      </c>
      <c r="G551" s="14">
        <v>1715</v>
      </c>
      <c r="H551" s="14">
        <v>7492</v>
      </c>
      <c r="I551" s="14">
        <v>2168</v>
      </c>
      <c r="J551" s="13"/>
      <c r="K551" s="12">
        <v>22229</v>
      </c>
      <c r="L551" s="12">
        <v>1308132</v>
      </c>
      <c r="M551" s="12">
        <v>3798657</v>
      </c>
      <c r="N551" s="12">
        <v>500</v>
      </c>
      <c r="O551" s="12">
        <v>500</v>
      </c>
    </row>
    <row r="552" spans="1:15" x14ac:dyDescent="0.2">
      <c r="A552" s="67">
        <v>31301</v>
      </c>
      <c r="B552" s="54" t="s">
        <v>1568</v>
      </c>
      <c r="C552" s="67">
        <f t="shared" si="10"/>
        <v>3</v>
      </c>
      <c r="E552" s="12">
        <v>637</v>
      </c>
      <c r="F552" s="12">
        <v>661</v>
      </c>
      <c r="G552" s="14">
        <v>71</v>
      </c>
      <c r="H552" s="14">
        <v>392</v>
      </c>
      <c r="I552" s="14">
        <v>174</v>
      </c>
      <c r="J552" s="13"/>
      <c r="K552" s="12">
        <v>4298</v>
      </c>
      <c r="L552" s="12">
        <v>40604</v>
      </c>
      <c r="M552" s="12">
        <v>35752</v>
      </c>
      <c r="N552" s="12">
        <v>500</v>
      </c>
      <c r="O552" s="12">
        <v>500</v>
      </c>
    </row>
    <row r="553" spans="1:15" x14ac:dyDescent="0.2">
      <c r="A553" s="67">
        <v>31302</v>
      </c>
      <c r="B553" s="54" t="s">
        <v>1567</v>
      </c>
      <c r="C553" s="67">
        <f t="shared" si="10"/>
        <v>3</v>
      </c>
      <c r="E553" s="12">
        <v>1027</v>
      </c>
      <c r="F553" s="12">
        <v>1048</v>
      </c>
      <c r="G553" s="14">
        <v>135</v>
      </c>
      <c r="H553" s="14">
        <v>651</v>
      </c>
      <c r="I553" s="14">
        <v>241</v>
      </c>
      <c r="J553" s="13"/>
      <c r="K553" s="12">
        <v>10910</v>
      </c>
      <c r="L553" s="12">
        <v>45941</v>
      </c>
      <c r="M553" s="12">
        <v>76077</v>
      </c>
      <c r="N553" s="12">
        <v>500</v>
      </c>
      <c r="O553" s="12">
        <v>500</v>
      </c>
    </row>
    <row r="554" spans="1:15" x14ac:dyDescent="0.2">
      <c r="A554" s="67">
        <v>31303</v>
      </c>
      <c r="B554" s="54" t="s">
        <v>1566</v>
      </c>
      <c r="C554" s="67">
        <f t="shared" si="10"/>
        <v>3</v>
      </c>
      <c r="E554" s="12">
        <v>1265</v>
      </c>
      <c r="F554" s="12">
        <v>1216</v>
      </c>
      <c r="G554" s="14">
        <v>176</v>
      </c>
      <c r="H554" s="14">
        <v>832</v>
      </c>
      <c r="I554" s="14">
        <v>257</v>
      </c>
      <c r="J554" s="13"/>
      <c r="K554" s="12">
        <v>14602</v>
      </c>
      <c r="L554" s="12">
        <v>42778</v>
      </c>
      <c r="M554" s="12">
        <v>78658</v>
      </c>
      <c r="N554" s="12">
        <v>500</v>
      </c>
      <c r="O554" s="12">
        <v>500</v>
      </c>
    </row>
    <row r="555" spans="1:15" x14ac:dyDescent="0.2">
      <c r="A555" s="67">
        <v>31304</v>
      </c>
      <c r="B555" s="54" t="s">
        <v>1565</v>
      </c>
      <c r="C555" s="67">
        <f t="shared" si="10"/>
        <v>3</v>
      </c>
      <c r="E555" s="12">
        <v>843</v>
      </c>
      <c r="F555" s="12">
        <v>869</v>
      </c>
      <c r="G555" s="14">
        <v>105</v>
      </c>
      <c r="H555" s="14">
        <v>526</v>
      </c>
      <c r="I555" s="14">
        <v>212</v>
      </c>
      <c r="J555" s="13"/>
      <c r="K555" s="12">
        <v>2561</v>
      </c>
      <c r="L555" s="12">
        <v>57042</v>
      </c>
      <c r="M555" s="12">
        <v>346758</v>
      </c>
      <c r="N555" s="12">
        <v>500</v>
      </c>
      <c r="O555" s="12">
        <v>500</v>
      </c>
    </row>
    <row r="556" spans="1:15" x14ac:dyDescent="0.2">
      <c r="A556" s="67">
        <v>31308</v>
      </c>
      <c r="B556" s="54" t="s">
        <v>1564</v>
      </c>
      <c r="C556" s="67">
        <f t="shared" si="10"/>
        <v>3</v>
      </c>
      <c r="E556" s="12">
        <v>3138</v>
      </c>
      <c r="F556" s="12">
        <v>3017</v>
      </c>
      <c r="G556" s="14">
        <v>498</v>
      </c>
      <c r="H556" s="14">
        <v>2080</v>
      </c>
      <c r="I556" s="14">
        <v>560</v>
      </c>
      <c r="J556" s="13"/>
      <c r="K556" s="12">
        <v>35211</v>
      </c>
      <c r="L556" s="12">
        <v>153748</v>
      </c>
      <c r="M556" s="12">
        <v>533265</v>
      </c>
      <c r="N556" s="12">
        <v>500</v>
      </c>
      <c r="O556" s="12">
        <v>500</v>
      </c>
    </row>
    <row r="557" spans="1:15" x14ac:dyDescent="0.2">
      <c r="A557" s="67">
        <v>31309</v>
      </c>
      <c r="B557" s="54" t="s">
        <v>1563</v>
      </c>
      <c r="C557" s="67">
        <f t="shared" si="10"/>
        <v>3</v>
      </c>
      <c r="E557" s="12">
        <v>2970</v>
      </c>
      <c r="F557" s="12">
        <v>2986</v>
      </c>
      <c r="G557" s="14">
        <v>439</v>
      </c>
      <c r="H557" s="14">
        <v>1932</v>
      </c>
      <c r="I557" s="14">
        <v>599</v>
      </c>
      <c r="J557" s="13"/>
      <c r="K557" s="12">
        <v>15473</v>
      </c>
      <c r="L557" s="12">
        <v>178657</v>
      </c>
      <c r="M557" s="12">
        <v>337181</v>
      </c>
      <c r="N557" s="12">
        <v>500</v>
      </c>
      <c r="O557" s="12">
        <v>500</v>
      </c>
    </row>
    <row r="558" spans="1:15" x14ac:dyDescent="0.2">
      <c r="A558" s="67">
        <v>31310</v>
      </c>
      <c r="B558" s="54" t="s">
        <v>1562</v>
      </c>
      <c r="C558" s="67">
        <f t="shared" si="10"/>
        <v>3</v>
      </c>
      <c r="E558" s="12">
        <v>2167</v>
      </c>
      <c r="F558" s="12">
        <v>2177</v>
      </c>
      <c r="G558" s="14">
        <v>277</v>
      </c>
      <c r="H558" s="14">
        <v>1456</v>
      </c>
      <c r="I558" s="14">
        <v>434</v>
      </c>
      <c r="J558" s="13"/>
      <c r="K558" s="12">
        <v>25887</v>
      </c>
      <c r="L558" s="12">
        <v>160553</v>
      </c>
      <c r="M558" s="12">
        <v>517752</v>
      </c>
      <c r="N558" s="12">
        <v>500</v>
      </c>
      <c r="O558" s="12">
        <v>500</v>
      </c>
    </row>
    <row r="559" spans="1:15" x14ac:dyDescent="0.2">
      <c r="A559" s="67">
        <v>31311</v>
      </c>
      <c r="B559" s="54" t="s">
        <v>1561</v>
      </c>
      <c r="C559" s="67">
        <f t="shared" si="10"/>
        <v>3</v>
      </c>
      <c r="E559" s="12">
        <v>3786</v>
      </c>
      <c r="F559" s="12">
        <v>3737</v>
      </c>
      <c r="G559" s="14">
        <v>493</v>
      </c>
      <c r="H559" s="14">
        <v>2501</v>
      </c>
      <c r="I559" s="14">
        <v>792</v>
      </c>
      <c r="J559" s="13"/>
      <c r="K559" s="12">
        <v>31046</v>
      </c>
      <c r="L559" s="12">
        <v>199508</v>
      </c>
      <c r="M559" s="12">
        <v>501001</v>
      </c>
      <c r="N559" s="12">
        <v>500</v>
      </c>
      <c r="O559" s="12">
        <v>500</v>
      </c>
    </row>
    <row r="560" spans="1:15" x14ac:dyDescent="0.2">
      <c r="A560" s="67">
        <v>31315</v>
      </c>
      <c r="B560" s="54" t="s">
        <v>1560</v>
      </c>
      <c r="C560" s="67">
        <f t="shared" si="10"/>
        <v>3</v>
      </c>
      <c r="E560" s="12">
        <v>1951</v>
      </c>
      <c r="F560" s="12">
        <v>2018</v>
      </c>
      <c r="G560" s="14">
        <v>244</v>
      </c>
      <c r="H560" s="14">
        <v>1269</v>
      </c>
      <c r="I560" s="14">
        <v>438</v>
      </c>
      <c r="J560" s="13"/>
      <c r="K560" s="12">
        <v>4366</v>
      </c>
      <c r="L560" s="12">
        <v>121663</v>
      </c>
      <c r="M560" s="12">
        <v>302525</v>
      </c>
      <c r="N560" s="12">
        <v>500</v>
      </c>
      <c r="O560" s="12">
        <v>500</v>
      </c>
    </row>
    <row r="561" spans="1:15" x14ac:dyDescent="0.2">
      <c r="A561" s="67">
        <v>31319</v>
      </c>
      <c r="B561" s="54" t="s">
        <v>1559</v>
      </c>
      <c r="C561" s="67">
        <f t="shared" si="10"/>
        <v>3</v>
      </c>
      <c r="E561" s="12">
        <v>1210</v>
      </c>
      <c r="F561" s="12">
        <v>1201</v>
      </c>
      <c r="G561" s="14">
        <v>220</v>
      </c>
      <c r="H561" s="14">
        <v>813</v>
      </c>
      <c r="I561" s="14">
        <v>177</v>
      </c>
      <c r="J561" s="13"/>
      <c r="K561" s="12">
        <v>16893</v>
      </c>
      <c r="L561" s="12">
        <v>44287</v>
      </c>
      <c r="M561" s="12">
        <v>122891</v>
      </c>
      <c r="N561" s="12">
        <v>500</v>
      </c>
      <c r="O561" s="12">
        <v>500</v>
      </c>
    </row>
    <row r="562" spans="1:15" x14ac:dyDescent="0.2">
      <c r="A562" s="67">
        <v>31321</v>
      </c>
      <c r="B562" s="54" t="s">
        <v>1558</v>
      </c>
      <c r="C562" s="67">
        <f t="shared" si="10"/>
        <v>3</v>
      </c>
      <c r="E562" s="12">
        <v>752</v>
      </c>
      <c r="F562" s="12">
        <v>766</v>
      </c>
      <c r="G562" s="14">
        <v>91</v>
      </c>
      <c r="H562" s="14">
        <v>443</v>
      </c>
      <c r="I562" s="14">
        <v>218</v>
      </c>
      <c r="J562" s="13"/>
      <c r="K562" s="12">
        <v>25336</v>
      </c>
      <c r="L562" s="12">
        <v>52963</v>
      </c>
      <c r="M562" s="12">
        <v>24968</v>
      </c>
      <c r="N562" s="12">
        <v>500</v>
      </c>
      <c r="O562" s="12">
        <v>500</v>
      </c>
    </row>
    <row r="563" spans="1:15" x14ac:dyDescent="0.2">
      <c r="A563" s="67">
        <v>31322</v>
      </c>
      <c r="B563" s="54" t="s">
        <v>1557</v>
      </c>
      <c r="C563" s="67">
        <f t="shared" si="10"/>
        <v>3</v>
      </c>
      <c r="E563" s="12">
        <v>7583</v>
      </c>
      <c r="F563" s="12">
        <v>7619</v>
      </c>
      <c r="G563" s="14">
        <v>1033</v>
      </c>
      <c r="H563" s="14">
        <v>4936</v>
      </c>
      <c r="I563" s="14">
        <v>1614</v>
      </c>
      <c r="J563" s="13"/>
      <c r="K563" s="12">
        <v>74149</v>
      </c>
      <c r="L563" s="12">
        <v>428994</v>
      </c>
      <c r="M563" s="12">
        <v>1856824</v>
      </c>
      <c r="N563" s="12">
        <v>500</v>
      </c>
      <c r="O563" s="12">
        <v>500</v>
      </c>
    </row>
    <row r="564" spans="1:15" x14ac:dyDescent="0.2">
      <c r="A564" s="67">
        <v>31323</v>
      </c>
      <c r="B564" s="54" t="s">
        <v>1556</v>
      </c>
      <c r="C564" s="67">
        <f t="shared" si="10"/>
        <v>3</v>
      </c>
      <c r="E564" s="12">
        <v>1376</v>
      </c>
      <c r="F564" s="12">
        <v>1410</v>
      </c>
      <c r="G564" s="14">
        <v>198</v>
      </c>
      <c r="H564" s="14">
        <v>925</v>
      </c>
      <c r="I564" s="14">
        <v>253</v>
      </c>
      <c r="J564" s="13"/>
      <c r="K564" s="12">
        <v>11443</v>
      </c>
      <c r="L564" s="12">
        <v>70976</v>
      </c>
      <c r="M564" s="12">
        <v>84078</v>
      </c>
      <c r="N564" s="12">
        <v>500</v>
      </c>
      <c r="O564" s="12">
        <v>500</v>
      </c>
    </row>
    <row r="565" spans="1:15" x14ac:dyDescent="0.2">
      <c r="A565" s="67">
        <v>31324</v>
      </c>
      <c r="B565" s="54" t="s">
        <v>1555</v>
      </c>
      <c r="C565" s="67">
        <f t="shared" si="10"/>
        <v>3</v>
      </c>
      <c r="E565" s="12">
        <v>2019</v>
      </c>
      <c r="F565" s="12">
        <v>2046</v>
      </c>
      <c r="G565" s="14">
        <v>288</v>
      </c>
      <c r="H565" s="14">
        <v>1331</v>
      </c>
      <c r="I565" s="14">
        <v>400</v>
      </c>
      <c r="J565" s="13"/>
      <c r="K565" s="12">
        <v>26296</v>
      </c>
      <c r="L565" s="12">
        <v>83217</v>
      </c>
      <c r="M565" s="12">
        <v>261497</v>
      </c>
      <c r="N565" s="12">
        <v>500</v>
      </c>
      <c r="O565" s="12">
        <v>500</v>
      </c>
    </row>
    <row r="566" spans="1:15" x14ac:dyDescent="0.2">
      <c r="A566" s="67">
        <v>31326</v>
      </c>
      <c r="B566" s="54" t="s">
        <v>1554</v>
      </c>
      <c r="C566" s="67">
        <f t="shared" si="10"/>
        <v>3</v>
      </c>
      <c r="E566" s="12">
        <v>917</v>
      </c>
      <c r="F566" s="12">
        <v>928</v>
      </c>
      <c r="G566" s="14">
        <v>137</v>
      </c>
      <c r="H566" s="14">
        <v>581</v>
      </c>
      <c r="I566" s="14">
        <v>199</v>
      </c>
      <c r="J566" s="13"/>
      <c r="K566" s="12">
        <v>18342</v>
      </c>
      <c r="L566" s="12">
        <v>40058</v>
      </c>
      <c r="M566" s="12">
        <v>53160</v>
      </c>
      <c r="N566" s="12">
        <v>500</v>
      </c>
      <c r="O566" s="12">
        <v>500</v>
      </c>
    </row>
    <row r="567" spans="1:15" x14ac:dyDescent="0.2">
      <c r="A567" s="67">
        <v>31327</v>
      </c>
      <c r="B567" s="54" t="s">
        <v>1553</v>
      </c>
      <c r="C567" s="67">
        <f t="shared" si="10"/>
        <v>3</v>
      </c>
      <c r="E567" s="12">
        <v>3554</v>
      </c>
      <c r="F567" s="12">
        <v>3586</v>
      </c>
      <c r="G567" s="14">
        <v>460</v>
      </c>
      <c r="H567" s="14">
        <v>2278</v>
      </c>
      <c r="I567" s="14">
        <v>816</v>
      </c>
      <c r="J567" s="13"/>
      <c r="K567" s="12">
        <v>7071</v>
      </c>
      <c r="L567" s="12">
        <v>192371</v>
      </c>
      <c r="M567" s="12">
        <v>409588</v>
      </c>
      <c r="N567" s="12">
        <v>500</v>
      </c>
      <c r="O567" s="12">
        <v>500</v>
      </c>
    </row>
    <row r="568" spans="1:15" x14ac:dyDescent="0.2">
      <c r="A568" s="67">
        <v>31330</v>
      </c>
      <c r="B568" s="54" t="s">
        <v>1552</v>
      </c>
      <c r="C568" s="67">
        <f t="shared" si="10"/>
        <v>3</v>
      </c>
      <c r="E568" s="12">
        <v>1296</v>
      </c>
      <c r="F568" s="12">
        <v>1369</v>
      </c>
      <c r="G568" s="14">
        <v>150</v>
      </c>
      <c r="H568" s="14">
        <v>829</v>
      </c>
      <c r="I568" s="14">
        <v>317</v>
      </c>
      <c r="J568" s="13"/>
      <c r="K568" s="12">
        <v>11762</v>
      </c>
      <c r="L568" s="12">
        <v>61769</v>
      </c>
      <c r="M568" s="12">
        <v>93432</v>
      </c>
      <c r="N568" s="12">
        <v>500</v>
      </c>
      <c r="O568" s="12">
        <v>500</v>
      </c>
    </row>
    <row r="569" spans="1:15" x14ac:dyDescent="0.2">
      <c r="A569" s="67">
        <v>31333</v>
      </c>
      <c r="B569" s="54" t="s">
        <v>1551</v>
      </c>
      <c r="C569" s="67">
        <f t="shared" si="10"/>
        <v>3</v>
      </c>
      <c r="E569" s="12">
        <v>2572</v>
      </c>
      <c r="F569" s="12">
        <v>2542</v>
      </c>
      <c r="G569" s="14">
        <v>372</v>
      </c>
      <c r="H569" s="14">
        <v>1657</v>
      </c>
      <c r="I569" s="14">
        <v>543</v>
      </c>
      <c r="J569" s="13"/>
      <c r="K569" s="12">
        <v>16316</v>
      </c>
      <c r="L569" s="12">
        <v>130013</v>
      </c>
      <c r="M569" s="12">
        <v>183691</v>
      </c>
      <c r="N569" s="12">
        <v>500</v>
      </c>
      <c r="O569" s="12">
        <v>500</v>
      </c>
    </row>
    <row r="570" spans="1:15" x14ac:dyDescent="0.2">
      <c r="A570" s="67">
        <v>31336</v>
      </c>
      <c r="B570" s="54" t="s">
        <v>1550</v>
      </c>
      <c r="C570" s="67">
        <f t="shared" si="10"/>
        <v>3</v>
      </c>
      <c r="E570" s="12">
        <v>1573</v>
      </c>
      <c r="F570" s="12">
        <v>1517</v>
      </c>
      <c r="G570" s="14">
        <v>266</v>
      </c>
      <c r="H570" s="14">
        <v>1004</v>
      </c>
      <c r="I570" s="14">
        <v>303</v>
      </c>
      <c r="J570" s="13"/>
      <c r="K570" s="12">
        <v>28904</v>
      </c>
      <c r="L570" s="12">
        <v>105984</v>
      </c>
      <c r="M570" s="12">
        <v>676631</v>
      </c>
      <c r="N570" s="12">
        <v>500</v>
      </c>
      <c r="O570" s="12">
        <v>500</v>
      </c>
    </row>
    <row r="571" spans="1:15" x14ac:dyDescent="0.2">
      <c r="A571" s="67">
        <v>31337</v>
      </c>
      <c r="B571" s="54" t="s">
        <v>1549</v>
      </c>
      <c r="C571" s="67">
        <f t="shared" si="10"/>
        <v>3</v>
      </c>
      <c r="E571" s="12">
        <v>2117</v>
      </c>
      <c r="F571" s="12">
        <v>2073</v>
      </c>
      <c r="G571" s="14">
        <v>341</v>
      </c>
      <c r="H571" s="14">
        <v>1385</v>
      </c>
      <c r="I571" s="14">
        <v>391</v>
      </c>
      <c r="J571" s="13"/>
      <c r="K571" s="12">
        <v>12154</v>
      </c>
      <c r="L571" s="12">
        <v>121890</v>
      </c>
      <c r="M571" s="12">
        <v>321922</v>
      </c>
      <c r="N571" s="12">
        <v>500</v>
      </c>
      <c r="O571" s="12">
        <v>500</v>
      </c>
    </row>
    <row r="572" spans="1:15" x14ac:dyDescent="0.2">
      <c r="A572" s="67">
        <v>31338</v>
      </c>
      <c r="B572" s="54" t="s">
        <v>1548</v>
      </c>
      <c r="C572" s="67">
        <f t="shared" si="10"/>
        <v>3</v>
      </c>
      <c r="E572" s="12">
        <v>1057</v>
      </c>
      <c r="F572" s="12">
        <v>1051</v>
      </c>
      <c r="G572" s="14">
        <v>119</v>
      </c>
      <c r="H572" s="14">
        <v>655</v>
      </c>
      <c r="I572" s="14">
        <v>283</v>
      </c>
      <c r="J572" s="13"/>
      <c r="K572" s="12">
        <v>9404</v>
      </c>
      <c r="L572" s="12">
        <v>51046</v>
      </c>
      <c r="M572" s="12">
        <v>64334</v>
      </c>
      <c r="N572" s="12">
        <v>500</v>
      </c>
      <c r="O572" s="12">
        <v>500</v>
      </c>
    </row>
    <row r="573" spans="1:15" x14ac:dyDescent="0.2">
      <c r="A573" s="67">
        <v>31340</v>
      </c>
      <c r="B573" s="54" t="s">
        <v>1547</v>
      </c>
      <c r="C573" s="67">
        <f t="shared" si="10"/>
        <v>3</v>
      </c>
      <c r="E573" s="12">
        <v>1115</v>
      </c>
      <c r="F573" s="12">
        <v>1149</v>
      </c>
      <c r="G573" s="14">
        <v>164</v>
      </c>
      <c r="H573" s="14">
        <v>715</v>
      </c>
      <c r="I573" s="14">
        <v>236</v>
      </c>
      <c r="J573" s="13"/>
      <c r="K573" s="12">
        <v>23777</v>
      </c>
      <c r="L573" s="12">
        <v>39530</v>
      </c>
      <c r="M573" s="12">
        <v>119186</v>
      </c>
      <c r="N573" s="12">
        <v>500</v>
      </c>
      <c r="O573" s="12">
        <v>500</v>
      </c>
    </row>
    <row r="574" spans="1:15" x14ac:dyDescent="0.2">
      <c r="A574" s="67">
        <v>31343</v>
      </c>
      <c r="B574" s="54" t="s">
        <v>1546</v>
      </c>
      <c r="C574" s="67">
        <f t="shared" si="10"/>
        <v>3</v>
      </c>
      <c r="E574" s="12">
        <v>1985</v>
      </c>
      <c r="F574" s="12">
        <v>1903</v>
      </c>
      <c r="G574" s="14">
        <v>254</v>
      </c>
      <c r="H574" s="14">
        <v>1255</v>
      </c>
      <c r="I574" s="14">
        <v>476</v>
      </c>
      <c r="J574" s="13"/>
      <c r="K574" s="12">
        <v>12945</v>
      </c>
      <c r="L574" s="12">
        <v>127481</v>
      </c>
      <c r="M574" s="12">
        <v>263503</v>
      </c>
      <c r="N574" s="12">
        <v>500</v>
      </c>
      <c r="O574" s="12">
        <v>500</v>
      </c>
    </row>
    <row r="575" spans="1:15" x14ac:dyDescent="0.2">
      <c r="A575" s="67">
        <v>31344</v>
      </c>
      <c r="B575" s="54" t="s">
        <v>1545</v>
      </c>
      <c r="C575" s="67">
        <f t="shared" si="10"/>
        <v>3</v>
      </c>
      <c r="E575" s="12">
        <v>1575</v>
      </c>
      <c r="F575" s="12">
        <v>1622</v>
      </c>
      <c r="G575" s="14">
        <v>169</v>
      </c>
      <c r="H575" s="14">
        <v>1013</v>
      </c>
      <c r="I575" s="14">
        <v>393</v>
      </c>
      <c r="J575" s="13"/>
      <c r="K575" s="12">
        <v>11829</v>
      </c>
      <c r="L575" s="12">
        <v>88417</v>
      </c>
      <c r="M575" s="12">
        <v>364561</v>
      </c>
      <c r="N575" s="12">
        <v>500</v>
      </c>
      <c r="O575" s="12">
        <v>500</v>
      </c>
    </row>
    <row r="576" spans="1:15" x14ac:dyDescent="0.2">
      <c r="A576" s="67">
        <v>31346</v>
      </c>
      <c r="B576" s="54" t="s">
        <v>1544</v>
      </c>
      <c r="C576" s="67">
        <f t="shared" si="10"/>
        <v>3</v>
      </c>
      <c r="E576" s="12">
        <v>1715</v>
      </c>
      <c r="F576" s="12">
        <v>1643</v>
      </c>
      <c r="G576" s="14">
        <v>263</v>
      </c>
      <c r="H576" s="14">
        <v>1095</v>
      </c>
      <c r="I576" s="14">
        <v>357</v>
      </c>
      <c r="J576" s="13"/>
      <c r="K576" s="12">
        <v>22134</v>
      </c>
      <c r="L576" s="12">
        <v>82474</v>
      </c>
      <c r="M576" s="12">
        <v>88924</v>
      </c>
      <c r="N576" s="12">
        <v>500</v>
      </c>
      <c r="O576" s="12">
        <v>500</v>
      </c>
    </row>
    <row r="577" spans="1:15" x14ac:dyDescent="0.2">
      <c r="A577" s="67">
        <v>31347</v>
      </c>
      <c r="B577" s="54" t="s">
        <v>1543</v>
      </c>
      <c r="C577" s="67">
        <f t="shared" si="10"/>
        <v>3</v>
      </c>
      <c r="E577" s="12">
        <v>845</v>
      </c>
      <c r="F577" s="12">
        <v>839</v>
      </c>
      <c r="G577" s="14">
        <v>107</v>
      </c>
      <c r="H577" s="14">
        <v>584</v>
      </c>
      <c r="I577" s="14">
        <v>154</v>
      </c>
      <c r="J577" s="13"/>
      <c r="K577" s="12">
        <v>7330</v>
      </c>
      <c r="L577" s="12">
        <v>47518</v>
      </c>
      <c r="M577" s="12">
        <v>53041</v>
      </c>
      <c r="N577" s="12">
        <v>500</v>
      </c>
      <c r="O577" s="12">
        <v>500</v>
      </c>
    </row>
    <row r="578" spans="1:15" x14ac:dyDescent="0.2">
      <c r="A578" s="67">
        <v>31350</v>
      </c>
      <c r="B578" s="54" t="s">
        <v>1542</v>
      </c>
      <c r="C578" s="67">
        <f t="shared" si="10"/>
        <v>3</v>
      </c>
      <c r="E578" s="12">
        <v>1243</v>
      </c>
      <c r="F578" s="12">
        <v>1249</v>
      </c>
      <c r="G578" s="14">
        <v>162</v>
      </c>
      <c r="H578" s="14">
        <v>784</v>
      </c>
      <c r="I578" s="14">
        <v>297</v>
      </c>
      <c r="J578" s="13"/>
      <c r="K578" s="12">
        <v>20375</v>
      </c>
      <c r="L578" s="12">
        <v>50194</v>
      </c>
      <c r="M578" s="12">
        <v>47074</v>
      </c>
      <c r="N578" s="12">
        <v>500</v>
      </c>
      <c r="O578" s="12">
        <v>500</v>
      </c>
    </row>
    <row r="579" spans="1:15" x14ac:dyDescent="0.2">
      <c r="A579" s="67">
        <v>31351</v>
      </c>
      <c r="B579" s="54" t="s">
        <v>1541</v>
      </c>
      <c r="C579" s="67">
        <f t="shared" si="10"/>
        <v>3</v>
      </c>
      <c r="E579" s="12">
        <v>1399</v>
      </c>
      <c r="F579" s="12">
        <v>1471</v>
      </c>
      <c r="G579" s="14">
        <v>160</v>
      </c>
      <c r="H579" s="14">
        <v>889</v>
      </c>
      <c r="I579" s="14">
        <v>350</v>
      </c>
      <c r="J579" s="13"/>
      <c r="K579" s="12">
        <v>10322</v>
      </c>
      <c r="L579" s="12">
        <v>78997</v>
      </c>
      <c r="M579" s="12">
        <v>274177</v>
      </c>
      <c r="N579" s="12">
        <v>500</v>
      </c>
      <c r="O579" s="12">
        <v>500</v>
      </c>
    </row>
    <row r="580" spans="1:15" x14ac:dyDescent="0.2">
      <c r="A580" s="67">
        <v>31355</v>
      </c>
      <c r="B580" s="54" t="s">
        <v>1540</v>
      </c>
      <c r="C580" s="67">
        <f t="shared" si="10"/>
        <v>3</v>
      </c>
      <c r="E580" s="12">
        <v>1858</v>
      </c>
      <c r="F580" s="12">
        <v>1860</v>
      </c>
      <c r="G580" s="14">
        <v>250</v>
      </c>
      <c r="H580" s="14">
        <v>1174</v>
      </c>
      <c r="I580" s="14">
        <v>434</v>
      </c>
      <c r="J580" s="13"/>
      <c r="K580" s="12">
        <v>24843</v>
      </c>
      <c r="L580" s="12">
        <v>95302</v>
      </c>
      <c r="M580" s="12">
        <v>160632</v>
      </c>
      <c r="N580" s="12">
        <v>500</v>
      </c>
      <c r="O580" s="12">
        <v>500</v>
      </c>
    </row>
    <row r="581" spans="1:15" x14ac:dyDescent="0.2">
      <c r="A581" s="67">
        <v>31356</v>
      </c>
      <c r="B581" s="54" t="s">
        <v>1539</v>
      </c>
      <c r="C581" s="67">
        <f t="shared" si="10"/>
        <v>3</v>
      </c>
      <c r="E581" s="12">
        <v>1028</v>
      </c>
      <c r="F581" s="12">
        <v>968</v>
      </c>
      <c r="G581" s="14">
        <v>176</v>
      </c>
      <c r="H581" s="14">
        <v>697</v>
      </c>
      <c r="I581" s="14">
        <v>155</v>
      </c>
      <c r="J581" s="13"/>
      <c r="K581" s="12">
        <v>4820</v>
      </c>
      <c r="L581" s="12">
        <v>43820</v>
      </c>
      <c r="M581" s="12">
        <v>20294</v>
      </c>
      <c r="N581" s="12">
        <v>500</v>
      </c>
      <c r="O581" s="12">
        <v>500</v>
      </c>
    </row>
    <row r="582" spans="1:15" x14ac:dyDescent="0.2">
      <c r="A582" s="67">
        <v>31401</v>
      </c>
      <c r="B582" s="54" t="s">
        <v>1538</v>
      </c>
      <c r="C582" s="67">
        <f t="shared" si="10"/>
        <v>3</v>
      </c>
      <c r="E582" s="12">
        <v>525</v>
      </c>
      <c r="F582" s="12">
        <v>552</v>
      </c>
      <c r="G582" s="14">
        <v>67</v>
      </c>
      <c r="H582" s="14">
        <v>298</v>
      </c>
      <c r="I582" s="14">
        <v>160</v>
      </c>
      <c r="J582" s="13"/>
      <c r="K582" s="12">
        <v>27167</v>
      </c>
      <c r="L582" s="12">
        <v>43846</v>
      </c>
      <c r="M582" s="12">
        <v>91216</v>
      </c>
      <c r="N582" s="12">
        <v>500</v>
      </c>
      <c r="O582" s="12">
        <v>500</v>
      </c>
    </row>
    <row r="583" spans="1:15" x14ac:dyDescent="0.2">
      <c r="A583" s="67">
        <v>31402</v>
      </c>
      <c r="B583" s="54" t="s">
        <v>1537</v>
      </c>
      <c r="C583" s="67">
        <f t="shared" si="10"/>
        <v>3</v>
      </c>
      <c r="E583" s="12">
        <v>1310</v>
      </c>
      <c r="F583" s="12">
        <v>1326</v>
      </c>
      <c r="G583" s="14">
        <v>200</v>
      </c>
      <c r="H583" s="14">
        <v>859</v>
      </c>
      <c r="I583" s="14">
        <v>251</v>
      </c>
      <c r="J583" s="13"/>
      <c r="K583" s="12">
        <v>12740</v>
      </c>
      <c r="L583" s="12">
        <v>54817</v>
      </c>
      <c r="M583" s="12">
        <v>183803</v>
      </c>
      <c r="N583" s="12">
        <v>500</v>
      </c>
      <c r="O583" s="12">
        <v>500</v>
      </c>
    </row>
    <row r="584" spans="1:15" x14ac:dyDescent="0.2">
      <c r="A584" s="67">
        <v>31403</v>
      </c>
      <c r="B584" s="54" t="s">
        <v>1536</v>
      </c>
      <c r="C584" s="67">
        <f t="shared" si="10"/>
        <v>3</v>
      </c>
      <c r="E584" s="12">
        <v>3805</v>
      </c>
      <c r="F584" s="12">
        <v>3776</v>
      </c>
      <c r="G584" s="14">
        <v>548</v>
      </c>
      <c r="H584" s="14">
        <v>2333</v>
      </c>
      <c r="I584" s="14">
        <v>924</v>
      </c>
      <c r="J584" s="13"/>
      <c r="K584" s="12">
        <v>32523</v>
      </c>
      <c r="L584" s="12">
        <v>213749</v>
      </c>
      <c r="M584" s="12">
        <v>2360758</v>
      </c>
      <c r="N584" s="12">
        <v>500</v>
      </c>
      <c r="O584" s="12">
        <v>500</v>
      </c>
    </row>
    <row r="585" spans="1:15" x14ac:dyDescent="0.2">
      <c r="A585" s="67">
        <v>31404</v>
      </c>
      <c r="B585" s="54" t="s">
        <v>1535</v>
      </c>
      <c r="C585" s="67">
        <f t="shared" si="10"/>
        <v>3</v>
      </c>
      <c r="E585" s="12">
        <v>1506</v>
      </c>
      <c r="F585" s="12">
        <v>1513</v>
      </c>
      <c r="G585" s="14">
        <v>205</v>
      </c>
      <c r="H585" s="14">
        <v>920</v>
      </c>
      <c r="I585" s="14">
        <v>381</v>
      </c>
      <c r="J585" s="13"/>
      <c r="K585" s="12">
        <v>19997</v>
      </c>
      <c r="L585" s="12">
        <v>74388</v>
      </c>
      <c r="M585" s="12">
        <v>417530</v>
      </c>
      <c r="N585" s="12">
        <v>500</v>
      </c>
      <c r="O585" s="12">
        <v>500</v>
      </c>
    </row>
    <row r="586" spans="1:15" x14ac:dyDescent="0.2">
      <c r="A586" s="67">
        <v>31405</v>
      </c>
      <c r="B586" s="54" t="s">
        <v>1534</v>
      </c>
      <c r="C586" s="67">
        <f t="shared" si="10"/>
        <v>3</v>
      </c>
      <c r="E586" s="12">
        <v>1054</v>
      </c>
      <c r="F586" s="12">
        <v>1031</v>
      </c>
      <c r="G586" s="14">
        <v>145</v>
      </c>
      <c r="H586" s="14">
        <v>712</v>
      </c>
      <c r="I586" s="14">
        <v>197</v>
      </c>
      <c r="J586" s="13"/>
      <c r="K586" s="12">
        <v>20185</v>
      </c>
      <c r="L586" s="12">
        <v>62017</v>
      </c>
      <c r="M586" s="12">
        <v>79802</v>
      </c>
      <c r="N586" s="12">
        <v>500</v>
      </c>
      <c r="O586" s="12">
        <v>500</v>
      </c>
    </row>
    <row r="587" spans="1:15" x14ac:dyDescent="0.2">
      <c r="A587" s="67">
        <v>31406</v>
      </c>
      <c r="B587" s="54" t="s">
        <v>1533</v>
      </c>
      <c r="C587" s="67">
        <f t="shared" si="10"/>
        <v>3</v>
      </c>
      <c r="E587" s="12">
        <v>880</v>
      </c>
      <c r="F587" s="12">
        <v>853</v>
      </c>
      <c r="G587" s="14">
        <v>138</v>
      </c>
      <c r="H587" s="14">
        <v>553</v>
      </c>
      <c r="I587" s="14">
        <v>189</v>
      </c>
      <c r="J587" s="13"/>
      <c r="K587" s="12">
        <v>31870</v>
      </c>
      <c r="L587" s="12">
        <v>40969</v>
      </c>
      <c r="M587" s="12">
        <v>120330</v>
      </c>
      <c r="N587" s="12">
        <v>500</v>
      </c>
      <c r="O587" s="12">
        <v>500</v>
      </c>
    </row>
    <row r="588" spans="1:15" x14ac:dyDescent="0.2">
      <c r="A588" s="67">
        <v>31407</v>
      </c>
      <c r="B588" s="54" t="s">
        <v>1532</v>
      </c>
      <c r="C588" s="67">
        <f t="shared" si="10"/>
        <v>3</v>
      </c>
      <c r="E588" s="12">
        <v>2659</v>
      </c>
      <c r="F588" s="12">
        <v>2923</v>
      </c>
      <c r="G588" s="14">
        <v>373</v>
      </c>
      <c r="H588" s="14">
        <v>1704</v>
      </c>
      <c r="I588" s="14">
        <v>582</v>
      </c>
      <c r="J588" s="13"/>
      <c r="K588" s="12">
        <v>13828</v>
      </c>
      <c r="L588" s="12">
        <v>207853</v>
      </c>
      <c r="M588" s="12">
        <v>1785135</v>
      </c>
      <c r="N588" s="12">
        <v>500</v>
      </c>
      <c r="O588" s="12">
        <v>500</v>
      </c>
    </row>
    <row r="589" spans="1:15" x14ac:dyDescent="0.2">
      <c r="A589" s="67">
        <v>31408</v>
      </c>
      <c r="B589" s="54" t="s">
        <v>1531</v>
      </c>
      <c r="C589" s="67">
        <f t="shared" si="10"/>
        <v>3</v>
      </c>
      <c r="E589" s="12">
        <v>482</v>
      </c>
      <c r="F589" s="12">
        <v>507</v>
      </c>
      <c r="G589" s="14">
        <v>47</v>
      </c>
      <c r="H589" s="14">
        <v>282</v>
      </c>
      <c r="I589" s="14">
        <v>153</v>
      </c>
      <c r="J589" s="13"/>
      <c r="K589" s="12">
        <v>17969</v>
      </c>
      <c r="L589" s="12">
        <v>41950</v>
      </c>
      <c r="M589" s="12">
        <v>94822</v>
      </c>
      <c r="N589" s="12">
        <v>500</v>
      </c>
      <c r="O589" s="12">
        <v>500</v>
      </c>
    </row>
    <row r="590" spans="1:15" x14ac:dyDescent="0.2">
      <c r="A590" s="67">
        <v>31409</v>
      </c>
      <c r="B590" s="54" t="s">
        <v>1530</v>
      </c>
      <c r="C590" s="67">
        <f t="shared" si="10"/>
        <v>3</v>
      </c>
      <c r="E590" s="12">
        <v>831</v>
      </c>
      <c r="F590" s="12">
        <v>828</v>
      </c>
      <c r="G590" s="14">
        <v>111</v>
      </c>
      <c r="H590" s="14">
        <v>538</v>
      </c>
      <c r="I590" s="14">
        <v>182</v>
      </c>
      <c r="J590" s="13"/>
      <c r="K590" s="12">
        <v>22186</v>
      </c>
      <c r="L590" s="12">
        <v>54158</v>
      </c>
      <c r="M590" s="12">
        <v>202952</v>
      </c>
      <c r="N590" s="12">
        <v>500</v>
      </c>
      <c r="O590" s="12">
        <v>500</v>
      </c>
    </row>
    <row r="591" spans="1:15" x14ac:dyDescent="0.2">
      <c r="A591" s="67">
        <v>31410</v>
      </c>
      <c r="B591" s="54" t="s">
        <v>1529</v>
      </c>
      <c r="C591" s="67">
        <f t="shared" si="10"/>
        <v>3</v>
      </c>
      <c r="E591" s="12">
        <v>1549</v>
      </c>
      <c r="F591" s="12">
        <v>1589</v>
      </c>
      <c r="G591" s="14">
        <v>230</v>
      </c>
      <c r="H591" s="14">
        <v>1008</v>
      </c>
      <c r="I591" s="14">
        <v>311</v>
      </c>
      <c r="J591" s="13"/>
      <c r="K591" s="12">
        <v>12274</v>
      </c>
      <c r="L591" s="12">
        <v>91625</v>
      </c>
      <c r="M591" s="12">
        <v>1096087</v>
      </c>
      <c r="N591" s="12">
        <v>500</v>
      </c>
      <c r="O591" s="12">
        <v>500</v>
      </c>
    </row>
    <row r="592" spans="1:15" x14ac:dyDescent="0.2">
      <c r="A592" s="67">
        <v>31411</v>
      </c>
      <c r="B592" s="54" t="s">
        <v>1528</v>
      </c>
      <c r="C592" s="67">
        <f t="shared" si="10"/>
        <v>3</v>
      </c>
      <c r="E592" s="12">
        <v>1868</v>
      </c>
      <c r="F592" s="12">
        <v>1956</v>
      </c>
      <c r="G592" s="14">
        <v>242</v>
      </c>
      <c r="H592" s="14">
        <v>1086</v>
      </c>
      <c r="I592" s="14">
        <v>540</v>
      </c>
      <c r="J592" s="13"/>
      <c r="K592" s="12">
        <v>76749</v>
      </c>
      <c r="L592" s="12">
        <v>114383</v>
      </c>
      <c r="M592" s="12">
        <v>535725</v>
      </c>
      <c r="N592" s="12">
        <v>500</v>
      </c>
      <c r="O592" s="12">
        <v>500</v>
      </c>
    </row>
    <row r="593" spans="1:15" x14ac:dyDescent="0.2">
      <c r="A593" s="67">
        <v>31412</v>
      </c>
      <c r="B593" s="54" t="s">
        <v>1527</v>
      </c>
      <c r="C593" s="67">
        <f t="shared" si="10"/>
        <v>3</v>
      </c>
      <c r="E593" s="12">
        <v>3895</v>
      </c>
      <c r="F593" s="12">
        <v>3910</v>
      </c>
      <c r="G593" s="14">
        <v>609</v>
      </c>
      <c r="H593" s="14">
        <v>2511</v>
      </c>
      <c r="I593" s="14">
        <v>775</v>
      </c>
      <c r="J593" s="13"/>
      <c r="K593" s="12">
        <v>20619</v>
      </c>
      <c r="L593" s="12">
        <v>169657</v>
      </c>
      <c r="M593" s="12">
        <v>224184</v>
      </c>
      <c r="N593" s="12">
        <v>500</v>
      </c>
      <c r="O593" s="12">
        <v>500</v>
      </c>
    </row>
    <row r="594" spans="1:15" x14ac:dyDescent="0.2">
      <c r="A594" s="67">
        <v>31413</v>
      </c>
      <c r="B594" s="54" t="s">
        <v>1526</v>
      </c>
      <c r="C594" s="67">
        <f t="shared" si="10"/>
        <v>3</v>
      </c>
      <c r="E594" s="12">
        <v>3410</v>
      </c>
      <c r="F594" s="12">
        <v>3537</v>
      </c>
      <c r="G594" s="14">
        <v>425</v>
      </c>
      <c r="H594" s="14">
        <v>2198</v>
      </c>
      <c r="I594" s="14">
        <v>787</v>
      </c>
      <c r="J594" s="13"/>
      <c r="K594" s="12">
        <v>3389</v>
      </c>
      <c r="L594" s="12">
        <v>188202</v>
      </c>
      <c r="M594" s="12">
        <v>1475622</v>
      </c>
      <c r="N594" s="12">
        <v>500</v>
      </c>
      <c r="O594" s="12">
        <v>500</v>
      </c>
    </row>
    <row r="595" spans="1:15" x14ac:dyDescent="0.2">
      <c r="A595" s="67">
        <v>31414</v>
      </c>
      <c r="B595" s="54" t="s">
        <v>1525</v>
      </c>
      <c r="C595" s="67">
        <f t="shared" ref="C595:C658" si="11">INT(A595/10000)</f>
        <v>3</v>
      </c>
      <c r="E595" s="12">
        <v>1922</v>
      </c>
      <c r="F595" s="12">
        <v>1884</v>
      </c>
      <c r="G595" s="14">
        <v>257</v>
      </c>
      <c r="H595" s="14">
        <v>1178</v>
      </c>
      <c r="I595" s="14">
        <v>487</v>
      </c>
      <c r="J595" s="13"/>
      <c r="K595" s="12">
        <v>43636</v>
      </c>
      <c r="L595" s="12">
        <v>128452</v>
      </c>
      <c r="M595" s="12">
        <v>158901</v>
      </c>
      <c r="N595" s="12">
        <v>500</v>
      </c>
      <c r="O595" s="12">
        <v>500</v>
      </c>
    </row>
    <row r="596" spans="1:15" x14ac:dyDescent="0.2">
      <c r="A596" s="67">
        <v>31502</v>
      </c>
      <c r="B596" s="54" t="s">
        <v>1524</v>
      </c>
      <c r="C596" s="67">
        <f t="shared" si="11"/>
        <v>3</v>
      </c>
      <c r="E596" s="12">
        <v>1209</v>
      </c>
      <c r="F596" s="12">
        <v>1169</v>
      </c>
      <c r="G596" s="14">
        <v>217</v>
      </c>
      <c r="H596" s="14">
        <v>762</v>
      </c>
      <c r="I596" s="14">
        <v>230</v>
      </c>
      <c r="J596" s="13"/>
      <c r="K596" s="12">
        <v>19597</v>
      </c>
      <c r="L596" s="12">
        <v>52118</v>
      </c>
      <c r="M596" s="12">
        <v>79409</v>
      </c>
      <c r="N596" s="12">
        <v>500</v>
      </c>
      <c r="O596" s="12">
        <v>500</v>
      </c>
    </row>
    <row r="597" spans="1:15" x14ac:dyDescent="0.2">
      <c r="A597" s="67">
        <v>31503</v>
      </c>
      <c r="B597" s="54" t="s">
        <v>1523</v>
      </c>
      <c r="C597" s="67">
        <f t="shared" si="11"/>
        <v>3</v>
      </c>
      <c r="E597" s="12">
        <v>1933</v>
      </c>
      <c r="F597" s="12">
        <v>1924</v>
      </c>
      <c r="G597" s="14">
        <v>325</v>
      </c>
      <c r="H597" s="14">
        <v>1292</v>
      </c>
      <c r="I597" s="14">
        <v>316</v>
      </c>
      <c r="J597" s="13"/>
      <c r="K597" s="12">
        <v>30595</v>
      </c>
      <c r="L597" s="12">
        <v>115610</v>
      </c>
      <c r="M597" s="12">
        <v>719026</v>
      </c>
      <c r="N597" s="12">
        <v>500</v>
      </c>
      <c r="O597" s="12">
        <v>500</v>
      </c>
    </row>
    <row r="598" spans="1:15" x14ac:dyDescent="0.2">
      <c r="A598" s="67">
        <v>31504</v>
      </c>
      <c r="B598" s="54" t="s">
        <v>1522</v>
      </c>
      <c r="C598" s="67">
        <f t="shared" si="11"/>
        <v>3</v>
      </c>
      <c r="E598" s="12">
        <v>1218</v>
      </c>
      <c r="F598" s="12">
        <v>1234</v>
      </c>
      <c r="G598" s="14">
        <v>179</v>
      </c>
      <c r="H598" s="14">
        <v>815</v>
      </c>
      <c r="I598" s="14">
        <v>224</v>
      </c>
      <c r="J598" s="13"/>
      <c r="K598" s="12">
        <v>15270</v>
      </c>
      <c r="L598" s="12">
        <v>53332</v>
      </c>
      <c r="M598" s="12">
        <v>47664</v>
      </c>
      <c r="N598" s="12">
        <v>500</v>
      </c>
      <c r="O598" s="12">
        <v>500</v>
      </c>
    </row>
    <row r="599" spans="1:15" x14ac:dyDescent="0.2">
      <c r="A599" s="67">
        <v>31505</v>
      </c>
      <c r="B599" s="54" t="s">
        <v>1521</v>
      </c>
      <c r="C599" s="67">
        <f t="shared" si="11"/>
        <v>3</v>
      </c>
      <c r="E599" s="12">
        <v>2681</v>
      </c>
      <c r="F599" s="12">
        <v>2624</v>
      </c>
      <c r="G599" s="14">
        <v>455</v>
      </c>
      <c r="H599" s="14">
        <v>1789</v>
      </c>
      <c r="I599" s="14">
        <v>437</v>
      </c>
      <c r="J599" s="13"/>
      <c r="K599" s="12">
        <v>10155</v>
      </c>
      <c r="L599" s="12">
        <v>155085</v>
      </c>
      <c r="M599" s="12">
        <v>186806</v>
      </c>
      <c r="N599" s="12">
        <v>500</v>
      </c>
      <c r="O599" s="12">
        <v>500</v>
      </c>
    </row>
    <row r="600" spans="1:15" x14ac:dyDescent="0.2">
      <c r="A600" s="67">
        <v>31506</v>
      </c>
      <c r="B600" s="54" t="s">
        <v>1520</v>
      </c>
      <c r="C600" s="67">
        <f t="shared" si="11"/>
        <v>3</v>
      </c>
      <c r="E600" s="12">
        <v>586</v>
      </c>
      <c r="F600" s="12">
        <v>574</v>
      </c>
      <c r="G600" s="14">
        <v>99</v>
      </c>
      <c r="H600" s="14">
        <v>403</v>
      </c>
      <c r="I600" s="14">
        <v>84</v>
      </c>
      <c r="J600" s="13"/>
      <c r="K600" s="12">
        <v>11005</v>
      </c>
      <c r="L600" s="12">
        <v>23153</v>
      </c>
      <c r="M600" s="12">
        <v>31694</v>
      </c>
      <c r="N600" s="12">
        <v>500</v>
      </c>
      <c r="O600" s="12">
        <v>500</v>
      </c>
    </row>
    <row r="601" spans="1:15" x14ac:dyDescent="0.2">
      <c r="A601" s="67">
        <v>31507</v>
      </c>
      <c r="B601" s="54" t="s">
        <v>1519</v>
      </c>
      <c r="C601" s="67">
        <f t="shared" si="11"/>
        <v>3</v>
      </c>
      <c r="E601" s="12">
        <v>2396</v>
      </c>
      <c r="F601" s="12">
        <v>2342</v>
      </c>
      <c r="G601" s="14">
        <v>342</v>
      </c>
      <c r="H601" s="14">
        <v>1655</v>
      </c>
      <c r="I601" s="14">
        <v>399</v>
      </c>
      <c r="J601" s="13"/>
      <c r="K601" s="12">
        <v>24218</v>
      </c>
      <c r="L601" s="12">
        <v>99855</v>
      </c>
      <c r="M601" s="12">
        <v>110113</v>
      </c>
      <c r="N601" s="12">
        <v>500</v>
      </c>
      <c r="O601" s="12">
        <v>500</v>
      </c>
    </row>
    <row r="602" spans="1:15" x14ac:dyDescent="0.2">
      <c r="A602" s="67">
        <v>31508</v>
      </c>
      <c r="B602" s="54" t="s">
        <v>1518</v>
      </c>
      <c r="C602" s="67">
        <f t="shared" si="11"/>
        <v>3</v>
      </c>
      <c r="E602" s="12">
        <v>1088</v>
      </c>
      <c r="F602" s="12">
        <v>1086</v>
      </c>
      <c r="G602" s="14">
        <v>159</v>
      </c>
      <c r="H602" s="14">
        <v>684</v>
      </c>
      <c r="I602" s="14">
        <v>245</v>
      </c>
      <c r="J602" s="13"/>
      <c r="K602" s="12">
        <v>7021</v>
      </c>
      <c r="L602" s="12">
        <v>45249</v>
      </c>
      <c r="M602" s="12">
        <v>82632</v>
      </c>
      <c r="N602" s="12">
        <v>500</v>
      </c>
      <c r="O602" s="12">
        <v>500</v>
      </c>
    </row>
    <row r="603" spans="1:15" x14ac:dyDescent="0.2">
      <c r="A603" s="67">
        <v>31509</v>
      </c>
      <c r="B603" s="54" t="s">
        <v>1517</v>
      </c>
      <c r="C603" s="67">
        <f t="shared" si="11"/>
        <v>3</v>
      </c>
      <c r="E603" s="12">
        <v>1506</v>
      </c>
      <c r="F603" s="12">
        <v>1498</v>
      </c>
      <c r="G603" s="14">
        <v>196</v>
      </c>
      <c r="H603" s="14">
        <v>1028</v>
      </c>
      <c r="I603" s="14">
        <v>282</v>
      </c>
      <c r="J603" s="13"/>
      <c r="K603" s="12">
        <v>855</v>
      </c>
      <c r="L603" s="12">
        <v>56153</v>
      </c>
      <c r="M603" s="12">
        <v>116419</v>
      </c>
      <c r="N603" s="12">
        <v>500</v>
      </c>
      <c r="O603" s="12">
        <v>500</v>
      </c>
    </row>
    <row r="604" spans="1:15" x14ac:dyDescent="0.2">
      <c r="A604" s="67">
        <v>31511</v>
      </c>
      <c r="B604" s="54" t="s">
        <v>1516</v>
      </c>
      <c r="C604" s="67">
        <f t="shared" si="11"/>
        <v>3</v>
      </c>
      <c r="E604" s="12">
        <v>1702</v>
      </c>
      <c r="F604" s="12">
        <v>1713</v>
      </c>
      <c r="G604" s="14">
        <v>272</v>
      </c>
      <c r="H604" s="14">
        <v>1121</v>
      </c>
      <c r="I604" s="14">
        <v>309</v>
      </c>
      <c r="J604" s="13"/>
      <c r="K604" s="12">
        <v>9006</v>
      </c>
      <c r="L604" s="12">
        <v>76720</v>
      </c>
      <c r="M604" s="12">
        <v>127030</v>
      </c>
      <c r="N604" s="12">
        <v>500</v>
      </c>
      <c r="O604" s="12">
        <v>500</v>
      </c>
    </row>
    <row r="605" spans="1:15" x14ac:dyDescent="0.2">
      <c r="A605" s="67">
        <v>31513</v>
      </c>
      <c r="B605" s="54" t="s">
        <v>1515</v>
      </c>
      <c r="C605" s="67">
        <f t="shared" si="11"/>
        <v>3</v>
      </c>
      <c r="E605" s="12">
        <v>1864</v>
      </c>
      <c r="F605" s="12">
        <v>1780</v>
      </c>
      <c r="G605" s="14">
        <v>291</v>
      </c>
      <c r="H605" s="14">
        <v>1274</v>
      </c>
      <c r="I605" s="14">
        <v>299</v>
      </c>
      <c r="J605" s="13"/>
      <c r="K605" s="12">
        <v>31365</v>
      </c>
      <c r="L605" s="12">
        <v>79955</v>
      </c>
      <c r="M605" s="12">
        <v>348032</v>
      </c>
      <c r="N605" s="12">
        <v>500</v>
      </c>
      <c r="O605" s="12">
        <v>500</v>
      </c>
    </row>
    <row r="606" spans="1:15" x14ac:dyDescent="0.2">
      <c r="A606" s="67">
        <v>31514</v>
      </c>
      <c r="B606" s="54" t="s">
        <v>1514</v>
      </c>
      <c r="C606" s="67">
        <f t="shared" si="11"/>
        <v>3</v>
      </c>
      <c r="E606" s="12">
        <v>2560</v>
      </c>
      <c r="F606" s="12">
        <v>2584</v>
      </c>
      <c r="G606" s="14">
        <v>408</v>
      </c>
      <c r="H606" s="14">
        <v>1704</v>
      </c>
      <c r="I606" s="14">
        <v>448</v>
      </c>
      <c r="J606" s="13"/>
      <c r="K606" s="12">
        <v>27874</v>
      </c>
      <c r="L606" s="12">
        <v>130103</v>
      </c>
      <c r="M606" s="12">
        <v>415552</v>
      </c>
      <c r="N606" s="12">
        <v>500</v>
      </c>
      <c r="O606" s="12">
        <v>500</v>
      </c>
    </row>
    <row r="607" spans="1:15" x14ac:dyDescent="0.2">
      <c r="A607" s="67">
        <v>31515</v>
      </c>
      <c r="B607" s="54" t="s">
        <v>1513</v>
      </c>
      <c r="C607" s="67">
        <f t="shared" si="11"/>
        <v>3</v>
      </c>
      <c r="E607" s="12">
        <v>1090</v>
      </c>
      <c r="F607" s="12">
        <v>1054</v>
      </c>
      <c r="G607" s="14">
        <v>205</v>
      </c>
      <c r="H607" s="14">
        <v>712</v>
      </c>
      <c r="I607" s="14">
        <v>173</v>
      </c>
      <c r="J607" s="13"/>
      <c r="K607" s="12">
        <v>10824</v>
      </c>
      <c r="L607" s="12">
        <v>40286</v>
      </c>
      <c r="M607" s="12">
        <v>103512</v>
      </c>
      <c r="N607" s="12">
        <v>500</v>
      </c>
      <c r="O607" s="12">
        <v>500</v>
      </c>
    </row>
    <row r="608" spans="1:15" x14ac:dyDescent="0.2">
      <c r="A608" s="67">
        <v>31516</v>
      </c>
      <c r="B608" s="54" t="s">
        <v>1512</v>
      </c>
      <c r="C608" s="67">
        <f t="shared" si="11"/>
        <v>3</v>
      </c>
      <c r="E608" s="12">
        <v>1021</v>
      </c>
      <c r="F608" s="12">
        <v>958</v>
      </c>
      <c r="G608" s="14">
        <v>137</v>
      </c>
      <c r="H608" s="14">
        <v>671</v>
      </c>
      <c r="I608" s="14">
        <v>213</v>
      </c>
      <c r="J608" s="13"/>
      <c r="K608" s="12">
        <v>2046</v>
      </c>
      <c r="L608" s="12">
        <v>44989</v>
      </c>
      <c r="M608" s="12">
        <v>124550</v>
      </c>
      <c r="N608" s="12">
        <v>500</v>
      </c>
      <c r="O608" s="12">
        <v>500</v>
      </c>
    </row>
    <row r="609" spans="1:15" x14ac:dyDescent="0.2">
      <c r="A609" s="67">
        <v>31517</v>
      </c>
      <c r="B609" s="54" t="s">
        <v>1511</v>
      </c>
      <c r="C609" s="67">
        <f t="shared" si="11"/>
        <v>3</v>
      </c>
      <c r="E609" s="12">
        <v>1529</v>
      </c>
      <c r="F609" s="12">
        <v>1487</v>
      </c>
      <c r="G609" s="14">
        <v>249</v>
      </c>
      <c r="H609" s="14">
        <v>1004</v>
      </c>
      <c r="I609" s="14">
        <v>276</v>
      </c>
      <c r="J609" s="13"/>
      <c r="K609" s="12">
        <v>5112</v>
      </c>
      <c r="L609" s="12">
        <v>68474</v>
      </c>
      <c r="M609" s="12">
        <v>311140</v>
      </c>
      <c r="N609" s="12">
        <v>500</v>
      </c>
      <c r="O609" s="12">
        <v>500</v>
      </c>
    </row>
    <row r="610" spans="1:15" x14ac:dyDescent="0.2">
      <c r="A610" s="67">
        <v>31519</v>
      </c>
      <c r="B610" s="54" t="s">
        <v>1510</v>
      </c>
      <c r="C610" s="67">
        <f t="shared" si="11"/>
        <v>3</v>
      </c>
      <c r="E610" s="12">
        <v>1362</v>
      </c>
      <c r="F610" s="12">
        <v>1369</v>
      </c>
      <c r="G610" s="14">
        <v>200</v>
      </c>
      <c r="H610" s="14">
        <v>911</v>
      </c>
      <c r="I610" s="14">
        <v>251</v>
      </c>
      <c r="J610" s="13"/>
      <c r="K610" s="12">
        <v>5671</v>
      </c>
      <c r="L610" s="12">
        <v>66175</v>
      </c>
      <c r="M610" s="12">
        <v>141041</v>
      </c>
      <c r="N610" s="12">
        <v>500</v>
      </c>
      <c r="O610" s="12">
        <v>500</v>
      </c>
    </row>
    <row r="611" spans="1:15" x14ac:dyDescent="0.2">
      <c r="A611" s="67">
        <v>31520</v>
      </c>
      <c r="B611" s="54" t="s">
        <v>1509</v>
      </c>
      <c r="C611" s="67">
        <f t="shared" si="11"/>
        <v>3</v>
      </c>
      <c r="E611" s="12">
        <v>3804</v>
      </c>
      <c r="F611" s="12">
        <v>3812</v>
      </c>
      <c r="G611" s="14">
        <v>595</v>
      </c>
      <c r="H611" s="14">
        <v>2501</v>
      </c>
      <c r="I611" s="14">
        <v>708</v>
      </c>
      <c r="J611" s="13"/>
      <c r="K611" s="12">
        <v>7766</v>
      </c>
      <c r="L611" s="12">
        <v>277937</v>
      </c>
      <c r="M611" s="12">
        <v>2057533</v>
      </c>
      <c r="N611" s="12">
        <v>500</v>
      </c>
      <c r="O611" s="12">
        <v>500</v>
      </c>
    </row>
    <row r="612" spans="1:15" x14ac:dyDescent="0.2">
      <c r="A612" s="67">
        <v>31521</v>
      </c>
      <c r="B612" s="54" t="s">
        <v>1508</v>
      </c>
      <c r="C612" s="67">
        <f t="shared" si="11"/>
        <v>3</v>
      </c>
      <c r="E612" s="12">
        <v>3232</v>
      </c>
      <c r="F612" s="12">
        <v>3168</v>
      </c>
      <c r="G612" s="14">
        <v>498</v>
      </c>
      <c r="H612" s="14">
        <v>2047</v>
      </c>
      <c r="I612" s="14">
        <v>687</v>
      </c>
      <c r="J612" s="13"/>
      <c r="K612" s="12">
        <v>27861</v>
      </c>
      <c r="L612" s="12">
        <v>156710</v>
      </c>
      <c r="M612" s="12">
        <v>791733</v>
      </c>
      <c r="N612" s="12">
        <v>500</v>
      </c>
      <c r="O612" s="12">
        <v>500</v>
      </c>
    </row>
    <row r="613" spans="1:15" x14ac:dyDescent="0.2">
      <c r="A613" s="67">
        <v>31522</v>
      </c>
      <c r="B613" s="54" t="s">
        <v>1507</v>
      </c>
      <c r="C613" s="67">
        <f t="shared" si="11"/>
        <v>3</v>
      </c>
      <c r="E613" s="12">
        <v>1700</v>
      </c>
      <c r="F613" s="12">
        <v>1657</v>
      </c>
      <c r="G613" s="14">
        <v>251</v>
      </c>
      <c r="H613" s="14">
        <v>1130</v>
      </c>
      <c r="I613" s="14">
        <v>319</v>
      </c>
      <c r="J613" s="13"/>
      <c r="K613" s="12">
        <v>2407</v>
      </c>
      <c r="L613" s="12">
        <v>113737</v>
      </c>
      <c r="M613" s="12">
        <v>227372</v>
      </c>
      <c r="N613" s="12">
        <v>500</v>
      </c>
      <c r="O613" s="12">
        <v>500</v>
      </c>
    </row>
    <row r="614" spans="1:15" x14ac:dyDescent="0.2">
      <c r="A614" s="67">
        <v>31523</v>
      </c>
      <c r="B614" s="54" t="s">
        <v>1506</v>
      </c>
      <c r="C614" s="67">
        <f t="shared" si="11"/>
        <v>3</v>
      </c>
      <c r="E614" s="12">
        <v>908</v>
      </c>
      <c r="F614" s="12">
        <v>904</v>
      </c>
      <c r="G614" s="14">
        <v>157</v>
      </c>
      <c r="H614" s="14">
        <v>607</v>
      </c>
      <c r="I614" s="14">
        <v>144</v>
      </c>
      <c r="J614" s="13"/>
      <c r="K614" s="12">
        <v>3069</v>
      </c>
      <c r="L614" s="12">
        <v>56077</v>
      </c>
      <c r="M614" s="12">
        <v>79776</v>
      </c>
      <c r="N614" s="12">
        <v>500</v>
      </c>
      <c r="O614" s="12">
        <v>500</v>
      </c>
    </row>
    <row r="615" spans="1:15" x14ac:dyDescent="0.2">
      <c r="A615" s="67">
        <v>31524</v>
      </c>
      <c r="B615" s="54" t="s">
        <v>1505</v>
      </c>
      <c r="C615" s="67">
        <f t="shared" si="11"/>
        <v>3</v>
      </c>
      <c r="E615" s="12">
        <v>5636</v>
      </c>
      <c r="F615" s="12">
        <v>5308</v>
      </c>
      <c r="G615" s="14">
        <v>808</v>
      </c>
      <c r="H615" s="14">
        <v>3621</v>
      </c>
      <c r="I615" s="14">
        <v>1207</v>
      </c>
      <c r="J615" s="13"/>
      <c r="K615" s="12">
        <v>26825</v>
      </c>
      <c r="L615" s="12">
        <v>472832</v>
      </c>
      <c r="M615" s="12">
        <v>2474024</v>
      </c>
      <c r="N615" s="12">
        <v>500</v>
      </c>
      <c r="O615" s="12">
        <v>500</v>
      </c>
    </row>
    <row r="616" spans="1:15" x14ac:dyDescent="0.2">
      <c r="A616" s="67">
        <v>31525</v>
      </c>
      <c r="B616" s="54" t="s">
        <v>1504</v>
      </c>
      <c r="C616" s="67">
        <f t="shared" si="11"/>
        <v>3</v>
      </c>
      <c r="E616" s="12">
        <v>1639</v>
      </c>
      <c r="F616" s="12">
        <v>1663</v>
      </c>
      <c r="G616" s="14">
        <v>234</v>
      </c>
      <c r="H616" s="14">
        <v>1087</v>
      </c>
      <c r="I616" s="14">
        <v>318</v>
      </c>
      <c r="J616" s="13"/>
      <c r="K616" s="12">
        <v>12532</v>
      </c>
      <c r="L616" s="12">
        <v>68554</v>
      </c>
      <c r="M616" s="12">
        <v>154968</v>
      </c>
      <c r="N616" s="12">
        <v>500</v>
      </c>
      <c r="O616" s="12">
        <v>500</v>
      </c>
    </row>
    <row r="617" spans="1:15" x14ac:dyDescent="0.2">
      <c r="A617" s="67">
        <v>31527</v>
      </c>
      <c r="B617" s="54" t="s">
        <v>1503</v>
      </c>
      <c r="C617" s="67">
        <f t="shared" si="11"/>
        <v>3</v>
      </c>
      <c r="E617" s="12">
        <v>1992</v>
      </c>
      <c r="F617" s="12">
        <v>1905</v>
      </c>
      <c r="G617" s="14">
        <v>306</v>
      </c>
      <c r="H617" s="14">
        <v>1336</v>
      </c>
      <c r="I617" s="14">
        <v>350</v>
      </c>
      <c r="J617" s="13"/>
      <c r="K617" s="12">
        <v>3973</v>
      </c>
      <c r="L617" s="12">
        <v>140702</v>
      </c>
      <c r="M617" s="12">
        <v>274999</v>
      </c>
      <c r="N617" s="12">
        <v>500</v>
      </c>
      <c r="O617" s="12">
        <v>500</v>
      </c>
    </row>
    <row r="618" spans="1:15" x14ac:dyDescent="0.2">
      <c r="A618" s="67">
        <v>31528</v>
      </c>
      <c r="B618" s="54" t="s">
        <v>1502</v>
      </c>
      <c r="C618" s="67">
        <f t="shared" si="11"/>
        <v>3</v>
      </c>
      <c r="E618" s="12">
        <v>1047</v>
      </c>
      <c r="F618" s="12">
        <v>1086</v>
      </c>
      <c r="G618" s="14">
        <v>191</v>
      </c>
      <c r="H618" s="14">
        <v>698</v>
      </c>
      <c r="I618" s="14">
        <v>158</v>
      </c>
      <c r="J618" s="13"/>
      <c r="K618" s="12">
        <v>5584</v>
      </c>
      <c r="L618" s="12">
        <v>38877</v>
      </c>
      <c r="M618" s="12">
        <v>86675</v>
      </c>
      <c r="N618" s="12">
        <v>500</v>
      </c>
      <c r="O618" s="12">
        <v>500</v>
      </c>
    </row>
    <row r="619" spans="1:15" x14ac:dyDescent="0.2">
      <c r="A619" s="67">
        <v>31530</v>
      </c>
      <c r="B619" s="54" t="s">
        <v>1501</v>
      </c>
      <c r="C619" s="67">
        <f t="shared" si="11"/>
        <v>3</v>
      </c>
      <c r="E619" s="12">
        <v>2173</v>
      </c>
      <c r="F619" s="12">
        <v>2213</v>
      </c>
      <c r="G619" s="14">
        <v>283</v>
      </c>
      <c r="H619" s="14">
        <v>1491</v>
      </c>
      <c r="I619" s="14">
        <v>399</v>
      </c>
      <c r="J619" s="13"/>
      <c r="K619" s="12">
        <v>3174</v>
      </c>
      <c r="L619" s="12">
        <v>129526</v>
      </c>
      <c r="M619" s="12">
        <v>395451</v>
      </c>
      <c r="N619" s="12">
        <v>500</v>
      </c>
      <c r="O619" s="12">
        <v>500</v>
      </c>
    </row>
    <row r="620" spans="1:15" x14ac:dyDescent="0.2">
      <c r="A620" s="67">
        <v>31531</v>
      </c>
      <c r="B620" s="54" t="s">
        <v>1500</v>
      </c>
      <c r="C620" s="67">
        <f t="shared" si="11"/>
        <v>3</v>
      </c>
      <c r="E620" s="12">
        <v>1424</v>
      </c>
      <c r="F620" s="12">
        <v>1311</v>
      </c>
      <c r="G620" s="14">
        <v>195</v>
      </c>
      <c r="H620" s="14">
        <v>957</v>
      </c>
      <c r="I620" s="14">
        <v>272</v>
      </c>
      <c r="J620" s="13"/>
      <c r="K620" s="12">
        <v>1811</v>
      </c>
      <c r="L620" s="12">
        <v>74024</v>
      </c>
      <c r="M620" s="12">
        <v>730109</v>
      </c>
      <c r="N620" s="12">
        <v>500</v>
      </c>
      <c r="O620" s="12">
        <v>500</v>
      </c>
    </row>
    <row r="621" spans="1:15" x14ac:dyDescent="0.2">
      <c r="A621" s="67">
        <v>31533</v>
      </c>
      <c r="B621" s="54" t="s">
        <v>1499</v>
      </c>
      <c r="C621" s="67">
        <f t="shared" si="11"/>
        <v>3</v>
      </c>
      <c r="E621" s="12">
        <v>3961</v>
      </c>
      <c r="F621" s="12">
        <v>3957</v>
      </c>
      <c r="G621" s="14">
        <v>511</v>
      </c>
      <c r="H621" s="14">
        <v>2586</v>
      </c>
      <c r="I621" s="14">
        <v>864</v>
      </c>
      <c r="J621" s="13"/>
      <c r="K621" s="12">
        <v>15253</v>
      </c>
      <c r="L621" s="12">
        <v>337557</v>
      </c>
      <c r="M621" s="12">
        <v>2633564</v>
      </c>
      <c r="N621" s="12">
        <v>500</v>
      </c>
      <c r="O621" s="12">
        <v>500</v>
      </c>
    </row>
    <row r="622" spans="1:15" x14ac:dyDescent="0.2">
      <c r="A622" s="67">
        <v>31534</v>
      </c>
      <c r="B622" s="54" t="s">
        <v>1498</v>
      </c>
      <c r="C622" s="67">
        <f t="shared" si="11"/>
        <v>3</v>
      </c>
      <c r="E622" s="12">
        <v>2422</v>
      </c>
      <c r="F622" s="12">
        <v>2457</v>
      </c>
      <c r="G622" s="14">
        <v>362</v>
      </c>
      <c r="H622" s="14">
        <v>1505</v>
      </c>
      <c r="I622" s="14">
        <v>555</v>
      </c>
      <c r="J622" s="13"/>
      <c r="K622" s="12">
        <v>36911</v>
      </c>
      <c r="L622" s="12">
        <v>124164</v>
      </c>
      <c r="M622" s="12">
        <v>520910</v>
      </c>
      <c r="N622" s="12">
        <v>500</v>
      </c>
      <c r="O622" s="12">
        <v>500</v>
      </c>
    </row>
    <row r="623" spans="1:15" x14ac:dyDescent="0.2">
      <c r="A623" s="67">
        <v>31535</v>
      </c>
      <c r="B623" s="54" t="s">
        <v>1497</v>
      </c>
      <c r="C623" s="67">
        <f t="shared" si="11"/>
        <v>3</v>
      </c>
      <c r="E623" s="12">
        <v>1047</v>
      </c>
      <c r="F623" s="12">
        <v>1046</v>
      </c>
      <c r="G623" s="14">
        <v>164</v>
      </c>
      <c r="H623" s="14">
        <v>698</v>
      </c>
      <c r="I623" s="14">
        <v>185</v>
      </c>
      <c r="J623" s="13"/>
      <c r="K623" s="12">
        <v>9614</v>
      </c>
      <c r="L623" s="12">
        <v>33762</v>
      </c>
      <c r="M623" s="12">
        <v>29654</v>
      </c>
      <c r="N623" s="12">
        <v>500</v>
      </c>
      <c r="O623" s="12">
        <v>500</v>
      </c>
    </row>
    <row r="624" spans="1:15" x14ac:dyDescent="0.2">
      <c r="A624" s="67">
        <v>31537</v>
      </c>
      <c r="B624" s="54" t="s">
        <v>1496</v>
      </c>
      <c r="C624" s="67">
        <f t="shared" si="11"/>
        <v>3</v>
      </c>
      <c r="E624" s="12">
        <v>2291</v>
      </c>
      <c r="F624" s="12">
        <v>2268</v>
      </c>
      <c r="G624" s="14">
        <v>344</v>
      </c>
      <c r="H624" s="14">
        <v>1553</v>
      </c>
      <c r="I624" s="14">
        <v>394</v>
      </c>
      <c r="J624" s="13"/>
      <c r="K624" s="12">
        <v>23473</v>
      </c>
      <c r="L624" s="12">
        <v>113005</v>
      </c>
      <c r="M624" s="12">
        <v>512688</v>
      </c>
      <c r="N624" s="12">
        <v>500</v>
      </c>
      <c r="O624" s="12">
        <v>500</v>
      </c>
    </row>
    <row r="625" spans="1:15" x14ac:dyDescent="0.2">
      <c r="A625" s="67">
        <v>31539</v>
      </c>
      <c r="B625" s="54" t="s">
        <v>1495</v>
      </c>
      <c r="C625" s="67">
        <f t="shared" si="11"/>
        <v>3</v>
      </c>
      <c r="E625" s="12">
        <v>3038</v>
      </c>
      <c r="F625" s="12">
        <v>2975</v>
      </c>
      <c r="G625" s="14">
        <v>452</v>
      </c>
      <c r="H625" s="14">
        <v>1963</v>
      </c>
      <c r="I625" s="14">
        <v>623</v>
      </c>
      <c r="J625" s="13"/>
      <c r="K625" s="12">
        <v>26993</v>
      </c>
      <c r="L625" s="12">
        <v>135463</v>
      </c>
      <c r="M625" s="12">
        <v>297750</v>
      </c>
      <c r="N625" s="12">
        <v>500</v>
      </c>
      <c r="O625" s="12">
        <v>500</v>
      </c>
    </row>
    <row r="626" spans="1:15" x14ac:dyDescent="0.2">
      <c r="A626" s="67">
        <v>31540</v>
      </c>
      <c r="B626" s="54" t="s">
        <v>1494</v>
      </c>
      <c r="C626" s="67">
        <f t="shared" si="11"/>
        <v>3</v>
      </c>
      <c r="E626" s="12">
        <v>1636</v>
      </c>
      <c r="F626" s="12">
        <v>1673</v>
      </c>
      <c r="G626" s="14">
        <v>230</v>
      </c>
      <c r="H626" s="14">
        <v>1088</v>
      </c>
      <c r="I626" s="14">
        <v>318</v>
      </c>
      <c r="J626" s="13"/>
      <c r="K626" s="12">
        <v>13730</v>
      </c>
      <c r="L626" s="12">
        <v>84149</v>
      </c>
      <c r="M626" s="12">
        <v>450234</v>
      </c>
      <c r="N626" s="12">
        <v>500</v>
      </c>
      <c r="O626" s="12">
        <v>500</v>
      </c>
    </row>
    <row r="627" spans="1:15" x14ac:dyDescent="0.2">
      <c r="A627" s="67">
        <v>31541</v>
      </c>
      <c r="B627" s="54" t="s">
        <v>1493</v>
      </c>
      <c r="C627" s="67">
        <f t="shared" si="11"/>
        <v>3</v>
      </c>
      <c r="E627" s="12">
        <v>1123</v>
      </c>
      <c r="F627" s="12">
        <v>1125</v>
      </c>
      <c r="G627" s="14">
        <v>187</v>
      </c>
      <c r="H627" s="14">
        <v>746</v>
      </c>
      <c r="I627" s="14">
        <v>190</v>
      </c>
      <c r="J627" s="13"/>
      <c r="K627" s="12">
        <v>10257</v>
      </c>
      <c r="L627" s="12">
        <v>46749</v>
      </c>
      <c r="M627" s="12">
        <v>42441</v>
      </c>
      <c r="N627" s="12">
        <v>500</v>
      </c>
      <c r="O627" s="12">
        <v>500</v>
      </c>
    </row>
    <row r="628" spans="1:15" x14ac:dyDescent="0.2">
      <c r="A628" s="67">
        <v>31542</v>
      </c>
      <c r="B628" s="54" t="s">
        <v>1492</v>
      </c>
      <c r="C628" s="67">
        <f t="shared" si="11"/>
        <v>3</v>
      </c>
      <c r="E628" s="12">
        <v>957</v>
      </c>
      <c r="F628" s="12">
        <v>994</v>
      </c>
      <c r="G628" s="14">
        <v>103</v>
      </c>
      <c r="H628" s="14">
        <v>648</v>
      </c>
      <c r="I628" s="14">
        <v>206</v>
      </c>
      <c r="J628" s="13"/>
      <c r="K628" s="12">
        <v>8989</v>
      </c>
      <c r="L628" s="12">
        <v>49959</v>
      </c>
      <c r="M628" s="12">
        <v>79226</v>
      </c>
      <c r="N628" s="12">
        <v>500</v>
      </c>
      <c r="O628" s="12">
        <v>500</v>
      </c>
    </row>
    <row r="629" spans="1:15" x14ac:dyDescent="0.2">
      <c r="A629" s="67">
        <v>31543</v>
      </c>
      <c r="B629" s="54" t="s">
        <v>1491</v>
      </c>
      <c r="C629" s="67">
        <f t="shared" si="11"/>
        <v>3</v>
      </c>
      <c r="E629" s="12">
        <v>1010</v>
      </c>
      <c r="F629" s="12">
        <v>947</v>
      </c>
      <c r="G629" s="14">
        <v>166</v>
      </c>
      <c r="H629" s="14">
        <v>704</v>
      </c>
      <c r="I629" s="14">
        <v>140</v>
      </c>
      <c r="J629" s="13"/>
      <c r="K629" s="12">
        <v>11975</v>
      </c>
      <c r="L629" s="12">
        <v>50230</v>
      </c>
      <c r="M629" s="12">
        <v>142314</v>
      </c>
      <c r="N629" s="12">
        <v>500</v>
      </c>
      <c r="O629" s="12">
        <v>500</v>
      </c>
    </row>
    <row r="630" spans="1:15" x14ac:dyDescent="0.2">
      <c r="A630" s="67">
        <v>31546</v>
      </c>
      <c r="B630" s="54" t="s">
        <v>1490</v>
      </c>
      <c r="C630" s="67">
        <f t="shared" si="11"/>
        <v>3</v>
      </c>
      <c r="E630" s="12">
        <v>1099</v>
      </c>
      <c r="F630" s="12">
        <v>1098</v>
      </c>
      <c r="G630" s="14">
        <v>157</v>
      </c>
      <c r="H630" s="14">
        <v>731</v>
      </c>
      <c r="I630" s="14">
        <v>211</v>
      </c>
      <c r="J630" s="13"/>
      <c r="K630" s="12">
        <v>7121</v>
      </c>
      <c r="L630" s="12">
        <v>52493</v>
      </c>
      <c r="M630" s="12">
        <v>146180</v>
      </c>
      <c r="N630" s="12">
        <v>500</v>
      </c>
      <c r="O630" s="12">
        <v>500</v>
      </c>
    </row>
    <row r="631" spans="1:15" x14ac:dyDescent="0.2">
      <c r="A631" s="67">
        <v>31549</v>
      </c>
      <c r="B631" s="54" t="s">
        <v>1489</v>
      </c>
      <c r="C631" s="67">
        <f t="shared" si="11"/>
        <v>3</v>
      </c>
      <c r="E631" s="12">
        <v>5592</v>
      </c>
      <c r="F631" s="12">
        <v>5674</v>
      </c>
      <c r="G631" s="14">
        <v>774</v>
      </c>
      <c r="H631" s="14">
        <v>3598</v>
      </c>
      <c r="I631" s="14">
        <v>1220</v>
      </c>
      <c r="J631" s="13"/>
      <c r="K631" s="12">
        <v>14567</v>
      </c>
      <c r="L631" s="12">
        <v>404270</v>
      </c>
      <c r="M631" s="12">
        <v>2465558</v>
      </c>
      <c r="N631" s="12">
        <v>500</v>
      </c>
      <c r="O631" s="12">
        <v>500</v>
      </c>
    </row>
    <row r="632" spans="1:15" x14ac:dyDescent="0.2">
      <c r="A632" s="67">
        <v>31550</v>
      </c>
      <c r="B632" s="54" t="s">
        <v>1488</v>
      </c>
      <c r="C632" s="67">
        <f t="shared" si="11"/>
        <v>3</v>
      </c>
      <c r="E632" s="12">
        <v>1218</v>
      </c>
      <c r="F632" s="12">
        <v>1244</v>
      </c>
      <c r="G632" s="14">
        <v>165</v>
      </c>
      <c r="H632" s="14">
        <v>810</v>
      </c>
      <c r="I632" s="14">
        <v>243</v>
      </c>
      <c r="J632" s="13"/>
      <c r="K632" s="12">
        <v>13461</v>
      </c>
      <c r="L632" s="12">
        <v>50160</v>
      </c>
      <c r="M632" s="12">
        <v>44531</v>
      </c>
      <c r="N632" s="12">
        <v>500</v>
      </c>
      <c r="O632" s="12">
        <v>500</v>
      </c>
    </row>
    <row r="633" spans="1:15" x14ac:dyDescent="0.2">
      <c r="A633" s="67">
        <v>31551</v>
      </c>
      <c r="B633" s="54" t="s">
        <v>1487</v>
      </c>
      <c r="C633" s="67">
        <f t="shared" si="11"/>
        <v>3</v>
      </c>
      <c r="E633" s="12">
        <v>1668</v>
      </c>
      <c r="F633" s="12">
        <v>1613</v>
      </c>
      <c r="G633" s="14">
        <v>299</v>
      </c>
      <c r="H633" s="14">
        <v>1096</v>
      </c>
      <c r="I633" s="14">
        <v>273</v>
      </c>
      <c r="J633" s="13"/>
      <c r="K633" s="12">
        <v>9367</v>
      </c>
      <c r="L633" s="12">
        <v>64710</v>
      </c>
      <c r="M633" s="12">
        <v>233176</v>
      </c>
      <c r="N633" s="12">
        <v>500</v>
      </c>
      <c r="O633" s="12">
        <v>500</v>
      </c>
    </row>
    <row r="634" spans="1:15" x14ac:dyDescent="0.2">
      <c r="A634" s="67">
        <v>31552</v>
      </c>
      <c r="B634" s="54" t="s">
        <v>1486</v>
      </c>
      <c r="C634" s="67">
        <f t="shared" si="11"/>
        <v>3</v>
      </c>
      <c r="E634" s="12">
        <v>1988</v>
      </c>
      <c r="F634" s="12">
        <v>1920</v>
      </c>
      <c r="G634" s="14">
        <v>308</v>
      </c>
      <c r="H634" s="14">
        <v>1273</v>
      </c>
      <c r="I634" s="14">
        <v>407</v>
      </c>
      <c r="J634" s="13"/>
      <c r="K634" s="12">
        <v>20840</v>
      </c>
      <c r="L634" s="12">
        <v>115409</v>
      </c>
      <c r="M634" s="12">
        <v>243354</v>
      </c>
      <c r="N634" s="12">
        <v>500</v>
      </c>
      <c r="O634" s="12">
        <v>500</v>
      </c>
    </row>
    <row r="635" spans="1:15" x14ac:dyDescent="0.2">
      <c r="A635" s="67">
        <v>31553</v>
      </c>
      <c r="B635" s="54" t="s">
        <v>1485</v>
      </c>
      <c r="C635" s="67">
        <f t="shared" si="11"/>
        <v>3</v>
      </c>
      <c r="E635" s="12">
        <v>1765</v>
      </c>
      <c r="F635" s="12">
        <v>1748</v>
      </c>
      <c r="G635" s="14">
        <v>267</v>
      </c>
      <c r="H635" s="14">
        <v>1156</v>
      </c>
      <c r="I635" s="14">
        <v>342</v>
      </c>
      <c r="J635" s="13"/>
      <c r="K635" s="12">
        <v>9585</v>
      </c>
      <c r="L635" s="12">
        <v>78324</v>
      </c>
      <c r="M635" s="12">
        <v>124759</v>
      </c>
      <c r="N635" s="12">
        <v>500</v>
      </c>
      <c r="O635" s="12">
        <v>500</v>
      </c>
    </row>
    <row r="636" spans="1:15" x14ac:dyDescent="0.2">
      <c r="A636" s="67">
        <v>31601</v>
      </c>
      <c r="B636" s="54" t="s">
        <v>1484</v>
      </c>
      <c r="C636" s="67">
        <f t="shared" si="11"/>
        <v>3</v>
      </c>
      <c r="E636" s="12">
        <v>769</v>
      </c>
      <c r="F636" s="12">
        <v>749</v>
      </c>
      <c r="G636" s="14">
        <v>88</v>
      </c>
      <c r="H636" s="14">
        <v>506</v>
      </c>
      <c r="I636" s="14">
        <v>175</v>
      </c>
      <c r="J636" s="13"/>
      <c r="K636" s="12">
        <v>21309</v>
      </c>
      <c r="L636" s="12">
        <v>29282</v>
      </c>
      <c r="M636" s="12">
        <v>43887</v>
      </c>
      <c r="N636" s="12">
        <v>500</v>
      </c>
      <c r="O636" s="12">
        <v>500</v>
      </c>
    </row>
    <row r="637" spans="1:15" x14ac:dyDescent="0.2">
      <c r="A637" s="67">
        <v>31603</v>
      </c>
      <c r="B637" s="54" t="s">
        <v>1483</v>
      </c>
      <c r="C637" s="67">
        <f t="shared" si="11"/>
        <v>3</v>
      </c>
      <c r="E637" s="12">
        <v>1875</v>
      </c>
      <c r="F637" s="12">
        <v>1800</v>
      </c>
      <c r="G637" s="14">
        <v>292</v>
      </c>
      <c r="H637" s="14">
        <v>1221</v>
      </c>
      <c r="I637" s="14">
        <v>362</v>
      </c>
      <c r="J637" s="13"/>
      <c r="K637" s="12">
        <v>27589</v>
      </c>
      <c r="L637" s="12">
        <v>104245</v>
      </c>
      <c r="M637" s="12">
        <v>190662</v>
      </c>
      <c r="N637" s="12">
        <v>500</v>
      </c>
      <c r="O637" s="12">
        <v>500</v>
      </c>
    </row>
    <row r="638" spans="1:15" x14ac:dyDescent="0.2">
      <c r="A638" s="67">
        <v>31604</v>
      </c>
      <c r="B638" s="54" t="s">
        <v>1482</v>
      </c>
      <c r="C638" s="67">
        <f t="shared" si="11"/>
        <v>3</v>
      </c>
      <c r="E638" s="12">
        <v>1571</v>
      </c>
      <c r="F638" s="12">
        <v>1595</v>
      </c>
      <c r="G638" s="14">
        <v>162</v>
      </c>
      <c r="H638" s="14">
        <v>957</v>
      </c>
      <c r="I638" s="14">
        <v>452</v>
      </c>
      <c r="J638" s="13"/>
      <c r="K638" s="12">
        <v>47711</v>
      </c>
      <c r="L638" s="12">
        <v>77451</v>
      </c>
      <c r="M638" s="12">
        <v>132372</v>
      </c>
      <c r="N638" s="12">
        <v>500</v>
      </c>
      <c r="O638" s="12">
        <v>500</v>
      </c>
    </row>
    <row r="639" spans="1:15" x14ac:dyDescent="0.2">
      <c r="A639" s="67">
        <v>31605</v>
      </c>
      <c r="B639" s="54" t="s">
        <v>1481</v>
      </c>
      <c r="C639" s="67">
        <f t="shared" si="11"/>
        <v>3</v>
      </c>
      <c r="E639" s="12">
        <v>1339</v>
      </c>
      <c r="F639" s="12">
        <v>1358</v>
      </c>
      <c r="G639" s="14">
        <v>174</v>
      </c>
      <c r="H639" s="14">
        <v>875</v>
      </c>
      <c r="I639" s="14">
        <v>290</v>
      </c>
      <c r="J639" s="13"/>
      <c r="K639" s="12">
        <v>20119</v>
      </c>
      <c r="L639" s="12">
        <v>73475</v>
      </c>
      <c r="M639" s="12">
        <v>251436</v>
      </c>
      <c r="N639" s="12">
        <v>500</v>
      </c>
      <c r="O639" s="12">
        <v>500</v>
      </c>
    </row>
    <row r="640" spans="1:15" x14ac:dyDescent="0.2">
      <c r="A640" s="67">
        <v>31606</v>
      </c>
      <c r="B640" s="54" t="s">
        <v>1480</v>
      </c>
      <c r="C640" s="67">
        <f t="shared" si="11"/>
        <v>3</v>
      </c>
      <c r="E640" s="12">
        <v>1104</v>
      </c>
      <c r="F640" s="12">
        <v>1168</v>
      </c>
      <c r="G640" s="14">
        <v>129</v>
      </c>
      <c r="H640" s="14">
        <v>680</v>
      </c>
      <c r="I640" s="14">
        <v>295</v>
      </c>
      <c r="J640" s="13"/>
      <c r="K640" s="12">
        <v>23822</v>
      </c>
      <c r="L640" s="12">
        <v>68497</v>
      </c>
      <c r="M640" s="12">
        <v>369778</v>
      </c>
      <c r="N640" s="12">
        <v>500</v>
      </c>
      <c r="O640" s="12">
        <v>500</v>
      </c>
    </row>
    <row r="641" spans="1:15" x14ac:dyDescent="0.2">
      <c r="A641" s="67">
        <v>31608</v>
      </c>
      <c r="B641" s="54" t="s">
        <v>1479</v>
      </c>
      <c r="C641" s="67">
        <f t="shared" si="11"/>
        <v>3</v>
      </c>
      <c r="E641" s="12">
        <v>481</v>
      </c>
      <c r="F641" s="12">
        <v>441</v>
      </c>
      <c r="G641" s="14">
        <v>56</v>
      </c>
      <c r="H641" s="14">
        <v>295</v>
      </c>
      <c r="I641" s="14">
        <v>130</v>
      </c>
      <c r="J641" s="13"/>
      <c r="K641" s="12">
        <v>9162</v>
      </c>
      <c r="L641" s="12">
        <v>22699</v>
      </c>
      <c r="M641" s="12">
        <v>40533</v>
      </c>
      <c r="N641" s="12">
        <v>500</v>
      </c>
      <c r="O641" s="12">
        <v>500</v>
      </c>
    </row>
    <row r="642" spans="1:15" x14ac:dyDescent="0.2">
      <c r="A642" s="67">
        <v>31609</v>
      </c>
      <c r="B642" s="54" t="s">
        <v>1478</v>
      </c>
      <c r="C642" s="67">
        <f t="shared" si="11"/>
        <v>3</v>
      </c>
      <c r="E642" s="12">
        <v>817</v>
      </c>
      <c r="F642" s="12">
        <v>821</v>
      </c>
      <c r="G642" s="14">
        <v>93</v>
      </c>
      <c r="H642" s="14">
        <v>523</v>
      </c>
      <c r="I642" s="14">
        <v>201</v>
      </c>
      <c r="J642" s="13"/>
      <c r="K642" s="12">
        <v>27924</v>
      </c>
      <c r="L642" s="12">
        <v>31539</v>
      </c>
      <c r="M642" s="12">
        <v>40081</v>
      </c>
      <c r="N642" s="12">
        <v>500</v>
      </c>
      <c r="O642" s="12">
        <v>500</v>
      </c>
    </row>
    <row r="643" spans="1:15" x14ac:dyDescent="0.2">
      <c r="A643" s="67">
        <v>31611</v>
      </c>
      <c r="B643" s="54" t="s">
        <v>1477</v>
      </c>
      <c r="C643" s="67">
        <f t="shared" si="11"/>
        <v>3</v>
      </c>
      <c r="E643" s="12">
        <v>881</v>
      </c>
      <c r="F643" s="12">
        <v>858</v>
      </c>
      <c r="G643" s="14">
        <v>130</v>
      </c>
      <c r="H643" s="14">
        <v>603</v>
      </c>
      <c r="I643" s="14">
        <v>148</v>
      </c>
      <c r="J643" s="13"/>
      <c r="K643" s="12">
        <v>17217</v>
      </c>
      <c r="L643" s="12">
        <v>36138</v>
      </c>
      <c r="M643" s="12">
        <v>38337</v>
      </c>
      <c r="N643" s="12">
        <v>500</v>
      </c>
      <c r="O643" s="12">
        <v>500</v>
      </c>
    </row>
    <row r="644" spans="1:15" x14ac:dyDescent="0.2">
      <c r="A644" s="67">
        <v>31612</v>
      </c>
      <c r="B644" s="54" t="s">
        <v>1476</v>
      </c>
      <c r="C644" s="67">
        <f t="shared" si="11"/>
        <v>3</v>
      </c>
      <c r="E644" s="12">
        <v>3985</v>
      </c>
      <c r="F644" s="12">
        <v>3865</v>
      </c>
      <c r="G644" s="14">
        <v>573</v>
      </c>
      <c r="H644" s="14">
        <v>2632</v>
      </c>
      <c r="I644" s="14">
        <v>780</v>
      </c>
      <c r="J644" s="13"/>
      <c r="K644" s="12">
        <v>46095</v>
      </c>
      <c r="L644" s="12">
        <v>252665</v>
      </c>
      <c r="M644" s="12">
        <v>366995</v>
      </c>
      <c r="N644" s="12">
        <v>500</v>
      </c>
      <c r="O644" s="12">
        <v>500</v>
      </c>
    </row>
    <row r="645" spans="1:15" x14ac:dyDescent="0.2">
      <c r="A645" s="67">
        <v>31613</v>
      </c>
      <c r="B645" s="54" t="s">
        <v>1475</v>
      </c>
      <c r="C645" s="67">
        <f t="shared" si="11"/>
        <v>3</v>
      </c>
      <c r="E645" s="12">
        <v>1144</v>
      </c>
      <c r="F645" s="12">
        <v>1127</v>
      </c>
      <c r="G645" s="14">
        <v>143</v>
      </c>
      <c r="H645" s="14">
        <v>725</v>
      </c>
      <c r="I645" s="14">
        <v>276</v>
      </c>
      <c r="J645" s="13"/>
      <c r="K645" s="12">
        <v>39165</v>
      </c>
      <c r="L645" s="12">
        <v>65039</v>
      </c>
      <c r="M645" s="12">
        <v>52403</v>
      </c>
      <c r="N645" s="12">
        <v>500</v>
      </c>
      <c r="O645" s="12">
        <v>500</v>
      </c>
    </row>
    <row r="646" spans="1:15" x14ac:dyDescent="0.2">
      <c r="A646" s="67">
        <v>31614</v>
      </c>
      <c r="B646" s="54" t="s">
        <v>1474</v>
      </c>
      <c r="C646" s="67">
        <f t="shared" si="11"/>
        <v>3</v>
      </c>
      <c r="E646" s="12">
        <v>2197</v>
      </c>
      <c r="F646" s="12">
        <v>2278</v>
      </c>
      <c r="G646" s="14">
        <v>256</v>
      </c>
      <c r="H646" s="14">
        <v>1432</v>
      </c>
      <c r="I646" s="14">
        <v>509</v>
      </c>
      <c r="J646" s="13"/>
      <c r="K646" s="12">
        <v>12665</v>
      </c>
      <c r="L646" s="12">
        <v>152577</v>
      </c>
      <c r="M646" s="12">
        <v>820037</v>
      </c>
      <c r="N646" s="12">
        <v>500</v>
      </c>
      <c r="O646" s="12">
        <v>500</v>
      </c>
    </row>
    <row r="647" spans="1:15" x14ac:dyDescent="0.2">
      <c r="A647" s="67">
        <v>31615</v>
      </c>
      <c r="B647" s="54" t="s">
        <v>1473</v>
      </c>
      <c r="C647" s="67">
        <f t="shared" si="11"/>
        <v>3</v>
      </c>
      <c r="E647" s="12">
        <v>1496</v>
      </c>
      <c r="F647" s="12">
        <v>1499</v>
      </c>
      <c r="G647" s="14">
        <v>225</v>
      </c>
      <c r="H647" s="14">
        <v>984</v>
      </c>
      <c r="I647" s="14">
        <v>287</v>
      </c>
      <c r="J647" s="13"/>
      <c r="K647" s="12">
        <v>12176</v>
      </c>
      <c r="L647" s="12">
        <v>82167</v>
      </c>
      <c r="M647" s="12">
        <v>139948</v>
      </c>
      <c r="N647" s="12">
        <v>500</v>
      </c>
      <c r="O647" s="12">
        <v>500</v>
      </c>
    </row>
    <row r="648" spans="1:15" x14ac:dyDescent="0.2">
      <c r="A648" s="67">
        <v>31616</v>
      </c>
      <c r="B648" s="54" t="s">
        <v>1472</v>
      </c>
      <c r="C648" s="67">
        <f t="shared" si="11"/>
        <v>3</v>
      </c>
      <c r="E648" s="12">
        <v>1117</v>
      </c>
      <c r="F648" s="12">
        <v>1118</v>
      </c>
      <c r="G648" s="14">
        <v>126</v>
      </c>
      <c r="H648" s="14">
        <v>728</v>
      </c>
      <c r="I648" s="14">
        <v>263</v>
      </c>
      <c r="J648" s="13"/>
      <c r="K648" s="12">
        <v>40071</v>
      </c>
      <c r="L648" s="12">
        <v>56588</v>
      </c>
      <c r="M648" s="12">
        <v>167309</v>
      </c>
      <c r="N648" s="12">
        <v>500</v>
      </c>
      <c r="O648" s="12">
        <v>500</v>
      </c>
    </row>
    <row r="649" spans="1:15" x14ac:dyDescent="0.2">
      <c r="A649" s="67">
        <v>31617</v>
      </c>
      <c r="B649" s="54" t="s">
        <v>1471</v>
      </c>
      <c r="C649" s="67">
        <f t="shared" si="11"/>
        <v>3</v>
      </c>
      <c r="E649" s="12">
        <v>1605</v>
      </c>
      <c r="F649" s="12">
        <v>1588</v>
      </c>
      <c r="G649" s="14">
        <v>204</v>
      </c>
      <c r="H649" s="14">
        <v>1041</v>
      </c>
      <c r="I649" s="14">
        <v>360</v>
      </c>
      <c r="J649" s="13"/>
      <c r="K649" s="12">
        <v>33151</v>
      </c>
      <c r="L649" s="12">
        <v>80203</v>
      </c>
      <c r="M649" s="12">
        <v>165544</v>
      </c>
      <c r="N649" s="12">
        <v>500</v>
      </c>
      <c r="O649" s="12">
        <v>500</v>
      </c>
    </row>
    <row r="650" spans="1:15" x14ac:dyDescent="0.2">
      <c r="A650" s="67">
        <v>31620</v>
      </c>
      <c r="B650" s="54" t="s">
        <v>1470</v>
      </c>
      <c r="C650" s="67">
        <f t="shared" si="11"/>
        <v>3</v>
      </c>
      <c r="E650" s="12">
        <v>861</v>
      </c>
      <c r="F650" s="12">
        <v>835</v>
      </c>
      <c r="G650" s="14">
        <v>98</v>
      </c>
      <c r="H650" s="14">
        <v>552</v>
      </c>
      <c r="I650" s="14">
        <v>211</v>
      </c>
      <c r="J650" s="13"/>
      <c r="K650" s="12">
        <v>15953</v>
      </c>
      <c r="L650" s="12">
        <v>33520</v>
      </c>
      <c r="M650" s="12">
        <v>20028</v>
      </c>
      <c r="N650" s="12">
        <v>500</v>
      </c>
      <c r="O650" s="12">
        <v>500</v>
      </c>
    </row>
    <row r="651" spans="1:15" x14ac:dyDescent="0.2">
      <c r="A651" s="67">
        <v>31621</v>
      </c>
      <c r="B651" s="54" t="s">
        <v>1469</v>
      </c>
      <c r="C651" s="67">
        <f t="shared" si="11"/>
        <v>3</v>
      </c>
      <c r="E651" s="12">
        <v>951</v>
      </c>
      <c r="F651" s="12">
        <v>949</v>
      </c>
      <c r="G651" s="14">
        <v>127</v>
      </c>
      <c r="H651" s="14">
        <v>592</v>
      </c>
      <c r="I651" s="14">
        <v>232</v>
      </c>
      <c r="J651" s="13"/>
      <c r="K651" s="12">
        <v>18168</v>
      </c>
      <c r="L651" s="12">
        <v>43815</v>
      </c>
      <c r="M651" s="12">
        <v>70768</v>
      </c>
      <c r="N651" s="12">
        <v>500</v>
      </c>
      <c r="O651" s="12">
        <v>500</v>
      </c>
    </row>
    <row r="652" spans="1:15" x14ac:dyDescent="0.2">
      <c r="A652" s="67">
        <v>31622</v>
      </c>
      <c r="B652" s="54" t="s">
        <v>1468</v>
      </c>
      <c r="C652" s="67">
        <f t="shared" si="11"/>
        <v>3</v>
      </c>
      <c r="E652" s="12">
        <v>1147</v>
      </c>
      <c r="F652" s="12">
        <v>1147</v>
      </c>
      <c r="G652" s="14">
        <v>144</v>
      </c>
      <c r="H652" s="14">
        <v>754</v>
      </c>
      <c r="I652" s="14">
        <v>249</v>
      </c>
      <c r="J652" s="13"/>
      <c r="K652" s="12">
        <v>17327</v>
      </c>
      <c r="L652" s="12">
        <v>62521</v>
      </c>
      <c r="M652" s="12">
        <v>82023</v>
      </c>
      <c r="N652" s="12">
        <v>500</v>
      </c>
      <c r="O652" s="12">
        <v>500</v>
      </c>
    </row>
    <row r="653" spans="1:15" x14ac:dyDescent="0.2">
      <c r="A653" s="67">
        <v>31627</v>
      </c>
      <c r="B653" s="54" t="s">
        <v>1467</v>
      </c>
      <c r="C653" s="67">
        <f t="shared" si="11"/>
        <v>3</v>
      </c>
      <c r="E653" s="12">
        <v>1485</v>
      </c>
      <c r="F653" s="12">
        <v>1426</v>
      </c>
      <c r="G653" s="14">
        <v>173</v>
      </c>
      <c r="H653" s="14">
        <v>977</v>
      </c>
      <c r="I653" s="14">
        <v>335</v>
      </c>
      <c r="J653" s="13"/>
      <c r="K653" s="12">
        <v>12811</v>
      </c>
      <c r="L653" s="12">
        <v>81729</v>
      </c>
      <c r="M653" s="12">
        <v>36323</v>
      </c>
      <c r="N653" s="12">
        <v>500</v>
      </c>
      <c r="O653" s="12">
        <v>500</v>
      </c>
    </row>
    <row r="654" spans="1:15" x14ac:dyDescent="0.2">
      <c r="A654" s="67">
        <v>31628</v>
      </c>
      <c r="B654" s="54" t="s">
        <v>1466</v>
      </c>
      <c r="C654" s="67">
        <f t="shared" si="11"/>
        <v>3</v>
      </c>
      <c r="E654" s="12">
        <v>1545</v>
      </c>
      <c r="F654" s="12">
        <v>1579</v>
      </c>
      <c r="G654" s="14">
        <v>222</v>
      </c>
      <c r="H654" s="14">
        <v>1018</v>
      </c>
      <c r="I654" s="14">
        <v>305</v>
      </c>
      <c r="J654" s="13"/>
      <c r="K654" s="12">
        <v>20267</v>
      </c>
      <c r="L654" s="12">
        <v>80683</v>
      </c>
      <c r="M654" s="12">
        <v>58893</v>
      </c>
      <c r="N654" s="12">
        <v>500</v>
      </c>
      <c r="O654" s="12">
        <v>500</v>
      </c>
    </row>
    <row r="655" spans="1:15" x14ac:dyDescent="0.2">
      <c r="A655" s="67">
        <v>31629</v>
      </c>
      <c r="B655" s="54" t="s">
        <v>1465</v>
      </c>
      <c r="C655" s="67">
        <f t="shared" si="11"/>
        <v>3</v>
      </c>
      <c r="E655" s="12">
        <v>6237</v>
      </c>
      <c r="F655" s="12">
        <v>6221</v>
      </c>
      <c r="G655" s="14">
        <v>823</v>
      </c>
      <c r="H655" s="14">
        <v>4069</v>
      </c>
      <c r="I655" s="14">
        <v>1345</v>
      </c>
      <c r="J655" s="13"/>
      <c r="K655" s="12">
        <v>73804</v>
      </c>
      <c r="L655" s="12">
        <v>492085</v>
      </c>
      <c r="M655" s="12">
        <v>2297077</v>
      </c>
      <c r="N655" s="12">
        <v>500</v>
      </c>
      <c r="O655" s="12">
        <v>500</v>
      </c>
    </row>
    <row r="656" spans="1:15" x14ac:dyDescent="0.2">
      <c r="A656" s="67">
        <v>31630</v>
      </c>
      <c r="B656" s="54" t="s">
        <v>1464</v>
      </c>
      <c r="C656" s="67">
        <f t="shared" si="11"/>
        <v>3</v>
      </c>
      <c r="E656" s="12">
        <v>2282</v>
      </c>
      <c r="F656" s="12">
        <v>2245</v>
      </c>
      <c r="G656" s="14">
        <v>301</v>
      </c>
      <c r="H656" s="14">
        <v>1538</v>
      </c>
      <c r="I656" s="14">
        <v>443</v>
      </c>
      <c r="J656" s="13"/>
      <c r="K656" s="12">
        <v>41385</v>
      </c>
      <c r="L656" s="12">
        <v>130563</v>
      </c>
      <c r="M656" s="12">
        <v>171585</v>
      </c>
      <c r="N656" s="12">
        <v>500</v>
      </c>
      <c r="O656" s="12">
        <v>500</v>
      </c>
    </row>
    <row r="657" spans="1:15" x14ac:dyDescent="0.2">
      <c r="A657" s="67">
        <v>31633</v>
      </c>
      <c r="B657" s="54" t="s">
        <v>1463</v>
      </c>
      <c r="C657" s="67">
        <f t="shared" si="11"/>
        <v>3</v>
      </c>
      <c r="E657" s="12">
        <v>11566</v>
      </c>
      <c r="F657" s="12">
        <v>11231</v>
      </c>
      <c r="G657" s="14">
        <v>1523</v>
      </c>
      <c r="H657" s="14">
        <v>7636</v>
      </c>
      <c r="I657" s="14">
        <v>2407</v>
      </c>
      <c r="J657" s="13"/>
      <c r="K657" s="12">
        <v>95376</v>
      </c>
      <c r="L657" s="12">
        <v>929506</v>
      </c>
      <c r="M657" s="12">
        <v>2785423</v>
      </c>
      <c r="N657" s="12">
        <v>500</v>
      </c>
      <c r="O657" s="12">
        <v>500</v>
      </c>
    </row>
    <row r="658" spans="1:15" x14ac:dyDescent="0.2">
      <c r="A658" s="67">
        <v>31634</v>
      </c>
      <c r="B658" s="54" t="s">
        <v>2439</v>
      </c>
      <c r="C658" s="67">
        <f t="shared" si="11"/>
        <v>3</v>
      </c>
      <c r="E658" s="12">
        <v>1407</v>
      </c>
      <c r="F658" s="12">
        <v>1439</v>
      </c>
      <c r="G658" s="14">
        <v>213</v>
      </c>
      <c r="H658" s="14">
        <v>956</v>
      </c>
      <c r="I658" s="14">
        <v>238</v>
      </c>
      <c r="J658" s="13"/>
      <c r="K658" s="12">
        <v>31364</v>
      </c>
      <c r="L658" s="12">
        <v>52805</v>
      </c>
      <c r="M658" s="12">
        <v>66123</v>
      </c>
      <c r="N658" s="12">
        <v>500</v>
      </c>
      <c r="O658" s="12">
        <v>500</v>
      </c>
    </row>
    <row r="659" spans="1:15" x14ac:dyDescent="0.2">
      <c r="A659" s="67">
        <v>31636</v>
      </c>
      <c r="B659" s="54" t="s">
        <v>1462</v>
      </c>
      <c r="C659" s="67">
        <f t="shared" ref="C659:C722" si="12">INT(A659/10000)</f>
        <v>3</v>
      </c>
      <c r="E659" s="12">
        <v>892</v>
      </c>
      <c r="F659" s="12">
        <v>839</v>
      </c>
      <c r="G659" s="14">
        <v>119</v>
      </c>
      <c r="H659" s="14">
        <v>602</v>
      </c>
      <c r="I659" s="14">
        <v>171</v>
      </c>
      <c r="J659" s="13"/>
      <c r="K659" s="12">
        <v>14027</v>
      </c>
      <c r="L659" s="12">
        <v>46538</v>
      </c>
      <c r="M659" s="12">
        <v>44242</v>
      </c>
      <c r="N659" s="12">
        <v>500</v>
      </c>
      <c r="O659" s="12">
        <v>500</v>
      </c>
    </row>
    <row r="660" spans="1:15" x14ac:dyDescent="0.2">
      <c r="A660" s="67">
        <v>31642</v>
      </c>
      <c r="B660" s="54" t="s">
        <v>1461</v>
      </c>
      <c r="C660" s="67">
        <f t="shared" si="12"/>
        <v>3</v>
      </c>
      <c r="E660" s="12">
        <v>1163</v>
      </c>
      <c r="F660" s="12">
        <v>1141</v>
      </c>
      <c r="G660" s="14">
        <v>180</v>
      </c>
      <c r="H660" s="14">
        <v>756</v>
      </c>
      <c r="I660" s="14">
        <v>227</v>
      </c>
      <c r="J660" s="13"/>
      <c r="K660" s="12">
        <v>11046</v>
      </c>
      <c r="L660" s="12">
        <v>69215</v>
      </c>
      <c r="M660" s="12">
        <v>91016</v>
      </c>
      <c r="N660" s="12">
        <v>500</v>
      </c>
      <c r="O660" s="12">
        <v>500</v>
      </c>
    </row>
    <row r="661" spans="1:15" x14ac:dyDescent="0.2">
      <c r="A661" s="67">
        <v>31644</v>
      </c>
      <c r="B661" s="54" t="s">
        <v>1460</v>
      </c>
      <c r="C661" s="67">
        <f t="shared" si="12"/>
        <v>3</v>
      </c>
      <c r="E661" s="12">
        <v>5506</v>
      </c>
      <c r="F661" s="12">
        <v>5509</v>
      </c>
      <c r="G661" s="14">
        <v>729</v>
      </c>
      <c r="H661" s="14">
        <v>3489</v>
      </c>
      <c r="I661" s="14">
        <v>1288</v>
      </c>
      <c r="J661" s="13"/>
      <c r="K661" s="12">
        <v>97054</v>
      </c>
      <c r="L661" s="12">
        <v>344652</v>
      </c>
      <c r="M661" s="12">
        <v>2104693</v>
      </c>
      <c r="N661" s="12">
        <v>500</v>
      </c>
      <c r="O661" s="12">
        <v>500</v>
      </c>
    </row>
    <row r="662" spans="1:15" x14ac:dyDescent="0.2">
      <c r="A662" s="67">
        <v>31645</v>
      </c>
      <c r="B662" s="54" t="s">
        <v>1459</v>
      </c>
      <c r="C662" s="67">
        <f t="shared" si="12"/>
        <v>3</v>
      </c>
      <c r="E662" s="12">
        <v>1093</v>
      </c>
      <c r="F662" s="12">
        <v>1106</v>
      </c>
      <c r="G662" s="14">
        <v>148</v>
      </c>
      <c r="H662" s="14">
        <v>654</v>
      </c>
      <c r="I662" s="14">
        <v>291</v>
      </c>
      <c r="J662" s="13"/>
      <c r="K662" s="12">
        <v>17309</v>
      </c>
      <c r="L662" s="12">
        <v>32677</v>
      </c>
      <c r="M662" s="12">
        <v>23132</v>
      </c>
      <c r="N662" s="12">
        <v>500</v>
      </c>
      <c r="O662" s="12">
        <v>500</v>
      </c>
    </row>
    <row r="663" spans="1:15" x14ac:dyDescent="0.2">
      <c r="A663" s="67">
        <v>31646</v>
      </c>
      <c r="B663" s="54" t="s">
        <v>1458</v>
      </c>
      <c r="C663" s="67">
        <f t="shared" si="12"/>
        <v>3</v>
      </c>
      <c r="E663" s="12">
        <v>825</v>
      </c>
      <c r="F663" s="12">
        <v>799</v>
      </c>
      <c r="G663" s="14">
        <v>101</v>
      </c>
      <c r="H663" s="14">
        <v>499</v>
      </c>
      <c r="I663" s="14">
        <v>225</v>
      </c>
      <c r="J663" s="13"/>
      <c r="K663" s="12">
        <v>21719</v>
      </c>
      <c r="L663" s="12">
        <v>39105</v>
      </c>
      <c r="M663" s="12">
        <v>55184</v>
      </c>
      <c r="N663" s="12">
        <v>500</v>
      </c>
      <c r="O663" s="12">
        <v>500</v>
      </c>
    </row>
    <row r="664" spans="1:15" x14ac:dyDescent="0.2">
      <c r="A664" s="67">
        <v>31649</v>
      </c>
      <c r="B664" s="54" t="s">
        <v>1457</v>
      </c>
      <c r="C664" s="67">
        <f t="shared" si="12"/>
        <v>3</v>
      </c>
      <c r="E664" s="12">
        <v>1912</v>
      </c>
      <c r="F664" s="12">
        <v>1967</v>
      </c>
      <c r="G664" s="14">
        <v>223</v>
      </c>
      <c r="H664" s="14">
        <v>1272</v>
      </c>
      <c r="I664" s="14">
        <v>417</v>
      </c>
      <c r="J664" s="13"/>
      <c r="K664" s="12">
        <v>44150</v>
      </c>
      <c r="L664" s="12">
        <v>76698</v>
      </c>
      <c r="M664" s="12">
        <v>68602</v>
      </c>
      <c r="N664" s="12">
        <v>500</v>
      </c>
      <c r="O664" s="12">
        <v>500</v>
      </c>
    </row>
    <row r="665" spans="1:15" x14ac:dyDescent="0.2">
      <c r="A665" s="67">
        <v>31650</v>
      </c>
      <c r="B665" s="54" t="s">
        <v>1456</v>
      </c>
      <c r="C665" s="67">
        <f t="shared" si="12"/>
        <v>3</v>
      </c>
      <c r="E665" s="12">
        <v>1621</v>
      </c>
      <c r="F665" s="12">
        <v>1618</v>
      </c>
      <c r="G665" s="14">
        <v>210</v>
      </c>
      <c r="H665" s="14">
        <v>1084</v>
      </c>
      <c r="I665" s="14">
        <v>327</v>
      </c>
      <c r="J665" s="13"/>
      <c r="K665" s="12">
        <v>45208</v>
      </c>
      <c r="L665" s="12">
        <v>81818</v>
      </c>
      <c r="M665" s="12">
        <v>247603</v>
      </c>
      <c r="N665" s="12">
        <v>500</v>
      </c>
      <c r="O665" s="12">
        <v>500</v>
      </c>
    </row>
    <row r="666" spans="1:15" x14ac:dyDescent="0.2">
      <c r="A666" s="67">
        <v>31651</v>
      </c>
      <c r="B666" s="54" t="s">
        <v>1455</v>
      </c>
      <c r="C666" s="67">
        <f t="shared" si="12"/>
        <v>3</v>
      </c>
      <c r="E666" s="12">
        <v>2621</v>
      </c>
      <c r="F666" s="12">
        <v>2612</v>
      </c>
      <c r="G666" s="14">
        <v>348</v>
      </c>
      <c r="H666" s="14">
        <v>1719</v>
      </c>
      <c r="I666" s="14">
        <v>554</v>
      </c>
      <c r="J666" s="13"/>
      <c r="K666" s="12">
        <v>14711</v>
      </c>
      <c r="L666" s="12">
        <v>155212</v>
      </c>
      <c r="M666" s="12">
        <v>80926</v>
      </c>
      <c r="N666" s="12">
        <v>500</v>
      </c>
      <c r="O666" s="12">
        <v>500</v>
      </c>
    </row>
    <row r="667" spans="1:15" x14ac:dyDescent="0.2">
      <c r="A667" s="67">
        <v>31652</v>
      </c>
      <c r="B667" s="54" t="s">
        <v>1454</v>
      </c>
      <c r="C667" s="67">
        <f t="shared" si="12"/>
        <v>3</v>
      </c>
      <c r="E667" s="12">
        <v>556</v>
      </c>
      <c r="F667" s="12">
        <v>563</v>
      </c>
      <c r="G667" s="14">
        <v>68</v>
      </c>
      <c r="H667" s="14">
        <v>373</v>
      </c>
      <c r="I667" s="14">
        <v>115</v>
      </c>
      <c r="J667" s="13"/>
      <c r="K667" s="12">
        <v>13092</v>
      </c>
      <c r="L667" s="12">
        <v>22189</v>
      </c>
      <c r="M667" s="12">
        <v>23655</v>
      </c>
      <c r="N667" s="12">
        <v>500</v>
      </c>
      <c r="O667" s="12">
        <v>500</v>
      </c>
    </row>
    <row r="668" spans="1:15" x14ac:dyDescent="0.2">
      <c r="A668" s="67">
        <v>31653</v>
      </c>
      <c r="B668" s="54" t="s">
        <v>1453</v>
      </c>
      <c r="C668" s="67">
        <f t="shared" si="12"/>
        <v>3</v>
      </c>
      <c r="E668" s="12">
        <v>1575</v>
      </c>
      <c r="F668" s="12">
        <v>1565</v>
      </c>
      <c r="G668" s="14">
        <v>231</v>
      </c>
      <c r="H668" s="14">
        <v>998</v>
      </c>
      <c r="I668" s="14">
        <v>346</v>
      </c>
      <c r="J668" s="13"/>
      <c r="K668" s="12">
        <v>46497</v>
      </c>
      <c r="L668" s="12">
        <v>93658</v>
      </c>
      <c r="M668" s="12">
        <v>303306</v>
      </c>
      <c r="N668" s="12">
        <v>500</v>
      </c>
      <c r="O668" s="12">
        <v>500</v>
      </c>
    </row>
    <row r="669" spans="1:15" x14ac:dyDescent="0.2">
      <c r="A669" s="67">
        <v>31654</v>
      </c>
      <c r="B669" s="54" t="s">
        <v>1452</v>
      </c>
      <c r="C669" s="67">
        <f t="shared" si="12"/>
        <v>3</v>
      </c>
      <c r="E669" s="12">
        <v>2135</v>
      </c>
      <c r="F669" s="12">
        <v>2163</v>
      </c>
      <c r="G669" s="14">
        <v>291</v>
      </c>
      <c r="H669" s="14">
        <v>1445</v>
      </c>
      <c r="I669" s="14">
        <v>399</v>
      </c>
      <c r="J669" s="13"/>
      <c r="K669" s="12">
        <v>25220</v>
      </c>
      <c r="L669" s="12">
        <v>117335</v>
      </c>
      <c r="M669" s="12">
        <v>349537</v>
      </c>
      <c r="N669" s="12">
        <v>500</v>
      </c>
      <c r="O669" s="12">
        <v>500</v>
      </c>
    </row>
    <row r="670" spans="1:15" x14ac:dyDescent="0.2">
      <c r="A670" s="67">
        <v>31655</v>
      </c>
      <c r="B670" s="54" t="s">
        <v>1451</v>
      </c>
      <c r="C670" s="67">
        <f t="shared" si="12"/>
        <v>3</v>
      </c>
      <c r="E670" s="12">
        <v>7299</v>
      </c>
      <c r="F670" s="12">
        <v>6997</v>
      </c>
      <c r="G670" s="14">
        <v>1093</v>
      </c>
      <c r="H670" s="14">
        <v>4763</v>
      </c>
      <c r="I670" s="14">
        <v>1443</v>
      </c>
      <c r="J670" s="13"/>
      <c r="K670" s="12">
        <v>20638</v>
      </c>
      <c r="L670" s="12">
        <v>621448</v>
      </c>
      <c r="M670" s="12">
        <v>4140727</v>
      </c>
      <c r="N670" s="12">
        <v>500</v>
      </c>
      <c r="O670" s="12">
        <v>500</v>
      </c>
    </row>
    <row r="671" spans="1:15" x14ac:dyDescent="0.2">
      <c r="A671" s="67">
        <v>31658</v>
      </c>
      <c r="B671" s="54" t="s">
        <v>1450</v>
      </c>
      <c r="C671" s="67">
        <f t="shared" si="12"/>
        <v>3</v>
      </c>
      <c r="E671" s="12">
        <v>537</v>
      </c>
      <c r="F671" s="12">
        <v>577</v>
      </c>
      <c r="G671" s="14">
        <v>52</v>
      </c>
      <c r="H671" s="14">
        <v>362</v>
      </c>
      <c r="I671" s="14">
        <v>123</v>
      </c>
      <c r="J671" s="13"/>
      <c r="K671" s="12">
        <v>11577</v>
      </c>
      <c r="L671" s="12">
        <v>21413</v>
      </c>
      <c r="M671" s="12">
        <v>8907</v>
      </c>
      <c r="N671" s="12">
        <v>500</v>
      </c>
      <c r="O671" s="12">
        <v>500</v>
      </c>
    </row>
    <row r="672" spans="1:15" x14ac:dyDescent="0.2">
      <c r="A672" s="67">
        <v>31701</v>
      </c>
      <c r="B672" s="54" t="s">
        <v>1449</v>
      </c>
      <c r="C672" s="67">
        <f t="shared" si="12"/>
        <v>3</v>
      </c>
      <c r="E672" s="12">
        <v>1425</v>
      </c>
      <c r="F672" s="12">
        <v>1411</v>
      </c>
      <c r="G672" s="14">
        <v>243</v>
      </c>
      <c r="H672" s="14">
        <v>963</v>
      </c>
      <c r="I672" s="14">
        <v>219</v>
      </c>
      <c r="J672" s="13"/>
      <c r="K672" s="12">
        <v>10414</v>
      </c>
      <c r="L672" s="12">
        <v>137257</v>
      </c>
      <c r="M672" s="12">
        <v>868891</v>
      </c>
      <c r="N672" s="12">
        <v>500</v>
      </c>
      <c r="O672" s="12">
        <v>500</v>
      </c>
    </row>
    <row r="673" spans="1:15" x14ac:dyDescent="0.2">
      <c r="A673" s="67">
        <v>31702</v>
      </c>
      <c r="B673" s="54" t="s">
        <v>1448</v>
      </c>
      <c r="C673" s="67">
        <f t="shared" si="12"/>
        <v>3</v>
      </c>
      <c r="E673" s="12">
        <v>3131</v>
      </c>
      <c r="F673" s="12">
        <v>2904</v>
      </c>
      <c r="G673" s="14">
        <v>395</v>
      </c>
      <c r="H673" s="14">
        <v>2012</v>
      </c>
      <c r="I673" s="14">
        <v>724</v>
      </c>
      <c r="J673" s="13"/>
      <c r="K673" s="12">
        <v>9346</v>
      </c>
      <c r="L673" s="12">
        <v>486138</v>
      </c>
      <c r="M673" s="12">
        <v>5562954</v>
      </c>
      <c r="N673" s="12">
        <v>500</v>
      </c>
      <c r="O673" s="12">
        <v>500</v>
      </c>
    </row>
    <row r="674" spans="1:15" x14ac:dyDescent="0.2">
      <c r="A674" s="67">
        <v>31703</v>
      </c>
      <c r="B674" s="54" t="s">
        <v>1447</v>
      </c>
      <c r="C674" s="67">
        <f t="shared" si="12"/>
        <v>3</v>
      </c>
      <c r="E674" s="12">
        <v>5866</v>
      </c>
      <c r="F674" s="12">
        <v>5801</v>
      </c>
      <c r="G674" s="14">
        <v>712</v>
      </c>
      <c r="H674" s="14">
        <v>3584</v>
      </c>
      <c r="I674" s="14">
        <v>1570</v>
      </c>
      <c r="J674" s="13"/>
      <c r="K674" s="12">
        <v>13835</v>
      </c>
      <c r="L674" s="12">
        <v>584604</v>
      </c>
      <c r="M674" s="12">
        <v>671936</v>
      </c>
      <c r="N674" s="12">
        <v>500</v>
      </c>
      <c r="O674" s="12">
        <v>500</v>
      </c>
    </row>
    <row r="675" spans="1:15" x14ac:dyDescent="0.2">
      <c r="A675" s="67">
        <v>31704</v>
      </c>
      <c r="B675" s="54" t="s">
        <v>1446</v>
      </c>
      <c r="C675" s="67">
        <f t="shared" si="12"/>
        <v>3</v>
      </c>
      <c r="E675" s="12">
        <v>11976</v>
      </c>
      <c r="F675" s="12">
        <v>11633</v>
      </c>
      <c r="G675" s="14">
        <v>1864</v>
      </c>
      <c r="H675" s="14">
        <v>7840</v>
      </c>
      <c r="I675" s="14">
        <v>2272</v>
      </c>
      <c r="J675" s="13"/>
      <c r="K675" s="12">
        <v>1829</v>
      </c>
      <c r="L675" s="12">
        <v>1288965</v>
      </c>
      <c r="M675" s="12">
        <v>10165193</v>
      </c>
      <c r="N675" s="12">
        <v>500</v>
      </c>
      <c r="O675" s="12">
        <v>500</v>
      </c>
    </row>
    <row r="676" spans="1:15" x14ac:dyDescent="0.2">
      <c r="A676" s="67">
        <v>31706</v>
      </c>
      <c r="B676" s="54" t="s">
        <v>1445</v>
      </c>
      <c r="C676" s="67">
        <f t="shared" si="12"/>
        <v>3</v>
      </c>
      <c r="E676" s="12">
        <v>1645</v>
      </c>
      <c r="F676" s="12">
        <v>1628</v>
      </c>
      <c r="G676" s="14">
        <v>212</v>
      </c>
      <c r="H676" s="14">
        <v>1134</v>
      </c>
      <c r="I676" s="14">
        <v>299</v>
      </c>
      <c r="J676" s="13"/>
      <c r="K676" s="12">
        <v>4746</v>
      </c>
      <c r="L676" s="12">
        <v>133007</v>
      </c>
      <c r="M676" s="12">
        <v>164514</v>
      </c>
      <c r="N676" s="12">
        <v>500</v>
      </c>
      <c r="O676" s="12">
        <v>500</v>
      </c>
    </row>
    <row r="677" spans="1:15" x14ac:dyDescent="0.2">
      <c r="A677" s="67">
        <v>31707</v>
      </c>
      <c r="B677" s="54" t="s">
        <v>1444</v>
      </c>
      <c r="C677" s="67">
        <f t="shared" si="12"/>
        <v>3</v>
      </c>
      <c r="E677" s="12">
        <v>2367</v>
      </c>
      <c r="F677" s="12">
        <v>2298</v>
      </c>
      <c r="G677" s="14">
        <v>432</v>
      </c>
      <c r="H677" s="14">
        <v>1491</v>
      </c>
      <c r="I677" s="14">
        <v>444</v>
      </c>
      <c r="J677" s="13"/>
      <c r="K677" s="12">
        <v>4516</v>
      </c>
      <c r="L677" s="12">
        <v>237550</v>
      </c>
      <c r="M677" s="12">
        <v>329390</v>
      </c>
      <c r="N677" s="12">
        <v>500</v>
      </c>
      <c r="O677" s="12">
        <v>500</v>
      </c>
    </row>
    <row r="678" spans="1:15" x14ac:dyDescent="0.2">
      <c r="A678" s="67">
        <v>31709</v>
      </c>
      <c r="B678" s="54" t="s">
        <v>1443</v>
      </c>
      <c r="C678" s="67">
        <f t="shared" si="12"/>
        <v>3</v>
      </c>
      <c r="E678" s="12">
        <v>3901</v>
      </c>
      <c r="F678" s="12">
        <v>3844</v>
      </c>
      <c r="G678" s="14">
        <v>666</v>
      </c>
      <c r="H678" s="14">
        <v>2513</v>
      </c>
      <c r="I678" s="14">
        <v>722</v>
      </c>
      <c r="J678" s="13"/>
      <c r="K678" s="12">
        <v>9671</v>
      </c>
      <c r="L678" s="12">
        <v>663364</v>
      </c>
      <c r="M678" s="12">
        <v>4252734</v>
      </c>
      <c r="N678" s="12">
        <v>500</v>
      </c>
      <c r="O678" s="12">
        <v>500</v>
      </c>
    </row>
    <row r="679" spans="1:15" x14ac:dyDescent="0.2">
      <c r="A679" s="67">
        <v>31710</v>
      </c>
      <c r="B679" s="54" t="s">
        <v>1442</v>
      </c>
      <c r="C679" s="67">
        <f t="shared" si="12"/>
        <v>3</v>
      </c>
      <c r="E679" s="12">
        <v>9227</v>
      </c>
      <c r="F679" s="12">
        <v>9255</v>
      </c>
      <c r="G679" s="14">
        <v>1223</v>
      </c>
      <c r="H679" s="14">
        <v>6163</v>
      </c>
      <c r="I679" s="14">
        <v>1841</v>
      </c>
      <c r="J679" s="13"/>
      <c r="K679" s="12">
        <v>18983</v>
      </c>
      <c r="L679" s="12">
        <v>919407</v>
      </c>
      <c r="M679" s="12">
        <v>7053454</v>
      </c>
      <c r="N679" s="12">
        <v>500</v>
      </c>
      <c r="O679" s="12">
        <v>500</v>
      </c>
    </row>
    <row r="680" spans="1:15" x14ac:dyDescent="0.2">
      <c r="A680" s="67">
        <v>31711</v>
      </c>
      <c r="B680" s="54" t="s">
        <v>1441</v>
      </c>
      <c r="C680" s="67">
        <f t="shared" si="12"/>
        <v>3</v>
      </c>
      <c r="E680" s="12">
        <v>1545</v>
      </c>
      <c r="F680" s="12">
        <v>1519</v>
      </c>
      <c r="G680" s="14">
        <v>192</v>
      </c>
      <c r="H680" s="14">
        <v>1021</v>
      </c>
      <c r="I680" s="14">
        <v>332</v>
      </c>
      <c r="J680" s="13"/>
      <c r="K680" s="12">
        <v>6184</v>
      </c>
      <c r="L680" s="12">
        <v>138491</v>
      </c>
      <c r="M680" s="12">
        <v>428608</v>
      </c>
      <c r="N680" s="12">
        <v>500</v>
      </c>
      <c r="O680" s="12">
        <v>500</v>
      </c>
    </row>
    <row r="681" spans="1:15" x14ac:dyDescent="0.2">
      <c r="A681" s="67">
        <v>31712</v>
      </c>
      <c r="B681" s="54" t="s">
        <v>1440</v>
      </c>
      <c r="C681" s="67">
        <f t="shared" si="12"/>
        <v>3</v>
      </c>
      <c r="E681" s="12">
        <v>3966</v>
      </c>
      <c r="F681" s="12">
        <v>3988</v>
      </c>
      <c r="G681" s="14">
        <v>630</v>
      </c>
      <c r="H681" s="14">
        <v>2413</v>
      </c>
      <c r="I681" s="14">
        <v>923</v>
      </c>
      <c r="J681" s="13"/>
      <c r="K681" s="12">
        <v>3849</v>
      </c>
      <c r="L681" s="12">
        <v>647978</v>
      </c>
      <c r="M681" s="12">
        <v>408045</v>
      </c>
      <c r="N681" s="12">
        <v>500</v>
      </c>
      <c r="O681" s="12">
        <v>500</v>
      </c>
    </row>
    <row r="682" spans="1:15" x14ac:dyDescent="0.2">
      <c r="A682" s="67">
        <v>31713</v>
      </c>
      <c r="B682" s="54" t="s">
        <v>1439</v>
      </c>
      <c r="C682" s="67">
        <f t="shared" si="12"/>
        <v>3</v>
      </c>
      <c r="E682" s="12">
        <v>3341</v>
      </c>
      <c r="F682" s="12">
        <v>3290</v>
      </c>
      <c r="G682" s="14">
        <v>444</v>
      </c>
      <c r="H682" s="14">
        <v>2266</v>
      </c>
      <c r="I682" s="14">
        <v>631</v>
      </c>
      <c r="J682" s="13"/>
      <c r="K682" s="12">
        <v>4976</v>
      </c>
      <c r="L682" s="12">
        <v>220282</v>
      </c>
      <c r="M682" s="12">
        <v>122491</v>
      </c>
      <c r="N682" s="12">
        <v>500</v>
      </c>
      <c r="O682" s="12">
        <v>500</v>
      </c>
    </row>
    <row r="683" spans="1:15" x14ac:dyDescent="0.2">
      <c r="A683" s="67">
        <v>31714</v>
      </c>
      <c r="B683" s="54" t="s">
        <v>1438</v>
      </c>
      <c r="C683" s="67">
        <f t="shared" si="12"/>
        <v>3</v>
      </c>
      <c r="E683" s="12">
        <v>1113</v>
      </c>
      <c r="F683" s="12">
        <v>1154</v>
      </c>
      <c r="G683" s="14">
        <v>134</v>
      </c>
      <c r="H683" s="14">
        <v>689</v>
      </c>
      <c r="I683" s="14">
        <v>290</v>
      </c>
      <c r="J683" s="13"/>
      <c r="K683" s="12">
        <v>3233</v>
      </c>
      <c r="L683" s="12">
        <v>99693</v>
      </c>
      <c r="M683" s="12">
        <v>74374</v>
      </c>
      <c r="N683" s="12">
        <v>500</v>
      </c>
      <c r="O683" s="12">
        <v>500</v>
      </c>
    </row>
    <row r="684" spans="1:15" x14ac:dyDescent="0.2">
      <c r="A684" s="67">
        <v>31715</v>
      </c>
      <c r="B684" s="54" t="s">
        <v>1437</v>
      </c>
      <c r="C684" s="67">
        <f t="shared" si="12"/>
        <v>3</v>
      </c>
      <c r="E684" s="12">
        <v>2886</v>
      </c>
      <c r="F684" s="12">
        <v>2850</v>
      </c>
      <c r="G684" s="14">
        <v>369</v>
      </c>
      <c r="H684" s="14">
        <v>1790</v>
      </c>
      <c r="I684" s="14">
        <v>727</v>
      </c>
      <c r="J684" s="13"/>
      <c r="K684" s="12">
        <v>10040</v>
      </c>
      <c r="L684" s="12">
        <v>395146</v>
      </c>
      <c r="M684" s="12">
        <v>4290986</v>
      </c>
      <c r="N684" s="12">
        <v>500</v>
      </c>
      <c r="O684" s="12">
        <v>500</v>
      </c>
    </row>
    <row r="685" spans="1:15" x14ac:dyDescent="0.2">
      <c r="A685" s="67">
        <v>31716</v>
      </c>
      <c r="B685" s="54" t="s">
        <v>1436</v>
      </c>
      <c r="C685" s="67">
        <f t="shared" si="12"/>
        <v>3</v>
      </c>
      <c r="E685" s="12">
        <v>8627</v>
      </c>
      <c r="F685" s="12">
        <v>8754</v>
      </c>
      <c r="G685" s="14">
        <v>1244</v>
      </c>
      <c r="H685" s="14">
        <v>5180</v>
      </c>
      <c r="I685" s="14">
        <v>2203</v>
      </c>
      <c r="J685" s="13"/>
      <c r="K685" s="12">
        <v>-2607</v>
      </c>
      <c r="L685" s="12">
        <v>805029</v>
      </c>
      <c r="M685" s="12">
        <v>4916335</v>
      </c>
      <c r="N685" s="12">
        <v>500</v>
      </c>
      <c r="O685" s="12">
        <v>500</v>
      </c>
    </row>
    <row r="686" spans="1:15" x14ac:dyDescent="0.2">
      <c r="A686" s="67">
        <v>31717</v>
      </c>
      <c r="B686" s="54" t="s">
        <v>1435</v>
      </c>
      <c r="C686" s="67">
        <f t="shared" si="12"/>
        <v>3</v>
      </c>
      <c r="E686" s="12">
        <v>20562</v>
      </c>
      <c r="F686" s="12">
        <v>20736</v>
      </c>
      <c r="G686" s="14">
        <v>2751</v>
      </c>
      <c r="H686" s="14">
        <v>13272</v>
      </c>
      <c r="I686" s="14">
        <v>4539</v>
      </c>
      <c r="J686" s="13"/>
      <c r="K686" s="12">
        <v>412</v>
      </c>
      <c r="L686" s="12">
        <v>1756671</v>
      </c>
      <c r="M686" s="12">
        <v>6995147</v>
      </c>
      <c r="N686" s="12">
        <v>500</v>
      </c>
      <c r="O686" s="12">
        <v>500</v>
      </c>
    </row>
    <row r="687" spans="1:15" x14ac:dyDescent="0.2">
      <c r="A687" s="67">
        <v>31718</v>
      </c>
      <c r="B687" s="54" t="s">
        <v>1434</v>
      </c>
      <c r="C687" s="67">
        <f t="shared" si="12"/>
        <v>3</v>
      </c>
      <c r="E687" s="12">
        <v>2960</v>
      </c>
      <c r="F687" s="12">
        <v>2966</v>
      </c>
      <c r="G687" s="14">
        <v>481</v>
      </c>
      <c r="H687" s="14">
        <v>1943</v>
      </c>
      <c r="I687" s="14">
        <v>536</v>
      </c>
      <c r="J687" s="13"/>
      <c r="K687" s="12">
        <v>38113</v>
      </c>
      <c r="L687" s="12">
        <v>270603</v>
      </c>
      <c r="M687" s="12">
        <v>852149</v>
      </c>
      <c r="N687" s="12">
        <v>500</v>
      </c>
      <c r="O687" s="12">
        <v>500</v>
      </c>
    </row>
    <row r="688" spans="1:15" x14ac:dyDescent="0.2">
      <c r="A688" s="67">
        <v>31719</v>
      </c>
      <c r="B688" s="54" t="s">
        <v>1433</v>
      </c>
      <c r="C688" s="67">
        <f t="shared" si="12"/>
        <v>3</v>
      </c>
      <c r="E688" s="12">
        <v>15013</v>
      </c>
      <c r="F688" s="12">
        <v>14953</v>
      </c>
      <c r="G688" s="14">
        <v>2145</v>
      </c>
      <c r="H688" s="14">
        <v>9054</v>
      </c>
      <c r="I688" s="14">
        <v>3814</v>
      </c>
      <c r="J688" s="13"/>
      <c r="K688" s="12">
        <v>14947</v>
      </c>
      <c r="L688" s="12">
        <v>1556981</v>
      </c>
      <c r="M688" s="12">
        <v>4930895</v>
      </c>
      <c r="N688" s="12">
        <v>500</v>
      </c>
      <c r="O688" s="12">
        <v>500</v>
      </c>
    </row>
    <row r="689" spans="1:15" x14ac:dyDescent="0.2">
      <c r="A689" s="67">
        <v>31723</v>
      </c>
      <c r="B689" s="54" t="s">
        <v>1432</v>
      </c>
      <c r="C689" s="67">
        <f t="shared" si="12"/>
        <v>3</v>
      </c>
      <c r="E689" s="12">
        <v>7295</v>
      </c>
      <c r="F689" s="12">
        <v>6751</v>
      </c>
      <c r="G689" s="14">
        <v>976</v>
      </c>
      <c r="H689" s="14">
        <v>5156</v>
      </c>
      <c r="I689" s="14">
        <v>1163</v>
      </c>
      <c r="J689" s="13"/>
      <c r="K689" s="12">
        <v>4903</v>
      </c>
      <c r="L689" s="12">
        <v>1069290</v>
      </c>
      <c r="M689" s="12">
        <v>7482110</v>
      </c>
      <c r="N689" s="12">
        <v>500</v>
      </c>
      <c r="O689" s="12">
        <v>500</v>
      </c>
    </row>
    <row r="690" spans="1:15" x14ac:dyDescent="0.2">
      <c r="A690" s="67">
        <v>31725</v>
      </c>
      <c r="B690" s="54" t="s">
        <v>1431</v>
      </c>
      <c r="C690" s="67">
        <f t="shared" si="12"/>
        <v>3</v>
      </c>
      <c r="E690" s="12">
        <v>9341</v>
      </c>
      <c r="F690" s="12">
        <v>9186</v>
      </c>
      <c r="G690" s="14">
        <v>1189</v>
      </c>
      <c r="H690" s="14">
        <v>5997</v>
      </c>
      <c r="I690" s="14">
        <v>2154</v>
      </c>
      <c r="J690" s="13">
        <v>1</v>
      </c>
      <c r="K690" s="12">
        <v>891</v>
      </c>
      <c r="L690" s="12">
        <v>1389270</v>
      </c>
      <c r="M690" s="12">
        <v>17520512</v>
      </c>
      <c r="N690" s="12">
        <v>500</v>
      </c>
      <c r="O690" s="12">
        <v>500</v>
      </c>
    </row>
    <row r="691" spans="1:15" x14ac:dyDescent="0.2">
      <c r="A691" s="67">
        <v>31726</v>
      </c>
      <c r="B691" s="54" t="s">
        <v>1430</v>
      </c>
      <c r="C691" s="67">
        <f t="shared" si="12"/>
        <v>3</v>
      </c>
      <c r="E691" s="12">
        <v>2897</v>
      </c>
      <c r="F691" s="12">
        <v>2617</v>
      </c>
      <c r="G691" s="14">
        <v>440</v>
      </c>
      <c r="H691" s="14">
        <v>1912</v>
      </c>
      <c r="I691" s="14">
        <v>545</v>
      </c>
      <c r="J691" s="13"/>
      <c r="K691" s="12">
        <v>12925</v>
      </c>
      <c r="L691" s="12">
        <v>236789</v>
      </c>
      <c r="M691" s="12">
        <v>189968</v>
      </c>
      <c r="N691" s="12">
        <v>500</v>
      </c>
      <c r="O691" s="12">
        <v>500</v>
      </c>
    </row>
    <row r="692" spans="1:15" x14ac:dyDescent="0.2">
      <c r="A692" s="67">
        <v>31801</v>
      </c>
      <c r="B692" s="54" t="s">
        <v>1429</v>
      </c>
      <c r="C692" s="67">
        <f t="shared" si="12"/>
        <v>3</v>
      </c>
      <c r="E692" s="12">
        <v>357</v>
      </c>
      <c r="F692" s="12">
        <v>340</v>
      </c>
      <c r="G692" s="14">
        <v>54</v>
      </c>
      <c r="H692" s="14">
        <v>240</v>
      </c>
      <c r="I692" s="14">
        <v>63</v>
      </c>
      <c r="J692" s="13"/>
      <c r="K692" s="12">
        <v>3276</v>
      </c>
      <c r="L692" s="12">
        <v>16467</v>
      </c>
      <c r="M692" s="12">
        <v>4522</v>
      </c>
      <c r="N692" s="12">
        <v>500</v>
      </c>
      <c r="O692" s="12">
        <v>500</v>
      </c>
    </row>
    <row r="693" spans="1:15" x14ac:dyDescent="0.2">
      <c r="A693" s="67">
        <v>31802</v>
      </c>
      <c r="B693" s="54" t="s">
        <v>1428</v>
      </c>
      <c r="C693" s="67">
        <f t="shared" si="12"/>
        <v>3</v>
      </c>
      <c r="E693" s="12">
        <v>1783</v>
      </c>
      <c r="F693" s="12">
        <v>1814</v>
      </c>
      <c r="G693" s="14">
        <v>217</v>
      </c>
      <c r="H693" s="14">
        <v>1152</v>
      </c>
      <c r="I693" s="14">
        <v>414</v>
      </c>
      <c r="J693" s="13"/>
      <c r="K693" s="12">
        <v>1905</v>
      </c>
      <c r="L693" s="12">
        <v>135941</v>
      </c>
      <c r="M693" s="12">
        <v>563966</v>
      </c>
      <c r="N693" s="12">
        <v>500</v>
      </c>
      <c r="O693" s="12">
        <v>500</v>
      </c>
    </row>
    <row r="694" spans="1:15" x14ac:dyDescent="0.2">
      <c r="A694" s="67">
        <v>31803</v>
      </c>
      <c r="B694" s="54" t="s">
        <v>1427</v>
      </c>
      <c r="C694" s="67">
        <f t="shared" si="12"/>
        <v>3</v>
      </c>
      <c r="E694" s="12">
        <v>1858</v>
      </c>
      <c r="F694" s="12">
        <v>1933</v>
      </c>
      <c r="G694" s="14">
        <v>277</v>
      </c>
      <c r="H694" s="14">
        <v>1169</v>
      </c>
      <c r="I694" s="14">
        <v>412</v>
      </c>
      <c r="J694" s="13"/>
      <c r="K694" s="12">
        <v>11563</v>
      </c>
      <c r="L694" s="12">
        <v>114986</v>
      </c>
      <c r="M694" s="12">
        <v>315875</v>
      </c>
      <c r="N694" s="12">
        <v>500</v>
      </c>
      <c r="O694" s="12">
        <v>500</v>
      </c>
    </row>
    <row r="695" spans="1:15" x14ac:dyDescent="0.2">
      <c r="A695" s="67">
        <v>31804</v>
      </c>
      <c r="B695" s="54" t="s">
        <v>1426</v>
      </c>
      <c r="C695" s="67">
        <f t="shared" si="12"/>
        <v>3</v>
      </c>
      <c r="E695" s="12">
        <v>1579</v>
      </c>
      <c r="F695" s="12">
        <v>1527</v>
      </c>
      <c r="G695" s="14">
        <v>239</v>
      </c>
      <c r="H695" s="14">
        <v>1076</v>
      </c>
      <c r="I695" s="14">
        <v>264</v>
      </c>
      <c r="J695" s="13"/>
      <c r="K695" s="12">
        <v>2930</v>
      </c>
      <c r="L695" s="12">
        <v>80954</v>
      </c>
      <c r="M695" s="12">
        <v>705736</v>
      </c>
      <c r="N695" s="12">
        <v>500</v>
      </c>
      <c r="O695" s="12">
        <v>500</v>
      </c>
    </row>
    <row r="696" spans="1:15" x14ac:dyDescent="0.2">
      <c r="A696" s="67">
        <v>31805</v>
      </c>
      <c r="B696" s="54" t="s">
        <v>1425</v>
      </c>
      <c r="C696" s="67">
        <f t="shared" si="12"/>
        <v>3</v>
      </c>
      <c r="E696" s="12">
        <v>315</v>
      </c>
      <c r="F696" s="12">
        <v>336</v>
      </c>
      <c r="G696" s="14">
        <v>24</v>
      </c>
      <c r="H696" s="14">
        <v>206</v>
      </c>
      <c r="I696" s="14">
        <v>85</v>
      </c>
      <c r="J696" s="13"/>
      <c r="K696" s="12">
        <v>5900</v>
      </c>
      <c r="L696" s="12">
        <v>34832</v>
      </c>
      <c r="M696" s="12">
        <v>9122</v>
      </c>
      <c r="N696" s="12">
        <v>500</v>
      </c>
      <c r="O696" s="12">
        <v>500</v>
      </c>
    </row>
    <row r="697" spans="1:15" x14ac:dyDescent="0.2">
      <c r="A697" s="67">
        <v>31806</v>
      </c>
      <c r="B697" s="54" t="s">
        <v>1424</v>
      </c>
      <c r="C697" s="67">
        <f t="shared" si="12"/>
        <v>3</v>
      </c>
      <c r="E697" s="12">
        <v>352</v>
      </c>
      <c r="F697" s="12">
        <v>347</v>
      </c>
      <c r="G697" s="14">
        <v>45</v>
      </c>
      <c r="H697" s="14">
        <v>219</v>
      </c>
      <c r="I697" s="14">
        <v>88</v>
      </c>
      <c r="J697" s="13"/>
      <c r="K697" s="12">
        <v>1142</v>
      </c>
      <c r="L697" s="12">
        <v>19717</v>
      </c>
      <c r="M697" s="12">
        <v>13016</v>
      </c>
      <c r="N697" s="12">
        <v>500</v>
      </c>
      <c r="O697" s="12">
        <v>500</v>
      </c>
    </row>
    <row r="698" spans="1:15" x14ac:dyDescent="0.2">
      <c r="A698" s="67">
        <v>31807</v>
      </c>
      <c r="B698" s="54" t="s">
        <v>1423</v>
      </c>
      <c r="C698" s="67">
        <f t="shared" si="12"/>
        <v>3</v>
      </c>
      <c r="E698" s="12">
        <v>904</v>
      </c>
      <c r="F698" s="12">
        <v>928</v>
      </c>
      <c r="G698" s="14">
        <v>119</v>
      </c>
      <c r="H698" s="14">
        <v>594</v>
      </c>
      <c r="I698" s="14">
        <v>191</v>
      </c>
      <c r="J698" s="13"/>
      <c r="K698" s="12">
        <v>7354</v>
      </c>
      <c r="L698" s="12">
        <v>48630</v>
      </c>
      <c r="M698" s="12">
        <v>81673</v>
      </c>
      <c r="N698" s="12">
        <v>500</v>
      </c>
      <c r="O698" s="12">
        <v>500</v>
      </c>
    </row>
    <row r="699" spans="1:15" x14ac:dyDescent="0.2">
      <c r="A699" s="67">
        <v>31808</v>
      </c>
      <c r="B699" s="54" t="s">
        <v>1422</v>
      </c>
      <c r="C699" s="67">
        <f t="shared" si="12"/>
        <v>3</v>
      </c>
      <c r="E699" s="12">
        <v>1986</v>
      </c>
      <c r="F699" s="12">
        <v>1921</v>
      </c>
      <c r="G699" s="14">
        <v>278</v>
      </c>
      <c r="H699" s="14">
        <v>1255</v>
      </c>
      <c r="I699" s="14">
        <v>453</v>
      </c>
      <c r="J699" s="13"/>
      <c r="K699" s="12">
        <v>3510</v>
      </c>
      <c r="L699" s="12">
        <v>118189</v>
      </c>
      <c r="M699" s="12">
        <v>222206</v>
      </c>
      <c r="N699" s="12">
        <v>500</v>
      </c>
      <c r="O699" s="12">
        <v>500</v>
      </c>
    </row>
    <row r="700" spans="1:15" x14ac:dyDescent="0.2">
      <c r="A700" s="67">
        <v>31809</v>
      </c>
      <c r="B700" s="54" t="s">
        <v>1421</v>
      </c>
      <c r="C700" s="67">
        <f t="shared" si="12"/>
        <v>3</v>
      </c>
      <c r="E700" s="12">
        <v>1033</v>
      </c>
      <c r="F700" s="12">
        <v>1023</v>
      </c>
      <c r="G700" s="14">
        <v>143</v>
      </c>
      <c r="H700" s="14">
        <v>661</v>
      </c>
      <c r="I700" s="14">
        <v>229</v>
      </c>
      <c r="J700" s="13"/>
      <c r="K700" s="12">
        <v>13595</v>
      </c>
      <c r="L700" s="12">
        <v>50253</v>
      </c>
      <c r="M700" s="12">
        <v>61737</v>
      </c>
      <c r="N700" s="12">
        <v>500</v>
      </c>
      <c r="O700" s="12">
        <v>500</v>
      </c>
    </row>
    <row r="701" spans="1:15" x14ac:dyDescent="0.2">
      <c r="A701" s="67">
        <v>31810</v>
      </c>
      <c r="B701" s="54" t="s">
        <v>1420</v>
      </c>
      <c r="C701" s="67">
        <f t="shared" si="12"/>
        <v>3</v>
      </c>
      <c r="E701" s="12">
        <v>5920</v>
      </c>
      <c r="F701" s="12">
        <v>5955</v>
      </c>
      <c r="G701" s="14">
        <v>734</v>
      </c>
      <c r="H701" s="14">
        <v>3752</v>
      </c>
      <c r="I701" s="14">
        <v>1434</v>
      </c>
      <c r="J701" s="13"/>
      <c r="K701" s="12">
        <v>-11044</v>
      </c>
      <c r="L701" s="12">
        <v>408512</v>
      </c>
      <c r="M701" s="12">
        <v>2520280</v>
      </c>
      <c r="N701" s="12">
        <v>500</v>
      </c>
      <c r="O701" s="12">
        <v>500</v>
      </c>
    </row>
    <row r="702" spans="1:15" x14ac:dyDescent="0.2">
      <c r="A702" s="67">
        <v>31811</v>
      </c>
      <c r="B702" s="54" t="s">
        <v>1419</v>
      </c>
      <c r="C702" s="67">
        <f t="shared" si="12"/>
        <v>3</v>
      </c>
      <c r="E702" s="12">
        <v>2208</v>
      </c>
      <c r="F702" s="12">
        <v>2271</v>
      </c>
      <c r="G702" s="14">
        <v>285</v>
      </c>
      <c r="H702" s="14">
        <v>1472</v>
      </c>
      <c r="I702" s="14">
        <v>451</v>
      </c>
      <c r="J702" s="13"/>
      <c r="K702" s="12">
        <v>4066</v>
      </c>
      <c r="L702" s="12">
        <v>104883</v>
      </c>
      <c r="M702" s="12">
        <v>118767</v>
      </c>
      <c r="N702" s="12">
        <v>500</v>
      </c>
      <c r="O702" s="12">
        <v>500</v>
      </c>
    </row>
    <row r="703" spans="1:15" x14ac:dyDescent="0.2">
      <c r="A703" s="67">
        <v>31812</v>
      </c>
      <c r="B703" s="54" t="s">
        <v>1418</v>
      </c>
      <c r="C703" s="67">
        <f t="shared" si="12"/>
        <v>3</v>
      </c>
      <c r="E703" s="12">
        <v>1319</v>
      </c>
      <c r="F703" s="12">
        <v>1391</v>
      </c>
      <c r="G703" s="14">
        <v>164</v>
      </c>
      <c r="H703" s="14">
        <v>835</v>
      </c>
      <c r="I703" s="14">
        <v>320</v>
      </c>
      <c r="J703" s="13"/>
      <c r="K703" s="12">
        <v>5435</v>
      </c>
      <c r="L703" s="12">
        <v>105687</v>
      </c>
      <c r="M703" s="12">
        <v>167871</v>
      </c>
      <c r="N703" s="12">
        <v>500</v>
      </c>
      <c r="O703" s="12">
        <v>500</v>
      </c>
    </row>
    <row r="704" spans="1:15" x14ac:dyDescent="0.2">
      <c r="A704" s="67">
        <v>31813</v>
      </c>
      <c r="B704" s="54" t="s">
        <v>1417</v>
      </c>
      <c r="C704" s="67">
        <f t="shared" si="12"/>
        <v>3</v>
      </c>
      <c r="E704" s="12">
        <v>1573</v>
      </c>
      <c r="F704" s="12">
        <v>1672</v>
      </c>
      <c r="G704" s="14">
        <v>231</v>
      </c>
      <c r="H704" s="14">
        <v>971</v>
      </c>
      <c r="I704" s="14">
        <v>371</v>
      </c>
      <c r="J704" s="13"/>
      <c r="K704" s="12">
        <v>2136</v>
      </c>
      <c r="L704" s="12">
        <v>95648</v>
      </c>
      <c r="M704" s="12">
        <v>117322</v>
      </c>
      <c r="N704" s="12">
        <v>500</v>
      </c>
      <c r="O704" s="12">
        <v>500</v>
      </c>
    </row>
    <row r="705" spans="1:15" x14ac:dyDescent="0.2">
      <c r="A705" s="67">
        <v>31814</v>
      </c>
      <c r="B705" s="54" t="s">
        <v>1416</v>
      </c>
      <c r="C705" s="67">
        <f t="shared" si="12"/>
        <v>3</v>
      </c>
      <c r="E705" s="12">
        <v>2510</v>
      </c>
      <c r="F705" s="12">
        <v>2437</v>
      </c>
      <c r="G705" s="14">
        <v>390</v>
      </c>
      <c r="H705" s="14">
        <v>1550</v>
      </c>
      <c r="I705" s="14">
        <v>570</v>
      </c>
      <c r="J705" s="13"/>
      <c r="K705" s="12">
        <v>17118</v>
      </c>
      <c r="L705" s="12">
        <v>165132</v>
      </c>
      <c r="M705" s="12">
        <v>368626</v>
      </c>
      <c r="N705" s="12">
        <v>500</v>
      </c>
      <c r="O705" s="12">
        <v>500</v>
      </c>
    </row>
    <row r="706" spans="1:15" x14ac:dyDescent="0.2">
      <c r="A706" s="67">
        <v>31815</v>
      </c>
      <c r="B706" s="54" t="s">
        <v>1415</v>
      </c>
      <c r="C706" s="67">
        <f t="shared" si="12"/>
        <v>3</v>
      </c>
      <c r="E706" s="12">
        <v>618</v>
      </c>
      <c r="F706" s="12">
        <v>610</v>
      </c>
      <c r="G706" s="14">
        <v>71</v>
      </c>
      <c r="H706" s="14">
        <v>392</v>
      </c>
      <c r="I706" s="14">
        <v>155</v>
      </c>
      <c r="J706" s="13"/>
      <c r="K706" s="12">
        <v>7975</v>
      </c>
      <c r="L706" s="12">
        <v>65312</v>
      </c>
      <c r="M706" s="12">
        <v>81344</v>
      </c>
      <c r="N706" s="12">
        <v>500</v>
      </c>
      <c r="O706" s="12">
        <v>500</v>
      </c>
    </row>
    <row r="707" spans="1:15" x14ac:dyDescent="0.2">
      <c r="A707" s="67">
        <v>31817</v>
      </c>
      <c r="B707" s="54" t="s">
        <v>1414</v>
      </c>
      <c r="C707" s="67">
        <f t="shared" si="12"/>
        <v>3</v>
      </c>
      <c r="E707" s="12">
        <v>1698</v>
      </c>
      <c r="F707" s="12">
        <v>1725</v>
      </c>
      <c r="G707" s="14">
        <v>226</v>
      </c>
      <c r="H707" s="14">
        <v>1145</v>
      </c>
      <c r="I707" s="14">
        <v>327</v>
      </c>
      <c r="J707" s="13"/>
      <c r="K707" s="12">
        <v>4294</v>
      </c>
      <c r="L707" s="12">
        <v>91300</v>
      </c>
      <c r="M707" s="12">
        <v>698313</v>
      </c>
      <c r="N707" s="12">
        <v>500</v>
      </c>
      <c r="O707" s="12">
        <v>500</v>
      </c>
    </row>
    <row r="708" spans="1:15" x14ac:dyDescent="0.2">
      <c r="A708" s="67">
        <v>31818</v>
      </c>
      <c r="B708" s="54" t="s">
        <v>1413</v>
      </c>
      <c r="C708" s="67">
        <f t="shared" si="12"/>
        <v>3</v>
      </c>
      <c r="E708" s="12">
        <v>12712</v>
      </c>
      <c r="F708" s="12">
        <v>12541</v>
      </c>
      <c r="G708" s="14">
        <v>1953</v>
      </c>
      <c r="H708" s="14">
        <v>8343</v>
      </c>
      <c r="I708" s="14">
        <v>2416</v>
      </c>
      <c r="J708" s="13"/>
      <c r="K708" s="12">
        <v>5732</v>
      </c>
      <c r="L708" s="12">
        <v>824914</v>
      </c>
      <c r="M708" s="12">
        <v>3576236</v>
      </c>
      <c r="N708" s="12">
        <v>500</v>
      </c>
      <c r="O708" s="12">
        <v>500</v>
      </c>
    </row>
    <row r="709" spans="1:15" x14ac:dyDescent="0.2">
      <c r="A709" s="67">
        <v>31820</v>
      </c>
      <c r="B709" s="54" t="s">
        <v>1412</v>
      </c>
      <c r="C709" s="67">
        <f t="shared" si="12"/>
        <v>3</v>
      </c>
      <c r="E709" s="12">
        <v>589</v>
      </c>
      <c r="F709" s="12">
        <v>605</v>
      </c>
      <c r="G709" s="14">
        <v>89</v>
      </c>
      <c r="H709" s="14">
        <v>398</v>
      </c>
      <c r="I709" s="14">
        <v>102</v>
      </c>
      <c r="J709" s="13"/>
      <c r="K709" s="12">
        <v>2920</v>
      </c>
      <c r="L709" s="12">
        <v>26700</v>
      </c>
      <c r="M709" s="12">
        <v>45037</v>
      </c>
      <c r="N709" s="12">
        <v>500</v>
      </c>
      <c r="O709" s="12">
        <v>500</v>
      </c>
    </row>
    <row r="710" spans="1:15" x14ac:dyDescent="0.2">
      <c r="A710" s="67">
        <v>31821</v>
      </c>
      <c r="B710" s="54" t="s">
        <v>1411</v>
      </c>
      <c r="C710" s="67">
        <f t="shared" si="12"/>
        <v>3</v>
      </c>
      <c r="E710" s="12">
        <v>2060</v>
      </c>
      <c r="F710" s="12">
        <v>2032</v>
      </c>
      <c r="G710" s="14">
        <v>258</v>
      </c>
      <c r="H710" s="14">
        <v>1270</v>
      </c>
      <c r="I710" s="14">
        <v>532</v>
      </c>
      <c r="J710" s="13"/>
      <c r="K710" s="12">
        <v>5923</v>
      </c>
      <c r="L710" s="12">
        <v>160646</v>
      </c>
      <c r="M710" s="12">
        <v>316314</v>
      </c>
      <c r="N710" s="12">
        <v>500</v>
      </c>
      <c r="O710" s="12">
        <v>500</v>
      </c>
    </row>
    <row r="711" spans="1:15" x14ac:dyDescent="0.2">
      <c r="A711" s="67">
        <v>31823</v>
      </c>
      <c r="B711" s="54" t="s">
        <v>1410</v>
      </c>
      <c r="C711" s="67">
        <f t="shared" si="12"/>
        <v>3</v>
      </c>
      <c r="E711" s="12">
        <v>2855</v>
      </c>
      <c r="F711" s="12">
        <v>2606</v>
      </c>
      <c r="G711" s="14">
        <v>419</v>
      </c>
      <c r="H711" s="14">
        <v>1811</v>
      </c>
      <c r="I711" s="14">
        <v>625</v>
      </c>
      <c r="J711" s="13"/>
      <c r="K711" s="12">
        <v>6712</v>
      </c>
      <c r="L711" s="12">
        <v>201969</v>
      </c>
      <c r="M711" s="12">
        <v>802199</v>
      </c>
      <c r="N711" s="12">
        <v>500</v>
      </c>
      <c r="O711" s="12">
        <v>500</v>
      </c>
    </row>
    <row r="712" spans="1:15" x14ac:dyDescent="0.2">
      <c r="A712" s="67">
        <v>31825</v>
      </c>
      <c r="B712" s="54" t="s">
        <v>1409</v>
      </c>
      <c r="C712" s="67">
        <f t="shared" si="12"/>
        <v>3</v>
      </c>
      <c r="E712" s="12">
        <v>430</v>
      </c>
      <c r="F712" s="12">
        <v>438</v>
      </c>
      <c r="G712" s="14">
        <v>42</v>
      </c>
      <c r="H712" s="14">
        <v>293</v>
      </c>
      <c r="I712" s="14">
        <v>95</v>
      </c>
      <c r="J712" s="13"/>
      <c r="K712" s="12">
        <v>6636</v>
      </c>
      <c r="L712" s="12">
        <v>30510</v>
      </c>
      <c r="M712" s="12">
        <v>48776</v>
      </c>
      <c r="N712" s="12">
        <v>500</v>
      </c>
      <c r="O712" s="12">
        <v>500</v>
      </c>
    </row>
    <row r="713" spans="1:15" x14ac:dyDescent="0.2">
      <c r="A713" s="67">
        <v>31826</v>
      </c>
      <c r="B713" s="54" t="s">
        <v>1408</v>
      </c>
      <c r="C713" s="67">
        <f t="shared" si="12"/>
        <v>3</v>
      </c>
      <c r="E713" s="12">
        <v>2693</v>
      </c>
      <c r="F713" s="12">
        <v>2662</v>
      </c>
      <c r="G713" s="14">
        <v>298</v>
      </c>
      <c r="H713" s="14">
        <v>1626</v>
      </c>
      <c r="I713" s="14">
        <v>769</v>
      </c>
      <c r="J713" s="13"/>
      <c r="K713" s="12">
        <v>31145</v>
      </c>
      <c r="L713" s="12">
        <v>210190</v>
      </c>
      <c r="M713" s="12">
        <v>411302</v>
      </c>
      <c r="N713" s="12">
        <v>500</v>
      </c>
      <c r="O713" s="12">
        <v>500</v>
      </c>
    </row>
    <row r="714" spans="1:15" x14ac:dyDescent="0.2">
      <c r="A714" s="67">
        <v>31827</v>
      </c>
      <c r="B714" s="54" t="s">
        <v>1407</v>
      </c>
      <c r="C714" s="67">
        <f t="shared" si="12"/>
        <v>3</v>
      </c>
      <c r="E714" s="12">
        <v>303</v>
      </c>
      <c r="F714" s="12">
        <v>289</v>
      </c>
      <c r="G714" s="14">
        <v>55</v>
      </c>
      <c r="H714" s="14">
        <v>187</v>
      </c>
      <c r="I714" s="14">
        <v>61</v>
      </c>
      <c r="J714" s="13"/>
      <c r="K714" s="12">
        <v>5176</v>
      </c>
      <c r="L714" s="12">
        <v>16929</v>
      </c>
      <c r="M714" s="12">
        <v>93043</v>
      </c>
      <c r="N714" s="12">
        <v>500</v>
      </c>
      <c r="O714" s="12">
        <v>500</v>
      </c>
    </row>
    <row r="715" spans="1:15" x14ac:dyDescent="0.2">
      <c r="A715" s="67">
        <v>31829</v>
      </c>
      <c r="B715" s="54" t="s">
        <v>1406</v>
      </c>
      <c r="C715" s="67">
        <f t="shared" si="12"/>
        <v>3</v>
      </c>
      <c r="E715" s="12">
        <v>2512</v>
      </c>
      <c r="F715" s="12">
        <v>2601</v>
      </c>
      <c r="G715" s="14">
        <v>274</v>
      </c>
      <c r="H715" s="14">
        <v>1499</v>
      </c>
      <c r="I715" s="14">
        <v>739</v>
      </c>
      <c r="J715" s="13"/>
      <c r="K715" s="12">
        <v>21375</v>
      </c>
      <c r="L715" s="12">
        <v>315817</v>
      </c>
      <c r="M715" s="12">
        <v>1048601</v>
      </c>
      <c r="N715" s="12">
        <v>500</v>
      </c>
      <c r="O715" s="12">
        <v>500</v>
      </c>
    </row>
    <row r="716" spans="1:15" x14ac:dyDescent="0.2">
      <c r="A716" s="67">
        <v>31830</v>
      </c>
      <c r="B716" s="54" t="s">
        <v>1405</v>
      </c>
      <c r="C716" s="67">
        <f t="shared" si="12"/>
        <v>3</v>
      </c>
      <c r="E716" s="12">
        <v>388</v>
      </c>
      <c r="F716" s="12">
        <v>397</v>
      </c>
      <c r="G716" s="14">
        <v>64</v>
      </c>
      <c r="H716" s="14">
        <v>236</v>
      </c>
      <c r="I716" s="14">
        <v>88</v>
      </c>
      <c r="J716" s="13"/>
      <c r="K716" s="12">
        <v>5101</v>
      </c>
      <c r="L716" s="12">
        <v>29006</v>
      </c>
      <c r="M716" s="12">
        <v>66721</v>
      </c>
      <c r="N716" s="12">
        <v>500</v>
      </c>
      <c r="O716" s="12">
        <v>500</v>
      </c>
    </row>
    <row r="717" spans="1:15" x14ac:dyDescent="0.2">
      <c r="A717" s="67">
        <v>31831</v>
      </c>
      <c r="B717" s="54" t="s">
        <v>1404</v>
      </c>
      <c r="C717" s="67">
        <f t="shared" si="12"/>
        <v>3</v>
      </c>
      <c r="E717" s="12">
        <v>2046</v>
      </c>
      <c r="F717" s="12">
        <v>1897</v>
      </c>
      <c r="G717" s="14">
        <v>342</v>
      </c>
      <c r="H717" s="14">
        <v>1325</v>
      </c>
      <c r="I717" s="14">
        <v>379</v>
      </c>
      <c r="J717" s="13"/>
      <c r="K717" s="12">
        <v>7879</v>
      </c>
      <c r="L717" s="12">
        <v>98974</v>
      </c>
      <c r="M717" s="12">
        <v>130553</v>
      </c>
      <c r="N717" s="12">
        <v>500</v>
      </c>
      <c r="O717" s="12">
        <v>500</v>
      </c>
    </row>
    <row r="718" spans="1:15" x14ac:dyDescent="0.2">
      <c r="A718" s="67">
        <v>31832</v>
      </c>
      <c r="B718" s="54" t="s">
        <v>1403</v>
      </c>
      <c r="C718" s="67">
        <f t="shared" si="12"/>
        <v>3</v>
      </c>
      <c r="E718" s="12">
        <v>1889</v>
      </c>
      <c r="F718" s="12">
        <v>1889</v>
      </c>
      <c r="G718" s="14">
        <v>254</v>
      </c>
      <c r="H718" s="14">
        <v>1241</v>
      </c>
      <c r="I718" s="14">
        <v>394</v>
      </c>
      <c r="J718" s="13"/>
      <c r="K718" s="12">
        <v>24591</v>
      </c>
      <c r="L718" s="12">
        <v>92966</v>
      </c>
      <c r="M718" s="12">
        <v>161727</v>
      </c>
      <c r="N718" s="12">
        <v>500</v>
      </c>
      <c r="O718" s="12">
        <v>500</v>
      </c>
    </row>
    <row r="719" spans="1:15" x14ac:dyDescent="0.2">
      <c r="A719" s="67">
        <v>31833</v>
      </c>
      <c r="B719" s="54" t="s">
        <v>1402</v>
      </c>
      <c r="C719" s="67">
        <f t="shared" si="12"/>
        <v>3</v>
      </c>
      <c r="E719" s="12">
        <v>679</v>
      </c>
      <c r="F719" s="12">
        <v>683</v>
      </c>
      <c r="G719" s="14">
        <v>97</v>
      </c>
      <c r="H719" s="14">
        <v>451</v>
      </c>
      <c r="I719" s="14">
        <v>131</v>
      </c>
      <c r="J719" s="13"/>
      <c r="K719" s="12">
        <v>2616</v>
      </c>
      <c r="L719" s="12">
        <v>52564</v>
      </c>
      <c r="M719" s="12">
        <v>215571</v>
      </c>
      <c r="N719" s="12">
        <v>500</v>
      </c>
      <c r="O719" s="12">
        <v>500</v>
      </c>
    </row>
    <row r="720" spans="1:15" x14ac:dyDescent="0.2">
      <c r="A720" s="67">
        <v>31834</v>
      </c>
      <c r="B720" s="54" t="s">
        <v>1401</v>
      </c>
      <c r="C720" s="67">
        <f t="shared" si="12"/>
        <v>3</v>
      </c>
      <c r="E720" s="12">
        <v>385</v>
      </c>
      <c r="F720" s="12">
        <v>355</v>
      </c>
      <c r="G720" s="14">
        <v>55</v>
      </c>
      <c r="H720" s="14">
        <v>250</v>
      </c>
      <c r="I720" s="14">
        <v>80</v>
      </c>
      <c r="J720" s="13"/>
      <c r="K720" s="12">
        <v>4302</v>
      </c>
      <c r="L720" s="12">
        <v>17183</v>
      </c>
      <c r="M720" s="12">
        <v>74883</v>
      </c>
      <c r="N720" s="12">
        <v>500</v>
      </c>
      <c r="O720" s="12">
        <v>500</v>
      </c>
    </row>
    <row r="721" spans="1:15" x14ac:dyDescent="0.2">
      <c r="A721" s="67">
        <v>31835</v>
      </c>
      <c r="B721" s="54" t="s">
        <v>1400</v>
      </c>
      <c r="C721" s="67">
        <f t="shared" si="12"/>
        <v>3</v>
      </c>
      <c r="E721" s="12">
        <v>2016</v>
      </c>
      <c r="F721" s="12">
        <v>1887</v>
      </c>
      <c r="G721" s="14">
        <v>318</v>
      </c>
      <c r="H721" s="14">
        <v>1356</v>
      </c>
      <c r="I721" s="14">
        <v>342</v>
      </c>
      <c r="J721" s="13"/>
      <c r="K721" s="12">
        <v>4156</v>
      </c>
      <c r="L721" s="12">
        <v>84561</v>
      </c>
      <c r="M721" s="12">
        <v>101973</v>
      </c>
      <c r="N721" s="12">
        <v>500</v>
      </c>
      <c r="O721" s="12">
        <v>500</v>
      </c>
    </row>
    <row r="722" spans="1:15" x14ac:dyDescent="0.2">
      <c r="A722" s="67">
        <v>31836</v>
      </c>
      <c r="B722" s="54" t="s">
        <v>1399</v>
      </c>
      <c r="C722" s="67">
        <f t="shared" si="12"/>
        <v>3</v>
      </c>
      <c r="E722" s="12">
        <v>613</v>
      </c>
      <c r="F722" s="12">
        <v>679</v>
      </c>
      <c r="G722" s="14">
        <v>77</v>
      </c>
      <c r="H722" s="14">
        <v>386</v>
      </c>
      <c r="I722" s="14">
        <v>150</v>
      </c>
      <c r="J722" s="13"/>
      <c r="K722" s="12">
        <v>45158</v>
      </c>
      <c r="L722" s="12">
        <v>35191</v>
      </c>
      <c r="M722" s="12">
        <v>138096</v>
      </c>
      <c r="N722" s="12">
        <v>500</v>
      </c>
      <c r="O722" s="12">
        <v>500</v>
      </c>
    </row>
    <row r="723" spans="1:15" x14ac:dyDescent="0.2">
      <c r="A723" s="67">
        <v>31837</v>
      </c>
      <c r="B723" s="54" t="s">
        <v>1398</v>
      </c>
      <c r="C723" s="67">
        <f t="shared" ref="C723:C786" si="13">INT(A723/10000)</f>
        <v>3</v>
      </c>
      <c r="E723" s="12">
        <v>1445</v>
      </c>
      <c r="F723" s="12">
        <v>1369</v>
      </c>
      <c r="G723" s="14">
        <v>204</v>
      </c>
      <c r="H723" s="14">
        <v>1001</v>
      </c>
      <c r="I723" s="14">
        <v>240</v>
      </c>
      <c r="J723" s="13"/>
      <c r="K723" s="12">
        <v>2952</v>
      </c>
      <c r="L723" s="12">
        <v>88472</v>
      </c>
      <c r="M723" s="12">
        <v>154304</v>
      </c>
      <c r="N723" s="12">
        <v>500</v>
      </c>
      <c r="O723" s="12">
        <v>500</v>
      </c>
    </row>
    <row r="724" spans="1:15" x14ac:dyDescent="0.2">
      <c r="A724" s="67">
        <v>31838</v>
      </c>
      <c r="B724" s="54" t="s">
        <v>1397</v>
      </c>
      <c r="C724" s="67">
        <f t="shared" si="13"/>
        <v>3</v>
      </c>
      <c r="E724" s="12">
        <v>526</v>
      </c>
      <c r="F724" s="12">
        <v>583</v>
      </c>
      <c r="G724" s="14">
        <v>50</v>
      </c>
      <c r="H724" s="14">
        <v>304</v>
      </c>
      <c r="I724" s="14">
        <v>172</v>
      </c>
      <c r="J724" s="13"/>
      <c r="K724" s="12">
        <v>890</v>
      </c>
      <c r="L724" s="12">
        <v>122682</v>
      </c>
      <c r="M724" s="12">
        <v>169607</v>
      </c>
      <c r="N724" s="12">
        <v>500</v>
      </c>
      <c r="O724" s="12">
        <v>500</v>
      </c>
    </row>
    <row r="725" spans="1:15" x14ac:dyDescent="0.2">
      <c r="A725" s="67">
        <v>31839</v>
      </c>
      <c r="B725" s="54" t="s">
        <v>1396</v>
      </c>
      <c r="C725" s="67">
        <f t="shared" si="13"/>
        <v>3</v>
      </c>
      <c r="E725" s="12">
        <v>14670</v>
      </c>
      <c r="F725" s="12">
        <v>14776</v>
      </c>
      <c r="G725" s="14">
        <v>1939</v>
      </c>
      <c r="H725" s="14">
        <v>9338</v>
      </c>
      <c r="I725" s="14">
        <v>3393</v>
      </c>
      <c r="J725" s="13"/>
      <c r="K725" s="12">
        <v>23454</v>
      </c>
      <c r="L725" s="12">
        <v>820484</v>
      </c>
      <c r="M725" s="12">
        <v>3707362</v>
      </c>
      <c r="N725" s="12">
        <v>500</v>
      </c>
      <c r="O725" s="12">
        <v>500</v>
      </c>
    </row>
    <row r="726" spans="1:15" x14ac:dyDescent="0.2">
      <c r="A726" s="67">
        <v>31840</v>
      </c>
      <c r="B726" s="54" t="s">
        <v>1395</v>
      </c>
      <c r="C726" s="67">
        <f t="shared" si="13"/>
        <v>3</v>
      </c>
      <c r="E726" s="12">
        <v>1265</v>
      </c>
      <c r="F726" s="12">
        <v>1268</v>
      </c>
      <c r="G726" s="14">
        <v>209</v>
      </c>
      <c r="H726" s="14">
        <v>803</v>
      </c>
      <c r="I726" s="14">
        <v>253</v>
      </c>
      <c r="J726" s="13"/>
      <c r="K726" s="12">
        <v>15654</v>
      </c>
      <c r="L726" s="12">
        <v>64818</v>
      </c>
      <c r="M726" s="12">
        <v>1133755</v>
      </c>
      <c r="N726" s="12">
        <v>500</v>
      </c>
      <c r="O726" s="12">
        <v>500</v>
      </c>
    </row>
    <row r="727" spans="1:15" x14ac:dyDescent="0.2">
      <c r="A727" s="67">
        <v>31841</v>
      </c>
      <c r="B727" s="54" t="s">
        <v>1394</v>
      </c>
      <c r="C727" s="67">
        <f t="shared" si="13"/>
        <v>3</v>
      </c>
      <c r="E727" s="12">
        <v>537</v>
      </c>
      <c r="F727" s="12">
        <v>552</v>
      </c>
      <c r="G727" s="14">
        <v>84</v>
      </c>
      <c r="H727" s="14">
        <v>347</v>
      </c>
      <c r="I727" s="14">
        <v>106</v>
      </c>
      <c r="J727" s="13"/>
      <c r="K727" s="12">
        <v>13458</v>
      </c>
      <c r="L727" s="12">
        <v>20190</v>
      </c>
      <c r="M727" s="12">
        <v>128862</v>
      </c>
      <c r="N727" s="12">
        <v>500</v>
      </c>
      <c r="O727" s="12">
        <v>500</v>
      </c>
    </row>
    <row r="728" spans="1:15" x14ac:dyDescent="0.2">
      <c r="A728" s="67">
        <v>31842</v>
      </c>
      <c r="B728" s="54" t="s">
        <v>1393</v>
      </c>
      <c r="C728" s="67">
        <f t="shared" si="13"/>
        <v>3</v>
      </c>
      <c r="E728" s="12">
        <v>167</v>
      </c>
      <c r="F728" s="12">
        <v>181</v>
      </c>
      <c r="G728" s="14">
        <v>29</v>
      </c>
      <c r="H728" s="14">
        <v>96</v>
      </c>
      <c r="I728" s="14">
        <v>42</v>
      </c>
      <c r="J728" s="13"/>
      <c r="K728" s="12">
        <v>7065</v>
      </c>
      <c r="L728" s="12">
        <v>8080</v>
      </c>
      <c r="M728" s="12">
        <v>14826</v>
      </c>
      <c r="N728" s="12">
        <v>500</v>
      </c>
      <c r="O728" s="12">
        <v>500</v>
      </c>
    </row>
    <row r="729" spans="1:15" x14ac:dyDescent="0.2">
      <c r="A729" s="67">
        <v>31843</v>
      </c>
      <c r="B729" s="54" t="s">
        <v>46</v>
      </c>
      <c r="C729" s="67">
        <f t="shared" si="13"/>
        <v>3</v>
      </c>
      <c r="E729" s="12">
        <v>1495</v>
      </c>
      <c r="F729" s="12">
        <v>1522</v>
      </c>
      <c r="G729" s="14">
        <v>213</v>
      </c>
      <c r="H729" s="14">
        <v>950</v>
      </c>
      <c r="I729" s="14">
        <v>332</v>
      </c>
      <c r="J729" s="13"/>
      <c r="K729" s="12">
        <v>12251</v>
      </c>
      <c r="L729" s="12">
        <v>91904</v>
      </c>
      <c r="M729" s="12">
        <v>297628</v>
      </c>
      <c r="N729" s="12">
        <v>500</v>
      </c>
      <c r="O729" s="12">
        <v>500</v>
      </c>
    </row>
    <row r="730" spans="1:15" x14ac:dyDescent="0.2">
      <c r="A730" s="67">
        <v>31844</v>
      </c>
      <c r="B730" s="54" t="s">
        <v>1392</v>
      </c>
      <c r="C730" s="67">
        <f t="shared" si="13"/>
        <v>3</v>
      </c>
      <c r="E730" s="12">
        <v>1630</v>
      </c>
      <c r="F730" s="12">
        <v>1603</v>
      </c>
      <c r="G730" s="14">
        <v>239</v>
      </c>
      <c r="H730" s="14">
        <v>1064</v>
      </c>
      <c r="I730" s="14">
        <v>327</v>
      </c>
      <c r="J730" s="13"/>
      <c r="K730" s="12">
        <v>11735</v>
      </c>
      <c r="L730" s="12">
        <v>75269</v>
      </c>
      <c r="M730" s="12">
        <v>49279</v>
      </c>
      <c r="N730" s="12">
        <v>500</v>
      </c>
      <c r="O730" s="12">
        <v>500</v>
      </c>
    </row>
    <row r="731" spans="1:15" x14ac:dyDescent="0.2">
      <c r="A731" s="67">
        <v>31845</v>
      </c>
      <c r="B731" s="54" t="s">
        <v>1391</v>
      </c>
      <c r="C731" s="67">
        <f t="shared" si="13"/>
        <v>3</v>
      </c>
      <c r="E731" s="12">
        <v>968</v>
      </c>
      <c r="F731" s="12">
        <v>945</v>
      </c>
      <c r="G731" s="14">
        <v>127</v>
      </c>
      <c r="H731" s="14">
        <v>674</v>
      </c>
      <c r="I731" s="14">
        <v>167</v>
      </c>
      <c r="J731" s="13"/>
      <c r="K731" s="12">
        <v>3745</v>
      </c>
      <c r="L731" s="12">
        <v>46302</v>
      </c>
      <c r="M731" s="12">
        <v>76759</v>
      </c>
      <c r="N731" s="12">
        <v>500</v>
      </c>
      <c r="O731" s="12">
        <v>500</v>
      </c>
    </row>
    <row r="732" spans="1:15" x14ac:dyDescent="0.2">
      <c r="A732" s="67">
        <v>31846</v>
      </c>
      <c r="B732" s="54" t="s">
        <v>1390</v>
      </c>
      <c r="C732" s="67">
        <f t="shared" si="13"/>
        <v>3</v>
      </c>
      <c r="E732" s="12">
        <v>1622</v>
      </c>
      <c r="F732" s="12">
        <v>1665</v>
      </c>
      <c r="G732" s="14">
        <v>241</v>
      </c>
      <c r="H732" s="14">
        <v>1031</v>
      </c>
      <c r="I732" s="14">
        <v>350</v>
      </c>
      <c r="J732" s="13"/>
      <c r="K732" s="12">
        <v>70</v>
      </c>
      <c r="L732" s="12">
        <v>157722</v>
      </c>
      <c r="M732" s="12">
        <v>1676246</v>
      </c>
      <c r="N732" s="12">
        <v>500</v>
      </c>
      <c r="O732" s="12">
        <v>500</v>
      </c>
    </row>
    <row r="733" spans="1:15" x14ac:dyDescent="0.2">
      <c r="A733" s="67">
        <v>31847</v>
      </c>
      <c r="B733" s="54" t="s">
        <v>1389</v>
      </c>
      <c r="C733" s="67">
        <f t="shared" si="13"/>
        <v>3</v>
      </c>
      <c r="E733" s="12">
        <v>1577</v>
      </c>
      <c r="F733" s="12">
        <v>1574</v>
      </c>
      <c r="G733" s="14">
        <v>225</v>
      </c>
      <c r="H733" s="14">
        <v>998</v>
      </c>
      <c r="I733" s="14">
        <v>354</v>
      </c>
      <c r="J733" s="13"/>
      <c r="K733" s="12">
        <v>4061</v>
      </c>
      <c r="L733" s="12">
        <v>77134</v>
      </c>
      <c r="M733" s="12">
        <v>74526</v>
      </c>
      <c r="N733" s="12">
        <v>500</v>
      </c>
      <c r="O733" s="12">
        <v>500</v>
      </c>
    </row>
    <row r="734" spans="1:15" x14ac:dyDescent="0.2">
      <c r="A734" s="67">
        <v>31848</v>
      </c>
      <c r="B734" s="54" t="s">
        <v>1388</v>
      </c>
      <c r="C734" s="67">
        <f t="shared" si="13"/>
        <v>3</v>
      </c>
      <c r="E734" s="12">
        <v>1401</v>
      </c>
      <c r="F734" s="12">
        <v>1429</v>
      </c>
      <c r="G734" s="14">
        <v>181</v>
      </c>
      <c r="H734" s="14">
        <v>944</v>
      </c>
      <c r="I734" s="14">
        <v>276</v>
      </c>
      <c r="J734" s="13"/>
      <c r="K734" s="12">
        <v>20237</v>
      </c>
      <c r="L734" s="12">
        <v>71253</v>
      </c>
      <c r="M734" s="12">
        <v>139415</v>
      </c>
      <c r="N734" s="12">
        <v>500</v>
      </c>
      <c r="O734" s="12">
        <v>500</v>
      </c>
    </row>
    <row r="735" spans="1:15" x14ac:dyDescent="0.2">
      <c r="A735" s="67">
        <v>31849</v>
      </c>
      <c r="B735" s="54" t="s">
        <v>1387</v>
      </c>
      <c r="C735" s="67">
        <f t="shared" si="13"/>
        <v>3</v>
      </c>
      <c r="E735" s="12">
        <v>868</v>
      </c>
      <c r="F735" s="12">
        <v>908</v>
      </c>
      <c r="G735" s="14">
        <v>95</v>
      </c>
      <c r="H735" s="14">
        <v>575</v>
      </c>
      <c r="I735" s="14">
        <v>198</v>
      </c>
      <c r="J735" s="13"/>
      <c r="K735" s="12">
        <v>2868</v>
      </c>
      <c r="L735" s="12">
        <v>40613</v>
      </c>
      <c r="M735" s="12">
        <v>50608</v>
      </c>
      <c r="N735" s="12">
        <v>500</v>
      </c>
      <c r="O735" s="12">
        <v>500</v>
      </c>
    </row>
    <row r="736" spans="1:15" x14ac:dyDescent="0.2">
      <c r="A736" s="67">
        <v>31901</v>
      </c>
      <c r="B736" s="54" t="s">
        <v>1386</v>
      </c>
      <c r="C736" s="67">
        <f t="shared" si="13"/>
        <v>3</v>
      </c>
      <c r="E736" s="12">
        <v>3042</v>
      </c>
      <c r="F736" s="12">
        <v>2791</v>
      </c>
      <c r="G736" s="14">
        <v>453</v>
      </c>
      <c r="H736" s="14">
        <v>2015</v>
      </c>
      <c r="I736" s="14">
        <v>574</v>
      </c>
      <c r="J736" s="13"/>
      <c r="K736" s="12">
        <v>12877</v>
      </c>
      <c r="L736" s="12">
        <v>225399</v>
      </c>
      <c r="M736" s="12">
        <v>606374</v>
      </c>
      <c r="N736" s="12">
        <v>500</v>
      </c>
      <c r="O736" s="12">
        <v>500</v>
      </c>
    </row>
    <row r="737" spans="1:15" x14ac:dyDescent="0.2">
      <c r="A737" s="67">
        <v>31902</v>
      </c>
      <c r="B737" s="54" t="s">
        <v>1385</v>
      </c>
      <c r="C737" s="67">
        <f t="shared" si="13"/>
        <v>3</v>
      </c>
      <c r="E737" s="12">
        <v>2251</v>
      </c>
      <c r="F737" s="12">
        <v>2220</v>
      </c>
      <c r="G737" s="14">
        <v>349</v>
      </c>
      <c r="H737" s="14">
        <v>1540</v>
      </c>
      <c r="I737" s="14">
        <v>362</v>
      </c>
      <c r="J737" s="13"/>
      <c r="K737" s="12">
        <v>28364</v>
      </c>
      <c r="L737" s="12">
        <v>127813</v>
      </c>
      <c r="M737" s="12">
        <v>320943</v>
      </c>
      <c r="N737" s="12">
        <v>500</v>
      </c>
      <c r="O737" s="12">
        <v>500</v>
      </c>
    </row>
    <row r="738" spans="1:15" x14ac:dyDescent="0.2">
      <c r="A738" s="67">
        <v>31903</v>
      </c>
      <c r="B738" s="54" t="s">
        <v>1384</v>
      </c>
      <c r="C738" s="67">
        <f t="shared" si="13"/>
        <v>3</v>
      </c>
      <c r="E738" s="12">
        <v>5106</v>
      </c>
      <c r="F738" s="12">
        <v>5009</v>
      </c>
      <c r="G738" s="14">
        <v>768</v>
      </c>
      <c r="H738" s="14">
        <v>3444</v>
      </c>
      <c r="I738" s="14">
        <v>894</v>
      </c>
      <c r="J738" s="13"/>
      <c r="K738" s="12">
        <v>33682</v>
      </c>
      <c r="L738" s="12">
        <v>415184</v>
      </c>
      <c r="M738" s="12">
        <v>2558204</v>
      </c>
      <c r="N738" s="12">
        <v>500</v>
      </c>
      <c r="O738" s="12">
        <v>500</v>
      </c>
    </row>
    <row r="739" spans="1:15" x14ac:dyDescent="0.2">
      <c r="A739" s="67">
        <v>31904</v>
      </c>
      <c r="B739" s="54" t="s">
        <v>1383</v>
      </c>
      <c r="C739" s="67">
        <f t="shared" si="13"/>
        <v>3</v>
      </c>
      <c r="E739" s="12">
        <v>1236</v>
      </c>
      <c r="F739" s="12">
        <v>1205</v>
      </c>
      <c r="G739" s="14">
        <v>192</v>
      </c>
      <c r="H739" s="14">
        <v>822</v>
      </c>
      <c r="I739" s="14">
        <v>222</v>
      </c>
      <c r="J739" s="13"/>
      <c r="K739" s="12">
        <v>15584</v>
      </c>
      <c r="L739" s="12">
        <v>66998</v>
      </c>
      <c r="M739" s="12">
        <v>67801</v>
      </c>
      <c r="N739" s="12">
        <v>500</v>
      </c>
      <c r="O739" s="12">
        <v>500</v>
      </c>
    </row>
    <row r="740" spans="1:15" x14ac:dyDescent="0.2">
      <c r="A740" s="67">
        <v>31905</v>
      </c>
      <c r="B740" s="54" t="s">
        <v>1382</v>
      </c>
      <c r="C740" s="67">
        <f t="shared" si="13"/>
        <v>3</v>
      </c>
      <c r="E740" s="12">
        <v>4648</v>
      </c>
      <c r="F740" s="12">
        <v>4513</v>
      </c>
      <c r="G740" s="14">
        <v>732</v>
      </c>
      <c r="H740" s="14">
        <v>2941</v>
      </c>
      <c r="I740" s="14">
        <v>975</v>
      </c>
      <c r="J740" s="13"/>
      <c r="K740" s="12">
        <v>2972</v>
      </c>
      <c r="L740" s="12">
        <v>386812</v>
      </c>
      <c r="M740" s="12">
        <v>222969</v>
      </c>
      <c r="N740" s="12">
        <v>500</v>
      </c>
      <c r="O740" s="12">
        <v>500</v>
      </c>
    </row>
    <row r="741" spans="1:15" x14ac:dyDescent="0.2">
      <c r="A741" s="67">
        <v>31906</v>
      </c>
      <c r="B741" s="54" t="s">
        <v>1381</v>
      </c>
      <c r="C741" s="67">
        <f t="shared" si="13"/>
        <v>3</v>
      </c>
      <c r="E741" s="12">
        <v>1936</v>
      </c>
      <c r="F741" s="12">
        <v>2020</v>
      </c>
      <c r="G741" s="14">
        <v>311</v>
      </c>
      <c r="H741" s="14">
        <v>1219</v>
      </c>
      <c r="I741" s="14">
        <v>406</v>
      </c>
      <c r="J741" s="13"/>
      <c r="K741" s="12">
        <v>5649</v>
      </c>
      <c r="L741" s="12">
        <v>85945</v>
      </c>
      <c r="M741" s="12">
        <v>175129</v>
      </c>
      <c r="N741" s="12">
        <v>500</v>
      </c>
      <c r="O741" s="12">
        <v>500</v>
      </c>
    </row>
    <row r="742" spans="1:15" x14ac:dyDescent="0.2">
      <c r="A742" s="67">
        <v>31907</v>
      </c>
      <c r="B742" s="54" t="s">
        <v>1380</v>
      </c>
      <c r="C742" s="67">
        <f t="shared" si="13"/>
        <v>3</v>
      </c>
      <c r="E742" s="12">
        <v>993</v>
      </c>
      <c r="F742" s="12">
        <v>950</v>
      </c>
      <c r="G742" s="14">
        <v>165</v>
      </c>
      <c r="H742" s="14">
        <v>610</v>
      </c>
      <c r="I742" s="14">
        <v>218</v>
      </c>
      <c r="J742" s="13"/>
      <c r="K742" s="12">
        <v>16028</v>
      </c>
      <c r="L742" s="12">
        <v>71924</v>
      </c>
      <c r="M742" s="12">
        <v>197070</v>
      </c>
      <c r="N742" s="12">
        <v>500</v>
      </c>
      <c r="O742" s="12">
        <v>500</v>
      </c>
    </row>
    <row r="743" spans="1:15" x14ac:dyDescent="0.2">
      <c r="A743" s="67">
        <v>31909</v>
      </c>
      <c r="B743" s="54" t="s">
        <v>1379</v>
      </c>
      <c r="C743" s="67">
        <f t="shared" si="13"/>
        <v>3</v>
      </c>
      <c r="E743" s="12">
        <v>2681</v>
      </c>
      <c r="F743" s="12">
        <v>2593</v>
      </c>
      <c r="G743" s="14">
        <v>446</v>
      </c>
      <c r="H743" s="14">
        <v>1772</v>
      </c>
      <c r="I743" s="14">
        <v>463</v>
      </c>
      <c r="J743" s="13"/>
      <c r="K743" s="12">
        <v>-3789</v>
      </c>
      <c r="L743" s="12">
        <v>109661</v>
      </c>
      <c r="M743" s="12">
        <v>194041</v>
      </c>
      <c r="N743" s="12">
        <v>500</v>
      </c>
      <c r="O743" s="12">
        <v>500</v>
      </c>
    </row>
    <row r="744" spans="1:15" x14ac:dyDescent="0.2">
      <c r="A744" s="67">
        <v>31910</v>
      </c>
      <c r="B744" s="54" t="s">
        <v>1378</v>
      </c>
      <c r="C744" s="67">
        <f t="shared" si="13"/>
        <v>3</v>
      </c>
      <c r="E744" s="12">
        <v>1656</v>
      </c>
      <c r="F744" s="12">
        <v>1583</v>
      </c>
      <c r="G744" s="14">
        <v>236</v>
      </c>
      <c r="H744" s="14">
        <v>1115</v>
      </c>
      <c r="I744" s="14">
        <v>305</v>
      </c>
      <c r="J744" s="13"/>
      <c r="K744" s="12">
        <v>20375</v>
      </c>
      <c r="L744" s="12">
        <v>90964</v>
      </c>
      <c r="M744" s="12">
        <v>101926</v>
      </c>
      <c r="N744" s="12">
        <v>500</v>
      </c>
      <c r="O744" s="12">
        <v>500</v>
      </c>
    </row>
    <row r="745" spans="1:15" x14ac:dyDescent="0.2">
      <c r="A745" s="67">
        <v>31911</v>
      </c>
      <c r="B745" s="54" t="s">
        <v>1377</v>
      </c>
      <c r="C745" s="67">
        <f t="shared" si="13"/>
        <v>3</v>
      </c>
      <c r="E745" s="12">
        <v>1225</v>
      </c>
      <c r="F745" s="12">
        <v>1128</v>
      </c>
      <c r="G745" s="14">
        <v>210</v>
      </c>
      <c r="H745" s="14">
        <v>844</v>
      </c>
      <c r="I745" s="14">
        <v>171</v>
      </c>
      <c r="J745" s="13"/>
      <c r="K745" s="12">
        <v>7152</v>
      </c>
      <c r="L745" s="12">
        <v>54068</v>
      </c>
      <c r="M745" s="12">
        <v>31728</v>
      </c>
      <c r="N745" s="12">
        <v>500</v>
      </c>
      <c r="O745" s="12">
        <v>500</v>
      </c>
    </row>
    <row r="746" spans="1:15" x14ac:dyDescent="0.2">
      <c r="A746" s="67">
        <v>31912</v>
      </c>
      <c r="B746" s="54" t="s">
        <v>1376</v>
      </c>
      <c r="C746" s="67">
        <f t="shared" si="13"/>
        <v>3</v>
      </c>
      <c r="E746" s="12">
        <v>7816</v>
      </c>
      <c r="F746" s="12">
        <v>7672</v>
      </c>
      <c r="G746" s="14">
        <v>1104</v>
      </c>
      <c r="H746" s="14">
        <v>5023</v>
      </c>
      <c r="I746" s="14">
        <v>1689</v>
      </c>
      <c r="J746" s="13"/>
      <c r="K746" s="12">
        <v>36447</v>
      </c>
      <c r="L746" s="12">
        <v>514236</v>
      </c>
      <c r="M746" s="12">
        <v>3648120</v>
      </c>
      <c r="N746" s="12">
        <v>500</v>
      </c>
      <c r="O746" s="12">
        <v>500</v>
      </c>
    </row>
    <row r="747" spans="1:15" x14ac:dyDescent="0.2">
      <c r="A747" s="67">
        <v>31913</v>
      </c>
      <c r="B747" s="54" t="s">
        <v>1375</v>
      </c>
      <c r="C747" s="67">
        <f t="shared" si="13"/>
        <v>3</v>
      </c>
      <c r="E747" s="12">
        <v>1604</v>
      </c>
      <c r="F747" s="12">
        <v>1522</v>
      </c>
      <c r="G747" s="14">
        <v>282</v>
      </c>
      <c r="H747" s="14">
        <v>1065</v>
      </c>
      <c r="I747" s="14">
        <v>257</v>
      </c>
      <c r="J747" s="13"/>
      <c r="K747" s="12">
        <v>12135</v>
      </c>
      <c r="L747" s="12">
        <v>91277</v>
      </c>
      <c r="M747" s="12">
        <v>923544</v>
      </c>
      <c r="N747" s="12">
        <v>500</v>
      </c>
      <c r="O747" s="12">
        <v>500</v>
      </c>
    </row>
    <row r="748" spans="1:15" x14ac:dyDescent="0.2">
      <c r="A748" s="67">
        <v>31915</v>
      </c>
      <c r="B748" s="54" t="s">
        <v>1374</v>
      </c>
      <c r="C748" s="67">
        <f t="shared" si="13"/>
        <v>3</v>
      </c>
      <c r="E748" s="12">
        <v>1388</v>
      </c>
      <c r="F748" s="12">
        <v>1395</v>
      </c>
      <c r="G748" s="14">
        <v>216</v>
      </c>
      <c r="H748" s="14">
        <v>939</v>
      </c>
      <c r="I748" s="14">
        <v>233</v>
      </c>
      <c r="J748" s="13"/>
      <c r="K748" s="12">
        <v>20703</v>
      </c>
      <c r="L748" s="12">
        <v>66857</v>
      </c>
      <c r="M748" s="12">
        <v>179901</v>
      </c>
      <c r="N748" s="12">
        <v>500</v>
      </c>
      <c r="O748" s="12">
        <v>500</v>
      </c>
    </row>
    <row r="749" spans="1:15" x14ac:dyDescent="0.2">
      <c r="A749" s="67">
        <v>31916</v>
      </c>
      <c r="B749" s="54" t="s">
        <v>1373</v>
      </c>
      <c r="C749" s="67">
        <f t="shared" si="13"/>
        <v>3</v>
      </c>
      <c r="E749" s="12">
        <v>2187</v>
      </c>
      <c r="F749" s="12">
        <v>2168</v>
      </c>
      <c r="G749" s="14">
        <v>324</v>
      </c>
      <c r="H749" s="14">
        <v>1451</v>
      </c>
      <c r="I749" s="14">
        <v>412</v>
      </c>
      <c r="J749" s="13"/>
      <c r="K749" s="12">
        <v>18275</v>
      </c>
      <c r="L749" s="12">
        <v>174255</v>
      </c>
      <c r="M749" s="12">
        <v>340536</v>
      </c>
      <c r="N749" s="12">
        <v>500</v>
      </c>
      <c r="O749" s="12">
        <v>500</v>
      </c>
    </row>
    <row r="750" spans="1:15" x14ac:dyDescent="0.2">
      <c r="A750" s="67">
        <v>31917</v>
      </c>
      <c r="B750" s="54" t="s">
        <v>1372</v>
      </c>
      <c r="C750" s="67">
        <f t="shared" si="13"/>
        <v>3</v>
      </c>
      <c r="E750" s="12">
        <v>1407</v>
      </c>
      <c r="F750" s="12">
        <v>1390</v>
      </c>
      <c r="G750" s="14">
        <v>251</v>
      </c>
      <c r="H750" s="14">
        <v>920</v>
      </c>
      <c r="I750" s="14">
        <v>236</v>
      </c>
      <c r="J750" s="13"/>
      <c r="K750" s="12">
        <v>11094</v>
      </c>
      <c r="L750" s="12">
        <v>82825</v>
      </c>
      <c r="M750" s="12">
        <v>169031</v>
      </c>
      <c r="N750" s="12">
        <v>500</v>
      </c>
      <c r="O750" s="12">
        <v>500</v>
      </c>
    </row>
    <row r="751" spans="1:15" x14ac:dyDescent="0.2">
      <c r="A751" s="67">
        <v>31918</v>
      </c>
      <c r="B751" s="54" t="s">
        <v>1371</v>
      </c>
      <c r="C751" s="67">
        <f t="shared" si="13"/>
        <v>3</v>
      </c>
      <c r="E751" s="12">
        <v>3198</v>
      </c>
      <c r="F751" s="12">
        <v>3196</v>
      </c>
      <c r="G751" s="14">
        <v>471</v>
      </c>
      <c r="H751" s="14">
        <v>2034</v>
      </c>
      <c r="I751" s="14">
        <v>693</v>
      </c>
      <c r="J751" s="13"/>
      <c r="K751" s="12">
        <v>8020</v>
      </c>
      <c r="L751" s="12">
        <v>156751</v>
      </c>
      <c r="M751" s="12">
        <v>441151</v>
      </c>
      <c r="N751" s="12">
        <v>500</v>
      </c>
      <c r="O751" s="12">
        <v>500</v>
      </c>
    </row>
    <row r="752" spans="1:15" x14ac:dyDescent="0.2">
      <c r="A752" s="67">
        <v>31919</v>
      </c>
      <c r="B752" s="54" t="s">
        <v>1370</v>
      </c>
      <c r="C752" s="67">
        <f t="shared" si="13"/>
        <v>3</v>
      </c>
      <c r="E752" s="12">
        <v>2210</v>
      </c>
      <c r="F752" s="12">
        <v>2134</v>
      </c>
      <c r="G752" s="14">
        <v>326</v>
      </c>
      <c r="H752" s="14">
        <v>1422</v>
      </c>
      <c r="I752" s="14">
        <v>462</v>
      </c>
      <c r="J752" s="13"/>
      <c r="K752" s="12">
        <v>12379</v>
      </c>
      <c r="L752" s="12">
        <v>120966</v>
      </c>
      <c r="M752" s="12">
        <v>238486</v>
      </c>
      <c r="N752" s="12">
        <v>500</v>
      </c>
      <c r="O752" s="12">
        <v>500</v>
      </c>
    </row>
    <row r="753" spans="1:15" x14ac:dyDescent="0.2">
      <c r="A753" s="67">
        <v>31920</v>
      </c>
      <c r="B753" s="54" t="s">
        <v>1369</v>
      </c>
      <c r="C753" s="67">
        <f t="shared" si="13"/>
        <v>3</v>
      </c>
      <c r="E753" s="12">
        <v>599</v>
      </c>
      <c r="F753" s="12">
        <v>593</v>
      </c>
      <c r="G753" s="14">
        <v>81</v>
      </c>
      <c r="H753" s="14">
        <v>376</v>
      </c>
      <c r="I753" s="14">
        <v>142</v>
      </c>
      <c r="J753" s="13"/>
      <c r="K753" s="12">
        <v>3500</v>
      </c>
      <c r="L753" s="12">
        <v>25312</v>
      </c>
      <c r="M753" s="12">
        <v>74399</v>
      </c>
      <c r="N753" s="12">
        <v>500</v>
      </c>
      <c r="O753" s="12">
        <v>500</v>
      </c>
    </row>
    <row r="754" spans="1:15" x14ac:dyDescent="0.2">
      <c r="A754" s="67">
        <v>31921</v>
      </c>
      <c r="B754" s="54" t="s">
        <v>1368</v>
      </c>
      <c r="C754" s="67">
        <f t="shared" si="13"/>
        <v>3</v>
      </c>
      <c r="E754" s="12">
        <v>3061</v>
      </c>
      <c r="F754" s="12">
        <v>2989</v>
      </c>
      <c r="G754" s="14">
        <v>480</v>
      </c>
      <c r="H754" s="14">
        <v>1913</v>
      </c>
      <c r="I754" s="14">
        <v>668</v>
      </c>
      <c r="J754" s="13"/>
      <c r="K754" s="12">
        <v>7932</v>
      </c>
      <c r="L754" s="12">
        <v>207725</v>
      </c>
      <c r="M754" s="12">
        <v>303879</v>
      </c>
      <c r="N754" s="12">
        <v>500</v>
      </c>
      <c r="O754" s="12">
        <v>500</v>
      </c>
    </row>
    <row r="755" spans="1:15" x14ac:dyDescent="0.2">
      <c r="A755" s="67">
        <v>31922</v>
      </c>
      <c r="B755" s="54" t="s">
        <v>1367</v>
      </c>
      <c r="C755" s="67">
        <f t="shared" si="13"/>
        <v>3</v>
      </c>
      <c r="E755" s="12">
        <v>2086</v>
      </c>
      <c r="F755" s="12">
        <v>2055</v>
      </c>
      <c r="G755" s="14">
        <v>350</v>
      </c>
      <c r="H755" s="14">
        <v>1403</v>
      </c>
      <c r="I755" s="14">
        <v>333</v>
      </c>
      <c r="J755" s="13"/>
      <c r="K755" s="12">
        <v>19706</v>
      </c>
      <c r="L755" s="12">
        <v>111188</v>
      </c>
      <c r="M755" s="12">
        <v>317027</v>
      </c>
      <c r="N755" s="12">
        <v>500</v>
      </c>
      <c r="O755" s="12">
        <v>500</v>
      </c>
    </row>
    <row r="756" spans="1:15" x14ac:dyDescent="0.2">
      <c r="A756" s="67">
        <v>31923</v>
      </c>
      <c r="B756" s="54" t="s">
        <v>1366</v>
      </c>
      <c r="C756" s="67">
        <f t="shared" si="13"/>
        <v>3</v>
      </c>
      <c r="E756" s="12">
        <v>890</v>
      </c>
      <c r="F756" s="12">
        <v>904</v>
      </c>
      <c r="G756" s="14">
        <v>123</v>
      </c>
      <c r="H756" s="14">
        <v>623</v>
      </c>
      <c r="I756" s="14">
        <v>144</v>
      </c>
      <c r="J756" s="13"/>
      <c r="K756" s="12">
        <v>13495</v>
      </c>
      <c r="L756" s="12">
        <v>40712</v>
      </c>
      <c r="M756" s="12">
        <v>30077</v>
      </c>
      <c r="N756" s="12">
        <v>500</v>
      </c>
      <c r="O756" s="12">
        <v>500</v>
      </c>
    </row>
    <row r="757" spans="1:15" x14ac:dyDescent="0.2">
      <c r="A757" s="67">
        <v>31925</v>
      </c>
      <c r="B757" s="54" t="s">
        <v>1365</v>
      </c>
      <c r="C757" s="67">
        <f t="shared" si="13"/>
        <v>3</v>
      </c>
      <c r="E757" s="12">
        <v>1460</v>
      </c>
      <c r="F757" s="12">
        <v>1453</v>
      </c>
      <c r="G757" s="14">
        <v>220</v>
      </c>
      <c r="H757" s="14">
        <v>942</v>
      </c>
      <c r="I757" s="14">
        <v>298</v>
      </c>
      <c r="J757" s="13"/>
      <c r="K757" s="12">
        <v>15244</v>
      </c>
      <c r="L757" s="12">
        <v>96855</v>
      </c>
      <c r="M757" s="12">
        <v>423085</v>
      </c>
      <c r="N757" s="12">
        <v>500</v>
      </c>
      <c r="O757" s="12">
        <v>500</v>
      </c>
    </row>
    <row r="758" spans="1:15" x14ac:dyDescent="0.2">
      <c r="A758" s="67">
        <v>31926</v>
      </c>
      <c r="B758" s="54" t="s">
        <v>1364</v>
      </c>
      <c r="C758" s="67">
        <f t="shared" si="13"/>
        <v>3</v>
      </c>
      <c r="E758" s="12">
        <v>8263</v>
      </c>
      <c r="F758" s="12">
        <v>8044</v>
      </c>
      <c r="G758" s="14">
        <v>1254</v>
      </c>
      <c r="H758" s="14">
        <v>5355</v>
      </c>
      <c r="I758" s="14">
        <v>1654</v>
      </c>
      <c r="J758" s="13"/>
      <c r="K758" s="12">
        <v>40503</v>
      </c>
      <c r="L758" s="12">
        <v>561221</v>
      </c>
      <c r="M758" s="12">
        <v>1868112</v>
      </c>
      <c r="N758" s="12">
        <v>500</v>
      </c>
      <c r="O758" s="12">
        <v>500</v>
      </c>
    </row>
    <row r="759" spans="1:15" x14ac:dyDescent="0.2">
      <c r="A759" s="67">
        <v>31927</v>
      </c>
      <c r="B759" s="54" t="s">
        <v>1363</v>
      </c>
      <c r="C759" s="67">
        <f t="shared" si="13"/>
        <v>3</v>
      </c>
      <c r="E759" s="12">
        <v>1572</v>
      </c>
      <c r="F759" s="12">
        <v>1559</v>
      </c>
      <c r="G759" s="14">
        <v>230</v>
      </c>
      <c r="H759" s="14">
        <v>1073</v>
      </c>
      <c r="I759" s="14">
        <v>269</v>
      </c>
      <c r="J759" s="13"/>
      <c r="K759" s="12">
        <v>5347</v>
      </c>
      <c r="L759" s="12">
        <v>104298</v>
      </c>
      <c r="M759" s="12">
        <v>263161</v>
      </c>
      <c r="N759" s="12">
        <v>500</v>
      </c>
      <c r="O759" s="12">
        <v>500</v>
      </c>
    </row>
    <row r="760" spans="1:15" x14ac:dyDescent="0.2">
      <c r="A760" s="67">
        <v>31928</v>
      </c>
      <c r="B760" s="54" t="s">
        <v>1362</v>
      </c>
      <c r="C760" s="67">
        <f t="shared" si="13"/>
        <v>3</v>
      </c>
      <c r="E760" s="12">
        <v>1794</v>
      </c>
      <c r="F760" s="12">
        <v>1744</v>
      </c>
      <c r="G760" s="14">
        <v>263</v>
      </c>
      <c r="H760" s="14">
        <v>1217</v>
      </c>
      <c r="I760" s="14">
        <v>314</v>
      </c>
      <c r="J760" s="13"/>
      <c r="K760" s="12">
        <v>15460</v>
      </c>
      <c r="L760" s="12">
        <v>135303</v>
      </c>
      <c r="M760" s="12">
        <v>912661</v>
      </c>
      <c r="N760" s="12">
        <v>500</v>
      </c>
      <c r="O760" s="12">
        <v>500</v>
      </c>
    </row>
    <row r="761" spans="1:15" x14ac:dyDescent="0.2">
      <c r="A761" s="67">
        <v>31929</v>
      </c>
      <c r="B761" s="54" t="s">
        <v>1361</v>
      </c>
      <c r="C761" s="67">
        <f t="shared" si="13"/>
        <v>3</v>
      </c>
      <c r="E761" s="12">
        <v>4592</v>
      </c>
      <c r="F761" s="12">
        <v>4610</v>
      </c>
      <c r="G761" s="14">
        <v>626</v>
      </c>
      <c r="H761" s="14">
        <v>3004</v>
      </c>
      <c r="I761" s="14">
        <v>962</v>
      </c>
      <c r="J761" s="13"/>
      <c r="K761" s="12">
        <v>22485</v>
      </c>
      <c r="L761" s="12">
        <v>292599</v>
      </c>
      <c r="M761" s="12">
        <v>1617771</v>
      </c>
      <c r="N761" s="12">
        <v>500</v>
      </c>
      <c r="O761" s="12">
        <v>500</v>
      </c>
    </row>
    <row r="762" spans="1:15" x14ac:dyDescent="0.2">
      <c r="A762" s="67">
        <v>31930</v>
      </c>
      <c r="B762" s="54" t="s">
        <v>1360</v>
      </c>
      <c r="C762" s="67">
        <f t="shared" si="13"/>
        <v>3</v>
      </c>
      <c r="E762" s="12">
        <v>2326</v>
      </c>
      <c r="F762" s="12">
        <v>2292</v>
      </c>
      <c r="G762" s="14">
        <v>337</v>
      </c>
      <c r="H762" s="14">
        <v>1544</v>
      </c>
      <c r="I762" s="14">
        <v>445</v>
      </c>
      <c r="J762" s="13"/>
      <c r="K762" s="12">
        <v>71792</v>
      </c>
      <c r="L762" s="12">
        <v>121002</v>
      </c>
      <c r="M762" s="12">
        <v>253960</v>
      </c>
      <c r="N762" s="12">
        <v>500</v>
      </c>
      <c r="O762" s="12">
        <v>500</v>
      </c>
    </row>
    <row r="763" spans="1:15" x14ac:dyDescent="0.2">
      <c r="A763" s="67">
        <v>31932</v>
      </c>
      <c r="B763" s="54" t="s">
        <v>1359</v>
      </c>
      <c r="C763" s="67">
        <f t="shared" si="13"/>
        <v>3</v>
      </c>
      <c r="E763" s="12">
        <v>1581</v>
      </c>
      <c r="F763" s="12">
        <v>1597</v>
      </c>
      <c r="G763" s="14">
        <v>205</v>
      </c>
      <c r="H763" s="14">
        <v>1082</v>
      </c>
      <c r="I763" s="14">
        <v>294</v>
      </c>
      <c r="J763" s="13"/>
      <c r="K763" s="12">
        <v>2623</v>
      </c>
      <c r="L763" s="12">
        <v>150234</v>
      </c>
      <c r="M763" s="12">
        <v>336375</v>
      </c>
      <c r="N763" s="12">
        <v>500</v>
      </c>
      <c r="O763" s="12">
        <v>500</v>
      </c>
    </row>
    <row r="764" spans="1:15" x14ac:dyDescent="0.2">
      <c r="A764" s="67">
        <v>31934</v>
      </c>
      <c r="B764" s="54" t="s">
        <v>1358</v>
      </c>
      <c r="C764" s="67">
        <f t="shared" si="13"/>
        <v>3</v>
      </c>
      <c r="E764" s="12">
        <v>3549</v>
      </c>
      <c r="F764" s="12">
        <v>3470</v>
      </c>
      <c r="G764" s="14">
        <v>538</v>
      </c>
      <c r="H764" s="14">
        <v>2327</v>
      </c>
      <c r="I764" s="14">
        <v>684</v>
      </c>
      <c r="J764" s="13"/>
      <c r="K764" s="12">
        <v>53001</v>
      </c>
      <c r="L764" s="12">
        <v>172008</v>
      </c>
      <c r="M764" s="12">
        <v>314019</v>
      </c>
      <c r="N764" s="12">
        <v>500</v>
      </c>
      <c r="O764" s="12">
        <v>500</v>
      </c>
    </row>
    <row r="765" spans="1:15" x14ac:dyDescent="0.2">
      <c r="A765" s="67">
        <v>31935</v>
      </c>
      <c r="B765" s="54" t="s">
        <v>1357</v>
      </c>
      <c r="C765" s="67">
        <f t="shared" si="13"/>
        <v>3</v>
      </c>
      <c r="E765" s="12">
        <v>2555</v>
      </c>
      <c r="F765" s="12">
        <v>2521</v>
      </c>
      <c r="G765" s="14">
        <v>385</v>
      </c>
      <c r="H765" s="14">
        <v>1737</v>
      </c>
      <c r="I765" s="14">
        <v>433</v>
      </c>
      <c r="J765" s="13"/>
      <c r="K765" s="12">
        <v>9048</v>
      </c>
      <c r="L765" s="12">
        <v>101607</v>
      </c>
      <c r="M765" s="12">
        <v>189076</v>
      </c>
      <c r="N765" s="12">
        <v>500</v>
      </c>
      <c r="O765" s="12">
        <v>500</v>
      </c>
    </row>
    <row r="766" spans="1:15" x14ac:dyDescent="0.2">
      <c r="A766" s="67">
        <v>31938</v>
      </c>
      <c r="B766" s="54" t="s">
        <v>1356</v>
      </c>
      <c r="C766" s="67">
        <f t="shared" si="13"/>
        <v>3</v>
      </c>
      <c r="E766" s="12">
        <v>1010</v>
      </c>
      <c r="F766" s="12">
        <v>1047</v>
      </c>
      <c r="G766" s="14">
        <v>141</v>
      </c>
      <c r="H766" s="14">
        <v>683</v>
      </c>
      <c r="I766" s="14">
        <v>186</v>
      </c>
      <c r="J766" s="13"/>
      <c r="K766" s="12">
        <v>19704</v>
      </c>
      <c r="L766" s="12">
        <v>67620</v>
      </c>
      <c r="M766" s="12">
        <v>67414</v>
      </c>
      <c r="N766" s="12">
        <v>500</v>
      </c>
      <c r="O766" s="12">
        <v>500</v>
      </c>
    </row>
    <row r="767" spans="1:15" x14ac:dyDescent="0.2">
      <c r="A767" s="67">
        <v>31939</v>
      </c>
      <c r="B767" s="54" t="s">
        <v>1355</v>
      </c>
      <c r="C767" s="67">
        <f t="shared" si="13"/>
        <v>3</v>
      </c>
      <c r="E767" s="12">
        <v>380</v>
      </c>
      <c r="F767" s="12">
        <v>370</v>
      </c>
      <c r="G767" s="14">
        <v>45</v>
      </c>
      <c r="H767" s="14">
        <v>232</v>
      </c>
      <c r="I767" s="14">
        <v>103</v>
      </c>
      <c r="J767" s="13"/>
      <c r="K767" s="12">
        <v>5433</v>
      </c>
      <c r="L767" s="12">
        <v>9752</v>
      </c>
      <c r="M767" s="12">
        <v>15610</v>
      </c>
      <c r="N767" s="12">
        <v>500</v>
      </c>
      <c r="O767" s="12">
        <v>500</v>
      </c>
    </row>
    <row r="768" spans="1:15" x14ac:dyDescent="0.2">
      <c r="A768" s="67">
        <v>31940</v>
      </c>
      <c r="B768" s="54" t="s">
        <v>1354</v>
      </c>
      <c r="C768" s="67">
        <f t="shared" si="13"/>
        <v>3</v>
      </c>
      <c r="E768" s="12">
        <v>1418</v>
      </c>
      <c r="F768" s="12">
        <v>1378</v>
      </c>
      <c r="G768" s="14">
        <v>226</v>
      </c>
      <c r="H768" s="14">
        <v>965</v>
      </c>
      <c r="I768" s="14">
        <v>227</v>
      </c>
      <c r="J768" s="13"/>
      <c r="K768" s="12">
        <v>10705</v>
      </c>
      <c r="L768" s="12">
        <v>94583</v>
      </c>
      <c r="M768" s="12">
        <v>341111</v>
      </c>
      <c r="N768" s="12">
        <v>500</v>
      </c>
      <c r="O768" s="12">
        <v>500</v>
      </c>
    </row>
    <row r="769" spans="1:15" x14ac:dyDescent="0.2">
      <c r="A769" s="67">
        <v>31941</v>
      </c>
      <c r="B769" s="54" t="s">
        <v>1353</v>
      </c>
      <c r="C769" s="67">
        <f t="shared" si="13"/>
        <v>3</v>
      </c>
      <c r="E769" s="12">
        <v>845</v>
      </c>
      <c r="F769" s="12">
        <v>838</v>
      </c>
      <c r="G769" s="14">
        <v>126</v>
      </c>
      <c r="H769" s="14">
        <v>573</v>
      </c>
      <c r="I769" s="14">
        <v>146</v>
      </c>
      <c r="J769" s="13"/>
      <c r="K769" s="12">
        <v>10112</v>
      </c>
      <c r="L769" s="12">
        <v>36968</v>
      </c>
      <c r="M769" s="12">
        <v>86284</v>
      </c>
      <c r="N769" s="12">
        <v>500</v>
      </c>
      <c r="O769" s="12">
        <v>500</v>
      </c>
    </row>
    <row r="770" spans="1:15" x14ac:dyDescent="0.2">
      <c r="A770" s="67">
        <v>31943</v>
      </c>
      <c r="B770" s="54" t="s">
        <v>1352</v>
      </c>
      <c r="C770" s="67">
        <f t="shared" si="13"/>
        <v>3</v>
      </c>
      <c r="E770" s="12">
        <v>6322</v>
      </c>
      <c r="F770" s="12">
        <v>6050</v>
      </c>
      <c r="G770" s="14">
        <v>995</v>
      </c>
      <c r="H770" s="14">
        <v>4162</v>
      </c>
      <c r="I770" s="14">
        <v>1165</v>
      </c>
      <c r="J770" s="13"/>
      <c r="K770" s="12">
        <v>30322</v>
      </c>
      <c r="L770" s="12">
        <v>344326</v>
      </c>
      <c r="M770" s="12">
        <v>980418</v>
      </c>
      <c r="N770" s="12">
        <v>500</v>
      </c>
      <c r="O770" s="12">
        <v>500</v>
      </c>
    </row>
    <row r="771" spans="1:15" x14ac:dyDescent="0.2">
      <c r="A771" s="67">
        <v>31945</v>
      </c>
      <c r="B771" s="54" t="s">
        <v>1351</v>
      </c>
      <c r="C771" s="67">
        <f t="shared" si="13"/>
        <v>3</v>
      </c>
      <c r="E771" s="12">
        <v>1387</v>
      </c>
      <c r="F771" s="12">
        <v>1316</v>
      </c>
      <c r="G771" s="14">
        <v>221</v>
      </c>
      <c r="H771" s="14">
        <v>916</v>
      </c>
      <c r="I771" s="14">
        <v>250</v>
      </c>
      <c r="J771" s="13"/>
      <c r="K771" s="12">
        <v>10022</v>
      </c>
      <c r="L771" s="12">
        <v>104088</v>
      </c>
      <c r="M771" s="12">
        <v>1664678</v>
      </c>
      <c r="N771" s="12">
        <v>500</v>
      </c>
      <c r="O771" s="12">
        <v>500</v>
      </c>
    </row>
    <row r="772" spans="1:15" x14ac:dyDescent="0.2">
      <c r="A772" s="67">
        <v>31946</v>
      </c>
      <c r="B772" s="54" t="s">
        <v>1350</v>
      </c>
      <c r="C772" s="67">
        <f t="shared" si="13"/>
        <v>3</v>
      </c>
      <c r="E772" s="12">
        <v>1404</v>
      </c>
      <c r="F772" s="12">
        <v>1320</v>
      </c>
      <c r="G772" s="14">
        <v>229</v>
      </c>
      <c r="H772" s="14">
        <v>917</v>
      </c>
      <c r="I772" s="14">
        <v>258</v>
      </c>
      <c r="J772" s="13"/>
      <c r="K772" s="12">
        <v>21583</v>
      </c>
      <c r="L772" s="12">
        <v>77331</v>
      </c>
      <c r="M772" s="12">
        <v>149845</v>
      </c>
      <c r="N772" s="12">
        <v>500</v>
      </c>
      <c r="O772" s="12">
        <v>500</v>
      </c>
    </row>
    <row r="773" spans="1:15" x14ac:dyDescent="0.2">
      <c r="A773" s="67">
        <v>31947</v>
      </c>
      <c r="B773" s="54" t="s">
        <v>1349</v>
      </c>
      <c r="C773" s="67">
        <f t="shared" si="13"/>
        <v>3</v>
      </c>
      <c r="E773" s="12">
        <v>6486</v>
      </c>
      <c r="F773" s="12">
        <v>6520</v>
      </c>
      <c r="G773" s="14">
        <v>852</v>
      </c>
      <c r="H773" s="14">
        <v>4136</v>
      </c>
      <c r="I773" s="14">
        <v>1498</v>
      </c>
      <c r="J773" s="13"/>
      <c r="K773" s="12">
        <v>16190</v>
      </c>
      <c r="L773" s="12">
        <v>378605</v>
      </c>
      <c r="M773" s="12">
        <v>1314839</v>
      </c>
      <c r="N773" s="12">
        <v>500</v>
      </c>
      <c r="O773" s="12">
        <v>500</v>
      </c>
    </row>
    <row r="774" spans="1:15" x14ac:dyDescent="0.2">
      <c r="A774" s="67">
        <v>31948</v>
      </c>
      <c r="B774" s="54" t="s">
        <v>1348</v>
      </c>
      <c r="C774" s="67">
        <f t="shared" si="13"/>
        <v>3</v>
      </c>
      <c r="E774" s="12">
        <v>2573</v>
      </c>
      <c r="F774" s="12">
        <v>2496</v>
      </c>
      <c r="G774" s="14">
        <v>367</v>
      </c>
      <c r="H774" s="14">
        <v>1752</v>
      </c>
      <c r="I774" s="14">
        <v>454</v>
      </c>
      <c r="J774" s="13"/>
      <c r="K774" s="12">
        <v>17024</v>
      </c>
      <c r="L774" s="12">
        <v>150568</v>
      </c>
      <c r="M774" s="12">
        <v>332613</v>
      </c>
      <c r="N774" s="12">
        <v>500</v>
      </c>
      <c r="O774" s="12">
        <v>500</v>
      </c>
    </row>
    <row r="775" spans="1:15" x14ac:dyDescent="0.2">
      <c r="A775" s="67">
        <v>31949</v>
      </c>
      <c r="B775" s="54" t="s">
        <v>1347</v>
      </c>
      <c r="C775" s="67">
        <f t="shared" si="13"/>
        <v>3</v>
      </c>
      <c r="E775" s="12">
        <v>5005</v>
      </c>
      <c r="F775" s="12">
        <v>4853</v>
      </c>
      <c r="G775" s="14">
        <v>730</v>
      </c>
      <c r="H775" s="14">
        <v>3107</v>
      </c>
      <c r="I775" s="14">
        <v>1168</v>
      </c>
      <c r="J775" s="13"/>
      <c r="K775" s="12">
        <v>4345</v>
      </c>
      <c r="L775" s="12">
        <v>456491</v>
      </c>
      <c r="M775" s="12">
        <v>507817</v>
      </c>
      <c r="N775" s="12">
        <v>500</v>
      </c>
      <c r="O775" s="12">
        <v>500</v>
      </c>
    </row>
    <row r="776" spans="1:15" x14ac:dyDescent="0.2">
      <c r="A776" s="67">
        <v>31950</v>
      </c>
      <c r="B776" s="54" t="s">
        <v>1346</v>
      </c>
      <c r="C776" s="67">
        <f t="shared" si="13"/>
        <v>3</v>
      </c>
      <c r="E776" s="12">
        <v>3636</v>
      </c>
      <c r="F776" s="12">
        <v>3739</v>
      </c>
      <c r="G776" s="14">
        <v>521</v>
      </c>
      <c r="H776" s="14">
        <v>2248</v>
      </c>
      <c r="I776" s="14">
        <v>867</v>
      </c>
      <c r="J776" s="13"/>
      <c r="K776" s="12">
        <v>8683</v>
      </c>
      <c r="L776" s="12">
        <v>334713</v>
      </c>
      <c r="M776" s="12">
        <v>401536</v>
      </c>
      <c r="N776" s="12">
        <v>500</v>
      </c>
      <c r="O776" s="12">
        <v>500</v>
      </c>
    </row>
    <row r="777" spans="1:15" x14ac:dyDescent="0.2">
      <c r="A777" s="67">
        <v>31951</v>
      </c>
      <c r="B777" s="54" t="s">
        <v>1345</v>
      </c>
      <c r="C777" s="67">
        <f t="shared" si="13"/>
        <v>3</v>
      </c>
      <c r="E777" s="12">
        <v>7787</v>
      </c>
      <c r="F777" s="12">
        <v>7249</v>
      </c>
      <c r="G777" s="14">
        <v>1272</v>
      </c>
      <c r="H777" s="14">
        <v>4941</v>
      </c>
      <c r="I777" s="14">
        <v>1574</v>
      </c>
      <c r="J777" s="13"/>
      <c r="K777" s="12">
        <v>16576</v>
      </c>
      <c r="L777" s="12">
        <v>623220</v>
      </c>
      <c r="M777" s="12">
        <v>991685</v>
      </c>
      <c r="N777" s="12">
        <v>500</v>
      </c>
      <c r="O777" s="12">
        <v>500</v>
      </c>
    </row>
    <row r="778" spans="1:15" x14ac:dyDescent="0.2">
      <c r="A778" s="67">
        <v>31952</v>
      </c>
      <c r="B778" s="54" t="s">
        <v>1344</v>
      </c>
      <c r="C778" s="67">
        <f t="shared" si="13"/>
        <v>3</v>
      </c>
      <c r="E778" s="12">
        <v>9808</v>
      </c>
      <c r="F778" s="12">
        <v>9506</v>
      </c>
      <c r="G778" s="14">
        <v>1577</v>
      </c>
      <c r="H778" s="14">
        <v>6413</v>
      </c>
      <c r="I778" s="14">
        <v>1818</v>
      </c>
      <c r="J778" s="13"/>
      <c r="K778" s="12">
        <v>6959</v>
      </c>
      <c r="L778" s="12">
        <v>741435</v>
      </c>
      <c r="M778" s="12">
        <v>2001625</v>
      </c>
      <c r="N778" s="12">
        <v>500</v>
      </c>
      <c r="O778" s="12">
        <v>500</v>
      </c>
    </row>
    <row r="779" spans="1:15" x14ac:dyDescent="0.2">
      <c r="A779" s="67">
        <v>31953</v>
      </c>
      <c r="B779" s="54" t="s">
        <v>1343</v>
      </c>
      <c r="C779" s="67">
        <f t="shared" si="13"/>
        <v>3</v>
      </c>
      <c r="E779" s="12">
        <v>2885</v>
      </c>
      <c r="F779" s="12">
        <v>2746</v>
      </c>
      <c r="G779" s="14">
        <v>481</v>
      </c>
      <c r="H779" s="14">
        <v>1805</v>
      </c>
      <c r="I779" s="14">
        <v>599</v>
      </c>
      <c r="J779" s="13"/>
      <c r="K779" s="12">
        <v>5918</v>
      </c>
      <c r="L779" s="12">
        <v>244152</v>
      </c>
      <c r="M779" s="12">
        <v>251550</v>
      </c>
      <c r="N779" s="12">
        <v>500</v>
      </c>
      <c r="O779" s="12">
        <v>500</v>
      </c>
    </row>
    <row r="780" spans="1:15" x14ac:dyDescent="0.2">
      <c r="A780" s="67">
        <v>31954</v>
      </c>
      <c r="B780" s="54" t="s">
        <v>1342</v>
      </c>
      <c r="C780" s="67">
        <f t="shared" si="13"/>
        <v>3</v>
      </c>
      <c r="E780" s="12">
        <v>1723</v>
      </c>
      <c r="F780" s="12">
        <v>1719</v>
      </c>
      <c r="G780" s="14">
        <v>294</v>
      </c>
      <c r="H780" s="14">
        <v>1098</v>
      </c>
      <c r="I780" s="14">
        <v>331</v>
      </c>
      <c r="J780" s="13"/>
      <c r="K780" s="12">
        <v>5876</v>
      </c>
      <c r="L780" s="12">
        <v>167130</v>
      </c>
      <c r="M780" s="12">
        <v>158040</v>
      </c>
      <c r="N780" s="12">
        <v>500</v>
      </c>
      <c r="O780" s="12">
        <v>500</v>
      </c>
    </row>
    <row r="781" spans="1:15" x14ac:dyDescent="0.2">
      <c r="A781" s="67">
        <v>32001</v>
      </c>
      <c r="B781" s="54" t="s">
        <v>1341</v>
      </c>
      <c r="C781" s="67">
        <f t="shared" si="13"/>
        <v>3</v>
      </c>
      <c r="E781" s="12">
        <v>3030</v>
      </c>
      <c r="F781" s="12">
        <v>3177</v>
      </c>
      <c r="G781" s="14">
        <v>347</v>
      </c>
      <c r="H781" s="14">
        <v>1886</v>
      </c>
      <c r="I781" s="14">
        <v>797</v>
      </c>
      <c r="J781" s="13"/>
      <c r="K781" s="12">
        <v>62643</v>
      </c>
      <c r="L781" s="12">
        <v>212619</v>
      </c>
      <c r="M781" s="12">
        <v>1219595</v>
      </c>
      <c r="N781" s="12">
        <v>500</v>
      </c>
      <c r="O781" s="12">
        <v>500</v>
      </c>
    </row>
    <row r="782" spans="1:15" x14ac:dyDescent="0.2">
      <c r="A782" s="67">
        <v>32002</v>
      </c>
      <c r="B782" s="54" t="s">
        <v>1340</v>
      </c>
      <c r="C782" s="67">
        <f t="shared" si="13"/>
        <v>3</v>
      </c>
      <c r="E782" s="12">
        <v>2027</v>
      </c>
      <c r="F782" s="12">
        <v>2090</v>
      </c>
      <c r="G782" s="14">
        <v>290</v>
      </c>
      <c r="H782" s="14">
        <v>1277</v>
      </c>
      <c r="I782" s="14">
        <v>460</v>
      </c>
      <c r="J782" s="13"/>
      <c r="K782" s="12">
        <v>42264</v>
      </c>
      <c r="L782" s="12">
        <v>153129</v>
      </c>
      <c r="M782" s="12">
        <v>520915</v>
      </c>
      <c r="N782" s="12">
        <v>500</v>
      </c>
      <c r="O782" s="12">
        <v>500</v>
      </c>
    </row>
    <row r="783" spans="1:15" x14ac:dyDescent="0.2">
      <c r="A783" s="67">
        <v>32003</v>
      </c>
      <c r="B783" s="54" t="s">
        <v>1339</v>
      </c>
      <c r="C783" s="67">
        <f t="shared" si="13"/>
        <v>3</v>
      </c>
      <c r="E783" s="12">
        <v>1983</v>
      </c>
      <c r="F783" s="12">
        <v>2015</v>
      </c>
      <c r="G783" s="14">
        <v>273</v>
      </c>
      <c r="H783" s="14">
        <v>1368</v>
      </c>
      <c r="I783" s="14">
        <v>342</v>
      </c>
      <c r="J783" s="13"/>
      <c r="K783" s="12">
        <v>3</v>
      </c>
      <c r="L783" s="12">
        <v>189830</v>
      </c>
      <c r="M783" s="12">
        <v>1321916</v>
      </c>
      <c r="N783" s="12">
        <v>500</v>
      </c>
      <c r="O783" s="12">
        <v>500</v>
      </c>
    </row>
    <row r="784" spans="1:15" x14ac:dyDescent="0.2">
      <c r="A784" s="67">
        <v>32004</v>
      </c>
      <c r="B784" s="54" t="s">
        <v>1338</v>
      </c>
      <c r="C784" s="67">
        <f t="shared" si="13"/>
        <v>3</v>
      </c>
      <c r="E784" s="12">
        <v>1499</v>
      </c>
      <c r="F784" s="12">
        <v>1540</v>
      </c>
      <c r="G784" s="14">
        <v>262</v>
      </c>
      <c r="H784" s="14">
        <v>989</v>
      </c>
      <c r="I784" s="14">
        <v>248</v>
      </c>
      <c r="J784" s="13"/>
      <c r="K784" s="12">
        <v>32793</v>
      </c>
      <c r="L784" s="12">
        <v>68053</v>
      </c>
      <c r="M784" s="12">
        <v>668618</v>
      </c>
      <c r="N784" s="12">
        <v>500</v>
      </c>
      <c r="O784" s="12">
        <v>500</v>
      </c>
    </row>
    <row r="785" spans="1:15" x14ac:dyDescent="0.2">
      <c r="A785" s="67">
        <v>32005</v>
      </c>
      <c r="B785" s="54" t="s">
        <v>1337</v>
      </c>
      <c r="C785" s="67">
        <f t="shared" si="13"/>
        <v>3</v>
      </c>
      <c r="E785" s="12">
        <v>1789</v>
      </c>
      <c r="F785" s="12">
        <v>1794</v>
      </c>
      <c r="G785" s="14">
        <v>262</v>
      </c>
      <c r="H785" s="14">
        <v>1063</v>
      </c>
      <c r="I785" s="14">
        <v>464</v>
      </c>
      <c r="J785" s="13"/>
      <c r="K785" s="12">
        <v>39255</v>
      </c>
      <c r="L785" s="12">
        <v>128650</v>
      </c>
      <c r="M785" s="12">
        <v>420502</v>
      </c>
      <c r="N785" s="12">
        <v>500</v>
      </c>
      <c r="O785" s="12">
        <v>500</v>
      </c>
    </row>
    <row r="786" spans="1:15" x14ac:dyDescent="0.2">
      <c r="A786" s="67">
        <v>32006</v>
      </c>
      <c r="B786" s="54" t="s">
        <v>1336</v>
      </c>
      <c r="C786" s="67">
        <f t="shared" si="13"/>
        <v>3</v>
      </c>
      <c r="E786" s="12">
        <v>2959</v>
      </c>
      <c r="F786" s="12">
        <v>2953</v>
      </c>
      <c r="G786" s="14">
        <v>489</v>
      </c>
      <c r="H786" s="14">
        <v>1951</v>
      </c>
      <c r="I786" s="14">
        <v>519</v>
      </c>
      <c r="J786" s="13"/>
      <c r="K786" s="12">
        <v>45219</v>
      </c>
      <c r="L786" s="12">
        <v>117569</v>
      </c>
      <c r="M786" s="12">
        <v>302431</v>
      </c>
      <c r="N786" s="12">
        <v>500</v>
      </c>
      <c r="O786" s="12">
        <v>500</v>
      </c>
    </row>
    <row r="787" spans="1:15" x14ac:dyDescent="0.2">
      <c r="A787" s="67">
        <v>32007</v>
      </c>
      <c r="B787" s="54" t="s">
        <v>1335</v>
      </c>
      <c r="C787" s="67">
        <f t="shared" ref="C787:C850" si="14">INT(A787/10000)</f>
        <v>3</v>
      </c>
      <c r="E787" s="12">
        <v>291</v>
      </c>
      <c r="F787" s="12">
        <v>310</v>
      </c>
      <c r="G787" s="14">
        <v>40</v>
      </c>
      <c r="H787" s="14">
        <v>185</v>
      </c>
      <c r="I787" s="14">
        <v>66</v>
      </c>
      <c r="J787" s="13"/>
      <c r="K787" s="12">
        <v>17620</v>
      </c>
      <c r="L787" s="12">
        <v>19264</v>
      </c>
      <c r="M787" s="12">
        <v>79748</v>
      </c>
      <c r="N787" s="12">
        <v>500</v>
      </c>
      <c r="O787" s="12">
        <v>500</v>
      </c>
    </row>
    <row r="788" spans="1:15" x14ac:dyDescent="0.2">
      <c r="A788" s="67">
        <v>32008</v>
      </c>
      <c r="B788" s="54" t="s">
        <v>1334</v>
      </c>
      <c r="C788" s="67">
        <f t="shared" si="14"/>
        <v>3</v>
      </c>
      <c r="E788" s="12">
        <v>5373</v>
      </c>
      <c r="F788" s="12">
        <v>5373</v>
      </c>
      <c r="G788" s="14">
        <v>867</v>
      </c>
      <c r="H788" s="14">
        <v>3488</v>
      </c>
      <c r="I788" s="14">
        <v>1018</v>
      </c>
      <c r="J788" s="13"/>
      <c r="K788" s="12">
        <v>32962</v>
      </c>
      <c r="L788" s="12">
        <v>323169</v>
      </c>
      <c r="M788" s="12">
        <v>1930230</v>
      </c>
      <c r="N788" s="12">
        <v>500</v>
      </c>
      <c r="O788" s="12">
        <v>500</v>
      </c>
    </row>
    <row r="789" spans="1:15" x14ac:dyDescent="0.2">
      <c r="A789" s="67">
        <v>32009</v>
      </c>
      <c r="B789" s="54" t="s">
        <v>1333</v>
      </c>
      <c r="C789" s="67">
        <f t="shared" si="14"/>
        <v>3</v>
      </c>
      <c r="E789" s="12">
        <v>1878</v>
      </c>
      <c r="F789" s="12">
        <v>1927</v>
      </c>
      <c r="G789" s="14">
        <v>315</v>
      </c>
      <c r="H789" s="14">
        <v>1230</v>
      </c>
      <c r="I789" s="14">
        <v>333</v>
      </c>
      <c r="J789" s="13"/>
      <c r="K789" s="12">
        <v>30177</v>
      </c>
      <c r="L789" s="12">
        <v>105267</v>
      </c>
      <c r="M789" s="12">
        <v>332240</v>
      </c>
      <c r="N789" s="12">
        <v>500</v>
      </c>
      <c r="O789" s="12">
        <v>500</v>
      </c>
    </row>
    <row r="790" spans="1:15" x14ac:dyDescent="0.2">
      <c r="A790" s="67">
        <v>32010</v>
      </c>
      <c r="B790" s="54" t="s">
        <v>1332</v>
      </c>
      <c r="C790" s="67">
        <f t="shared" si="14"/>
        <v>3</v>
      </c>
      <c r="E790" s="12">
        <v>1047</v>
      </c>
      <c r="F790" s="12">
        <v>1010</v>
      </c>
      <c r="G790" s="14">
        <v>216</v>
      </c>
      <c r="H790" s="14">
        <v>677</v>
      </c>
      <c r="I790" s="14">
        <v>154</v>
      </c>
      <c r="J790" s="13"/>
      <c r="K790" s="12">
        <v>16952</v>
      </c>
      <c r="L790" s="12">
        <v>42799</v>
      </c>
      <c r="M790" s="12">
        <v>58406</v>
      </c>
      <c r="N790" s="12">
        <v>500</v>
      </c>
      <c r="O790" s="12">
        <v>500</v>
      </c>
    </row>
    <row r="791" spans="1:15" x14ac:dyDescent="0.2">
      <c r="A791" s="67">
        <v>32011</v>
      </c>
      <c r="B791" s="54" t="s">
        <v>1331</v>
      </c>
      <c r="C791" s="67">
        <f t="shared" si="14"/>
        <v>3</v>
      </c>
      <c r="E791" s="12">
        <v>1188</v>
      </c>
      <c r="F791" s="12">
        <v>1228</v>
      </c>
      <c r="G791" s="14">
        <v>184</v>
      </c>
      <c r="H791" s="14">
        <v>759</v>
      </c>
      <c r="I791" s="14">
        <v>245</v>
      </c>
      <c r="J791" s="13"/>
      <c r="K791" s="12">
        <v>31219</v>
      </c>
      <c r="L791" s="12">
        <v>38692</v>
      </c>
      <c r="M791" s="12">
        <v>37958</v>
      </c>
      <c r="N791" s="12">
        <v>500</v>
      </c>
      <c r="O791" s="12">
        <v>500</v>
      </c>
    </row>
    <row r="792" spans="1:15" x14ac:dyDescent="0.2">
      <c r="A792" s="67">
        <v>32012</v>
      </c>
      <c r="B792" s="54" t="s">
        <v>1330</v>
      </c>
      <c r="C792" s="67">
        <f t="shared" si="14"/>
        <v>3</v>
      </c>
      <c r="E792" s="12">
        <v>1331</v>
      </c>
      <c r="F792" s="12">
        <v>1328</v>
      </c>
      <c r="G792" s="14">
        <v>220</v>
      </c>
      <c r="H792" s="14">
        <v>898</v>
      </c>
      <c r="I792" s="14">
        <v>213</v>
      </c>
      <c r="J792" s="13"/>
      <c r="K792" s="12">
        <v>18660</v>
      </c>
      <c r="L792" s="12">
        <v>37905</v>
      </c>
      <c r="M792" s="12">
        <v>108128</v>
      </c>
      <c r="N792" s="12">
        <v>500</v>
      </c>
      <c r="O792" s="12">
        <v>500</v>
      </c>
    </row>
    <row r="793" spans="1:15" x14ac:dyDescent="0.2">
      <c r="A793" s="67">
        <v>32013</v>
      </c>
      <c r="B793" s="54" t="s">
        <v>1329</v>
      </c>
      <c r="C793" s="67">
        <f t="shared" si="14"/>
        <v>3</v>
      </c>
      <c r="E793" s="12">
        <v>4126</v>
      </c>
      <c r="F793" s="12">
        <v>4213</v>
      </c>
      <c r="G793" s="14">
        <v>560</v>
      </c>
      <c r="H793" s="14">
        <v>2568</v>
      </c>
      <c r="I793" s="14">
        <v>998</v>
      </c>
      <c r="J793" s="13"/>
      <c r="K793" s="12">
        <v>29461</v>
      </c>
      <c r="L793" s="12">
        <v>317672</v>
      </c>
      <c r="M793" s="12">
        <v>1792108</v>
      </c>
      <c r="N793" s="12">
        <v>500</v>
      </c>
      <c r="O793" s="12">
        <v>500</v>
      </c>
    </row>
    <row r="794" spans="1:15" x14ac:dyDescent="0.2">
      <c r="A794" s="67">
        <v>32014</v>
      </c>
      <c r="B794" s="54" t="s">
        <v>1328</v>
      </c>
      <c r="C794" s="67">
        <f t="shared" si="14"/>
        <v>3</v>
      </c>
      <c r="E794" s="12">
        <v>2249</v>
      </c>
      <c r="F794" s="12">
        <v>2285</v>
      </c>
      <c r="G794" s="14">
        <v>387</v>
      </c>
      <c r="H794" s="14">
        <v>1458</v>
      </c>
      <c r="I794" s="14">
        <v>404</v>
      </c>
      <c r="J794" s="13"/>
      <c r="K794" s="12">
        <v>28524</v>
      </c>
      <c r="L794" s="12">
        <v>117077</v>
      </c>
      <c r="M794" s="12">
        <v>244372</v>
      </c>
      <c r="N794" s="12">
        <v>500</v>
      </c>
      <c r="O794" s="12">
        <v>500</v>
      </c>
    </row>
    <row r="795" spans="1:15" x14ac:dyDescent="0.2">
      <c r="A795" s="67">
        <v>32015</v>
      </c>
      <c r="B795" s="54" t="s">
        <v>1327</v>
      </c>
      <c r="C795" s="67">
        <f t="shared" si="14"/>
        <v>3</v>
      </c>
      <c r="E795" s="12">
        <v>1358</v>
      </c>
      <c r="F795" s="12">
        <v>1302</v>
      </c>
      <c r="G795" s="14">
        <v>249</v>
      </c>
      <c r="H795" s="14">
        <v>894</v>
      </c>
      <c r="I795" s="14">
        <v>215</v>
      </c>
      <c r="J795" s="13"/>
      <c r="K795" s="12">
        <v>16007</v>
      </c>
      <c r="L795" s="12">
        <v>54426</v>
      </c>
      <c r="M795" s="12">
        <v>101770</v>
      </c>
      <c r="N795" s="12">
        <v>500</v>
      </c>
      <c r="O795" s="12">
        <v>500</v>
      </c>
    </row>
    <row r="796" spans="1:15" x14ac:dyDescent="0.2">
      <c r="A796" s="67">
        <v>32016</v>
      </c>
      <c r="B796" s="54" t="s">
        <v>1326</v>
      </c>
      <c r="C796" s="67">
        <f t="shared" si="14"/>
        <v>3</v>
      </c>
      <c r="E796" s="12">
        <v>4257</v>
      </c>
      <c r="F796" s="12">
        <v>3871</v>
      </c>
      <c r="G796" s="14">
        <v>612</v>
      </c>
      <c r="H796" s="14">
        <v>2974</v>
      </c>
      <c r="I796" s="14">
        <v>671</v>
      </c>
      <c r="J796" s="13"/>
      <c r="K796" s="12">
        <v>6140</v>
      </c>
      <c r="L796" s="12">
        <v>400142</v>
      </c>
      <c r="M796" s="12">
        <v>5790953</v>
      </c>
      <c r="N796" s="12">
        <v>500</v>
      </c>
      <c r="O796" s="12">
        <v>500</v>
      </c>
    </row>
    <row r="797" spans="1:15" x14ac:dyDescent="0.2">
      <c r="A797" s="67">
        <v>32017</v>
      </c>
      <c r="B797" s="54" t="s">
        <v>1325</v>
      </c>
      <c r="C797" s="67">
        <f t="shared" si="14"/>
        <v>3</v>
      </c>
      <c r="E797" s="12">
        <v>3419</v>
      </c>
      <c r="F797" s="12">
        <v>3271</v>
      </c>
      <c r="G797" s="14">
        <v>568</v>
      </c>
      <c r="H797" s="14">
        <v>2252</v>
      </c>
      <c r="I797" s="14">
        <v>599</v>
      </c>
      <c r="J797" s="13"/>
      <c r="K797" s="12">
        <v>33804</v>
      </c>
      <c r="L797" s="12">
        <v>190053</v>
      </c>
      <c r="M797" s="12">
        <v>1026477</v>
      </c>
      <c r="N797" s="12">
        <v>500</v>
      </c>
      <c r="O797" s="12">
        <v>500</v>
      </c>
    </row>
    <row r="798" spans="1:15" x14ac:dyDescent="0.2">
      <c r="A798" s="67">
        <v>32018</v>
      </c>
      <c r="B798" s="54" t="s">
        <v>1324</v>
      </c>
      <c r="C798" s="67">
        <f t="shared" si="14"/>
        <v>3</v>
      </c>
      <c r="E798" s="12">
        <v>1633</v>
      </c>
      <c r="F798" s="12">
        <v>1507</v>
      </c>
      <c r="G798" s="14">
        <v>343</v>
      </c>
      <c r="H798" s="14">
        <v>1062</v>
      </c>
      <c r="I798" s="14">
        <v>228</v>
      </c>
      <c r="J798" s="13"/>
      <c r="K798" s="12">
        <v>21783</v>
      </c>
      <c r="L798" s="12">
        <v>77600</v>
      </c>
      <c r="M798" s="12">
        <v>145709</v>
      </c>
      <c r="N798" s="12">
        <v>500</v>
      </c>
      <c r="O798" s="12">
        <v>500</v>
      </c>
    </row>
    <row r="799" spans="1:15" x14ac:dyDescent="0.2">
      <c r="A799" s="67">
        <v>32101</v>
      </c>
      <c r="B799" s="54" t="s">
        <v>1323</v>
      </c>
      <c r="C799" s="67">
        <f t="shared" si="14"/>
        <v>3</v>
      </c>
      <c r="E799" s="12">
        <v>2139</v>
      </c>
      <c r="F799" s="12">
        <v>1917</v>
      </c>
      <c r="G799" s="14">
        <v>315</v>
      </c>
      <c r="H799" s="14">
        <v>1472</v>
      </c>
      <c r="I799" s="14">
        <v>352</v>
      </c>
      <c r="J799" s="13"/>
      <c r="K799" s="12">
        <v>15083</v>
      </c>
      <c r="L799" s="12">
        <v>135808</v>
      </c>
      <c r="M799" s="12">
        <v>379005</v>
      </c>
      <c r="N799" s="12">
        <v>500</v>
      </c>
      <c r="O799" s="12">
        <v>500</v>
      </c>
    </row>
    <row r="800" spans="1:15" x14ac:dyDescent="0.2">
      <c r="A800" s="67">
        <v>32104</v>
      </c>
      <c r="B800" s="54" t="s">
        <v>1322</v>
      </c>
      <c r="C800" s="67">
        <f t="shared" si="14"/>
        <v>3</v>
      </c>
      <c r="E800" s="12">
        <v>3125</v>
      </c>
      <c r="F800" s="12">
        <v>2817</v>
      </c>
      <c r="G800" s="14">
        <v>457</v>
      </c>
      <c r="H800" s="14">
        <v>2113</v>
      </c>
      <c r="I800" s="14">
        <v>555</v>
      </c>
      <c r="J800" s="13"/>
      <c r="K800" s="12">
        <v>26064</v>
      </c>
      <c r="L800" s="12">
        <v>192232</v>
      </c>
      <c r="M800" s="12">
        <v>546438</v>
      </c>
      <c r="N800" s="12">
        <v>500</v>
      </c>
      <c r="O800" s="12">
        <v>500</v>
      </c>
    </row>
    <row r="801" spans="1:15" x14ac:dyDescent="0.2">
      <c r="A801" s="67">
        <v>32106</v>
      </c>
      <c r="B801" s="54" t="s">
        <v>1321</v>
      </c>
      <c r="C801" s="67">
        <f t="shared" si="14"/>
        <v>3</v>
      </c>
      <c r="E801" s="12">
        <v>2356</v>
      </c>
      <c r="F801" s="12">
        <v>2198</v>
      </c>
      <c r="G801" s="14">
        <v>346</v>
      </c>
      <c r="H801" s="14">
        <v>1608</v>
      </c>
      <c r="I801" s="14">
        <v>402</v>
      </c>
      <c r="J801" s="13"/>
      <c r="K801" s="12">
        <v>40076</v>
      </c>
      <c r="L801" s="12">
        <v>143450</v>
      </c>
      <c r="M801" s="12">
        <v>210362</v>
      </c>
      <c r="N801" s="12">
        <v>500</v>
      </c>
      <c r="O801" s="12">
        <v>500</v>
      </c>
    </row>
    <row r="802" spans="1:15" x14ac:dyDescent="0.2">
      <c r="A802" s="67">
        <v>32107</v>
      </c>
      <c r="B802" s="54" t="s">
        <v>1320</v>
      </c>
      <c r="C802" s="67">
        <f t="shared" si="14"/>
        <v>3</v>
      </c>
      <c r="E802" s="12">
        <v>3173</v>
      </c>
      <c r="F802" s="12">
        <v>3118</v>
      </c>
      <c r="G802" s="14">
        <v>442</v>
      </c>
      <c r="H802" s="14">
        <v>1974</v>
      </c>
      <c r="I802" s="14">
        <v>757</v>
      </c>
      <c r="J802" s="13"/>
      <c r="K802" s="12">
        <v>39502</v>
      </c>
      <c r="L802" s="12">
        <v>225503</v>
      </c>
      <c r="M802" s="12">
        <v>661038</v>
      </c>
      <c r="N802" s="12">
        <v>500</v>
      </c>
      <c r="O802" s="12">
        <v>500</v>
      </c>
    </row>
    <row r="803" spans="1:15" x14ac:dyDescent="0.2">
      <c r="A803" s="67">
        <v>32109</v>
      </c>
      <c r="B803" s="54" t="s">
        <v>1319</v>
      </c>
      <c r="C803" s="67">
        <f t="shared" si="14"/>
        <v>3</v>
      </c>
      <c r="E803" s="12">
        <v>919</v>
      </c>
      <c r="F803" s="12">
        <v>934</v>
      </c>
      <c r="G803" s="14">
        <v>132</v>
      </c>
      <c r="H803" s="14">
        <v>598</v>
      </c>
      <c r="I803" s="14">
        <v>189</v>
      </c>
      <c r="J803" s="13"/>
      <c r="K803" s="12">
        <v>26920</v>
      </c>
      <c r="L803" s="12">
        <v>45575</v>
      </c>
      <c r="M803" s="12">
        <v>62832</v>
      </c>
      <c r="N803" s="12">
        <v>500</v>
      </c>
      <c r="O803" s="12">
        <v>500</v>
      </c>
    </row>
    <row r="804" spans="1:15" x14ac:dyDescent="0.2">
      <c r="A804" s="67">
        <v>32110</v>
      </c>
      <c r="B804" s="54" t="s">
        <v>1318</v>
      </c>
      <c r="C804" s="67">
        <f t="shared" si="14"/>
        <v>3</v>
      </c>
      <c r="E804" s="12">
        <v>3191</v>
      </c>
      <c r="F804" s="12">
        <v>3109</v>
      </c>
      <c r="G804" s="14">
        <v>437</v>
      </c>
      <c r="H804" s="14">
        <v>2079</v>
      </c>
      <c r="I804" s="14">
        <v>675</v>
      </c>
      <c r="J804" s="13"/>
      <c r="K804" s="12">
        <v>47171</v>
      </c>
      <c r="L804" s="12">
        <v>204370</v>
      </c>
      <c r="M804" s="12">
        <v>376373</v>
      </c>
      <c r="N804" s="12">
        <v>500</v>
      </c>
      <c r="O804" s="12">
        <v>500</v>
      </c>
    </row>
    <row r="805" spans="1:15" x14ac:dyDescent="0.2">
      <c r="A805" s="67">
        <v>32112</v>
      </c>
      <c r="B805" s="54" t="s">
        <v>1317</v>
      </c>
      <c r="C805" s="67">
        <f t="shared" si="14"/>
        <v>3</v>
      </c>
      <c r="E805" s="12">
        <v>2285</v>
      </c>
      <c r="F805" s="12">
        <v>2245</v>
      </c>
      <c r="G805" s="14">
        <v>364</v>
      </c>
      <c r="H805" s="14">
        <v>1521</v>
      </c>
      <c r="I805" s="14">
        <v>400</v>
      </c>
      <c r="J805" s="13"/>
      <c r="K805" s="12">
        <v>14925</v>
      </c>
      <c r="L805" s="12">
        <v>157188</v>
      </c>
      <c r="M805" s="12">
        <v>376644</v>
      </c>
      <c r="N805" s="12">
        <v>500</v>
      </c>
      <c r="O805" s="12">
        <v>500</v>
      </c>
    </row>
    <row r="806" spans="1:15" x14ac:dyDescent="0.2">
      <c r="A806" s="67">
        <v>32114</v>
      </c>
      <c r="B806" s="54" t="s">
        <v>1316</v>
      </c>
      <c r="C806" s="67">
        <f t="shared" si="14"/>
        <v>3</v>
      </c>
      <c r="E806" s="12">
        <v>3709</v>
      </c>
      <c r="F806" s="12">
        <v>3566</v>
      </c>
      <c r="G806" s="14">
        <v>576</v>
      </c>
      <c r="H806" s="14">
        <v>2397</v>
      </c>
      <c r="I806" s="14">
        <v>736</v>
      </c>
      <c r="J806" s="13"/>
      <c r="K806" s="12">
        <v>60892</v>
      </c>
      <c r="L806" s="12">
        <v>274747</v>
      </c>
      <c r="M806" s="12">
        <v>578068</v>
      </c>
      <c r="N806" s="12">
        <v>500</v>
      </c>
      <c r="O806" s="12">
        <v>500</v>
      </c>
    </row>
    <row r="807" spans="1:15" x14ac:dyDescent="0.2">
      <c r="A807" s="67">
        <v>32115</v>
      </c>
      <c r="B807" s="54" t="s">
        <v>1315</v>
      </c>
      <c r="C807" s="67">
        <f t="shared" si="14"/>
        <v>3</v>
      </c>
      <c r="E807" s="12">
        <v>1370</v>
      </c>
      <c r="F807" s="12">
        <v>1339</v>
      </c>
      <c r="G807" s="14">
        <v>202</v>
      </c>
      <c r="H807" s="14">
        <v>929</v>
      </c>
      <c r="I807" s="14">
        <v>239</v>
      </c>
      <c r="J807" s="13"/>
      <c r="K807" s="12">
        <v>29080</v>
      </c>
      <c r="L807" s="12">
        <v>83585</v>
      </c>
      <c r="M807" s="12">
        <v>195922</v>
      </c>
      <c r="N807" s="12">
        <v>500</v>
      </c>
      <c r="O807" s="12">
        <v>500</v>
      </c>
    </row>
    <row r="808" spans="1:15" x14ac:dyDescent="0.2">
      <c r="A808" s="67">
        <v>32116</v>
      </c>
      <c r="B808" s="54" t="s">
        <v>1314</v>
      </c>
      <c r="C808" s="67">
        <f t="shared" si="14"/>
        <v>3</v>
      </c>
      <c r="E808" s="12">
        <v>2525</v>
      </c>
      <c r="F808" s="12">
        <v>2276</v>
      </c>
      <c r="G808" s="14">
        <v>474</v>
      </c>
      <c r="H808" s="14">
        <v>1649</v>
      </c>
      <c r="I808" s="14">
        <v>402</v>
      </c>
      <c r="J808" s="13"/>
      <c r="K808" s="12">
        <v>7383</v>
      </c>
      <c r="L808" s="12">
        <v>172042</v>
      </c>
      <c r="M808" s="12">
        <v>181759</v>
      </c>
      <c r="N808" s="12">
        <v>500</v>
      </c>
      <c r="O808" s="12">
        <v>500</v>
      </c>
    </row>
    <row r="809" spans="1:15" x14ac:dyDescent="0.2">
      <c r="A809" s="67">
        <v>32119</v>
      </c>
      <c r="B809" s="54" t="s">
        <v>1313</v>
      </c>
      <c r="C809" s="67">
        <f t="shared" si="14"/>
        <v>3</v>
      </c>
      <c r="E809" s="12">
        <v>2426</v>
      </c>
      <c r="F809" s="12">
        <v>2340</v>
      </c>
      <c r="G809" s="14">
        <v>386</v>
      </c>
      <c r="H809" s="14">
        <v>1634</v>
      </c>
      <c r="I809" s="14">
        <v>406</v>
      </c>
      <c r="J809" s="13"/>
      <c r="K809" s="12">
        <v>19889</v>
      </c>
      <c r="L809" s="12">
        <v>256881</v>
      </c>
      <c r="M809" s="12">
        <v>667680</v>
      </c>
      <c r="N809" s="12">
        <v>500</v>
      </c>
      <c r="O809" s="12">
        <v>500</v>
      </c>
    </row>
    <row r="810" spans="1:15" x14ac:dyDescent="0.2">
      <c r="A810" s="67">
        <v>32120</v>
      </c>
      <c r="B810" s="54" t="s">
        <v>1312</v>
      </c>
      <c r="C810" s="67">
        <f t="shared" si="14"/>
        <v>3</v>
      </c>
      <c r="E810" s="12">
        <v>3424</v>
      </c>
      <c r="F810" s="12">
        <v>2842</v>
      </c>
      <c r="G810" s="14">
        <v>564</v>
      </c>
      <c r="H810" s="14">
        <v>2333</v>
      </c>
      <c r="I810" s="14">
        <v>527</v>
      </c>
      <c r="J810" s="13"/>
      <c r="K810" s="12">
        <v>29672</v>
      </c>
      <c r="L810" s="12">
        <v>380256</v>
      </c>
      <c r="M810" s="12">
        <v>1152817</v>
      </c>
      <c r="N810" s="12">
        <v>500</v>
      </c>
      <c r="O810" s="12">
        <v>500</v>
      </c>
    </row>
    <row r="811" spans="1:15" x14ac:dyDescent="0.2">
      <c r="A811" s="67">
        <v>32131</v>
      </c>
      <c r="B811" s="54" t="s">
        <v>1311</v>
      </c>
      <c r="C811" s="67">
        <f t="shared" si="14"/>
        <v>3</v>
      </c>
      <c r="E811" s="12">
        <v>7528</v>
      </c>
      <c r="F811" s="12">
        <v>7363</v>
      </c>
      <c r="G811" s="14">
        <v>1052</v>
      </c>
      <c r="H811" s="14">
        <v>5025</v>
      </c>
      <c r="I811" s="14">
        <v>1451</v>
      </c>
      <c r="J811" s="13"/>
      <c r="K811" s="12">
        <v>47444</v>
      </c>
      <c r="L811" s="12">
        <v>539705</v>
      </c>
      <c r="M811" s="12">
        <v>1504343</v>
      </c>
      <c r="N811" s="12">
        <v>500</v>
      </c>
      <c r="O811" s="12">
        <v>500</v>
      </c>
    </row>
    <row r="812" spans="1:15" x14ac:dyDescent="0.2">
      <c r="A812" s="67">
        <v>32132</v>
      </c>
      <c r="B812" s="54" t="s">
        <v>1310</v>
      </c>
      <c r="C812" s="67">
        <f t="shared" si="14"/>
        <v>3</v>
      </c>
      <c r="E812" s="12">
        <v>2231</v>
      </c>
      <c r="F812" s="12">
        <v>2079</v>
      </c>
      <c r="G812" s="14">
        <v>322</v>
      </c>
      <c r="H812" s="14">
        <v>1466</v>
      </c>
      <c r="I812" s="14">
        <v>443</v>
      </c>
      <c r="J812" s="13"/>
      <c r="K812" s="12">
        <v>17536</v>
      </c>
      <c r="L812" s="12">
        <v>137103</v>
      </c>
      <c r="M812" s="12">
        <v>499665</v>
      </c>
      <c r="N812" s="12">
        <v>500</v>
      </c>
      <c r="O812" s="12">
        <v>500</v>
      </c>
    </row>
    <row r="813" spans="1:15" x14ac:dyDescent="0.2">
      <c r="A813" s="67">
        <v>32134</v>
      </c>
      <c r="B813" s="54" t="s">
        <v>1309</v>
      </c>
      <c r="C813" s="67">
        <f t="shared" si="14"/>
        <v>3</v>
      </c>
      <c r="E813" s="12">
        <v>2978</v>
      </c>
      <c r="F813" s="12">
        <v>2917</v>
      </c>
      <c r="G813" s="14">
        <v>438</v>
      </c>
      <c r="H813" s="14">
        <v>1848</v>
      </c>
      <c r="I813" s="14">
        <v>692</v>
      </c>
      <c r="J813" s="13"/>
      <c r="K813" s="12">
        <v>8903</v>
      </c>
      <c r="L813" s="12">
        <v>257334</v>
      </c>
      <c r="M813" s="12">
        <v>252050</v>
      </c>
      <c r="N813" s="12">
        <v>500</v>
      </c>
      <c r="O813" s="12">
        <v>500</v>
      </c>
    </row>
    <row r="814" spans="1:15" x14ac:dyDescent="0.2">
      <c r="A814" s="67">
        <v>32135</v>
      </c>
      <c r="B814" s="54" t="s">
        <v>1308</v>
      </c>
      <c r="C814" s="67">
        <f t="shared" si="14"/>
        <v>3</v>
      </c>
      <c r="E814" s="12">
        <v>16209</v>
      </c>
      <c r="F814" s="12">
        <v>15910</v>
      </c>
      <c r="G814" s="14">
        <v>2220</v>
      </c>
      <c r="H814" s="14">
        <v>10931</v>
      </c>
      <c r="I814" s="14">
        <v>3058</v>
      </c>
      <c r="J814" s="13"/>
      <c r="K814" s="12">
        <v>48794</v>
      </c>
      <c r="L814" s="12">
        <v>1626292</v>
      </c>
      <c r="M814" s="12">
        <v>6323589</v>
      </c>
      <c r="N814" s="12">
        <v>500</v>
      </c>
      <c r="O814" s="12">
        <v>500</v>
      </c>
    </row>
    <row r="815" spans="1:15" x14ac:dyDescent="0.2">
      <c r="A815" s="67">
        <v>32139</v>
      </c>
      <c r="B815" s="54" t="s">
        <v>1307</v>
      </c>
      <c r="C815" s="67">
        <f t="shared" si="14"/>
        <v>3</v>
      </c>
      <c r="E815" s="12">
        <v>1470</v>
      </c>
      <c r="F815" s="12">
        <v>1350</v>
      </c>
      <c r="G815" s="14">
        <v>221</v>
      </c>
      <c r="H815" s="14">
        <v>974</v>
      </c>
      <c r="I815" s="14">
        <v>275</v>
      </c>
      <c r="J815" s="13"/>
      <c r="K815" s="12">
        <v>20067</v>
      </c>
      <c r="L815" s="12">
        <v>106038</v>
      </c>
      <c r="M815" s="12">
        <v>198746</v>
      </c>
      <c r="N815" s="12">
        <v>500</v>
      </c>
      <c r="O815" s="12">
        <v>500</v>
      </c>
    </row>
    <row r="816" spans="1:15" x14ac:dyDescent="0.2">
      <c r="A816" s="67">
        <v>32140</v>
      </c>
      <c r="B816" s="54" t="s">
        <v>1306</v>
      </c>
      <c r="C816" s="67">
        <f t="shared" si="14"/>
        <v>3</v>
      </c>
      <c r="E816" s="12">
        <v>2315</v>
      </c>
      <c r="F816" s="12">
        <v>2263</v>
      </c>
      <c r="G816" s="14">
        <v>353</v>
      </c>
      <c r="H816" s="14">
        <v>1466</v>
      </c>
      <c r="I816" s="14">
        <v>496</v>
      </c>
      <c r="J816" s="13"/>
      <c r="K816" s="12">
        <v>4380</v>
      </c>
      <c r="L816" s="12">
        <v>154361</v>
      </c>
      <c r="M816" s="12">
        <v>243585</v>
      </c>
      <c r="N816" s="12">
        <v>500</v>
      </c>
      <c r="O816" s="12">
        <v>500</v>
      </c>
    </row>
    <row r="817" spans="1:15" x14ac:dyDescent="0.2">
      <c r="A817" s="67">
        <v>32141</v>
      </c>
      <c r="B817" s="54" t="s">
        <v>1305</v>
      </c>
      <c r="C817" s="67">
        <f t="shared" si="14"/>
        <v>3</v>
      </c>
      <c r="E817" s="12">
        <v>4095</v>
      </c>
      <c r="F817" s="12">
        <v>4021</v>
      </c>
      <c r="G817" s="14">
        <v>609</v>
      </c>
      <c r="H817" s="14">
        <v>2729</v>
      </c>
      <c r="I817" s="14">
        <v>757</v>
      </c>
      <c r="J817" s="13"/>
      <c r="K817" s="12">
        <v>21874</v>
      </c>
      <c r="L817" s="12">
        <v>353282</v>
      </c>
      <c r="M817" s="12">
        <v>1743327</v>
      </c>
      <c r="N817" s="12">
        <v>500</v>
      </c>
      <c r="O817" s="12">
        <v>500</v>
      </c>
    </row>
    <row r="818" spans="1:15" x14ac:dyDescent="0.2">
      <c r="A818" s="67">
        <v>32142</v>
      </c>
      <c r="B818" s="54" t="s">
        <v>1304</v>
      </c>
      <c r="C818" s="67">
        <f t="shared" si="14"/>
        <v>3</v>
      </c>
      <c r="E818" s="12">
        <v>7861</v>
      </c>
      <c r="F818" s="12">
        <v>7800</v>
      </c>
      <c r="G818" s="14">
        <v>1081</v>
      </c>
      <c r="H818" s="14">
        <v>5097</v>
      </c>
      <c r="I818" s="14">
        <v>1683</v>
      </c>
      <c r="J818" s="13"/>
      <c r="K818" s="12">
        <v>12850</v>
      </c>
      <c r="L818" s="12">
        <v>607274</v>
      </c>
      <c r="M818" s="12">
        <v>904728</v>
      </c>
      <c r="N818" s="12">
        <v>500</v>
      </c>
      <c r="O818" s="12">
        <v>500</v>
      </c>
    </row>
    <row r="819" spans="1:15" x14ac:dyDescent="0.2">
      <c r="A819" s="67">
        <v>32143</v>
      </c>
      <c r="B819" s="54" t="s">
        <v>1303</v>
      </c>
      <c r="C819" s="67">
        <f t="shared" si="14"/>
        <v>3</v>
      </c>
      <c r="E819" s="12">
        <v>1664</v>
      </c>
      <c r="F819" s="12">
        <v>1451</v>
      </c>
      <c r="G819" s="14">
        <v>255</v>
      </c>
      <c r="H819" s="14">
        <v>1102</v>
      </c>
      <c r="I819" s="14">
        <v>307</v>
      </c>
      <c r="J819" s="13"/>
      <c r="K819" s="12">
        <v>3892</v>
      </c>
      <c r="L819" s="12">
        <v>81904</v>
      </c>
      <c r="M819" s="12">
        <v>56611</v>
      </c>
      <c r="N819" s="12">
        <v>500</v>
      </c>
      <c r="O819" s="12">
        <v>500</v>
      </c>
    </row>
    <row r="820" spans="1:15" x14ac:dyDescent="0.2">
      <c r="A820" s="67">
        <v>32144</v>
      </c>
      <c r="B820" s="54" t="s">
        <v>1302</v>
      </c>
      <c r="C820" s="67">
        <f t="shared" si="14"/>
        <v>3</v>
      </c>
      <c r="E820" s="12">
        <v>27487</v>
      </c>
      <c r="F820" s="12">
        <v>26822</v>
      </c>
      <c r="G820" s="14">
        <v>4133</v>
      </c>
      <c r="H820" s="14">
        <v>17165</v>
      </c>
      <c r="I820" s="14">
        <v>6189</v>
      </c>
      <c r="J820" s="13"/>
      <c r="K820" s="12">
        <v>16807</v>
      </c>
      <c r="L820" s="12">
        <v>2866146</v>
      </c>
      <c r="M820" s="12">
        <v>5530392</v>
      </c>
      <c r="N820" s="12">
        <v>500</v>
      </c>
      <c r="O820" s="12">
        <v>500</v>
      </c>
    </row>
    <row r="821" spans="1:15" x14ac:dyDescent="0.2">
      <c r="A821" s="67">
        <v>32202</v>
      </c>
      <c r="B821" s="54" t="s">
        <v>1301</v>
      </c>
      <c r="C821" s="67">
        <f t="shared" si="14"/>
        <v>3</v>
      </c>
      <c r="E821" s="12">
        <v>1040</v>
      </c>
      <c r="F821" s="12">
        <v>1074</v>
      </c>
      <c r="G821" s="14">
        <v>109</v>
      </c>
      <c r="H821" s="14">
        <v>669</v>
      </c>
      <c r="I821" s="14">
        <v>262</v>
      </c>
      <c r="J821" s="13"/>
      <c r="K821" s="12">
        <v>2430</v>
      </c>
      <c r="L821" s="12">
        <v>55264</v>
      </c>
      <c r="M821" s="12">
        <v>68220</v>
      </c>
      <c r="N821" s="12">
        <v>500</v>
      </c>
      <c r="O821" s="12">
        <v>500</v>
      </c>
    </row>
    <row r="822" spans="1:15" x14ac:dyDescent="0.2">
      <c r="A822" s="67">
        <v>32203</v>
      </c>
      <c r="B822" s="54" t="s">
        <v>1300</v>
      </c>
      <c r="C822" s="67">
        <f t="shared" si="14"/>
        <v>3</v>
      </c>
      <c r="E822" s="12">
        <v>1586</v>
      </c>
      <c r="F822" s="12">
        <v>1651</v>
      </c>
      <c r="G822" s="14">
        <v>220</v>
      </c>
      <c r="H822" s="14">
        <v>1009</v>
      </c>
      <c r="I822" s="14">
        <v>357</v>
      </c>
      <c r="J822" s="13"/>
      <c r="K822" s="12">
        <v>23948</v>
      </c>
      <c r="L822" s="12">
        <v>89334</v>
      </c>
      <c r="M822" s="12">
        <v>244575</v>
      </c>
      <c r="N822" s="12">
        <v>500</v>
      </c>
      <c r="O822" s="12">
        <v>500</v>
      </c>
    </row>
    <row r="823" spans="1:15" x14ac:dyDescent="0.2">
      <c r="A823" s="67">
        <v>32206</v>
      </c>
      <c r="B823" s="54" t="s">
        <v>1299</v>
      </c>
      <c r="C823" s="67">
        <f t="shared" si="14"/>
        <v>3</v>
      </c>
      <c r="E823" s="12">
        <v>1196</v>
      </c>
      <c r="F823" s="12">
        <v>1231</v>
      </c>
      <c r="G823" s="14">
        <v>146</v>
      </c>
      <c r="H823" s="14">
        <v>778</v>
      </c>
      <c r="I823" s="14">
        <v>272</v>
      </c>
      <c r="J823" s="13"/>
      <c r="K823" s="12">
        <v>16186</v>
      </c>
      <c r="L823" s="12">
        <v>66451</v>
      </c>
      <c r="M823" s="12">
        <v>268839</v>
      </c>
      <c r="N823" s="12">
        <v>500</v>
      </c>
      <c r="O823" s="12">
        <v>500</v>
      </c>
    </row>
    <row r="824" spans="1:15" x14ac:dyDescent="0.2">
      <c r="A824" s="67">
        <v>32207</v>
      </c>
      <c r="B824" s="54" t="s">
        <v>1298</v>
      </c>
      <c r="C824" s="67">
        <f t="shared" si="14"/>
        <v>3</v>
      </c>
      <c r="E824" s="12">
        <v>2722</v>
      </c>
      <c r="F824" s="12">
        <v>2809</v>
      </c>
      <c r="G824" s="14">
        <v>330</v>
      </c>
      <c r="H824" s="14">
        <v>1726</v>
      </c>
      <c r="I824" s="14">
        <v>666</v>
      </c>
      <c r="J824" s="13"/>
      <c r="K824" s="12">
        <v>33043</v>
      </c>
      <c r="L824" s="12">
        <v>207165</v>
      </c>
      <c r="M824" s="12">
        <v>1062770</v>
      </c>
      <c r="N824" s="12">
        <v>500</v>
      </c>
      <c r="O824" s="12">
        <v>500</v>
      </c>
    </row>
    <row r="825" spans="1:15" x14ac:dyDescent="0.2">
      <c r="A825" s="67">
        <v>32209</v>
      </c>
      <c r="B825" s="54" t="s">
        <v>1297</v>
      </c>
      <c r="C825" s="67">
        <f t="shared" si="14"/>
        <v>3</v>
      </c>
      <c r="E825" s="12">
        <v>1477</v>
      </c>
      <c r="F825" s="12">
        <v>1499</v>
      </c>
      <c r="G825" s="14">
        <v>207</v>
      </c>
      <c r="H825" s="14">
        <v>936</v>
      </c>
      <c r="I825" s="14">
        <v>334</v>
      </c>
      <c r="J825" s="13"/>
      <c r="K825" s="12">
        <v>38146</v>
      </c>
      <c r="L825" s="12">
        <v>80480</v>
      </c>
      <c r="M825" s="12">
        <v>843138</v>
      </c>
      <c r="N825" s="12">
        <v>500</v>
      </c>
      <c r="O825" s="12">
        <v>500</v>
      </c>
    </row>
    <row r="826" spans="1:15" x14ac:dyDescent="0.2">
      <c r="A826" s="67">
        <v>32210</v>
      </c>
      <c r="B826" s="54" t="s">
        <v>1296</v>
      </c>
      <c r="C826" s="67">
        <f t="shared" si="14"/>
        <v>3</v>
      </c>
      <c r="E826" s="12">
        <v>1119</v>
      </c>
      <c r="F826" s="12">
        <v>1151</v>
      </c>
      <c r="G826" s="14">
        <v>145</v>
      </c>
      <c r="H826" s="14">
        <v>699</v>
      </c>
      <c r="I826" s="14">
        <v>275</v>
      </c>
      <c r="J826" s="13"/>
      <c r="K826" s="12">
        <v>20904</v>
      </c>
      <c r="L826" s="12">
        <v>62562</v>
      </c>
      <c r="M826" s="12">
        <v>120159</v>
      </c>
      <c r="N826" s="12">
        <v>500</v>
      </c>
      <c r="O826" s="12">
        <v>500</v>
      </c>
    </row>
    <row r="827" spans="1:15" x14ac:dyDescent="0.2">
      <c r="A827" s="67">
        <v>32212</v>
      </c>
      <c r="B827" s="54" t="s">
        <v>1295</v>
      </c>
      <c r="C827" s="67">
        <f t="shared" si="14"/>
        <v>3</v>
      </c>
      <c r="E827" s="12">
        <v>904</v>
      </c>
      <c r="F827" s="12">
        <v>959</v>
      </c>
      <c r="G827" s="14">
        <v>119</v>
      </c>
      <c r="H827" s="14">
        <v>552</v>
      </c>
      <c r="I827" s="14">
        <v>233</v>
      </c>
      <c r="J827" s="13"/>
      <c r="K827" s="12">
        <v>37914</v>
      </c>
      <c r="L827" s="12">
        <v>33256</v>
      </c>
      <c r="M827" s="12">
        <v>32681</v>
      </c>
      <c r="N827" s="12">
        <v>500</v>
      </c>
      <c r="O827" s="12">
        <v>500</v>
      </c>
    </row>
    <row r="828" spans="1:15" x14ac:dyDescent="0.2">
      <c r="A828" s="67">
        <v>32214</v>
      </c>
      <c r="B828" s="54" t="s">
        <v>1294</v>
      </c>
      <c r="C828" s="67">
        <f t="shared" si="14"/>
        <v>3</v>
      </c>
      <c r="E828" s="12">
        <v>924</v>
      </c>
      <c r="F828" s="12">
        <v>922</v>
      </c>
      <c r="G828" s="14">
        <v>120</v>
      </c>
      <c r="H828" s="14">
        <v>596</v>
      </c>
      <c r="I828" s="14">
        <v>208</v>
      </c>
      <c r="J828" s="13"/>
      <c r="K828" s="12">
        <v>16979</v>
      </c>
      <c r="L828" s="12">
        <v>39076</v>
      </c>
      <c r="M828" s="12">
        <v>243023</v>
      </c>
      <c r="N828" s="12">
        <v>500</v>
      </c>
      <c r="O828" s="12">
        <v>500</v>
      </c>
    </row>
    <row r="829" spans="1:15" x14ac:dyDescent="0.2">
      <c r="A829" s="67">
        <v>32216</v>
      </c>
      <c r="B829" s="54" t="s">
        <v>1293</v>
      </c>
      <c r="C829" s="67">
        <f t="shared" si="14"/>
        <v>3</v>
      </c>
      <c r="E829" s="12">
        <v>2644</v>
      </c>
      <c r="F829" s="12">
        <v>2711</v>
      </c>
      <c r="G829" s="14">
        <v>269</v>
      </c>
      <c r="H829" s="14">
        <v>1565</v>
      </c>
      <c r="I829" s="14">
        <v>810</v>
      </c>
      <c r="J829" s="13"/>
      <c r="K829" s="12">
        <v>94185</v>
      </c>
      <c r="L829" s="12">
        <v>171083</v>
      </c>
      <c r="M829" s="12">
        <v>495332</v>
      </c>
      <c r="N829" s="12">
        <v>500</v>
      </c>
      <c r="O829" s="12">
        <v>500</v>
      </c>
    </row>
    <row r="830" spans="1:15" x14ac:dyDescent="0.2">
      <c r="A830" s="67">
        <v>32217</v>
      </c>
      <c r="B830" s="54" t="s">
        <v>1292</v>
      </c>
      <c r="C830" s="67">
        <f t="shared" si="14"/>
        <v>3</v>
      </c>
      <c r="E830" s="12">
        <v>1378</v>
      </c>
      <c r="F830" s="12">
        <v>1396</v>
      </c>
      <c r="G830" s="14">
        <v>190</v>
      </c>
      <c r="H830" s="14">
        <v>926</v>
      </c>
      <c r="I830" s="14">
        <v>262</v>
      </c>
      <c r="J830" s="13"/>
      <c r="K830" s="12">
        <v>19235</v>
      </c>
      <c r="L830" s="12">
        <v>42154</v>
      </c>
      <c r="M830" s="12">
        <v>77127</v>
      </c>
      <c r="N830" s="12">
        <v>500</v>
      </c>
      <c r="O830" s="12">
        <v>500</v>
      </c>
    </row>
    <row r="831" spans="1:15" x14ac:dyDescent="0.2">
      <c r="A831" s="67">
        <v>32219</v>
      </c>
      <c r="B831" s="54" t="s">
        <v>1291</v>
      </c>
      <c r="C831" s="67">
        <f t="shared" si="14"/>
        <v>3</v>
      </c>
      <c r="E831" s="12">
        <v>2664</v>
      </c>
      <c r="F831" s="12">
        <v>2644</v>
      </c>
      <c r="G831" s="14">
        <v>392</v>
      </c>
      <c r="H831" s="14">
        <v>1727</v>
      </c>
      <c r="I831" s="14">
        <v>545</v>
      </c>
      <c r="J831" s="13"/>
      <c r="K831" s="12">
        <v>30898</v>
      </c>
      <c r="L831" s="12">
        <v>166442</v>
      </c>
      <c r="M831" s="12">
        <v>814588</v>
      </c>
      <c r="N831" s="12">
        <v>500</v>
      </c>
      <c r="O831" s="12">
        <v>500</v>
      </c>
    </row>
    <row r="832" spans="1:15" x14ac:dyDescent="0.2">
      <c r="A832" s="67">
        <v>32220</v>
      </c>
      <c r="B832" s="54" t="s">
        <v>1290</v>
      </c>
      <c r="C832" s="67">
        <f t="shared" si="14"/>
        <v>3</v>
      </c>
      <c r="E832" s="12">
        <v>5363</v>
      </c>
      <c r="F832" s="12">
        <v>5603</v>
      </c>
      <c r="G832" s="14">
        <v>629</v>
      </c>
      <c r="H832" s="14">
        <v>3440</v>
      </c>
      <c r="I832" s="14">
        <v>1294</v>
      </c>
      <c r="J832" s="13"/>
      <c r="K832" s="12">
        <v>20715</v>
      </c>
      <c r="L832" s="12">
        <v>543538</v>
      </c>
      <c r="M832" s="12">
        <v>3037518</v>
      </c>
      <c r="N832" s="12">
        <v>500</v>
      </c>
      <c r="O832" s="12">
        <v>500</v>
      </c>
    </row>
    <row r="833" spans="1:15" x14ac:dyDescent="0.2">
      <c r="A833" s="67">
        <v>32221</v>
      </c>
      <c r="B833" s="54" t="s">
        <v>1289</v>
      </c>
      <c r="C833" s="67">
        <f t="shared" si="14"/>
        <v>3</v>
      </c>
      <c r="E833" s="12">
        <v>1273</v>
      </c>
      <c r="F833" s="12">
        <v>1240</v>
      </c>
      <c r="G833" s="14">
        <v>206</v>
      </c>
      <c r="H833" s="14">
        <v>867</v>
      </c>
      <c r="I833" s="14">
        <v>200</v>
      </c>
      <c r="J833" s="13"/>
      <c r="K833" s="12">
        <v>19400</v>
      </c>
      <c r="L833" s="12">
        <v>41191</v>
      </c>
      <c r="M833" s="12">
        <v>14189</v>
      </c>
      <c r="N833" s="12">
        <v>500</v>
      </c>
      <c r="O833" s="12">
        <v>500</v>
      </c>
    </row>
    <row r="834" spans="1:15" x14ac:dyDescent="0.2">
      <c r="A834" s="67">
        <v>32222</v>
      </c>
      <c r="B834" s="54" t="s">
        <v>1288</v>
      </c>
      <c r="C834" s="67">
        <f t="shared" si="14"/>
        <v>3</v>
      </c>
      <c r="E834" s="12">
        <v>503</v>
      </c>
      <c r="F834" s="12">
        <v>533</v>
      </c>
      <c r="G834" s="14">
        <v>41</v>
      </c>
      <c r="H834" s="14">
        <v>309</v>
      </c>
      <c r="I834" s="14">
        <v>153</v>
      </c>
      <c r="J834" s="13"/>
      <c r="K834" s="12">
        <v>28277</v>
      </c>
      <c r="L834" s="12">
        <v>28484</v>
      </c>
      <c r="M834" s="12">
        <v>20446</v>
      </c>
      <c r="N834" s="12">
        <v>500</v>
      </c>
      <c r="O834" s="12">
        <v>500</v>
      </c>
    </row>
    <row r="835" spans="1:15" x14ac:dyDescent="0.2">
      <c r="A835" s="67">
        <v>32223</v>
      </c>
      <c r="B835" s="54" t="s">
        <v>1287</v>
      </c>
      <c r="C835" s="67">
        <f t="shared" si="14"/>
        <v>3</v>
      </c>
      <c r="E835" s="12">
        <v>921</v>
      </c>
      <c r="F835" s="12">
        <v>973</v>
      </c>
      <c r="G835" s="14">
        <v>102</v>
      </c>
      <c r="H835" s="14">
        <v>612</v>
      </c>
      <c r="I835" s="14">
        <v>207</v>
      </c>
      <c r="J835" s="13"/>
      <c r="K835" s="12">
        <v>17020</v>
      </c>
      <c r="L835" s="12">
        <v>46218</v>
      </c>
      <c r="M835" s="12">
        <v>147889</v>
      </c>
      <c r="N835" s="12">
        <v>500</v>
      </c>
      <c r="O835" s="12">
        <v>500</v>
      </c>
    </row>
    <row r="836" spans="1:15" x14ac:dyDescent="0.2">
      <c r="A836" s="67">
        <v>32301</v>
      </c>
      <c r="B836" s="54" t="s">
        <v>1286</v>
      </c>
      <c r="C836" s="67">
        <f t="shared" si="14"/>
        <v>3</v>
      </c>
      <c r="E836" s="12">
        <v>3457</v>
      </c>
      <c r="F836" s="12">
        <v>3272</v>
      </c>
      <c r="G836" s="14">
        <v>556</v>
      </c>
      <c r="H836" s="14">
        <v>2240</v>
      </c>
      <c r="I836" s="14">
        <v>661</v>
      </c>
      <c r="J836" s="13"/>
      <c r="K836" s="12">
        <v>8802</v>
      </c>
      <c r="L836" s="12">
        <v>346694</v>
      </c>
      <c r="M836" s="12">
        <v>950254</v>
      </c>
      <c r="N836" s="12">
        <v>500</v>
      </c>
      <c r="O836" s="12">
        <v>500</v>
      </c>
    </row>
    <row r="837" spans="1:15" x14ac:dyDescent="0.2">
      <c r="A837" s="67">
        <v>32302</v>
      </c>
      <c r="B837" s="54" t="s">
        <v>1285</v>
      </c>
      <c r="C837" s="67">
        <f t="shared" si="14"/>
        <v>3</v>
      </c>
      <c r="E837" s="12">
        <v>726</v>
      </c>
      <c r="F837" s="12">
        <v>735</v>
      </c>
      <c r="G837" s="14">
        <v>111</v>
      </c>
      <c r="H837" s="14">
        <v>436</v>
      </c>
      <c r="I837" s="14">
        <v>179</v>
      </c>
      <c r="J837" s="13"/>
      <c r="K837" s="12">
        <v>9202</v>
      </c>
      <c r="L837" s="12">
        <v>152211</v>
      </c>
      <c r="M837" s="12">
        <v>697946</v>
      </c>
      <c r="N837" s="12">
        <v>500</v>
      </c>
      <c r="O837" s="12">
        <v>500</v>
      </c>
    </row>
    <row r="838" spans="1:15" x14ac:dyDescent="0.2">
      <c r="A838" s="67">
        <v>32304</v>
      </c>
      <c r="B838" s="54" t="s">
        <v>1284</v>
      </c>
      <c r="C838" s="67">
        <f t="shared" si="14"/>
        <v>3</v>
      </c>
      <c r="E838" s="12">
        <v>3122</v>
      </c>
      <c r="F838" s="12">
        <v>3020</v>
      </c>
      <c r="G838" s="14">
        <v>490</v>
      </c>
      <c r="H838" s="14">
        <v>2059</v>
      </c>
      <c r="I838" s="14">
        <v>573</v>
      </c>
      <c r="J838" s="13"/>
      <c r="K838" s="12">
        <v>14080</v>
      </c>
      <c r="L838" s="12">
        <v>178448</v>
      </c>
      <c r="M838" s="12">
        <v>844654</v>
      </c>
      <c r="N838" s="12">
        <v>500</v>
      </c>
      <c r="O838" s="12">
        <v>500</v>
      </c>
    </row>
    <row r="839" spans="1:15" x14ac:dyDescent="0.2">
      <c r="A839" s="67">
        <v>32305</v>
      </c>
      <c r="B839" s="54" t="s">
        <v>1283</v>
      </c>
      <c r="C839" s="67">
        <f t="shared" si="14"/>
        <v>3</v>
      </c>
      <c r="E839" s="12">
        <v>4919</v>
      </c>
      <c r="F839" s="12">
        <v>4678</v>
      </c>
      <c r="G839" s="14">
        <v>623</v>
      </c>
      <c r="H839" s="14">
        <v>3089</v>
      </c>
      <c r="I839" s="14">
        <v>1207</v>
      </c>
      <c r="J839" s="13"/>
      <c r="K839" s="12">
        <v>7996</v>
      </c>
      <c r="L839" s="12">
        <v>353806</v>
      </c>
      <c r="M839" s="12">
        <v>469109</v>
      </c>
      <c r="N839" s="12">
        <v>500</v>
      </c>
      <c r="O839" s="12">
        <v>500</v>
      </c>
    </row>
    <row r="840" spans="1:15" x14ac:dyDescent="0.2">
      <c r="A840" s="67">
        <v>32306</v>
      </c>
      <c r="B840" s="54" t="s">
        <v>1282</v>
      </c>
      <c r="C840" s="67">
        <f t="shared" si="14"/>
        <v>3</v>
      </c>
      <c r="E840" s="12">
        <v>3142</v>
      </c>
      <c r="F840" s="12">
        <v>2971</v>
      </c>
      <c r="G840" s="14">
        <v>451</v>
      </c>
      <c r="H840" s="14">
        <v>2067</v>
      </c>
      <c r="I840" s="14">
        <v>624</v>
      </c>
      <c r="J840" s="13"/>
      <c r="K840" s="12">
        <v>3379</v>
      </c>
      <c r="L840" s="12">
        <v>244246</v>
      </c>
      <c r="M840" s="12">
        <v>819578</v>
      </c>
      <c r="N840" s="12">
        <v>500</v>
      </c>
      <c r="O840" s="12">
        <v>500</v>
      </c>
    </row>
    <row r="841" spans="1:15" x14ac:dyDescent="0.2">
      <c r="A841" s="67">
        <v>32307</v>
      </c>
      <c r="B841" s="54" t="s">
        <v>1281</v>
      </c>
      <c r="C841" s="67">
        <f t="shared" si="14"/>
        <v>3</v>
      </c>
      <c r="E841" s="12">
        <v>4356</v>
      </c>
      <c r="F841" s="12">
        <v>4327</v>
      </c>
      <c r="G841" s="14">
        <v>639</v>
      </c>
      <c r="H841" s="14">
        <v>2752</v>
      </c>
      <c r="I841" s="14">
        <v>965</v>
      </c>
      <c r="J841" s="13"/>
      <c r="K841" s="12">
        <v>180</v>
      </c>
      <c r="L841" s="12">
        <v>258052</v>
      </c>
      <c r="M841" s="12">
        <v>324363</v>
      </c>
      <c r="N841" s="12">
        <v>500</v>
      </c>
      <c r="O841" s="12">
        <v>500</v>
      </c>
    </row>
    <row r="842" spans="1:15" x14ac:dyDescent="0.2">
      <c r="A842" s="67">
        <v>32308</v>
      </c>
      <c r="B842" s="54" t="s">
        <v>1280</v>
      </c>
      <c r="C842" s="67">
        <f t="shared" si="14"/>
        <v>3</v>
      </c>
      <c r="E842" s="12">
        <v>1271</v>
      </c>
      <c r="F842" s="12">
        <v>1315</v>
      </c>
      <c r="G842" s="14">
        <v>155</v>
      </c>
      <c r="H842" s="14">
        <v>749</v>
      </c>
      <c r="I842" s="14">
        <v>367</v>
      </c>
      <c r="J842" s="13"/>
      <c r="K842" s="12">
        <v>16560</v>
      </c>
      <c r="L842" s="12">
        <v>90128</v>
      </c>
      <c r="M842" s="12">
        <v>238113</v>
      </c>
      <c r="N842" s="12">
        <v>500</v>
      </c>
      <c r="O842" s="12">
        <v>500</v>
      </c>
    </row>
    <row r="843" spans="1:15" x14ac:dyDescent="0.2">
      <c r="A843" s="67">
        <v>32309</v>
      </c>
      <c r="B843" s="54" t="s">
        <v>1279</v>
      </c>
      <c r="C843" s="67">
        <f t="shared" si="14"/>
        <v>3</v>
      </c>
      <c r="E843" s="12">
        <v>1639</v>
      </c>
      <c r="F843" s="12">
        <v>1625</v>
      </c>
      <c r="G843" s="14">
        <v>217</v>
      </c>
      <c r="H843" s="14">
        <v>1101</v>
      </c>
      <c r="I843" s="14">
        <v>321</v>
      </c>
      <c r="J843" s="13"/>
      <c r="K843" s="12">
        <v>18599</v>
      </c>
      <c r="L843" s="12">
        <v>81014</v>
      </c>
      <c r="M843" s="12">
        <v>42173</v>
      </c>
      <c r="N843" s="12">
        <v>500</v>
      </c>
      <c r="O843" s="12">
        <v>500</v>
      </c>
    </row>
    <row r="844" spans="1:15" x14ac:dyDescent="0.2">
      <c r="A844" s="67">
        <v>32310</v>
      </c>
      <c r="B844" s="54" t="s">
        <v>1278</v>
      </c>
      <c r="C844" s="67">
        <f t="shared" si="14"/>
        <v>3</v>
      </c>
      <c r="E844" s="12">
        <v>1017</v>
      </c>
      <c r="F844" s="12">
        <v>1004</v>
      </c>
      <c r="G844" s="14">
        <v>135</v>
      </c>
      <c r="H844" s="14">
        <v>652</v>
      </c>
      <c r="I844" s="14">
        <v>230</v>
      </c>
      <c r="J844" s="13"/>
      <c r="K844" s="12">
        <v>8116</v>
      </c>
      <c r="L844" s="12">
        <v>71722</v>
      </c>
      <c r="M844" s="12">
        <v>36779</v>
      </c>
      <c r="N844" s="12">
        <v>500</v>
      </c>
      <c r="O844" s="12">
        <v>500</v>
      </c>
    </row>
    <row r="845" spans="1:15" x14ac:dyDescent="0.2">
      <c r="A845" s="67">
        <v>32311</v>
      </c>
      <c r="B845" s="54" t="s">
        <v>1277</v>
      </c>
      <c r="C845" s="67">
        <f t="shared" si="14"/>
        <v>3</v>
      </c>
      <c r="E845" s="12">
        <v>1401</v>
      </c>
      <c r="F845" s="12">
        <v>1440</v>
      </c>
      <c r="G845" s="14">
        <v>197</v>
      </c>
      <c r="H845" s="14">
        <v>948</v>
      </c>
      <c r="I845" s="14">
        <v>256</v>
      </c>
      <c r="J845" s="13"/>
      <c r="K845" s="12">
        <v>16730</v>
      </c>
      <c r="L845" s="12">
        <v>107607</v>
      </c>
      <c r="M845" s="12">
        <v>109959</v>
      </c>
      <c r="N845" s="12">
        <v>500</v>
      </c>
      <c r="O845" s="12">
        <v>500</v>
      </c>
    </row>
    <row r="846" spans="1:15" x14ac:dyDescent="0.2">
      <c r="A846" s="67">
        <v>32312</v>
      </c>
      <c r="B846" s="54" t="s">
        <v>1276</v>
      </c>
      <c r="C846" s="67">
        <f t="shared" si="14"/>
        <v>3</v>
      </c>
      <c r="E846" s="12">
        <v>1008</v>
      </c>
      <c r="F846" s="12">
        <v>1035</v>
      </c>
      <c r="G846" s="14">
        <v>150</v>
      </c>
      <c r="H846" s="14">
        <v>674</v>
      </c>
      <c r="I846" s="14">
        <v>184</v>
      </c>
      <c r="J846" s="13"/>
      <c r="K846" s="12">
        <v>17942</v>
      </c>
      <c r="L846" s="12">
        <v>51004</v>
      </c>
      <c r="M846" s="12">
        <v>20024</v>
      </c>
      <c r="N846" s="12">
        <v>500</v>
      </c>
      <c r="O846" s="12">
        <v>500</v>
      </c>
    </row>
    <row r="847" spans="1:15" x14ac:dyDescent="0.2">
      <c r="A847" s="67">
        <v>32313</v>
      </c>
      <c r="B847" s="54" t="s">
        <v>1275</v>
      </c>
      <c r="C847" s="67">
        <f t="shared" si="14"/>
        <v>3</v>
      </c>
      <c r="E847" s="12">
        <v>3223</v>
      </c>
      <c r="F847" s="12">
        <v>3261</v>
      </c>
      <c r="G847" s="14">
        <v>475</v>
      </c>
      <c r="H847" s="14">
        <v>2118</v>
      </c>
      <c r="I847" s="14">
        <v>630</v>
      </c>
      <c r="J847" s="13"/>
      <c r="K847" s="12">
        <v>13394</v>
      </c>
      <c r="L847" s="12">
        <v>290872</v>
      </c>
      <c r="M847" s="12">
        <v>321905</v>
      </c>
      <c r="N847" s="12">
        <v>500</v>
      </c>
      <c r="O847" s="12">
        <v>500</v>
      </c>
    </row>
    <row r="848" spans="1:15" x14ac:dyDescent="0.2">
      <c r="A848" s="67">
        <v>32314</v>
      </c>
      <c r="B848" s="54" t="s">
        <v>1274</v>
      </c>
      <c r="C848" s="67">
        <f t="shared" si="14"/>
        <v>3</v>
      </c>
      <c r="E848" s="12">
        <v>2838</v>
      </c>
      <c r="F848" s="12">
        <v>2878</v>
      </c>
      <c r="G848" s="14">
        <v>419</v>
      </c>
      <c r="H848" s="14">
        <v>1768</v>
      </c>
      <c r="I848" s="14">
        <v>651</v>
      </c>
      <c r="J848" s="13"/>
      <c r="K848" s="12">
        <v>44654</v>
      </c>
      <c r="L848" s="12">
        <v>224185</v>
      </c>
      <c r="M848" s="12">
        <v>603188</v>
      </c>
      <c r="N848" s="12">
        <v>500</v>
      </c>
      <c r="O848" s="12">
        <v>500</v>
      </c>
    </row>
    <row r="849" spans="1:15" x14ac:dyDescent="0.2">
      <c r="A849" s="67">
        <v>32315</v>
      </c>
      <c r="B849" s="54" t="s">
        <v>64</v>
      </c>
      <c r="C849" s="67">
        <f t="shared" si="14"/>
        <v>3</v>
      </c>
      <c r="E849" s="12">
        <v>2276</v>
      </c>
      <c r="F849" s="12">
        <v>2309</v>
      </c>
      <c r="G849" s="14">
        <v>358</v>
      </c>
      <c r="H849" s="14">
        <v>1480</v>
      </c>
      <c r="I849" s="14">
        <v>438</v>
      </c>
      <c r="J849" s="13"/>
      <c r="K849" s="12">
        <v>27065</v>
      </c>
      <c r="L849" s="12">
        <v>166713</v>
      </c>
      <c r="M849" s="12">
        <v>580771</v>
      </c>
      <c r="N849" s="12">
        <v>500</v>
      </c>
      <c r="O849" s="12">
        <v>500</v>
      </c>
    </row>
    <row r="850" spans="1:15" x14ac:dyDescent="0.2">
      <c r="A850" s="67">
        <v>32316</v>
      </c>
      <c r="B850" s="54" t="s">
        <v>1273</v>
      </c>
      <c r="C850" s="67">
        <f t="shared" si="14"/>
        <v>3</v>
      </c>
      <c r="E850" s="12">
        <v>3986</v>
      </c>
      <c r="F850" s="12">
        <v>3860</v>
      </c>
      <c r="G850" s="14">
        <v>614</v>
      </c>
      <c r="H850" s="14">
        <v>2674</v>
      </c>
      <c r="I850" s="14">
        <v>698</v>
      </c>
      <c r="J850" s="13"/>
      <c r="K850" s="12">
        <v>12271</v>
      </c>
      <c r="L850" s="12">
        <v>228501</v>
      </c>
      <c r="M850" s="12">
        <v>750001</v>
      </c>
      <c r="N850" s="12">
        <v>500</v>
      </c>
      <c r="O850" s="12">
        <v>500</v>
      </c>
    </row>
    <row r="851" spans="1:15" x14ac:dyDescent="0.2">
      <c r="A851" s="67">
        <v>32317</v>
      </c>
      <c r="B851" s="54" t="s">
        <v>1272</v>
      </c>
      <c r="C851" s="67">
        <f t="shared" ref="C851:C914" si="15">INT(A851/10000)</f>
        <v>3</v>
      </c>
      <c r="E851" s="12">
        <v>1044</v>
      </c>
      <c r="F851" s="12">
        <v>1048</v>
      </c>
      <c r="G851" s="14">
        <v>158</v>
      </c>
      <c r="H851" s="14">
        <v>681</v>
      </c>
      <c r="I851" s="14">
        <v>205</v>
      </c>
      <c r="J851" s="13"/>
      <c r="K851" s="12">
        <v>24919</v>
      </c>
      <c r="L851" s="12">
        <v>85812</v>
      </c>
      <c r="M851" s="12">
        <v>74513</v>
      </c>
      <c r="N851" s="12">
        <v>500</v>
      </c>
      <c r="O851" s="12">
        <v>500</v>
      </c>
    </row>
    <row r="852" spans="1:15" x14ac:dyDescent="0.2">
      <c r="A852" s="67">
        <v>32318</v>
      </c>
      <c r="B852" s="54" t="s">
        <v>1271</v>
      </c>
      <c r="C852" s="67">
        <f t="shared" si="15"/>
        <v>3</v>
      </c>
      <c r="E852" s="12">
        <v>2766</v>
      </c>
      <c r="F852" s="12">
        <v>2784</v>
      </c>
      <c r="G852" s="14">
        <v>359</v>
      </c>
      <c r="H852" s="14">
        <v>1834</v>
      </c>
      <c r="I852" s="14">
        <v>573</v>
      </c>
      <c r="J852" s="13"/>
      <c r="K852" s="12">
        <v>16224</v>
      </c>
      <c r="L852" s="12">
        <v>182206</v>
      </c>
      <c r="M852" s="12">
        <v>616884</v>
      </c>
      <c r="N852" s="12">
        <v>500</v>
      </c>
      <c r="O852" s="12">
        <v>500</v>
      </c>
    </row>
    <row r="853" spans="1:15" x14ac:dyDescent="0.2">
      <c r="A853" s="67">
        <v>32319</v>
      </c>
      <c r="B853" s="54" t="s">
        <v>1270</v>
      </c>
      <c r="C853" s="67">
        <f t="shared" si="15"/>
        <v>3</v>
      </c>
      <c r="E853" s="12">
        <v>3088</v>
      </c>
      <c r="F853" s="12">
        <v>3004</v>
      </c>
      <c r="G853" s="14">
        <v>495</v>
      </c>
      <c r="H853" s="14">
        <v>2013</v>
      </c>
      <c r="I853" s="14">
        <v>580</v>
      </c>
      <c r="J853" s="13"/>
      <c r="K853" s="12">
        <v>11644</v>
      </c>
      <c r="L853" s="12">
        <v>209583</v>
      </c>
      <c r="M853" s="12">
        <v>673974</v>
      </c>
      <c r="N853" s="12">
        <v>500</v>
      </c>
      <c r="O853" s="12">
        <v>500</v>
      </c>
    </row>
    <row r="854" spans="1:15" x14ac:dyDescent="0.2">
      <c r="A854" s="67">
        <v>32320</v>
      </c>
      <c r="B854" s="54" t="s">
        <v>1269</v>
      </c>
      <c r="C854" s="67">
        <f t="shared" si="15"/>
        <v>3</v>
      </c>
      <c r="E854" s="12">
        <v>2091</v>
      </c>
      <c r="F854" s="12">
        <v>2004</v>
      </c>
      <c r="G854" s="14">
        <v>292</v>
      </c>
      <c r="H854" s="14">
        <v>1352</v>
      </c>
      <c r="I854" s="14">
        <v>447</v>
      </c>
      <c r="J854" s="13"/>
      <c r="K854" s="12">
        <v>11469</v>
      </c>
      <c r="L854" s="12">
        <v>144306</v>
      </c>
      <c r="M854" s="12">
        <v>126806</v>
      </c>
      <c r="N854" s="12">
        <v>500</v>
      </c>
      <c r="O854" s="12">
        <v>500</v>
      </c>
    </row>
    <row r="855" spans="1:15" x14ac:dyDescent="0.2">
      <c r="A855" s="67">
        <v>32321</v>
      </c>
      <c r="B855" s="54" t="s">
        <v>1268</v>
      </c>
      <c r="C855" s="67">
        <f t="shared" si="15"/>
        <v>3</v>
      </c>
      <c r="E855" s="12">
        <v>678</v>
      </c>
      <c r="F855" s="12">
        <v>703</v>
      </c>
      <c r="G855" s="14">
        <v>91</v>
      </c>
      <c r="H855" s="14">
        <v>441</v>
      </c>
      <c r="I855" s="14">
        <v>146</v>
      </c>
      <c r="J855" s="13"/>
      <c r="K855" s="12">
        <v>15777</v>
      </c>
      <c r="L855" s="12">
        <v>39211</v>
      </c>
      <c r="M855" s="12">
        <v>54677</v>
      </c>
      <c r="N855" s="12">
        <v>500</v>
      </c>
      <c r="O855" s="12">
        <v>500</v>
      </c>
    </row>
    <row r="856" spans="1:15" x14ac:dyDescent="0.2">
      <c r="A856" s="67">
        <v>32322</v>
      </c>
      <c r="B856" s="54" t="s">
        <v>1267</v>
      </c>
      <c r="C856" s="67">
        <f t="shared" si="15"/>
        <v>3</v>
      </c>
      <c r="E856" s="12">
        <v>510</v>
      </c>
      <c r="F856" s="12">
        <v>517</v>
      </c>
      <c r="G856" s="14">
        <v>56</v>
      </c>
      <c r="H856" s="14">
        <v>352</v>
      </c>
      <c r="I856" s="14">
        <v>102</v>
      </c>
      <c r="J856" s="13"/>
      <c r="K856" s="12">
        <v>12465</v>
      </c>
      <c r="L856" s="12">
        <v>33337</v>
      </c>
      <c r="M856" s="12">
        <v>43605</v>
      </c>
      <c r="N856" s="12">
        <v>500</v>
      </c>
      <c r="O856" s="12">
        <v>500</v>
      </c>
    </row>
    <row r="857" spans="1:15" x14ac:dyDescent="0.2">
      <c r="A857" s="67">
        <v>32323</v>
      </c>
      <c r="B857" s="54" t="s">
        <v>1266</v>
      </c>
      <c r="C857" s="67">
        <f t="shared" si="15"/>
        <v>3</v>
      </c>
      <c r="E857" s="12">
        <v>2491</v>
      </c>
      <c r="F857" s="12">
        <v>2486</v>
      </c>
      <c r="G857" s="14">
        <v>347</v>
      </c>
      <c r="H857" s="14">
        <v>1548</v>
      </c>
      <c r="I857" s="14">
        <v>596</v>
      </c>
      <c r="J857" s="13"/>
      <c r="K857" s="12">
        <v>2559</v>
      </c>
      <c r="L857" s="12">
        <v>192081</v>
      </c>
      <c r="M857" s="12">
        <v>667124</v>
      </c>
      <c r="N857" s="12">
        <v>500</v>
      </c>
      <c r="O857" s="12">
        <v>500</v>
      </c>
    </row>
    <row r="858" spans="1:15" x14ac:dyDescent="0.2">
      <c r="A858" s="67">
        <v>32324</v>
      </c>
      <c r="B858" s="54" t="s">
        <v>1265</v>
      </c>
      <c r="C858" s="67">
        <f t="shared" si="15"/>
        <v>3</v>
      </c>
      <c r="E858" s="12">
        <v>461</v>
      </c>
      <c r="F858" s="12">
        <v>486</v>
      </c>
      <c r="G858" s="14">
        <v>71</v>
      </c>
      <c r="H858" s="14">
        <v>294</v>
      </c>
      <c r="I858" s="14">
        <v>96</v>
      </c>
      <c r="J858" s="13"/>
      <c r="K858" s="12">
        <v>28621</v>
      </c>
      <c r="L858" s="12">
        <v>39729</v>
      </c>
      <c r="M858" s="12">
        <v>67358</v>
      </c>
      <c r="N858" s="12">
        <v>500</v>
      </c>
      <c r="O858" s="12">
        <v>500</v>
      </c>
    </row>
    <row r="859" spans="1:15" x14ac:dyDescent="0.2">
      <c r="A859" s="67">
        <v>32325</v>
      </c>
      <c r="B859" s="54" t="s">
        <v>1264</v>
      </c>
      <c r="C859" s="67">
        <f t="shared" si="15"/>
        <v>3</v>
      </c>
      <c r="E859" s="12">
        <v>1188</v>
      </c>
      <c r="F859" s="12">
        <v>1241</v>
      </c>
      <c r="G859" s="14">
        <v>182</v>
      </c>
      <c r="H859" s="14">
        <v>765</v>
      </c>
      <c r="I859" s="14">
        <v>241</v>
      </c>
      <c r="J859" s="13"/>
      <c r="K859" s="12">
        <v>20822</v>
      </c>
      <c r="L859" s="12">
        <v>72918</v>
      </c>
      <c r="M859" s="12">
        <v>105149</v>
      </c>
      <c r="N859" s="12">
        <v>500</v>
      </c>
      <c r="O859" s="12">
        <v>500</v>
      </c>
    </row>
    <row r="860" spans="1:15" x14ac:dyDescent="0.2">
      <c r="A860" s="67">
        <v>32326</v>
      </c>
      <c r="B860" s="54" t="s">
        <v>1263</v>
      </c>
      <c r="C860" s="67">
        <f t="shared" si="15"/>
        <v>3</v>
      </c>
      <c r="E860" s="12">
        <v>927</v>
      </c>
      <c r="F860" s="12">
        <v>962</v>
      </c>
      <c r="G860" s="14">
        <v>115</v>
      </c>
      <c r="H860" s="14">
        <v>603</v>
      </c>
      <c r="I860" s="14">
        <v>209</v>
      </c>
      <c r="J860" s="13"/>
      <c r="K860" s="12">
        <v>6636</v>
      </c>
      <c r="L860" s="12">
        <v>63212</v>
      </c>
      <c r="M860" s="12">
        <v>66003</v>
      </c>
      <c r="N860" s="12">
        <v>500</v>
      </c>
      <c r="O860" s="12">
        <v>500</v>
      </c>
    </row>
    <row r="861" spans="1:15" x14ac:dyDescent="0.2">
      <c r="A861" s="67">
        <v>32327</v>
      </c>
      <c r="B861" s="54" t="s">
        <v>1262</v>
      </c>
      <c r="C861" s="67">
        <f t="shared" si="15"/>
        <v>3</v>
      </c>
      <c r="E861" s="12">
        <v>5194</v>
      </c>
      <c r="F861" s="12">
        <v>4840</v>
      </c>
      <c r="G861" s="14">
        <v>720</v>
      </c>
      <c r="H861" s="14">
        <v>3293</v>
      </c>
      <c r="I861" s="14">
        <v>1181</v>
      </c>
      <c r="J861" s="13"/>
      <c r="K861" s="12">
        <v>5202</v>
      </c>
      <c r="L861" s="12">
        <v>389470</v>
      </c>
      <c r="M861" s="12">
        <v>1582940</v>
      </c>
      <c r="N861" s="12">
        <v>500</v>
      </c>
      <c r="O861" s="12">
        <v>500</v>
      </c>
    </row>
    <row r="862" spans="1:15" x14ac:dyDescent="0.2">
      <c r="A862" s="67">
        <v>32330</v>
      </c>
      <c r="B862" s="54" t="s">
        <v>1261</v>
      </c>
      <c r="C862" s="67">
        <f t="shared" si="15"/>
        <v>3</v>
      </c>
      <c r="E862" s="12">
        <v>3673</v>
      </c>
      <c r="F862" s="12">
        <v>3190</v>
      </c>
      <c r="G862" s="14">
        <v>688</v>
      </c>
      <c r="H862" s="14">
        <v>2385</v>
      </c>
      <c r="I862" s="14">
        <v>600</v>
      </c>
      <c r="J862" s="13"/>
      <c r="K862" s="12">
        <v>6213</v>
      </c>
      <c r="L862" s="12">
        <v>263644</v>
      </c>
      <c r="M862" s="12">
        <v>590460</v>
      </c>
      <c r="N862" s="12">
        <v>500</v>
      </c>
      <c r="O862" s="12">
        <v>500</v>
      </c>
    </row>
    <row r="863" spans="1:15" x14ac:dyDescent="0.2">
      <c r="A863" s="67">
        <v>32331</v>
      </c>
      <c r="B863" s="54" t="s">
        <v>1260</v>
      </c>
      <c r="C863" s="67">
        <f t="shared" si="15"/>
        <v>3</v>
      </c>
      <c r="E863" s="12">
        <v>1503</v>
      </c>
      <c r="F863" s="12">
        <v>1536</v>
      </c>
      <c r="G863" s="14">
        <v>149</v>
      </c>
      <c r="H863" s="14">
        <v>959</v>
      </c>
      <c r="I863" s="14">
        <v>395</v>
      </c>
      <c r="J863" s="13"/>
      <c r="K863" s="12">
        <v>6176</v>
      </c>
      <c r="L863" s="12">
        <v>134259</v>
      </c>
      <c r="M863" s="12">
        <v>691689</v>
      </c>
      <c r="N863" s="12">
        <v>500</v>
      </c>
      <c r="O863" s="12">
        <v>500</v>
      </c>
    </row>
    <row r="864" spans="1:15" x14ac:dyDescent="0.2">
      <c r="A864" s="67">
        <v>32332</v>
      </c>
      <c r="B864" s="54" t="s">
        <v>1259</v>
      </c>
      <c r="C864" s="67">
        <f t="shared" si="15"/>
        <v>3</v>
      </c>
      <c r="E864" s="12">
        <v>2055</v>
      </c>
      <c r="F864" s="12">
        <v>2031</v>
      </c>
      <c r="G864" s="14">
        <v>306</v>
      </c>
      <c r="H864" s="14">
        <v>1357</v>
      </c>
      <c r="I864" s="14">
        <v>392</v>
      </c>
      <c r="J864" s="13"/>
      <c r="K864" s="12">
        <v>7783</v>
      </c>
      <c r="L864" s="12">
        <v>158514</v>
      </c>
      <c r="M864" s="12">
        <v>1867275</v>
      </c>
      <c r="N864" s="12">
        <v>500</v>
      </c>
      <c r="O864" s="12">
        <v>500</v>
      </c>
    </row>
    <row r="865" spans="1:15" x14ac:dyDescent="0.2">
      <c r="A865" s="67">
        <v>32333</v>
      </c>
      <c r="B865" s="54" t="s">
        <v>1258</v>
      </c>
      <c r="C865" s="67">
        <f t="shared" si="15"/>
        <v>3</v>
      </c>
      <c r="E865" s="12">
        <v>1149</v>
      </c>
      <c r="F865" s="12">
        <v>1111</v>
      </c>
      <c r="G865" s="14">
        <v>187</v>
      </c>
      <c r="H865" s="14">
        <v>750</v>
      </c>
      <c r="I865" s="14">
        <v>212</v>
      </c>
      <c r="J865" s="13"/>
      <c r="K865" s="12">
        <v>5865</v>
      </c>
      <c r="L865" s="12">
        <v>70324</v>
      </c>
      <c r="M865" s="12">
        <v>26925</v>
      </c>
      <c r="N865" s="12">
        <v>500</v>
      </c>
      <c r="O865" s="12">
        <v>500</v>
      </c>
    </row>
    <row r="866" spans="1:15" x14ac:dyDescent="0.2">
      <c r="A866" s="67">
        <v>32334</v>
      </c>
      <c r="B866" s="54" t="s">
        <v>1257</v>
      </c>
      <c r="C866" s="67">
        <f t="shared" si="15"/>
        <v>3</v>
      </c>
      <c r="E866" s="12">
        <v>1069</v>
      </c>
      <c r="F866" s="12">
        <v>1067</v>
      </c>
      <c r="G866" s="14">
        <v>150</v>
      </c>
      <c r="H866" s="14">
        <v>737</v>
      </c>
      <c r="I866" s="14">
        <v>182</v>
      </c>
      <c r="J866" s="13"/>
      <c r="K866" s="12">
        <v>13293</v>
      </c>
      <c r="L866" s="12">
        <v>109818</v>
      </c>
      <c r="M866" s="12">
        <v>1899478</v>
      </c>
      <c r="N866" s="12">
        <v>500</v>
      </c>
      <c r="O866" s="12">
        <v>500</v>
      </c>
    </row>
    <row r="867" spans="1:15" x14ac:dyDescent="0.2">
      <c r="A867" s="67">
        <v>32335</v>
      </c>
      <c r="B867" s="54" t="s">
        <v>1256</v>
      </c>
      <c r="C867" s="67">
        <f t="shared" si="15"/>
        <v>3</v>
      </c>
      <c r="E867" s="12">
        <v>1515</v>
      </c>
      <c r="F867" s="12">
        <v>1516</v>
      </c>
      <c r="G867" s="14">
        <v>235</v>
      </c>
      <c r="H867" s="14">
        <v>969</v>
      </c>
      <c r="I867" s="14">
        <v>311</v>
      </c>
      <c r="J867" s="13"/>
      <c r="K867" s="12">
        <v>22146</v>
      </c>
      <c r="L867" s="12">
        <v>81905</v>
      </c>
      <c r="M867" s="12">
        <v>132854</v>
      </c>
      <c r="N867" s="12">
        <v>500</v>
      </c>
      <c r="O867" s="12">
        <v>500</v>
      </c>
    </row>
    <row r="868" spans="1:15" x14ac:dyDescent="0.2">
      <c r="A868" s="67">
        <v>32336</v>
      </c>
      <c r="B868" s="54" t="s">
        <v>1255</v>
      </c>
      <c r="C868" s="67">
        <f t="shared" si="15"/>
        <v>3</v>
      </c>
      <c r="E868" s="12">
        <v>1859</v>
      </c>
      <c r="F868" s="12">
        <v>1903</v>
      </c>
      <c r="G868" s="14">
        <v>235</v>
      </c>
      <c r="H868" s="14">
        <v>1230</v>
      </c>
      <c r="I868" s="14">
        <v>394</v>
      </c>
      <c r="J868" s="13"/>
      <c r="K868" s="12">
        <v>5434</v>
      </c>
      <c r="L868" s="12">
        <v>119887</v>
      </c>
      <c r="M868" s="12">
        <v>239735</v>
      </c>
      <c r="N868" s="12">
        <v>500</v>
      </c>
      <c r="O868" s="12">
        <v>500</v>
      </c>
    </row>
    <row r="869" spans="1:15" x14ac:dyDescent="0.2">
      <c r="A869" s="67">
        <v>32337</v>
      </c>
      <c r="B869" s="54" t="s">
        <v>1254</v>
      </c>
      <c r="C869" s="67">
        <f t="shared" si="15"/>
        <v>3</v>
      </c>
      <c r="E869" s="12">
        <v>4581</v>
      </c>
      <c r="F869" s="12">
        <v>4289</v>
      </c>
      <c r="G869" s="14">
        <v>753</v>
      </c>
      <c r="H869" s="14">
        <v>3065</v>
      </c>
      <c r="I869" s="14">
        <v>763</v>
      </c>
      <c r="J869" s="13"/>
      <c r="K869" s="12">
        <v>7002</v>
      </c>
      <c r="L869" s="12">
        <v>316780</v>
      </c>
      <c r="M869" s="12">
        <v>1823865</v>
      </c>
      <c r="N869" s="12">
        <v>500</v>
      </c>
      <c r="O869" s="12">
        <v>500</v>
      </c>
    </row>
    <row r="870" spans="1:15" x14ac:dyDescent="0.2">
      <c r="A870" s="67">
        <v>32338</v>
      </c>
      <c r="B870" s="54" t="s">
        <v>1253</v>
      </c>
      <c r="C870" s="67">
        <f t="shared" si="15"/>
        <v>3</v>
      </c>
      <c r="E870" s="12">
        <v>2060</v>
      </c>
      <c r="F870" s="12">
        <v>2025</v>
      </c>
      <c r="G870" s="14">
        <v>284</v>
      </c>
      <c r="H870" s="14">
        <v>1399</v>
      </c>
      <c r="I870" s="14">
        <v>377</v>
      </c>
      <c r="J870" s="13"/>
      <c r="K870" s="12">
        <v>12540</v>
      </c>
      <c r="L870" s="12">
        <v>101296</v>
      </c>
      <c r="M870" s="12">
        <v>50353</v>
      </c>
      <c r="N870" s="12">
        <v>500</v>
      </c>
      <c r="O870" s="12">
        <v>500</v>
      </c>
    </row>
    <row r="871" spans="1:15" x14ac:dyDescent="0.2">
      <c r="A871" s="67">
        <v>32501</v>
      </c>
      <c r="B871" s="54" t="s">
        <v>1252</v>
      </c>
      <c r="C871" s="67">
        <f t="shared" si="15"/>
        <v>3</v>
      </c>
      <c r="E871" s="12">
        <v>1779</v>
      </c>
      <c r="F871" s="12">
        <v>1930</v>
      </c>
      <c r="G871" s="14">
        <v>192</v>
      </c>
      <c r="H871" s="14">
        <v>1076</v>
      </c>
      <c r="I871" s="14">
        <v>511</v>
      </c>
      <c r="J871" s="13"/>
      <c r="K871" s="12">
        <v>19126</v>
      </c>
      <c r="L871" s="12">
        <v>102770</v>
      </c>
      <c r="M871" s="12">
        <v>86457</v>
      </c>
      <c r="N871" s="12">
        <v>500</v>
      </c>
      <c r="O871" s="12">
        <v>500</v>
      </c>
    </row>
    <row r="872" spans="1:15" x14ac:dyDescent="0.2">
      <c r="A872" s="67">
        <v>32502</v>
      </c>
      <c r="B872" s="54" t="s">
        <v>1251</v>
      </c>
      <c r="C872" s="67">
        <f t="shared" si="15"/>
        <v>3</v>
      </c>
      <c r="E872" s="12">
        <v>1610</v>
      </c>
      <c r="F872" s="12">
        <v>1679</v>
      </c>
      <c r="G872" s="14">
        <v>225</v>
      </c>
      <c r="H872" s="14">
        <v>1073</v>
      </c>
      <c r="I872" s="14">
        <v>312</v>
      </c>
      <c r="J872" s="13"/>
      <c r="K872" s="12">
        <v>27474</v>
      </c>
      <c r="L872" s="12">
        <v>92838</v>
      </c>
      <c r="M872" s="12">
        <v>150637</v>
      </c>
      <c r="N872" s="12">
        <v>500</v>
      </c>
      <c r="O872" s="12">
        <v>500</v>
      </c>
    </row>
    <row r="873" spans="1:15" x14ac:dyDescent="0.2">
      <c r="A873" s="67">
        <v>32503</v>
      </c>
      <c r="B873" s="54" t="s">
        <v>1250</v>
      </c>
      <c r="C873" s="67">
        <f t="shared" si="15"/>
        <v>3</v>
      </c>
      <c r="E873" s="12">
        <v>351</v>
      </c>
      <c r="F873" s="12">
        <v>347</v>
      </c>
      <c r="G873" s="14">
        <v>42</v>
      </c>
      <c r="H873" s="14">
        <v>235</v>
      </c>
      <c r="I873" s="14">
        <v>74</v>
      </c>
      <c r="J873" s="13"/>
      <c r="K873" s="12">
        <v>13761</v>
      </c>
      <c r="L873" s="12">
        <v>14417</v>
      </c>
      <c r="M873" s="12">
        <v>43483</v>
      </c>
      <c r="N873" s="12">
        <v>500</v>
      </c>
      <c r="O873" s="12">
        <v>500</v>
      </c>
    </row>
    <row r="874" spans="1:15" x14ac:dyDescent="0.2">
      <c r="A874" s="67">
        <v>32504</v>
      </c>
      <c r="B874" s="54" t="s">
        <v>1249</v>
      </c>
      <c r="C874" s="67">
        <f t="shared" si="15"/>
        <v>3</v>
      </c>
      <c r="E874" s="12">
        <v>1271</v>
      </c>
      <c r="F874" s="12">
        <v>1220</v>
      </c>
      <c r="G874" s="14">
        <v>194</v>
      </c>
      <c r="H874" s="14">
        <v>851</v>
      </c>
      <c r="I874" s="14">
        <v>226</v>
      </c>
      <c r="J874" s="13"/>
      <c r="K874" s="12">
        <v>12770</v>
      </c>
      <c r="L874" s="12">
        <v>48336</v>
      </c>
      <c r="M874" s="12">
        <v>367780</v>
      </c>
      <c r="N874" s="12">
        <v>500</v>
      </c>
      <c r="O874" s="12">
        <v>500</v>
      </c>
    </row>
    <row r="875" spans="1:15" x14ac:dyDescent="0.2">
      <c r="A875" s="67">
        <v>32505</v>
      </c>
      <c r="B875" s="54" t="s">
        <v>1248</v>
      </c>
      <c r="C875" s="67">
        <f t="shared" si="15"/>
        <v>3</v>
      </c>
      <c r="E875" s="12">
        <v>1816</v>
      </c>
      <c r="F875" s="12">
        <v>1844</v>
      </c>
      <c r="G875" s="14">
        <v>238</v>
      </c>
      <c r="H875" s="14">
        <v>1186</v>
      </c>
      <c r="I875" s="14">
        <v>392</v>
      </c>
      <c r="J875" s="13"/>
      <c r="K875" s="12">
        <v>30505</v>
      </c>
      <c r="L875" s="12">
        <v>65529</v>
      </c>
      <c r="M875" s="12">
        <v>233196</v>
      </c>
      <c r="N875" s="12">
        <v>500</v>
      </c>
      <c r="O875" s="12">
        <v>500</v>
      </c>
    </row>
    <row r="876" spans="1:15" x14ac:dyDescent="0.2">
      <c r="A876" s="67">
        <v>32506</v>
      </c>
      <c r="B876" s="54" t="s">
        <v>1247</v>
      </c>
      <c r="C876" s="67">
        <f t="shared" si="15"/>
        <v>3</v>
      </c>
      <c r="E876" s="12">
        <v>853</v>
      </c>
      <c r="F876" s="12">
        <v>898</v>
      </c>
      <c r="G876" s="14">
        <v>128</v>
      </c>
      <c r="H876" s="14">
        <v>560</v>
      </c>
      <c r="I876" s="14">
        <v>165</v>
      </c>
      <c r="J876" s="13"/>
      <c r="K876" s="12">
        <v>16316</v>
      </c>
      <c r="L876" s="12">
        <v>36629</v>
      </c>
      <c r="M876" s="12">
        <v>151107</v>
      </c>
      <c r="N876" s="12">
        <v>500</v>
      </c>
      <c r="O876" s="12">
        <v>500</v>
      </c>
    </row>
    <row r="877" spans="1:15" x14ac:dyDescent="0.2">
      <c r="A877" s="67">
        <v>32508</v>
      </c>
      <c r="B877" s="54" t="s">
        <v>1246</v>
      </c>
      <c r="C877" s="67">
        <f t="shared" si="15"/>
        <v>3</v>
      </c>
      <c r="E877" s="12">
        <v>4449</v>
      </c>
      <c r="F877" s="12">
        <v>4508</v>
      </c>
      <c r="G877" s="14">
        <v>657</v>
      </c>
      <c r="H877" s="14">
        <v>2898</v>
      </c>
      <c r="I877" s="14">
        <v>894</v>
      </c>
      <c r="J877" s="13"/>
      <c r="K877" s="12">
        <v>50956</v>
      </c>
      <c r="L877" s="12">
        <v>233047</v>
      </c>
      <c r="M877" s="12">
        <v>845313</v>
      </c>
      <c r="N877" s="12">
        <v>500</v>
      </c>
      <c r="O877" s="12">
        <v>500</v>
      </c>
    </row>
    <row r="878" spans="1:15" x14ac:dyDescent="0.2">
      <c r="A878" s="67">
        <v>32509</v>
      </c>
      <c r="B878" s="54" t="s">
        <v>1245</v>
      </c>
      <c r="C878" s="67">
        <f t="shared" si="15"/>
        <v>3</v>
      </c>
      <c r="E878" s="12">
        <v>1380</v>
      </c>
      <c r="F878" s="12">
        <v>1362</v>
      </c>
      <c r="G878" s="14">
        <v>197</v>
      </c>
      <c r="H878" s="14">
        <v>940</v>
      </c>
      <c r="I878" s="14">
        <v>243</v>
      </c>
      <c r="J878" s="13"/>
      <c r="K878" s="12">
        <v>22303</v>
      </c>
      <c r="L878" s="12">
        <v>62074</v>
      </c>
      <c r="M878" s="12">
        <v>450455</v>
      </c>
      <c r="N878" s="12">
        <v>500</v>
      </c>
      <c r="O878" s="12">
        <v>500</v>
      </c>
    </row>
    <row r="879" spans="1:15" x14ac:dyDescent="0.2">
      <c r="A879" s="67">
        <v>32511</v>
      </c>
      <c r="B879" s="54" t="s">
        <v>1244</v>
      </c>
      <c r="C879" s="67">
        <f t="shared" si="15"/>
        <v>3</v>
      </c>
      <c r="E879" s="12">
        <v>521</v>
      </c>
      <c r="F879" s="12">
        <v>530</v>
      </c>
      <c r="G879" s="14">
        <v>65</v>
      </c>
      <c r="H879" s="14">
        <v>315</v>
      </c>
      <c r="I879" s="14">
        <v>141</v>
      </c>
      <c r="J879" s="13"/>
      <c r="K879" s="12">
        <v>1456</v>
      </c>
      <c r="L879" s="12">
        <v>18980</v>
      </c>
      <c r="M879" s="12">
        <v>45786</v>
      </c>
      <c r="N879" s="12">
        <v>500</v>
      </c>
      <c r="O879" s="12">
        <v>500</v>
      </c>
    </row>
    <row r="880" spans="1:15" x14ac:dyDescent="0.2">
      <c r="A880" s="67">
        <v>32514</v>
      </c>
      <c r="B880" s="54" t="s">
        <v>1243</v>
      </c>
      <c r="C880" s="67">
        <f t="shared" si="15"/>
        <v>3</v>
      </c>
      <c r="E880" s="12">
        <v>621</v>
      </c>
      <c r="F880" s="12">
        <v>629</v>
      </c>
      <c r="G880" s="14">
        <v>70</v>
      </c>
      <c r="H880" s="14">
        <v>419</v>
      </c>
      <c r="I880" s="14">
        <v>132</v>
      </c>
      <c r="J880" s="13"/>
      <c r="K880" s="12">
        <v>11536</v>
      </c>
      <c r="L880" s="12">
        <v>19656</v>
      </c>
      <c r="M880" s="12">
        <v>52242</v>
      </c>
      <c r="N880" s="12">
        <v>500</v>
      </c>
      <c r="O880" s="12">
        <v>500</v>
      </c>
    </row>
    <row r="881" spans="1:15" x14ac:dyDescent="0.2">
      <c r="A881" s="67">
        <v>32515</v>
      </c>
      <c r="B881" s="54" t="s">
        <v>1242</v>
      </c>
      <c r="C881" s="67">
        <f t="shared" si="15"/>
        <v>3</v>
      </c>
      <c r="E881" s="12">
        <v>1459</v>
      </c>
      <c r="F881" s="12">
        <v>1477</v>
      </c>
      <c r="G881" s="14">
        <v>196</v>
      </c>
      <c r="H881" s="14">
        <v>954</v>
      </c>
      <c r="I881" s="14">
        <v>309</v>
      </c>
      <c r="J881" s="13"/>
      <c r="K881" s="12">
        <v>30046</v>
      </c>
      <c r="L881" s="12">
        <v>58289</v>
      </c>
      <c r="M881" s="12">
        <v>190151</v>
      </c>
      <c r="N881" s="12">
        <v>500</v>
      </c>
      <c r="O881" s="12">
        <v>500</v>
      </c>
    </row>
    <row r="882" spans="1:15" x14ac:dyDescent="0.2">
      <c r="A882" s="67">
        <v>32516</v>
      </c>
      <c r="B882" s="54" t="s">
        <v>1241</v>
      </c>
      <c r="C882" s="67">
        <f t="shared" si="15"/>
        <v>3</v>
      </c>
      <c r="E882" s="12">
        <v>1736</v>
      </c>
      <c r="F882" s="12">
        <v>1799</v>
      </c>
      <c r="G882" s="14">
        <v>266</v>
      </c>
      <c r="H882" s="14">
        <v>1107</v>
      </c>
      <c r="I882" s="14">
        <v>363</v>
      </c>
      <c r="J882" s="13"/>
      <c r="K882" s="12">
        <v>33983</v>
      </c>
      <c r="L882" s="12">
        <v>74756</v>
      </c>
      <c r="M882" s="12">
        <v>143227</v>
      </c>
      <c r="N882" s="12">
        <v>500</v>
      </c>
      <c r="O882" s="12">
        <v>500</v>
      </c>
    </row>
    <row r="883" spans="1:15" x14ac:dyDescent="0.2">
      <c r="A883" s="67">
        <v>32517</v>
      </c>
      <c r="B883" s="54" t="s">
        <v>1240</v>
      </c>
      <c r="C883" s="67">
        <f t="shared" si="15"/>
        <v>3</v>
      </c>
      <c r="E883" s="12">
        <v>1102</v>
      </c>
      <c r="F883" s="12">
        <v>1142</v>
      </c>
      <c r="G883" s="14">
        <v>168</v>
      </c>
      <c r="H883" s="14">
        <v>707</v>
      </c>
      <c r="I883" s="14">
        <v>227</v>
      </c>
      <c r="J883" s="13"/>
      <c r="K883" s="12">
        <v>18008</v>
      </c>
      <c r="L883" s="12">
        <v>52033</v>
      </c>
      <c r="M883" s="12">
        <v>180316</v>
      </c>
      <c r="N883" s="12">
        <v>500</v>
      </c>
      <c r="O883" s="12">
        <v>500</v>
      </c>
    </row>
    <row r="884" spans="1:15" x14ac:dyDescent="0.2">
      <c r="A884" s="67">
        <v>32518</v>
      </c>
      <c r="B884" s="54" t="s">
        <v>1239</v>
      </c>
      <c r="C884" s="67">
        <f t="shared" si="15"/>
        <v>3</v>
      </c>
      <c r="E884" s="12">
        <v>995</v>
      </c>
      <c r="F884" s="12">
        <v>1000</v>
      </c>
      <c r="G884" s="14">
        <v>119</v>
      </c>
      <c r="H884" s="14">
        <v>621</v>
      </c>
      <c r="I884" s="14">
        <v>255</v>
      </c>
      <c r="J884" s="13"/>
      <c r="K884" s="12">
        <v>8569</v>
      </c>
      <c r="L884" s="12">
        <v>86924</v>
      </c>
      <c r="M884" s="12">
        <v>547314</v>
      </c>
      <c r="N884" s="12">
        <v>500</v>
      </c>
      <c r="O884" s="12">
        <v>500</v>
      </c>
    </row>
    <row r="885" spans="1:15" x14ac:dyDescent="0.2">
      <c r="A885" s="67">
        <v>32519</v>
      </c>
      <c r="B885" s="54" t="s">
        <v>1238</v>
      </c>
      <c r="C885" s="67">
        <f t="shared" si="15"/>
        <v>3</v>
      </c>
      <c r="E885" s="12">
        <v>844</v>
      </c>
      <c r="F885" s="12">
        <v>845</v>
      </c>
      <c r="G885" s="14">
        <v>125</v>
      </c>
      <c r="H885" s="14">
        <v>553</v>
      </c>
      <c r="I885" s="14">
        <v>166</v>
      </c>
      <c r="J885" s="13"/>
      <c r="K885" s="12">
        <v>15599</v>
      </c>
      <c r="L885" s="12">
        <v>41482</v>
      </c>
      <c r="M885" s="12">
        <v>50209</v>
      </c>
      <c r="N885" s="12">
        <v>500</v>
      </c>
      <c r="O885" s="12">
        <v>500</v>
      </c>
    </row>
    <row r="886" spans="1:15" x14ac:dyDescent="0.2">
      <c r="A886" s="67">
        <v>32520</v>
      </c>
      <c r="B886" s="54" t="s">
        <v>1237</v>
      </c>
      <c r="C886" s="67">
        <f t="shared" si="15"/>
        <v>3</v>
      </c>
      <c r="E886" s="12">
        <v>923</v>
      </c>
      <c r="F886" s="12">
        <v>948</v>
      </c>
      <c r="G886" s="14">
        <v>128</v>
      </c>
      <c r="H886" s="14">
        <v>573</v>
      </c>
      <c r="I886" s="14">
        <v>222</v>
      </c>
      <c r="J886" s="13"/>
      <c r="K886" s="12">
        <v>52018</v>
      </c>
      <c r="L886" s="12">
        <v>33276</v>
      </c>
      <c r="M886" s="12">
        <v>73089</v>
      </c>
      <c r="N886" s="12">
        <v>500</v>
      </c>
      <c r="O886" s="12">
        <v>500</v>
      </c>
    </row>
    <row r="887" spans="1:15" x14ac:dyDescent="0.2">
      <c r="A887" s="67">
        <v>32521</v>
      </c>
      <c r="B887" s="54" t="s">
        <v>1236</v>
      </c>
      <c r="C887" s="67">
        <f t="shared" si="15"/>
        <v>3</v>
      </c>
      <c r="E887" s="12">
        <v>1724</v>
      </c>
      <c r="F887" s="12">
        <v>1730</v>
      </c>
      <c r="G887" s="14">
        <v>268</v>
      </c>
      <c r="H887" s="14">
        <v>1119</v>
      </c>
      <c r="I887" s="14">
        <v>337</v>
      </c>
      <c r="J887" s="13"/>
      <c r="K887" s="12">
        <v>28135</v>
      </c>
      <c r="L887" s="12">
        <v>89063</v>
      </c>
      <c r="M887" s="12">
        <v>242130</v>
      </c>
      <c r="N887" s="12">
        <v>500</v>
      </c>
      <c r="O887" s="12">
        <v>500</v>
      </c>
    </row>
    <row r="888" spans="1:15" x14ac:dyDescent="0.2">
      <c r="A888" s="67">
        <v>32522</v>
      </c>
      <c r="B888" s="54" t="s">
        <v>1235</v>
      </c>
      <c r="C888" s="67">
        <f t="shared" si="15"/>
        <v>3</v>
      </c>
      <c r="E888" s="12">
        <v>1264</v>
      </c>
      <c r="F888" s="12">
        <v>1311</v>
      </c>
      <c r="G888" s="14">
        <v>177</v>
      </c>
      <c r="H888" s="14">
        <v>782</v>
      </c>
      <c r="I888" s="14">
        <v>305</v>
      </c>
      <c r="J888" s="13"/>
      <c r="K888" s="12">
        <v>29366</v>
      </c>
      <c r="L888" s="12">
        <v>61670</v>
      </c>
      <c r="M888" s="12">
        <v>155407</v>
      </c>
      <c r="N888" s="12">
        <v>500</v>
      </c>
      <c r="O888" s="12">
        <v>500</v>
      </c>
    </row>
    <row r="889" spans="1:15" x14ac:dyDescent="0.2">
      <c r="A889" s="67">
        <v>32523</v>
      </c>
      <c r="B889" s="54" t="s">
        <v>1234</v>
      </c>
      <c r="C889" s="67">
        <f t="shared" si="15"/>
        <v>3</v>
      </c>
      <c r="E889" s="12">
        <v>780</v>
      </c>
      <c r="F889" s="12">
        <v>827</v>
      </c>
      <c r="G889" s="14">
        <v>98</v>
      </c>
      <c r="H889" s="14">
        <v>516</v>
      </c>
      <c r="I889" s="14">
        <v>166</v>
      </c>
      <c r="J889" s="13"/>
      <c r="K889" s="12">
        <v>17973</v>
      </c>
      <c r="L889" s="12">
        <v>36658</v>
      </c>
      <c r="M889" s="12">
        <v>230779</v>
      </c>
      <c r="N889" s="12">
        <v>500</v>
      </c>
      <c r="O889" s="12">
        <v>500</v>
      </c>
    </row>
    <row r="890" spans="1:15" x14ac:dyDescent="0.2">
      <c r="A890" s="67">
        <v>32524</v>
      </c>
      <c r="B890" s="54" t="s">
        <v>1233</v>
      </c>
      <c r="C890" s="67">
        <f t="shared" si="15"/>
        <v>3</v>
      </c>
      <c r="E890" s="12">
        <v>1522</v>
      </c>
      <c r="F890" s="12">
        <v>1522</v>
      </c>
      <c r="G890" s="14">
        <v>211</v>
      </c>
      <c r="H890" s="14">
        <v>971</v>
      </c>
      <c r="I890" s="14">
        <v>340</v>
      </c>
      <c r="J890" s="13"/>
      <c r="K890" s="12">
        <v>15475</v>
      </c>
      <c r="L890" s="12">
        <v>59925</v>
      </c>
      <c r="M890" s="12">
        <v>99321</v>
      </c>
      <c r="N890" s="12">
        <v>500</v>
      </c>
      <c r="O890" s="12">
        <v>500</v>
      </c>
    </row>
    <row r="891" spans="1:15" x14ac:dyDescent="0.2">
      <c r="A891" s="67">
        <v>32525</v>
      </c>
      <c r="B891" s="54" t="s">
        <v>1232</v>
      </c>
      <c r="C891" s="67">
        <f t="shared" si="15"/>
        <v>3</v>
      </c>
      <c r="E891" s="12">
        <v>2007</v>
      </c>
      <c r="F891" s="12">
        <v>1984</v>
      </c>
      <c r="G891" s="14">
        <v>326</v>
      </c>
      <c r="H891" s="14">
        <v>1303</v>
      </c>
      <c r="I891" s="14">
        <v>378</v>
      </c>
      <c r="J891" s="13"/>
      <c r="K891" s="12">
        <v>35834</v>
      </c>
      <c r="L891" s="12">
        <v>76121</v>
      </c>
      <c r="M891" s="12">
        <v>168413</v>
      </c>
      <c r="N891" s="12">
        <v>500</v>
      </c>
      <c r="O891" s="12">
        <v>500</v>
      </c>
    </row>
    <row r="892" spans="1:15" x14ac:dyDescent="0.2">
      <c r="A892" s="67">
        <v>32528</v>
      </c>
      <c r="B892" s="54" t="s">
        <v>1231</v>
      </c>
      <c r="C892" s="67">
        <f t="shared" si="15"/>
        <v>3</v>
      </c>
      <c r="E892" s="12">
        <v>1008</v>
      </c>
      <c r="F892" s="12">
        <v>1042</v>
      </c>
      <c r="G892" s="14">
        <v>168</v>
      </c>
      <c r="H892" s="14">
        <v>638</v>
      </c>
      <c r="I892" s="14">
        <v>202</v>
      </c>
      <c r="J892" s="13"/>
      <c r="K892" s="12">
        <v>27015</v>
      </c>
      <c r="L892" s="12">
        <v>60537</v>
      </c>
      <c r="M892" s="12">
        <v>112238</v>
      </c>
      <c r="N892" s="12">
        <v>500</v>
      </c>
      <c r="O892" s="12">
        <v>500</v>
      </c>
    </row>
    <row r="893" spans="1:15" x14ac:dyDescent="0.2">
      <c r="A893" s="67">
        <v>32529</v>
      </c>
      <c r="B893" s="54" t="s">
        <v>1230</v>
      </c>
      <c r="C893" s="67">
        <f t="shared" si="15"/>
        <v>3</v>
      </c>
      <c r="E893" s="12">
        <v>1218</v>
      </c>
      <c r="F893" s="12">
        <v>1254</v>
      </c>
      <c r="G893" s="14">
        <v>177</v>
      </c>
      <c r="H893" s="14">
        <v>774</v>
      </c>
      <c r="I893" s="14">
        <v>267</v>
      </c>
      <c r="J893" s="13"/>
      <c r="K893" s="12">
        <v>22948</v>
      </c>
      <c r="L893" s="12">
        <v>49079</v>
      </c>
      <c r="M893" s="12">
        <v>395329</v>
      </c>
      <c r="N893" s="12">
        <v>500</v>
      </c>
      <c r="O893" s="12">
        <v>500</v>
      </c>
    </row>
    <row r="894" spans="1:15" x14ac:dyDescent="0.2">
      <c r="A894" s="67">
        <v>32530</v>
      </c>
      <c r="B894" s="54" t="s">
        <v>1229</v>
      </c>
      <c r="C894" s="67">
        <f t="shared" si="15"/>
        <v>3</v>
      </c>
      <c r="E894" s="12">
        <v>10789</v>
      </c>
      <c r="F894" s="12">
        <v>11040</v>
      </c>
      <c r="G894" s="14">
        <v>1332</v>
      </c>
      <c r="H894" s="14">
        <v>7011</v>
      </c>
      <c r="I894" s="14">
        <v>2446</v>
      </c>
      <c r="J894" s="13"/>
      <c r="K894" s="12">
        <v>158120</v>
      </c>
      <c r="L894" s="12">
        <v>835129</v>
      </c>
      <c r="M894" s="12">
        <v>4375997</v>
      </c>
      <c r="N894" s="12">
        <v>500</v>
      </c>
      <c r="O894" s="12">
        <v>500</v>
      </c>
    </row>
    <row r="895" spans="1:15" x14ac:dyDescent="0.2">
      <c r="A895" s="67">
        <v>40101</v>
      </c>
      <c r="B895" s="54" t="s">
        <v>1228</v>
      </c>
      <c r="C895" s="67">
        <f t="shared" si="15"/>
        <v>4</v>
      </c>
      <c r="D895" s="61">
        <v>1</v>
      </c>
      <c r="E895" s="12">
        <v>206591</v>
      </c>
      <c r="F895" s="12">
        <v>200372</v>
      </c>
      <c r="G895" s="14">
        <v>28410</v>
      </c>
      <c r="H895" s="14">
        <v>139382</v>
      </c>
      <c r="I895" s="14">
        <v>38799</v>
      </c>
      <c r="J895" s="13"/>
      <c r="K895" s="12">
        <v>26780</v>
      </c>
      <c r="L895" s="12">
        <v>20911319</v>
      </c>
      <c r="M895" s="12">
        <v>157593282</v>
      </c>
      <c r="N895" s="12">
        <v>500</v>
      </c>
      <c r="O895" s="12">
        <v>500</v>
      </c>
    </row>
    <row r="896" spans="1:15" x14ac:dyDescent="0.2">
      <c r="A896" s="67">
        <v>40201</v>
      </c>
      <c r="B896" s="54" t="s">
        <v>1227</v>
      </c>
      <c r="C896" s="67">
        <f t="shared" si="15"/>
        <v>4</v>
      </c>
      <c r="D896" s="61">
        <v>1</v>
      </c>
      <c r="E896" s="12">
        <v>38137</v>
      </c>
      <c r="F896" s="12">
        <v>38366</v>
      </c>
      <c r="G896" s="14">
        <v>5172</v>
      </c>
      <c r="H896" s="14">
        <v>24711</v>
      </c>
      <c r="I896" s="14">
        <v>8254</v>
      </c>
      <c r="J896" s="13"/>
      <c r="K896" s="12">
        <v>10929</v>
      </c>
      <c r="L896" s="12">
        <v>3470055</v>
      </c>
      <c r="M896" s="12">
        <v>29100520</v>
      </c>
      <c r="N896" s="12">
        <v>500</v>
      </c>
      <c r="O896" s="12">
        <v>500</v>
      </c>
    </row>
    <row r="897" spans="1:15" x14ac:dyDescent="0.2">
      <c r="A897" s="67">
        <v>40301</v>
      </c>
      <c r="B897" s="54" t="s">
        <v>1226</v>
      </c>
      <c r="C897" s="67">
        <f t="shared" si="15"/>
        <v>4</v>
      </c>
      <c r="D897" s="61">
        <v>1</v>
      </c>
      <c r="E897" s="12">
        <v>62454</v>
      </c>
      <c r="F897" s="12">
        <v>60230</v>
      </c>
      <c r="G897" s="14">
        <v>9528</v>
      </c>
      <c r="H897" s="14">
        <v>41496</v>
      </c>
      <c r="I897" s="14">
        <v>11430</v>
      </c>
      <c r="J897" s="13"/>
      <c r="K897" s="12">
        <v>24970</v>
      </c>
      <c r="L897" s="12">
        <v>7078147</v>
      </c>
      <c r="M897" s="12">
        <v>43301312</v>
      </c>
      <c r="N897" s="12">
        <v>500</v>
      </c>
      <c r="O897" s="12">
        <v>500</v>
      </c>
    </row>
    <row r="898" spans="1:15" x14ac:dyDescent="0.2">
      <c r="A898" s="67">
        <v>40401</v>
      </c>
      <c r="B898" s="54" t="s">
        <v>1225</v>
      </c>
      <c r="C898" s="67">
        <f t="shared" si="15"/>
        <v>4</v>
      </c>
      <c r="E898" s="12">
        <v>4989</v>
      </c>
      <c r="F898" s="12">
        <v>4795</v>
      </c>
      <c r="G898" s="14">
        <v>678</v>
      </c>
      <c r="H898" s="14">
        <v>3280</v>
      </c>
      <c r="I898" s="14">
        <v>1031</v>
      </c>
      <c r="J898" s="13"/>
      <c r="K898" s="12">
        <v>22692</v>
      </c>
      <c r="L898" s="12">
        <v>311023</v>
      </c>
      <c r="M898" s="12">
        <v>1524097</v>
      </c>
      <c r="N898" s="12">
        <v>500</v>
      </c>
      <c r="O898" s="12">
        <v>500</v>
      </c>
    </row>
    <row r="899" spans="1:15" x14ac:dyDescent="0.2">
      <c r="A899" s="67">
        <v>40402</v>
      </c>
      <c r="B899" s="54" t="s">
        <v>1224</v>
      </c>
      <c r="C899" s="67">
        <f t="shared" si="15"/>
        <v>4</v>
      </c>
      <c r="E899" s="12">
        <v>2616</v>
      </c>
      <c r="F899" s="12">
        <v>2505</v>
      </c>
      <c r="G899" s="14">
        <v>419</v>
      </c>
      <c r="H899" s="14">
        <v>1806</v>
      </c>
      <c r="I899" s="14">
        <v>391</v>
      </c>
      <c r="J899" s="13"/>
      <c r="K899" s="12">
        <v>31010</v>
      </c>
      <c r="L899" s="12">
        <v>201682</v>
      </c>
      <c r="M899" s="12">
        <v>636383</v>
      </c>
      <c r="N899" s="12">
        <v>500</v>
      </c>
      <c r="O899" s="12">
        <v>500</v>
      </c>
    </row>
    <row r="900" spans="1:15" x14ac:dyDescent="0.2">
      <c r="A900" s="67">
        <v>40403</v>
      </c>
      <c r="B900" s="54" t="s">
        <v>1223</v>
      </c>
      <c r="C900" s="67">
        <f t="shared" si="15"/>
        <v>4</v>
      </c>
      <c r="E900" s="12">
        <v>640</v>
      </c>
      <c r="F900" s="12">
        <v>562</v>
      </c>
      <c r="G900" s="14">
        <v>114</v>
      </c>
      <c r="H900" s="14">
        <v>435</v>
      </c>
      <c r="I900" s="14">
        <v>91</v>
      </c>
      <c r="J900" s="13"/>
      <c r="K900" s="12">
        <v>8560</v>
      </c>
      <c r="L900" s="12">
        <v>31793</v>
      </c>
      <c r="M900" s="12">
        <v>81077</v>
      </c>
      <c r="N900" s="12">
        <v>500</v>
      </c>
      <c r="O900" s="12">
        <v>500</v>
      </c>
    </row>
    <row r="901" spans="1:15" x14ac:dyDescent="0.2">
      <c r="A901" s="67">
        <v>40404</v>
      </c>
      <c r="B901" s="54" t="s">
        <v>1222</v>
      </c>
      <c r="C901" s="67">
        <f t="shared" si="15"/>
        <v>4</v>
      </c>
      <c r="E901" s="12">
        <v>17493</v>
      </c>
      <c r="F901" s="12">
        <v>16576</v>
      </c>
      <c r="G901" s="14">
        <v>2443</v>
      </c>
      <c r="H901" s="14">
        <v>11421</v>
      </c>
      <c r="I901" s="14">
        <v>3629</v>
      </c>
      <c r="J901" s="13"/>
      <c r="K901" s="12">
        <v>12110</v>
      </c>
      <c r="L901" s="12">
        <v>1395528</v>
      </c>
      <c r="M901" s="12">
        <v>11506775</v>
      </c>
      <c r="N901" s="12">
        <v>500</v>
      </c>
      <c r="O901" s="12">
        <v>500</v>
      </c>
    </row>
    <row r="902" spans="1:15" x14ac:dyDescent="0.2">
      <c r="A902" s="67">
        <v>40405</v>
      </c>
      <c r="B902" s="54" t="s">
        <v>1221</v>
      </c>
      <c r="C902" s="67">
        <f t="shared" si="15"/>
        <v>4</v>
      </c>
      <c r="E902" s="12">
        <v>2689</v>
      </c>
      <c r="F902" s="12">
        <v>2595</v>
      </c>
      <c r="G902" s="14">
        <v>397</v>
      </c>
      <c r="H902" s="14">
        <v>1846</v>
      </c>
      <c r="I902" s="14">
        <v>446</v>
      </c>
      <c r="J902" s="13"/>
      <c r="K902" s="12">
        <v>42228</v>
      </c>
      <c r="L902" s="12">
        <v>140897</v>
      </c>
      <c r="M902" s="12">
        <v>441859</v>
      </c>
      <c r="N902" s="12">
        <v>500</v>
      </c>
      <c r="O902" s="12">
        <v>500</v>
      </c>
    </row>
    <row r="903" spans="1:15" x14ac:dyDescent="0.2">
      <c r="A903" s="67">
        <v>40406</v>
      </c>
      <c r="B903" s="54" t="s">
        <v>1220</v>
      </c>
      <c r="C903" s="67">
        <f t="shared" si="15"/>
        <v>4</v>
      </c>
      <c r="E903" s="12">
        <v>2462</v>
      </c>
      <c r="F903" s="12">
        <v>2324</v>
      </c>
      <c r="G903" s="14">
        <v>361</v>
      </c>
      <c r="H903" s="14">
        <v>1684</v>
      </c>
      <c r="I903" s="14">
        <v>417</v>
      </c>
      <c r="J903" s="13"/>
      <c r="K903" s="12">
        <v>15899</v>
      </c>
      <c r="L903" s="12">
        <v>196751</v>
      </c>
      <c r="M903" s="12">
        <v>3200006</v>
      </c>
      <c r="N903" s="12">
        <v>500</v>
      </c>
      <c r="O903" s="12">
        <v>500</v>
      </c>
    </row>
    <row r="904" spans="1:15" x14ac:dyDescent="0.2">
      <c r="A904" s="67">
        <v>40407</v>
      </c>
      <c r="B904" s="54" t="s">
        <v>1219</v>
      </c>
      <c r="C904" s="67">
        <f t="shared" si="15"/>
        <v>4</v>
      </c>
      <c r="E904" s="12">
        <v>2010</v>
      </c>
      <c r="F904" s="12">
        <v>1924</v>
      </c>
      <c r="G904" s="14">
        <v>301</v>
      </c>
      <c r="H904" s="14">
        <v>1385</v>
      </c>
      <c r="I904" s="14">
        <v>324</v>
      </c>
      <c r="J904" s="13"/>
      <c r="K904" s="12">
        <v>34340</v>
      </c>
      <c r="L904" s="12">
        <v>102048</v>
      </c>
      <c r="M904" s="12">
        <v>284654</v>
      </c>
      <c r="N904" s="12">
        <v>500</v>
      </c>
      <c r="O904" s="12">
        <v>500</v>
      </c>
    </row>
    <row r="905" spans="1:15" x14ac:dyDescent="0.2">
      <c r="A905" s="67">
        <v>40408</v>
      </c>
      <c r="B905" s="54" t="s">
        <v>1218</v>
      </c>
      <c r="C905" s="67">
        <f t="shared" si="15"/>
        <v>4</v>
      </c>
      <c r="E905" s="12">
        <v>1007</v>
      </c>
      <c r="F905" s="12">
        <v>951</v>
      </c>
      <c r="G905" s="14">
        <v>119</v>
      </c>
      <c r="H905" s="14">
        <v>701</v>
      </c>
      <c r="I905" s="14">
        <v>187</v>
      </c>
      <c r="J905" s="13"/>
      <c r="K905" s="12">
        <v>6706</v>
      </c>
      <c r="L905" s="12">
        <v>80583</v>
      </c>
      <c r="M905" s="12">
        <v>270961</v>
      </c>
      <c r="N905" s="12">
        <v>500</v>
      </c>
      <c r="O905" s="12">
        <v>500</v>
      </c>
    </row>
    <row r="906" spans="1:15" x14ac:dyDescent="0.2">
      <c r="A906" s="67">
        <v>40409</v>
      </c>
      <c r="B906" s="54" t="s">
        <v>1217</v>
      </c>
      <c r="C906" s="67">
        <f t="shared" si="15"/>
        <v>4</v>
      </c>
      <c r="E906" s="12">
        <v>1173</v>
      </c>
      <c r="F906" s="12">
        <v>1127</v>
      </c>
      <c r="G906" s="14">
        <v>206</v>
      </c>
      <c r="H906" s="14">
        <v>768</v>
      </c>
      <c r="I906" s="14">
        <v>199</v>
      </c>
      <c r="J906" s="13"/>
      <c r="K906" s="12">
        <v>18577</v>
      </c>
      <c r="L906" s="12">
        <v>74313</v>
      </c>
      <c r="M906" s="12">
        <v>611030</v>
      </c>
      <c r="N906" s="12">
        <v>500</v>
      </c>
      <c r="O906" s="12">
        <v>500</v>
      </c>
    </row>
    <row r="907" spans="1:15" x14ac:dyDescent="0.2">
      <c r="A907" s="67">
        <v>40410</v>
      </c>
      <c r="B907" s="54" t="s">
        <v>1216</v>
      </c>
      <c r="C907" s="67">
        <f t="shared" si="15"/>
        <v>4</v>
      </c>
      <c r="E907" s="12">
        <v>1351</v>
      </c>
      <c r="F907" s="12">
        <v>1316</v>
      </c>
      <c r="G907" s="14">
        <v>193</v>
      </c>
      <c r="H907" s="14">
        <v>914</v>
      </c>
      <c r="I907" s="14">
        <v>244</v>
      </c>
      <c r="J907" s="13"/>
      <c r="K907" s="12">
        <v>23952</v>
      </c>
      <c r="L907" s="12">
        <v>76905</v>
      </c>
      <c r="M907" s="12">
        <v>289386</v>
      </c>
      <c r="N907" s="12">
        <v>500</v>
      </c>
      <c r="O907" s="12">
        <v>500</v>
      </c>
    </row>
    <row r="908" spans="1:15" x14ac:dyDescent="0.2">
      <c r="A908" s="67">
        <v>40411</v>
      </c>
      <c r="B908" s="54" t="s">
        <v>1215</v>
      </c>
      <c r="C908" s="67">
        <f t="shared" si="15"/>
        <v>4</v>
      </c>
      <c r="E908" s="12">
        <v>630</v>
      </c>
      <c r="F908" s="12">
        <v>591</v>
      </c>
      <c r="G908" s="14">
        <v>110</v>
      </c>
      <c r="H908" s="14">
        <v>409</v>
      </c>
      <c r="I908" s="14">
        <v>111</v>
      </c>
      <c r="J908" s="13"/>
      <c r="K908" s="12">
        <v>5526</v>
      </c>
      <c r="L908" s="12">
        <v>28008</v>
      </c>
      <c r="M908" s="12">
        <v>7437</v>
      </c>
      <c r="N908" s="12">
        <v>500</v>
      </c>
      <c r="O908" s="12">
        <v>500</v>
      </c>
    </row>
    <row r="909" spans="1:15" x14ac:dyDescent="0.2">
      <c r="A909" s="67">
        <v>40412</v>
      </c>
      <c r="B909" s="54" t="s">
        <v>1214</v>
      </c>
      <c r="C909" s="67">
        <f t="shared" si="15"/>
        <v>4</v>
      </c>
      <c r="E909" s="12">
        <v>1301</v>
      </c>
      <c r="F909" s="12">
        <v>1294</v>
      </c>
      <c r="G909" s="14">
        <v>207</v>
      </c>
      <c r="H909" s="14">
        <v>872</v>
      </c>
      <c r="I909" s="14">
        <v>222</v>
      </c>
      <c r="J909" s="13"/>
      <c r="K909" s="12">
        <v>23290</v>
      </c>
      <c r="L909" s="12">
        <v>80314</v>
      </c>
      <c r="M909" s="12">
        <v>137526</v>
      </c>
      <c r="N909" s="12">
        <v>500</v>
      </c>
      <c r="O909" s="12">
        <v>500</v>
      </c>
    </row>
    <row r="910" spans="1:15" x14ac:dyDescent="0.2">
      <c r="A910" s="67">
        <v>40413</v>
      </c>
      <c r="B910" s="54" t="s">
        <v>1213</v>
      </c>
      <c r="C910" s="67">
        <f t="shared" si="15"/>
        <v>4</v>
      </c>
      <c r="E910" s="12">
        <v>3710</v>
      </c>
      <c r="F910" s="12">
        <v>3438</v>
      </c>
      <c r="G910" s="14">
        <v>603</v>
      </c>
      <c r="H910" s="14">
        <v>2513</v>
      </c>
      <c r="I910" s="14">
        <v>594</v>
      </c>
      <c r="J910" s="13"/>
      <c r="K910" s="12">
        <v>20536</v>
      </c>
      <c r="L910" s="12">
        <v>216181</v>
      </c>
      <c r="M910" s="12">
        <v>814531</v>
      </c>
      <c r="N910" s="12">
        <v>500</v>
      </c>
      <c r="O910" s="12">
        <v>500</v>
      </c>
    </row>
    <row r="911" spans="1:15" x14ac:dyDescent="0.2">
      <c r="A911" s="67">
        <v>40414</v>
      </c>
      <c r="B911" s="54" t="s">
        <v>1212</v>
      </c>
      <c r="C911" s="67">
        <f t="shared" si="15"/>
        <v>4</v>
      </c>
      <c r="E911" s="12">
        <v>3263</v>
      </c>
      <c r="F911" s="12">
        <v>3165</v>
      </c>
      <c r="G911" s="14">
        <v>463</v>
      </c>
      <c r="H911" s="14">
        <v>2115</v>
      </c>
      <c r="I911" s="14">
        <v>685</v>
      </c>
      <c r="J911" s="13"/>
      <c r="K911" s="12">
        <v>28688</v>
      </c>
      <c r="L911" s="12">
        <v>173917</v>
      </c>
      <c r="M911" s="12">
        <v>291566</v>
      </c>
      <c r="N911" s="12">
        <v>500</v>
      </c>
      <c r="O911" s="12">
        <v>500</v>
      </c>
    </row>
    <row r="912" spans="1:15" x14ac:dyDescent="0.2">
      <c r="A912" s="67">
        <v>40415</v>
      </c>
      <c r="B912" s="54" t="s">
        <v>1211</v>
      </c>
      <c r="C912" s="67">
        <f t="shared" si="15"/>
        <v>4</v>
      </c>
      <c r="E912" s="12">
        <v>1440</v>
      </c>
      <c r="F912" s="12">
        <v>1404</v>
      </c>
      <c r="G912" s="14">
        <v>229</v>
      </c>
      <c r="H912" s="14">
        <v>960</v>
      </c>
      <c r="I912" s="14">
        <v>251</v>
      </c>
      <c r="J912" s="13"/>
      <c r="K912" s="12">
        <v>18360</v>
      </c>
      <c r="L912" s="12">
        <v>82530</v>
      </c>
      <c r="M912" s="12">
        <v>479053</v>
      </c>
      <c r="N912" s="12">
        <v>500</v>
      </c>
      <c r="O912" s="12">
        <v>500</v>
      </c>
    </row>
    <row r="913" spans="1:15" x14ac:dyDescent="0.2">
      <c r="A913" s="67">
        <v>40416</v>
      </c>
      <c r="B913" s="54" t="s">
        <v>1210</v>
      </c>
      <c r="C913" s="67">
        <f t="shared" si="15"/>
        <v>4</v>
      </c>
      <c r="E913" s="12">
        <v>702</v>
      </c>
      <c r="F913" s="12">
        <v>694</v>
      </c>
      <c r="G913" s="14">
        <v>118</v>
      </c>
      <c r="H913" s="14">
        <v>485</v>
      </c>
      <c r="I913" s="14">
        <v>99</v>
      </c>
      <c r="J913" s="13"/>
      <c r="K913" s="12">
        <v>4494</v>
      </c>
      <c r="L913" s="12">
        <v>40342</v>
      </c>
      <c r="M913" s="12">
        <v>193021</v>
      </c>
      <c r="N913" s="12">
        <v>500</v>
      </c>
      <c r="O913" s="12">
        <v>500</v>
      </c>
    </row>
    <row r="914" spans="1:15" x14ac:dyDescent="0.2">
      <c r="A914" s="67">
        <v>40417</v>
      </c>
      <c r="B914" s="54" t="s">
        <v>1209</v>
      </c>
      <c r="C914" s="67">
        <f t="shared" si="15"/>
        <v>4</v>
      </c>
      <c r="E914" s="12">
        <v>1193</v>
      </c>
      <c r="F914" s="12">
        <v>1140</v>
      </c>
      <c r="G914" s="14">
        <v>204</v>
      </c>
      <c r="H914" s="14">
        <v>793</v>
      </c>
      <c r="I914" s="14">
        <v>196</v>
      </c>
      <c r="J914" s="13"/>
      <c r="K914" s="12">
        <v>13804</v>
      </c>
      <c r="L914" s="12">
        <v>53198</v>
      </c>
      <c r="M914" s="12">
        <v>95194</v>
      </c>
      <c r="N914" s="12">
        <v>500</v>
      </c>
      <c r="O914" s="12">
        <v>500</v>
      </c>
    </row>
    <row r="915" spans="1:15" x14ac:dyDescent="0.2">
      <c r="A915" s="67">
        <v>40418</v>
      </c>
      <c r="B915" s="54" t="s">
        <v>1208</v>
      </c>
      <c r="C915" s="67">
        <f t="shared" ref="C915:C978" si="16">INT(A915/10000)</f>
        <v>4</v>
      </c>
      <c r="E915" s="12">
        <v>4809</v>
      </c>
      <c r="F915" s="12">
        <v>4571</v>
      </c>
      <c r="G915" s="14">
        <v>758</v>
      </c>
      <c r="H915" s="14">
        <v>3245</v>
      </c>
      <c r="I915" s="14">
        <v>806</v>
      </c>
      <c r="J915" s="13"/>
      <c r="K915" s="12">
        <v>32798</v>
      </c>
      <c r="L915" s="12">
        <v>287682</v>
      </c>
      <c r="M915" s="12">
        <v>2427793</v>
      </c>
      <c r="N915" s="12">
        <v>500</v>
      </c>
      <c r="O915" s="12">
        <v>500</v>
      </c>
    </row>
    <row r="916" spans="1:15" x14ac:dyDescent="0.2">
      <c r="A916" s="67">
        <v>40419</v>
      </c>
      <c r="B916" s="54" t="s">
        <v>1207</v>
      </c>
      <c r="C916" s="67">
        <f t="shared" si="16"/>
        <v>4</v>
      </c>
      <c r="E916" s="12">
        <v>2808</v>
      </c>
      <c r="F916" s="12">
        <v>2634</v>
      </c>
      <c r="G916" s="14">
        <v>492</v>
      </c>
      <c r="H916" s="14">
        <v>1895</v>
      </c>
      <c r="I916" s="14">
        <v>421</v>
      </c>
      <c r="J916" s="13"/>
      <c r="K916" s="12">
        <v>20346</v>
      </c>
      <c r="L916" s="12">
        <v>169202</v>
      </c>
      <c r="M916" s="12">
        <v>407250</v>
      </c>
      <c r="N916" s="12">
        <v>500</v>
      </c>
      <c r="O916" s="12">
        <v>500</v>
      </c>
    </row>
    <row r="917" spans="1:15" x14ac:dyDescent="0.2">
      <c r="A917" s="67">
        <v>40420</v>
      </c>
      <c r="B917" s="54" t="s">
        <v>1206</v>
      </c>
      <c r="C917" s="67">
        <f t="shared" si="16"/>
        <v>4</v>
      </c>
      <c r="E917" s="12">
        <v>1411</v>
      </c>
      <c r="F917" s="12">
        <v>1435</v>
      </c>
      <c r="G917" s="14">
        <v>179</v>
      </c>
      <c r="H917" s="14">
        <v>927</v>
      </c>
      <c r="I917" s="14">
        <v>305</v>
      </c>
      <c r="J917" s="13"/>
      <c r="K917" s="12">
        <v>19938</v>
      </c>
      <c r="L917" s="12">
        <v>64617</v>
      </c>
      <c r="M917" s="12">
        <v>179023</v>
      </c>
      <c r="N917" s="12">
        <v>500</v>
      </c>
      <c r="O917" s="12">
        <v>500</v>
      </c>
    </row>
    <row r="918" spans="1:15" x14ac:dyDescent="0.2">
      <c r="A918" s="67">
        <v>40421</v>
      </c>
      <c r="B918" s="54" t="s">
        <v>1205</v>
      </c>
      <c r="C918" s="67">
        <f t="shared" si="16"/>
        <v>4</v>
      </c>
      <c r="E918" s="12">
        <v>6924</v>
      </c>
      <c r="F918" s="12">
        <v>6102</v>
      </c>
      <c r="G918" s="14">
        <v>1120</v>
      </c>
      <c r="H918" s="14">
        <v>4738</v>
      </c>
      <c r="I918" s="14">
        <v>1066</v>
      </c>
      <c r="J918" s="13"/>
      <c r="K918" s="12">
        <v>1800</v>
      </c>
      <c r="L918" s="12">
        <v>410018</v>
      </c>
      <c r="M918" s="12">
        <v>5753950</v>
      </c>
      <c r="N918" s="12">
        <v>500</v>
      </c>
      <c r="O918" s="12">
        <v>500</v>
      </c>
    </row>
    <row r="919" spans="1:15" x14ac:dyDescent="0.2">
      <c r="A919" s="67">
        <v>40422</v>
      </c>
      <c r="B919" s="54" t="s">
        <v>1204</v>
      </c>
      <c r="C919" s="67">
        <f t="shared" si="16"/>
        <v>4</v>
      </c>
      <c r="E919" s="12">
        <v>2531</v>
      </c>
      <c r="F919" s="12">
        <v>2456</v>
      </c>
      <c r="G919" s="14">
        <v>348</v>
      </c>
      <c r="H919" s="14">
        <v>1686</v>
      </c>
      <c r="I919" s="14">
        <v>497</v>
      </c>
      <c r="J919" s="13"/>
      <c r="K919" s="12">
        <v>2085</v>
      </c>
      <c r="L919" s="12">
        <v>154551</v>
      </c>
      <c r="M919" s="12">
        <v>575056</v>
      </c>
      <c r="N919" s="12">
        <v>500</v>
      </c>
      <c r="O919" s="12">
        <v>500</v>
      </c>
    </row>
    <row r="920" spans="1:15" x14ac:dyDescent="0.2">
      <c r="A920" s="67">
        <v>40423</v>
      </c>
      <c r="B920" s="54" t="s">
        <v>1203</v>
      </c>
      <c r="C920" s="67">
        <f t="shared" si="16"/>
        <v>4</v>
      </c>
      <c r="E920" s="12">
        <v>1255</v>
      </c>
      <c r="F920" s="12">
        <v>1162</v>
      </c>
      <c r="G920" s="14">
        <v>184</v>
      </c>
      <c r="H920" s="14">
        <v>855</v>
      </c>
      <c r="I920" s="14">
        <v>216</v>
      </c>
      <c r="J920" s="13"/>
      <c r="K920" s="12">
        <v>13858</v>
      </c>
      <c r="L920" s="12">
        <v>71187</v>
      </c>
      <c r="M920" s="12">
        <v>80937</v>
      </c>
      <c r="N920" s="12">
        <v>500</v>
      </c>
      <c r="O920" s="12">
        <v>500</v>
      </c>
    </row>
    <row r="921" spans="1:15" x14ac:dyDescent="0.2">
      <c r="A921" s="67">
        <v>40424</v>
      </c>
      <c r="B921" s="54" t="s">
        <v>1202</v>
      </c>
      <c r="C921" s="67">
        <f t="shared" si="16"/>
        <v>4</v>
      </c>
      <c r="E921" s="12">
        <v>1067</v>
      </c>
      <c r="F921" s="12">
        <v>966</v>
      </c>
      <c r="G921" s="14">
        <v>184</v>
      </c>
      <c r="H921" s="14">
        <v>722</v>
      </c>
      <c r="I921" s="14">
        <v>161</v>
      </c>
      <c r="J921" s="13"/>
      <c r="K921" s="12">
        <v>15579</v>
      </c>
      <c r="L921" s="12">
        <v>43782</v>
      </c>
      <c r="M921" s="12">
        <v>90011</v>
      </c>
      <c r="N921" s="12">
        <v>500</v>
      </c>
      <c r="O921" s="12">
        <v>500</v>
      </c>
    </row>
    <row r="922" spans="1:15" x14ac:dyDescent="0.2">
      <c r="A922" s="67">
        <v>40425</v>
      </c>
      <c r="B922" s="54" t="s">
        <v>1201</v>
      </c>
      <c r="C922" s="67">
        <f t="shared" si="16"/>
        <v>4</v>
      </c>
      <c r="E922" s="12">
        <v>1690</v>
      </c>
      <c r="F922" s="12">
        <v>1622</v>
      </c>
      <c r="G922" s="14">
        <v>250</v>
      </c>
      <c r="H922" s="14">
        <v>1141</v>
      </c>
      <c r="I922" s="14">
        <v>299</v>
      </c>
      <c r="J922" s="13"/>
      <c r="K922" s="12">
        <v>12096</v>
      </c>
      <c r="L922" s="12">
        <v>102727</v>
      </c>
      <c r="M922" s="12">
        <v>471309</v>
      </c>
      <c r="N922" s="12">
        <v>500</v>
      </c>
      <c r="O922" s="12">
        <v>500</v>
      </c>
    </row>
    <row r="923" spans="1:15" x14ac:dyDescent="0.2">
      <c r="A923" s="67">
        <v>40426</v>
      </c>
      <c r="B923" s="54" t="s">
        <v>1200</v>
      </c>
      <c r="C923" s="67">
        <f t="shared" si="16"/>
        <v>4</v>
      </c>
      <c r="E923" s="12">
        <v>3068</v>
      </c>
      <c r="F923" s="12">
        <v>2955</v>
      </c>
      <c r="G923" s="14">
        <v>459</v>
      </c>
      <c r="H923" s="14">
        <v>2102</v>
      </c>
      <c r="I923" s="14">
        <v>507</v>
      </c>
      <c r="J923" s="13"/>
      <c r="K923" s="12">
        <v>18016</v>
      </c>
      <c r="L923" s="12">
        <v>192735</v>
      </c>
      <c r="M923" s="12">
        <v>2457500</v>
      </c>
      <c r="N923" s="12">
        <v>500</v>
      </c>
      <c r="O923" s="12">
        <v>500</v>
      </c>
    </row>
    <row r="924" spans="1:15" x14ac:dyDescent="0.2">
      <c r="A924" s="67">
        <v>40427</v>
      </c>
      <c r="B924" s="54" t="s">
        <v>1199</v>
      </c>
      <c r="C924" s="67">
        <f t="shared" si="16"/>
        <v>4</v>
      </c>
      <c r="E924" s="12">
        <v>2288</v>
      </c>
      <c r="F924" s="12">
        <v>2156</v>
      </c>
      <c r="G924" s="14">
        <v>376</v>
      </c>
      <c r="H924" s="14">
        <v>1516</v>
      </c>
      <c r="I924" s="14">
        <v>396</v>
      </c>
      <c r="J924" s="13"/>
      <c r="K924" s="12">
        <v>28605</v>
      </c>
      <c r="L924" s="12">
        <v>220930</v>
      </c>
      <c r="M924" s="12">
        <v>901798</v>
      </c>
      <c r="N924" s="12">
        <v>500</v>
      </c>
      <c r="O924" s="12">
        <v>500</v>
      </c>
    </row>
    <row r="925" spans="1:15" x14ac:dyDescent="0.2">
      <c r="A925" s="67">
        <v>40428</v>
      </c>
      <c r="B925" s="54" t="s">
        <v>1198</v>
      </c>
      <c r="C925" s="67">
        <f t="shared" si="16"/>
        <v>4</v>
      </c>
      <c r="E925" s="12">
        <v>3277</v>
      </c>
      <c r="F925" s="12">
        <v>3282</v>
      </c>
      <c r="G925" s="14">
        <v>498</v>
      </c>
      <c r="H925" s="14">
        <v>2126</v>
      </c>
      <c r="I925" s="14">
        <v>653</v>
      </c>
      <c r="J925" s="13"/>
      <c r="K925" s="12">
        <v>11294</v>
      </c>
      <c r="L925" s="12">
        <v>200575</v>
      </c>
      <c r="M925" s="12">
        <v>323943</v>
      </c>
      <c r="N925" s="12">
        <v>500</v>
      </c>
      <c r="O925" s="12">
        <v>500</v>
      </c>
    </row>
    <row r="926" spans="1:15" x14ac:dyDescent="0.2">
      <c r="A926" s="67">
        <v>40429</v>
      </c>
      <c r="B926" s="54" t="s">
        <v>1197</v>
      </c>
      <c r="C926" s="67">
        <f t="shared" si="16"/>
        <v>4</v>
      </c>
      <c r="E926" s="12">
        <v>967</v>
      </c>
      <c r="F926" s="12">
        <v>897</v>
      </c>
      <c r="G926" s="14">
        <v>130</v>
      </c>
      <c r="H926" s="14">
        <v>667</v>
      </c>
      <c r="I926" s="14">
        <v>170</v>
      </c>
      <c r="J926" s="13"/>
      <c r="K926" s="12">
        <v>9188</v>
      </c>
      <c r="L926" s="12">
        <v>64207</v>
      </c>
      <c r="M926" s="12">
        <v>139068</v>
      </c>
      <c r="N926" s="12">
        <v>500</v>
      </c>
      <c r="O926" s="12">
        <v>500</v>
      </c>
    </row>
    <row r="927" spans="1:15" x14ac:dyDescent="0.2">
      <c r="A927" s="67">
        <v>40430</v>
      </c>
      <c r="B927" s="54" t="s">
        <v>1196</v>
      </c>
      <c r="C927" s="67">
        <f t="shared" si="16"/>
        <v>4</v>
      </c>
      <c r="E927" s="12">
        <v>1040</v>
      </c>
      <c r="F927" s="12">
        <v>972</v>
      </c>
      <c r="G927" s="14">
        <v>176</v>
      </c>
      <c r="H927" s="14">
        <v>711</v>
      </c>
      <c r="I927" s="14">
        <v>153</v>
      </c>
      <c r="J927" s="13"/>
      <c r="K927" s="12">
        <v>5881</v>
      </c>
      <c r="L927" s="12">
        <v>51394</v>
      </c>
      <c r="M927" s="12">
        <v>92562</v>
      </c>
      <c r="N927" s="12">
        <v>500</v>
      </c>
      <c r="O927" s="12">
        <v>500</v>
      </c>
    </row>
    <row r="928" spans="1:15" x14ac:dyDescent="0.2">
      <c r="A928" s="67">
        <v>40431</v>
      </c>
      <c r="B928" s="54" t="s">
        <v>1195</v>
      </c>
      <c r="C928" s="67">
        <f t="shared" si="16"/>
        <v>4</v>
      </c>
      <c r="E928" s="12">
        <v>1156</v>
      </c>
      <c r="F928" s="12">
        <v>1012</v>
      </c>
      <c r="G928" s="14">
        <v>183</v>
      </c>
      <c r="H928" s="14">
        <v>789</v>
      </c>
      <c r="I928" s="14">
        <v>184</v>
      </c>
      <c r="J928" s="13"/>
      <c r="K928" s="12">
        <v>7712</v>
      </c>
      <c r="L928" s="12">
        <v>78127</v>
      </c>
      <c r="M928" s="12">
        <v>1049894</v>
      </c>
      <c r="N928" s="12">
        <v>500</v>
      </c>
      <c r="O928" s="12">
        <v>500</v>
      </c>
    </row>
    <row r="929" spans="1:15" x14ac:dyDescent="0.2">
      <c r="A929" s="67">
        <v>40432</v>
      </c>
      <c r="B929" s="54" t="s">
        <v>1194</v>
      </c>
      <c r="C929" s="67">
        <f t="shared" si="16"/>
        <v>4</v>
      </c>
      <c r="E929" s="12">
        <v>1700</v>
      </c>
      <c r="F929" s="12">
        <v>1671</v>
      </c>
      <c r="G929" s="14">
        <v>237</v>
      </c>
      <c r="H929" s="14">
        <v>1152</v>
      </c>
      <c r="I929" s="14">
        <v>311</v>
      </c>
      <c r="J929" s="13"/>
      <c r="K929" s="12">
        <v>25542</v>
      </c>
      <c r="L929" s="12">
        <v>91756</v>
      </c>
      <c r="M929" s="12">
        <v>103244</v>
      </c>
      <c r="N929" s="12">
        <v>500</v>
      </c>
      <c r="O929" s="12">
        <v>500</v>
      </c>
    </row>
    <row r="930" spans="1:15" x14ac:dyDescent="0.2">
      <c r="A930" s="67">
        <v>40433</v>
      </c>
      <c r="B930" s="54" t="s">
        <v>1193</v>
      </c>
      <c r="C930" s="67">
        <f t="shared" si="16"/>
        <v>4</v>
      </c>
      <c r="E930" s="12">
        <v>997</v>
      </c>
      <c r="F930" s="12">
        <v>945</v>
      </c>
      <c r="G930" s="14">
        <v>165</v>
      </c>
      <c r="H930" s="14">
        <v>634</v>
      </c>
      <c r="I930" s="14">
        <v>198</v>
      </c>
      <c r="J930" s="13"/>
      <c r="K930" s="12">
        <v>15375</v>
      </c>
      <c r="L930" s="12">
        <v>49172</v>
      </c>
      <c r="M930" s="12">
        <v>174925</v>
      </c>
      <c r="N930" s="12">
        <v>500</v>
      </c>
      <c r="O930" s="12">
        <v>500</v>
      </c>
    </row>
    <row r="931" spans="1:15" x14ac:dyDescent="0.2">
      <c r="A931" s="67">
        <v>40434</v>
      </c>
      <c r="B931" s="54" t="s">
        <v>1192</v>
      </c>
      <c r="C931" s="67">
        <f t="shared" si="16"/>
        <v>4</v>
      </c>
      <c r="E931" s="12">
        <v>908</v>
      </c>
      <c r="F931" s="12">
        <v>939</v>
      </c>
      <c r="G931" s="14">
        <v>118</v>
      </c>
      <c r="H931" s="14">
        <v>621</v>
      </c>
      <c r="I931" s="14">
        <v>169</v>
      </c>
      <c r="J931" s="13"/>
      <c r="K931" s="12">
        <v>12646</v>
      </c>
      <c r="L931" s="12">
        <v>46276</v>
      </c>
      <c r="M931" s="12">
        <v>118952</v>
      </c>
      <c r="N931" s="12">
        <v>500</v>
      </c>
      <c r="O931" s="12">
        <v>500</v>
      </c>
    </row>
    <row r="932" spans="1:15" x14ac:dyDescent="0.2">
      <c r="A932" s="67">
        <v>40435</v>
      </c>
      <c r="B932" s="54" t="s">
        <v>1191</v>
      </c>
      <c r="C932" s="67">
        <f t="shared" si="16"/>
        <v>4</v>
      </c>
      <c r="E932" s="12">
        <v>419</v>
      </c>
      <c r="F932" s="12">
        <v>385</v>
      </c>
      <c r="G932" s="14">
        <v>56</v>
      </c>
      <c r="H932" s="14">
        <v>305</v>
      </c>
      <c r="I932" s="14">
        <v>58</v>
      </c>
      <c r="J932" s="13"/>
      <c r="K932" s="12">
        <v>4170</v>
      </c>
      <c r="L932" s="12">
        <v>42487</v>
      </c>
      <c r="M932" s="12">
        <v>236242</v>
      </c>
      <c r="N932" s="12">
        <v>500</v>
      </c>
      <c r="O932" s="12">
        <v>500</v>
      </c>
    </row>
    <row r="933" spans="1:15" x14ac:dyDescent="0.2">
      <c r="A933" s="67">
        <v>40436</v>
      </c>
      <c r="B933" s="54" t="s">
        <v>1190</v>
      </c>
      <c r="C933" s="67">
        <f t="shared" si="16"/>
        <v>4</v>
      </c>
      <c r="E933" s="12">
        <v>2039</v>
      </c>
      <c r="F933" s="12">
        <v>2058</v>
      </c>
      <c r="G933" s="14">
        <v>288</v>
      </c>
      <c r="H933" s="14">
        <v>1388</v>
      </c>
      <c r="I933" s="14">
        <v>363</v>
      </c>
      <c r="J933" s="13"/>
      <c r="K933" s="12">
        <v>23561</v>
      </c>
      <c r="L933" s="12">
        <v>98414</v>
      </c>
      <c r="M933" s="12">
        <v>209972</v>
      </c>
      <c r="N933" s="12">
        <v>500</v>
      </c>
      <c r="O933" s="12">
        <v>500</v>
      </c>
    </row>
    <row r="934" spans="1:15" x14ac:dyDescent="0.2">
      <c r="A934" s="67">
        <v>40437</v>
      </c>
      <c r="B934" s="54" t="s">
        <v>1189</v>
      </c>
      <c r="C934" s="67">
        <f t="shared" si="16"/>
        <v>4</v>
      </c>
      <c r="E934" s="12">
        <v>3161</v>
      </c>
      <c r="F934" s="12">
        <v>3075</v>
      </c>
      <c r="G934" s="14">
        <v>473</v>
      </c>
      <c r="H934" s="14">
        <v>2065</v>
      </c>
      <c r="I934" s="14">
        <v>623</v>
      </c>
      <c r="J934" s="13"/>
      <c r="K934" s="12">
        <v>12021</v>
      </c>
      <c r="L934" s="12">
        <v>191120</v>
      </c>
      <c r="M934" s="12">
        <v>499489</v>
      </c>
      <c r="N934" s="12">
        <v>500</v>
      </c>
      <c r="O934" s="12">
        <v>500</v>
      </c>
    </row>
    <row r="935" spans="1:15" x14ac:dyDescent="0.2">
      <c r="A935" s="67">
        <v>40438</v>
      </c>
      <c r="B935" s="54" t="s">
        <v>1188</v>
      </c>
      <c r="C935" s="67">
        <f t="shared" si="16"/>
        <v>4</v>
      </c>
      <c r="E935" s="12">
        <v>2403</v>
      </c>
      <c r="F935" s="12">
        <v>2422</v>
      </c>
      <c r="G935" s="14">
        <v>324</v>
      </c>
      <c r="H935" s="14">
        <v>1609</v>
      </c>
      <c r="I935" s="14">
        <v>470</v>
      </c>
      <c r="J935" s="13"/>
      <c r="K935" s="12">
        <v>36154</v>
      </c>
      <c r="L935" s="12">
        <v>167103</v>
      </c>
      <c r="M935" s="12">
        <v>526160</v>
      </c>
      <c r="N935" s="12">
        <v>500</v>
      </c>
      <c r="O935" s="12">
        <v>500</v>
      </c>
    </row>
    <row r="936" spans="1:15" x14ac:dyDescent="0.2">
      <c r="A936" s="67">
        <v>40439</v>
      </c>
      <c r="B936" s="54" t="s">
        <v>1187</v>
      </c>
      <c r="C936" s="67">
        <f t="shared" si="16"/>
        <v>4</v>
      </c>
      <c r="E936" s="12">
        <v>590</v>
      </c>
      <c r="F936" s="12">
        <v>582</v>
      </c>
      <c r="G936" s="14">
        <v>81</v>
      </c>
      <c r="H936" s="14">
        <v>399</v>
      </c>
      <c r="I936" s="14">
        <v>110</v>
      </c>
      <c r="J936" s="13"/>
      <c r="K936" s="12">
        <v>10910</v>
      </c>
      <c r="L936" s="12">
        <v>26160</v>
      </c>
      <c r="M936" s="12">
        <v>49422</v>
      </c>
      <c r="N936" s="12">
        <v>500</v>
      </c>
      <c r="O936" s="12">
        <v>500</v>
      </c>
    </row>
    <row r="937" spans="1:15" x14ac:dyDescent="0.2">
      <c r="A937" s="67">
        <v>40440</v>
      </c>
      <c r="B937" s="54" t="s">
        <v>1186</v>
      </c>
      <c r="C937" s="67">
        <f t="shared" si="16"/>
        <v>4</v>
      </c>
      <c r="E937" s="12">
        <v>405</v>
      </c>
      <c r="F937" s="12">
        <v>419</v>
      </c>
      <c r="G937" s="14">
        <v>64</v>
      </c>
      <c r="H937" s="14">
        <v>270</v>
      </c>
      <c r="I937" s="14">
        <v>71</v>
      </c>
      <c r="J937" s="13"/>
      <c r="K937" s="12">
        <v>5469</v>
      </c>
      <c r="L937" s="12">
        <v>18251</v>
      </c>
      <c r="M937" s="12">
        <v>29474</v>
      </c>
      <c r="N937" s="12">
        <v>500</v>
      </c>
      <c r="O937" s="12">
        <v>500</v>
      </c>
    </row>
    <row r="938" spans="1:15" x14ac:dyDescent="0.2">
      <c r="A938" s="67">
        <v>40441</v>
      </c>
      <c r="B938" s="54" t="s">
        <v>1185</v>
      </c>
      <c r="C938" s="67">
        <f t="shared" si="16"/>
        <v>4</v>
      </c>
      <c r="E938" s="12">
        <v>3986</v>
      </c>
      <c r="F938" s="12">
        <v>3788</v>
      </c>
      <c r="G938" s="14">
        <v>597</v>
      </c>
      <c r="H938" s="14">
        <v>2703</v>
      </c>
      <c r="I938" s="14">
        <v>686</v>
      </c>
      <c r="J938" s="13"/>
      <c r="K938" s="12">
        <v>24659</v>
      </c>
      <c r="L938" s="12">
        <v>245853</v>
      </c>
      <c r="M938" s="12">
        <v>1413822</v>
      </c>
      <c r="N938" s="12">
        <v>500</v>
      </c>
      <c r="O938" s="12">
        <v>500</v>
      </c>
    </row>
    <row r="939" spans="1:15" x14ac:dyDescent="0.2">
      <c r="A939" s="67">
        <v>40442</v>
      </c>
      <c r="B939" s="54" t="s">
        <v>1184</v>
      </c>
      <c r="C939" s="67">
        <f t="shared" si="16"/>
        <v>4</v>
      </c>
      <c r="E939" s="12">
        <v>994</v>
      </c>
      <c r="F939" s="12">
        <v>913</v>
      </c>
      <c r="G939" s="14">
        <v>174</v>
      </c>
      <c r="H939" s="14">
        <v>652</v>
      </c>
      <c r="I939" s="14">
        <v>168</v>
      </c>
      <c r="J939" s="13"/>
      <c r="K939" s="12">
        <v>16942</v>
      </c>
      <c r="L939" s="12">
        <v>57159</v>
      </c>
      <c r="M939" s="12">
        <v>127887</v>
      </c>
      <c r="N939" s="12">
        <v>500</v>
      </c>
      <c r="O939" s="12">
        <v>500</v>
      </c>
    </row>
    <row r="940" spans="1:15" x14ac:dyDescent="0.2">
      <c r="A940" s="67">
        <v>40443</v>
      </c>
      <c r="B940" s="54" t="s">
        <v>1183</v>
      </c>
      <c r="C940" s="67">
        <f t="shared" si="16"/>
        <v>4</v>
      </c>
      <c r="E940" s="12">
        <v>2055</v>
      </c>
      <c r="F940" s="12">
        <v>2031</v>
      </c>
      <c r="G940" s="14">
        <v>270</v>
      </c>
      <c r="H940" s="14">
        <v>1393</v>
      </c>
      <c r="I940" s="14">
        <v>392</v>
      </c>
      <c r="J940" s="13"/>
      <c r="K940" s="12">
        <v>22311</v>
      </c>
      <c r="L940" s="12">
        <v>138688</v>
      </c>
      <c r="M940" s="12">
        <v>771027</v>
      </c>
      <c r="N940" s="12">
        <v>500</v>
      </c>
      <c r="O940" s="12">
        <v>500</v>
      </c>
    </row>
    <row r="941" spans="1:15" x14ac:dyDescent="0.2">
      <c r="A941" s="67">
        <v>40444</v>
      </c>
      <c r="B941" s="54" t="s">
        <v>1182</v>
      </c>
      <c r="C941" s="67">
        <f t="shared" si="16"/>
        <v>4</v>
      </c>
      <c r="E941" s="12">
        <v>723</v>
      </c>
      <c r="F941" s="12">
        <v>705</v>
      </c>
      <c r="G941" s="14">
        <v>111</v>
      </c>
      <c r="H941" s="14">
        <v>479</v>
      </c>
      <c r="I941" s="14">
        <v>133</v>
      </c>
      <c r="J941" s="13"/>
      <c r="K941" s="12">
        <v>10875</v>
      </c>
      <c r="L941" s="12">
        <v>36052</v>
      </c>
      <c r="M941" s="12">
        <v>80018</v>
      </c>
      <c r="N941" s="12">
        <v>500</v>
      </c>
      <c r="O941" s="12">
        <v>500</v>
      </c>
    </row>
    <row r="942" spans="1:15" x14ac:dyDescent="0.2">
      <c r="A942" s="67">
        <v>40445</v>
      </c>
      <c r="B942" s="54" t="s">
        <v>1181</v>
      </c>
      <c r="C942" s="67">
        <f t="shared" si="16"/>
        <v>4</v>
      </c>
      <c r="E942" s="12">
        <v>684</v>
      </c>
      <c r="F942" s="12">
        <v>686</v>
      </c>
      <c r="G942" s="14">
        <v>84</v>
      </c>
      <c r="H942" s="14">
        <v>477</v>
      </c>
      <c r="I942" s="14">
        <v>123</v>
      </c>
      <c r="J942" s="13"/>
      <c r="K942" s="12">
        <v>13194</v>
      </c>
      <c r="L942" s="12">
        <v>31776</v>
      </c>
      <c r="M942" s="12">
        <v>5285</v>
      </c>
      <c r="N942" s="12">
        <v>500</v>
      </c>
      <c r="O942" s="12">
        <v>500</v>
      </c>
    </row>
    <row r="943" spans="1:15" x14ac:dyDescent="0.2">
      <c r="A943" s="67">
        <v>40446</v>
      </c>
      <c r="B943" s="54" t="s">
        <v>1180</v>
      </c>
      <c r="C943" s="67">
        <f t="shared" si="16"/>
        <v>4</v>
      </c>
      <c r="E943" s="12">
        <v>1374</v>
      </c>
      <c r="F943" s="12">
        <v>1372</v>
      </c>
      <c r="G943" s="14">
        <v>153</v>
      </c>
      <c r="H943" s="14">
        <v>950</v>
      </c>
      <c r="I943" s="14">
        <v>271</v>
      </c>
      <c r="J943" s="13"/>
      <c r="K943" s="12">
        <v>24349</v>
      </c>
      <c r="L943" s="12">
        <v>113836</v>
      </c>
      <c r="M943" s="12">
        <v>851381</v>
      </c>
      <c r="N943" s="12">
        <v>500</v>
      </c>
      <c r="O943" s="12">
        <v>500</v>
      </c>
    </row>
    <row r="944" spans="1:15" x14ac:dyDescent="0.2">
      <c r="A944" s="67">
        <v>40501</v>
      </c>
      <c r="B944" s="54" t="s">
        <v>1179</v>
      </c>
      <c r="C944" s="67">
        <f t="shared" si="16"/>
        <v>4</v>
      </c>
      <c r="E944" s="12">
        <v>5984</v>
      </c>
      <c r="F944" s="12">
        <v>5765</v>
      </c>
      <c r="G944" s="14">
        <v>954</v>
      </c>
      <c r="H944" s="14">
        <v>3986</v>
      </c>
      <c r="I944" s="14">
        <v>1044</v>
      </c>
      <c r="J944" s="13"/>
      <c r="K944" s="12">
        <v>45358</v>
      </c>
      <c r="L944" s="12">
        <v>409240</v>
      </c>
      <c r="M944" s="12">
        <v>689220</v>
      </c>
      <c r="N944" s="12">
        <v>500</v>
      </c>
      <c r="O944" s="12">
        <v>500</v>
      </c>
    </row>
    <row r="945" spans="1:15" x14ac:dyDescent="0.2">
      <c r="A945" s="67">
        <v>40502</v>
      </c>
      <c r="B945" s="54" t="s">
        <v>1178</v>
      </c>
      <c r="C945" s="67">
        <f t="shared" si="16"/>
        <v>4</v>
      </c>
      <c r="E945" s="12">
        <v>2186</v>
      </c>
      <c r="F945" s="12">
        <v>2189</v>
      </c>
      <c r="G945" s="14">
        <v>347</v>
      </c>
      <c r="H945" s="14">
        <v>1387</v>
      </c>
      <c r="I945" s="14">
        <v>452</v>
      </c>
      <c r="J945" s="13"/>
      <c r="K945" s="12">
        <v>1259</v>
      </c>
      <c r="L945" s="12">
        <v>201776</v>
      </c>
      <c r="M945" s="12">
        <v>865059</v>
      </c>
      <c r="N945" s="12">
        <v>500</v>
      </c>
      <c r="O945" s="12">
        <v>500</v>
      </c>
    </row>
    <row r="946" spans="1:15" x14ac:dyDescent="0.2">
      <c r="A946" s="67">
        <v>40503</v>
      </c>
      <c r="B946" s="54" t="s">
        <v>1177</v>
      </c>
      <c r="C946" s="67">
        <f t="shared" si="16"/>
        <v>4</v>
      </c>
      <c r="E946" s="12">
        <v>4271</v>
      </c>
      <c r="F946" s="12">
        <v>4000</v>
      </c>
      <c r="G946" s="14">
        <v>696</v>
      </c>
      <c r="H946" s="14">
        <v>2776</v>
      </c>
      <c r="I946" s="14">
        <v>799</v>
      </c>
      <c r="J946" s="13"/>
      <c r="K946" s="12">
        <v>1189</v>
      </c>
      <c r="L946" s="12">
        <v>395392</v>
      </c>
      <c r="M946" s="12">
        <v>2317084</v>
      </c>
      <c r="N946" s="12">
        <v>500</v>
      </c>
      <c r="O946" s="12">
        <v>500</v>
      </c>
    </row>
    <row r="947" spans="1:15" x14ac:dyDescent="0.2">
      <c r="A947" s="67">
        <v>40504</v>
      </c>
      <c r="B947" s="54" t="s">
        <v>1176</v>
      </c>
      <c r="C947" s="67">
        <f t="shared" si="16"/>
        <v>4</v>
      </c>
      <c r="E947" s="12">
        <v>2390</v>
      </c>
      <c r="F947" s="12">
        <v>2308</v>
      </c>
      <c r="G947" s="14">
        <v>387</v>
      </c>
      <c r="H947" s="14">
        <v>1588</v>
      </c>
      <c r="I947" s="14">
        <v>415</v>
      </c>
      <c r="J947" s="13"/>
      <c r="K947" s="12">
        <v>18272</v>
      </c>
      <c r="L947" s="12">
        <v>174977</v>
      </c>
      <c r="M947" s="12">
        <v>1052846</v>
      </c>
      <c r="N947" s="12">
        <v>500</v>
      </c>
      <c r="O947" s="12">
        <v>500</v>
      </c>
    </row>
    <row r="948" spans="1:15" x14ac:dyDescent="0.2">
      <c r="A948" s="67">
        <v>40505</v>
      </c>
      <c r="B948" s="54" t="s">
        <v>1175</v>
      </c>
      <c r="C948" s="67">
        <f t="shared" si="16"/>
        <v>4</v>
      </c>
      <c r="E948" s="12">
        <v>1285</v>
      </c>
      <c r="F948" s="12">
        <v>1301</v>
      </c>
      <c r="G948" s="14">
        <v>169</v>
      </c>
      <c r="H948" s="14">
        <v>869</v>
      </c>
      <c r="I948" s="14">
        <v>247</v>
      </c>
      <c r="J948" s="13"/>
      <c r="K948" s="12">
        <v>13303</v>
      </c>
      <c r="L948" s="12">
        <v>88146</v>
      </c>
      <c r="M948" s="12">
        <v>135176</v>
      </c>
      <c r="N948" s="12">
        <v>500</v>
      </c>
      <c r="O948" s="12">
        <v>500</v>
      </c>
    </row>
    <row r="949" spans="1:15" x14ac:dyDescent="0.2">
      <c r="A949" s="67">
        <v>40506</v>
      </c>
      <c r="B949" s="54" t="s">
        <v>1174</v>
      </c>
      <c r="C949" s="67">
        <f t="shared" si="16"/>
        <v>4</v>
      </c>
      <c r="E949" s="12">
        <v>4070</v>
      </c>
      <c r="F949" s="12">
        <v>4093</v>
      </c>
      <c r="G949" s="14">
        <v>554</v>
      </c>
      <c r="H949" s="14">
        <v>2647</v>
      </c>
      <c r="I949" s="14">
        <v>869</v>
      </c>
      <c r="J949" s="13"/>
      <c r="K949" s="12">
        <v>33020</v>
      </c>
      <c r="L949" s="12">
        <v>252342</v>
      </c>
      <c r="M949" s="12">
        <v>639393</v>
      </c>
      <c r="N949" s="12">
        <v>500</v>
      </c>
      <c r="O949" s="12">
        <v>500</v>
      </c>
    </row>
    <row r="950" spans="1:15" x14ac:dyDescent="0.2">
      <c r="A950" s="67">
        <v>40507</v>
      </c>
      <c r="B950" s="54" t="s">
        <v>1173</v>
      </c>
      <c r="C950" s="67">
        <f t="shared" si="16"/>
        <v>4</v>
      </c>
      <c r="E950" s="12">
        <v>2055</v>
      </c>
      <c r="F950" s="12">
        <v>1989</v>
      </c>
      <c r="G950" s="14">
        <v>324</v>
      </c>
      <c r="H950" s="14">
        <v>1395</v>
      </c>
      <c r="I950" s="14">
        <v>336</v>
      </c>
      <c r="J950" s="13"/>
      <c r="K950" s="12">
        <v>16255</v>
      </c>
      <c r="L950" s="12">
        <v>156781</v>
      </c>
      <c r="M950" s="12">
        <v>839807</v>
      </c>
      <c r="N950" s="12">
        <v>500</v>
      </c>
      <c r="O950" s="12">
        <v>500</v>
      </c>
    </row>
    <row r="951" spans="1:15" x14ac:dyDescent="0.2">
      <c r="A951" s="67">
        <v>40508</v>
      </c>
      <c r="B951" s="54" t="s">
        <v>1172</v>
      </c>
      <c r="C951" s="67">
        <f t="shared" si="16"/>
        <v>4</v>
      </c>
      <c r="E951" s="12">
        <v>2932</v>
      </c>
      <c r="F951" s="12">
        <v>2871</v>
      </c>
      <c r="G951" s="14">
        <v>483</v>
      </c>
      <c r="H951" s="14">
        <v>1973</v>
      </c>
      <c r="I951" s="14">
        <v>476</v>
      </c>
      <c r="J951" s="13"/>
      <c r="K951" s="12">
        <v>33785</v>
      </c>
      <c r="L951" s="12">
        <v>199580</v>
      </c>
      <c r="M951" s="12">
        <v>713169</v>
      </c>
      <c r="N951" s="12">
        <v>500</v>
      </c>
      <c r="O951" s="12">
        <v>500</v>
      </c>
    </row>
    <row r="952" spans="1:15" x14ac:dyDescent="0.2">
      <c r="A952" s="67">
        <v>40509</v>
      </c>
      <c r="B952" s="54" t="s">
        <v>1171</v>
      </c>
      <c r="C952" s="67">
        <f t="shared" si="16"/>
        <v>4</v>
      </c>
      <c r="E952" s="12">
        <v>1795</v>
      </c>
      <c r="F952" s="12">
        <v>1842</v>
      </c>
      <c r="G952" s="14">
        <v>252</v>
      </c>
      <c r="H952" s="14">
        <v>1197</v>
      </c>
      <c r="I952" s="14">
        <v>346</v>
      </c>
      <c r="J952" s="13"/>
      <c r="K952" s="12">
        <v>15911</v>
      </c>
      <c r="L952" s="12">
        <v>137309</v>
      </c>
      <c r="M952" s="12">
        <v>687503</v>
      </c>
      <c r="N952" s="12">
        <v>500</v>
      </c>
      <c r="O952" s="12">
        <v>500</v>
      </c>
    </row>
    <row r="953" spans="1:15" x14ac:dyDescent="0.2">
      <c r="A953" s="67">
        <v>40510</v>
      </c>
      <c r="B953" s="54" t="s">
        <v>1170</v>
      </c>
      <c r="C953" s="67">
        <f t="shared" si="16"/>
        <v>4</v>
      </c>
      <c r="E953" s="12">
        <v>2319</v>
      </c>
      <c r="F953" s="12">
        <v>2311</v>
      </c>
      <c r="G953" s="14">
        <v>328</v>
      </c>
      <c r="H953" s="14">
        <v>1582</v>
      </c>
      <c r="I953" s="14">
        <v>409</v>
      </c>
      <c r="J953" s="13"/>
      <c r="K953" s="12">
        <v>23572</v>
      </c>
      <c r="L953" s="12">
        <v>143646</v>
      </c>
      <c r="M953" s="12">
        <v>216139</v>
      </c>
      <c r="N953" s="12">
        <v>500</v>
      </c>
      <c r="O953" s="12">
        <v>500</v>
      </c>
    </row>
    <row r="954" spans="1:15" x14ac:dyDescent="0.2">
      <c r="A954" s="67">
        <v>40511</v>
      </c>
      <c r="B954" s="54" t="s">
        <v>1169</v>
      </c>
      <c r="C954" s="67">
        <f t="shared" si="16"/>
        <v>4</v>
      </c>
      <c r="E954" s="12">
        <v>2277</v>
      </c>
      <c r="F954" s="12">
        <v>2233</v>
      </c>
      <c r="G954" s="14">
        <v>401</v>
      </c>
      <c r="H954" s="14">
        <v>1505</v>
      </c>
      <c r="I954" s="14">
        <v>371</v>
      </c>
      <c r="J954" s="13"/>
      <c r="K954" s="12">
        <v>20256</v>
      </c>
      <c r="L954" s="12">
        <v>155014</v>
      </c>
      <c r="M954" s="12">
        <v>155618</v>
      </c>
      <c r="N954" s="12">
        <v>500</v>
      </c>
      <c r="O954" s="12">
        <v>500</v>
      </c>
    </row>
    <row r="955" spans="1:15" x14ac:dyDescent="0.2">
      <c r="A955" s="67">
        <v>40512</v>
      </c>
      <c r="B955" s="54" t="s">
        <v>1168</v>
      </c>
      <c r="C955" s="67">
        <f t="shared" si="16"/>
        <v>4</v>
      </c>
      <c r="E955" s="12">
        <v>1609</v>
      </c>
      <c r="F955" s="12">
        <v>1548</v>
      </c>
      <c r="G955" s="14">
        <v>253</v>
      </c>
      <c r="H955" s="14">
        <v>1086</v>
      </c>
      <c r="I955" s="14">
        <v>270</v>
      </c>
      <c r="J955" s="13"/>
      <c r="K955" s="12">
        <v>16907</v>
      </c>
      <c r="L955" s="12">
        <v>82850</v>
      </c>
      <c r="M955" s="12">
        <v>80355</v>
      </c>
      <c r="N955" s="12">
        <v>500</v>
      </c>
      <c r="O955" s="12">
        <v>500</v>
      </c>
    </row>
    <row r="956" spans="1:15" x14ac:dyDescent="0.2">
      <c r="A956" s="67">
        <v>40601</v>
      </c>
      <c r="B956" s="54" t="s">
        <v>1167</v>
      </c>
      <c r="C956" s="67">
        <f t="shared" si="16"/>
        <v>4</v>
      </c>
      <c r="E956" s="12">
        <v>7949</v>
      </c>
      <c r="F956" s="12">
        <v>7708</v>
      </c>
      <c r="G956" s="14">
        <v>1237</v>
      </c>
      <c r="H956" s="14">
        <v>5203</v>
      </c>
      <c r="I956" s="14">
        <v>1509</v>
      </c>
      <c r="J956" s="13"/>
      <c r="K956" s="12">
        <v>8616</v>
      </c>
      <c r="L956" s="12">
        <v>649279</v>
      </c>
      <c r="M956" s="12">
        <v>2629410</v>
      </c>
      <c r="N956" s="12">
        <v>500</v>
      </c>
      <c r="O956" s="12">
        <v>500</v>
      </c>
    </row>
    <row r="957" spans="1:15" x14ac:dyDescent="0.2">
      <c r="A957" s="67">
        <v>40602</v>
      </c>
      <c r="B957" s="54" t="s">
        <v>1166</v>
      </c>
      <c r="C957" s="67">
        <f t="shared" si="16"/>
        <v>4</v>
      </c>
      <c r="E957" s="12">
        <v>1943</v>
      </c>
      <c r="F957" s="12">
        <v>1885</v>
      </c>
      <c r="G957" s="14">
        <v>326</v>
      </c>
      <c r="H957" s="14">
        <v>1310</v>
      </c>
      <c r="I957" s="14">
        <v>307</v>
      </c>
      <c r="J957" s="13"/>
      <c r="K957" s="12">
        <v>29910</v>
      </c>
      <c r="L957" s="12">
        <v>90135</v>
      </c>
      <c r="M957" s="12">
        <v>117202</v>
      </c>
      <c r="N957" s="12">
        <v>500</v>
      </c>
      <c r="O957" s="12">
        <v>500</v>
      </c>
    </row>
    <row r="958" spans="1:15" x14ac:dyDescent="0.2">
      <c r="A958" s="67">
        <v>40603</v>
      </c>
      <c r="B958" s="54" t="s">
        <v>1165</v>
      </c>
      <c r="C958" s="67">
        <f t="shared" si="16"/>
        <v>4</v>
      </c>
      <c r="E958" s="12">
        <v>2732</v>
      </c>
      <c r="F958" s="12">
        <v>2730</v>
      </c>
      <c r="G958" s="14">
        <v>416</v>
      </c>
      <c r="H958" s="14">
        <v>1856</v>
      </c>
      <c r="I958" s="14">
        <v>460</v>
      </c>
      <c r="J958" s="13"/>
      <c r="K958" s="12">
        <v>31372</v>
      </c>
      <c r="L958" s="12">
        <v>141410</v>
      </c>
      <c r="M958" s="12">
        <v>319989</v>
      </c>
      <c r="N958" s="12">
        <v>500</v>
      </c>
      <c r="O958" s="12">
        <v>500</v>
      </c>
    </row>
    <row r="959" spans="1:15" x14ac:dyDescent="0.2">
      <c r="A959" s="67">
        <v>40604</v>
      </c>
      <c r="B959" s="54" t="s">
        <v>1164</v>
      </c>
      <c r="C959" s="67">
        <f t="shared" si="16"/>
        <v>4</v>
      </c>
      <c r="E959" s="12">
        <v>2772</v>
      </c>
      <c r="F959" s="12">
        <v>2711</v>
      </c>
      <c r="G959" s="14">
        <v>409</v>
      </c>
      <c r="H959" s="14">
        <v>1933</v>
      </c>
      <c r="I959" s="14">
        <v>430</v>
      </c>
      <c r="J959" s="13"/>
      <c r="K959" s="12">
        <v>9103</v>
      </c>
      <c r="L959" s="12">
        <v>210999</v>
      </c>
      <c r="M959" s="12">
        <v>1554477</v>
      </c>
      <c r="N959" s="12">
        <v>500</v>
      </c>
      <c r="O959" s="12">
        <v>500</v>
      </c>
    </row>
    <row r="960" spans="1:15" x14ac:dyDescent="0.2">
      <c r="A960" s="67">
        <v>40605</v>
      </c>
      <c r="B960" s="54" t="s">
        <v>1163</v>
      </c>
      <c r="C960" s="67">
        <f t="shared" si="16"/>
        <v>4</v>
      </c>
      <c r="E960" s="12">
        <v>1181</v>
      </c>
      <c r="F960" s="12">
        <v>1149</v>
      </c>
      <c r="G960" s="14">
        <v>199</v>
      </c>
      <c r="H960" s="14">
        <v>757</v>
      </c>
      <c r="I960" s="14">
        <v>225</v>
      </c>
      <c r="J960" s="13"/>
      <c r="K960" s="12">
        <v>16851</v>
      </c>
      <c r="L960" s="12">
        <v>58295</v>
      </c>
      <c r="M960" s="12">
        <v>99397</v>
      </c>
      <c r="N960" s="12">
        <v>500</v>
      </c>
      <c r="O960" s="12">
        <v>500</v>
      </c>
    </row>
    <row r="961" spans="1:15" x14ac:dyDescent="0.2">
      <c r="A961" s="67">
        <v>40606</v>
      </c>
      <c r="B961" s="54" t="s">
        <v>1162</v>
      </c>
      <c r="C961" s="67">
        <f t="shared" si="16"/>
        <v>4</v>
      </c>
      <c r="E961" s="12">
        <v>620</v>
      </c>
      <c r="F961" s="12">
        <v>626</v>
      </c>
      <c r="G961" s="14">
        <v>105</v>
      </c>
      <c r="H961" s="14">
        <v>411</v>
      </c>
      <c r="I961" s="14">
        <v>104</v>
      </c>
      <c r="J961" s="13"/>
      <c r="K961" s="12">
        <v>10904</v>
      </c>
      <c r="L961" s="12">
        <v>24487</v>
      </c>
      <c r="M961" s="12">
        <v>29574</v>
      </c>
      <c r="N961" s="12">
        <v>500</v>
      </c>
      <c r="O961" s="12">
        <v>500</v>
      </c>
    </row>
    <row r="962" spans="1:15" x14ac:dyDescent="0.2">
      <c r="A962" s="67">
        <v>40607</v>
      </c>
      <c r="B962" s="54" t="s">
        <v>1161</v>
      </c>
      <c r="C962" s="67">
        <f t="shared" si="16"/>
        <v>4</v>
      </c>
      <c r="E962" s="12">
        <v>2136</v>
      </c>
      <c r="F962" s="12">
        <v>2085</v>
      </c>
      <c r="G962" s="14">
        <v>361</v>
      </c>
      <c r="H962" s="14">
        <v>1405</v>
      </c>
      <c r="I962" s="14">
        <v>370</v>
      </c>
      <c r="J962" s="13"/>
      <c r="K962" s="12">
        <v>21671</v>
      </c>
      <c r="L962" s="12">
        <v>137732</v>
      </c>
      <c r="M962" s="12">
        <v>499760</v>
      </c>
      <c r="N962" s="12">
        <v>500</v>
      </c>
      <c r="O962" s="12">
        <v>500</v>
      </c>
    </row>
    <row r="963" spans="1:15" x14ac:dyDescent="0.2">
      <c r="A963" s="67">
        <v>40608</v>
      </c>
      <c r="B963" s="54" t="s">
        <v>1160</v>
      </c>
      <c r="C963" s="67">
        <f t="shared" si="16"/>
        <v>4</v>
      </c>
      <c r="E963" s="12">
        <v>3089</v>
      </c>
      <c r="F963" s="12">
        <v>3194</v>
      </c>
      <c r="G963" s="14">
        <v>523</v>
      </c>
      <c r="H963" s="14">
        <v>2070</v>
      </c>
      <c r="I963" s="14">
        <v>496</v>
      </c>
      <c r="J963" s="13"/>
      <c r="K963" s="12">
        <v>32969</v>
      </c>
      <c r="L963" s="12">
        <v>171115</v>
      </c>
      <c r="M963" s="12">
        <v>449593</v>
      </c>
      <c r="N963" s="12">
        <v>500</v>
      </c>
      <c r="O963" s="12">
        <v>500</v>
      </c>
    </row>
    <row r="964" spans="1:15" x14ac:dyDescent="0.2">
      <c r="A964" s="67">
        <v>40609</v>
      </c>
      <c r="B964" s="54" t="s">
        <v>1159</v>
      </c>
      <c r="C964" s="67">
        <f t="shared" si="16"/>
        <v>4</v>
      </c>
      <c r="E964" s="12">
        <v>2834</v>
      </c>
      <c r="F964" s="12">
        <v>2754</v>
      </c>
      <c r="G964" s="14">
        <v>428</v>
      </c>
      <c r="H964" s="14">
        <v>1848</v>
      </c>
      <c r="I964" s="14">
        <v>558</v>
      </c>
      <c r="J964" s="13"/>
      <c r="K964" s="12">
        <v>29485</v>
      </c>
      <c r="L964" s="12">
        <v>121004</v>
      </c>
      <c r="M964" s="12">
        <v>377607</v>
      </c>
      <c r="N964" s="12">
        <v>500</v>
      </c>
      <c r="O964" s="12">
        <v>500</v>
      </c>
    </row>
    <row r="965" spans="1:15" x14ac:dyDescent="0.2">
      <c r="A965" s="67">
        <v>40610</v>
      </c>
      <c r="B965" s="54" t="s">
        <v>1158</v>
      </c>
      <c r="C965" s="67">
        <f t="shared" si="16"/>
        <v>4</v>
      </c>
      <c r="E965" s="12">
        <v>1004</v>
      </c>
      <c r="F965" s="12">
        <v>1065</v>
      </c>
      <c r="G965" s="14">
        <v>149</v>
      </c>
      <c r="H965" s="14">
        <v>668</v>
      </c>
      <c r="I965" s="14">
        <v>187</v>
      </c>
      <c r="J965" s="13"/>
      <c r="K965" s="12">
        <v>22285</v>
      </c>
      <c r="L965" s="12">
        <v>53956</v>
      </c>
      <c r="M965" s="12">
        <v>44899</v>
      </c>
      <c r="N965" s="12">
        <v>500</v>
      </c>
      <c r="O965" s="12">
        <v>500</v>
      </c>
    </row>
    <row r="966" spans="1:15" x14ac:dyDescent="0.2">
      <c r="A966" s="67">
        <v>40611</v>
      </c>
      <c r="B966" s="54" t="s">
        <v>1157</v>
      </c>
      <c r="C966" s="67">
        <f t="shared" si="16"/>
        <v>4</v>
      </c>
      <c r="E966" s="12">
        <v>1567</v>
      </c>
      <c r="F966" s="12">
        <v>1635</v>
      </c>
      <c r="G966" s="14">
        <v>219</v>
      </c>
      <c r="H966" s="14">
        <v>1034</v>
      </c>
      <c r="I966" s="14">
        <v>314</v>
      </c>
      <c r="J966" s="13"/>
      <c r="K966" s="12">
        <v>35583</v>
      </c>
      <c r="L966" s="12">
        <v>90024</v>
      </c>
      <c r="M966" s="12">
        <v>199303</v>
      </c>
      <c r="N966" s="12">
        <v>500</v>
      </c>
      <c r="O966" s="12">
        <v>500</v>
      </c>
    </row>
    <row r="967" spans="1:15" x14ac:dyDescent="0.2">
      <c r="A967" s="67">
        <v>40612</v>
      </c>
      <c r="B967" s="54" t="s">
        <v>1156</v>
      </c>
      <c r="C967" s="67">
        <f t="shared" si="16"/>
        <v>4</v>
      </c>
      <c r="E967" s="12">
        <v>3170</v>
      </c>
      <c r="F967" s="12">
        <v>3143</v>
      </c>
      <c r="G967" s="14">
        <v>507</v>
      </c>
      <c r="H967" s="14">
        <v>2091</v>
      </c>
      <c r="I967" s="14">
        <v>572</v>
      </c>
      <c r="J967" s="13"/>
      <c r="K967" s="12">
        <v>33923</v>
      </c>
      <c r="L967" s="12">
        <v>149310</v>
      </c>
      <c r="M967" s="12">
        <v>454236</v>
      </c>
      <c r="N967" s="12">
        <v>500</v>
      </c>
      <c r="O967" s="12">
        <v>500</v>
      </c>
    </row>
    <row r="968" spans="1:15" x14ac:dyDescent="0.2">
      <c r="A968" s="67">
        <v>40613</v>
      </c>
      <c r="B968" s="54" t="s">
        <v>1155</v>
      </c>
      <c r="C968" s="67">
        <f t="shared" si="16"/>
        <v>4</v>
      </c>
      <c r="E968" s="12">
        <v>1026</v>
      </c>
      <c r="F968" s="12">
        <v>991</v>
      </c>
      <c r="G968" s="14">
        <v>199</v>
      </c>
      <c r="H968" s="14">
        <v>670</v>
      </c>
      <c r="I968" s="14">
        <v>157</v>
      </c>
      <c r="J968" s="13"/>
      <c r="K968" s="12">
        <v>10972</v>
      </c>
      <c r="L968" s="12">
        <v>45480</v>
      </c>
      <c r="M968" s="12">
        <v>45875</v>
      </c>
      <c r="N968" s="12">
        <v>500</v>
      </c>
      <c r="O968" s="12">
        <v>500</v>
      </c>
    </row>
    <row r="969" spans="1:15" x14ac:dyDescent="0.2">
      <c r="A969" s="67">
        <v>40614</v>
      </c>
      <c r="B969" s="54" t="s">
        <v>1154</v>
      </c>
      <c r="C969" s="67">
        <f t="shared" si="16"/>
        <v>4</v>
      </c>
      <c r="E969" s="12">
        <v>5476</v>
      </c>
      <c r="F969" s="12">
        <v>5213</v>
      </c>
      <c r="G969" s="14">
        <v>816</v>
      </c>
      <c r="H969" s="14">
        <v>3683</v>
      </c>
      <c r="I969" s="14">
        <v>977</v>
      </c>
      <c r="J969" s="13"/>
      <c r="K969" s="12">
        <v>19856</v>
      </c>
      <c r="L969" s="12">
        <v>328674</v>
      </c>
      <c r="M969" s="12">
        <v>1089754</v>
      </c>
      <c r="N969" s="12">
        <v>500</v>
      </c>
      <c r="O969" s="12">
        <v>500</v>
      </c>
    </row>
    <row r="970" spans="1:15" x14ac:dyDescent="0.2">
      <c r="A970" s="67">
        <v>40615</v>
      </c>
      <c r="B970" s="54" t="s">
        <v>1153</v>
      </c>
      <c r="C970" s="67">
        <f t="shared" si="16"/>
        <v>4</v>
      </c>
      <c r="E970" s="12">
        <v>2988</v>
      </c>
      <c r="F970" s="12">
        <v>2947</v>
      </c>
      <c r="G970" s="14">
        <v>524</v>
      </c>
      <c r="H970" s="14">
        <v>1868</v>
      </c>
      <c r="I970" s="14">
        <v>596</v>
      </c>
      <c r="J970" s="13"/>
      <c r="K970" s="12">
        <v>36631</v>
      </c>
      <c r="L970" s="12">
        <v>165655</v>
      </c>
      <c r="M970" s="12">
        <v>277008</v>
      </c>
      <c r="N970" s="12">
        <v>500</v>
      </c>
      <c r="O970" s="12">
        <v>500</v>
      </c>
    </row>
    <row r="971" spans="1:15" x14ac:dyDescent="0.2">
      <c r="A971" s="67">
        <v>40616</v>
      </c>
      <c r="B971" s="54" t="s">
        <v>1152</v>
      </c>
      <c r="C971" s="67">
        <f t="shared" si="16"/>
        <v>4</v>
      </c>
      <c r="E971" s="12">
        <v>1390</v>
      </c>
      <c r="F971" s="12">
        <v>1393</v>
      </c>
      <c r="G971" s="14">
        <v>198</v>
      </c>
      <c r="H971" s="14">
        <v>916</v>
      </c>
      <c r="I971" s="14">
        <v>276</v>
      </c>
      <c r="J971" s="13"/>
      <c r="K971" s="12">
        <v>19789</v>
      </c>
      <c r="L971" s="12">
        <v>71697</v>
      </c>
      <c r="M971" s="12">
        <v>80703</v>
      </c>
      <c r="N971" s="12">
        <v>500</v>
      </c>
      <c r="O971" s="12">
        <v>500</v>
      </c>
    </row>
    <row r="972" spans="1:15" x14ac:dyDescent="0.2">
      <c r="A972" s="67">
        <v>40617</v>
      </c>
      <c r="B972" s="54" t="s">
        <v>1151</v>
      </c>
      <c r="C972" s="67">
        <f t="shared" si="16"/>
        <v>4</v>
      </c>
      <c r="E972" s="12">
        <v>1375</v>
      </c>
      <c r="F972" s="12">
        <v>1366</v>
      </c>
      <c r="G972" s="14">
        <v>210</v>
      </c>
      <c r="H972" s="14">
        <v>892</v>
      </c>
      <c r="I972" s="14">
        <v>273</v>
      </c>
      <c r="J972" s="13"/>
      <c r="K972" s="12">
        <v>15712</v>
      </c>
      <c r="L972" s="12">
        <v>71465</v>
      </c>
      <c r="M972" s="12">
        <v>82061</v>
      </c>
      <c r="N972" s="12">
        <v>500</v>
      </c>
      <c r="O972" s="12">
        <v>500</v>
      </c>
    </row>
    <row r="973" spans="1:15" x14ac:dyDescent="0.2">
      <c r="A973" s="67">
        <v>40618</v>
      </c>
      <c r="B973" s="54" t="s">
        <v>1150</v>
      </c>
      <c r="C973" s="67">
        <f t="shared" si="16"/>
        <v>4</v>
      </c>
      <c r="E973" s="12">
        <v>2885</v>
      </c>
      <c r="F973" s="12">
        <v>2836</v>
      </c>
      <c r="G973" s="14">
        <v>473</v>
      </c>
      <c r="H973" s="14">
        <v>1968</v>
      </c>
      <c r="I973" s="14">
        <v>444</v>
      </c>
      <c r="J973" s="13"/>
      <c r="K973" s="12">
        <v>22293</v>
      </c>
      <c r="L973" s="12">
        <v>158346</v>
      </c>
      <c r="M973" s="12">
        <v>358539</v>
      </c>
      <c r="N973" s="12">
        <v>500</v>
      </c>
      <c r="O973" s="12">
        <v>500</v>
      </c>
    </row>
    <row r="974" spans="1:15" x14ac:dyDescent="0.2">
      <c r="A974" s="67">
        <v>40619</v>
      </c>
      <c r="B974" s="54" t="s">
        <v>1149</v>
      </c>
      <c r="C974" s="67">
        <f t="shared" si="16"/>
        <v>4</v>
      </c>
      <c r="E974" s="12">
        <v>1958</v>
      </c>
      <c r="F974" s="12">
        <v>1938</v>
      </c>
      <c r="G974" s="14">
        <v>351</v>
      </c>
      <c r="H974" s="14">
        <v>1268</v>
      </c>
      <c r="I974" s="14">
        <v>339</v>
      </c>
      <c r="J974" s="13"/>
      <c r="K974" s="12">
        <v>19336</v>
      </c>
      <c r="L974" s="12">
        <v>84243</v>
      </c>
      <c r="M974" s="12">
        <v>238035</v>
      </c>
      <c r="N974" s="12">
        <v>500</v>
      </c>
      <c r="O974" s="12">
        <v>500</v>
      </c>
    </row>
    <row r="975" spans="1:15" x14ac:dyDescent="0.2">
      <c r="A975" s="67">
        <v>40620</v>
      </c>
      <c r="B975" s="54" t="s">
        <v>1148</v>
      </c>
      <c r="C975" s="67">
        <f t="shared" si="16"/>
        <v>4</v>
      </c>
      <c r="E975" s="12">
        <v>3129</v>
      </c>
      <c r="F975" s="12">
        <v>3053</v>
      </c>
      <c r="G975" s="14">
        <v>519</v>
      </c>
      <c r="H975" s="14">
        <v>2074</v>
      </c>
      <c r="I975" s="14">
        <v>536</v>
      </c>
      <c r="J975" s="13"/>
      <c r="K975" s="12">
        <v>26479</v>
      </c>
      <c r="L975" s="12">
        <v>189776</v>
      </c>
      <c r="M975" s="12">
        <v>731053</v>
      </c>
      <c r="N975" s="12">
        <v>500</v>
      </c>
      <c r="O975" s="12">
        <v>500</v>
      </c>
    </row>
    <row r="976" spans="1:15" x14ac:dyDescent="0.2">
      <c r="A976" s="67">
        <v>40621</v>
      </c>
      <c r="B976" s="54" t="s">
        <v>1147</v>
      </c>
      <c r="C976" s="67">
        <f t="shared" si="16"/>
        <v>4</v>
      </c>
      <c r="E976" s="12">
        <v>2174</v>
      </c>
      <c r="F976" s="12">
        <v>2231</v>
      </c>
      <c r="G976" s="14">
        <v>368</v>
      </c>
      <c r="H976" s="14">
        <v>1371</v>
      </c>
      <c r="I976" s="14">
        <v>435</v>
      </c>
      <c r="J976" s="13"/>
      <c r="K976" s="12">
        <v>28992</v>
      </c>
      <c r="L976" s="12">
        <v>121647</v>
      </c>
      <c r="M976" s="12">
        <v>498632</v>
      </c>
      <c r="N976" s="12">
        <v>500</v>
      </c>
      <c r="O976" s="12">
        <v>500</v>
      </c>
    </row>
    <row r="977" spans="1:15" x14ac:dyDescent="0.2">
      <c r="A977" s="67">
        <v>40622</v>
      </c>
      <c r="B977" s="54" t="s">
        <v>1146</v>
      </c>
      <c r="C977" s="67">
        <f t="shared" si="16"/>
        <v>4</v>
      </c>
      <c r="E977" s="12">
        <v>2178</v>
      </c>
      <c r="F977" s="12">
        <v>2043</v>
      </c>
      <c r="G977" s="14">
        <v>356</v>
      </c>
      <c r="H977" s="14">
        <v>1492</v>
      </c>
      <c r="I977" s="14">
        <v>330</v>
      </c>
      <c r="J977" s="13"/>
      <c r="K977" s="12">
        <v>7534</v>
      </c>
      <c r="L977" s="12">
        <v>134247</v>
      </c>
      <c r="M977" s="12">
        <v>348223</v>
      </c>
      <c r="N977" s="12">
        <v>500</v>
      </c>
      <c r="O977" s="12">
        <v>500</v>
      </c>
    </row>
    <row r="978" spans="1:15" x14ac:dyDescent="0.2">
      <c r="A978" s="67">
        <v>40623</v>
      </c>
      <c r="B978" s="54" t="s">
        <v>1145</v>
      </c>
      <c r="C978" s="67">
        <f t="shared" si="16"/>
        <v>4</v>
      </c>
      <c r="E978" s="12">
        <v>1408</v>
      </c>
      <c r="F978" s="12">
        <v>1355</v>
      </c>
      <c r="G978" s="14">
        <v>257</v>
      </c>
      <c r="H978" s="14">
        <v>923</v>
      </c>
      <c r="I978" s="14">
        <v>228</v>
      </c>
      <c r="J978" s="13"/>
      <c r="K978" s="12">
        <v>19549</v>
      </c>
      <c r="L978" s="12">
        <v>60487</v>
      </c>
      <c r="M978" s="12">
        <v>53091</v>
      </c>
      <c r="N978" s="12">
        <v>500</v>
      </c>
      <c r="O978" s="12">
        <v>500</v>
      </c>
    </row>
    <row r="979" spans="1:15" x14ac:dyDescent="0.2">
      <c r="A979" s="67">
        <v>40624</v>
      </c>
      <c r="B979" s="54" t="s">
        <v>1144</v>
      </c>
      <c r="C979" s="67">
        <f t="shared" ref="C979:C1042" si="17">INT(A979/10000)</f>
        <v>4</v>
      </c>
      <c r="E979" s="12">
        <v>4317</v>
      </c>
      <c r="F979" s="12">
        <v>4220</v>
      </c>
      <c r="G979" s="14">
        <v>675</v>
      </c>
      <c r="H979" s="14">
        <v>2908</v>
      </c>
      <c r="I979" s="14">
        <v>734</v>
      </c>
      <c r="J979" s="13"/>
      <c r="K979" s="12">
        <v>15372</v>
      </c>
      <c r="L979" s="12">
        <v>229562</v>
      </c>
      <c r="M979" s="12">
        <v>647270</v>
      </c>
      <c r="N979" s="12">
        <v>500</v>
      </c>
      <c r="O979" s="12">
        <v>500</v>
      </c>
    </row>
    <row r="980" spans="1:15" x14ac:dyDescent="0.2">
      <c r="A980" s="67">
        <v>40625</v>
      </c>
      <c r="B980" s="54" t="s">
        <v>1143</v>
      </c>
      <c r="C980" s="67">
        <f t="shared" si="17"/>
        <v>4</v>
      </c>
      <c r="E980" s="12">
        <v>1048</v>
      </c>
      <c r="F980" s="12">
        <v>1042</v>
      </c>
      <c r="G980" s="14">
        <v>180</v>
      </c>
      <c r="H980" s="14">
        <v>663</v>
      </c>
      <c r="I980" s="14">
        <v>205</v>
      </c>
      <c r="J980" s="13"/>
      <c r="K980" s="12">
        <v>20600</v>
      </c>
      <c r="L980" s="12">
        <v>55806</v>
      </c>
      <c r="M980" s="12">
        <v>94716</v>
      </c>
      <c r="N980" s="12">
        <v>500</v>
      </c>
      <c r="O980" s="12">
        <v>500</v>
      </c>
    </row>
    <row r="981" spans="1:15" x14ac:dyDescent="0.2">
      <c r="A981" s="67">
        <v>40626</v>
      </c>
      <c r="B981" s="54" t="s">
        <v>1142</v>
      </c>
      <c r="C981" s="67">
        <f t="shared" si="17"/>
        <v>4</v>
      </c>
      <c r="E981" s="12">
        <v>1576</v>
      </c>
      <c r="F981" s="12">
        <v>1583</v>
      </c>
      <c r="G981" s="14">
        <v>258</v>
      </c>
      <c r="H981" s="14">
        <v>1043</v>
      </c>
      <c r="I981" s="14">
        <v>275</v>
      </c>
      <c r="J981" s="13"/>
      <c r="K981" s="12">
        <v>32431</v>
      </c>
      <c r="L981" s="12">
        <v>72889</v>
      </c>
      <c r="M981" s="12">
        <v>90645</v>
      </c>
      <c r="N981" s="12">
        <v>500</v>
      </c>
      <c r="O981" s="12">
        <v>500</v>
      </c>
    </row>
    <row r="982" spans="1:15" x14ac:dyDescent="0.2">
      <c r="A982" s="67">
        <v>40627</v>
      </c>
      <c r="B982" s="54" t="s">
        <v>1141</v>
      </c>
      <c r="C982" s="67">
        <f t="shared" si="17"/>
        <v>4</v>
      </c>
      <c r="E982" s="12">
        <v>2898</v>
      </c>
      <c r="F982" s="12">
        <v>2859</v>
      </c>
      <c r="G982" s="14">
        <v>478</v>
      </c>
      <c r="H982" s="14">
        <v>1880</v>
      </c>
      <c r="I982" s="14">
        <v>540</v>
      </c>
      <c r="J982" s="13"/>
      <c r="K982" s="12">
        <v>30815</v>
      </c>
      <c r="L982" s="12">
        <v>197558</v>
      </c>
      <c r="M982" s="12">
        <v>471801</v>
      </c>
      <c r="N982" s="12">
        <v>500</v>
      </c>
      <c r="O982" s="12">
        <v>500</v>
      </c>
    </row>
    <row r="983" spans="1:15" x14ac:dyDescent="0.2">
      <c r="A983" s="67">
        <v>40701</v>
      </c>
      <c r="B983" s="54" t="s">
        <v>1140</v>
      </c>
      <c r="C983" s="67">
        <f t="shared" si="17"/>
        <v>4</v>
      </c>
      <c r="E983" s="12">
        <v>9841</v>
      </c>
      <c r="F983" s="12">
        <v>9744</v>
      </c>
      <c r="G983" s="14">
        <v>1465</v>
      </c>
      <c r="H983" s="14">
        <v>6305</v>
      </c>
      <c r="I983" s="14">
        <v>2071</v>
      </c>
      <c r="J983" s="13"/>
      <c r="K983" s="12">
        <v>30954</v>
      </c>
      <c r="L983" s="12">
        <v>1098484</v>
      </c>
      <c r="M983" s="12">
        <v>1976379</v>
      </c>
      <c r="N983" s="12">
        <v>500</v>
      </c>
      <c r="O983" s="12">
        <v>500</v>
      </c>
    </row>
    <row r="984" spans="1:15" x14ac:dyDescent="0.2">
      <c r="A984" s="67">
        <v>40702</v>
      </c>
      <c r="B984" s="54" t="s">
        <v>1139</v>
      </c>
      <c r="C984" s="67">
        <f t="shared" si="17"/>
        <v>4</v>
      </c>
      <c r="E984" s="12">
        <v>7550</v>
      </c>
      <c r="F984" s="12">
        <v>7481</v>
      </c>
      <c r="G984" s="14">
        <v>968</v>
      </c>
      <c r="H984" s="14">
        <v>4907</v>
      </c>
      <c r="I984" s="14">
        <v>1675</v>
      </c>
      <c r="J984" s="13"/>
      <c r="K984" s="12">
        <v>13734</v>
      </c>
      <c r="L984" s="12">
        <v>635172</v>
      </c>
      <c r="M984" s="12">
        <v>2488049</v>
      </c>
      <c r="N984" s="12">
        <v>500</v>
      </c>
      <c r="O984" s="12">
        <v>500</v>
      </c>
    </row>
    <row r="985" spans="1:15" x14ac:dyDescent="0.2">
      <c r="A985" s="67">
        <v>40703</v>
      </c>
      <c r="B985" s="54" t="s">
        <v>1138</v>
      </c>
      <c r="C985" s="67">
        <f t="shared" si="17"/>
        <v>4</v>
      </c>
      <c r="E985" s="12">
        <v>14083</v>
      </c>
      <c r="F985" s="12">
        <v>13910</v>
      </c>
      <c r="G985" s="14">
        <v>1885</v>
      </c>
      <c r="H985" s="14">
        <v>8885</v>
      </c>
      <c r="I985" s="14">
        <v>3313</v>
      </c>
      <c r="J985" s="13"/>
      <c r="K985" s="12">
        <v>32800</v>
      </c>
      <c r="L985" s="12">
        <v>1417501</v>
      </c>
      <c r="M985" s="12">
        <v>3561523</v>
      </c>
      <c r="N985" s="12">
        <v>500</v>
      </c>
      <c r="O985" s="12">
        <v>500</v>
      </c>
    </row>
    <row r="986" spans="1:15" x14ac:dyDescent="0.2">
      <c r="A986" s="67">
        <v>40704</v>
      </c>
      <c r="B986" s="54" t="s">
        <v>2427</v>
      </c>
      <c r="C986" s="67">
        <f t="shared" si="17"/>
        <v>4</v>
      </c>
      <c r="E986" s="12">
        <v>7682</v>
      </c>
      <c r="F986" s="12">
        <v>7730</v>
      </c>
      <c r="G986" s="14">
        <v>955</v>
      </c>
      <c r="H986" s="14">
        <v>4947</v>
      </c>
      <c r="I986" s="14">
        <v>1780</v>
      </c>
      <c r="J986" s="13"/>
      <c r="K986" s="12">
        <v>28608</v>
      </c>
      <c r="L986" s="12">
        <v>633654</v>
      </c>
      <c r="M986" s="12">
        <v>1547382</v>
      </c>
      <c r="N986" s="12">
        <v>500</v>
      </c>
      <c r="O986" s="12">
        <v>500</v>
      </c>
    </row>
    <row r="987" spans="1:15" x14ac:dyDescent="0.2">
      <c r="A987" s="67">
        <v>40705</v>
      </c>
      <c r="B987" s="54" t="s">
        <v>1137</v>
      </c>
      <c r="C987" s="67">
        <f t="shared" si="17"/>
        <v>4</v>
      </c>
      <c r="E987" s="12">
        <v>13243</v>
      </c>
      <c r="F987" s="12">
        <v>13140</v>
      </c>
      <c r="G987" s="14">
        <v>1643</v>
      </c>
      <c r="H987" s="14">
        <v>8320</v>
      </c>
      <c r="I987" s="14">
        <v>3280</v>
      </c>
      <c r="J987" s="13"/>
      <c r="K987" s="12">
        <v>10128</v>
      </c>
      <c r="L987" s="12">
        <v>1692997</v>
      </c>
      <c r="M987" s="12">
        <v>7308960</v>
      </c>
      <c r="N987" s="12">
        <v>500</v>
      </c>
      <c r="O987" s="12">
        <v>500</v>
      </c>
    </row>
    <row r="988" spans="1:15" x14ac:dyDescent="0.2">
      <c r="A988" s="67">
        <v>40706</v>
      </c>
      <c r="B988" s="54" t="s">
        <v>1136</v>
      </c>
      <c r="C988" s="67">
        <f t="shared" si="17"/>
        <v>4</v>
      </c>
      <c r="E988" s="12">
        <v>1785</v>
      </c>
      <c r="F988" s="12">
        <v>1765</v>
      </c>
      <c r="G988" s="14">
        <v>224</v>
      </c>
      <c r="H988" s="14">
        <v>1134</v>
      </c>
      <c r="I988" s="14">
        <v>427</v>
      </c>
      <c r="J988" s="13"/>
      <c r="K988" s="12">
        <v>11885</v>
      </c>
      <c r="L988" s="12">
        <v>334159</v>
      </c>
      <c r="M988" s="12">
        <v>463573</v>
      </c>
      <c r="N988" s="12">
        <v>500</v>
      </c>
      <c r="O988" s="12">
        <v>500</v>
      </c>
    </row>
    <row r="989" spans="1:15" x14ac:dyDescent="0.2">
      <c r="A989" s="67">
        <v>40707</v>
      </c>
      <c r="B989" s="54" t="s">
        <v>1135</v>
      </c>
      <c r="C989" s="67">
        <f t="shared" si="17"/>
        <v>4</v>
      </c>
      <c r="E989" s="12">
        <v>2066</v>
      </c>
      <c r="F989" s="12">
        <v>2090</v>
      </c>
      <c r="G989" s="14">
        <v>313</v>
      </c>
      <c r="H989" s="14">
        <v>1255</v>
      </c>
      <c r="I989" s="14">
        <v>498</v>
      </c>
      <c r="J989" s="13"/>
      <c r="K989" s="12">
        <v>28935</v>
      </c>
      <c r="L989" s="12">
        <v>210224</v>
      </c>
      <c r="M989" s="12">
        <v>318609</v>
      </c>
      <c r="N989" s="12">
        <v>500</v>
      </c>
      <c r="O989" s="12">
        <v>500</v>
      </c>
    </row>
    <row r="990" spans="1:15" x14ac:dyDescent="0.2">
      <c r="A990" s="67">
        <v>40708</v>
      </c>
      <c r="B990" s="54" t="s">
        <v>1134</v>
      </c>
      <c r="C990" s="67">
        <f t="shared" si="17"/>
        <v>4</v>
      </c>
      <c r="E990" s="12">
        <v>2825</v>
      </c>
      <c r="F990" s="12">
        <v>2699</v>
      </c>
      <c r="G990" s="14">
        <v>460</v>
      </c>
      <c r="H990" s="14">
        <v>1898</v>
      </c>
      <c r="I990" s="14">
        <v>467</v>
      </c>
      <c r="J990" s="13"/>
      <c r="K990" s="12">
        <v>13279</v>
      </c>
      <c r="L990" s="12">
        <v>214847</v>
      </c>
      <c r="M990" s="12">
        <v>772699</v>
      </c>
      <c r="N990" s="12">
        <v>500</v>
      </c>
      <c r="O990" s="12">
        <v>500</v>
      </c>
    </row>
    <row r="991" spans="1:15" x14ac:dyDescent="0.2">
      <c r="A991" s="67">
        <v>40709</v>
      </c>
      <c r="B991" s="54" t="s">
        <v>1133</v>
      </c>
      <c r="C991" s="67">
        <f t="shared" si="17"/>
        <v>4</v>
      </c>
      <c r="E991" s="12">
        <v>755</v>
      </c>
      <c r="F991" s="12">
        <v>761</v>
      </c>
      <c r="G991" s="14">
        <v>76</v>
      </c>
      <c r="H991" s="14">
        <v>483</v>
      </c>
      <c r="I991" s="14">
        <v>196</v>
      </c>
      <c r="J991" s="13"/>
      <c r="K991" s="12">
        <v>3531</v>
      </c>
      <c r="L991" s="12">
        <v>72001</v>
      </c>
      <c r="M991" s="12">
        <v>351681</v>
      </c>
      <c r="N991" s="12">
        <v>500</v>
      </c>
      <c r="O991" s="12">
        <v>500</v>
      </c>
    </row>
    <row r="992" spans="1:15" x14ac:dyDescent="0.2">
      <c r="A992" s="67">
        <v>40710</v>
      </c>
      <c r="B992" s="54" t="s">
        <v>1132</v>
      </c>
      <c r="C992" s="67">
        <f t="shared" si="17"/>
        <v>4</v>
      </c>
      <c r="E992" s="12">
        <v>2192</v>
      </c>
      <c r="F992" s="12">
        <v>2028</v>
      </c>
      <c r="G992" s="14">
        <v>363</v>
      </c>
      <c r="H992" s="14">
        <v>1480</v>
      </c>
      <c r="I992" s="14">
        <v>349</v>
      </c>
      <c r="J992" s="13"/>
      <c r="K992" s="12">
        <v>22315</v>
      </c>
      <c r="L992" s="12">
        <v>149509</v>
      </c>
      <c r="M992" s="12">
        <v>685131</v>
      </c>
      <c r="N992" s="12">
        <v>500</v>
      </c>
      <c r="O992" s="12">
        <v>500</v>
      </c>
    </row>
    <row r="993" spans="1:15" x14ac:dyDescent="0.2">
      <c r="A993" s="67">
        <v>40711</v>
      </c>
      <c r="B993" s="54" t="s">
        <v>1131</v>
      </c>
      <c r="C993" s="67">
        <f t="shared" si="17"/>
        <v>4</v>
      </c>
      <c r="E993" s="12">
        <v>9835</v>
      </c>
      <c r="F993" s="12">
        <v>9811</v>
      </c>
      <c r="G993" s="14">
        <v>1518</v>
      </c>
      <c r="H993" s="14">
        <v>6561</v>
      </c>
      <c r="I993" s="14">
        <v>1756</v>
      </c>
      <c r="J993" s="13"/>
      <c r="K993" s="12">
        <v>30009</v>
      </c>
      <c r="L993" s="12">
        <v>877500</v>
      </c>
      <c r="M993" s="12">
        <v>6570643</v>
      </c>
      <c r="N993" s="12">
        <v>500</v>
      </c>
      <c r="O993" s="12">
        <v>500</v>
      </c>
    </row>
    <row r="994" spans="1:15" x14ac:dyDescent="0.2">
      <c r="A994" s="67">
        <v>40712</v>
      </c>
      <c r="B994" s="54" t="s">
        <v>1130</v>
      </c>
      <c r="C994" s="67">
        <f t="shared" si="17"/>
        <v>4</v>
      </c>
      <c r="E994" s="12">
        <v>750</v>
      </c>
      <c r="F994" s="12">
        <v>746</v>
      </c>
      <c r="G994" s="14">
        <v>84</v>
      </c>
      <c r="H994" s="14">
        <v>487</v>
      </c>
      <c r="I994" s="14">
        <v>179</v>
      </c>
      <c r="J994" s="13"/>
      <c r="K994" s="12">
        <v>2998</v>
      </c>
      <c r="L994" s="12">
        <v>92849</v>
      </c>
      <c r="M994" s="12">
        <v>237853</v>
      </c>
      <c r="N994" s="12">
        <v>500</v>
      </c>
      <c r="O994" s="12">
        <v>500</v>
      </c>
    </row>
    <row r="995" spans="1:15" x14ac:dyDescent="0.2">
      <c r="A995" s="67">
        <v>40713</v>
      </c>
      <c r="B995" s="54" t="s">
        <v>1129</v>
      </c>
      <c r="C995" s="67">
        <f t="shared" si="17"/>
        <v>4</v>
      </c>
      <c r="E995" s="12">
        <v>5196</v>
      </c>
      <c r="F995" s="12">
        <v>5150</v>
      </c>
      <c r="G995" s="14">
        <v>873</v>
      </c>
      <c r="H995" s="14">
        <v>3388</v>
      </c>
      <c r="I995" s="14">
        <v>935</v>
      </c>
      <c r="J995" s="13"/>
      <c r="K995" s="12">
        <v>23729</v>
      </c>
      <c r="L995" s="12">
        <v>454708</v>
      </c>
      <c r="M995" s="12">
        <v>1965210</v>
      </c>
      <c r="N995" s="12">
        <v>500</v>
      </c>
      <c r="O995" s="12">
        <v>500</v>
      </c>
    </row>
    <row r="996" spans="1:15" x14ac:dyDescent="0.2">
      <c r="A996" s="67">
        <v>40714</v>
      </c>
      <c r="B996" s="54" t="s">
        <v>1128</v>
      </c>
      <c r="C996" s="67">
        <f t="shared" si="17"/>
        <v>4</v>
      </c>
      <c r="E996" s="12">
        <v>4034</v>
      </c>
      <c r="F996" s="12">
        <v>3841</v>
      </c>
      <c r="G996" s="14">
        <v>610</v>
      </c>
      <c r="H996" s="14">
        <v>2711</v>
      </c>
      <c r="I996" s="14">
        <v>713</v>
      </c>
      <c r="J996" s="13"/>
      <c r="K996" s="12">
        <v>4884</v>
      </c>
      <c r="L996" s="12">
        <v>326553</v>
      </c>
      <c r="M996" s="12">
        <v>974341</v>
      </c>
      <c r="N996" s="12">
        <v>500</v>
      </c>
      <c r="O996" s="12">
        <v>500</v>
      </c>
    </row>
    <row r="997" spans="1:15" x14ac:dyDescent="0.2">
      <c r="A997" s="67">
        <v>40715</v>
      </c>
      <c r="B997" s="54" t="s">
        <v>2428</v>
      </c>
      <c r="C997" s="67">
        <f t="shared" si="17"/>
        <v>4</v>
      </c>
      <c r="E997" s="12">
        <v>1995</v>
      </c>
      <c r="F997" s="12">
        <v>2015</v>
      </c>
      <c r="G997" s="14">
        <v>310</v>
      </c>
      <c r="H997" s="14">
        <v>1347</v>
      </c>
      <c r="I997" s="14">
        <v>338</v>
      </c>
      <c r="J997" s="13"/>
      <c r="K997" s="12">
        <v>21068</v>
      </c>
      <c r="L997" s="12">
        <v>129037</v>
      </c>
      <c r="M997" s="12">
        <v>1432263</v>
      </c>
      <c r="N997" s="12">
        <v>500</v>
      </c>
      <c r="O997" s="12">
        <v>500</v>
      </c>
    </row>
    <row r="998" spans="1:15" x14ac:dyDescent="0.2">
      <c r="A998" s="67">
        <v>40716</v>
      </c>
      <c r="B998" s="54" t="s">
        <v>1127</v>
      </c>
      <c r="C998" s="67">
        <f t="shared" si="17"/>
        <v>4</v>
      </c>
      <c r="E998" s="12">
        <v>1148</v>
      </c>
      <c r="F998" s="12">
        <v>1119</v>
      </c>
      <c r="G998" s="14">
        <v>193</v>
      </c>
      <c r="H998" s="14">
        <v>755</v>
      </c>
      <c r="I998" s="14">
        <v>200</v>
      </c>
      <c r="J998" s="13"/>
      <c r="K998" s="12">
        <v>11622</v>
      </c>
      <c r="L998" s="12">
        <v>74142</v>
      </c>
      <c r="M998" s="12">
        <v>140563</v>
      </c>
      <c r="N998" s="12">
        <v>500</v>
      </c>
      <c r="O998" s="12">
        <v>500</v>
      </c>
    </row>
    <row r="999" spans="1:15" x14ac:dyDescent="0.2">
      <c r="A999" s="67">
        <v>40717</v>
      </c>
      <c r="B999" s="54" t="s">
        <v>1126</v>
      </c>
      <c r="C999" s="67">
        <f t="shared" si="17"/>
        <v>4</v>
      </c>
      <c r="E999" s="12">
        <v>2790</v>
      </c>
      <c r="F999" s="12">
        <v>2803</v>
      </c>
      <c r="G999" s="14">
        <v>412</v>
      </c>
      <c r="H999" s="14">
        <v>1802</v>
      </c>
      <c r="I999" s="14">
        <v>576</v>
      </c>
      <c r="J999" s="13"/>
      <c r="K999" s="12">
        <v>18930</v>
      </c>
      <c r="L999" s="12">
        <v>374864</v>
      </c>
      <c r="M999" s="12">
        <v>744968</v>
      </c>
      <c r="N999" s="12">
        <v>500</v>
      </c>
      <c r="O999" s="12">
        <v>500</v>
      </c>
    </row>
    <row r="1000" spans="1:15" x14ac:dyDescent="0.2">
      <c r="A1000" s="67">
        <v>40718</v>
      </c>
      <c r="B1000" s="54" t="s">
        <v>1125</v>
      </c>
      <c r="C1000" s="67">
        <f t="shared" si="17"/>
        <v>4</v>
      </c>
      <c r="E1000" s="12">
        <v>1636</v>
      </c>
      <c r="F1000" s="12">
        <v>1633</v>
      </c>
      <c r="G1000" s="14">
        <v>206</v>
      </c>
      <c r="H1000" s="14">
        <v>1051</v>
      </c>
      <c r="I1000" s="14">
        <v>379</v>
      </c>
      <c r="J1000" s="13"/>
      <c r="K1000" s="12">
        <v>6438</v>
      </c>
      <c r="L1000" s="12">
        <v>209384</v>
      </c>
      <c r="M1000" s="12">
        <v>269843</v>
      </c>
      <c r="N1000" s="12">
        <v>500</v>
      </c>
      <c r="O1000" s="12">
        <v>500</v>
      </c>
    </row>
    <row r="1001" spans="1:15" x14ac:dyDescent="0.2">
      <c r="A1001" s="67">
        <v>40719</v>
      </c>
      <c r="B1001" s="54" t="s">
        <v>1124</v>
      </c>
      <c r="C1001" s="67">
        <f t="shared" si="17"/>
        <v>4</v>
      </c>
      <c r="E1001" s="12">
        <v>4869</v>
      </c>
      <c r="F1001" s="12">
        <v>4764</v>
      </c>
      <c r="G1001" s="14">
        <v>782</v>
      </c>
      <c r="H1001" s="14">
        <v>3132</v>
      </c>
      <c r="I1001" s="14">
        <v>955</v>
      </c>
      <c r="J1001" s="13"/>
      <c r="K1001" s="12">
        <v>20706</v>
      </c>
      <c r="L1001" s="12">
        <v>403258</v>
      </c>
      <c r="M1001" s="12">
        <v>2188620</v>
      </c>
      <c r="N1001" s="12">
        <v>500</v>
      </c>
      <c r="O1001" s="12">
        <v>500</v>
      </c>
    </row>
    <row r="1002" spans="1:15" x14ac:dyDescent="0.2">
      <c r="A1002" s="67">
        <v>40720</v>
      </c>
      <c r="B1002" s="54" t="s">
        <v>1123</v>
      </c>
      <c r="C1002" s="67">
        <f t="shared" si="17"/>
        <v>4</v>
      </c>
      <c r="E1002" s="12">
        <v>7524</v>
      </c>
      <c r="F1002" s="12">
        <v>7375</v>
      </c>
      <c r="G1002" s="14">
        <v>1223</v>
      </c>
      <c r="H1002" s="14">
        <v>5044</v>
      </c>
      <c r="I1002" s="14">
        <v>1257</v>
      </c>
      <c r="J1002" s="13"/>
      <c r="K1002" s="12">
        <v>43609</v>
      </c>
      <c r="L1002" s="12">
        <v>639752</v>
      </c>
      <c r="M1002" s="12">
        <v>4277727</v>
      </c>
      <c r="N1002" s="12">
        <v>500</v>
      </c>
      <c r="O1002" s="12">
        <v>500</v>
      </c>
    </row>
    <row r="1003" spans="1:15" x14ac:dyDescent="0.2">
      <c r="A1003" s="67">
        <v>40801</v>
      </c>
      <c r="B1003" s="54" t="s">
        <v>1122</v>
      </c>
      <c r="C1003" s="67">
        <f t="shared" si="17"/>
        <v>4</v>
      </c>
      <c r="E1003" s="12">
        <v>924</v>
      </c>
      <c r="F1003" s="12">
        <v>884</v>
      </c>
      <c r="G1003" s="14">
        <v>145</v>
      </c>
      <c r="H1003" s="14">
        <v>633</v>
      </c>
      <c r="I1003" s="14">
        <v>146</v>
      </c>
      <c r="J1003" s="13"/>
      <c r="K1003" s="12">
        <v>9909</v>
      </c>
      <c r="L1003" s="12">
        <v>53238</v>
      </c>
      <c r="M1003" s="12">
        <v>99469</v>
      </c>
      <c r="N1003" s="12">
        <v>500</v>
      </c>
      <c r="O1003" s="12">
        <v>500</v>
      </c>
    </row>
    <row r="1004" spans="1:15" x14ac:dyDescent="0.2">
      <c r="A1004" s="67">
        <v>40802</v>
      </c>
      <c r="B1004" s="54" t="s">
        <v>1121</v>
      </c>
      <c r="C1004" s="67">
        <f t="shared" si="17"/>
        <v>4</v>
      </c>
      <c r="E1004" s="12">
        <v>4223</v>
      </c>
      <c r="F1004" s="12">
        <v>3936</v>
      </c>
      <c r="G1004" s="14">
        <v>573</v>
      </c>
      <c r="H1004" s="14">
        <v>2819</v>
      </c>
      <c r="I1004" s="14">
        <v>831</v>
      </c>
      <c r="J1004" s="13"/>
      <c r="K1004" s="12">
        <v>4697</v>
      </c>
      <c r="L1004" s="12">
        <v>490399</v>
      </c>
      <c r="M1004" s="12">
        <v>823798</v>
      </c>
      <c r="N1004" s="12">
        <v>500</v>
      </c>
      <c r="O1004" s="12">
        <v>500</v>
      </c>
    </row>
    <row r="1005" spans="1:15" x14ac:dyDescent="0.2">
      <c r="A1005" s="67">
        <v>40804</v>
      </c>
      <c r="B1005" s="54" t="s">
        <v>1120</v>
      </c>
      <c r="C1005" s="67">
        <f t="shared" si="17"/>
        <v>4</v>
      </c>
      <c r="E1005" s="12">
        <v>1064</v>
      </c>
      <c r="F1005" s="12">
        <v>1035</v>
      </c>
      <c r="G1005" s="14">
        <v>153</v>
      </c>
      <c r="H1005" s="14">
        <v>726</v>
      </c>
      <c r="I1005" s="14">
        <v>185</v>
      </c>
      <c r="J1005" s="13"/>
      <c r="K1005" s="12">
        <v>13132</v>
      </c>
      <c r="L1005" s="12">
        <v>47395</v>
      </c>
      <c r="M1005" s="12">
        <v>67178</v>
      </c>
      <c r="N1005" s="12">
        <v>500</v>
      </c>
      <c r="O1005" s="12">
        <v>500</v>
      </c>
    </row>
    <row r="1006" spans="1:15" x14ac:dyDescent="0.2">
      <c r="A1006" s="67">
        <v>40805</v>
      </c>
      <c r="B1006" s="54" t="s">
        <v>1119</v>
      </c>
      <c r="C1006" s="67">
        <f t="shared" si="17"/>
        <v>4</v>
      </c>
      <c r="E1006" s="12">
        <v>2785</v>
      </c>
      <c r="F1006" s="12">
        <v>2839</v>
      </c>
      <c r="G1006" s="14">
        <v>432</v>
      </c>
      <c r="H1006" s="14">
        <v>1825</v>
      </c>
      <c r="I1006" s="14">
        <v>528</v>
      </c>
      <c r="J1006" s="13"/>
      <c r="K1006" s="12">
        <v>4611</v>
      </c>
      <c r="L1006" s="12">
        <v>208368</v>
      </c>
      <c r="M1006" s="12">
        <v>244748</v>
      </c>
      <c r="N1006" s="12">
        <v>500</v>
      </c>
      <c r="O1006" s="12">
        <v>500</v>
      </c>
    </row>
    <row r="1007" spans="1:15" x14ac:dyDescent="0.2">
      <c r="A1007" s="67">
        <v>40806</v>
      </c>
      <c r="B1007" s="54" t="s">
        <v>1118</v>
      </c>
      <c r="C1007" s="67">
        <f t="shared" si="17"/>
        <v>4</v>
      </c>
      <c r="E1007" s="12">
        <v>3596</v>
      </c>
      <c r="F1007" s="12">
        <v>3547</v>
      </c>
      <c r="G1007" s="14">
        <v>526</v>
      </c>
      <c r="H1007" s="14">
        <v>2345</v>
      </c>
      <c r="I1007" s="14">
        <v>725</v>
      </c>
      <c r="J1007" s="13"/>
      <c r="K1007" s="12">
        <v>45048</v>
      </c>
      <c r="L1007" s="12">
        <v>264874</v>
      </c>
      <c r="M1007" s="12">
        <v>1066746</v>
      </c>
      <c r="N1007" s="12">
        <v>500</v>
      </c>
      <c r="O1007" s="12">
        <v>500</v>
      </c>
    </row>
    <row r="1008" spans="1:15" x14ac:dyDescent="0.2">
      <c r="A1008" s="67">
        <v>40807</v>
      </c>
      <c r="B1008" s="54" t="s">
        <v>1117</v>
      </c>
      <c r="C1008" s="67">
        <f t="shared" si="17"/>
        <v>4</v>
      </c>
      <c r="E1008" s="12">
        <v>1452</v>
      </c>
      <c r="F1008" s="12">
        <v>1414</v>
      </c>
      <c r="G1008" s="14">
        <v>234</v>
      </c>
      <c r="H1008" s="14">
        <v>952</v>
      </c>
      <c r="I1008" s="14">
        <v>266</v>
      </c>
      <c r="J1008" s="13"/>
      <c r="K1008" s="12">
        <v>12939</v>
      </c>
      <c r="L1008" s="12">
        <v>87908</v>
      </c>
      <c r="M1008" s="12">
        <v>102884</v>
      </c>
      <c r="N1008" s="12">
        <v>500</v>
      </c>
      <c r="O1008" s="12">
        <v>500</v>
      </c>
    </row>
    <row r="1009" spans="1:15" x14ac:dyDescent="0.2">
      <c r="A1009" s="67">
        <v>40808</v>
      </c>
      <c r="B1009" s="54" t="s">
        <v>1116</v>
      </c>
      <c r="C1009" s="67">
        <f t="shared" si="17"/>
        <v>4</v>
      </c>
      <c r="E1009" s="12">
        <v>4951</v>
      </c>
      <c r="F1009" s="12">
        <v>4882</v>
      </c>
      <c r="G1009" s="14">
        <v>744</v>
      </c>
      <c r="H1009" s="14">
        <v>3111</v>
      </c>
      <c r="I1009" s="14">
        <v>1096</v>
      </c>
      <c r="J1009" s="13"/>
      <c r="K1009" s="12">
        <v>9929</v>
      </c>
      <c r="L1009" s="12">
        <v>576195</v>
      </c>
      <c r="M1009" s="12">
        <v>5026544</v>
      </c>
      <c r="N1009" s="12">
        <v>500</v>
      </c>
      <c r="O1009" s="12">
        <v>500</v>
      </c>
    </row>
    <row r="1010" spans="1:15" x14ac:dyDescent="0.2">
      <c r="A1010" s="67">
        <v>40809</v>
      </c>
      <c r="B1010" s="54" t="s">
        <v>1115</v>
      </c>
      <c r="C1010" s="67">
        <f t="shared" si="17"/>
        <v>4</v>
      </c>
      <c r="E1010" s="12">
        <v>2210</v>
      </c>
      <c r="F1010" s="12">
        <v>2160</v>
      </c>
      <c r="G1010" s="14">
        <v>360</v>
      </c>
      <c r="H1010" s="14">
        <v>1468</v>
      </c>
      <c r="I1010" s="14">
        <v>382</v>
      </c>
      <c r="J1010" s="13"/>
      <c r="K1010" s="12">
        <v>10919</v>
      </c>
      <c r="L1010" s="12">
        <v>217934</v>
      </c>
      <c r="M1010" s="12">
        <v>1290631</v>
      </c>
      <c r="N1010" s="12">
        <v>500</v>
      </c>
      <c r="O1010" s="12">
        <v>500</v>
      </c>
    </row>
    <row r="1011" spans="1:15" x14ac:dyDescent="0.2">
      <c r="A1011" s="67">
        <v>40810</v>
      </c>
      <c r="B1011" s="54" t="s">
        <v>1114</v>
      </c>
      <c r="C1011" s="67">
        <f t="shared" si="17"/>
        <v>4</v>
      </c>
      <c r="E1011" s="12">
        <v>698</v>
      </c>
      <c r="F1011" s="12">
        <v>676</v>
      </c>
      <c r="G1011" s="14">
        <v>104</v>
      </c>
      <c r="H1011" s="14">
        <v>481</v>
      </c>
      <c r="I1011" s="14">
        <v>113</v>
      </c>
      <c r="J1011" s="13"/>
      <c r="K1011" s="12">
        <v>14467</v>
      </c>
      <c r="L1011" s="12">
        <v>26941</v>
      </c>
      <c r="M1011" s="12">
        <v>28733</v>
      </c>
      <c r="N1011" s="12">
        <v>500</v>
      </c>
      <c r="O1011" s="12">
        <v>500</v>
      </c>
    </row>
    <row r="1012" spans="1:15" x14ac:dyDescent="0.2">
      <c r="A1012" s="67">
        <v>40811</v>
      </c>
      <c r="B1012" s="54" t="s">
        <v>1113</v>
      </c>
      <c r="C1012" s="67">
        <f t="shared" si="17"/>
        <v>4</v>
      </c>
      <c r="E1012" s="12">
        <v>1637</v>
      </c>
      <c r="F1012" s="12">
        <v>1638</v>
      </c>
      <c r="G1012" s="14">
        <v>271</v>
      </c>
      <c r="H1012" s="14">
        <v>1109</v>
      </c>
      <c r="I1012" s="14">
        <v>257</v>
      </c>
      <c r="J1012" s="13"/>
      <c r="K1012" s="12">
        <v>18914</v>
      </c>
      <c r="L1012" s="12">
        <v>133341</v>
      </c>
      <c r="M1012" s="12">
        <v>747766</v>
      </c>
      <c r="N1012" s="12">
        <v>500</v>
      </c>
      <c r="O1012" s="12">
        <v>500</v>
      </c>
    </row>
    <row r="1013" spans="1:15" x14ac:dyDescent="0.2">
      <c r="A1013" s="67">
        <v>40812</v>
      </c>
      <c r="B1013" s="54" t="s">
        <v>1112</v>
      </c>
      <c r="C1013" s="67">
        <f t="shared" si="17"/>
        <v>4</v>
      </c>
      <c r="E1013" s="12">
        <v>2505</v>
      </c>
      <c r="F1013" s="12">
        <v>2446</v>
      </c>
      <c r="G1013" s="14">
        <v>329</v>
      </c>
      <c r="H1013" s="14">
        <v>1605</v>
      </c>
      <c r="I1013" s="14">
        <v>571</v>
      </c>
      <c r="J1013" s="13"/>
      <c r="K1013" s="12">
        <v>26138</v>
      </c>
      <c r="L1013" s="12">
        <v>149352</v>
      </c>
      <c r="M1013" s="12">
        <v>449474</v>
      </c>
      <c r="N1013" s="12">
        <v>500</v>
      </c>
      <c r="O1013" s="12">
        <v>500</v>
      </c>
    </row>
    <row r="1014" spans="1:15" x14ac:dyDescent="0.2">
      <c r="A1014" s="67">
        <v>40813</v>
      </c>
      <c r="B1014" s="54" t="s">
        <v>1111</v>
      </c>
      <c r="C1014" s="67">
        <f t="shared" si="17"/>
        <v>4</v>
      </c>
      <c r="E1014" s="12">
        <v>1433</v>
      </c>
      <c r="F1014" s="12">
        <v>1375</v>
      </c>
      <c r="G1014" s="14">
        <v>267</v>
      </c>
      <c r="H1014" s="14">
        <v>971</v>
      </c>
      <c r="I1014" s="14">
        <v>195</v>
      </c>
      <c r="J1014" s="13"/>
      <c r="K1014" s="12">
        <v>10403</v>
      </c>
      <c r="L1014" s="12">
        <v>77528</v>
      </c>
      <c r="M1014" s="12">
        <v>152401</v>
      </c>
      <c r="N1014" s="12">
        <v>500</v>
      </c>
      <c r="O1014" s="12">
        <v>500</v>
      </c>
    </row>
    <row r="1015" spans="1:15" x14ac:dyDescent="0.2">
      <c r="A1015" s="67">
        <v>40814</v>
      </c>
      <c r="B1015" s="54" t="s">
        <v>1110</v>
      </c>
      <c r="C1015" s="67">
        <f t="shared" si="17"/>
        <v>4</v>
      </c>
      <c r="E1015" s="12">
        <v>1526</v>
      </c>
      <c r="F1015" s="12">
        <v>1491</v>
      </c>
      <c r="G1015" s="14">
        <v>281</v>
      </c>
      <c r="H1015" s="14">
        <v>1022</v>
      </c>
      <c r="I1015" s="14">
        <v>223</v>
      </c>
      <c r="J1015" s="13"/>
      <c r="K1015" s="12">
        <v>17331</v>
      </c>
      <c r="L1015" s="12">
        <v>85300</v>
      </c>
      <c r="M1015" s="12">
        <v>213867</v>
      </c>
      <c r="N1015" s="12">
        <v>500</v>
      </c>
      <c r="O1015" s="12">
        <v>500</v>
      </c>
    </row>
    <row r="1016" spans="1:15" x14ac:dyDescent="0.2">
      <c r="A1016" s="67">
        <v>40815</v>
      </c>
      <c r="B1016" s="54" t="s">
        <v>1109</v>
      </c>
      <c r="C1016" s="67">
        <f t="shared" si="17"/>
        <v>4</v>
      </c>
      <c r="E1016" s="12">
        <v>1263</v>
      </c>
      <c r="F1016" s="12">
        <v>1261</v>
      </c>
      <c r="G1016" s="14">
        <v>204</v>
      </c>
      <c r="H1016" s="14">
        <v>824</v>
      </c>
      <c r="I1016" s="14">
        <v>235</v>
      </c>
      <c r="J1016" s="13"/>
      <c r="K1016" s="12">
        <v>26670</v>
      </c>
      <c r="L1016" s="12">
        <v>67619</v>
      </c>
      <c r="M1016" s="12">
        <v>151004</v>
      </c>
      <c r="N1016" s="12">
        <v>500</v>
      </c>
      <c r="O1016" s="12">
        <v>500</v>
      </c>
    </row>
    <row r="1017" spans="1:15" x14ac:dyDescent="0.2">
      <c r="A1017" s="67">
        <v>40816</v>
      </c>
      <c r="B1017" s="54" t="s">
        <v>1108</v>
      </c>
      <c r="C1017" s="67">
        <f t="shared" si="17"/>
        <v>4</v>
      </c>
      <c r="E1017" s="12">
        <v>2286</v>
      </c>
      <c r="F1017" s="12">
        <v>2333</v>
      </c>
      <c r="G1017" s="14">
        <v>341</v>
      </c>
      <c r="H1017" s="14">
        <v>1515</v>
      </c>
      <c r="I1017" s="14">
        <v>430</v>
      </c>
      <c r="J1017" s="13"/>
      <c r="K1017" s="12">
        <v>27309</v>
      </c>
      <c r="L1017" s="12">
        <v>148161</v>
      </c>
      <c r="M1017" s="12">
        <v>408927</v>
      </c>
      <c r="N1017" s="12">
        <v>500</v>
      </c>
      <c r="O1017" s="12">
        <v>500</v>
      </c>
    </row>
    <row r="1018" spans="1:15" x14ac:dyDescent="0.2">
      <c r="A1018" s="67">
        <v>40817</v>
      </c>
      <c r="B1018" s="54" t="s">
        <v>1107</v>
      </c>
      <c r="C1018" s="67">
        <f t="shared" si="17"/>
        <v>4</v>
      </c>
      <c r="E1018" s="12">
        <v>1632</v>
      </c>
      <c r="F1018" s="12">
        <v>1608</v>
      </c>
      <c r="G1018" s="14">
        <v>246</v>
      </c>
      <c r="H1018" s="14">
        <v>1090</v>
      </c>
      <c r="I1018" s="14">
        <v>296</v>
      </c>
      <c r="J1018" s="13"/>
      <c r="K1018" s="12">
        <v>7545</v>
      </c>
      <c r="L1018" s="12">
        <v>121815</v>
      </c>
      <c r="M1018" s="12">
        <v>278696</v>
      </c>
      <c r="N1018" s="12">
        <v>500</v>
      </c>
      <c r="O1018" s="12">
        <v>500</v>
      </c>
    </row>
    <row r="1019" spans="1:15" x14ac:dyDescent="0.2">
      <c r="A1019" s="67">
        <v>40818</v>
      </c>
      <c r="B1019" s="54" t="s">
        <v>1106</v>
      </c>
      <c r="C1019" s="67">
        <f t="shared" si="17"/>
        <v>4</v>
      </c>
      <c r="E1019" s="12">
        <v>1454</v>
      </c>
      <c r="F1019" s="12">
        <v>1417</v>
      </c>
      <c r="G1019" s="14">
        <v>183</v>
      </c>
      <c r="H1019" s="14">
        <v>968</v>
      </c>
      <c r="I1019" s="14">
        <v>303</v>
      </c>
      <c r="J1019" s="13"/>
      <c r="K1019" s="12">
        <v>750</v>
      </c>
      <c r="L1019" s="12">
        <v>138048</v>
      </c>
      <c r="M1019" s="12">
        <v>798532</v>
      </c>
      <c r="N1019" s="12">
        <v>500</v>
      </c>
      <c r="O1019" s="12">
        <v>500</v>
      </c>
    </row>
    <row r="1020" spans="1:15" x14ac:dyDescent="0.2">
      <c r="A1020" s="67">
        <v>40820</v>
      </c>
      <c r="B1020" s="54" t="s">
        <v>1104</v>
      </c>
      <c r="C1020" s="67">
        <f t="shared" si="17"/>
        <v>4</v>
      </c>
      <c r="E1020" s="12">
        <v>536</v>
      </c>
      <c r="F1020" s="12">
        <v>535</v>
      </c>
      <c r="G1020" s="14">
        <v>84</v>
      </c>
      <c r="H1020" s="14">
        <v>355</v>
      </c>
      <c r="I1020" s="14">
        <v>97</v>
      </c>
      <c r="J1020" s="13"/>
      <c r="K1020" s="12">
        <v>7409</v>
      </c>
      <c r="L1020" s="12">
        <v>33968</v>
      </c>
      <c r="M1020" s="12">
        <v>107307</v>
      </c>
      <c r="N1020" s="12">
        <v>500</v>
      </c>
      <c r="O1020" s="12">
        <v>500</v>
      </c>
    </row>
    <row r="1021" spans="1:15" x14ac:dyDescent="0.2">
      <c r="A1021" s="67">
        <v>40821</v>
      </c>
      <c r="B1021" s="54" t="s">
        <v>1103</v>
      </c>
      <c r="C1021" s="67">
        <f t="shared" si="17"/>
        <v>4</v>
      </c>
      <c r="E1021" s="12">
        <v>969</v>
      </c>
      <c r="F1021" s="12">
        <v>979</v>
      </c>
      <c r="G1021" s="14">
        <v>160</v>
      </c>
      <c r="H1021" s="14">
        <v>655</v>
      </c>
      <c r="I1021" s="14">
        <v>154</v>
      </c>
      <c r="J1021" s="13"/>
      <c r="K1021" s="12">
        <v>10953</v>
      </c>
      <c r="L1021" s="12">
        <v>43277</v>
      </c>
      <c r="M1021" s="12">
        <v>28135</v>
      </c>
      <c r="N1021" s="12">
        <v>500</v>
      </c>
      <c r="O1021" s="12">
        <v>500</v>
      </c>
    </row>
    <row r="1022" spans="1:15" x14ac:dyDescent="0.2">
      <c r="A1022" s="67">
        <v>40822</v>
      </c>
      <c r="B1022" s="54" t="s">
        <v>1102</v>
      </c>
      <c r="C1022" s="67">
        <f t="shared" si="17"/>
        <v>4</v>
      </c>
      <c r="E1022" s="12">
        <v>1640</v>
      </c>
      <c r="F1022" s="12">
        <v>1705</v>
      </c>
      <c r="G1022" s="14">
        <v>211</v>
      </c>
      <c r="H1022" s="14">
        <v>1130</v>
      </c>
      <c r="I1022" s="14">
        <v>299</v>
      </c>
      <c r="J1022" s="13"/>
      <c r="K1022" s="12">
        <v>17218</v>
      </c>
      <c r="L1022" s="12">
        <v>107433</v>
      </c>
      <c r="M1022" s="12">
        <v>403497</v>
      </c>
      <c r="N1022" s="12">
        <v>500</v>
      </c>
      <c r="O1022" s="12">
        <v>500</v>
      </c>
    </row>
    <row r="1023" spans="1:15" x14ac:dyDescent="0.2">
      <c r="A1023" s="67">
        <v>40823</v>
      </c>
      <c r="B1023" s="54" t="s">
        <v>1101</v>
      </c>
      <c r="C1023" s="67">
        <f t="shared" si="17"/>
        <v>4</v>
      </c>
      <c r="E1023" s="12">
        <v>1104</v>
      </c>
      <c r="F1023" s="12">
        <v>1077</v>
      </c>
      <c r="G1023" s="14">
        <v>187</v>
      </c>
      <c r="H1023" s="14">
        <v>730</v>
      </c>
      <c r="I1023" s="14">
        <v>187</v>
      </c>
      <c r="J1023" s="13"/>
      <c r="K1023" s="12">
        <v>14678</v>
      </c>
      <c r="L1023" s="12">
        <v>60458</v>
      </c>
      <c r="M1023" s="12">
        <v>295695</v>
      </c>
      <c r="N1023" s="12">
        <v>500</v>
      </c>
      <c r="O1023" s="12">
        <v>500</v>
      </c>
    </row>
    <row r="1024" spans="1:15" x14ac:dyDescent="0.2">
      <c r="A1024" s="67">
        <v>40824</v>
      </c>
      <c r="B1024" s="54" t="s">
        <v>1100</v>
      </c>
      <c r="C1024" s="67">
        <f t="shared" si="17"/>
        <v>4</v>
      </c>
      <c r="E1024" s="12">
        <v>2133</v>
      </c>
      <c r="F1024" s="12">
        <v>2129</v>
      </c>
      <c r="G1024" s="14">
        <v>341</v>
      </c>
      <c r="H1024" s="14">
        <v>1458</v>
      </c>
      <c r="I1024" s="14">
        <v>334</v>
      </c>
      <c r="J1024" s="13"/>
      <c r="K1024" s="12">
        <v>27181</v>
      </c>
      <c r="L1024" s="12">
        <v>121478</v>
      </c>
      <c r="M1024" s="12">
        <v>172450</v>
      </c>
      <c r="N1024" s="12">
        <v>500</v>
      </c>
      <c r="O1024" s="12">
        <v>500</v>
      </c>
    </row>
    <row r="1025" spans="1:15" x14ac:dyDescent="0.2">
      <c r="A1025" s="67">
        <v>40825</v>
      </c>
      <c r="B1025" s="54" t="s">
        <v>1099</v>
      </c>
      <c r="C1025" s="67">
        <f t="shared" si="17"/>
        <v>4</v>
      </c>
      <c r="E1025" s="12">
        <v>1337</v>
      </c>
      <c r="F1025" s="12">
        <v>1283</v>
      </c>
      <c r="G1025" s="14">
        <v>220</v>
      </c>
      <c r="H1025" s="14">
        <v>937</v>
      </c>
      <c r="I1025" s="14">
        <v>180</v>
      </c>
      <c r="J1025" s="13"/>
      <c r="K1025" s="12">
        <v>11857</v>
      </c>
      <c r="L1025" s="12">
        <v>66440</v>
      </c>
      <c r="M1025" s="12">
        <v>366938</v>
      </c>
      <c r="N1025" s="12">
        <v>500</v>
      </c>
      <c r="O1025" s="12">
        <v>500</v>
      </c>
    </row>
    <row r="1026" spans="1:15" x14ac:dyDescent="0.2">
      <c r="A1026" s="67">
        <v>40826</v>
      </c>
      <c r="B1026" s="54" t="s">
        <v>1098</v>
      </c>
      <c r="C1026" s="67">
        <f t="shared" si="17"/>
        <v>4</v>
      </c>
      <c r="E1026" s="12">
        <v>551</v>
      </c>
      <c r="F1026" s="12">
        <v>555</v>
      </c>
      <c r="G1026" s="14">
        <v>108</v>
      </c>
      <c r="H1026" s="14">
        <v>370</v>
      </c>
      <c r="I1026" s="14">
        <v>73</v>
      </c>
      <c r="J1026" s="13"/>
      <c r="K1026" s="12">
        <v>6884</v>
      </c>
      <c r="L1026" s="12">
        <v>27104</v>
      </c>
      <c r="M1026" s="12">
        <v>19037</v>
      </c>
      <c r="N1026" s="12">
        <v>500</v>
      </c>
      <c r="O1026" s="12">
        <v>500</v>
      </c>
    </row>
    <row r="1027" spans="1:15" x14ac:dyDescent="0.2">
      <c r="A1027" s="67">
        <v>40827</v>
      </c>
      <c r="B1027" s="54" t="s">
        <v>1097</v>
      </c>
      <c r="C1027" s="67">
        <f t="shared" si="17"/>
        <v>4</v>
      </c>
      <c r="E1027" s="12">
        <v>3038</v>
      </c>
      <c r="F1027" s="12">
        <v>3064</v>
      </c>
      <c r="G1027" s="14">
        <v>462</v>
      </c>
      <c r="H1027" s="14">
        <v>2012</v>
      </c>
      <c r="I1027" s="14">
        <v>564</v>
      </c>
      <c r="J1027" s="13"/>
      <c r="K1027" s="12">
        <v>16554</v>
      </c>
      <c r="L1027" s="12">
        <v>213431</v>
      </c>
      <c r="M1027" s="12">
        <v>747845</v>
      </c>
      <c r="N1027" s="12">
        <v>500</v>
      </c>
      <c r="O1027" s="12">
        <v>500</v>
      </c>
    </row>
    <row r="1028" spans="1:15" x14ac:dyDescent="0.2">
      <c r="A1028" s="67">
        <v>40828</v>
      </c>
      <c r="B1028" s="54" t="s">
        <v>1096</v>
      </c>
      <c r="C1028" s="67">
        <f t="shared" si="17"/>
        <v>4</v>
      </c>
      <c r="E1028" s="12">
        <v>1069</v>
      </c>
      <c r="F1028" s="12">
        <v>1045</v>
      </c>
      <c r="G1028" s="14">
        <v>133</v>
      </c>
      <c r="H1028" s="14">
        <v>770</v>
      </c>
      <c r="I1028" s="14">
        <v>166</v>
      </c>
      <c r="J1028" s="13"/>
      <c r="K1028" s="12">
        <v>11835</v>
      </c>
      <c r="L1028" s="12">
        <v>60049</v>
      </c>
      <c r="M1028" s="12">
        <v>473739</v>
      </c>
      <c r="N1028" s="12">
        <v>500</v>
      </c>
      <c r="O1028" s="12">
        <v>500</v>
      </c>
    </row>
    <row r="1029" spans="1:15" x14ac:dyDescent="0.2">
      <c r="A1029" s="67">
        <v>40829</v>
      </c>
      <c r="B1029" s="54" t="s">
        <v>1095</v>
      </c>
      <c r="C1029" s="67">
        <f t="shared" si="17"/>
        <v>4</v>
      </c>
      <c r="E1029" s="12">
        <v>1963</v>
      </c>
      <c r="F1029" s="12">
        <v>1972</v>
      </c>
      <c r="G1029" s="14">
        <v>286</v>
      </c>
      <c r="H1029" s="14">
        <v>1330</v>
      </c>
      <c r="I1029" s="14">
        <v>347</v>
      </c>
      <c r="J1029" s="13"/>
      <c r="K1029" s="12">
        <v>21108</v>
      </c>
      <c r="L1029" s="12">
        <v>145827</v>
      </c>
      <c r="M1029" s="12">
        <v>511869</v>
      </c>
      <c r="N1029" s="12">
        <v>500</v>
      </c>
      <c r="O1029" s="12">
        <v>500</v>
      </c>
    </row>
    <row r="1030" spans="1:15" x14ac:dyDescent="0.2">
      <c r="A1030" s="67">
        <v>40830</v>
      </c>
      <c r="B1030" s="54" t="s">
        <v>1094</v>
      </c>
      <c r="C1030" s="67">
        <f t="shared" si="17"/>
        <v>4</v>
      </c>
      <c r="E1030" s="12">
        <v>918</v>
      </c>
      <c r="F1030" s="12">
        <v>902</v>
      </c>
      <c r="G1030" s="14">
        <v>136</v>
      </c>
      <c r="H1030" s="14">
        <v>629</v>
      </c>
      <c r="I1030" s="14">
        <v>153</v>
      </c>
      <c r="J1030" s="13"/>
      <c r="K1030" s="12">
        <v>10690</v>
      </c>
      <c r="L1030" s="12">
        <v>47377</v>
      </c>
      <c r="M1030" s="12">
        <v>69425</v>
      </c>
      <c r="N1030" s="12">
        <v>500</v>
      </c>
      <c r="O1030" s="12">
        <v>500</v>
      </c>
    </row>
    <row r="1031" spans="1:15" x14ac:dyDescent="0.2">
      <c r="A1031" s="67">
        <v>40831</v>
      </c>
      <c r="B1031" s="54" t="s">
        <v>1093</v>
      </c>
      <c r="C1031" s="67">
        <f t="shared" si="17"/>
        <v>4</v>
      </c>
      <c r="E1031" s="12">
        <v>3721</v>
      </c>
      <c r="F1031" s="12">
        <v>3641</v>
      </c>
      <c r="G1031" s="14">
        <v>587</v>
      </c>
      <c r="H1031" s="14">
        <v>2410</v>
      </c>
      <c r="I1031" s="14">
        <v>724</v>
      </c>
      <c r="J1031" s="13"/>
      <c r="K1031" s="12">
        <v>31756</v>
      </c>
      <c r="L1031" s="12">
        <v>248112</v>
      </c>
      <c r="M1031" s="12">
        <v>846242</v>
      </c>
      <c r="N1031" s="12">
        <v>500</v>
      </c>
      <c r="O1031" s="12">
        <v>500</v>
      </c>
    </row>
    <row r="1032" spans="1:15" x14ac:dyDescent="0.2">
      <c r="A1032" s="67">
        <v>40832</v>
      </c>
      <c r="B1032" s="54" t="s">
        <v>1092</v>
      </c>
      <c r="C1032" s="67">
        <f t="shared" si="17"/>
        <v>4</v>
      </c>
      <c r="E1032" s="12">
        <v>3050</v>
      </c>
      <c r="F1032" s="12">
        <v>2956</v>
      </c>
      <c r="G1032" s="14">
        <v>473</v>
      </c>
      <c r="H1032" s="14">
        <v>1994</v>
      </c>
      <c r="I1032" s="14">
        <v>583</v>
      </c>
      <c r="J1032" s="13"/>
      <c r="K1032" s="12">
        <v>10666</v>
      </c>
      <c r="L1032" s="12">
        <v>291221</v>
      </c>
      <c r="M1032" s="12">
        <v>1939639</v>
      </c>
      <c r="N1032" s="12">
        <v>500</v>
      </c>
      <c r="O1032" s="12">
        <v>500</v>
      </c>
    </row>
    <row r="1033" spans="1:15" x14ac:dyDescent="0.2">
      <c r="A1033" s="67">
        <v>40833</v>
      </c>
      <c r="B1033" s="54" t="s">
        <v>1091</v>
      </c>
      <c r="C1033" s="67">
        <f t="shared" si="17"/>
        <v>4</v>
      </c>
      <c r="E1033" s="12">
        <v>1704</v>
      </c>
      <c r="F1033" s="12">
        <v>1704</v>
      </c>
      <c r="G1033" s="14">
        <v>271</v>
      </c>
      <c r="H1033" s="14">
        <v>1112</v>
      </c>
      <c r="I1033" s="14">
        <v>321</v>
      </c>
      <c r="J1033" s="13"/>
      <c r="K1033" s="12">
        <v>15007</v>
      </c>
      <c r="L1033" s="12">
        <v>123781</v>
      </c>
      <c r="M1033" s="12">
        <v>860932</v>
      </c>
      <c r="N1033" s="12">
        <v>500</v>
      </c>
      <c r="O1033" s="12">
        <v>500</v>
      </c>
    </row>
    <row r="1034" spans="1:15" x14ac:dyDescent="0.2">
      <c r="A1034" s="67">
        <v>40834</v>
      </c>
      <c r="B1034" s="54" t="s">
        <v>1090</v>
      </c>
      <c r="C1034" s="67">
        <f t="shared" si="17"/>
        <v>4</v>
      </c>
      <c r="E1034" s="12">
        <v>849</v>
      </c>
      <c r="F1034" s="12">
        <v>825</v>
      </c>
      <c r="G1034" s="14">
        <v>153</v>
      </c>
      <c r="H1034" s="14">
        <v>589</v>
      </c>
      <c r="I1034" s="14">
        <v>107</v>
      </c>
      <c r="J1034" s="13"/>
      <c r="K1034" s="12">
        <v>16546</v>
      </c>
      <c r="L1034" s="12">
        <v>37413</v>
      </c>
      <c r="M1034" s="12">
        <v>19685</v>
      </c>
      <c r="N1034" s="12">
        <v>500</v>
      </c>
      <c r="O1034" s="12">
        <v>500</v>
      </c>
    </row>
    <row r="1035" spans="1:15" x14ac:dyDescent="0.2">
      <c r="A1035" s="67">
        <v>40835</v>
      </c>
      <c r="B1035" s="54" t="s">
        <v>1105</v>
      </c>
      <c r="C1035" s="67">
        <f t="shared" si="17"/>
        <v>4</v>
      </c>
      <c r="E1035" s="12">
        <v>4642</v>
      </c>
      <c r="F1035" s="12">
        <v>4545</v>
      </c>
      <c r="G1035" s="14">
        <v>671</v>
      </c>
      <c r="H1035" s="14">
        <v>3114</v>
      </c>
      <c r="I1035" s="14">
        <v>857</v>
      </c>
      <c r="J1035" s="13"/>
      <c r="K1035" s="12">
        <v>33990</v>
      </c>
      <c r="L1035" s="12">
        <v>392104</v>
      </c>
      <c r="M1035" s="12">
        <v>1408015</v>
      </c>
      <c r="N1035" s="12">
        <v>500</v>
      </c>
      <c r="O1035" s="12">
        <v>500</v>
      </c>
    </row>
    <row r="1036" spans="1:15" x14ac:dyDescent="0.2">
      <c r="A1036" s="67">
        <v>40901</v>
      </c>
      <c r="B1036" s="54" t="s">
        <v>1089</v>
      </c>
      <c r="C1036" s="67">
        <f t="shared" si="17"/>
        <v>4</v>
      </c>
      <c r="E1036" s="12">
        <v>648</v>
      </c>
      <c r="F1036" s="12">
        <v>639</v>
      </c>
      <c r="G1036" s="14">
        <v>100</v>
      </c>
      <c r="H1036" s="14">
        <v>424</v>
      </c>
      <c r="I1036" s="14">
        <v>124</v>
      </c>
      <c r="J1036" s="13"/>
      <c r="K1036" s="12">
        <v>3580</v>
      </c>
      <c r="L1036" s="12">
        <v>75199</v>
      </c>
      <c r="M1036" s="12">
        <v>73140</v>
      </c>
      <c r="N1036" s="12">
        <v>500</v>
      </c>
      <c r="O1036" s="12">
        <v>500</v>
      </c>
    </row>
    <row r="1037" spans="1:15" x14ac:dyDescent="0.2">
      <c r="A1037" s="67">
        <v>40902</v>
      </c>
      <c r="B1037" s="54" t="s">
        <v>1088</v>
      </c>
      <c r="C1037" s="67">
        <f t="shared" si="17"/>
        <v>4</v>
      </c>
      <c r="E1037" s="12">
        <v>3849</v>
      </c>
      <c r="F1037" s="12">
        <v>3803</v>
      </c>
      <c r="G1037" s="14">
        <v>598</v>
      </c>
      <c r="H1037" s="14">
        <v>2492</v>
      </c>
      <c r="I1037" s="14">
        <v>759</v>
      </c>
      <c r="J1037" s="13"/>
      <c r="K1037" s="12">
        <v>26597</v>
      </c>
      <c r="L1037" s="12">
        <v>216379</v>
      </c>
      <c r="M1037" s="12">
        <v>622432</v>
      </c>
      <c r="N1037" s="12">
        <v>500</v>
      </c>
      <c r="O1037" s="12">
        <v>500</v>
      </c>
    </row>
    <row r="1038" spans="1:15" x14ac:dyDescent="0.2">
      <c r="A1038" s="67">
        <v>40903</v>
      </c>
      <c r="B1038" s="54" t="s">
        <v>1087</v>
      </c>
      <c r="C1038" s="67">
        <f t="shared" si="17"/>
        <v>4</v>
      </c>
      <c r="E1038" s="12">
        <v>889</v>
      </c>
      <c r="F1038" s="12">
        <v>913</v>
      </c>
      <c r="G1038" s="14">
        <v>98</v>
      </c>
      <c r="H1038" s="14">
        <v>534</v>
      </c>
      <c r="I1038" s="14">
        <v>257</v>
      </c>
      <c r="J1038" s="13"/>
      <c r="K1038" s="12">
        <v>21580</v>
      </c>
      <c r="L1038" s="12">
        <v>158159</v>
      </c>
      <c r="M1038" s="12">
        <v>388460</v>
      </c>
      <c r="N1038" s="12">
        <v>500</v>
      </c>
      <c r="O1038" s="12">
        <v>500</v>
      </c>
    </row>
    <row r="1039" spans="1:15" x14ac:dyDescent="0.2">
      <c r="A1039" s="67">
        <v>40904</v>
      </c>
      <c r="B1039" s="54" t="s">
        <v>1086</v>
      </c>
      <c r="C1039" s="67">
        <f t="shared" si="17"/>
        <v>4</v>
      </c>
      <c r="E1039" s="12">
        <v>1896</v>
      </c>
      <c r="F1039" s="12">
        <v>1887</v>
      </c>
      <c r="G1039" s="14">
        <v>283</v>
      </c>
      <c r="H1039" s="14">
        <v>1240</v>
      </c>
      <c r="I1039" s="14">
        <v>373</v>
      </c>
      <c r="J1039" s="13"/>
      <c r="K1039" s="12">
        <v>10454</v>
      </c>
      <c r="L1039" s="12">
        <v>108465</v>
      </c>
      <c r="M1039" s="12">
        <v>310937</v>
      </c>
      <c r="N1039" s="12">
        <v>500</v>
      </c>
      <c r="O1039" s="12">
        <v>500</v>
      </c>
    </row>
    <row r="1040" spans="1:15" x14ac:dyDescent="0.2">
      <c r="A1040" s="67">
        <v>40905</v>
      </c>
      <c r="B1040" s="54" t="s">
        <v>1085</v>
      </c>
      <c r="C1040" s="67">
        <f t="shared" si="17"/>
        <v>4</v>
      </c>
      <c r="E1040" s="12">
        <v>4557</v>
      </c>
      <c r="F1040" s="12">
        <v>4315</v>
      </c>
      <c r="G1040" s="14">
        <v>666</v>
      </c>
      <c r="H1040" s="14">
        <v>2969</v>
      </c>
      <c r="I1040" s="14">
        <v>922</v>
      </c>
      <c r="J1040" s="13"/>
      <c r="K1040" s="12">
        <v>253</v>
      </c>
      <c r="L1040" s="12">
        <v>441595</v>
      </c>
      <c r="M1040" s="12">
        <v>3006229</v>
      </c>
      <c r="N1040" s="12">
        <v>500</v>
      </c>
      <c r="O1040" s="12">
        <v>500</v>
      </c>
    </row>
    <row r="1041" spans="1:15" x14ac:dyDescent="0.2">
      <c r="A1041" s="67">
        <v>40906</v>
      </c>
      <c r="B1041" s="54" t="s">
        <v>1084</v>
      </c>
      <c r="C1041" s="67">
        <f t="shared" si="17"/>
        <v>4</v>
      </c>
      <c r="E1041" s="12">
        <v>1050</v>
      </c>
      <c r="F1041" s="12">
        <v>1084</v>
      </c>
      <c r="G1041" s="14">
        <v>137</v>
      </c>
      <c r="H1041" s="14">
        <v>685</v>
      </c>
      <c r="I1041" s="14">
        <v>228</v>
      </c>
      <c r="J1041" s="13"/>
      <c r="K1041" s="12">
        <v>15177</v>
      </c>
      <c r="L1041" s="12">
        <v>82732</v>
      </c>
      <c r="M1041" s="12">
        <v>356491</v>
      </c>
      <c r="N1041" s="12">
        <v>500</v>
      </c>
      <c r="O1041" s="12">
        <v>500</v>
      </c>
    </row>
    <row r="1042" spans="1:15" x14ac:dyDescent="0.2">
      <c r="A1042" s="67">
        <v>40907</v>
      </c>
      <c r="B1042" s="54" t="s">
        <v>1083</v>
      </c>
      <c r="C1042" s="67">
        <f t="shared" si="17"/>
        <v>4</v>
      </c>
      <c r="E1042" s="12">
        <v>6666</v>
      </c>
      <c r="F1042" s="12">
        <v>6539</v>
      </c>
      <c r="G1042" s="14">
        <v>1018</v>
      </c>
      <c r="H1042" s="14">
        <v>4383</v>
      </c>
      <c r="I1042" s="14">
        <v>1265</v>
      </c>
      <c r="J1042" s="13"/>
      <c r="K1042" s="12">
        <v>39655</v>
      </c>
      <c r="L1042" s="12">
        <v>577356</v>
      </c>
      <c r="M1042" s="12">
        <v>4179257</v>
      </c>
      <c r="N1042" s="12">
        <v>500</v>
      </c>
      <c r="O1042" s="12">
        <v>500</v>
      </c>
    </row>
    <row r="1043" spans="1:15" x14ac:dyDescent="0.2">
      <c r="A1043" s="67">
        <v>40908</v>
      </c>
      <c r="B1043" s="54" t="s">
        <v>1082</v>
      </c>
      <c r="C1043" s="67">
        <f t="shared" ref="C1043:C1106" si="18">INT(A1043/10000)</f>
        <v>4</v>
      </c>
      <c r="E1043" s="12">
        <v>5872</v>
      </c>
      <c r="F1043" s="12">
        <v>5810</v>
      </c>
      <c r="G1043" s="14">
        <v>855</v>
      </c>
      <c r="H1043" s="14">
        <v>3803</v>
      </c>
      <c r="I1043" s="14">
        <v>1214</v>
      </c>
      <c r="J1043" s="13"/>
      <c r="K1043" s="12">
        <v>19546</v>
      </c>
      <c r="L1043" s="12">
        <v>458199</v>
      </c>
      <c r="M1043" s="12">
        <v>1717837</v>
      </c>
      <c r="N1043" s="12">
        <v>500</v>
      </c>
      <c r="O1043" s="12">
        <v>500</v>
      </c>
    </row>
    <row r="1044" spans="1:15" x14ac:dyDescent="0.2">
      <c r="A1044" s="67">
        <v>40909</v>
      </c>
      <c r="B1044" s="54" t="s">
        <v>1081</v>
      </c>
      <c r="C1044" s="67">
        <f t="shared" si="18"/>
        <v>4</v>
      </c>
      <c r="E1044" s="12">
        <v>3636</v>
      </c>
      <c r="F1044" s="12">
        <v>3570</v>
      </c>
      <c r="G1044" s="14">
        <v>577</v>
      </c>
      <c r="H1044" s="14">
        <v>2305</v>
      </c>
      <c r="I1044" s="14">
        <v>754</v>
      </c>
      <c r="J1044" s="13"/>
      <c r="K1044" s="12">
        <v>40706</v>
      </c>
      <c r="L1044" s="12">
        <v>265501</v>
      </c>
      <c r="M1044" s="12">
        <v>1362412</v>
      </c>
      <c r="N1044" s="12">
        <v>500</v>
      </c>
      <c r="O1044" s="12">
        <v>500</v>
      </c>
    </row>
    <row r="1045" spans="1:15" x14ac:dyDescent="0.2">
      <c r="A1045" s="67">
        <v>40910</v>
      </c>
      <c r="B1045" s="54" t="s">
        <v>1080</v>
      </c>
      <c r="C1045" s="67">
        <f t="shared" si="18"/>
        <v>4</v>
      </c>
      <c r="E1045" s="12">
        <v>2309</v>
      </c>
      <c r="F1045" s="12">
        <v>2242</v>
      </c>
      <c r="G1045" s="14">
        <v>394</v>
      </c>
      <c r="H1045" s="14">
        <v>1519</v>
      </c>
      <c r="I1045" s="14">
        <v>396</v>
      </c>
      <c r="J1045" s="13"/>
      <c r="K1045" s="12">
        <v>23893</v>
      </c>
      <c r="L1045" s="12">
        <v>165139</v>
      </c>
      <c r="M1045" s="12">
        <v>1494212</v>
      </c>
      <c r="N1045" s="12">
        <v>500</v>
      </c>
      <c r="O1045" s="12">
        <v>500</v>
      </c>
    </row>
    <row r="1046" spans="1:15" x14ac:dyDescent="0.2">
      <c r="A1046" s="67">
        <v>40911</v>
      </c>
      <c r="B1046" s="54" t="s">
        <v>1079</v>
      </c>
      <c r="C1046" s="67">
        <f t="shared" si="18"/>
        <v>4</v>
      </c>
      <c r="E1046" s="12">
        <v>490</v>
      </c>
      <c r="F1046" s="12">
        <v>491</v>
      </c>
      <c r="G1046" s="14">
        <v>98</v>
      </c>
      <c r="H1046" s="14">
        <v>300</v>
      </c>
      <c r="I1046" s="14">
        <v>92</v>
      </c>
      <c r="J1046" s="13"/>
      <c r="K1046" s="12">
        <v>10984</v>
      </c>
      <c r="L1046" s="12">
        <v>21775</v>
      </c>
      <c r="M1046" s="12">
        <v>19644</v>
      </c>
      <c r="N1046" s="12">
        <v>500</v>
      </c>
      <c r="O1046" s="12">
        <v>500</v>
      </c>
    </row>
    <row r="1047" spans="1:15" x14ac:dyDescent="0.2">
      <c r="A1047" s="67">
        <v>40912</v>
      </c>
      <c r="B1047" s="54" t="s">
        <v>1078</v>
      </c>
      <c r="C1047" s="67">
        <f t="shared" si="18"/>
        <v>4</v>
      </c>
      <c r="E1047" s="12">
        <v>5336</v>
      </c>
      <c r="F1047" s="12">
        <v>5190</v>
      </c>
      <c r="G1047" s="14">
        <v>885</v>
      </c>
      <c r="H1047" s="14">
        <v>3566</v>
      </c>
      <c r="I1047" s="14">
        <v>885</v>
      </c>
      <c r="J1047" s="13"/>
      <c r="K1047" s="12">
        <v>47781</v>
      </c>
      <c r="L1047" s="12">
        <v>315127</v>
      </c>
      <c r="M1047" s="12">
        <v>1596007</v>
      </c>
      <c r="N1047" s="12">
        <v>500</v>
      </c>
      <c r="O1047" s="12">
        <v>500</v>
      </c>
    </row>
    <row r="1048" spans="1:15" x14ac:dyDescent="0.2">
      <c r="A1048" s="67">
        <v>40913</v>
      </c>
      <c r="B1048" s="54" t="s">
        <v>1077</v>
      </c>
      <c r="C1048" s="67">
        <f t="shared" si="18"/>
        <v>4</v>
      </c>
      <c r="E1048" s="12">
        <v>2781</v>
      </c>
      <c r="F1048" s="12">
        <v>2682</v>
      </c>
      <c r="G1048" s="14">
        <v>449</v>
      </c>
      <c r="H1048" s="14">
        <v>1844</v>
      </c>
      <c r="I1048" s="14">
        <v>488</v>
      </c>
      <c r="J1048" s="13"/>
      <c r="K1048" s="12">
        <v>32883</v>
      </c>
      <c r="L1048" s="12">
        <v>193831</v>
      </c>
      <c r="M1048" s="12">
        <v>1163225</v>
      </c>
      <c r="N1048" s="12">
        <v>500</v>
      </c>
      <c r="O1048" s="12">
        <v>500</v>
      </c>
    </row>
    <row r="1049" spans="1:15" x14ac:dyDescent="0.2">
      <c r="A1049" s="67">
        <v>40914</v>
      </c>
      <c r="B1049" s="54" t="s">
        <v>1076</v>
      </c>
      <c r="C1049" s="67">
        <f t="shared" si="18"/>
        <v>4</v>
      </c>
      <c r="E1049" s="12">
        <v>651</v>
      </c>
      <c r="F1049" s="12">
        <v>680</v>
      </c>
      <c r="G1049" s="14">
        <v>81</v>
      </c>
      <c r="H1049" s="14">
        <v>427</v>
      </c>
      <c r="I1049" s="14">
        <v>143</v>
      </c>
      <c r="J1049" s="13"/>
      <c r="K1049" s="12">
        <v>23379</v>
      </c>
      <c r="L1049" s="12">
        <v>45926</v>
      </c>
      <c r="M1049" s="12">
        <v>188126</v>
      </c>
      <c r="N1049" s="12">
        <v>500</v>
      </c>
      <c r="O1049" s="12">
        <v>500</v>
      </c>
    </row>
    <row r="1050" spans="1:15" x14ac:dyDescent="0.2">
      <c r="A1050" s="67">
        <v>40915</v>
      </c>
      <c r="B1050" s="54" t="s">
        <v>1075</v>
      </c>
      <c r="C1050" s="67">
        <f t="shared" si="18"/>
        <v>4</v>
      </c>
      <c r="E1050" s="12">
        <v>1911</v>
      </c>
      <c r="F1050" s="12">
        <v>1900</v>
      </c>
      <c r="G1050" s="14">
        <v>327</v>
      </c>
      <c r="H1050" s="14">
        <v>1195</v>
      </c>
      <c r="I1050" s="14">
        <v>389</v>
      </c>
      <c r="J1050" s="13"/>
      <c r="K1050" s="12">
        <v>19044</v>
      </c>
      <c r="L1050" s="12">
        <v>107025</v>
      </c>
      <c r="M1050" s="12">
        <v>269536</v>
      </c>
      <c r="N1050" s="12">
        <v>500</v>
      </c>
      <c r="O1050" s="12">
        <v>500</v>
      </c>
    </row>
    <row r="1051" spans="1:15" x14ac:dyDescent="0.2">
      <c r="A1051" s="67">
        <v>40916</v>
      </c>
      <c r="B1051" s="54" t="s">
        <v>1074</v>
      </c>
      <c r="C1051" s="67">
        <f t="shared" si="18"/>
        <v>4</v>
      </c>
      <c r="E1051" s="12">
        <v>362</v>
      </c>
      <c r="F1051" s="12">
        <v>350</v>
      </c>
      <c r="G1051" s="14">
        <v>62</v>
      </c>
      <c r="H1051" s="14">
        <v>228</v>
      </c>
      <c r="I1051" s="14">
        <v>72</v>
      </c>
      <c r="J1051" s="13"/>
      <c r="K1051" s="12">
        <v>12924</v>
      </c>
      <c r="L1051" s="12">
        <v>26780</v>
      </c>
      <c r="M1051" s="12">
        <v>88108</v>
      </c>
      <c r="N1051" s="12">
        <v>500</v>
      </c>
      <c r="O1051" s="12">
        <v>500</v>
      </c>
    </row>
    <row r="1052" spans="1:15" x14ac:dyDescent="0.2">
      <c r="A1052" s="67">
        <v>40917</v>
      </c>
      <c r="B1052" s="54" t="s">
        <v>1073</v>
      </c>
      <c r="C1052" s="67">
        <f t="shared" si="18"/>
        <v>4</v>
      </c>
      <c r="E1052" s="12">
        <v>2853</v>
      </c>
      <c r="F1052" s="12">
        <v>2824</v>
      </c>
      <c r="G1052" s="14">
        <v>481</v>
      </c>
      <c r="H1052" s="14">
        <v>1908</v>
      </c>
      <c r="I1052" s="14">
        <v>464</v>
      </c>
      <c r="J1052" s="13"/>
      <c r="K1052" s="12">
        <v>15570</v>
      </c>
      <c r="L1052" s="12">
        <v>194685</v>
      </c>
      <c r="M1052" s="12">
        <v>546641</v>
      </c>
      <c r="N1052" s="12">
        <v>500</v>
      </c>
      <c r="O1052" s="12">
        <v>500</v>
      </c>
    </row>
    <row r="1053" spans="1:15" x14ac:dyDescent="0.2">
      <c r="A1053" s="67">
        <v>40918</v>
      </c>
      <c r="B1053" s="54" t="s">
        <v>1072</v>
      </c>
      <c r="C1053" s="67">
        <f t="shared" si="18"/>
        <v>4</v>
      </c>
      <c r="E1053" s="12">
        <v>2240</v>
      </c>
      <c r="F1053" s="12">
        <v>2242</v>
      </c>
      <c r="G1053" s="14">
        <v>344</v>
      </c>
      <c r="H1053" s="14">
        <v>1466</v>
      </c>
      <c r="I1053" s="14">
        <v>430</v>
      </c>
      <c r="J1053" s="13"/>
      <c r="K1053" s="12">
        <v>27870</v>
      </c>
      <c r="L1053" s="12">
        <v>173858</v>
      </c>
      <c r="M1053" s="12">
        <v>1361221</v>
      </c>
      <c r="N1053" s="12">
        <v>500</v>
      </c>
      <c r="O1053" s="12">
        <v>500</v>
      </c>
    </row>
    <row r="1054" spans="1:15" x14ac:dyDescent="0.2">
      <c r="A1054" s="67">
        <v>40919</v>
      </c>
      <c r="B1054" s="54" t="s">
        <v>1071</v>
      </c>
      <c r="C1054" s="67">
        <f t="shared" si="18"/>
        <v>4</v>
      </c>
      <c r="E1054" s="12">
        <v>850</v>
      </c>
      <c r="F1054" s="12">
        <v>826</v>
      </c>
      <c r="G1054" s="14">
        <v>142</v>
      </c>
      <c r="H1054" s="14">
        <v>539</v>
      </c>
      <c r="I1054" s="14">
        <v>169</v>
      </c>
      <c r="J1054" s="13"/>
      <c r="K1054" s="12">
        <v>14164</v>
      </c>
      <c r="L1054" s="12">
        <v>34356</v>
      </c>
      <c r="M1054" s="12">
        <v>29190</v>
      </c>
      <c r="N1054" s="12">
        <v>500</v>
      </c>
      <c r="O1054" s="12">
        <v>500</v>
      </c>
    </row>
    <row r="1055" spans="1:15" x14ac:dyDescent="0.2">
      <c r="A1055" s="67">
        <v>40920</v>
      </c>
      <c r="B1055" s="54" t="s">
        <v>1070</v>
      </c>
      <c r="C1055" s="67">
        <f t="shared" si="18"/>
        <v>4</v>
      </c>
      <c r="E1055" s="12">
        <v>1988</v>
      </c>
      <c r="F1055" s="12">
        <v>2052</v>
      </c>
      <c r="G1055" s="14">
        <v>312</v>
      </c>
      <c r="H1055" s="14">
        <v>1318</v>
      </c>
      <c r="I1055" s="14">
        <v>358</v>
      </c>
      <c r="J1055" s="13"/>
      <c r="K1055" s="12">
        <v>15397</v>
      </c>
      <c r="L1055" s="12">
        <v>87008</v>
      </c>
      <c r="M1055" s="12">
        <v>134463</v>
      </c>
      <c r="N1055" s="12">
        <v>500</v>
      </c>
      <c r="O1055" s="12">
        <v>500</v>
      </c>
    </row>
    <row r="1056" spans="1:15" x14ac:dyDescent="0.2">
      <c r="A1056" s="67">
        <v>40921</v>
      </c>
      <c r="B1056" s="54" t="s">
        <v>1069</v>
      </c>
      <c r="C1056" s="67">
        <f t="shared" si="18"/>
        <v>4</v>
      </c>
      <c r="E1056" s="12">
        <v>826</v>
      </c>
      <c r="F1056" s="12">
        <v>807</v>
      </c>
      <c r="G1056" s="14">
        <v>125</v>
      </c>
      <c r="H1056" s="14">
        <v>513</v>
      </c>
      <c r="I1056" s="14">
        <v>188</v>
      </c>
      <c r="J1056" s="13"/>
      <c r="K1056" s="12">
        <v>12864</v>
      </c>
      <c r="L1056" s="12">
        <v>67604</v>
      </c>
      <c r="M1056" s="12">
        <v>68292</v>
      </c>
      <c r="N1056" s="12">
        <v>500</v>
      </c>
      <c r="O1056" s="12">
        <v>500</v>
      </c>
    </row>
    <row r="1057" spans="1:15" x14ac:dyDescent="0.2">
      <c r="A1057" s="67">
        <v>40922</v>
      </c>
      <c r="B1057" s="54" t="s">
        <v>1068</v>
      </c>
      <c r="C1057" s="67">
        <f t="shared" si="18"/>
        <v>4</v>
      </c>
      <c r="E1057" s="12">
        <v>2976</v>
      </c>
      <c r="F1057" s="12">
        <v>2993</v>
      </c>
      <c r="G1057" s="14">
        <v>467</v>
      </c>
      <c r="H1057" s="14">
        <v>2007</v>
      </c>
      <c r="I1057" s="14">
        <v>502</v>
      </c>
      <c r="J1057" s="13"/>
      <c r="K1057" s="12">
        <v>36484</v>
      </c>
      <c r="L1057" s="12">
        <v>196869</v>
      </c>
      <c r="M1057" s="12">
        <v>1162664</v>
      </c>
      <c r="N1057" s="12">
        <v>500</v>
      </c>
      <c r="O1057" s="12">
        <v>500</v>
      </c>
    </row>
    <row r="1058" spans="1:15" x14ac:dyDescent="0.2">
      <c r="A1058" s="67">
        <v>40923</v>
      </c>
      <c r="B1058" s="54" t="s">
        <v>1067</v>
      </c>
      <c r="C1058" s="67">
        <f t="shared" si="18"/>
        <v>4</v>
      </c>
      <c r="E1058" s="12">
        <v>2401</v>
      </c>
      <c r="F1058" s="12">
        <v>2387</v>
      </c>
      <c r="G1058" s="14">
        <v>298</v>
      </c>
      <c r="H1058" s="14">
        <v>1515</v>
      </c>
      <c r="I1058" s="14">
        <v>588</v>
      </c>
      <c r="J1058" s="13"/>
      <c r="K1058" s="12">
        <v>860</v>
      </c>
      <c r="L1058" s="12">
        <v>200719</v>
      </c>
      <c r="M1058" s="12">
        <v>566314</v>
      </c>
      <c r="N1058" s="12">
        <v>500</v>
      </c>
      <c r="O1058" s="12">
        <v>500</v>
      </c>
    </row>
    <row r="1059" spans="1:15" x14ac:dyDescent="0.2">
      <c r="A1059" s="67">
        <v>41001</v>
      </c>
      <c r="B1059" s="54" t="s">
        <v>1066</v>
      </c>
      <c r="C1059" s="67">
        <f t="shared" si="18"/>
        <v>4</v>
      </c>
      <c r="E1059" s="12">
        <v>1176</v>
      </c>
      <c r="F1059" s="12">
        <v>1141</v>
      </c>
      <c r="G1059" s="14">
        <v>184</v>
      </c>
      <c r="H1059" s="14">
        <v>812</v>
      </c>
      <c r="I1059" s="14">
        <v>180</v>
      </c>
      <c r="J1059" s="13"/>
      <c r="K1059" s="12">
        <v>12669</v>
      </c>
      <c r="L1059" s="12">
        <v>138780</v>
      </c>
      <c r="M1059" s="12">
        <v>1233059</v>
      </c>
      <c r="N1059" s="12">
        <v>500</v>
      </c>
      <c r="O1059" s="12">
        <v>500</v>
      </c>
    </row>
    <row r="1060" spans="1:15" x14ac:dyDescent="0.2">
      <c r="A1060" s="67">
        <v>41002</v>
      </c>
      <c r="B1060" s="54" t="s">
        <v>1065</v>
      </c>
      <c r="C1060" s="67">
        <f t="shared" si="18"/>
        <v>4</v>
      </c>
      <c r="E1060" s="12">
        <v>16949</v>
      </c>
      <c r="F1060" s="12">
        <v>15991</v>
      </c>
      <c r="G1060" s="14">
        <v>2765</v>
      </c>
      <c r="H1060" s="14">
        <v>11248</v>
      </c>
      <c r="I1060" s="14">
        <v>2935</v>
      </c>
      <c r="J1060" s="13">
        <v>1</v>
      </c>
      <c r="K1060" s="12">
        <v>23978</v>
      </c>
      <c r="L1060" s="12">
        <v>1431989</v>
      </c>
      <c r="M1060" s="12">
        <v>7595029</v>
      </c>
      <c r="N1060" s="12">
        <v>500</v>
      </c>
      <c r="O1060" s="12">
        <v>500</v>
      </c>
    </row>
    <row r="1061" spans="1:15" x14ac:dyDescent="0.2">
      <c r="A1061" s="67">
        <v>41003</v>
      </c>
      <c r="B1061" s="54" t="s">
        <v>1064</v>
      </c>
      <c r="C1061" s="67">
        <f t="shared" si="18"/>
        <v>4</v>
      </c>
      <c r="E1061" s="12">
        <v>6745</v>
      </c>
      <c r="F1061" s="12">
        <v>6344</v>
      </c>
      <c r="G1061" s="14">
        <v>1065</v>
      </c>
      <c r="H1061" s="14">
        <v>4714</v>
      </c>
      <c r="I1061" s="14">
        <v>966</v>
      </c>
      <c r="J1061" s="13"/>
      <c r="K1061" s="12">
        <v>4264</v>
      </c>
      <c r="L1061" s="12">
        <v>667207</v>
      </c>
      <c r="M1061" s="12">
        <v>3164102</v>
      </c>
      <c r="N1061" s="12">
        <v>500</v>
      </c>
      <c r="O1061" s="12">
        <v>500</v>
      </c>
    </row>
    <row r="1062" spans="1:15" x14ac:dyDescent="0.2">
      <c r="A1062" s="67">
        <v>41004</v>
      </c>
      <c r="B1062" s="54" t="s">
        <v>1063</v>
      </c>
      <c r="C1062" s="67">
        <f t="shared" si="18"/>
        <v>4</v>
      </c>
      <c r="E1062" s="12">
        <v>1039</v>
      </c>
      <c r="F1062" s="12">
        <v>901</v>
      </c>
      <c r="G1062" s="14">
        <v>219</v>
      </c>
      <c r="H1062" s="14">
        <v>692</v>
      </c>
      <c r="I1062" s="14">
        <v>128</v>
      </c>
      <c r="J1062" s="13"/>
      <c r="K1062" s="12">
        <v>11113</v>
      </c>
      <c r="L1062" s="12">
        <v>61000</v>
      </c>
      <c r="M1062" s="12">
        <v>61200</v>
      </c>
      <c r="N1062" s="12">
        <v>500</v>
      </c>
      <c r="O1062" s="12">
        <v>500</v>
      </c>
    </row>
    <row r="1063" spans="1:15" x14ac:dyDescent="0.2">
      <c r="A1063" s="67">
        <v>41005</v>
      </c>
      <c r="B1063" s="54" t="s">
        <v>1062</v>
      </c>
      <c r="C1063" s="67">
        <f t="shared" si="18"/>
        <v>4</v>
      </c>
      <c r="E1063" s="12">
        <v>11951</v>
      </c>
      <c r="F1063" s="12">
        <v>11708</v>
      </c>
      <c r="G1063" s="14">
        <v>1843</v>
      </c>
      <c r="H1063" s="14">
        <v>7929</v>
      </c>
      <c r="I1063" s="14">
        <v>2179</v>
      </c>
      <c r="J1063" s="13"/>
      <c r="K1063" s="12">
        <v>28821</v>
      </c>
      <c r="L1063" s="12">
        <v>1204250</v>
      </c>
      <c r="M1063" s="12">
        <v>6806326</v>
      </c>
      <c r="N1063" s="12">
        <v>500</v>
      </c>
      <c r="O1063" s="12">
        <v>500</v>
      </c>
    </row>
    <row r="1064" spans="1:15" x14ac:dyDescent="0.2">
      <c r="A1064" s="67">
        <v>41006</v>
      </c>
      <c r="B1064" s="54" t="s">
        <v>1061</v>
      </c>
      <c r="C1064" s="67">
        <f t="shared" si="18"/>
        <v>4</v>
      </c>
      <c r="E1064" s="12">
        <v>1387</v>
      </c>
      <c r="F1064" s="12">
        <v>1351</v>
      </c>
      <c r="G1064" s="14">
        <v>264</v>
      </c>
      <c r="H1064" s="14">
        <v>912</v>
      </c>
      <c r="I1064" s="14">
        <v>211</v>
      </c>
      <c r="J1064" s="13"/>
      <c r="K1064" s="12">
        <v>21304</v>
      </c>
      <c r="L1064" s="12">
        <v>82980</v>
      </c>
      <c r="M1064" s="12">
        <v>137990</v>
      </c>
      <c r="N1064" s="12">
        <v>500</v>
      </c>
      <c r="O1064" s="12">
        <v>500</v>
      </c>
    </row>
    <row r="1065" spans="1:15" x14ac:dyDescent="0.2">
      <c r="A1065" s="67">
        <v>41007</v>
      </c>
      <c r="B1065" s="54" t="s">
        <v>1060</v>
      </c>
      <c r="C1065" s="67">
        <f t="shared" si="18"/>
        <v>4</v>
      </c>
      <c r="E1065" s="12">
        <v>6190</v>
      </c>
      <c r="F1065" s="12">
        <v>5923</v>
      </c>
      <c r="G1065" s="14">
        <v>945</v>
      </c>
      <c r="H1065" s="14">
        <v>4096</v>
      </c>
      <c r="I1065" s="14">
        <v>1149</v>
      </c>
      <c r="J1065" s="13"/>
      <c r="K1065" s="12">
        <v>12650</v>
      </c>
      <c r="L1065" s="12">
        <v>788528</v>
      </c>
      <c r="M1065" s="12">
        <v>6745512</v>
      </c>
      <c r="N1065" s="12">
        <v>500</v>
      </c>
      <c r="O1065" s="12">
        <v>500</v>
      </c>
    </row>
    <row r="1066" spans="1:15" x14ac:dyDescent="0.2">
      <c r="A1066" s="67">
        <v>41008</v>
      </c>
      <c r="B1066" s="54" t="s">
        <v>1059</v>
      </c>
      <c r="C1066" s="67">
        <f t="shared" si="18"/>
        <v>4</v>
      </c>
      <c r="E1066" s="12">
        <v>1945</v>
      </c>
      <c r="F1066" s="12">
        <v>1838</v>
      </c>
      <c r="G1066" s="14">
        <v>369</v>
      </c>
      <c r="H1066" s="14">
        <v>1289</v>
      </c>
      <c r="I1066" s="14">
        <v>287</v>
      </c>
      <c r="J1066" s="13"/>
      <c r="K1066" s="12">
        <v>17804</v>
      </c>
      <c r="L1066" s="12">
        <v>109412</v>
      </c>
      <c r="M1066" s="12">
        <v>142448</v>
      </c>
      <c r="N1066" s="12">
        <v>500</v>
      </c>
      <c r="O1066" s="12">
        <v>500</v>
      </c>
    </row>
    <row r="1067" spans="1:15" x14ac:dyDescent="0.2">
      <c r="A1067" s="67">
        <v>41009</v>
      </c>
      <c r="B1067" s="54" t="s">
        <v>1058</v>
      </c>
      <c r="C1067" s="67">
        <f t="shared" si="18"/>
        <v>4</v>
      </c>
      <c r="E1067" s="12">
        <v>2880</v>
      </c>
      <c r="F1067" s="12">
        <v>2699</v>
      </c>
      <c r="G1067" s="14">
        <v>532</v>
      </c>
      <c r="H1067" s="14">
        <v>1975</v>
      </c>
      <c r="I1067" s="14">
        <v>373</v>
      </c>
      <c r="J1067" s="13"/>
      <c r="K1067" s="12">
        <v>29184</v>
      </c>
      <c r="L1067" s="12">
        <v>185764</v>
      </c>
      <c r="M1067" s="12">
        <v>481297</v>
      </c>
      <c r="N1067" s="12">
        <v>500</v>
      </c>
      <c r="O1067" s="12">
        <v>500</v>
      </c>
    </row>
    <row r="1068" spans="1:15" x14ac:dyDescent="0.2">
      <c r="A1068" s="67">
        <v>41010</v>
      </c>
      <c r="B1068" s="54" t="s">
        <v>1057</v>
      </c>
      <c r="C1068" s="67">
        <f t="shared" si="18"/>
        <v>4</v>
      </c>
      <c r="E1068" s="12">
        <v>2438</v>
      </c>
      <c r="F1068" s="12">
        <v>2304</v>
      </c>
      <c r="G1068" s="14">
        <v>366</v>
      </c>
      <c r="H1068" s="14">
        <v>1559</v>
      </c>
      <c r="I1068" s="14">
        <v>513</v>
      </c>
      <c r="J1068" s="13"/>
      <c r="K1068" s="12">
        <v>20940</v>
      </c>
      <c r="L1068" s="12">
        <v>161624</v>
      </c>
      <c r="M1068" s="12">
        <v>323450</v>
      </c>
      <c r="N1068" s="12">
        <v>500</v>
      </c>
      <c r="O1068" s="12">
        <v>500</v>
      </c>
    </row>
    <row r="1069" spans="1:15" x14ac:dyDescent="0.2">
      <c r="A1069" s="67">
        <v>41011</v>
      </c>
      <c r="B1069" s="54" t="s">
        <v>1056</v>
      </c>
      <c r="C1069" s="67">
        <f t="shared" si="18"/>
        <v>4</v>
      </c>
      <c r="E1069" s="12">
        <v>3545</v>
      </c>
      <c r="F1069" s="12">
        <v>3203</v>
      </c>
      <c r="G1069" s="14">
        <v>545</v>
      </c>
      <c r="H1069" s="14">
        <v>2371</v>
      </c>
      <c r="I1069" s="14">
        <v>629</v>
      </c>
      <c r="J1069" s="13"/>
      <c r="K1069" s="12">
        <v>26349</v>
      </c>
      <c r="L1069" s="12">
        <v>266026</v>
      </c>
      <c r="M1069" s="12">
        <v>456865</v>
      </c>
      <c r="N1069" s="12">
        <v>500</v>
      </c>
      <c r="O1069" s="12">
        <v>500</v>
      </c>
    </row>
    <row r="1070" spans="1:15" x14ac:dyDescent="0.2">
      <c r="A1070" s="67">
        <v>41012</v>
      </c>
      <c r="B1070" s="54" t="s">
        <v>1055</v>
      </c>
      <c r="C1070" s="67">
        <f t="shared" si="18"/>
        <v>4</v>
      </c>
      <c r="E1070" s="12">
        <v>28901</v>
      </c>
      <c r="F1070" s="12">
        <v>27246</v>
      </c>
      <c r="G1070" s="14">
        <v>4624</v>
      </c>
      <c r="H1070" s="14">
        <v>19001</v>
      </c>
      <c r="I1070" s="14">
        <v>5276</v>
      </c>
      <c r="J1070" s="13"/>
      <c r="K1070" s="12">
        <v>18810</v>
      </c>
      <c r="L1070" s="12">
        <v>2828142</v>
      </c>
      <c r="M1070" s="12">
        <v>14142062</v>
      </c>
      <c r="N1070" s="12">
        <v>500</v>
      </c>
      <c r="O1070" s="12">
        <v>500</v>
      </c>
    </row>
    <row r="1071" spans="1:15" x14ac:dyDescent="0.2">
      <c r="A1071" s="67">
        <v>41013</v>
      </c>
      <c r="B1071" s="54" t="s">
        <v>1054</v>
      </c>
      <c r="C1071" s="67">
        <f t="shared" si="18"/>
        <v>4</v>
      </c>
      <c r="E1071" s="12">
        <v>6178</v>
      </c>
      <c r="F1071" s="12">
        <v>6050</v>
      </c>
      <c r="G1071" s="14">
        <v>884</v>
      </c>
      <c r="H1071" s="14">
        <v>3960</v>
      </c>
      <c r="I1071" s="14">
        <v>1334</v>
      </c>
      <c r="J1071" s="13"/>
      <c r="K1071" s="12">
        <v>48355</v>
      </c>
      <c r="L1071" s="12">
        <v>631700</v>
      </c>
      <c r="M1071" s="12">
        <v>5357048</v>
      </c>
      <c r="N1071" s="12">
        <v>500</v>
      </c>
      <c r="O1071" s="12">
        <v>500</v>
      </c>
    </row>
    <row r="1072" spans="1:15" x14ac:dyDescent="0.2">
      <c r="A1072" s="67">
        <v>41014</v>
      </c>
      <c r="B1072" s="54" t="s">
        <v>1053</v>
      </c>
      <c r="C1072" s="67">
        <f t="shared" si="18"/>
        <v>4</v>
      </c>
      <c r="E1072" s="12">
        <v>6645</v>
      </c>
      <c r="F1072" s="12">
        <v>6018</v>
      </c>
      <c r="G1072" s="14">
        <v>1106</v>
      </c>
      <c r="H1072" s="14">
        <v>4339</v>
      </c>
      <c r="I1072" s="14">
        <v>1200</v>
      </c>
      <c r="J1072" s="13"/>
      <c r="K1072" s="12">
        <v>14943</v>
      </c>
      <c r="L1072" s="12">
        <v>470735</v>
      </c>
      <c r="M1072" s="12">
        <v>1450702</v>
      </c>
      <c r="N1072" s="12">
        <v>500</v>
      </c>
      <c r="O1072" s="12">
        <v>500</v>
      </c>
    </row>
    <row r="1073" spans="1:15" x14ac:dyDescent="0.2">
      <c r="A1073" s="67">
        <v>41015</v>
      </c>
      <c r="B1073" s="54" t="s">
        <v>1052</v>
      </c>
      <c r="C1073" s="67">
        <f t="shared" si="18"/>
        <v>4</v>
      </c>
      <c r="E1073" s="12">
        <v>2109</v>
      </c>
      <c r="F1073" s="12">
        <v>1995</v>
      </c>
      <c r="G1073" s="14">
        <v>353</v>
      </c>
      <c r="H1073" s="14">
        <v>1404</v>
      </c>
      <c r="I1073" s="14">
        <v>352</v>
      </c>
      <c r="J1073" s="13"/>
      <c r="K1073" s="12">
        <v>25787</v>
      </c>
      <c r="L1073" s="12">
        <v>137122</v>
      </c>
      <c r="M1073" s="12">
        <v>231601</v>
      </c>
      <c r="N1073" s="12">
        <v>500</v>
      </c>
      <c r="O1073" s="12">
        <v>500</v>
      </c>
    </row>
    <row r="1074" spans="1:15" x14ac:dyDescent="0.2">
      <c r="A1074" s="67">
        <v>41016</v>
      </c>
      <c r="B1074" s="54" t="s">
        <v>1051</v>
      </c>
      <c r="C1074" s="67">
        <f t="shared" si="18"/>
        <v>4</v>
      </c>
      <c r="E1074" s="12">
        <v>2103</v>
      </c>
      <c r="F1074" s="12">
        <v>2064</v>
      </c>
      <c r="G1074" s="14">
        <v>359</v>
      </c>
      <c r="H1074" s="14">
        <v>1370</v>
      </c>
      <c r="I1074" s="14">
        <v>374</v>
      </c>
      <c r="J1074" s="13"/>
      <c r="K1074" s="12">
        <v>19709</v>
      </c>
      <c r="L1074" s="12">
        <v>160543</v>
      </c>
      <c r="M1074" s="12">
        <v>679826</v>
      </c>
      <c r="N1074" s="12">
        <v>500</v>
      </c>
      <c r="O1074" s="12">
        <v>500</v>
      </c>
    </row>
    <row r="1075" spans="1:15" x14ac:dyDescent="0.2">
      <c r="A1075" s="67">
        <v>41017</v>
      </c>
      <c r="B1075" s="54" t="s">
        <v>1050</v>
      </c>
      <c r="C1075" s="67">
        <f t="shared" si="18"/>
        <v>4</v>
      </c>
      <c r="E1075" s="12">
        <v>7595</v>
      </c>
      <c r="F1075" s="12">
        <v>7165</v>
      </c>
      <c r="G1075" s="14">
        <v>1155</v>
      </c>
      <c r="H1075" s="14">
        <v>5082</v>
      </c>
      <c r="I1075" s="14">
        <v>1358</v>
      </c>
      <c r="J1075" s="13"/>
      <c r="K1075" s="12">
        <v>13540</v>
      </c>
      <c r="L1075" s="12">
        <v>1112646</v>
      </c>
      <c r="M1075" s="12">
        <v>8251418</v>
      </c>
      <c r="N1075" s="12">
        <v>500</v>
      </c>
      <c r="O1075" s="12">
        <v>500</v>
      </c>
    </row>
    <row r="1076" spans="1:15" x14ac:dyDescent="0.2">
      <c r="A1076" s="67">
        <v>41018</v>
      </c>
      <c r="B1076" s="54" t="s">
        <v>1049</v>
      </c>
      <c r="C1076" s="67">
        <f t="shared" si="18"/>
        <v>4</v>
      </c>
      <c r="E1076" s="12">
        <v>1880</v>
      </c>
      <c r="F1076" s="12">
        <v>1880</v>
      </c>
      <c r="G1076" s="14">
        <v>328</v>
      </c>
      <c r="H1076" s="14">
        <v>1255</v>
      </c>
      <c r="I1076" s="14">
        <v>297</v>
      </c>
      <c r="J1076" s="13"/>
      <c r="K1076" s="12">
        <v>19508</v>
      </c>
      <c r="L1076" s="12">
        <v>88723</v>
      </c>
      <c r="M1076" s="12">
        <v>96790</v>
      </c>
      <c r="N1076" s="12">
        <v>500</v>
      </c>
      <c r="O1076" s="12">
        <v>500</v>
      </c>
    </row>
    <row r="1077" spans="1:15" x14ac:dyDescent="0.2">
      <c r="A1077" s="67">
        <v>41019</v>
      </c>
      <c r="B1077" s="54" t="s">
        <v>1048</v>
      </c>
      <c r="C1077" s="67">
        <f t="shared" si="18"/>
        <v>4</v>
      </c>
      <c r="E1077" s="12">
        <v>3997</v>
      </c>
      <c r="F1077" s="12">
        <v>3880</v>
      </c>
      <c r="G1077" s="14">
        <v>618</v>
      </c>
      <c r="H1077" s="14">
        <v>2674</v>
      </c>
      <c r="I1077" s="14">
        <v>705</v>
      </c>
      <c r="J1077" s="13"/>
      <c r="K1077" s="12">
        <v>16311</v>
      </c>
      <c r="L1077" s="12">
        <v>317936</v>
      </c>
      <c r="M1077" s="12">
        <v>845514</v>
      </c>
      <c r="N1077" s="12">
        <v>500</v>
      </c>
      <c r="O1077" s="12">
        <v>500</v>
      </c>
    </row>
    <row r="1078" spans="1:15" x14ac:dyDescent="0.2">
      <c r="A1078" s="67">
        <v>41020</v>
      </c>
      <c r="B1078" s="54" t="s">
        <v>1047</v>
      </c>
      <c r="C1078" s="67">
        <f t="shared" si="18"/>
        <v>4</v>
      </c>
      <c r="E1078" s="12">
        <v>4809</v>
      </c>
      <c r="F1078" s="12">
        <v>4646</v>
      </c>
      <c r="G1078" s="14">
        <v>788</v>
      </c>
      <c r="H1078" s="14">
        <v>3267</v>
      </c>
      <c r="I1078" s="14">
        <v>754</v>
      </c>
      <c r="J1078" s="13"/>
      <c r="K1078" s="12">
        <v>42129</v>
      </c>
      <c r="L1078" s="12">
        <v>313908</v>
      </c>
      <c r="M1078" s="12">
        <v>756462</v>
      </c>
      <c r="N1078" s="12">
        <v>500</v>
      </c>
      <c r="O1078" s="12">
        <v>500</v>
      </c>
    </row>
    <row r="1079" spans="1:15" x14ac:dyDescent="0.2">
      <c r="A1079" s="67">
        <v>41021</v>
      </c>
      <c r="B1079" s="54" t="s">
        <v>1046</v>
      </c>
      <c r="C1079" s="67">
        <f t="shared" si="18"/>
        <v>4</v>
      </c>
      <c r="E1079" s="12">
        <v>24712</v>
      </c>
      <c r="F1079" s="12">
        <v>24000</v>
      </c>
      <c r="G1079" s="14">
        <v>3848</v>
      </c>
      <c r="H1079" s="14">
        <v>16263</v>
      </c>
      <c r="I1079" s="14">
        <v>4601</v>
      </c>
      <c r="J1079" s="13"/>
      <c r="K1079" s="12">
        <v>3980</v>
      </c>
      <c r="L1079" s="12">
        <v>1994798</v>
      </c>
      <c r="M1079" s="12">
        <v>11079822</v>
      </c>
      <c r="N1079" s="12">
        <v>500</v>
      </c>
      <c r="O1079" s="12">
        <v>500</v>
      </c>
    </row>
    <row r="1080" spans="1:15" x14ac:dyDescent="0.2">
      <c r="A1080" s="67">
        <v>41022</v>
      </c>
      <c r="B1080" s="54" t="s">
        <v>1045</v>
      </c>
      <c r="C1080" s="67">
        <f t="shared" si="18"/>
        <v>4</v>
      </c>
      <c r="E1080" s="12">
        <v>5928</v>
      </c>
      <c r="F1080" s="12">
        <v>6012</v>
      </c>
      <c r="G1080" s="14">
        <v>919</v>
      </c>
      <c r="H1080" s="14">
        <v>3875</v>
      </c>
      <c r="I1080" s="14">
        <v>1134</v>
      </c>
      <c r="J1080" s="13"/>
      <c r="K1080" s="12">
        <v>26466</v>
      </c>
      <c r="L1080" s="12">
        <v>473627</v>
      </c>
      <c r="M1080" s="12">
        <v>660306</v>
      </c>
      <c r="N1080" s="12">
        <v>500</v>
      </c>
      <c r="O1080" s="12">
        <v>500</v>
      </c>
    </row>
    <row r="1081" spans="1:15" x14ac:dyDescent="0.2">
      <c r="A1081" s="67">
        <v>41101</v>
      </c>
      <c r="B1081" s="54" t="s">
        <v>1044</v>
      </c>
      <c r="C1081" s="67">
        <f t="shared" si="18"/>
        <v>4</v>
      </c>
      <c r="E1081" s="12">
        <v>1281</v>
      </c>
      <c r="F1081" s="12">
        <v>1241</v>
      </c>
      <c r="G1081" s="14">
        <v>218</v>
      </c>
      <c r="H1081" s="14">
        <v>844</v>
      </c>
      <c r="I1081" s="14">
        <v>219</v>
      </c>
      <c r="J1081" s="13"/>
      <c r="K1081" s="12">
        <v>11748</v>
      </c>
      <c r="L1081" s="12">
        <v>58800</v>
      </c>
      <c r="M1081" s="12">
        <v>79377</v>
      </c>
      <c r="N1081" s="12">
        <v>500</v>
      </c>
      <c r="O1081" s="12">
        <v>500</v>
      </c>
    </row>
    <row r="1082" spans="1:15" x14ac:dyDescent="0.2">
      <c r="A1082" s="67">
        <v>41102</v>
      </c>
      <c r="B1082" s="54" t="s">
        <v>1043</v>
      </c>
      <c r="C1082" s="67">
        <f t="shared" si="18"/>
        <v>4</v>
      </c>
      <c r="E1082" s="12">
        <v>1505</v>
      </c>
      <c r="F1082" s="12">
        <v>1419</v>
      </c>
      <c r="G1082" s="14">
        <v>257</v>
      </c>
      <c r="H1082" s="14">
        <v>1032</v>
      </c>
      <c r="I1082" s="14">
        <v>216</v>
      </c>
      <c r="J1082" s="13"/>
      <c r="K1082" s="12">
        <v>8271</v>
      </c>
      <c r="L1082" s="12">
        <v>79521</v>
      </c>
      <c r="M1082" s="12">
        <v>329915</v>
      </c>
      <c r="N1082" s="12">
        <v>500</v>
      </c>
      <c r="O1082" s="12">
        <v>500</v>
      </c>
    </row>
    <row r="1083" spans="1:15" x14ac:dyDescent="0.2">
      <c r="A1083" s="67">
        <v>41103</v>
      </c>
      <c r="B1083" s="54" t="s">
        <v>1042</v>
      </c>
      <c r="C1083" s="67">
        <f t="shared" si="18"/>
        <v>4</v>
      </c>
      <c r="E1083" s="12">
        <v>1789</v>
      </c>
      <c r="F1083" s="12">
        <v>1678</v>
      </c>
      <c r="G1083" s="14">
        <v>315</v>
      </c>
      <c r="H1083" s="14">
        <v>1142</v>
      </c>
      <c r="I1083" s="14">
        <v>332</v>
      </c>
      <c r="J1083" s="13"/>
      <c r="K1083" s="12">
        <v>11389</v>
      </c>
      <c r="L1083" s="12">
        <v>95368</v>
      </c>
      <c r="M1083" s="12">
        <v>795593</v>
      </c>
      <c r="N1083" s="12">
        <v>500</v>
      </c>
      <c r="O1083" s="12">
        <v>500</v>
      </c>
    </row>
    <row r="1084" spans="1:15" x14ac:dyDescent="0.2">
      <c r="A1084" s="67">
        <v>41104</v>
      </c>
      <c r="B1084" s="54" t="s">
        <v>1041</v>
      </c>
      <c r="C1084" s="67">
        <f t="shared" si="18"/>
        <v>4</v>
      </c>
      <c r="E1084" s="12">
        <v>969</v>
      </c>
      <c r="F1084" s="12">
        <v>1025</v>
      </c>
      <c r="G1084" s="14">
        <v>147</v>
      </c>
      <c r="H1084" s="14">
        <v>634</v>
      </c>
      <c r="I1084" s="14">
        <v>188</v>
      </c>
      <c r="J1084" s="13"/>
      <c r="K1084" s="12">
        <v>15914</v>
      </c>
      <c r="L1084" s="12">
        <v>34247</v>
      </c>
      <c r="M1084" s="12">
        <v>73589</v>
      </c>
      <c r="N1084" s="12">
        <v>500</v>
      </c>
      <c r="O1084" s="12">
        <v>500</v>
      </c>
    </row>
    <row r="1085" spans="1:15" x14ac:dyDescent="0.2">
      <c r="A1085" s="67">
        <v>41105</v>
      </c>
      <c r="B1085" s="54" t="s">
        <v>1040</v>
      </c>
      <c r="C1085" s="67">
        <f t="shared" si="18"/>
        <v>4</v>
      </c>
      <c r="E1085" s="12">
        <v>2891</v>
      </c>
      <c r="F1085" s="12">
        <v>2984</v>
      </c>
      <c r="G1085" s="14">
        <v>387</v>
      </c>
      <c r="H1085" s="14">
        <v>1876</v>
      </c>
      <c r="I1085" s="14">
        <v>628</v>
      </c>
      <c r="J1085" s="13"/>
      <c r="K1085" s="12">
        <v>9008</v>
      </c>
      <c r="L1085" s="12">
        <v>189766</v>
      </c>
      <c r="M1085" s="12">
        <v>670855</v>
      </c>
      <c r="N1085" s="12">
        <v>500</v>
      </c>
      <c r="O1085" s="12">
        <v>500</v>
      </c>
    </row>
    <row r="1086" spans="1:15" x14ac:dyDescent="0.2">
      <c r="A1086" s="67">
        <v>41106</v>
      </c>
      <c r="B1086" s="54" t="s">
        <v>1039</v>
      </c>
      <c r="C1086" s="67">
        <f t="shared" si="18"/>
        <v>4</v>
      </c>
      <c r="E1086" s="12">
        <v>3189</v>
      </c>
      <c r="F1086" s="12">
        <v>2974</v>
      </c>
      <c r="G1086" s="14">
        <v>540</v>
      </c>
      <c r="H1086" s="14">
        <v>2184</v>
      </c>
      <c r="I1086" s="14">
        <v>465</v>
      </c>
      <c r="J1086" s="13"/>
      <c r="K1086" s="12">
        <v>10855</v>
      </c>
      <c r="L1086" s="12">
        <v>160259</v>
      </c>
      <c r="M1086" s="12">
        <v>267655</v>
      </c>
      <c r="N1086" s="12">
        <v>500</v>
      </c>
      <c r="O1086" s="12">
        <v>500</v>
      </c>
    </row>
    <row r="1087" spans="1:15" x14ac:dyDescent="0.2">
      <c r="A1087" s="67">
        <v>41107</v>
      </c>
      <c r="B1087" s="54" t="s">
        <v>1038</v>
      </c>
      <c r="C1087" s="67">
        <f t="shared" si="18"/>
        <v>4</v>
      </c>
      <c r="E1087" s="12">
        <v>942</v>
      </c>
      <c r="F1087" s="12">
        <v>907</v>
      </c>
      <c r="G1087" s="14">
        <v>150</v>
      </c>
      <c r="H1087" s="14">
        <v>683</v>
      </c>
      <c r="I1087" s="14">
        <v>109</v>
      </c>
      <c r="J1087" s="13"/>
      <c r="K1087" s="12">
        <v>7470</v>
      </c>
      <c r="L1087" s="12">
        <v>31291</v>
      </c>
      <c r="M1087" s="12">
        <v>45389</v>
      </c>
      <c r="N1087" s="12">
        <v>500</v>
      </c>
      <c r="O1087" s="12">
        <v>500</v>
      </c>
    </row>
    <row r="1088" spans="1:15" x14ac:dyDescent="0.2">
      <c r="A1088" s="67">
        <v>41108</v>
      </c>
      <c r="B1088" s="54" t="s">
        <v>1037</v>
      </c>
      <c r="C1088" s="67">
        <f t="shared" si="18"/>
        <v>4</v>
      </c>
      <c r="E1088" s="12">
        <v>2258</v>
      </c>
      <c r="F1088" s="12">
        <v>2340</v>
      </c>
      <c r="G1088" s="14">
        <v>392</v>
      </c>
      <c r="H1088" s="14">
        <v>1457</v>
      </c>
      <c r="I1088" s="14">
        <v>409</v>
      </c>
      <c r="J1088" s="13"/>
      <c r="K1088" s="12">
        <v>28128</v>
      </c>
      <c r="L1088" s="12">
        <v>100375</v>
      </c>
      <c r="M1088" s="12">
        <v>236855</v>
      </c>
      <c r="N1088" s="12">
        <v>500</v>
      </c>
      <c r="O1088" s="12">
        <v>500</v>
      </c>
    </row>
    <row r="1089" spans="1:15" x14ac:dyDescent="0.2">
      <c r="A1089" s="67">
        <v>41109</v>
      </c>
      <c r="B1089" s="54" t="s">
        <v>1036</v>
      </c>
      <c r="C1089" s="67">
        <f t="shared" si="18"/>
        <v>4</v>
      </c>
      <c r="E1089" s="12">
        <v>2521</v>
      </c>
      <c r="F1089" s="12">
        <v>2519</v>
      </c>
      <c r="G1089" s="14">
        <v>351</v>
      </c>
      <c r="H1089" s="14">
        <v>1712</v>
      </c>
      <c r="I1089" s="14">
        <v>458</v>
      </c>
      <c r="J1089" s="13"/>
      <c r="K1089" s="12">
        <v>7001</v>
      </c>
      <c r="L1089" s="12">
        <v>150474</v>
      </c>
      <c r="M1089" s="12">
        <v>450695</v>
      </c>
      <c r="N1089" s="12">
        <v>500</v>
      </c>
      <c r="O1089" s="12">
        <v>500</v>
      </c>
    </row>
    <row r="1090" spans="1:15" x14ac:dyDescent="0.2">
      <c r="A1090" s="67">
        <v>41110</v>
      </c>
      <c r="B1090" s="54" t="s">
        <v>1035</v>
      </c>
      <c r="C1090" s="67">
        <f t="shared" si="18"/>
        <v>4</v>
      </c>
      <c r="E1090" s="12">
        <v>4238</v>
      </c>
      <c r="F1090" s="12">
        <v>4053</v>
      </c>
      <c r="G1090" s="14">
        <v>659</v>
      </c>
      <c r="H1090" s="14">
        <v>2864</v>
      </c>
      <c r="I1090" s="14">
        <v>715</v>
      </c>
      <c r="J1090" s="13"/>
      <c r="K1090" s="12">
        <v>8924</v>
      </c>
      <c r="L1090" s="12">
        <v>227918</v>
      </c>
      <c r="M1090" s="12">
        <v>764611</v>
      </c>
      <c r="N1090" s="12">
        <v>500</v>
      </c>
      <c r="O1090" s="12">
        <v>500</v>
      </c>
    </row>
    <row r="1091" spans="1:15" x14ac:dyDescent="0.2">
      <c r="A1091" s="67">
        <v>41111</v>
      </c>
      <c r="B1091" s="54" t="s">
        <v>1034</v>
      </c>
      <c r="C1091" s="67">
        <f t="shared" si="18"/>
        <v>4</v>
      </c>
      <c r="E1091" s="12">
        <v>4936</v>
      </c>
      <c r="F1091" s="12">
        <v>4854</v>
      </c>
      <c r="G1091" s="14">
        <v>706</v>
      </c>
      <c r="H1091" s="14">
        <v>3288</v>
      </c>
      <c r="I1091" s="14">
        <v>942</v>
      </c>
      <c r="J1091" s="13"/>
      <c r="K1091" s="12">
        <v>11170</v>
      </c>
      <c r="L1091" s="12">
        <v>359655</v>
      </c>
      <c r="M1091" s="12">
        <v>1731955</v>
      </c>
      <c r="N1091" s="12">
        <v>500</v>
      </c>
      <c r="O1091" s="12">
        <v>500</v>
      </c>
    </row>
    <row r="1092" spans="1:15" x14ac:dyDescent="0.2">
      <c r="A1092" s="67">
        <v>41112</v>
      </c>
      <c r="B1092" s="54" t="s">
        <v>1033</v>
      </c>
      <c r="C1092" s="67">
        <f t="shared" si="18"/>
        <v>4</v>
      </c>
      <c r="E1092" s="12">
        <v>1713</v>
      </c>
      <c r="F1092" s="12">
        <v>1749</v>
      </c>
      <c r="G1092" s="14">
        <v>286</v>
      </c>
      <c r="H1092" s="14">
        <v>1115</v>
      </c>
      <c r="I1092" s="14">
        <v>312</v>
      </c>
      <c r="J1092" s="13"/>
      <c r="K1092" s="12">
        <v>19332</v>
      </c>
      <c r="L1092" s="12">
        <v>77264</v>
      </c>
      <c r="M1092" s="12">
        <v>155076</v>
      </c>
      <c r="N1092" s="12">
        <v>500</v>
      </c>
      <c r="O1092" s="12">
        <v>500</v>
      </c>
    </row>
    <row r="1093" spans="1:15" x14ac:dyDescent="0.2">
      <c r="A1093" s="67">
        <v>41113</v>
      </c>
      <c r="B1093" s="54" t="s">
        <v>1032</v>
      </c>
      <c r="C1093" s="67">
        <f t="shared" si="18"/>
        <v>4</v>
      </c>
      <c r="E1093" s="12">
        <v>1816</v>
      </c>
      <c r="F1093" s="12">
        <v>1739</v>
      </c>
      <c r="G1093" s="14">
        <v>342</v>
      </c>
      <c r="H1093" s="14">
        <v>1212</v>
      </c>
      <c r="I1093" s="14">
        <v>262</v>
      </c>
      <c r="J1093" s="13"/>
      <c r="K1093" s="12">
        <v>18708</v>
      </c>
      <c r="L1093" s="12">
        <v>96238</v>
      </c>
      <c r="M1093" s="12">
        <v>777714</v>
      </c>
      <c r="N1093" s="12">
        <v>500</v>
      </c>
      <c r="O1093" s="12">
        <v>500</v>
      </c>
    </row>
    <row r="1094" spans="1:15" x14ac:dyDescent="0.2">
      <c r="A1094" s="67">
        <v>41114</v>
      </c>
      <c r="B1094" s="54" t="s">
        <v>1031</v>
      </c>
      <c r="C1094" s="67">
        <f t="shared" si="18"/>
        <v>4</v>
      </c>
      <c r="E1094" s="12">
        <v>3712</v>
      </c>
      <c r="F1094" s="12">
        <v>3646</v>
      </c>
      <c r="G1094" s="14">
        <v>634</v>
      </c>
      <c r="H1094" s="14">
        <v>2481</v>
      </c>
      <c r="I1094" s="14">
        <v>597</v>
      </c>
      <c r="J1094" s="13"/>
      <c r="K1094" s="12">
        <v>34614</v>
      </c>
      <c r="L1094" s="12">
        <v>208370</v>
      </c>
      <c r="M1094" s="12">
        <v>933040</v>
      </c>
      <c r="N1094" s="12">
        <v>500</v>
      </c>
      <c r="O1094" s="12">
        <v>500</v>
      </c>
    </row>
    <row r="1095" spans="1:15" x14ac:dyDescent="0.2">
      <c r="A1095" s="67">
        <v>41115</v>
      </c>
      <c r="B1095" s="54" t="s">
        <v>1030</v>
      </c>
      <c r="C1095" s="67">
        <f t="shared" si="18"/>
        <v>4</v>
      </c>
      <c r="E1095" s="12">
        <v>1696</v>
      </c>
      <c r="F1095" s="12">
        <v>1717</v>
      </c>
      <c r="G1095" s="14">
        <v>321</v>
      </c>
      <c r="H1095" s="14">
        <v>1093</v>
      </c>
      <c r="I1095" s="14">
        <v>282</v>
      </c>
      <c r="J1095" s="13"/>
      <c r="K1095" s="12">
        <v>30161</v>
      </c>
      <c r="L1095" s="12">
        <v>71366</v>
      </c>
      <c r="M1095" s="12">
        <v>369877</v>
      </c>
      <c r="N1095" s="12">
        <v>500</v>
      </c>
      <c r="O1095" s="12">
        <v>500</v>
      </c>
    </row>
    <row r="1096" spans="1:15" x14ac:dyDescent="0.2">
      <c r="A1096" s="67">
        <v>41116</v>
      </c>
      <c r="B1096" s="54" t="s">
        <v>1029</v>
      </c>
      <c r="C1096" s="67">
        <f t="shared" si="18"/>
        <v>4</v>
      </c>
      <c r="E1096" s="12">
        <v>8824</v>
      </c>
      <c r="F1096" s="12">
        <v>8271</v>
      </c>
      <c r="G1096" s="14">
        <v>1400</v>
      </c>
      <c r="H1096" s="14">
        <v>6028</v>
      </c>
      <c r="I1096" s="14">
        <v>1396</v>
      </c>
      <c r="J1096" s="13"/>
      <c r="K1096" s="12">
        <v>16891</v>
      </c>
      <c r="L1096" s="12">
        <v>751203</v>
      </c>
      <c r="M1096" s="12">
        <v>5461330</v>
      </c>
      <c r="N1096" s="12">
        <v>500</v>
      </c>
      <c r="O1096" s="12">
        <v>500</v>
      </c>
    </row>
    <row r="1097" spans="1:15" x14ac:dyDescent="0.2">
      <c r="A1097" s="67">
        <v>41117</v>
      </c>
      <c r="B1097" s="54" t="s">
        <v>1028</v>
      </c>
      <c r="C1097" s="67">
        <f t="shared" si="18"/>
        <v>4</v>
      </c>
      <c r="E1097" s="12">
        <v>1004</v>
      </c>
      <c r="F1097" s="12">
        <v>962</v>
      </c>
      <c r="G1097" s="14">
        <v>219</v>
      </c>
      <c r="H1097" s="14">
        <v>669</v>
      </c>
      <c r="I1097" s="14">
        <v>116</v>
      </c>
      <c r="J1097" s="13"/>
      <c r="K1097" s="12">
        <v>9619</v>
      </c>
      <c r="L1097" s="12">
        <v>33927</v>
      </c>
      <c r="M1097" s="12">
        <v>26371</v>
      </c>
      <c r="N1097" s="12">
        <v>500</v>
      </c>
      <c r="O1097" s="12">
        <v>500</v>
      </c>
    </row>
    <row r="1098" spans="1:15" x14ac:dyDescent="0.2">
      <c r="A1098" s="67">
        <v>41118</v>
      </c>
      <c r="B1098" s="54" t="s">
        <v>1027</v>
      </c>
      <c r="C1098" s="67">
        <f t="shared" si="18"/>
        <v>4</v>
      </c>
      <c r="E1098" s="12">
        <v>4294</v>
      </c>
      <c r="F1098" s="12">
        <v>4089</v>
      </c>
      <c r="G1098" s="14">
        <v>712</v>
      </c>
      <c r="H1098" s="14">
        <v>2928</v>
      </c>
      <c r="I1098" s="14">
        <v>654</v>
      </c>
      <c r="J1098" s="13"/>
      <c r="K1098" s="12">
        <v>28385</v>
      </c>
      <c r="L1098" s="12">
        <v>173889</v>
      </c>
      <c r="M1098" s="12">
        <v>230306</v>
      </c>
      <c r="N1098" s="12">
        <v>500</v>
      </c>
      <c r="O1098" s="12">
        <v>500</v>
      </c>
    </row>
    <row r="1099" spans="1:15" x14ac:dyDescent="0.2">
      <c r="A1099" s="67">
        <v>41119</v>
      </c>
      <c r="B1099" s="54" t="s">
        <v>1026</v>
      </c>
      <c r="C1099" s="67">
        <f t="shared" si="18"/>
        <v>4</v>
      </c>
      <c r="E1099" s="12">
        <v>1963</v>
      </c>
      <c r="F1099" s="12">
        <v>2046</v>
      </c>
      <c r="G1099" s="14">
        <v>313</v>
      </c>
      <c r="H1099" s="14">
        <v>1325</v>
      </c>
      <c r="I1099" s="14">
        <v>325</v>
      </c>
      <c r="J1099" s="13"/>
      <c r="K1099" s="12">
        <v>28618</v>
      </c>
      <c r="L1099" s="12">
        <v>89906</v>
      </c>
      <c r="M1099" s="12">
        <v>137413</v>
      </c>
      <c r="N1099" s="12">
        <v>500</v>
      </c>
      <c r="O1099" s="12">
        <v>500</v>
      </c>
    </row>
    <row r="1100" spans="1:15" x14ac:dyDescent="0.2">
      <c r="A1100" s="67">
        <v>41120</v>
      </c>
      <c r="B1100" s="54" t="s">
        <v>1025</v>
      </c>
      <c r="C1100" s="67">
        <f t="shared" si="18"/>
        <v>4</v>
      </c>
      <c r="E1100" s="12">
        <v>4265</v>
      </c>
      <c r="F1100" s="12">
        <v>3912</v>
      </c>
      <c r="G1100" s="14">
        <v>680</v>
      </c>
      <c r="H1100" s="14">
        <v>2773</v>
      </c>
      <c r="I1100" s="14">
        <v>812</v>
      </c>
      <c r="J1100" s="13"/>
      <c r="K1100" s="12">
        <v>4234</v>
      </c>
      <c r="L1100" s="12">
        <v>283121</v>
      </c>
      <c r="M1100" s="12">
        <v>395322</v>
      </c>
      <c r="N1100" s="12">
        <v>500</v>
      </c>
      <c r="O1100" s="12">
        <v>500</v>
      </c>
    </row>
    <row r="1101" spans="1:15" x14ac:dyDescent="0.2">
      <c r="A1101" s="67">
        <v>41121</v>
      </c>
      <c r="B1101" s="54" t="s">
        <v>1024</v>
      </c>
      <c r="C1101" s="67">
        <f t="shared" si="18"/>
        <v>4</v>
      </c>
      <c r="E1101" s="12">
        <v>761</v>
      </c>
      <c r="F1101" s="12">
        <v>815</v>
      </c>
      <c r="G1101" s="14">
        <v>105</v>
      </c>
      <c r="H1101" s="14">
        <v>525</v>
      </c>
      <c r="I1101" s="14">
        <v>131</v>
      </c>
      <c r="J1101" s="13"/>
      <c r="K1101" s="12">
        <v>5959</v>
      </c>
      <c r="L1101" s="12">
        <v>41154</v>
      </c>
      <c r="M1101" s="12">
        <v>30908</v>
      </c>
      <c r="N1101" s="12">
        <v>500</v>
      </c>
      <c r="O1101" s="12">
        <v>500</v>
      </c>
    </row>
    <row r="1102" spans="1:15" x14ac:dyDescent="0.2">
      <c r="A1102" s="67">
        <v>41122</v>
      </c>
      <c r="B1102" s="54" t="s">
        <v>1023</v>
      </c>
      <c r="C1102" s="67">
        <f t="shared" si="18"/>
        <v>4</v>
      </c>
      <c r="E1102" s="12">
        <v>910</v>
      </c>
      <c r="F1102" s="12">
        <v>921</v>
      </c>
      <c r="G1102" s="14">
        <v>157</v>
      </c>
      <c r="H1102" s="14">
        <v>584</v>
      </c>
      <c r="I1102" s="14">
        <v>169</v>
      </c>
      <c r="J1102" s="13"/>
      <c r="K1102" s="12">
        <v>18659</v>
      </c>
      <c r="L1102" s="12">
        <v>24865</v>
      </c>
      <c r="M1102" s="12">
        <v>95350</v>
      </c>
      <c r="N1102" s="12">
        <v>500</v>
      </c>
      <c r="O1102" s="12">
        <v>500</v>
      </c>
    </row>
    <row r="1103" spans="1:15" x14ac:dyDescent="0.2">
      <c r="A1103" s="67">
        <v>41123</v>
      </c>
      <c r="B1103" s="54" t="s">
        <v>1022</v>
      </c>
      <c r="C1103" s="67">
        <f t="shared" si="18"/>
        <v>4</v>
      </c>
      <c r="E1103" s="12">
        <v>1760</v>
      </c>
      <c r="F1103" s="12">
        <v>1796</v>
      </c>
      <c r="G1103" s="14">
        <v>273</v>
      </c>
      <c r="H1103" s="14">
        <v>1181</v>
      </c>
      <c r="I1103" s="14">
        <v>306</v>
      </c>
      <c r="J1103" s="13"/>
      <c r="K1103" s="12">
        <v>14251</v>
      </c>
      <c r="L1103" s="12">
        <v>77162</v>
      </c>
      <c r="M1103" s="12">
        <v>188458</v>
      </c>
      <c r="N1103" s="12">
        <v>500</v>
      </c>
      <c r="O1103" s="12">
        <v>500</v>
      </c>
    </row>
    <row r="1104" spans="1:15" x14ac:dyDescent="0.2">
      <c r="A1104" s="67">
        <v>41124</v>
      </c>
      <c r="B1104" s="54" t="s">
        <v>1021</v>
      </c>
      <c r="C1104" s="67">
        <f t="shared" si="18"/>
        <v>4</v>
      </c>
      <c r="E1104" s="12">
        <v>5306</v>
      </c>
      <c r="F1104" s="12">
        <v>5304</v>
      </c>
      <c r="G1104" s="14">
        <v>833</v>
      </c>
      <c r="H1104" s="14">
        <v>3457</v>
      </c>
      <c r="I1104" s="14">
        <v>1016</v>
      </c>
      <c r="J1104" s="13"/>
      <c r="K1104" s="12">
        <v>13191</v>
      </c>
      <c r="L1104" s="12">
        <v>390485</v>
      </c>
      <c r="M1104" s="12">
        <v>6428212</v>
      </c>
      <c r="N1104" s="12">
        <v>500</v>
      </c>
      <c r="O1104" s="12">
        <v>500</v>
      </c>
    </row>
    <row r="1105" spans="1:15" x14ac:dyDescent="0.2">
      <c r="A1105" s="67">
        <v>41125</v>
      </c>
      <c r="B1105" s="54" t="s">
        <v>1020</v>
      </c>
      <c r="C1105" s="67">
        <f t="shared" si="18"/>
        <v>4</v>
      </c>
      <c r="E1105" s="12">
        <v>2864</v>
      </c>
      <c r="F1105" s="12">
        <v>2911</v>
      </c>
      <c r="G1105" s="14">
        <v>477</v>
      </c>
      <c r="H1105" s="14">
        <v>1864</v>
      </c>
      <c r="I1105" s="14">
        <v>523</v>
      </c>
      <c r="J1105" s="13"/>
      <c r="K1105" s="12">
        <v>39927</v>
      </c>
      <c r="L1105" s="12">
        <v>124306</v>
      </c>
      <c r="M1105" s="12">
        <v>240328</v>
      </c>
      <c r="N1105" s="12">
        <v>500</v>
      </c>
      <c r="O1105" s="12">
        <v>500</v>
      </c>
    </row>
    <row r="1106" spans="1:15" x14ac:dyDescent="0.2">
      <c r="A1106" s="67">
        <v>41126</v>
      </c>
      <c r="B1106" s="54" t="s">
        <v>1019</v>
      </c>
      <c r="C1106" s="67">
        <f t="shared" si="18"/>
        <v>4</v>
      </c>
      <c r="E1106" s="12">
        <v>1507</v>
      </c>
      <c r="F1106" s="12">
        <v>1463</v>
      </c>
      <c r="G1106" s="14">
        <v>262</v>
      </c>
      <c r="H1106" s="14">
        <v>1021</v>
      </c>
      <c r="I1106" s="14">
        <v>224</v>
      </c>
      <c r="J1106" s="13"/>
      <c r="K1106" s="12">
        <v>11679</v>
      </c>
      <c r="L1106" s="12">
        <v>64376</v>
      </c>
      <c r="M1106" s="12">
        <v>76458</v>
      </c>
      <c r="N1106" s="12">
        <v>500</v>
      </c>
      <c r="O1106" s="12">
        <v>500</v>
      </c>
    </row>
    <row r="1107" spans="1:15" x14ac:dyDescent="0.2">
      <c r="A1107" s="67">
        <v>41201</v>
      </c>
      <c r="B1107" s="54" t="s">
        <v>1018</v>
      </c>
      <c r="C1107" s="67">
        <f t="shared" ref="C1107:C1170" si="19">INT(A1107/10000)</f>
        <v>4</v>
      </c>
      <c r="E1107" s="12">
        <v>776</v>
      </c>
      <c r="F1107" s="12">
        <v>753</v>
      </c>
      <c r="G1107" s="14">
        <v>138</v>
      </c>
      <c r="H1107" s="14">
        <v>521</v>
      </c>
      <c r="I1107" s="14">
        <v>117</v>
      </c>
      <c r="J1107" s="13"/>
      <c r="K1107" s="12">
        <v>14822</v>
      </c>
      <c r="L1107" s="12">
        <v>36310</v>
      </c>
      <c r="M1107" s="12">
        <v>124058</v>
      </c>
      <c r="N1107" s="12">
        <v>500</v>
      </c>
      <c r="O1107" s="12">
        <v>500</v>
      </c>
    </row>
    <row r="1108" spans="1:15" x14ac:dyDescent="0.2">
      <c r="A1108" s="67">
        <v>41202</v>
      </c>
      <c r="B1108" s="54" t="s">
        <v>1017</v>
      </c>
      <c r="C1108" s="67">
        <f t="shared" si="19"/>
        <v>4</v>
      </c>
      <c r="E1108" s="12">
        <v>1097</v>
      </c>
      <c r="F1108" s="12">
        <v>1073</v>
      </c>
      <c r="G1108" s="14">
        <v>154</v>
      </c>
      <c r="H1108" s="14">
        <v>743</v>
      </c>
      <c r="I1108" s="14">
        <v>200</v>
      </c>
      <c r="J1108" s="13"/>
      <c r="K1108" s="12">
        <v>11320</v>
      </c>
      <c r="L1108" s="12">
        <v>65851</v>
      </c>
      <c r="M1108" s="12">
        <v>270117</v>
      </c>
      <c r="N1108" s="12">
        <v>500</v>
      </c>
      <c r="O1108" s="12">
        <v>500</v>
      </c>
    </row>
    <row r="1109" spans="1:15" x14ac:dyDescent="0.2">
      <c r="A1109" s="67">
        <v>41203</v>
      </c>
      <c r="B1109" s="54" t="s">
        <v>1016</v>
      </c>
      <c r="C1109" s="67">
        <f t="shared" si="19"/>
        <v>4</v>
      </c>
      <c r="E1109" s="12">
        <v>3076</v>
      </c>
      <c r="F1109" s="12">
        <v>2919</v>
      </c>
      <c r="G1109" s="14">
        <v>450</v>
      </c>
      <c r="H1109" s="14">
        <v>2096</v>
      </c>
      <c r="I1109" s="14">
        <v>530</v>
      </c>
      <c r="J1109" s="13"/>
      <c r="K1109" s="12">
        <v>14166</v>
      </c>
      <c r="L1109" s="12">
        <v>246031</v>
      </c>
      <c r="M1109" s="12">
        <v>1905465</v>
      </c>
      <c r="N1109" s="12">
        <v>500</v>
      </c>
      <c r="O1109" s="12">
        <v>500</v>
      </c>
    </row>
    <row r="1110" spans="1:15" x14ac:dyDescent="0.2">
      <c r="A1110" s="67">
        <v>41204</v>
      </c>
      <c r="B1110" s="54" t="s">
        <v>1015</v>
      </c>
      <c r="C1110" s="67">
        <f t="shared" si="19"/>
        <v>4</v>
      </c>
      <c r="E1110" s="12">
        <v>3463</v>
      </c>
      <c r="F1110" s="12">
        <v>3389</v>
      </c>
      <c r="G1110" s="14">
        <v>495</v>
      </c>
      <c r="H1110" s="14">
        <v>2316</v>
      </c>
      <c r="I1110" s="14">
        <v>652</v>
      </c>
      <c r="J1110" s="13"/>
      <c r="K1110" s="12">
        <v>37586</v>
      </c>
      <c r="L1110" s="12">
        <v>239557</v>
      </c>
      <c r="M1110" s="12">
        <v>884048</v>
      </c>
      <c r="N1110" s="12">
        <v>500</v>
      </c>
      <c r="O1110" s="12">
        <v>500</v>
      </c>
    </row>
    <row r="1111" spans="1:15" x14ac:dyDescent="0.2">
      <c r="A1111" s="67">
        <v>41205</v>
      </c>
      <c r="B1111" s="54" t="s">
        <v>1014</v>
      </c>
      <c r="C1111" s="67">
        <f t="shared" si="19"/>
        <v>4</v>
      </c>
      <c r="E1111" s="12">
        <v>843</v>
      </c>
      <c r="F1111" s="12">
        <v>767</v>
      </c>
      <c r="G1111" s="14">
        <v>142</v>
      </c>
      <c r="H1111" s="14">
        <v>581</v>
      </c>
      <c r="I1111" s="14">
        <v>120</v>
      </c>
      <c r="J1111" s="13"/>
      <c r="K1111" s="12">
        <v>10496</v>
      </c>
      <c r="L1111" s="12">
        <v>38308</v>
      </c>
      <c r="M1111" s="12">
        <v>43997</v>
      </c>
      <c r="N1111" s="12">
        <v>500</v>
      </c>
      <c r="O1111" s="12">
        <v>500</v>
      </c>
    </row>
    <row r="1112" spans="1:15" x14ac:dyDescent="0.2">
      <c r="A1112" s="67">
        <v>41206</v>
      </c>
      <c r="B1112" s="54" t="s">
        <v>1013</v>
      </c>
      <c r="C1112" s="67">
        <f t="shared" si="19"/>
        <v>4</v>
      </c>
      <c r="E1112" s="12">
        <v>511</v>
      </c>
      <c r="F1112" s="12">
        <v>528</v>
      </c>
      <c r="G1112" s="14">
        <v>75</v>
      </c>
      <c r="H1112" s="14">
        <v>331</v>
      </c>
      <c r="I1112" s="14">
        <v>105</v>
      </c>
      <c r="J1112" s="13"/>
      <c r="K1112" s="12">
        <v>5274</v>
      </c>
      <c r="L1112" s="12">
        <v>24484</v>
      </c>
      <c r="M1112" s="12">
        <v>49928</v>
      </c>
      <c r="N1112" s="12">
        <v>500</v>
      </c>
      <c r="O1112" s="12">
        <v>500</v>
      </c>
    </row>
    <row r="1113" spans="1:15" x14ac:dyDescent="0.2">
      <c r="A1113" s="67">
        <v>41207</v>
      </c>
      <c r="B1113" s="54" t="s">
        <v>1012</v>
      </c>
      <c r="C1113" s="67">
        <f t="shared" si="19"/>
        <v>4</v>
      </c>
      <c r="E1113" s="12">
        <v>1413</v>
      </c>
      <c r="F1113" s="12">
        <v>1445</v>
      </c>
      <c r="G1113" s="14">
        <v>202</v>
      </c>
      <c r="H1113" s="14">
        <v>964</v>
      </c>
      <c r="I1113" s="14">
        <v>247</v>
      </c>
      <c r="J1113" s="13"/>
      <c r="K1113" s="12">
        <v>17876</v>
      </c>
      <c r="L1113" s="12">
        <v>189382</v>
      </c>
      <c r="M1113" s="12">
        <v>767494</v>
      </c>
      <c r="N1113" s="12">
        <v>500</v>
      </c>
      <c r="O1113" s="12">
        <v>500</v>
      </c>
    </row>
    <row r="1114" spans="1:15" x14ac:dyDescent="0.2">
      <c r="A1114" s="67">
        <v>41208</v>
      </c>
      <c r="B1114" s="54" t="s">
        <v>1011</v>
      </c>
      <c r="C1114" s="67">
        <f t="shared" si="19"/>
        <v>4</v>
      </c>
      <c r="E1114" s="12">
        <v>1196</v>
      </c>
      <c r="F1114" s="12">
        <v>1166</v>
      </c>
      <c r="G1114" s="14">
        <v>182</v>
      </c>
      <c r="H1114" s="14">
        <v>787</v>
      </c>
      <c r="I1114" s="14">
        <v>227</v>
      </c>
      <c r="J1114" s="13"/>
      <c r="K1114" s="12">
        <v>14615</v>
      </c>
      <c r="L1114" s="12">
        <v>103035</v>
      </c>
      <c r="M1114" s="12">
        <v>1641456</v>
      </c>
      <c r="N1114" s="12">
        <v>500</v>
      </c>
      <c r="O1114" s="12">
        <v>500</v>
      </c>
    </row>
    <row r="1115" spans="1:15" x14ac:dyDescent="0.2">
      <c r="A1115" s="67">
        <v>41209</v>
      </c>
      <c r="B1115" s="54" t="s">
        <v>1010</v>
      </c>
      <c r="C1115" s="67">
        <f t="shared" si="19"/>
        <v>4</v>
      </c>
      <c r="E1115" s="12">
        <v>2275</v>
      </c>
      <c r="F1115" s="12">
        <v>2155</v>
      </c>
      <c r="G1115" s="14">
        <v>377</v>
      </c>
      <c r="H1115" s="14">
        <v>1514</v>
      </c>
      <c r="I1115" s="14">
        <v>384</v>
      </c>
      <c r="J1115" s="13"/>
      <c r="K1115" s="12">
        <v>23193</v>
      </c>
      <c r="L1115" s="12">
        <v>183277</v>
      </c>
      <c r="M1115" s="12">
        <v>904994</v>
      </c>
      <c r="N1115" s="12">
        <v>500</v>
      </c>
      <c r="O1115" s="12">
        <v>500</v>
      </c>
    </row>
    <row r="1116" spans="1:15" x14ac:dyDescent="0.2">
      <c r="A1116" s="67">
        <v>41210</v>
      </c>
      <c r="B1116" s="54" t="s">
        <v>1009</v>
      </c>
      <c r="C1116" s="67">
        <f t="shared" si="19"/>
        <v>4</v>
      </c>
      <c r="E1116" s="12">
        <v>648</v>
      </c>
      <c r="F1116" s="12">
        <v>619</v>
      </c>
      <c r="G1116" s="14">
        <v>85</v>
      </c>
      <c r="H1116" s="14">
        <v>439</v>
      </c>
      <c r="I1116" s="14">
        <v>124</v>
      </c>
      <c r="J1116" s="13"/>
      <c r="K1116" s="12">
        <v>14055</v>
      </c>
      <c r="L1116" s="12">
        <v>36919</v>
      </c>
      <c r="M1116" s="12">
        <v>72954</v>
      </c>
      <c r="N1116" s="12">
        <v>500</v>
      </c>
      <c r="O1116" s="12">
        <v>500</v>
      </c>
    </row>
    <row r="1117" spans="1:15" x14ac:dyDescent="0.2">
      <c r="A1117" s="67">
        <v>41211</v>
      </c>
      <c r="B1117" s="54" t="s">
        <v>1008</v>
      </c>
      <c r="C1117" s="67">
        <f t="shared" si="19"/>
        <v>4</v>
      </c>
      <c r="E1117" s="12">
        <v>727</v>
      </c>
      <c r="F1117" s="12">
        <v>720</v>
      </c>
      <c r="G1117" s="14">
        <v>112</v>
      </c>
      <c r="H1117" s="14">
        <v>496</v>
      </c>
      <c r="I1117" s="14">
        <v>119</v>
      </c>
      <c r="J1117" s="13"/>
      <c r="K1117" s="12">
        <v>8639</v>
      </c>
      <c r="L1117" s="12">
        <v>43940</v>
      </c>
      <c r="M1117" s="12">
        <v>111344</v>
      </c>
      <c r="N1117" s="12">
        <v>500</v>
      </c>
      <c r="O1117" s="12">
        <v>500</v>
      </c>
    </row>
    <row r="1118" spans="1:15" x14ac:dyDescent="0.2">
      <c r="A1118" s="67">
        <v>41212</v>
      </c>
      <c r="B1118" s="54" t="s">
        <v>1007</v>
      </c>
      <c r="C1118" s="67">
        <f t="shared" si="19"/>
        <v>4</v>
      </c>
      <c r="E1118" s="12">
        <v>1337</v>
      </c>
      <c r="F1118" s="12">
        <v>1294</v>
      </c>
      <c r="G1118" s="14">
        <v>198</v>
      </c>
      <c r="H1118" s="14">
        <v>890</v>
      </c>
      <c r="I1118" s="14">
        <v>249</v>
      </c>
      <c r="J1118" s="13"/>
      <c r="K1118" s="12">
        <v>25935</v>
      </c>
      <c r="L1118" s="12">
        <v>74567</v>
      </c>
      <c r="M1118" s="12">
        <v>316874</v>
      </c>
      <c r="N1118" s="12">
        <v>500</v>
      </c>
      <c r="O1118" s="12">
        <v>500</v>
      </c>
    </row>
    <row r="1119" spans="1:15" x14ac:dyDescent="0.2">
      <c r="A1119" s="67">
        <v>41213</v>
      </c>
      <c r="B1119" s="54" t="s">
        <v>1006</v>
      </c>
      <c r="C1119" s="67">
        <f t="shared" si="19"/>
        <v>4</v>
      </c>
      <c r="E1119" s="12">
        <v>2246</v>
      </c>
      <c r="F1119" s="12">
        <v>2214</v>
      </c>
      <c r="G1119" s="14">
        <v>348</v>
      </c>
      <c r="H1119" s="14">
        <v>1460</v>
      </c>
      <c r="I1119" s="14">
        <v>438</v>
      </c>
      <c r="J1119" s="13"/>
      <c r="K1119" s="12">
        <v>23534</v>
      </c>
      <c r="L1119" s="12">
        <v>151574</v>
      </c>
      <c r="M1119" s="12">
        <v>551386</v>
      </c>
      <c r="N1119" s="12">
        <v>500</v>
      </c>
      <c r="O1119" s="12">
        <v>500</v>
      </c>
    </row>
    <row r="1120" spans="1:15" x14ac:dyDescent="0.2">
      <c r="A1120" s="67">
        <v>41214</v>
      </c>
      <c r="B1120" s="54" t="s">
        <v>1005</v>
      </c>
      <c r="C1120" s="67">
        <f t="shared" si="19"/>
        <v>4</v>
      </c>
      <c r="E1120" s="12">
        <v>2368</v>
      </c>
      <c r="F1120" s="12">
        <v>2285</v>
      </c>
      <c r="G1120" s="14">
        <v>329</v>
      </c>
      <c r="H1120" s="14">
        <v>1550</v>
      </c>
      <c r="I1120" s="14">
        <v>489</v>
      </c>
      <c r="J1120" s="13"/>
      <c r="K1120" s="12">
        <v>25315</v>
      </c>
      <c r="L1120" s="12">
        <v>141422</v>
      </c>
      <c r="M1120" s="12">
        <v>711914</v>
      </c>
      <c r="N1120" s="12">
        <v>500</v>
      </c>
      <c r="O1120" s="12">
        <v>500</v>
      </c>
    </row>
    <row r="1121" spans="1:15" x14ac:dyDescent="0.2">
      <c r="A1121" s="67">
        <v>41215</v>
      </c>
      <c r="B1121" s="54" t="s">
        <v>1004</v>
      </c>
      <c r="C1121" s="67">
        <f t="shared" si="19"/>
        <v>4</v>
      </c>
      <c r="E1121" s="12">
        <v>2349</v>
      </c>
      <c r="F1121" s="12">
        <v>2355</v>
      </c>
      <c r="G1121" s="14">
        <v>359</v>
      </c>
      <c r="H1121" s="14">
        <v>1585</v>
      </c>
      <c r="I1121" s="14">
        <v>405</v>
      </c>
      <c r="J1121" s="13"/>
      <c r="K1121" s="12">
        <v>23425</v>
      </c>
      <c r="L1121" s="12">
        <v>141339</v>
      </c>
      <c r="M1121" s="12">
        <v>321399</v>
      </c>
      <c r="N1121" s="12">
        <v>500</v>
      </c>
      <c r="O1121" s="12">
        <v>500</v>
      </c>
    </row>
    <row r="1122" spans="1:15" x14ac:dyDescent="0.2">
      <c r="A1122" s="67">
        <v>41216</v>
      </c>
      <c r="B1122" s="54" t="s">
        <v>1003</v>
      </c>
      <c r="C1122" s="67">
        <f t="shared" si="19"/>
        <v>4</v>
      </c>
      <c r="E1122" s="12">
        <v>343</v>
      </c>
      <c r="F1122" s="12">
        <v>326</v>
      </c>
      <c r="G1122" s="14">
        <v>55</v>
      </c>
      <c r="H1122" s="14">
        <v>227</v>
      </c>
      <c r="I1122" s="14">
        <v>61</v>
      </c>
      <c r="J1122" s="13"/>
      <c r="K1122" s="12">
        <v>13602</v>
      </c>
      <c r="L1122" s="12">
        <v>12030</v>
      </c>
      <c r="M1122" s="12">
        <v>38087</v>
      </c>
      <c r="N1122" s="12">
        <v>500</v>
      </c>
      <c r="O1122" s="12">
        <v>500</v>
      </c>
    </row>
    <row r="1123" spans="1:15" x14ac:dyDescent="0.2">
      <c r="A1123" s="67">
        <v>41217</v>
      </c>
      <c r="B1123" s="54" t="s">
        <v>1002</v>
      </c>
      <c r="C1123" s="67">
        <f t="shared" si="19"/>
        <v>4</v>
      </c>
      <c r="E1123" s="12">
        <v>662</v>
      </c>
      <c r="F1123" s="12">
        <v>664</v>
      </c>
      <c r="G1123" s="14">
        <v>87</v>
      </c>
      <c r="H1123" s="14">
        <v>437</v>
      </c>
      <c r="I1123" s="14">
        <v>138</v>
      </c>
      <c r="J1123" s="13"/>
      <c r="K1123" s="12">
        <v>9607</v>
      </c>
      <c r="L1123" s="12">
        <v>48148</v>
      </c>
      <c r="M1123" s="12">
        <v>80765</v>
      </c>
      <c r="N1123" s="12">
        <v>500</v>
      </c>
      <c r="O1123" s="12">
        <v>500</v>
      </c>
    </row>
    <row r="1124" spans="1:15" x14ac:dyDescent="0.2">
      <c r="A1124" s="67">
        <v>41218</v>
      </c>
      <c r="B1124" s="54" t="s">
        <v>1001</v>
      </c>
      <c r="C1124" s="67">
        <f t="shared" si="19"/>
        <v>4</v>
      </c>
      <c r="E1124" s="12">
        <v>2464</v>
      </c>
      <c r="F1124" s="12">
        <v>2355</v>
      </c>
      <c r="G1124" s="14">
        <v>354</v>
      </c>
      <c r="H1124" s="14">
        <v>1696</v>
      </c>
      <c r="I1124" s="14">
        <v>414</v>
      </c>
      <c r="J1124" s="13"/>
      <c r="K1124" s="12">
        <v>17965</v>
      </c>
      <c r="L1124" s="12">
        <v>143666</v>
      </c>
      <c r="M1124" s="12">
        <v>223369</v>
      </c>
      <c r="N1124" s="12">
        <v>500</v>
      </c>
      <c r="O1124" s="12">
        <v>500</v>
      </c>
    </row>
    <row r="1125" spans="1:15" x14ac:dyDescent="0.2">
      <c r="A1125" s="67">
        <v>41219</v>
      </c>
      <c r="B1125" s="54" t="s">
        <v>1000</v>
      </c>
      <c r="C1125" s="67">
        <f t="shared" si="19"/>
        <v>4</v>
      </c>
      <c r="E1125" s="12">
        <v>1629</v>
      </c>
      <c r="F1125" s="12">
        <v>1616</v>
      </c>
      <c r="G1125" s="14">
        <v>172</v>
      </c>
      <c r="H1125" s="14">
        <v>1051</v>
      </c>
      <c r="I1125" s="14">
        <v>406</v>
      </c>
      <c r="J1125" s="13"/>
      <c r="K1125" s="12">
        <v>1103</v>
      </c>
      <c r="L1125" s="12">
        <v>94036</v>
      </c>
      <c r="M1125" s="12">
        <v>170553</v>
      </c>
      <c r="N1125" s="12">
        <v>500</v>
      </c>
      <c r="O1125" s="12">
        <v>500</v>
      </c>
    </row>
    <row r="1126" spans="1:15" x14ac:dyDescent="0.2">
      <c r="A1126" s="67">
        <v>41220</v>
      </c>
      <c r="B1126" s="54" t="s">
        <v>999</v>
      </c>
      <c r="C1126" s="67">
        <f t="shared" si="19"/>
        <v>4</v>
      </c>
      <c r="E1126" s="12">
        <v>1267</v>
      </c>
      <c r="F1126" s="12">
        <v>1217</v>
      </c>
      <c r="G1126" s="14">
        <v>218</v>
      </c>
      <c r="H1126" s="14">
        <v>842</v>
      </c>
      <c r="I1126" s="14">
        <v>207</v>
      </c>
      <c r="J1126" s="13"/>
      <c r="K1126" s="12">
        <v>14456</v>
      </c>
      <c r="L1126" s="12">
        <v>92758</v>
      </c>
      <c r="M1126" s="12">
        <v>586141</v>
      </c>
      <c r="N1126" s="12">
        <v>500</v>
      </c>
      <c r="O1126" s="12">
        <v>500</v>
      </c>
    </row>
    <row r="1127" spans="1:15" x14ac:dyDescent="0.2">
      <c r="A1127" s="67">
        <v>41221</v>
      </c>
      <c r="B1127" s="54" t="s">
        <v>998</v>
      </c>
      <c r="C1127" s="67">
        <f t="shared" si="19"/>
        <v>4</v>
      </c>
      <c r="E1127" s="12">
        <v>991</v>
      </c>
      <c r="F1127" s="12">
        <v>885</v>
      </c>
      <c r="G1127" s="14">
        <v>190</v>
      </c>
      <c r="H1127" s="14">
        <v>636</v>
      </c>
      <c r="I1127" s="14">
        <v>165</v>
      </c>
      <c r="J1127" s="13"/>
      <c r="K1127" s="12">
        <v>9508</v>
      </c>
      <c r="L1127" s="12">
        <v>40927</v>
      </c>
      <c r="M1127" s="12">
        <v>45426</v>
      </c>
      <c r="N1127" s="12">
        <v>500</v>
      </c>
      <c r="O1127" s="12">
        <v>500</v>
      </c>
    </row>
    <row r="1128" spans="1:15" x14ac:dyDescent="0.2">
      <c r="A1128" s="67">
        <v>41222</v>
      </c>
      <c r="B1128" s="54" t="s">
        <v>997</v>
      </c>
      <c r="C1128" s="67">
        <f t="shared" si="19"/>
        <v>4</v>
      </c>
      <c r="E1128" s="12">
        <v>697</v>
      </c>
      <c r="F1128" s="12">
        <v>680</v>
      </c>
      <c r="G1128" s="14">
        <v>103</v>
      </c>
      <c r="H1128" s="14">
        <v>454</v>
      </c>
      <c r="I1128" s="14">
        <v>140</v>
      </c>
      <c r="J1128" s="13"/>
      <c r="K1128" s="12">
        <v>7720</v>
      </c>
      <c r="L1128" s="12">
        <v>39180</v>
      </c>
      <c r="M1128" s="12">
        <v>31091</v>
      </c>
      <c r="N1128" s="12">
        <v>500</v>
      </c>
      <c r="O1128" s="12">
        <v>500</v>
      </c>
    </row>
    <row r="1129" spans="1:15" x14ac:dyDescent="0.2">
      <c r="A1129" s="67">
        <v>41223</v>
      </c>
      <c r="B1129" s="54" t="s">
        <v>996</v>
      </c>
      <c r="C1129" s="67">
        <f t="shared" si="19"/>
        <v>4</v>
      </c>
      <c r="E1129" s="12">
        <v>1025</v>
      </c>
      <c r="F1129" s="12">
        <v>1006</v>
      </c>
      <c r="G1129" s="14">
        <v>152</v>
      </c>
      <c r="H1129" s="14">
        <v>682</v>
      </c>
      <c r="I1129" s="14">
        <v>191</v>
      </c>
      <c r="J1129" s="13"/>
      <c r="K1129" s="12">
        <v>12850</v>
      </c>
      <c r="L1129" s="12">
        <v>59588</v>
      </c>
      <c r="M1129" s="12">
        <v>243703</v>
      </c>
      <c r="N1129" s="12">
        <v>500</v>
      </c>
      <c r="O1129" s="12">
        <v>500</v>
      </c>
    </row>
    <row r="1130" spans="1:15" x14ac:dyDescent="0.2">
      <c r="A1130" s="67">
        <v>41224</v>
      </c>
      <c r="B1130" s="54" t="s">
        <v>995</v>
      </c>
      <c r="C1130" s="67">
        <f t="shared" si="19"/>
        <v>4</v>
      </c>
      <c r="E1130" s="12">
        <v>1553</v>
      </c>
      <c r="F1130" s="12">
        <v>1525</v>
      </c>
      <c r="G1130" s="14">
        <v>228</v>
      </c>
      <c r="H1130" s="14">
        <v>1044</v>
      </c>
      <c r="I1130" s="14">
        <v>281</v>
      </c>
      <c r="J1130" s="13"/>
      <c r="K1130" s="12">
        <v>24194</v>
      </c>
      <c r="L1130" s="12">
        <v>167248</v>
      </c>
      <c r="M1130" s="12">
        <v>2628974</v>
      </c>
      <c r="N1130" s="12">
        <v>500</v>
      </c>
      <c r="O1130" s="12">
        <v>500</v>
      </c>
    </row>
    <row r="1131" spans="1:15" x14ac:dyDescent="0.2">
      <c r="A1131" s="67">
        <v>41225</v>
      </c>
      <c r="B1131" s="54" t="s">
        <v>994</v>
      </c>
      <c r="C1131" s="67">
        <f t="shared" si="19"/>
        <v>4</v>
      </c>
      <c r="E1131" s="12">
        <v>12202</v>
      </c>
      <c r="F1131" s="12">
        <v>11633</v>
      </c>
      <c r="G1131" s="14">
        <v>1641</v>
      </c>
      <c r="H1131" s="14">
        <v>8102</v>
      </c>
      <c r="I1131" s="14">
        <v>2459</v>
      </c>
      <c r="J1131" s="13"/>
      <c r="K1131" s="12">
        <v>1746</v>
      </c>
      <c r="L1131" s="12">
        <v>1457788</v>
      </c>
      <c r="M1131" s="12">
        <v>9563865</v>
      </c>
      <c r="N1131" s="12">
        <v>500</v>
      </c>
      <c r="O1131" s="12">
        <v>500</v>
      </c>
    </row>
    <row r="1132" spans="1:15" x14ac:dyDescent="0.2">
      <c r="A1132" s="67">
        <v>41226</v>
      </c>
      <c r="B1132" s="54" t="s">
        <v>993</v>
      </c>
      <c r="C1132" s="67">
        <f t="shared" si="19"/>
        <v>4</v>
      </c>
      <c r="E1132" s="12">
        <v>570</v>
      </c>
      <c r="F1132" s="12">
        <v>548</v>
      </c>
      <c r="G1132" s="14">
        <v>65</v>
      </c>
      <c r="H1132" s="14">
        <v>375</v>
      </c>
      <c r="I1132" s="14">
        <v>130</v>
      </c>
      <c r="J1132" s="13"/>
      <c r="K1132" s="12">
        <v>28459</v>
      </c>
      <c r="L1132" s="12">
        <v>28745</v>
      </c>
      <c r="M1132" s="12">
        <v>66939</v>
      </c>
      <c r="N1132" s="12">
        <v>500</v>
      </c>
      <c r="O1132" s="12">
        <v>500</v>
      </c>
    </row>
    <row r="1133" spans="1:15" x14ac:dyDescent="0.2">
      <c r="A1133" s="67">
        <v>41227</v>
      </c>
      <c r="B1133" s="54" t="s">
        <v>992</v>
      </c>
      <c r="C1133" s="67">
        <f t="shared" si="19"/>
        <v>4</v>
      </c>
      <c r="E1133" s="12">
        <v>882</v>
      </c>
      <c r="F1133" s="12">
        <v>854</v>
      </c>
      <c r="G1133" s="14">
        <v>158</v>
      </c>
      <c r="H1133" s="14">
        <v>616</v>
      </c>
      <c r="I1133" s="14">
        <v>108</v>
      </c>
      <c r="J1133" s="13"/>
      <c r="K1133" s="12">
        <v>9837</v>
      </c>
      <c r="L1133" s="12">
        <v>36515</v>
      </c>
      <c r="M1133" s="12">
        <v>82626</v>
      </c>
      <c r="N1133" s="12">
        <v>500</v>
      </c>
      <c r="O1133" s="12">
        <v>500</v>
      </c>
    </row>
    <row r="1134" spans="1:15" x14ac:dyDescent="0.2">
      <c r="A1134" s="67">
        <v>41228</v>
      </c>
      <c r="B1134" s="54" t="s">
        <v>991</v>
      </c>
      <c r="C1134" s="67">
        <f t="shared" si="19"/>
        <v>4</v>
      </c>
      <c r="E1134" s="12">
        <v>2077</v>
      </c>
      <c r="F1134" s="12">
        <v>1961</v>
      </c>
      <c r="G1134" s="14">
        <v>364</v>
      </c>
      <c r="H1134" s="14">
        <v>1430</v>
      </c>
      <c r="I1134" s="14">
        <v>283</v>
      </c>
      <c r="J1134" s="13"/>
      <c r="K1134" s="12">
        <v>11870</v>
      </c>
      <c r="L1134" s="12">
        <v>261716</v>
      </c>
      <c r="M1134" s="12">
        <v>2230314</v>
      </c>
      <c r="N1134" s="12">
        <v>500</v>
      </c>
      <c r="O1134" s="12">
        <v>500</v>
      </c>
    </row>
    <row r="1135" spans="1:15" x14ac:dyDescent="0.2">
      <c r="A1135" s="67">
        <v>41229</v>
      </c>
      <c r="B1135" s="54" t="s">
        <v>990</v>
      </c>
      <c r="C1135" s="67">
        <f t="shared" si="19"/>
        <v>4</v>
      </c>
      <c r="E1135" s="12">
        <v>1207</v>
      </c>
      <c r="F1135" s="12">
        <v>1169</v>
      </c>
      <c r="G1135" s="14">
        <v>202</v>
      </c>
      <c r="H1135" s="14">
        <v>817</v>
      </c>
      <c r="I1135" s="14">
        <v>188</v>
      </c>
      <c r="J1135" s="13"/>
      <c r="K1135" s="12">
        <v>10129</v>
      </c>
      <c r="L1135" s="12">
        <v>54668</v>
      </c>
      <c r="M1135" s="12">
        <v>80919</v>
      </c>
      <c r="N1135" s="12">
        <v>500</v>
      </c>
      <c r="O1135" s="12">
        <v>500</v>
      </c>
    </row>
    <row r="1136" spans="1:15" x14ac:dyDescent="0.2">
      <c r="A1136" s="67">
        <v>41230</v>
      </c>
      <c r="B1136" s="54" t="s">
        <v>989</v>
      </c>
      <c r="C1136" s="67">
        <f t="shared" si="19"/>
        <v>4</v>
      </c>
      <c r="E1136" s="12">
        <v>777</v>
      </c>
      <c r="F1136" s="12">
        <v>784</v>
      </c>
      <c r="G1136" s="14">
        <v>108</v>
      </c>
      <c r="H1136" s="14">
        <v>542</v>
      </c>
      <c r="I1136" s="14">
        <v>127</v>
      </c>
      <c r="J1136" s="13"/>
      <c r="K1136" s="12">
        <v>8383</v>
      </c>
      <c r="L1136" s="12">
        <v>45445</v>
      </c>
      <c r="M1136" s="12">
        <v>152860</v>
      </c>
      <c r="N1136" s="12">
        <v>500</v>
      </c>
      <c r="O1136" s="12">
        <v>500</v>
      </c>
    </row>
    <row r="1137" spans="1:15" x14ac:dyDescent="0.2">
      <c r="A1137" s="67">
        <v>41231</v>
      </c>
      <c r="B1137" s="54" t="s">
        <v>988</v>
      </c>
      <c r="C1137" s="67">
        <f t="shared" si="19"/>
        <v>4</v>
      </c>
      <c r="E1137" s="12">
        <v>2410</v>
      </c>
      <c r="F1137" s="12">
        <v>2391</v>
      </c>
      <c r="G1137" s="14">
        <v>409</v>
      </c>
      <c r="H1137" s="14">
        <v>1572</v>
      </c>
      <c r="I1137" s="14">
        <v>429</v>
      </c>
      <c r="J1137" s="13"/>
      <c r="K1137" s="12">
        <v>33416</v>
      </c>
      <c r="L1137" s="12">
        <v>128874</v>
      </c>
      <c r="M1137" s="12">
        <v>264681</v>
      </c>
      <c r="N1137" s="12">
        <v>500</v>
      </c>
      <c r="O1137" s="12">
        <v>500</v>
      </c>
    </row>
    <row r="1138" spans="1:15" x14ac:dyDescent="0.2">
      <c r="A1138" s="67">
        <v>41232</v>
      </c>
      <c r="B1138" s="54" t="s">
        <v>987</v>
      </c>
      <c r="C1138" s="67">
        <f t="shared" si="19"/>
        <v>4</v>
      </c>
      <c r="E1138" s="12">
        <v>1596</v>
      </c>
      <c r="F1138" s="12">
        <v>1546</v>
      </c>
      <c r="G1138" s="14">
        <v>235</v>
      </c>
      <c r="H1138" s="14">
        <v>1085</v>
      </c>
      <c r="I1138" s="14">
        <v>276</v>
      </c>
      <c r="J1138" s="13"/>
      <c r="K1138" s="12">
        <v>7439</v>
      </c>
      <c r="L1138" s="12">
        <v>182549</v>
      </c>
      <c r="M1138" s="12">
        <v>1049835</v>
      </c>
      <c r="N1138" s="12">
        <v>500</v>
      </c>
      <c r="O1138" s="12">
        <v>500</v>
      </c>
    </row>
    <row r="1139" spans="1:15" x14ac:dyDescent="0.2">
      <c r="A1139" s="67">
        <v>41233</v>
      </c>
      <c r="B1139" s="54" t="s">
        <v>986</v>
      </c>
      <c r="C1139" s="67">
        <f t="shared" si="19"/>
        <v>4</v>
      </c>
      <c r="E1139" s="12">
        <v>1572</v>
      </c>
      <c r="F1139" s="12">
        <v>1536</v>
      </c>
      <c r="G1139" s="14">
        <v>254</v>
      </c>
      <c r="H1139" s="14">
        <v>1061</v>
      </c>
      <c r="I1139" s="14">
        <v>257</v>
      </c>
      <c r="J1139" s="13"/>
      <c r="K1139" s="12">
        <v>20400</v>
      </c>
      <c r="L1139" s="12">
        <v>87660</v>
      </c>
      <c r="M1139" s="12">
        <v>307850</v>
      </c>
      <c r="N1139" s="12">
        <v>500</v>
      </c>
      <c r="O1139" s="12">
        <v>500</v>
      </c>
    </row>
    <row r="1140" spans="1:15" x14ac:dyDescent="0.2">
      <c r="A1140" s="67">
        <v>41234</v>
      </c>
      <c r="B1140" s="54" t="s">
        <v>985</v>
      </c>
      <c r="C1140" s="67">
        <f t="shared" si="19"/>
        <v>4</v>
      </c>
      <c r="E1140" s="12">
        <v>2218</v>
      </c>
      <c r="F1140" s="12">
        <v>2159</v>
      </c>
      <c r="G1140" s="14">
        <v>357</v>
      </c>
      <c r="H1140" s="14">
        <v>1470</v>
      </c>
      <c r="I1140" s="14">
        <v>391</v>
      </c>
      <c r="J1140" s="13"/>
      <c r="K1140" s="12">
        <v>27995</v>
      </c>
      <c r="L1140" s="12">
        <v>126715</v>
      </c>
      <c r="M1140" s="12">
        <v>321729</v>
      </c>
      <c r="N1140" s="12">
        <v>500</v>
      </c>
      <c r="O1140" s="12">
        <v>500</v>
      </c>
    </row>
    <row r="1141" spans="1:15" x14ac:dyDescent="0.2">
      <c r="A1141" s="67">
        <v>41235</v>
      </c>
      <c r="B1141" s="54" t="s">
        <v>984</v>
      </c>
      <c r="C1141" s="67">
        <f t="shared" si="19"/>
        <v>4</v>
      </c>
      <c r="E1141" s="12">
        <v>619</v>
      </c>
      <c r="F1141" s="12">
        <v>616</v>
      </c>
      <c r="G1141" s="14">
        <v>100</v>
      </c>
      <c r="H1141" s="14">
        <v>399</v>
      </c>
      <c r="I1141" s="14">
        <v>120</v>
      </c>
      <c r="J1141" s="13"/>
      <c r="K1141" s="12">
        <v>14631</v>
      </c>
      <c r="L1141" s="12">
        <v>30764</v>
      </c>
      <c r="M1141" s="12">
        <v>63576</v>
      </c>
      <c r="N1141" s="12">
        <v>500</v>
      </c>
      <c r="O1141" s="12">
        <v>500</v>
      </c>
    </row>
    <row r="1142" spans="1:15" x14ac:dyDescent="0.2">
      <c r="A1142" s="67">
        <v>41236</v>
      </c>
      <c r="B1142" s="54" t="s">
        <v>983</v>
      </c>
      <c r="C1142" s="67">
        <f t="shared" si="19"/>
        <v>4</v>
      </c>
      <c r="E1142" s="12">
        <v>569</v>
      </c>
      <c r="F1142" s="12">
        <v>556</v>
      </c>
      <c r="G1142" s="14">
        <v>88</v>
      </c>
      <c r="H1142" s="14">
        <v>391</v>
      </c>
      <c r="I1142" s="14">
        <v>90</v>
      </c>
      <c r="J1142" s="13"/>
      <c r="K1142" s="12">
        <v>5613</v>
      </c>
      <c r="L1142" s="12">
        <v>31440</v>
      </c>
      <c r="M1142" s="12">
        <v>29604</v>
      </c>
      <c r="N1142" s="12">
        <v>500</v>
      </c>
      <c r="O1142" s="12">
        <v>500</v>
      </c>
    </row>
    <row r="1143" spans="1:15" x14ac:dyDescent="0.2">
      <c r="A1143" s="67">
        <v>41304</v>
      </c>
      <c r="B1143" s="54" t="s">
        <v>982</v>
      </c>
      <c r="C1143" s="67">
        <f t="shared" si="19"/>
        <v>4</v>
      </c>
      <c r="E1143" s="12">
        <v>2257</v>
      </c>
      <c r="F1143" s="12">
        <v>2160</v>
      </c>
      <c r="G1143" s="14">
        <v>362</v>
      </c>
      <c r="H1143" s="14">
        <v>1506</v>
      </c>
      <c r="I1143" s="14">
        <v>389</v>
      </c>
      <c r="J1143" s="13"/>
      <c r="K1143" s="12">
        <v>18564</v>
      </c>
      <c r="L1143" s="12">
        <v>167940</v>
      </c>
      <c r="M1143" s="12">
        <v>543310</v>
      </c>
      <c r="N1143" s="12">
        <v>500</v>
      </c>
      <c r="O1143" s="12">
        <v>500</v>
      </c>
    </row>
    <row r="1144" spans="1:15" x14ac:dyDescent="0.2">
      <c r="A1144" s="67">
        <v>41305</v>
      </c>
      <c r="B1144" s="54" t="s">
        <v>981</v>
      </c>
      <c r="C1144" s="67">
        <f t="shared" si="19"/>
        <v>4</v>
      </c>
      <c r="E1144" s="12">
        <v>1137</v>
      </c>
      <c r="F1144" s="12">
        <v>1154</v>
      </c>
      <c r="G1144" s="14">
        <v>217</v>
      </c>
      <c r="H1144" s="14">
        <v>750</v>
      </c>
      <c r="I1144" s="14">
        <v>170</v>
      </c>
      <c r="J1144" s="13"/>
      <c r="K1144" s="12">
        <v>16248</v>
      </c>
      <c r="L1144" s="12">
        <v>74714</v>
      </c>
      <c r="M1144" s="12">
        <v>227114</v>
      </c>
      <c r="N1144" s="12">
        <v>500</v>
      </c>
      <c r="O1144" s="12">
        <v>500</v>
      </c>
    </row>
    <row r="1145" spans="1:15" x14ac:dyDescent="0.2">
      <c r="A1145" s="67">
        <v>41306</v>
      </c>
      <c r="B1145" s="54" t="s">
        <v>980</v>
      </c>
      <c r="C1145" s="67">
        <f t="shared" si="19"/>
        <v>4</v>
      </c>
      <c r="E1145" s="12">
        <v>440</v>
      </c>
      <c r="F1145" s="12">
        <v>450</v>
      </c>
      <c r="G1145" s="14">
        <v>71</v>
      </c>
      <c r="H1145" s="14">
        <v>300</v>
      </c>
      <c r="I1145" s="14">
        <v>69</v>
      </c>
      <c r="J1145" s="13"/>
      <c r="K1145" s="12">
        <v>8190</v>
      </c>
      <c r="L1145" s="12">
        <v>25665</v>
      </c>
      <c r="M1145" s="12">
        <v>6537</v>
      </c>
      <c r="N1145" s="12">
        <v>500</v>
      </c>
      <c r="O1145" s="12">
        <v>500</v>
      </c>
    </row>
    <row r="1146" spans="1:15" x14ac:dyDescent="0.2">
      <c r="A1146" s="67">
        <v>41307</v>
      </c>
      <c r="B1146" s="54" t="s">
        <v>979</v>
      </c>
      <c r="C1146" s="67">
        <f t="shared" si="19"/>
        <v>4</v>
      </c>
      <c r="E1146" s="12">
        <v>556</v>
      </c>
      <c r="F1146" s="12">
        <v>543</v>
      </c>
      <c r="G1146" s="14">
        <v>109</v>
      </c>
      <c r="H1146" s="14">
        <v>351</v>
      </c>
      <c r="I1146" s="14">
        <v>96</v>
      </c>
      <c r="J1146" s="13"/>
      <c r="K1146" s="12">
        <v>10812</v>
      </c>
      <c r="L1146" s="12">
        <v>30532</v>
      </c>
      <c r="M1146" s="12">
        <v>55054</v>
      </c>
      <c r="N1146" s="12">
        <v>500</v>
      </c>
      <c r="O1146" s="12">
        <v>500</v>
      </c>
    </row>
    <row r="1147" spans="1:15" x14ac:dyDescent="0.2">
      <c r="A1147" s="67">
        <v>41309</v>
      </c>
      <c r="B1147" s="54" t="s">
        <v>978</v>
      </c>
      <c r="C1147" s="67">
        <f t="shared" si="19"/>
        <v>4</v>
      </c>
      <c r="E1147" s="12">
        <v>2554</v>
      </c>
      <c r="F1147" s="12">
        <v>2539</v>
      </c>
      <c r="G1147" s="14">
        <v>380</v>
      </c>
      <c r="H1147" s="14">
        <v>1586</v>
      </c>
      <c r="I1147" s="14">
        <v>588</v>
      </c>
      <c r="J1147" s="13"/>
      <c r="K1147" s="12">
        <v>8489</v>
      </c>
      <c r="L1147" s="12">
        <v>199365</v>
      </c>
      <c r="M1147" s="12">
        <v>514581</v>
      </c>
      <c r="N1147" s="12">
        <v>500</v>
      </c>
      <c r="O1147" s="12">
        <v>500</v>
      </c>
    </row>
    <row r="1148" spans="1:15" x14ac:dyDescent="0.2">
      <c r="A1148" s="67">
        <v>41311</v>
      </c>
      <c r="B1148" s="54" t="s">
        <v>976</v>
      </c>
      <c r="C1148" s="67">
        <f t="shared" si="19"/>
        <v>4</v>
      </c>
      <c r="E1148" s="12">
        <v>399</v>
      </c>
      <c r="F1148" s="12">
        <v>423</v>
      </c>
      <c r="G1148" s="14">
        <v>61</v>
      </c>
      <c r="H1148" s="14">
        <v>276</v>
      </c>
      <c r="I1148" s="14">
        <v>62</v>
      </c>
      <c r="J1148" s="13"/>
      <c r="K1148" s="12">
        <v>9346</v>
      </c>
      <c r="L1148" s="12">
        <v>21533</v>
      </c>
      <c r="M1148" s="12">
        <v>300</v>
      </c>
      <c r="N1148" s="12">
        <v>500</v>
      </c>
      <c r="O1148" s="12">
        <v>500</v>
      </c>
    </row>
    <row r="1149" spans="1:15" x14ac:dyDescent="0.2">
      <c r="A1149" s="67">
        <v>41312</v>
      </c>
      <c r="B1149" s="54" t="s">
        <v>975</v>
      </c>
      <c r="C1149" s="67">
        <f t="shared" si="19"/>
        <v>4</v>
      </c>
      <c r="E1149" s="12">
        <v>1501</v>
      </c>
      <c r="F1149" s="12">
        <v>1492</v>
      </c>
      <c r="G1149" s="14">
        <v>256</v>
      </c>
      <c r="H1149" s="14">
        <v>971</v>
      </c>
      <c r="I1149" s="14">
        <v>274</v>
      </c>
      <c r="J1149" s="13"/>
      <c r="K1149" s="12">
        <v>14335</v>
      </c>
      <c r="L1149" s="12">
        <v>123046</v>
      </c>
      <c r="M1149" s="12">
        <v>482756</v>
      </c>
      <c r="N1149" s="12">
        <v>500</v>
      </c>
      <c r="O1149" s="12">
        <v>500</v>
      </c>
    </row>
    <row r="1150" spans="1:15" x14ac:dyDescent="0.2">
      <c r="A1150" s="67">
        <v>41313</v>
      </c>
      <c r="B1150" s="54" t="s">
        <v>974</v>
      </c>
      <c r="C1150" s="67">
        <f t="shared" si="19"/>
        <v>4</v>
      </c>
      <c r="E1150" s="12">
        <v>1553</v>
      </c>
      <c r="F1150" s="12">
        <v>1547</v>
      </c>
      <c r="G1150" s="14">
        <v>215</v>
      </c>
      <c r="H1150" s="14">
        <v>1047</v>
      </c>
      <c r="I1150" s="14">
        <v>291</v>
      </c>
      <c r="J1150" s="13"/>
      <c r="K1150" s="12">
        <v>13198</v>
      </c>
      <c r="L1150" s="12">
        <v>87951</v>
      </c>
      <c r="M1150" s="12">
        <v>61517</v>
      </c>
      <c r="N1150" s="12">
        <v>500</v>
      </c>
      <c r="O1150" s="12">
        <v>500</v>
      </c>
    </row>
    <row r="1151" spans="1:15" x14ac:dyDescent="0.2">
      <c r="A1151" s="67">
        <v>41314</v>
      </c>
      <c r="B1151" s="54" t="s">
        <v>973</v>
      </c>
      <c r="C1151" s="67">
        <f t="shared" si="19"/>
        <v>4</v>
      </c>
      <c r="E1151" s="12">
        <v>1054</v>
      </c>
      <c r="F1151" s="12">
        <v>1050</v>
      </c>
      <c r="G1151" s="14">
        <v>164</v>
      </c>
      <c r="H1151" s="14">
        <v>696</v>
      </c>
      <c r="I1151" s="14">
        <v>194</v>
      </c>
      <c r="J1151" s="13"/>
      <c r="K1151" s="12">
        <v>12996</v>
      </c>
      <c r="L1151" s="12">
        <v>75135</v>
      </c>
      <c r="M1151" s="12">
        <v>126431</v>
      </c>
      <c r="N1151" s="12">
        <v>500</v>
      </c>
      <c r="O1151" s="12">
        <v>500</v>
      </c>
    </row>
    <row r="1152" spans="1:15" x14ac:dyDescent="0.2">
      <c r="A1152" s="67">
        <v>41315</v>
      </c>
      <c r="B1152" s="54" t="s">
        <v>972</v>
      </c>
      <c r="C1152" s="67">
        <f t="shared" si="19"/>
        <v>4</v>
      </c>
      <c r="E1152" s="12">
        <v>1295</v>
      </c>
      <c r="F1152" s="12">
        <v>1352</v>
      </c>
      <c r="G1152" s="14">
        <v>174</v>
      </c>
      <c r="H1152" s="14">
        <v>874</v>
      </c>
      <c r="I1152" s="14">
        <v>247</v>
      </c>
      <c r="J1152" s="13"/>
      <c r="K1152" s="12">
        <v>13831</v>
      </c>
      <c r="L1152" s="12">
        <v>93181</v>
      </c>
      <c r="M1152" s="12">
        <v>114222</v>
      </c>
      <c r="N1152" s="12">
        <v>500</v>
      </c>
      <c r="O1152" s="12">
        <v>500</v>
      </c>
    </row>
    <row r="1153" spans="1:15" x14ac:dyDescent="0.2">
      <c r="A1153" s="67">
        <v>41316</v>
      </c>
      <c r="B1153" s="54" t="s">
        <v>971</v>
      </c>
      <c r="C1153" s="67">
        <f t="shared" si="19"/>
        <v>4</v>
      </c>
      <c r="E1153" s="12">
        <v>1635</v>
      </c>
      <c r="F1153" s="12">
        <v>1542</v>
      </c>
      <c r="G1153" s="14">
        <v>276</v>
      </c>
      <c r="H1153" s="14">
        <v>1049</v>
      </c>
      <c r="I1153" s="14">
        <v>310</v>
      </c>
      <c r="J1153" s="13"/>
      <c r="K1153" s="12">
        <v>11613</v>
      </c>
      <c r="L1153" s="12">
        <v>104855</v>
      </c>
      <c r="M1153" s="12">
        <v>99363</v>
      </c>
      <c r="N1153" s="12">
        <v>500</v>
      </c>
      <c r="O1153" s="12">
        <v>500</v>
      </c>
    </row>
    <row r="1154" spans="1:15" x14ac:dyDescent="0.2">
      <c r="A1154" s="67">
        <v>41317</v>
      </c>
      <c r="B1154" s="54" t="s">
        <v>970</v>
      </c>
      <c r="C1154" s="67">
        <f t="shared" si="19"/>
        <v>4</v>
      </c>
      <c r="E1154" s="12">
        <v>1515</v>
      </c>
      <c r="F1154" s="12">
        <v>1487</v>
      </c>
      <c r="G1154" s="14">
        <v>273</v>
      </c>
      <c r="H1154" s="14">
        <v>1006</v>
      </c>
      <c r="I1154" s="14">
        <v>236</v>
      </c>
      <c r="J1154" s="13"/>
      <c r="K1154" s="12">
        <v>5567</v>
      </c>
      <c r="L1154" s="12">
        <v>87355</v>
      </c>
      <c r="M1154" s="12">
        <v>209690</v>
      </c>
      <c r="N1154" s="12">
        <v>500</v>
      </c>
      <c r="O1154" s="12">
        <v>500</v>
      </c>
    </row>
    <row r="1155" spans="1:15" x14ac:dyDescent="0.2">
      <c r="A1155" s="67">
        <v>41318</v>
      </c>
      <c r="B1155" s="54" t="s">
        <v>969</v>
      </c>
      <c r="C1155" s="67">
        <f t="shared" si="19"/>
        <v>4</v>
      </c>
      <c r="E1155" s="12">
        <v>1532</v>
      </c>
      <c r="F1155" s="12">
        <v>1528</v>
      </c>
      <c r="G1155" s="14">
        <v>242</v>
      </c>
      <c r="H1155" s="14">
        <v>963</v>
      </c>
      <c r="I1155" s="14">
        <v>327</v>
      </c>
      <c r="J1155" s="13"/>
      <c r="K1155" s="12">
        <v>4213</v>
      </c>
      <c r="L1155" s="12">
        <v>129143</v>
      </c>
      <c r="M1155" s="12">
        <v>402320</v>
      </c>
      <c r="N1155" s="12">
        <v>500</v>
      </c>
      <c r="O1155" s="12">
        <v>500</v>
      </c>
    </row>
    <row r="1156" spans="1:15" x14ac:dyDescent="0.2">
      <c r="A1156" s="67">
        <v>41319</v>
      </c>
      <c r="B1156" s="54" t="s">
        <v>968</v>
      </c>
      <c r="C1156" s="67">
        <f t="shared" si="19"/>
        <v>4</v>
      </c>
      <c r="E1156" s="12">
        <v>479</v>
      </c>
      <c r="F1156" s="12">
        <v>512</v>
      </c>
      <c r="G1156" s="14">
        <v>65</v>
      </c>
      <c r="H1156" s="14">
        <v>325</v>
      </c>
      <c r="I1156" s="14">
        <v>89</v>
      </c>
      <c r="J1156" s="13"/>
      <c r="K1156" s="12">
        <v>5847</v>
      </c>
      <c r="L1156" s="12">
        <v>30631</v>
      </c>
      <c r="M1156" s="12">
        <v>15303</v>
      </c>
      <c r="N1156" s="12">
        <v>500</v>
      </c>
      <c r="O1156" s="12">
        <v>500</v>
      </c>
    </row>
    <row r="1157" spans="1:15" x14ac:dyDescent="0.2">
      <c r="A1157" s="67">
        <v>41320</v>
      </c>
      <c r="B1157" s="54" t="s">
        <v>967</v>
      </c>
      <c r="C1157" s="67">
        <f t="shared" si="19"/>
        <v>4</v>
      </c>
      <c r="E1157" s="12">
        <v>643</v>
      </c>
      <c r="F1157" s="12">
        <v>648</v>
      </c>
      <c r="G1157" s="14">
        <v>131</v>
      </c>
      <c r="H1157" s="14">
        <v>416</v>
      </c>
      <c r="I1157" s="14">
        <v>96</v>
      </c>
      <c r="J1157" s="13"/>
      <c r="K1157" s="12">
        <v>5220</v>
      </c>
      <c r="L1157" s="12">
        <v>46668</v>
      </c>
      <c r="M1157" s="12">
        <v>174635</v>
      </c>
      <c r="N1157" s="12">
        <v>500</v>
      </c>
      <c r="O1157" s="12">
        <v>500</v>
      </c>
    </row>
    <row r="1158" spans="1:15" x14ac:dyDescent="0.2">
      <c r="A1158" s="67">
        <v>41321</v>
      </c>
      <c r="B1158" s="54" t="s">
        <v>966</v>
      </c>
      <c r="C1158" s="67">
        <f t="shared" si="19"/>
        <v>4</v>
      </c>
      <c r="E1158" s="12">
        <v>1257</v>
      </c>
      <c r="F1158" s="12">
        <v>1308</v>
      </c>
      <c r="G1158" s="14">
        <v>210</v>
      </c>
      <c r="H1158" s="14">
        <v>810</v>
      </c>
      <c r="I1158" s="14">
        <v>237</v>
      </c>
      <c r="J1158" s="13"/>
      <c r="K1158" s="12">
        <v>6647</v>
      </c>
      <c r="L1158" s="12">
        <v>128933</v>
      </c>
      <c r="M1158" s="12">
        <v>757206</v>
      </c>
      <c r="N1158" s="12">
        <v>500</v>
      </c>
      <c r="O1158" s="12">
        <v>500</v>
      </c>
    </row>
    <row r="1159" spans="1:15" x14ac:dyDescent="0.2">
      <c r="A1159" s="67">
        <v>41322</v>
      </c>
      <c r="B1159" s="54" t="s">
        <v>965</v>
      </c>
      <c r="C1159" s="67">
        <f t="shared" si="19"/>
        <v>4</v>
      </c>
      <c r="E1159" s="12">
        <v>981</v>
      </c>
      <c r="F1159" s="12">
        <v>1011</v>
      </c>
      <c r="G1159" s="14">
        <v>167</v>
      </c>
      <c r="H1159" s="14">
        <v>613</v>
      </c>
      <c r="I1159" s="14">
        <v>201</v>
      </c>
      <c r="J1159" s="13"/>
      <c r="K1159" s="12">
        <v>14669</v>
      </c>
      <c r="L1159" s="12">
        <v>56750</v>
      </c>
      <c r="M1159" s="12">
        <v>86462</v>
      </c>
      <c r="N1159" s="12">
        <v>500</v>
      </c>
      <c r="O1159" s="12">
        <v>500</v>
      </c>
    </row>
    <row r="1160" spans="1:15" x14ac:dyDescent="0.2">
      <c r="A1160" s="67">
        <v>41323</v>
      </c>
      <c r="B1160" s="54" t="s">
        <v>964</v>
      </c>
      <c r="C1160" s="67">
        <f t="shared" si="19"/>
        <v>4</v>
      </c>
      <c r="E1160" s="12">
        <v>1834</v>
      </c>
      <c r="F1160" s="12">
        <v>1786</v>
      </c>
      <c r="G1160" s="14">
        <v>319</v>
      </c>
      <c r="H1160" s="14">
        <v>1207</v>
      </c>
      <c r="I1160" s="14">
        <v>308</v>
      </c>
      <c r="J1160" s="13"/>
      <c r="K1160" s="12">
        <v>19779</v>
      </c>
      <c r="L1160" s="12">
        <v>113489</v>
      </c>
      <c r="M1160" s="12">
        <v>411927</v>
      </c>
      <c r="N1160" s="12">
        <v>500</v>
      </c>
      <c r="O1160" s="12">
        <v>500</v>
      </c>
    </row>
    <row r="1161" spans="1:15" x14ac:dyDescent="0.2">
      <c r="A1161" s="67">
        <v>41324</v>
      </c>
      <c r="B1161" s="54" t="s">
        <v>963</v>
      </c>
      <c r="C1161" s="67">
        <f t="shared" si="19"/>
        <v>4</v>
      </c>
      <c r="E1161" s="12">
        <v>726</v>
      </c>
      <c r="F1161" s="12">
        <v>756</v>
      </c>
      <c r="G1161" s="14">
        <v>123</v>
      </c>
      <c r="H1161" s="14">
        <v>472</v>
      </c>
      <c r="I1161" s="14">
        <v>131</v>
      </c>
      <c r="J1161" s="13"/>
      <c r="K1161" s="12">
        <v>6274</v>
      </c>
      <c r="L1161" s="12">
        <v>45912</v>
      </c>
      <c r="M1161" s="12">
        <v>61447</v>
      </c>
      <c r="N1161" s="12">
        <v>500</v>
      </c>
      <c r="O1161" s="12">
        <v>500</v>
      </c>
    </row>
    <row r="1162" spans="1:15" x14ac:dyDescent="0.2">
      <c r="A1162" s="67">
        <v>41325</v>
      </c>
      <c r="B1162" s="54" t="s">
        <v>962</v>
      </c>
      <c r="C1162" s="67">
        <f t="shared" si="19"/>
        <v>4</v>
      </c>
      <c r="E1162" s="12">
        <v>1517</v>
      </c>
      <c r="F1162" s="12">
        <v>1489</v>
      </c>
      <c r="G1162" s="14">
        <v>205</v>
      </c>
      <c r="H1162" s="14">
        <v>1080</v>
      </c>
      <c r="I1162" s="14">
        <v>232</v>
      </c>
      <c r="J1162" s="13"/>
      <c r="K1162" s="12">
        <v>22264</v>
      </c>
      <c r="L1162" s="12">
        <v>121843</v>
      </c>
      <c r="M1162" s="12">
        <v>487852</v>
      </c>
      <c r="N1162" s="12">
        <v>500</v>
      </c>
      <c r="O1162" s="12">
        <v>500</v>
      </c>
    </row>
    <row r="1163" spans="1:15" x14ac:dyDescent="0.2">
      <c r="A1163" s="67">
        <v>41326</v>
      </c>
      <c r="B1163" s="54" t="s">
        <v>961</v>
      </c>
      <c r="C1163" s="67">
        <f t="shared" si="19"/>
        <v>4</v>
      </c>
      <c r="E1163" s="12">
        <v>1540</v>
      </c>
      <c r="F1163" s="12">
        <v>1546</v>
      </c>
      <c r="G1163" s="14">
        <v>239</v>
      </c>
      <c r="H1163" s="14">
        <v>1016</v>
      </c>
      <c r="I1163" s="14">
        <v>285</v>
      </c>
      <c r="J1163" s="13"/>
      <c r="K1163" s="12">
        <v>15556</v>
      </c>
      <c r="L1163" s="12">
        <v>100388</v>
      </c>
      <c r="M1163" s="12">
        <v>252689</v>
      </c>
      <c r="N1163" s="12">
        <v>500</v>
      </c>
      <c r="O1163" s="12">
        <v>500</v>
      </c>
    </row>
    <row r="1164" spans="1:15" x14ac:dyDescent="0.2">
      <c r="A1164" s="67">
        <v>41327</v>
      </c>
      <c r="B1164" s="54" t="s">
        <v>960</v>
      </c>
      <c r="C1164" s="67">
        <f t="shared" si="19"/>
        <v>4</v>
      </c>
      <c r="E1164" s="12">
        <v>1447</v>
      </c>
      <c r="F1164" s="12">
        <v>1481</v>
      </c>
      <c r="G1164" s="14">
        <v>237</v>
      </c>
      <c r="H1164" s="14">
        <v>937</v>
      </c>
      <c r="I1164" s="14">
        <v>273</v>
      </c>
      <c r="J1164" s="13"/>
      <c r="K1164" s="12">
        <v>18917</v>
      </c>
      <c r="L1164" s="12">
        <v>83288</v>
      </c>
      <c r="M1164" s="12">
        <v>190741</v>
      </c>
      <c r="N1164" s="12">
        <v>500</v>
      </c>
      <c r="O1164" s="12">
        <v>500</v>
      </c>
    </row>
    <row r="1165" spans="1:15" x14ac:dyDescent="0.2">
      <c r="A1165" s="67">
        <v>41328</v>
      </c>
      <c r="B1165" s="54" t="s">
        <v>959</v>
      </c>
      <c r="C1165" s="67">
        <f t="shared" si="19"/>
        <v>4</v>
      </c>
      <c r="E1165" s="12">
        <v>1537</v>
      </c>
      <c r="F1165" s="12">
        <v>1562</v>
      </c>
      <c r="G1165" s="14">
        <v>251</v>
      </c>
      <c r="H1165" s="14">
        <v>1042</v>
      </c>
      <c r="I1165" s="14">
        <v>244</v>
      </c>
      <c r="J1165" s="13"/>
      <c r="K1165" s="12">
        <v>15348</v>
      </c>
      <c r="L1165" s="12">
        <v>117468</v>
      </c>
      <c r="M1165" s="12">
        <v>213969</v>
      </c>
      <c r="N1165" s="12">
        <v>500</v>
      </c>
      <c r="O1165" s="12">
        <v>500</v>
      </c>
    </row>
    <row r="1166" spans="1:15" x14ac:dyDescent="0.2">
      <c r="A1166" s="67">
        <v>41329</v>
      </c>
      <c r="B1166" s="54" t="s">
        <v>958</v>
      </c>
      <c r="C1166" s="67">
        <f t="shared" si="19"/>
        <v>4</v>
      </c>
      <c r="E1166" s="12">
        <v>1459</v>
      </c>
      <c r="F1166" s="12">
        <v>1443</v>
      </c>
      <c r="G1166" s="14">
        <v>254</v>
      </c>
      <c r="H1166" s="14">
        <v>945</v>
      </c>
      <c r="I1166" s="14">
        <v>260</v>
      </c>
      <c r="J1166" s="13"/>
      <c r="K1166" s="12">
        <v>13400</v>
      </c>
      <c r="L1166" s="12">
        <v>105020</v>
      </c>
      <c r="M1166" s="12">
        <v>181837</v>
      </c>
      <c r="N1166" s="12">
        <v>500</v>
      </c>
      <c r="O1166" s="12">
        <v>500</v>
      </c>
    </row>
    <row r="1167" spans="1:15" x14ac:dyDescent="0.2">
      <c r="A1167" s="67">
        <v>41331</v>
      </c>
      <c r="B1167" s="54" t="s">
        <v>957</v>
      </c>
      <c r="C1167" s="67">
        <f t="shared" si="19"/>
        <v>4</v>
      </c>
      <c r="E1167" s="12">
        <v>1008</v>
      </c>
      <c r="F1167" s="12">
        <v>1023</v>
      </c>
      <c r="G1167" s="14">
        <v>165</v>
      </c>
      <c r="H1167" s="14">
        <v>673</v>
      </c>
      <c r="I1167" s="14">
        <v>170</v>
      </c>
      <c r="J1167" s="13"/>
      <c r="K1167" s="12">
        <v>13342</v>
      </c>
      <c r="L1167" s="12">
        <v>61662</v>
      </c>
      <c r="M1167" s="12">
        <v>98792</v>
      </c>
      <c r="N1167" s="12">
        <v>500</v>
      </c>
      <c r="O1167" s="12">
        <v>500</v>
      </c>
    </row>
    <row r="1168" spans="1:15" x14ac:dyDescent="0.2">
      <c r="A1168" s="67">
        <v>41332</v>
      </c>
      <c r="B1168" s="54" t="s">
        <v>956</v>
      </c>
      <c r="C1168" s="67">
        <f t="shared" si="19"/>
        <v>4</v>
      </c>
      <c r="E1168" s="12">
        <v>3779</v>
      </c>
      <c r="F1168" s="12">
        <v>3683</v>
      </c>
      <c r="G1168" s="14">
        <v>665</v>
      </c>
      <c r="H1168" s="14">
        <v>2544</v>
      </c>
      <c r="I1168" s="14">
        <v>570</v>
      </c>
      <c r="J1168" s="13"/>
      <c r="K1168" s="12">
        <v>22097</v>
      </c>
      <c r="L1168" s="12">
        <v>323733</v>
      </c>
      <c r="M1168" s="12">
        <v>1271617</v>
      </c>
      <c r="N1168" s="12">
        <v>500</v>
      </c>
      <c r="O1168" s="12">
        <v>500</v>
      </c>
    </row>
    <row r="1169" spans="1:15" x14ac:dyDescent="0.2">
      <c r="A1169" s="67">
        <v>41333</v>
      </c>
      <c r="B1169" s="54" t="s">
        <v>955</v>
      </c>
      <c r="C1169" s="67">
        <f t="shared" si="19"/>
        <v>4</v>
      </c>
      <c r="E1169" s="12">
        <v>488</v>
      </c>
      <c r="F1169" s="12">
        <v>505</v>
      </c>
      <c r="G1169" s="14">
        <v>77</v>
      </c>
      <c r="H1169" s="14">
        <v>334</v>
      </c>
      <c r="I1169" s="14">
        <v>77</v>
      </c>
      <c r="J1169" s="13"/>
      <c r="K1169" s="12">
        <v>6556</v>
      </c>
      <c r="L1169" s="12">
        <v>31875</v>
      </c>
      <c r="M1169" s="12">
        <v>22327</v>
      </c>
      <c r="N1169" s="12">
        <v>500</v>
      </c>
      <c r="O1169" s="12">
        <v>500</v>
      </c>
    </row>
    <row r="1170" spans="1:15" x14ac:dyDescent="0.2">
      <c r="A1170" s="67">
        <v>41334</v>
      </c>
      <c r="B1170" s="54" t="s">
        <v>954</v>
      </c>
      <c r="C1170" s="67">
        <f t="shared" si="19"/>
        <v>4</v>
      </c>
      <c r="E1170" s="12">
        <v>1748</v>
      </c>
      <c r="F1170" s="12">
        <v>1784</v>
      </c>
      <c r="G1170" s="14">
        <v>256</v>
      </c>
      <c r="H1170" s="14">
        <v>1203</v>
      </c>
      <c r="I1170" s="14">
        <v>289</v>
      </c>
      <c r="J1170" s="13"/>
      <c r="K1170" s="12">
        <v>8237</v>
      </c>
      <c r="L1170" s="12">
        <v>112190</v>
      </c>
      <c r="M1170" s="12">
        <v>370171</v>
      </c>
      <c r="N1170" s="12">
        <v>500</v>
      </c>
      <c r="O1170" s="12">
        <v>500</v>
      </c>
    </row>
    <row r="1171" spans="1:15" x14ac:dyDescent="0.2">
      <c r="A1171" s="67">
        <v>41336</v>
      </c>
      <c r="B1171" s="54" t="s">
        <v>953</v>
      </c>
      <c r="C1171" s="67">
        <f t="shared" ref="C1171:C1234" si="20">INT(A1171/10000)</f>
        <v>4</v>
      </c>
      <c r="E1171" s="12">
        <v>643</v>
      </c>
      <c r="F1171" s="12">
        <v>634</v>
      </c>
      <c r="G1171" s="14">
        <v>113</v>
      </c>
      <c r="H1171" s="14">
        <v>422</v>
      </c>
      <c r="I1171" s="14">
        <v>108</v>
      </c>
      <c r="J1171" s="13"/>
      <c r="K1171" s="12">
        <v>12237</v>
      </c>
      <c r="L1171" s="12">
        <v>27223</v>
      </c>
      <c r="M1171" s="12">
        <v>21302</v>
      </c>
      <c r="N1171" s="12">
        <v>500</v>
      </c>
      <c r="O1171" s="12">
        <v>500</v>
      </c>
    </row>
    <row r="1172" spans="1:15" x14ac:dyDescent="0.2">
      <c r="A1172" s="67">
        <v>41337</v>
      </c>
      <c r="B1172" s="54" t="s">
        <v>952</v>
      </c>
      <c r="C1172" s="67">
        <f t="shared" si="20"/>
        <v>4</v>
      </c>
      <c r="E1172" s="12">
        <v>1246</v>
      </c>
      <c r="F1172" s="12">
        <v>1187</v>
      </c>
      <c r="G1172" s="14">
        <v>211</v>
      </c>
      <c r="H1172" s="14">
        <v>782</v>
      </c>
      <c r="I1172" s="14">
        <v>253</v>
      </c>
      <c r="J1172" s="13"/>
      <c r="K1172" s="12">
        <v>5520</v>
      </c>
      <c r="L1172" s="12">
        <v>78328</v>
      </c>
      <c r="M1172" s="12">
        <v>139258</v>
      </c>
      <c r="N1172" s="12">
        <v>500</v>
      </c>
      <c r="O1172" s="12">
        <v>500</v>
      </c>
    </row>
    <row r="1173" spans="1:15" x14ac:dyDescent="0.2">
      <c r="A1173" s="67">
        <v>41338</v>
      </c>
      <c r="B1173" s="54" t="s">
        <v>951</v>
      </c>
      <c r="C1173" s="67">
        <f t="shared" si="20"/>
        <v>4</v>
      </c>
      <c r="E1173" s="12">
        <v>2284</v>
      </c>
      <c r="F1173" s="12">
        <v>2263</v>
      </c>
      <c r="G1173" s="14">
        <v>385</v>
      </c>
      <c r="H1173" s="14">
        <v>1527</v>
      </c>
      <c r="I1173" s="14">
        <v>372</v>
      </c>
      <c r="J1173" s="13"/>
      <c r="K1173" s="12">
        <v>23745</v>
      </c>
      <c r="L1173" s="12">
        <v>188839</v>
      </c>
      <c r="M1173" s="12">
        <v>1424168</v>
      </c>
      <c r="N1173" s="12">
        <v>500</v>
      </c>
      <c r="O1173" s="12">
        <v>500</v>
      </c>
    </row>
    <row r="1174" spans="1:15" x14ac:dyDescent="0.2">
      <c r="A1174" s="67">
        <v>41341</v>
      </c>
      <c r="B1174" s="54" t="s">
        <v>950</v>
      </c>
      <c r="C1174" s="67">
        <f t="shared" si="20"/>
        <v>4</v>
      </c>
      <c r="E1174" s="12">
        <v>575</v>
      </c>
      <c r="F1174" s="12">
        <v>631</v>
      </c>
      <c r="G1174" s="14">
        <v>60</v>
      </c>
      <c r="H1174" s="14">
        <v>373</v>
      </c>
      <c r="I1174" s="14">
        <v>142</v>
      </c>
      <c r="J1174" s="13"/>
      <c r="K1174" s="12">
        <v>11392</v>
      </c>
      <c r="L1174" s="12">
        <v>48622</v>
      </c>
      <c r="M1174" s="12">
        <v>29865</v>
      </c>
      <c r="N1174" s="12">
        <v>500</v>
      </c>
      <c r="O1174" s="12">
        <v>500</v>
      </c>
    </row>
    <row r="1175" spans="1:15" x14ac:dyDescent="0.2">
      <c r="A1175" s="67">
        <v>41342</v>
      </c>
      <c r="B1175" s="54" t="s">
        <v>949</v>
      </c>
      <c r="C1175" s="67">
        <f t="shared" si="20"/>
        <v>4</v>
      </c>
      <c r="E1175" s="12">
        <v>2834</v>
      </c>
      <c r="F1175" s="12">
        <v>2829</v>
      </c>
      <c r="G1175" s="14">
        <v>345</v>
      </c>
      <c r="H1175" s="14">
        <v>1860</v>
      </c>
      <c r="I1175" s="14">
        <v>629</v>
      </c>
      <c r="J1175" s="13"/>
      <c r="K1175" s="12">
        <v>27368</v>
      </c>
      <c r="L1175" s="12">
        <v>240725</v>
      </c>
      <c r="M1175" s="12">
        <v>740596</v>
      </c>
      <c r="N1175" s="12">
        <v>500</v>
      </c>
      <c r="O1175" s="12">
        <v>500</v>
      </c>
    </row>
    <row r="1176" spans="1:15" x14ac:dyDescent="0.2">
      <c r="A1176" s="67" t="s">
        <v>2140</v>
      </c>
      <c r="B1176" s="54" t="s">
        <v>948</v>
      </c>
      <c r="C1176" s="67">
        <f t="shared" si="20"/>
        <v>4</v>
      </c>
      <c r="E1176" s="12">
        <v>3235</v>
      </c>
      <c r="F1176" s="12">
        <v>3136</v>
      </c>
      <c r="G1176" s="14">
        <v>466</v>
      </c>
      <c r="H1176" s="14">
        <v>2086</v>
      </c>
      <c r="I1176" s="14">
        <v>683</v>
      </c>
      <c r="J1176" s="13"/>
      <c r="K1176" s="12">
        <v>28519</v>
      </c>
      <c r="L1176" s="12">
        <v>322059</v>
      </c>
      <c r="M1176" s="12">
        <v>779338</v>
      </c>
      <c r="N1176" s="12">
        <v>500</v>
      </c>
      <c r="O1176" s="12">
        <v>500</v>
      </c>
    </row>
    <row r="1177" spans="1:15" x14ac:dyDescent="0.2">
      <c r="A1177" s="67" t="s">
        <v>2141</v>
      </c>
      <c r="B1177" s="54" t="s">
        <v>947</v>
      </c>
      <c r="C1177" s="67">
        <f t="shared" si="20"/>
        <v>4</v>
      </c>
      <c r="E1177" s="12">
        <v>5211</v>
      </c>
      <c r="F1177" s="12">
        <v>5173</v>
      </c>
      <c r="G1177" s="14">
        <v>721</v>
      </c>
      <c r="H1177" s="14">
        <v>3431</v>
      </c>
      <c r="I1177" s="14">
        <v>1059</v>
      </c>
      <c r="J1177" s="13"/>
      <c r="K1177" s="12">
        <v>29802</v>
      </c>
      <c r="L1177" s="12">
        <v>621485</v>
      </c>
      <c r="M1177" s="12">
        <v>2055487</v>
      </c>
      <c r="N1177" s="12">
        <v>500</v>
      </c>
      <c r="O1177" s="12">
        <v>500</v>
      </c>
    </row>
    <row r="1178" spans="1:15" x14ac:dyDescent="0.2">
      <c r="A1178" s="67" t="s">
        <v>2435</v>
      </c>
      <c r="B1178" s="54" t="s">
        <v>977</v>
      </c>
      <c r="C1178" s="67">
        <f t="shared" si="20"/>
        <v>4</v>
      </c>
      <c r="E1178" s="12">
        <v>1552</v>
      </c>
      <c r="F1178" s="12">
        <v>1584</v>
      </c>
      <c r="G1178" s="14">
        <v>223</v>
      </c>
      <c r="H1178" s="14">
        <v>1006</v>
      </c>
      <c r="I1178" s="14">
        <v>323</v>
      </c>
      <c r="J1178" s="13"/>
      <c r="K1178" s="12">
        <v>12746</v>
      </c>
      <c r="L1178" s="12">
        <v>111107</v>
      </c>
      <c r="M1178" s="12">
        <v>179605</v>
      </c>
      <c r="N1178" s="12">
        <v>500</v>
      </c>
      <c r="O1178" s="12">
        <v>500</v>
      </c>
    </row>
    <row r="1179" spans="1:15" x14ac:dyDescent="0.2">
      <c r="A1179" s="67" t="s">
        <v>2436</v>
      </c>
      <c r="B1179" s="54" t="s">
        <v>2429</v>
      </c>
      <c r="C1179" s="67">
        <f t="shared" si="20"/>
        <v>4</v>
      </c>
      <c r="E1179" s="12">
        <v>1111</v>
      </c>
      <c r="F1179" s="12">
        <v>1099</v>
      </c>
      <c r="G1179" s="14">
        <v>169</v>
      </c>
      <c r="H1179" s="14">
        <v>726</v>
      </c>
      <c r="I1179" s="14">
        <v>216</v>
      </c>
      <c r="J1179" s="13"/>
      <c r="K1179" s="12">
        <v>8163</v>
      </c>
      <c r="L1179" s="12">
        <v>82288</v>
      </c>
      <c r="M1179" s="12">
        <v>99143</v>
      </c>
      <c r="N1179" s="12">
        <v>500</v>
      </c>
      <c r="O1179" s="12">
        <v>500</v>
      </c>
    </row>
    <row r="1180" spans="1:15" x14ac:dyDescent="0.2">
      <c r="A1180" s="67">
        <v>41401</v>
      </c>
      <c r="B1180" s="54" t="s">
        <v>946</v>
      </c>
      <c r="C1180" s="67">
        <f t="shared" si="20"/>
        <v>4</v>
      </c>
      <c r="E1180" s="12">
        <v>703</v>
      </c>
      <c r="F1180" s="12">
        <v>688</v>
      </c>
      <c r="G1180" s="14">
        <v>130</v>
      </c>
      <c r="H1180" s="14">
        <v>447</v>
      </c>
      <c r="I1180" s="14">
        <v>126</v>
      </c>
      <c r="J1180" s="13"/>
      <c r="K1180" s="12">
        <v>11182</v>
      </c>
      <c r="L1180" s="12">
        <v>32861</v>
      </c>
      <c r="M1180" s="12">
        <v>21484</v>
      </c>
      <c r="N1180" s="12">
        <v>500</v>
      </c>
      <c r="O1180" s="12">
        <v>500</v>
      </c>
    </row>
    <row r="1181" spans="1:15" x14ac:dyDescent="0.2">
      <c r="A1181" s="67">
        <v>41402</v>
      </c>
      <c r="B1181" s="54" t="s">
        <v>945</v>
      </c>
      <c r="C1181" s="67">
        <f t="shared" si="20"/>
        <v>4</v>
      </c>
      <c r="E1181" s="12">
        <v>5191</v>
      </c>
      <c r="F1181" s="12">
        <v>5138</v>
      </c>
      <c r="G1181" s="14">
        <v>800</v>
      </c>
      <c r="H1181" s="14">
        <v>3439</v>
      </c>
      <c r="I1181" s="14">
        <v>952</v>
      </c>
      <c r="J1181" s="13"/>
      <c r="K1181" s="12">
        <v>40963</v>
      </c>
      <c r="L1181" s="12">
        <v>348779</v>
      </c>
      <c r="M1181" s="12">
        <v>1378372</v>
      </c>
      <c r="N1181" s="12">
        <v>500</v>
      </c>
      <c r="O1181" s="12">
        <v>500</v>
      </c>
    </row>
    <row r="1182" spans="1:15" x14ac:dyDescent="0.2">
      <c r="A1182" s="67">
        <v>41403</v>
      </c>
      <c r="B1182" s="54" t="s">
        <v>944</v>
      </c>
      <c r="C1182" s="67">
        <f t="shared" si="20"/>
        <v>4</v>
      </c>
      <c r="E1182" s="12">
        <v>2096</v>
      </c>
      <c r="F1182" s="12">
        <v>2003</v>
      </c>
      <c r="G1182" s="14">
        <v>350</v>
      </c>
      <c r="H1182" s="14">
        <v>1366</v>
      </c>
      <c r="I1182" s="14">
        <v>380</v>
      </c>
      <c r="J1182" s="13"/>
      <c r="K1182" s="12">
        <v>10253</v>
      </c>
      <c r="L1182" s="12">
        <v>134918</v>
      </c>
      <c r="M1182" s="12">
        <v>270704</v>
      </c>
      <c r="N1182" s="12">
        <v>500</v>
      </c>
      <c r="O1182" s="12">
        <v>500</v>
      </c>
    </row>
    <row r="1183" spans="1:15" x14ac:dyDescent="0.2">
      <c r="A1183" s="67">
        <v>41404</v>
      </c>
      <c r="B1183" s="54" t="s">
        <v>943</v>
      </c>
      <c r="C1183" s="67">
        <f t="shared" si="20"/>
        <v>4</v>
      </c>
      <c r="E1183" s="12">
        <v>1566</v>
      </c>
      <c r="F1183" s="12">
        <v>1533</v>
      </c>
      <c r="G1183" s="14">
        <v>214</v>
      </c>
      <c r="H1183" s="14">
        <v>1064</v>
      </c>
      <c r="I1183" s="14">
        <v>288</v>
      </c>
      <c r="J1183" s="13"/>
      <c r="K1183" s="12">
        <v>26008</v>
      </c>
      <c r="L1183" s="12">
        <v>76361</v>
      </c>
      <c r="M1183" s="12">
        <v>96963</v>
      </c>
      <c r="N1183" s="12">
        <v>500</v>
      </c>
      <c r="O1183" s="12">
        <v>500</v>
      </c>
    </row>
    <row r="1184" spans="1:15" x14ac:dyDescent="0.2">
      <c r="A1184" s="67">
        <v>41405</v>
      </c>
      <c r="B1184" s="54" t="s">
        <v>942</v>
      </c>
      <c r="C1184" s="67">
        <f t="shared" si="20"/>
        <v>4</v>
      </c>
      <c r="E1184" s="12">
        <v>1053</v>
      </c>
      <c r="F1184" s="12">
        <v>1024</v>
      </c>
      <c r="G1184" s="14">
        <v>166</v>
      </c>
      <c r="H1184" s="14">
        <v>715</v>
      </c>
      <c r="I1184" s="14">
        <v>172</v>
      </c>
      <c r="J1184" s="13"/>
      <c r="K1184" s="12">
        <v>11510</v>
      </c>
      <c r="L1184" s="12">
        <v>68332</v>
      </c>
      <c r="M1184" s="12">
        <v>523032</v>
      </c>
      <c r="N1184" s="12">
        <v>500</v>
      </c>
      <c r="O1184" s="12">
        <v>500</v>
      </c>
    </row>
    <row r="1185" spans="1:15" x14ac:dyDescent="0.2">
      <c r="A1185" s="67">
        <v>41406</v>
      </c>
      <c r="B1185" s="54" t="s">
        <v>941</v>
      </c>
      <c r="C1185" s="67">
        <f t="shared" si="20"/>
        <v>4</v>
      </c>
      <c r="E1185" s="12">
        <v>1332</v>
      </c>
      <c r="F1185" s="12">
        <v>1303</v>
      </c>
      <c r="G1185" s="14">
        <v>222</v>
      </c>
      <c r="H1185" s="14">
        <v>871</v>
      </c>
      <c r="I1185" s="14">
        <v>239</v>
      </c>
      <c r="J1185" s="13"/>
      <c r="K1185" s="12">
        <v>30560</v>
      </c>
      <c r="L1185" s="12">
        <v>67032</v>
      </c>
      <c r="M1185" s="12">
        <v>100350</v>
      </c>
      <c r="N1185" s="12">
        <v>500</v>
      </c>
      <c r="O1185" s="12">
        <v>500</v>
      </c>
    </row>
    <row r="1186" spans="1:15" x14ac:dyDescent="0.2">
      <c r="A1186" s="67">
        <v>41407</v>
      </c>
      <c r="B1186" s="54" t="s">
        <v>940</v>
      </c>
      <c r="C1186" s="67">
        <f t="shared" si="20"/>
        <v>4</v>
      </c>
      <c r="E1186" s="12">
        <v>923</v>
      </c>
      <c r="F1186" s="12">
        <v>988</v>
      </c>
      <c r="G1186" s="14">
        <v>85</v>
      </c>
      <c r="H1186" s="14">
        <v>610</v>
      </c>
      <c r="I1186" s="14">
        <v>228</v>
      </c>
      <c r="J1186" s="13"/>
      <c r="K1186" s="12">
        <v>7863</v>
      </c>
      <c r="L1186" s="12">
        <v>65402</v>
      </c>
      <c r="M1186" s="12">
        <v>236772</v>
      </c>
      <c r="N1186" s="12">
        <v>500</v>
      </c>
      <c r="O1186" s="12">
        <v>500</v>
      </c>
    </row>
    <row r="1187" spans="1:15" x14ac:dyDescent="0.2">
      <c r="A1187" s="67">
        <v>41408</v>
      </c>
      <c r="B1187" s="54" t="s">
        <v>939</v>
      </c>
      <c r="C1187" s="67">
        <f t="shared" si="20"/>
        <v>4</v>
      </c>
      <c r="E1187" s="12">
        <v>1780</v>
      </c>
      <c r="F1187" s="12">
        <v>1781</v>
      </c>
      <c r="G1187" s="14">
        <v>267</v>
      </c>
      <c r="H1187" s="14">
        <v>1228</v>
      </c>
      <c r="I1187" s="14">
        <v>285</v>
      </c>
      <c r="J1187" s="13"/>
      <c r="K1187" s="12">
        <v>21417</v>
      </c>
      <c r="L1187" s="12">
        <v>86559</v>
      </c>
      <c r="M1187" s="12">
        <v>362749</v>
      </c>
      <c r="N1187" s="12">
        <v>500</v>
      </c>
      <c r="O1187" s="12">
        <v>500</v>
      </c>
    </row>
    <row r="1188" spans="1:15" x14ac:dyDescent="0.2">
      <c r="A1188" s="67">
        <v>41409</v>
      </c>
      <c r="B1188" s="54" t="s">
        <v>938</v>
      </c>
      <c r="C1188" s="67">
        <f t="shared" si="20"/>
        <v>4</v>
      </c>
      <c r="E1188" s="12">
        <v>2858</v>
      </c>
      <c r="F1188" s="12">
        <v>2849</v>
      </c>
      <c r="G1188" s="14">
        <v>366</v>
      </c>
      <c r="H1188" s="14">
        <v>1880</v>
      </c>
      <c r="I1188" s="14">
        <v>612</v>
      </c>
      <c r="J1188" s="13"/>
      <c r="K1188" s="12">
        <v>33153</v>
      </c>
      <c r="L1188" s="12">
        <v>123219</v>
      </c>
      <c r="M1188" s="12">
        <v>203865</v>
      </c>
      <c r="N1188" s="12">
        <v>500</v>
      </c>
      <c r="O1188" s="12">
        <v>500</v>
      </c>
    </row>
    <row r="1189" spans="1:15" x14ac:dyDescent="0.2">
      <c r="A1189" s="67">
        <v>41410</v>
      </c>
      <c r="B1189" s="54" t="s">
        <v>937</v>
      </c>
      <c r="C1189" s="67">
        <f t="shared" si="20"/>
        <v>4</v>
      </c>
      <c r="E1189" s="12">
        <v>1441</v>
      </c>
      <c r="F1189" s="12">
        <v>1450</v>
      </c>
      <c r="G1189" s="14">
        <v>174</v>
      </c>
      <c r="H1189" s="14">
        <v>952</v>
      </c>
      <c r="I1189" s="14">
        <v>315</v>
      </c>
      <c r="J1189" s="13"/>
      <c r="K1189" s="12">
        <v>15528</v>
      </c>
      <c r="L1189" s="12">
        <v>137610</v>
      </c>
      <c r="M1189" s="12">
        <v>1075521</v>
      </c>
      <c r="N1189" s="12">
        <v>500</v>
      </c>
      <c r="O1189" s="12">
        <v>500</v>
      </c>
    </row>
    <row r="1190" spans="1:15" x14ac:dyDescent="0.2">
      <c r="A1190" s="67">
        <v>41411</v>
      </c>
      <c r="B1190" s="54" t="s">
        <v>936</v>
      </c>
      <c r="C1190" s="67">
        <f t="shared" si="20"/>
        <v>4</v>
      </c>
      <c r="E1190" s="12">
        <v>1991</v>
      </c>
      <c r="F1190" s="12">
        <v>1949</v>
      </c>
      <c r="G1190" s="14">
        <v>297</v>
      </c>
      <c r="H1190" s="14">
        <v>1293</v>
      </c>
      <c r="I1190" s="14">
        <v>401</v>
      </c>
      <c r="J1190" s="13"/>
      <c r="K1190" s="12">
        <v>23682</v>
      </c>
      <c r="L1190" s="12">
        <v>124754</v>
      </c>
      <c r="M1190" s="12">
        <v>817845</v>
      </c>
      <c r="N1190" s="12">
        <v>500</v>
      </c>
      <c r="O1190" s="12">
        <v>500</v>
      </c>
    </row>
    <row r="1191" spans="1:15" x14ac:dyDescent="0.2">
      <c r="A1191" s="67">
        <v>41412</v>
      </c>
      <c r="B1191" s="54" t="s">
        <v>935</v>
      </c>
      <c r="C1191" s="67">
        <f t="shared" si="20"/>
        <v>4</v>
      </c>
      <c r="E1191" s="12">
        <v>324</v>
      </c>
      <c r="F1191" s="12">
        <v>300</v>
      </c>
      <c r="G1191" s="14">
        <v>64</v>
      </c>
      <c r="H1191" s="14">
        <v>224</v>
      </c>
      <c r="I1191" s="14">
        <v>36</v>
      </c>
      <c r="J1191" s="13"/>
      <c r="K1191" s="12">
        <v>5315</v>
      </c>
      <c r="L1191" s="12">
        <v>9208</v>
      </c>
      <c r="M1191" s="12">
        <v>2049</v>
      </c>
      <c r="N1191" s="12">
        <v>500</v>
      </c>
      <c r="O1191" s="12">
        <v>500</v>
      </c>
    </row>
    <row r="1192" spans="1:15" x14ac:dyDescent="0.2">
      <c r="A1192" s="67">
        <v>41413</v>
      </c>
      <c r="B1192" s="54" t="s">
        <v>934</v>
      </c>
      <c r="C1192" s="67">
        <f t="shared" si="20"/>
        <v>4</v>
      </c>
      <c r="E1192" s="12">
        <v>2538</v>
      </c>
      <c r="F1192" s="12">
        <v>2558</v>
      </c>
      <c r="G1192" s="14">
        <v>391</v>
      </c>
      <c r="H1192" s="14">
        <v>1694</v>
      </c>
      <c r="I1192" s="14">
        <v>453</v>
      </c>
      <c r="J1192" s="13"/>
      <c r="K1192" s="12">
        <v>19692</v>
      </c>
      <c r="L1192" s="12">
        <v>164281</v>
      </c>
      <c r="M1192" s="12">
        <v>368419</v>
      </c>
      <c r="N1192" s="12">
        <v>500</v>
      </c>
      <c r="O1192" s="12">
        <v>500</v>
      </c>
    </row>
    <row r="1193" spans="1:15" x14ac:dyDescent="0.2">
      <c r="A1193" s="67">
        <v>41414</v>
      </c>
      <c r="B1193" s="54" t="s">
        <v>933</v>
      </c>
      <c r="C1193" s="67">
        <f t="shared" si="20"/>
        <v>4</v>
      </c>
      <c r="E1193" s="12">
        <v>2289</v>
      </c>
      <c r="F1193" s="12">
        <v>2275</v>
      </c>
      <c r="G1193" s="14">
        <v>335</v>
      </c>
      <c r="H1193" s="14">
        <v>1529</v>
      </c>
      <c r="I1193" s="14">
        <v>425</v>
      </c>
      <c r="J1193" s="13"/>
      <c r="K1193" s="12">
        <v>21024</v>
      </c>
      <c r="L1193" s="12">
        <v>142787</v>
      </c>
      <c r="M1193" s="12">
        <v>463070</v>
      </c>
      <c r="N1193" s="12">
        <v>500</v>
      </c>
      <c r="O1193" s="12">
        <v>500</v>
      </c>
    </row>
    <row r="1194" spans="1:15" x14ac:dyDescent="0.2">
      <c r="A1194" s="67">
        <v>41415</v>
      </c>
      <c r="B1194" s="54" t="s">
        <v>932</v>
      </c>
      <c r="C1194" s="67">
        <f t="shared" si="20"/>
        <v>4</v>
      </c>
      <c r="E1194" s="12">
        <v>1495</v>
      </c>
      <c r="F1194" s="12">
        <v>1486</v>
      </c>
      <c r="G1194" s="14">
        <v>252</v>
      </c>
      <c r="H1194" s="14">
        <v>987</v>
      </c>
      <c r="I1194" s="14">
        <v>256</v>
      </c>
      <c r="J1194" s="13"/>
      <c r="K1194" s="12">
        <v>25848</v>
      </c>
      <c r="L1194" s="12">
        <v>78021</v>
      </c>
      <c r="M1194" s="12">
        <v>74152</v>
      </c>
      <c r="N1194" s="12">
        <v>500</v>
      </c>
      <c r="O1194" s="12">
        <v>500</v>
      </c>
    </row>
    <row r="1195" spans="1:15" x14ac:dyDescent="0.2">
      <c r="A1195" s="67">
        <v>41416</v>
      </c>
      <c r="B1195" s="54" t="s">
        <v>931</v>
      </c>
      <c r="C1195" s="67">
        <f t="shared" si="20"/>
        <v>4</v>
      </c>
      <c r="E1195" s="12">
        <v>2066</v>
      </c>
      <c r="F1195" s="12">
        <v>2041</v>
      </c>
      <c r="G1195" s="14">
        <v>311</v>
      </c>
      <c r="H1195" s="14">
        <v>1385</v>
      </c>
      <c r="I1195" s="14">
        <v>370</v>
      </c>
      <c r="J1195" s="13"/>
      <c r="K1195" s="12">
        <v>5221</v>
      </c>
      <c r="L1195" s="12">
        <v>128168</v>
      </c>
      <c r="M1195" s="12">
        <v>814374</v>
      </c>
      <c r="N1195" s="12">
        <v>500</v>
      </c>
      <c r="O1195" s="12">
        <v>500</v>
      </c>
    </row>
    <row r="1196" spans="1:15" x14ac:dyDescent="0.2">
      <c r="A1196" s="67">
        <v>41417</v>
      </c>
      <c r="B1196" s="54" t="s">
        <v>930</v>
      </c>
      <c r="C1196" s="67">
        <f t="shared" si="20"/>
        <v>4</v>
      </c>
      <c r="E1196" s="12">
        <v>1546</v>
      </c>
      <c r="F1196" s="12">
        <v>1570</v>
      </c>
      <c r="G1196" s="14">
        <v>223</v>
      </c>
      <c r="H1196" s="14">
        <v>1044</v>
      </c>
      <c r="I1196" s="14">
        <v>279</v>
      </c>
      <c r="J1196" s="13"/>
      <c r="K1196" s="12">
        <v>19371</v>
      </c>
      <c r="L1196" s="12">
        <v>83943</v>
      </c>
      <c r="M1196" s="12">
        <v>180043</v>
      </c>
      <c r="N1196" s="12">
        <v>500</v>
      </c>
      <c r="O1196" s="12">
        <v>500</v>
      </c>
    </row>
    <row r="1197" spans="1:15" x14ac:dyDescent="0.2">
      <c r="A1197" s="67">
        <v>41418</v>
      </c>
      <c r="B1197" s="54" t="s">
        <v>929</v>
      </c>
      <c r="C1197" s="67">
        <f t="shared" si="20"/>
        <v>4</v>
      </c>
      <c r="E1197" s="12">
        <v>3151</v>
      </c>
      <c r="F1197" s="12">
        <v>3060</v>
      </c>
      <c r="G1197" s="14">
        <v>488</v>
      </c>
      <c r="H1197" s="14">
        <v>2091</v>
      </c>
      <c r="I1197" s="14">
        <v>572</v>
      </c>
      <c r="J1197" s="13"/>
      <c r="K1197" s="12">
        <v>24058</v>
      </c>
      <c r="L1197" s="12">
        <v>259359</v>
      </c>
      <c r="M1197" s="12">
        <v>2532500</v>
      </c>
      <c r="N1197" s="12">
        <v>500</v>
      </c>
      <c r="O1197" s="12">
        <v>500</v>
      </c>
    </row>
    <row r="1198" spans="1:15" x14ac:dyDescent="0.2">
      <c r="A1198" s="67">
        <v>41419</v>
      </c>
      <c r="B1198" s="54" t="s">
        <v>928</v>
      </c>
      <c r="C1198" s="67">
        <f t="shared" si="20"/>
        <v>4</v>
      </c>
      <c r="E1198" s="12">
        <v>1907</v>
      </c>
      <c r="F1198" s="12">
        <v>1797</v>
      </c>
      <c r="G1198" s="14">
        <v>308</v>
      </c>
      <c r="H1198" s="14">
        <v>1260</v>
      </c>
      <c r="I1198" s="14">
        <v>339</v>
      </c>
      <c r="J1198" s="13"/>
      <c r="K1198" s="12">
        <v>22565</v>
      </c>
      <c r="L1198" s="12">
        <v>106979</v>
      </c>
      <c r="M1198" s="12">
        <v>870776</v>
      </c>
      <c r="N1198" s="12">
        <v>500</v>
      </c>
      <c r="O1198" s="12">
        <v>500</v>
      </c>
    </row>
    <row r="1199" spans="1:15" x14ac:dyDescent="0.2">
      <c r="A1199" s="67">
        <v>41420</v>
      </c>
      <c r="B1199" s="54" t="s">
        <v>927</v>
      </c>
      <c r="C1199" s="67">
        <f t="shared" si="20"/>
        <v>4</v>
      </c>
      <c r="E1199" s="12">
        <v>1727</v>
      </c>
      <c r="F1199" s="12">
        <v>1751</v>
      </c>
      <c r="G1199" s="14">
        <v>245</v>
      </c>
      <c r="H1199" s="14">
        <v>1199</v>
      </c>
      <c r="I1199" s="14">
        <v>283</v>
      </c>
      <c r="J1199" s="13"/>
      <c r="K1199" s="12">
        <v>30307</v>
      </c>
      <c r="L1199" s="12">
        <v>63555</v>
      </c>
      <c r="M1199" s="12">
        <v>190335</v>
      </c>
      <c r="N1199" s="12">
        <v>500</v>
      </c>
      <c r="O1199" s="12">
        <v>500</v>
      </c>
    </row>
    <row r="1200" spans="1:15" x14ac:dyDescent="0.2">
      <c r="A1200" s="67">
        <v>41421</v>
      </c>
      <c r="B1200" s="54" t="s">
        <v>926</v>
      </c>
      <c r="C1200" s="67">
        <f t="shared" si="20"/>
        <v>4</v>
      </c>
      <c r="E1200" s="12">
        <v>1102</v>
      </c>
      <c r="F1200" s="12">
        <v>1119</v>
      </c>
      <c r="G1200" s="14">
        <v>141</v>
      </c>
      <c r="H1200" s="14">
        <v>759</v>
      </c>
      <c r="I1200" s="14">
        <v>202</v>
      </c>
      <c r="J1200" s="13"/>
      <c r="K1200" s="12">
        <v>13690</v>
      </c>
      <c r="L1200" s="12">
        <v>78570</v>
      </c>
      <c r="M1200" s="12">
        <v>281570</v>
      </c>
      <c r="N1200" s="12">
        <v>500</v>
      </c>
      <c r="O1200" s="12">
        <v>500</v>
      </c>
    </row>
    <row r="1201" spans="1:15" x14ac:dyDescent="0.2">
      <c r="A1201" s="67">
        <v>41422</v>
      </c>
      <c r="B1201" s="54" t="s">
        <v>925</v>
      </c>
      <c r="C1201" s="67">
        <f t="shared" si="20"/>
        <v>4</v>
      </c>
      <c r="E1201" s="12">
        <v>5251</v>
      </c>
      <c r="F1201" s="12">
        <v>4975</v>
      </c>
      <c r="G1201" s="14">
        <v>699</v>
      </c>
      <c r="H1201" s="14">
        <v>3347</v>
      </c>
      <c r="I1201" s="14">
        <v>1205</v>
      </c>
      <c r="J1201" s="13"/>
      <c r="K1201" s="12">
        <v>810</v>
      </c>
      <c r="L1201" s="12">
        <v>523050</v>
      </c>
      <c r="M1201" s="12">
        <v>2032487</v>
      </c>
      <c r="N1201" s="12">
        <v>500</v>
      </c>
      <c r="O1201" s="12">
        <v>500</v>
      </c>
    </row>
    <row r="1202" spans="1:15" x14ac:dyDescent="0.2">
      <c r="A1202" s="67">
        <v>41423</v>
      </c>
      <c r="B1202" s="54" t="s">
        <v>924</v>
      </c>
      <c r="C1202" s="67">
        <f t="shared" si="20"/>
        <v>4</v>
      </c>
      <c r="E1202" s="12">
        <v>2440</v>
      </c>
      <c r="F1202" s="12">
        <v>2388</v>
      </c>
      <c r="G1202" s="14">
        <v>454</v>
      </c>
      <c r="H1202" s="14">
        <v>1537</v>
      </c>
      <c r="I1202" s="14">
        <v>449</v>
      </c>
      <c r="J1202" s="13"/>
      <c r="K1202" s="12">
        <v>21455</v>
      </c>
      <c r="L1202" s="12">
        <v>130427</v>
      </c>
      <c r="M1202" s="12">
        <v>271291</v>
      </c>
      <c r="N1202" s="12">
        <v>500</v>
      </c>
      <c r="O1202" s="12">
        <v>500</v>
      </c>
    </row>
    <row r="1203" spans="1:15" x14ac:dyDescent="0.2">
      <c r="A1203" s="67">
        <v>41424</v>
      </c>
      <c r="B1203" s="54" t="s">
        <v>923</v>
      </c>
      <c r="C1203" s="67">
        <f t="shared" si="20"/>
        <v>4</v>
      </c>
      <c r="E1203" s="12">
        <v>825</v>
      </c>
      <c r="F1203" s="12">
        <v>833</v>
      </c>
      <c r="G1203" s="14">
        <v>119</v>
      </c>
      <c r="H1203" s="14">
        <v>557</v>
      </c>
      <c r="I1203" s="14">
        <v>149</v>
      </c>
      <c r="J1203" s="13"/>
      <c r="K1203" s="12">
        <v>5373</v>
      </c>
      <c r="L1203" s="12">
        <v>56559</v>
      </c>
      <c r="M1203" s="12">
        <v>363782</v>
      </c>
      <c r="N1203" s="12">
        <v>500</v>
      </c>
      <c r="O1203" s="12">
        <v>500</v>
      </c>
    </row>
    <row r="1204" spans="1:15" x14ac:dyDescent="0.2">
      <c r="A1204" s="67">
        <v>41425</v>
      </c>
      <c r="B1204" s="54" t="s">
        <v>922</v>
      </c>
      <c r="C1204" s="67">
        <f t="shared" si="20"/>
        <v>4</v>
      </c>
      <c r="E1204" s="12">
        <v>1558</v>
      </c>
      <c r="F1204" s="12">
        <v>1504</v>
      </c>
      <c r="G1204" s="14">
        <v>186</v>
      </c>
      <c r="H1204" s="14">
        <v>1158</v>
      </c>
      <c r="I1204" s="14">
        <v>214</v>
      </c>
      <c r="J1204" s="13"/>
      <c r="K1204" s="12">
        <v>5388</v>
      </c>
      <c r="L1204" s="12">
        <v>77265</v>
      </c>
      <c r="M1204" s="12">
        <v>665175</v>
      </c>
      <c r="N1204" s="12">
        <v>500</v>
      </c>
      <c r="O1204" s="12">
        <v>500</v>
      </c>
    </row>
    <row r="1205" spans="1:15" x14ac:dyDescent="0.2">
      <c r="A1205" s="67">
        <v>41426</v>
      </c>
      <c r="B1205" s="54" t="s">
        <v>921</v>
      </c>
      <c r="C1205" s="67">
        <f t="shared" si="20"/>
        <v>4</v>
      </c>
      <c r="E1205" s="12">
        <v>2921</v>
      </c>
      <c r="F1205" s="12">
        <v>2936</v>
      </c>
      <c r="G1205" s="14">
        <v>433</v>
      </c>
      <c r="H1205" s="14">
        <v>1906</v>
      </c>
      <c r="I1205" s="14">
        <v>582</v>
      </c>
      <c r="J1205" s="13"/>
      <c r="K1205" s="12">
        <v>30067</v>
      </c>
      <c r="L1205" s="12">
        <v>184306</v>
      </c>
      <c r="M1205" s="12">
        <v>1160250</v>
      </c>
      <c r="N1205" s="12">
        <v>500</v>
      </c>
      <c r="O1205" s="12">
        <v>500</v>
      </c>
    </row>
    <row r="1206" spans="1:15" x14ac:dyDescent="0.2">
      <c r="A1206" s="67">
        <v>41427</v>
      </c>
      <c r="B1206" s="54" t="s">
        <v>920</v>
      </c>
      <c r="C1206" s="67">
        <f t="shared" si="20"/>
        <v>4</v>
      </c>
      <c r="E1206" s="12">
        <v>614</v>
      </c>
      <c r="F1206" s="12">
        <v>657</v>
      </c>
      <c r="G1206" s="14">
        <v>94</v>
      </c>
      <c r="H1206" s="14">
        <v>389</v>
      </c>
      <c r="I1206" s="14">
        <v>131</v>
      </c>
      <c r="J1206" s="13"/>
      <c r="K1206" s="12">
        <v>4633</v>
      </c>
      <c r="L1206" s="12">
        <v>40435</v>
      </c>
      <c r="M1206" s="12">
        <v>12376</v>
      </c>
      <c r="N1206" s="12">
        <v>500</v>
      </c>
      <c r="O1206" s="12">
        <v>500</v>
      </c>
    </row>
    <row r="1207" spans="1:15" x14ac:dyDescent="0.2">
      <c r="A1207" s="67">
        <v>41428</v>
      </c>
      <c r="B1207" s="54" t="s">
        <v>919</v>
      </c>
      <c r="C1207" s="67">
        <f t="shared" si="20"/>
        <v>4</v>
      </c>
      <c r="E1207" s="12">
        <v>1185</v>
      </c>
      <c r="F1207" s="12">
        <v>1198</v>
      </c>
      <c r="G1207" s="14">
        <v>152</v>
      </c>
      <c r="H1207" s="14">
        <v>824</v>
      </c>
      <c r="I1207" s="14">
        <v>209</v>
      </c>
      <c r="J1207" s="13"/>
      <c r="K1207" s="12">
        <v>13795</v>
      </c>
      <c r="L1207" s="12">
        <v>71547</v>
      </c>
      <c r="M1207" s="12">
        <v>90357</v>
      </c>
      <c r="N1207" s="12">
        <v>500</v>
      </c>
      <c r="O1207" s="12">
        <v>500</v>
      </c>
    </row>
    <row r="1208" spans="1:15" x14ac:dyDescent="0.2">
      <c r="A1208" s="67">
        <v>41429</v>
      </c>
      <c r="B1208" s="54" t="s">
        <v>918</v>
      </c>
      <c r="C1208" s="67">
        <f t="shared" si="20"/>
        <v>4</v>
      </c>
      <c r="E1208" s="12">
        <v>1534</v>
      </c>
      <c r="F1208" s="12">
        <v>1580</v>
      </c>
      <c r="G1208" s="14">
        <v>217</v>
      </c>
      <c r="H1208" s="14">
        <v>1017</v>
      </c>
      <c r="I1208" s="14">
        <v>300</v>
      </c>
      <c r="J1208" s="13"/>
      <c r="K1208" s="12">
        <v>14851</v>
      </c>
      <c r="L1208" s="12">
        <v>88672</v>
      </c>
      <c r="M1208" s="12">
        <v>281147</v>
      </c>
      <c r="N1208" s="12">
        <v>500</v>
      </c>
      <c r="O1208" s="12">
        <v>500</v>
      </c>
    </row>
    <row r="1209" spans="1:15" x14ac:dyDescent="0.2">
      <c r="A1209" s="67">
        <v>41430</v>
      </c>
      <c r="B1209" s="54" t="s">
        <v>917</v>
      </c>
      <c r="C1209" s="67">
        <f t="shared" si="20"/>
        <v>4</v>
      </c>
      <c r="E1209" s="12">
        <v>2016</v>
      </c>
      <c r="F1209" s="12">
        <v>2020</v>
      </c>
      <c r="G1209" s="14">
        <v>333</v>
      </c>
      <c r="H1209" s="14">
        <v>1268</v>
      </c>
      <c r="I1209" s="14">
        <v>415</v>
      </c>
      <c r="J1209" s="13"/>
      <c r="K1209" s="12">
        <v>33604</v>
      </c>
      <c r="L1209" s="12">
        <v>101854</v>
      </c>
      <c r="M1209" s="12">
        <v>443929</v>
      </c>
      <c r="N1209" s="12">
        <v>500</v>
      </c>
      <c r="O1209" s="12">
        <v>500</v>
      </c>
    </row>
    <row r="1210" spans="1:15" x14ac:dyDescent="0.2">
      <c r="A1210" s="67">
        <v>41501</v>
      </c>
      <c r="B1210" s="54" t="s">
        <v>916</v>
      </c>
      <c r="C1210" s="67">
        <f t="shared" si="20"/>
        <v>4</v>
      </c>
      <c r="E1210" s="12">
        <v>1885</v>
      </c>
      <c r="F1210" s="12">
        <v>1775</v>
      </c>
      <c r="G1210" s="14">
        <v>329</v>
      </c>
      <c r="H1210" s="14">
        <v>1247</v>
      </c>
      <c r="I1210" s="14">
        <v>309</v>
      </c>
      <c r="J1210" s="13"/>
      <c r="K1210" s="12">
        <v>16673</v>
      </c>
      <c r="L1210" s="12">
        <v>153901</v>
      </c>
      <c r="M1210" s="12">
        <v>695777</v>
      </c>
      <c r="N1210" s="12">
        <v>500</v>
      </c>
      <c r="O1210" s="12">
        <v>500</v>
      </c>
    </row>
    <row r="1211" spans="1:15" x14ac:dyDescent="0.2">
      <c r="A1211" s="67">
        <v>41502</v>
      </c>
      <c r="B1211" s="54" t="s">
        <v>915</v>
      </c>
      <c r="C1211" s="67">
        <f t="shared" si="20"/>
        <v>4</v>
      </c>
      <c r="E1211" s="12">
        <v>2305</v>
      </c>
      <c r="F1211" s="12">
        <v>2205</v>
      </c>
      <c r="G1211" s="14">
        <v>375</v>
      </c>
      <c r="H1211" s="14">
        <v>1534</v>
      </c>
      <c r="I1211" s="14">
        <v>396</v>
      </c>
      <c r="J1211" s="13"/>
      <c r="K1211" s="12">
        <v>13825</v>
      </c>
      <c r="L1211" s="12">
        <v>166007</v>
      </c>
      <c r="M1211" s="12">
        <v>149574</v>
      </c>
      <c r="N1211" s="12">
        <v>500</v>
      </c>
      <c r="O1211" s="12">
        <v>500</v>
      </c>
    </row>
    <row r="1212" spans="1:15" x14ac:dyDescent="0.2">
      <c r="A1212" s="67">
        <v>41503</v>
      </c>
      <c r="B1212" s="54" t="s">
        <v>914</v>
      </c>
      <c r="C1212" s="67">
        <f t="shared" si="20"/>
        <v>4</v>
      </c>
      <c r="E1212" s="12">
        <v>5420</v>
      </c>
      <c r="F1212" s="12">
        <v>5006</v>
      </c>
      <c r="G1212" s="14">
        <v>785</v>
      </c>
      <c r="H1212" s="14">
        <v>3441</v>
      </c>
      <c r="I1212" s="14">
        <v>1194</v>
      </c>
      <c r="J1212" s="13"/>
      <c r="K1212" s="12">
        <v>10971</v>
      </c>
      <c r="L1212" s="12">
        <v>509464</v>
      </c>
      <c r="M1212" s="12">
        <v>1805941</v>
      </c>
      <c r="N1212" s="12">
        <v>500</v>
      </c>
      <c r="O1212" s="12">
        <v>500</v>
      </c>
    </row>
    <row r="1213" spans="1:15" x14ac:dyDescent="0.2">
      <c r="A1213" s="67">
        <v>41504</v>
      </c>
      <c r="B1213" s="54" t="s">
        <v>913</v>
      </c>
      <c r="C1213" s="67">
        <f t="shared" si="20"/>
        <v>4</v>
      </c>
      <c r="E1213" s="12">
        <v>3257</v>
      </c>
      <c r="F1213" s="12">
        <v>3068</v>
      </c>
      <c r="G1213" s="14">
        <v>522</v>
      </c>
      <c r="H1213" s="14">
        <v>2190</v>
      </c>
      <c r="I1213" s="14">
        <v>545</v>
      </c>
      <c r="J1213" s="13"/>
      <c r="K1213" s="12">
        <v>14960</v>
      </c>
      <c r="L1213" s="12">
        <v>314268</v>
      </c>
      <c r="M1213" s="12">
        <v>1605899</v>
      </c>
      <c r="N1213" s="12">
        <v>500</v>
      </c>
      <c r="O1213" s="12">
        <v>500</v>
      </c>
    </row>
    <row r="1214" spans="1:15" x14ac:dyDescent="0.2">
      <c r="A1214" s="67">
        <v>41505</v>
      </c>
      <c r="B1214" s="54" t="s">
        <v>912</v>
      </c>
      <c r="C1214" s="67">
        <f t="shared" si="20"/>
        <v>4</v>
      </c>
      <c r="E1214" s="12">
        <v>1930</v>
      </c>
      <c r="F1214" s="12">
        <v>1926</v>
      </c>
      <c r="G1214" s="14">
        <v>340</v>
      </c>
      <c r="H1214" s="14">
        <v>1222</v>
      </c>
      <c r="I1214" s="14">
        <v>368</v>
      </c>
      <c r="J1214" s="13"/>
      <c r="K1214" s="12">
        <v>20989</v>
      </c>
      <c r="L1214" s="12">
        <v>124455</v>
      </c>
      <c r="M1214" s="12">
        <v>400547</v>
      </c>
      <c r="N1214" s="12">
        <v>500</v>
      </c>
      <c r="O1214" s="12">
        <v>500</v>
      </c>
    </row>
    <row r="1215" spans="1:15" x14ac:dyDescent="0.2">
      <c r="A1215" s="67">
        <v>41506</v>
      </c>
      <c r="B1215" s="54" t="s">
        <v>911</v>
      </c>
      <c r="C1215" s="67">
        <f t="shared" si="20"/>
        <v>4</v>
      </c>
      <c r="E1215" s="12">
        <v>6646</v>
      </c>
      <c r="F1215" s="12">
        <v>6637</v>
      </c>
      <c r="G1215" s="14">
        <v>959</v>
      </c>
      <c r="H1215" s="14">
        <v>4364</v>
      </c>
      <c r="I1215" s="14">
        <v>1323</v>
      </c>
      <c r="J1215" s="13"/>
      <c r="K1215" s="12">
        <v>26275</v>
      </c>
      <c r="L1215" s="12">
        <v>389993</v>
      </c>
      <c r="M1215" s="12">
        <v>761085</v>
      </c>
      <c r="N1215" s="12">
        <v>500</v>
      </c>
      <c r="O1215" s="12">
        <v>500</v>
      </c>
    </row>
    <row r="1216" spans="1:15" x14ac:dyDescent="0.2">
      <c r="A1216" s="67">
        <v>41507</v>
      </c>
      <c r="B1216" s="54" t="s">
        <v>910</v>
      </c>
      <c r="C1216" s="67">
        <f t="shared" si="20"/>
        <v>4</v>
      </c>
      <c r="E1216" s="12">
        <v>2684</v>
      </c>
      <c r="F1216" s="12">
        <v>2721</v>
      </c>
      <c r="G1216" s="14">
        <v>461</v>
      </c>
      <c r="H1216" s="14">
        <v>1663</v>
      </c>
      <c r="I1216" s="14">
        <v>560</v>
      </c>
      <c r="J1216" s="13"/>
      <c r="K1216" s="12">
        <v>40189</v>
      </c>
      <c r="L1216" s="12">
        <v>167133</v>
      </c>
      <c r="M1216" s="12">
        <v>598700</v>
      </c>
      <c r="N1216" s="12">
        <v>500</v>
      </c>
      <c r="O1216" s="12">
        <v>500</v>
      </c>
    </row>
    <row r="1217" spans="1:15" x14ac:dyDescent="0.2">
      <c r="A1217" s="67">
        <v>41508</v>
      </c>
      <c r="B1217" s="54" t="s">
        <v>909</v>
      </c>
      <c r="C1217" s="67">
        <f t="shared" si="20"/>
        <v>4</v>
      </c>
      <c r="E1217" s="12">
        <v>1235</v>
      </c>
      <c r="F1217" s="12">
        <v>1248</v>
      </c>
      <c r="G1217" s="14">
        <v>198</v>
      </c>
      <c r="H1217" s="14">
        <v>827</v>
      </c>
      <c r="I1217" s="14">
        <v>210</v>
      </c>
      <c r="J1217" s="13"/>
      <c r="K1217" s="12">
        <v>14912</v>
      </c>
      <c r="L1217" s="12">
        <v>62132</v>
      </c>
      <c r="M1217" s="12">
        <v>119235</v>
      </c>
      <c r="N1217" s="12">
        <v>500</v>
      </c>
      <c r="O1217" s="12">
        <v>500</v>
      </c>
    </row>
    <row r="1218" spans="1:15" x14ac:dyDescent="0.2">
      <c r="A1218" s="67">
        <v>41509</v>
      </c>
      <c r="B1218" s="54" t="s">
        <v>908</v>
      </c>
      <c r="C1218" s="67">
        <f t="shared" si="20"/>
        <v>4</v>
      </c>
      <c r="E1218" s="12">
        <v>1632</v>
      </c>
      <c r="F1218" s="12">
        <v>1601</v>
      </c>
      <c r="G1218" s="14">
        <v>251</v>
      </c>
      <c r="H1218" s="14">
        <v>1061</v>
      </c>
      <c r="I1218" s="14">
        <v>320</v>
      </c>
      <c r="J1218" s="13"/>
      <c r="K1218" s="12">
        <v>5461</v>
      </c>
      <c r="L1218" s="12">
        <v>136543</v>
      </c>
      <c r="M1218" s="12">
        <v>787898</v>
      </c>
      <c r="N1218" s="12">
        <v>500</v>
      </c>
      <c r="O1218" s="12">
        <v>500</v>
      </c>
    </row>
    <row r="1219" spans="1:15" x14ac:dyDescent="0.2">
      <c r="A1219" s="67">
        <v>41510</v>
      </c>
      <c r="B1219" s="54" t="s">
        <v>907</v>
      </c>
      <c r="C1219" s="67">
        <f t="shared" si="20"/>
        <v>4</v>
      </c>
      <c r="E1219" s="12">
        <v>1608</v>
      </c>
      <c r="F1219" s="12">
        <v>1582</v>
      </c>
      <c r="G1219" s="14">
        <v>297</v>
      </c>
      <c r="H1219" s="14">
        <v>1054</v>
      </c>
      <c r="I1219" s="14">
        <v>257</v>
      </c>
      <c r="J1219" s="13"/>
      <c r="K1219" s="12">
        <v>24136</v>
      </c>
      <c r="L1219" s="12">
        <v>70547</v>
      </c>
      <c r="M1219" s="12">
        <v>84912</v>
      </c>
      <c r="N1219" s="12">
        <v>500</v>
      </c>
      <c r="O1219" s="12">
        <v>500</v>
      </c>
    </row>
    <row r="1220" spans="1:15" x14ac:dyDescent="0.2">
      <c r="A1220" s="67">
        <v>41511</v>
      </c>
      <c r="B1220" s="54" t="s">
        <v>906</v>
      </c>
      <c r="C1220" s="67">
        <f t="shared" si="20"/>
        <v>4</v>
      </c>
      <c r="E1220" s="12">
        <v>2317</v>
      </c>
      <c r="F1220" s="12">
        <v>2143</v>
      </c>
      <c r="G1220" s="14">
        <v>354</v>
      </c>
      <c r="H1220" s="14">
        <v>1540</v>
      </c>
      <c r="I1220" s="14">
        <v>423</v>
      </c>
      <c r="J1220" s="13"/>
      <c r="K1220" s="12">
        <v>9021</v>
      </c>
      <c r="L1220" s="12">
        <v>176297</v>
      </c>
      <c r="M1220" s="12">
        <v>295108</v>
      </c>
      <c r="N1220" s="12">
        <v>500</v>
      </c>
      <c r="O1220" s="12">
        <v>500</v>
      </c>
    </row>
    <row r="1221" spans="1:15" x14ac:dyDescent="0.2">
      <c r="A1221" s="67">
        <v>41512</v>
      </c>
      <c r="B1221" s="54" t="s">
        <v>905</v>
      </c>
      <c r="C1221" s="67">
        <f t="shared" si="20"/>
        <v>4</v>
      </c>
      <c r="E1221" s="12">
        <v>1710</v>
      </c>
      <c r="F1221" s="12">
        <v>1732</v>
      </c>
      <c r="G1221" s="14">
        <v>215</v>
      </c>
      <c r="H1221" s="14">
        <v>1123</v>
      </c>
      <c r="I1221" s="14">
        <v>372</v>
      </c>
      <c r="J1221" s="13"/>
      <c r="K1221" s="12">
        <v>26204</v>
      </c>
      <c r="L1221" s="12">
        <v>108823</v>
      </c>
      <c r="M1221" s="12">
        <v>279058</v>
      </c>
      <c r="N1221" s="12">
        <v>500</v>
      </c>
      <c r="O1221" s="12">
        <v>500</v>
      </c>
    </row>
    <row r="1222" spans="1:15" x14ac:dyDescent="0.2">
      <c r="A1222" s="67">
        <v>41513</v>
      </c>
      <c r="B1222" s="54" t="s">
        <v>904</v>
      </c>
      <c r="C1222" s="67">
        <f t="shared" si="20"/>
        <v>4</v>
      </c>
      <c r="E1222" s="12">
        <v>1413</v>
      </c>
      <c r="F1222" s="12">
        <v>1276</v>
      </c>
      <c r="G1222" s="14">
        <v>255</v>
      </c>
      <c r="H1222" s="14">
        <v>950</v>
      </c>
      <c r="I1222" s="14">
        <v>208</v>
      </c>
      <c r="J1222" s="13"/>
      <c r="K1222" s="12">
        <v>15558</v>
      </c>
      <c r="L1222" s="12">
        <v>79255</v>
      </c>
      <c r="M1222" s="12">
        <v>332613</v>
      </c>
      <c r="N1222" s="12">
        <v>500</v>
      </c>
      <c r="O1222" s="12">
        <v>500</v>
      </c>
    </row>
    <row r="1223" spans="1:15" x14ac:dyDescent="0.2">
      <c r="A1223" s="67">
        <v>41514</v>
      </c>
      <c r="B1223" s="54" t="s">
        <v>903</v>
      </c>
      <c r="C1223" s="67">
        <f t="shared" si="20"/>
        <v>4</v>
      </c>
      <c r="E1223" s="12">
        <v>3030</v>
      </c>
      <c r="F1223" s="12">
        <v>3001</v>
      </c>
      <c r="G1223" s="14">
        <v>436</v>
      </c>
      <c r="H1223" s="14">
        <v>1944</v>
      </c>
      <c r="I1223" s="14">
        <v>650</v>
      </c>
      <c r="J1223" s="13"/>
      <c r="K1223" s="12">
        <v>17692</v>
      </c>
      <c r="L1223" s="12">
        <v>263878</v>
      </c>
      <c r="M1223" s="12">
        <v>653712</v>
      </c>
      <c r="N1223" s="12">
        <v>500</v>
      </c>
      <c r="O1223" s="12">
        <v>500</v>
      </c>
    </row>
    <row r="1224" spans="1:15" x14ac:dyDescent="0.2">
      <c r="A1224" s="67">
        <v>41515</v>
      </c>
      <c r="B1224" s="54" t="s">
        <v>902</v>
      </c>
      <c r="C1224" s="67">
        <f t="shared" si="20"/>
        <v>4</v>
      </c>
      <c r="E1224" s="12">
        <v>1244</v>
      </c>
      <c r="F1224" s="12">
        <v>1219</v>
      </c>
      <c r="G1224" s="14">
        <v>184</v>
      </c>
      <c r="H1224" s="14">
        <v>836</v>
      </c>
      <c r="I1224" s="14">
        <v>224</v>
      </c>
      <c r="J1224" s="13"/>
      <c r="K1224" s="12">
        <v>37898</v>
      </c>
      <c r="L1224" s="12">
        <v>82206</v>
      </c>
      <c r="M1224" s="12">
        <v>279464</v>
      </c>
      <c r="N1224" s="12">
        <v>500</v>
      </c>
      <c r="O1224" s="12">
        <v>500</v>
      </c>
    </row>
    <row r="1225" spans="1:15" x14ac:dyDescent="0.2">
      <c r="A1225" s="67">
        <v>41516</v>
      </c>
      <c r="B1225" s="54" t="s">
        <v>901</v>
      </c>
      <c r="C1225" s="67">
        <f t="shared" si="20"/>
        <v>4</v>
      </c>
      <c r="E1225" s="12">
        <v>9374</v>
      </c>
      <c r="F1225" s="12">
        <v>9218</v>
      </c>
      <c r="G1225" s="14">
        <v>1309</v>
      </c>
      <c r="H1225" s="14">
        <v>6272</v>
      </c>
      <c r="I1225" s="14">
        <v>1793</v>
      </c>
      <c r="J1225" s="13"/>
      <c r="K1225" s="12">
        <v>41639</v>
      </c>
      <c r="L1225" s="12">
        <v>705464</v>
      </c>
      <c r="M1225" s="12">
        <v>1632944</v>
      </c>
      <c r="N1225" s="12">
        <v>500</v>
      </c>
      <c r="O1225" s="12">
        <v>500</v>
      </c>
    </row>
    <row r="1226" spans="1:15" x14ac:dyDescent="0.2">
      <c r="A1226" s="67">
        <v>41517</v>
      </c>
      <c r="B1226" s="54" t="s">
        <v>900</v>
      </c>
      <c r="C1226" s="67">
        <f t="shared" si="20"/>
        <v>4</v>
      </c>
      <c r="E1226" s="12">
        <v>3391</v>
      </c>
      <c r="F1226" s="12">
        <v>3390</v>
      </c>
      <c r="G1226" s="14">
        <v>506</v>
      </c>
      <c r="H1226" s="14">
        <v>2150</v>
      </c>
      <c r="I1226" s="14">
        <v>735</v>
      </c>
      <c r="J1226" s="13"/>
      <c r="K1226" s="12">
        <v>25342</v>
      </c>
      <c r="L1226" s="12">
        <v>235784</v>
      </c>
      <c r="M1226" s="12">
        <v>872069</v>
      </c>
      <c r="N1226" s="12">
        <v>500</v>
      </c>
      <c r="O1226" s="12">
        <v>500</v>
      </c>
    </row>
    <row r="1227" spans="1:15" x14ac:dyDescent="0.2">
      <c r="A1227" s="67">
        <v>41518</v>
      </c>
      <c r="B1227" s="54" t="s">
        <v>899</v>
      </c>
      <c r="C1227" s="67">
        <f t="shared" si="20"/>
        <v>4</v>
      </c>
      <c r="E1227" s="12">
        <v>2223</v>
      </c>
      <c r="F1227" s="12">
        <v>2250</v>
      </c>
      <c r="G1227" s="14">
        <v>333</v>
      </c>
      <c r="H1227" s="14">
        <v>1505</v>
      </c>
      <c r="I1227" s="14">
        <v>385</v>
      </c>
      <c r="J1227" s="13"/>
      <c r="K1227" s="12">
        <v>20292</v>
      </c>
      <c r="L1227" s="12">
        <v>181167</v>
      </c>
      <c r="M1227" s="12">
        <v>1014392</v>
      </c>
      <c r="N1227" s="12">
        <v>500</v>
      </c>
      <c r="O1227" s="12">
        <v>500</v>
      </c>
    </row>
    <row r="1228" spans="1:15" x14ac:dyDescent="0.2">
      <c r="A1228" s="67">
        <v>41521</v>
      </c>
      <c r="B1228" s="54" t="s">
        <v>898</v>
      </c>
      <c r="C1228" s="67">
        <f t="shared" si="20"/>
        <v>4</v>
      </c>
      <c r="E1228" s="12">
        <v>3171</v>
      </c>
      <c r="F1228" s="12">
        <v>3135</v>
      </c>
      <c r="G1228" s="14">
        <v>488</v>
      </c>
      <c r="H1228" s="14">
        <v>2031</v>
      </c>
      <c r="I1228" s="14">
        <v>652</v>
      </c>
      <c r="J1228" s="13"/>
      <c r="K1228" s="12">
        <v>31269</v>
      </c>
      <c r="L1228" s="12">
        <v>291730</v>
      </c>
      <c r="M1228" s="12">
        <v>1359175</v>
      </c>
      <c r="N1228" s="12">
        <v>500</v>
      </c>
      <c r="O1228" s="12">
        <v>500</v>
      </c>
    </row>
    <row r="1229" spans="1:15" x14ac:dyDescent="0.2">
      <c r="A1229" s="67">
        <v>41522</v>
      </c>
      <c r="B1229" s="54" t="s">
        <v>897</v>
      </c>
      <c r="C1229" s="67">
        <f t="shared" si="20"/>
        <v>4</v>
      </c>
      <c r="E1229" s="12">
        <v>4177</v>
      </c>
      <c r="F1229" s="12">
        <v>4253</v>
      </c>
      <c r="G1229" s="14">
        <v>598</v>
      </c>
      <c r="H1229" s="14">
        <v>2582</v>
      </c>
      <c r="I1229" s="14">
        <v>997</v>
      </c>
      <c r="J1229" s="13"/>
      <c r="K1229" s="12">
        <v>58777</v>
      </c>
      <c r="L1229" s="12">
        <v>300524</v>
      </c>
      <c r="M1229" s="12">
        <v>535825</v>
      </c>
      <c r="N1229" s="12">
        <v>500</v>
      </c>
      <c r="O1229" s="12">
        <v>500</v>
      </c>
    </row>
    <row r="1230" spans="1:15" x14ac:dyDescent="0.2">
      <c r="A1230" s="67">
        <v>41601</v>
      </c>
      <c r="B1230" s="54" t="s">
        <v>896</v>
      </c>
      <c r="C1230" s="67">
        <f t="shared" si="20"/>
        <v>4</v>
      </c>
      <c r="E1230" s="12">
        <v>4165</v>
      </c>
      <c r="F1230" s="12">
        <v>3958</v>
      </c>
      <c r="G1230" s="14">
        <v>736</v>
      </c>
      <c r="H1230" s="14">
        <v>2806</v>
      </c>
      <c r="I1230" s="14">
        <v>623</v>
      </c>
      <c r="J1230" s="13"/>
      <c r="K1230" s="12">
        <v>23394</v>
      </c>
      <c r="L1230" s="12">
        <v>250171</v>
      </c>
      <c r="M1230" s="12">
        <v>243782</v>
      </c>
      <c r="N1230" s="12">
        <v>500</v>
      </c>
      <c r="O1230" s="12">
        <v>500</v>
      </c>
    </row>
    <row r="1231" spans="1:15" x14ac:dyDescent="0.2">
      <c r="A1231" s="67">
        <v>41602</v>
      </c>
      <c r="B1231" s="54" t="s">
        <v>895</v>
      </c>
      <c r="C1231" s="67">
        <f t="shared" si="20"/>
        <v>4</v>
      </c>
      <c r="E1231" s="12">
        <v>4666</v>
      </c>
      <c r="F1231" s="12">
        <v>4525</v>
      </c>
      <c r="G1231" s="14">
        <v>851</v>
      </c>
      <c r="H1231" s="14">
        <v>2998</v>
      </c>
      <c r="I1231" s="14">
        <v>817</v>
      </c>
      <c r="J1231" s="13"/>
      <c r="K1231" s="12">
        <v>28504</v>
      </c>
      <c r="L1231" s="12">
        <v>368699</v>
      </c>
      <c r="M1231" s="12">
        <v>473906</v>
      </c>
      <c r="N1231" s="12">
        <v>500</v>
      </c>
      <c r="O1231" s="12">
        <v>500</v>
      </c>
    </row>
    <row r="1232" spans="1:15" x14ac:dyDescent="0.2">
      <c r="A1232" s="67">
        <v>41603</v>
      </c>
      <c r="B1232" s="54" t="s">
        <v>894</v>
      </c>
      <c r="C1232" s="67">
        <f t="shared" si="20"/>
        <v>4</v>
      </c>
      <c r="E1232" s="12">
        <v>4253</v>
      </c>
      <c r="F1232" s="12">
        <v>4136</v>
      </c>
      <c r="G1232" s="14">
        <v>665</v>
      </c>
      <c r="H1232" s="14">
        <v>2770</v>
      </c>
      <c r="I1232" s="14">
        <v>818</v>
      </c>
      <c r="J1232" s="13"/>
      <c r="K1232" s="12">
        <v>20225</v>
      </c>
      <c r="L1232" s="12">
        <v>396541</v>
      </c>
      <c r="M1232" s="12">
        <v>1707355</v>
      </c>
      <c r="N1232" s="12">
        <v>500</v>
      </c>
      <c r="O1232" s="12">
        <v>500</v>
      </c>
    </row>
    <row r="1233" spans="1:15" x14ac:dyDescent="0.2">
      <c r="A1233" s="67">
        <v>41604</v>
      </c>
      <c r="B1233" s="54" t="s">
        <v>893</v>
      </c>
      <c r="C1233" s="67">
        <f t="shared" si="20"/>
        <v>4</v>
      </c>
      <c r="E1233" s="12">
        <v>2119</v>
      </c>
      <c r="F1233" s="12">
        <v>2044</v>
      </c>
      <c r="G1233" s="14">
        <v>337</v>
      </c>
      <c r="H1233" s="14">
        <v>1475</v>
      </c>
      <c r="I1233" s="14">
        <v>307</v>
      </c>
      <c r="J1233" s="13"/>
      <c r="K1233" s="12">
        <v>21497</v>
      </c>
      <c r="L1233" s="12">
        <v>145239</v>
      </c>
      <c r="M1233" s="12">
        <v>122432</v>
      </c>
      <c r="N1233" s="12">
        <v>500</v>
      </c>
      <c r="O1233" s="12">
        <v>500</v>
      </c>
    </row>
    <row r="1234" spans="1:15" x14ac:dyDescent="0.2">
      <c r="A1234" s="67">
        <v>41605</v>
      </c>
      <c r="B1234" s="54" t="s">
        <v>892</v>
      </c>
      <c r="C1234" s="67">
        <f t="shared" si="20"/>
        <v>4</v>
      </c>
      <c r="E1234" s="12">
        <v>8805</v>
      </c>
      <c r="F1234" s="12">
        <v>8647</v>
      </c>
      <c r="G1234" s="14">
        <v>1381</v>
      </c>
      <c r="H1234" s="14">
        <v>5863</v>
      </c>
      <c r="I1234" s="14">
        <v>1561</v>
      </c>
      <c r="J1234" s="13"/>
      <c r="K1234" s="12">
        <v>31727</v>
      </c>
      <c r="L1234" s="12">
        <v>555055</v>
      </c>
      <c r="M1234" s="12">
        <v>1432142</v>
      </c>
      <c r="N1234" s="12">
        <v>500</v>
      </c>
      <c r="O1234" s="12">
        <v>500</v>
      </c>
    </row>
    <row r="1235" spans="1:15" x14ac:dyDescent="0.2">
      <c r="A1235" s="67">
        <v>41606</v>
      </c>
      <c r="B1235" s="54" t="s">
        <v>891</v>
      </c>
      <c r="C1235" s="67">
        <f t="shared" ref="C1235:C1298" si="21">INT(A1235/10000)</f>
        <v>4</v>
      </c>
      <c r="E1235" s="12">
        <v>5353</v>
      </c>
      <c r="F1235" s="12">
        <v>5274</v>
      </c>
      <c r="G1235" s="14">
        <v>754</v>
      </c>
      <c r="H1235" s="14">
        <v>3547</v>
      </c>
      <c r="I1235" s="14">
        <v>1052</v>
      </c>
      <c r="J1235" s="13"/>
      <c r="K1235" s="12">
        <v>25410</v>
      </c>
      <c r="L1235" s="12">
        <v>393271</v>
      </c>
      <c r="M1235" s="12">
        <v>834272</v>
      </c>
      <c r="N1235" s="12">
        <v>500</v>
      </c>
      <c r="O1235" s="12">
        <v>500</v>
      </c>
    </row>
    <row r="1236" spans="1:15" x14ac:dyDescent="0.2">
      <c r="A1236" s="67">
        <v>41607</v>
      </c>
      <c r="B1236" s="54" t="s">
        <v>890</v>
      </c>
      <c r="C1236" s="67">
        <f t="shared" si="21"/>
        <v>4</v>
      </c>
      <c r="E1236" s="12">
        <v>6583</v>
      </c>
      <c r="F1236" s="12">
        <v>6290</v>
      </c>
      <c r="G1236" s="14">
        <v>917</v>
      </c>
      <c r="H1236" s="14">
        <v>4506</v>
      </c>
      <c r="I1236" s="14">
        <v>1160</v>
      </c>
      <c r="J1236" s="13"/>
      <c r="K1236" s="12">
        <v>1888</v>
      </c>
      <c r="L1236" s="12">
        <v>479416</v>
      </c>
      <c r="M1236" s="12">
        <v>1316786</v>
      </c>
      <c r="N1236" s="12">
        <v>500</v>
      </c>
      <c r="O1236" s="12">
        <v>500</v>
      </c>
    </row>
    <row r="1237" spans="1:15" x14ac:dyDescent="0.2">
      <c r="A1237" s="67">
        <v>41608</v>
      </c>
      <c r="B1237" s="54" t="s">
        <v>889</v>
      </c>
      <c r="C1237" s="67">
        <f t="shared" si="21"/>
        <v>4</v>
      </c>
      <c r="E1237" s="12">
        <v>817</v>
      </c>
      <c r="F1237" s="12">
        <v>899</v>
      </c>
      <c r="G1237" s="14">
        <v>116</v>
      </c>
      <c r="H1237" s="14">
        <v>555</v>
      </c>
      <c r="I1237" s="14">
        <v>146</v>
      </c>
      <c r="J1237" s="13"/>
      <c r="K1237" s="12">
        <v>9123</v>
      </c>
      <c r="L1237" s="12">
        <v>59211</v>
      </c>
      <c r="M1237" s="12">
        <v>144888</v>
      </c>
      <c r="N1237" s="12">
        <v>500</v>
      </c>
      <c r="O1237" s="12">
        <v>500</v>
      </c>
    </row>
    <row r="1238" spans="1:15" x14ac:dyDescent="0.2">
      <c r="A1238" s="67">
        <v>41609</v>
      </c>
      <c r="B1238" s="54" t="s">
        <v>888</v>
      </c>
      <c r="C1238" s="67">
        <f t="shared" si="21"/>
        <v>4</v>
      </c>
      <c r="E1238" s="12">
        <v>5119</v>
      </c>
      <c r="F1238" s="12">
        <v>5005</v>
      </c>
      <c r="G1238" s="14">
        <v>799</v>
      </c>
      <c r="H1238" s="14">
        <v>3262</v>
      </c>
      <c r="I1238" s="14">
        <v>1058</v>
      </c>
      <c r="J1238" s="13"/>
      <c r="K1238" s="12">
        <v>34228</v>
      </c>
      <c r="L1238" s="12">
        <v>413947</v>
      </c>
      <c r="M1238" s="12">
        <v>397952</v>
      </c>
      <c r="N1238" s="12">
        <v>500</v>
      </c>
      <c r="O1238" s="12">
        <v>500</v>
      </c>
    </row>
    <row r="1239" spans="1:15" x14ac:dyDescent="0.2">
      <c r="A1239" s="67">
        <v>41610</v>
      </c>
      <c r="B1239" s="54" t="s">
        <v>887</v>
      </c>
      <c r="C1239" s="67">
        <f t="shared" si="21"/>
        <v>4</v>
      </c>
      <c r="E1239" s="12">
        <v>923</v>
      </c>
      <c r="F1239" s="12">
        <v>891</v>
      </c>
      <c r="G1239" s="14">
        <v>150</v>
      </c>
      <c r="H1239" s="14">
        <v>610</v>
      </c>
      <c r="I1239" s="14">
        <v>163</v>
      </c>
      <c r="J1239" s="13"/>
      <c r="K1239" s="12">
        <v>9635</v>
      </c>
      <c r="L1239" s="12">
        <v>48164</v>
      </c>
      <c r="M1239" s="12">
        <v>13657</v>
      </c>
      <c r="N1239" s="12">
        <v>500</v>
      </c>
      <c r="O1239" s="12">
        <v>500</v>
      </c>
    </row>
    <row r="1240" spans="1:15" x14ac:dyDescent="0.2">
      <c r="A1240" s="67">
        <v>41611</v>
      </c>
      <c r="B1240" s="54" t="s">
        <v>886</v>
      </c>
      <c r="C1240" s="67">
        <f t="shared" si="21"/>
        <v>4</v>
      </c>
      <c r="E1240" s="12">
        <v>2337</v>
      </c>
      <c r="F1240" s="12">
        <v>2230</v>
      </c>
      <c r="G1240" s="14">
        <v>335</v>
      </c>
      <c r="H1240" s="14">
        <v>1491</v>
      </c>
      <c r="I1240" s="14">
        <v>511</v>
      </c>
      <c r="J1240" s="13"/>
      <c r="K1240" s="12">
        <v>10021</v>
      </c>
      <c r="L1240" s="12">
        <v>186159</v>
      </c>
      <c r="M1240" s="12">
        <v>380112</v>
      </c>
      <c r="N1240" s="12">
        <v>500</v>
      </c>
      <c r="O1240" s="12">
        <v>500</v>
      </c>
    </row>
    <row r="1241" spans="1:15" x14ac:dyDescent="0.2">
      <c r="A1241" s="67">
        <v>41612</v>
      </c>
      <c r="B1241" s="54" t="s">
        <v>885</v>
      </c>
      <c r="C1241" s="67">
        <f t="shared" si="21"/>
        <v>4</v>
      </c>
      <c r="E1241" s="12">
        <v>2648</v>
      </c>
      <c r="F1241" s="12">
        <v>2462</v>
      </c>
      <c r="G1241" s="14">
        <v>435</v>
      </c>
      <c r="H1241" s="14">
        <v>1814</v>
      </c>
      <c r="I1241" s="14">
        <v>399</v>
      </c>
      <c r="J1241" s="13"/>
      <c r="K1241" s="12">
        <v>25930</v>
      </c>
      <c r="L1241" s="12">
        <v>179632</v>
      </c>
      <c r="M1241" s="12">
        <v>316281</v>
      </c>
      <c r="N1241" s="12">
        <v>500</v>
      </c>
      <c r="O1241" s="12">
        <v>500</v>
      </c>
    </row>
    <row r="1242" spans="1:15" x14ac:dyDescent="0.2">
      <c r="A1242" s="67">
        <v>41613</v>
      </c>
      <c r="B1242" s="54" t="s">
        <v>884</v>
      </c>
      <c r="C1242" s="67">
        <f t="shared" si="21"/>
        <v>4</v>
      </c>
      <c r="E1242" s="12">
        <v>2201</v>
      </c>
      <c r="F1242" s="12">
        <v>2100</v>
      </c>
      <c r="G1242" s="14">
        <v>358</v>
      </c>
      <c r="H1242" s="14">
        <v>1491</v>
      </c>
      <c r="I1242" s="14">
        <v>352</v>
      </c>
      <c r="J1242" s="13"/>
      <c r="K1242" s="12">
        <v>8652</v>
      </c>
      <c r="L1242" s="12">
        <v>207597</v>
      </c>
      <c r="M1242" s="12">
        <v>405054</v>
      </c>
      <c r="N1242" s="12">
        <v>500</v>
      </c>
      <c r="O1242" s="12">
        <v>500</v>
      </c>
    </row>
    <row r="1243" spans="1:15" x14ac:dyDescent="0.2">
      <c r="A1243" s="67">
        <v>41614</v>
      </c>
      <c r="B1243" s="54" t="s">
        <v>883</v>
      </c>
      <c r="C1243" s="67">
        <f t="shared" si="21"/>
        <v>4</v>
      </c>
      <c r="E1243" s="12">
        <v>2705</v>
      </c>
      <c r="F1243" s="12">
        <v>2685</v>
      </c>
      <c r="G1243" s="14">
        <v>440</v>
      </c>
      <c r="H1243" s="14">
        <v>1751</v>
      </c>
      <c r="I1243" s="14">
        <v>514</v>
      </c>
      <c r="J1243" s="13"/>
      <c r="K1243" s="12">
        <v>13808</v>
      </c>
      <c r="L1243" s="12">
        <v>222591</v>
      </c>
      <c r="M1243" s="12">
        <v>266970</v>
      </c>
      <c r="N1243" s="12">
        <v>500</v>
      </c>
      <c r="O1243" s="12">
        <v>500</v>
      </c>
    </row>
    <row r="1244" spans="1:15" x14ac:dyDescent="0.2">
      <c r="A1244" s="67">
        <v>41615</v>
      </c>
      <c r="B1244" s="54" t="s">
        <v>882</v>
      </c>
      <c r="C1244" s="67">
        <f t="shared" si="21"/>
        <v>4</v>
      </c>
      <c r="E1244" s="12">
        <v>3188</v>
      </c>
      <c r="F1244" s="12">
        <v>3162</v>
      </c>
      <c r="G1244" s="14">
        <v>494</v>
      </c>
      <c r="H1244" s="14">
        <v>2088</v>
      </c>
      <c r="I1244" s="14">
        <v>606</v>
      </c>
      <c r="J1244" s="13"/>
      <c r="K1244" s="12">
        <v>10553</v>
      </c>
      <c r="L1244" s="12">
        <v>244999</v>
      </c>
      <c r="M1244" s="12">
        <v>522276</v>
      </c>
      <c r="N1244" s="12">
        <v>500</v>
      </c>
      <c r="O1244" s="12">
        <v>500</v>
      </c>
    </row>
    <row r="1245" spans="1:15" x14ac:dyDescent="0.2">
      <c r="A1245" s="67">
        <v>41616</v>
      </c>
      <c r="B1245" s="54" t="s">
        <v>881</v>
      </c>
      <c r="C1245" s="67">
        <f t="shared" si="21"/>
        <v>4</v>
      </c>
      <c r="E1245" s="12">
        <v>559</v>
      </c>
      <c r="F1245" s="12">
        <v>529</v>
      </c>
      <c r="G1245" s="14">
        <v>113</v>
      </c>
      <c r="H1245" s="14">
        <v>360</v>
      </c>
      <c r="I1245" s="14">
        <v>86</v>
      </c>
      <c r="J1245" s="13"/>
      <c r="K1245" s="12">
        <v>4247</v>
      </c>
      <c r="L1245" s="12">
        <v>26033</v>
      </c>
      <c r="M1245" s="12">
        <v>12641</v>
      </c>
      <c r="N1245" s="12">
        <v>500</v>
      </c>
      <c r="O1245" s="12">
        <v>500</v>
      </c>
    </row>
    <row r="1246" spans="1:15" x14ac:dyDescent="0.2">
      <c r="A1246" s="67">
        <v>41617</v>
      </c>
      <c r="B1246" s="54" t="s">
        <v>880</v>
      </c>
      <c r="C1246" s="67">
        <f t="shared" si="21"/>
        <v>4</v>
      </c>
      <c r="E1246" s="12">
        <v>4748</v>
      </c>
      <c r="F1246" s="12">
        <v>4613</v>
      </c>
      <c r="G1246" s="14">
        <v>703</v>
      </c>
      <c r="H1246" s="14">
        <v>3109</v>
      </c>
      <c r="I1246" s="14">
        <v>936</v>
      </c>
      <c r="J1246" s="13"/>
      <c r="K1246" s="12">
        <v>5239</v>
      </c>
      <c r="L1246" s="12">
        <v>373937</v>
      </c>
      <c r="M1246" s="12">
        <v>945424</v>
      </c>
      <c r="N1246" s="12">
        <v>500</v>
      </c>
      <c r="O1246" s="12">
        <v>500</v>
      </c>
    </row>
    <row r="1247" spans="1:15" x14ac:dyDescent="0.2">
      <c r="A1247" s="67">
        <v>41618</v>
      </c>
      <c r="B1247" s="54" t="s">
        <v>879</v>
      </c>
      <c r="C1247" s="67">
        <f t="shared" si="21"/>
        <v>4</v>
      </c>
      <c r="E1247" s="12">
        <v>4454</v>
      </c>
      <c r="F1247" s="12">
        <v>4420</v>
      </c>
      <c r="G1247" s="14">
        <v>615</v>
      </c>
      <c r="H1247" s="14">
        <v>2706</v>
      </c>
      <c r="I1247" s="14">
        <v>1133</v>
      </c>
      <c r="J1247" s="13"/>
      <c r="K1247" s="12">
        <v>3618</v>
      </c>
      <c r="L1247" s="12">
        <v>376072</v>
      </c>
      <c r="M1247" s="12">
        <v>336430</v>
      </c>
      <c r="N1247" s="12">
        <v>500</v>
      </c>
      <c r="O1247" s="12">
        <v>500</v>
      </c>
    </row>
    <row r="1248" spans="1:15" x14ac:dyDescent="0.2">
      <c r="A1248" s="67">
        <v>41619</v>
      </c>
      <c r="B1248" s="54" t="s">
        <v>878</v>
      </c>
      <c r="C1248" s="67">
        <f t="shared" si="21"/>
        <v>4</v>
      </c>
      <c r="E1248" s="12">
        <v>1336</v>
      </c>
      <c r="F1248" s="12">
        <v>1289</v>
      </c>
      <c r="G1248" s="14">
        <v>232</v>
      </c>
      <c r="H1248" s="14">
        <v>916</v>
      </c>
      <c r="I1248" s="14">
        <v>188</v>
      </c>
      <c r="J1248" s="13"/>
      <c r="K1248" s="12">
        <v>6436</v>
      </c>
      <c r="L1248" s="12">
        <v>81713</v>
      </c>
      <c r="M1248" s="12">
        <v>72970</v>
      </c>
      <c r="N1248" s="12">
        <v>500</v>
      </c>
      <c r="O1248" s="12">
        <v>500</v>
      </c>
    </row>
    <row r="1249" spans="1:15" x14ac:dyDescent="0.2">
      <c r="A1249" s="67">
        <v>41620</v>
      </c>
      <c r="B1249" s="54" t="s">
        <v>877</v>
      </c>
      <c r="C1249" s="67">
        <f t="shared" si="21"/>
        <v>4</v>
      </c>
      <c r="E1249" s="12">
        <v>1498</v>
      </c>
      <c r="F1249" s="12">
        <v>1519</v>
      </c>
      <c r="G1249" s="14">
        <v>265</v>
      </c>
      <c r="H1249" s="14">
        <v>977</v>
      </c>
      <c r="I1249" s="14">
        <v>256</v>
      </c>
      <c r="J1249" s="13"/>
      <c r="K1249" s="12">
        <v>14779</v>
      </c>
      <c r="L1249" s="12">
        <v>104182</v>
      </c>
      <c r="M1249" s="12">
        <v>407973</v>
      </c>
      <c r="N1249" s="12">
        <v>500</v>
      </c>
      <c r="O1249" s="12">
        <v>500</v>
      </c>
    </row>
    <row r="1250" spans="1:15" x14ac:dyDescent="0.2">
      <c r="A1250" s="67">
        <v>41621</v>
      </c>
      <c r="B1250" s="54" t="s">
        <v>876</v>
      </c>
      <c r="C1250" s="67">
        <f t="shared" si="21"/>
        <v>4</v>
      </c>
      <c r="E1250" s="12">
        <v>1305</v>
      </c>
      <c r="F1250" s="12">
        <v>1298</v>
      </c>
      <c r="G1250" s="14">
        <v>197</v>
      </c>
      <c r="H1250" s="14">
        <v>865</v>
      </c>
      <c r="I1250" s="14">
        <v>243</v>
      </c>
      <c r="J1250" s="13"/>
      <c r="K1250" s="12">
        <v>7336</v>
      </c>
      <c r="L1250" s="12">
        <v>94879</v>
      </c>
      <c r="M1250" s="12">
        <v>69377</v>
      </c>
      <c r="N1250" s="12">
        <v>500</v>
      </c>
      <c r="O1250" s="12">
        <v>500</v>
      </c>
    </row>
    <row r="1251" spans="1:15" x14ac:dyDescent="0.2">
      <c r="A1251" s="67">
        <v>41622</v>
      </c>
      <c r="B1251" s="54" t="s">
        <v>875</v>
      </c>
      <c r="C1251" s="67">
        <f t="shared" si="21"/>
        <v>4</v>
      </c>
      <c r="E1251" s="12">
        <v>1572</v>
      </c>
      <c r="F1251" s="12">
        <v>1572</v>
      </c>
      <c r="G1251" s="14">
        <v>230</v>
      </c>
      <c r="H1251" s="14">
        <v>1060</v>
      </c>
      <c r="I1251" s="14">
        <v>282</v>
      </c>
      <c r="J1251" s="13"/>
      <c r="K1251" s="12">
        <v>23009</v>
      </c>
      <c r="L1251" s="12">
        <v>88639</v>
      </c>
      <c r="M1251" s="12">
        <v>141248</v>
      </c>
      <c r="N1251" s="12">
        <v>500</v>
      </c>
      <c r="O1251" s="12">
        <v>500</v>
      </c>
    </row>
    <row r="1252" spans="1:15" x14ac:dyDescent="0.2">
      <c r="A1252" s="67">
        <v>41623</v>
      </c>
      <c r="B1252" s="54" t="s">
        <v>874</v>
      </c>
      <c r="C1252" s="67">
        <f t="shared" si="21"/>
        <v>4</v>
      </c>
      <c r="E1252" s="12">
        <v>1024</v>
      </c>
      <c r="F1252" s="12">
        <v>906</v>
      </c>
      <c r="G1252" s="14">
        <v>197</v>
      </c>
      <c r="H1252" s="14">
        <v>681</v>
      </c>
      <c r="I1252" s="14">
        <v>146</v>
      </c>
      <c r="J1252" s="13"/>
      <c r="K1252" s="12">
        <v>10370</v>
      </c>
      <c r="L1252" s="12">
        <v>60757</v>
      </c>
      <c r="M1252" s="12">
        <v>111370</v>
      </c>
      <c r="N1252" s="12">
        <v>500</v>
      </c>
      <c r="O1252" s="12">
        <v>500</v>
      </c>
    </row>
    <row r="1253" spans="1:15" x14ac:dyDescent="0.2">
      <c r="A1253" s="67">
        <v>41624</v>
      </c>
      <c r="B1253" s="54" t="s">
        <v>873</v>
      </c>
      <c r="C1253" s="67">
        <f t="shared" si="21"/>
        <v>4</v>
      </c>
      <c r="E1253" s="12">
        <v>4946</v>
      </c>
      <c r="F1253" s="12">
        <v>5024</v>
      </c>
      <c r="G1253" s="14">
        <v>726</v>
      </c>
      <c r="H1253" s="14">
        <v>3175</v>
      </c>
      <c r="I1253" s="14">
        <v>1045</v>
      </c>
      <c r="J1253" s="13"/>
      <c r="K1253" s="12">
        <v>17720</v>
      </c>
      <c r="L1253" s="12">
        <v>452871</v>
      </c>
      <c r="M1253" s="12">
        <v>1832435</v>
      </c>
      <c r="N1253" s="12">
        <v>500</v>
      </c>
      <c r="O1253" s="12">
        <v>500</v>
      </c>
    </row>
    <row r="1254" spans="1:15" x14ac:dyDescent="0.2">
      <c r="A1254" s="67">
        <v>41626</v>
      </c>
      <c r="B1254" s="54" t="s">
        <v>871</v>
      </c>
      <c r="C1254" s="67">
        <f t="shared" si="21"/>
        <v>4</v>
      </c>
      <c r="E1254" s="12">
        <v>4177</v>
      </c>
      <c r="F1254" s="12">
        <v>4018</v>
      </c>
      <c r="G1254" s="14">
        <v>622</v>
      </c>
      <c r="H1254" s="14">
        <v>2675</v>
      </c>
      <c r="I1254" s="14">
        <v>880</v>
      </c>
      <c r="J1254" s="13"/>
      <c r="K1254" s="12">
        <v>13921</v>
      </c>
      <c r="L1254" s="12">
        <v>307891</v>
      </c>
      <c r="M1254" s="12">
        <v>735879</v>
      </c>
      <c r="N1254" s="12">
        <v>500</v>
      </c>
      <c r="O1254" s="12">
        <v>500</v>
      </c>
    </row>
    <row r="1255" spans="1:15" x14ac:dyDescent="0.2">
      <c r="A1255" s="67">
        <v>41627</v>
      </c>
      <c r="B1255" s="54" t="s">
        <v>870</v>
      </c>
      <c r="C1255" s="67">
        <f t="shared" si="21"/>
        <v>4</v>
      </c>
      <c r="E1255" s="12">
        <v>1756</v>
      </c>
      <c r="F1255" s="12">
        <v>1806</v>
      </c>
      <c r="G1255" s="14">
        <v>308</v>
      </c>
      <c r="H1255" s="14">
        <v>1132</v>
      </c>
      <c r="I1255" s="14">
        <v>316</v>
      </c>
      <c r="J1255" s="13"/>
      <c r="K1255" s="12">
        <v>10555</v>
      </c>
      <c r="L1255" s="12">
        <v>105983</v>
      </c>
      <c r="M1255" s="12">
        <v>204918</v>
      </c>
      <c r="N1255" s="12">
        <v>500</v>
      </c>
      <c r="O1255" s="12">
        <v>500</v>
      </c>
    </row>
    <row r="1256" spans="1:15" x14ac:dyDescent="0.2">
      <c r="A1256" s="67">
        <v>41628</v>
      </c>
      <c r="B1256" s="54" t="s">
        <v>872</v>
      </c>
      <c r="C1256" s="67">
        <f t="shared" si="21"/>
        <v>4</v>
      </c>
      <c r="E1256" s="12">
        <v>2669</v>
      </c>
      <c r="F1256" s="12">
        <v>2600</v>
      </c>
      <c r="G1256" s="14">
        <v>461</v>
      </c>
      <c r="H1256" s="14">
        <v>1755</v>
      </c>
      <c r="I1256" s="14">
        <v>453</v>
      </c>
      <c r="J1256" s="13"/>
      <c r="K1256" s="12">
        <v>28963</v>
      </c>
      <c r="L1256" s="12">
        <v>165655</v>
      </c>
      <c r="M1256" s="12">
        <v>355992</v>
      </c>
      <c r="N1256" s="12">
        <v>500</v>
      </c>
      <c r="O1256" s="12">
        <v>500</v>
      </c>
    </row>
    <row r="1257" spans="1:15" x14ac:dyDescent="0.2">
      <c r="A1257" s="67">
        <v>41701</v>
      </c>
      <c r="B1257" s="54" t="s">
        <v>869</v>
      </c>
      <c r="C1257" s="67">
        <f t="shared" si="21"/>
        <v>4</v>
      </c>
      <c r="E1257" s="12">
        <v>3383</v>
      </c>
      <c r="F1257" s="12">
        <v>3424</v>
      </c>
      <c r="G1257" s="14">
        <v>511</v>
      </c>
      <c r="H1257" s="14">
        <v>2156</v>
      </c>
      <c r="I1257" s="14">
        <v>716</v>
      </c>
      <c r="J1257" s="13"/>
      <c r="K1257" s="12">
        <v>10407</v>
      </c>
      <c r="L1257" s="12">
        <v>247853</v>
      </c>
      <c r="M1257" s="12">
        <v>555258</v>
      </c>
      <c r="N1257" s="12">
        <v>500</v>
      </c>
      <c r="O1257" s="12">
        <v>500</v>
      </c>
    </row>
    <row r="1258" spans="1:15" x14ac:dyDescent="0.2">
      <c r="A1258" s="67">
        <v>41702</v>
      </c>
      <c r="B1258" s="54" t="s">
        <v>868</v>
      </c>
      <c r="C1258" s="67">
        <f t="shared" si="21"/>
        <v>4</v>
      </c>
      <c r="E1258" s="12">
        <v>1603</v>
      </c>
      <c r="F1258" s="12">
        <v>1595</v>
      </c>
      <c r="G1258" s="14">
        <v>210</v>
      </c>
      <c r="H1258" s="14">
        <v>1042</v>
      </c>
      <c r="I1258" s="14">
        <v>351</v>
      </c>
      <c r="J1258" s="13"/>
      <c r="K1258" s="12">
        <v>6832</v>
      </c>
      <c r="L1258" s="12">
        <v>294912</v>
      </c>
      <c r="M1258" s="12">
        <v>221953</v>
      </c>
      <c r="N1258" s="12">
        <v>500</v>
      </c>
      <c r="O1258" s="12">
        <v>500</v>
      </c>
    </row>
    <row r="1259" spans="1:15" x14ac:dyDescent="0.2">
      <c r="A1259" s="67">
        <v>41703</v>
      </c>
      <c r="B1259" s="54" t="s">
        <v>867</v>
      </c>
      <c r="C1259" s="67">
        <f t="shared" si="21"/>
        <v>4</v>
      </c>
      <c r="E1259" s="12">
        <v>9102</v>
      </c>
      <c r="F1259" s="12">
        <v>8852</v>
      </c>
      <c r="G1259" s="14">
        <v>1458</v>
      </c>
      <c r="H1259" s="14">
        <v>5838</v>
      </c>
      <c r="I1259" s="14">
        <v>1806</v>
      </c>
      <c r="J1259" s="13"/>
      <c r="K1259" s="12">
        <v>10366</v>
      </c>
      <c r="L1259" s="12">
        <v>615411</v>
      </c>
      <c r="M1259" s="12">
        <v>4636091</v>
      </c>
      <c r="N1259" s="12">
        <v>500</v>
      </c>
      <c r="O1259" s="12">
        <v>500</v>
      </c>
    </row>
    <row r="1260" spans="1:15" x14ac:dyDescent="0.2">
      <c r="A1260" s="67">
        <v>41704</v>
      </c>
      <c r="B1260" s="54" t="s">
        <v>866</v>
      </c>
      <c r="C1260" s="67">
        <f t="shared" si="21"/>
        <v>4</v>
      </c>
      <c r="E1260" s="12">
        <v>1220</v>
      </c>
      <c r="F1260" s="12">
        <v>1166</v>
      </c>
      <c r="G1260" s="14">
        <v>199</v>
      </c>
      <c r="H1260" s="14">
        <v>808</v>
      </c>
      <c r="I1260" s="14">
        <v>213</v>
      </c>
      <c r="J1260" s="13"/>
      <c r="K1260" s="12">
        <v>13591</v>
      </c>
      <c r="L1260" s="12">
        <v>72312</v>
      </c>
      <c r="M1260" s="12">
        <v>466389</v>
      </c>
      <c r="N1260" s="12">
        <v>500</v>
      </c>
      <c r="O1260" s="12">
        <v>500</v>
      </c>
    </row>
    <row r="1261" spans="1:15" x14ac:dyDescent="0.2">
      <c r="A1261" s="67">
        <v>41705</v>
      </c>
      <c r="B1261" s="54" t="s">
        <v>865</v>
      </c>
      <c r="C1261" s="67">
        <f t="shared" si="21"/>
        <v>4</v>
      </c>
      <c r="E1261" s="12">
        <v>1727</v>
      </c>
      <c r="F1261" s="12">
        <v>1684</v>
      </c>
      <c r="G1261" s="14">
        <v>283</v>
      </c>
      <c r="H1261" s="14">
        <v>1170</v>
      </c>
      <c r="I1261" s="14">
        <v>274</v>
      </c>
      <c r="J1261" s="13"/>
      <c r="K1261" s="12">
        <v>15719</v>
      </c>
      <c r="L1261" s="12">
        <v>94274</v>
      </c>
      <c r="M1261" s="12">
        <v>87660</v>
      </c>
      <c r="N1261" s="12">
        <v>500</v>
      </c>
      <c r="O1261" s="12">
        <v>500</v>
      </c>
    </row>
    <row r="1262" spans="1:15" x14ac:dyDescent="0.2">
      <c r="A1262" s="67">
        <v>41706</v>
      </c>
      <c r="B1262" s="54" t="s">
        <v>864</v>
      </c>
      <c r="C1262" s="67">
        <f t="shared" si="21"/>
        <v>4</v>
      </c>
      <c r="E1262" s="12">
        <v>1073</v>
      </c>
      <c r="F1262" s="12">
        <v>1025</v>
      </c>
      <c r="G1262" s="14">
        <v>189</v>
      </c>
      <c r="H1262" s="14">
        <v>725</v>
      </c>
      <c r="I1262" s="14">
        <v>159</v>
      </c>
      <c r="J1262" s="13"/>
      <c r="K1262" s="12">
        <v>14819</v>
      </c>
      <c r="L1262" s="12">
        <v>74364</v>
      </c>
      <c r="M1262" s="12">
        <v>109289</v>
      </c>
      <c r="N1262" s="12">
        <v>500</v>
      </c>
      <c r="O1262" s="12">
        <v>500</v>
      </c>
    </row>
    <row r="1263" spans="1:15" x14ac:dyDescent="0.2">
      <c r="A1263" s="67">
        <v>41707</v>
      </c>
      <c r="B1263" s="54" t="s">
        <v>863</v>
      </c>
      <c r="C1263" s="67">
        <f t="shared" si="21"/>
        <v>4</v>
      </c>
      <c r="E1263" s="12">
        <v>1863</v>
      </c>
      <c r="F1263" s="12">
        <v>1802</v>
      </c>
      <c r="G1263" s="14">
        <v>354</v>
      </c>
      <c r="H1263" s="14">
        <v>1231</v>
      </c>
      <c r="I1263" s="14">
        <v>278</v>
      </c>
      <c r="J1263" s="13"/>
      <c r="K1263" s="12">
        <v>16844</v>
      </c>
      <c r="L1263" s="12">
        <v>103048</v>
      </c>
      <c r="M1263" s="12">
        <v>274225</v>
      </c>
      <c r="N1263" s="12">
        <v>500</v>
      </c>
      <c r="O1263" s="12">
        <v>500</v>
      </c>
    </row>
    <row r="1264" spans="1:15" x14ac:dyDescent="0.2">
      <c r="A1264" s="67">
        <v>41708</v>
      </c>
      <c r="B1264" s="54" t="s">
        <v>862</v>
      </c>
      <c r="C1264" s="67">
        <f t="shared" si="21"/>
        <v>4</v>
      </c>
      <c r="E1264" s="12">
        <v>975</v>
      </c>
      <c r="F1264" s="12">
        <v>955</v>
      </c>
      <c r="G1264" s="14">
        <v>185</v>
      </c>
      <c r="H1264" s="14">
        <v>651</v>
      </c>
      <c r="I1264" s="14">
        <v>139</v>
      </c>
      <c r="J1264" s="13"/>
      <c r="K1264" s="12">
        <v>11500</v>
      </c>
      <c r="L1264" s="12">
        <v>54573</v>
      </c>
      <c r="M1264" s="12">
        <v>173699</v>
      </c>
      <c r="N1264" s="12">
        <v>500</v>
      </c>
      <c r="O1264" s="12">
        <v>500</v>
      </c>
    </row>
    <row r="1265" spans="1:15" x14ac:dyDescent="0.2">
      <c r="A1265" s="67">
        <v>41709</v>
      </c>
      <c r="B1265" s="54" t="s">
        <v>861</v>
      </c>
      <c r="C1265" s="67">
        <f t="shared" si="21"/>
        <v>4</v>
      </c>
      <c r="E1265" s="12">
        <v>4899</v>
      </c>
      <c r="F1265" s="12">
        <v>4820</v>
      </c>
      <c r="G1265" s="14">
        <v>725</v>
      </c>
      <c r="H1265" s="14">
        <v>3237</v>
      </c>
      <c r="I1265" s="14">
        <v>937</v>
      </c>
      <c r="J1265" s="13"/>
      <c r="K1265" s="12">
        <v>30767</v>
      </c>
      <c r="L1265" s="12">
        <v>325477</v>
      </c>
      <c r="M1265" s="12">
        <v>1493450</v>
      </c>
      <c r="N1265" s="12">
        <v>500</v>
      </c>
      <c r="O1265" s="12">
        <v>500</v>
      </c>
    </row>
    <row r="1266" spans="1:15" x14ac:dyDescent="0.2">
      <c r="A1266" s="67">
        <v>41710</v>
      </c>
      <c r="B1266" s="54" t="s">
        <v>860</v>
      </c>
      <c r="C1266" s="67">
        <f t="shared" si="21"/>
        <v>4</v>
      </c>
      <c r="E1266" s="12">
        <v>3692</v>
      </c>
      <c r="F1266" s="12">
        <v>3689</v>
      </c>
      <c r="G1266" s="14">
        <v>590</v>
      </c>
      <c r="H1266" s="14">
        <v>2411</v>
      </c>
      <c r="I1266" s="14">
        <v>691</v>
      </c>
      <c r="J1266" s="13"/>
      <c r="K1266" s="12">
        <v>16740</v>
      </c>
      <c r="L1266" s="12">
        <v>276695</v>
      </c>
      <c r="M1266" s="12">
        <v>1735051</v>
      </c>
      <c r="N1266" s="12">
        <v>500</v>
      </c>
      <c r="O1266" s="12">
        <v>500</v>
      </c>
    </row>
    <row r="1267" spans="1:15" x14ac:dyDescent="0.2">
      <c r="A1267" s="67">
        <v>41711</v>
      </c>
      <c r="B1267" s="54" t="s">
        <v>859</v>
      </c>
      <c r="C1267" s="67">
        <f t="shared" si="21"/>
        <v>4</v>
      </c>
      <c r="E1267" s="12">
        <v>2989</v>
      </c>
      <c r="F1267" s="12">
        <v>2845</v>
      </c>
      <c r="G1267" s="14">
        <v>531</v>
      </c>
      <c r="H1267" s="14">
        <v>2009</v>
      </c>
      <c r="I1267" s="14">
        <v>449</v>
      </c>
      <c r="J1267" s="13"/>
      <c r="K1267" s="12">
        <v>21919</v>
      </c>
      <c r="L1267" s="12">
        <v>173195</v>
      </c>
      <c r="M1267" s="12">
        <v>2093588</v>
      </c>
      <c r="N1267" s="12">
        <v>500</v>
      </c>
      <c r="O1267" s="12">
        <v>500</v>
      </c>
    </row>
    <row r="1268" spans="1:15" x14ac:dyDescent="0.2">
      <c r="A1268" s="67">
        <v>41712</v>
      </c>
      <c r="B1268" s="54" t="s">
        <v>858</v>
      </c>
      <c r="C1268" s="67">
        <f t="shared" si="21"/>
        <v>4</v>
      </c>
      <c r="E1268" s="12">
        <v>1172</v>
      </c>
      <c r="F1268" s="12">
        <v>1139</v>
      </c>
      <c r="G1268" s="14">
        <v>195</v>
      </c>
      <c r="H1268" s="14">
        <v>781</v>
      </c>
      <c r="I1268" s="14">
        <v>196</v>
      </c>
      <c r="J1268" s="13"/>
      <c r="K1268" s="12">
        <v>8803</v>
      </c>
      <c r="L1268" s="12">
        <v>118568</v>
      </c>
      <c r="M1268" s="12">
        <v>204141</v>
      </c>
      <c r="N1268" s="12">
        <v>500</v>
      </c>
      <c r="O1268" s="12">
        <v>500</v>
      </c>
    </row>
    <row r="1269" spans="1:15" x14ac:dyDescent="0.2">
      <c r="A1269" s="67">
        <v>41713</v>
      </c>
      <c r="B1269" s="54" t="s">
        <v>857</v>
      </c>
      <c r="C1269" s="67">
        <f t="shared" si="21"/>
        <v>4</v>
      </c>
      <c r="E1269" s="12">
        <v>5216</v>
      </c>
      <c r="F1269" s="12">
        <v>4998</v>
      </c>
      <c r="G1269" s="14">
        <v>738</v>
      </c>
      <c r="H1269" s="14">
        <v>3401</v>
      </c>
      <c r="I1269" s="14">
        <v>1077</v>
      </c>
      <c r="J1269" s="13"/>
      <c r="K1269" s="12">
        <v>5932</v>
      </c>
      <c r="L1269" s="12">
        <v>447764</v>
      </c>
      <c r="M1269" s="12">
        <v>8742238</v>
      </c>
      <c r="N1269" s="12">
        <v>500</v>
      </c>
      <c r="O1269" s="12">
        <v>500</v>
      </c>
    </row>
    <row r="1270" spans="1:15" x14ac:dyDescent="0.2">
      <c r="A1270" s="67">
        <v>41714</v>
      </c>
      <c r="B1270" s="54" t="s">
        <v>856</v>
      </c>
      <c r="C1270" s="67">
        <f t="shared" si="21"/>
        <v>4</v>
      </c>
      <c r="E1270" s="12">
        <v>790</v>
      </c>
      <c r="F1270" s="12">
        <v>828</v>
      </c>
      <c r="G1270" s="14">
        <v>120</v>
      </c>
      <c r="H1270" s="14">
        <v>522</v>
      </c>
      <c r="I1270" s="14">
        <v>148</v>
      </c>
      <c r="J1270" s="13"/>
      <c r="K1270" s="12">
        <v>6301</v>
      </c>
      <c r="L1270" s="12">
        <v>34463</v>
      </c>
      <c r="M1270" s="12">
        <v>30185</v>
      </c>
      <c r="N1270" s="12">
        <v>500</v>
      </c>
      <c r="O1270" s="12">
        <v>500</v>
      </c>
    </row>
    <row r="1271" spans="1:15" x14ac:dyDescent="0.2">
      <c r="A1271" s="67">
        <v>41715</v>
      </c>
      <c r="B1271" s="54" t="s">
        <v>855</v>
      </c>
      <c r="C1271" s="67">
        <f t="shared" si="21"/>
        <v>4</v>
      </c>
      <c r="E1271" s="12">
        <v>3822</v>
      </c>
      <c r="F1271" s="12">
        <v>3653</v>
      </c>
      <c r="G1271" s="14">
        <v>501</v>
      </c>
      <c r="H1271" s="14">
        <v>2558</v>
      </c>
      <c r="I1271" s="14">
        <v>763</v>
      </c>
      <c r="J1271" s="13"/>
      <c r="K1271" s="12">
        <v>2869</v>
      </c>
      <c r="L1271" s="12">
        <v>429262</v>
      </c>
      <c r="M1271" s="12">
        <v>2906280</v>
      </c>
      <c r="N1271" s="12">
        <v>500</v>
      </c>
      <c r="O1271" s="12">
        <v>500</v>
      </c>
    </row>
    <row r="1272" spans="1:15" x14ac:dyDescent="0.2">
      <c r="A1272" s="67">
        <v>41716</v>
      </c>
      <c r="B1272" s="54" t="s">
        <v>854</v>
      </c>
      <c r="C1272" s="67">
        <f t="shared" si="21"/>
        <v>4</v>
      </c>
      <c r="E1272" s="12">
        <v>2629</v>
      </c>
      <c r="F1272" s="12">
        <v>2537</v>
      </c>
      <c r="G1272" s="14">
        <v>437</v>
      </c>
      <c r="H1272" s="14">
        <v>1679</v>
      </c>
      <c r="I1272" s="14">
        <v>513</v>
      </c>
      <c r="J1272" s="13"/>
      <c r="K1272" s="12">
        <v>21903</v>
      </c>
      <c r="L1272" s="12">
        <v>175464</v>
      </c>
      <c r="M1272" s="12">
        <v>674139</v>
      </c>
      <c r="N1272" s="12">
        <v>500</v>
      </c>
      <c r="O1272" s="12">
        <v>500</v>
      </c>
    </row>
    <row r="1273" spans="1:15" x14ac:dyDescent="0.2">
      <c r="A1273" s="67">
        <v>41717</v>
      </c>
      <c r="B1273" s="54" t="s">
        <v>853</v>
      </c>
      <c r="C1273" s="67">
        <f t="shared" si="21"/>
        <v>4</v>
      </c>
      <c r="E1273" s="12">
        <v>1095</v>
      </c>
      <c r="F1273" s="12">
        <v>1081</v>
      </c>
      <c r="G1273" s="14">
        <v>206</v>
      </c>
      <c r="H1273" s="14">
        <v>692</v>
      </c>
      <c r="I1273" s="14">
        <v>197</v>
      </c>
      <c r="J1273" s="13"/>
      <c r="K1273" s="12">
        <v>14117</v>
      </c>
      <c r="L1273" s="12">
        <v>45131</v>
      </c>
      <c r="M1273" s="12">
        <v>61263</v>
      </c>
      <c r="N1273" s="12">
        <v>500</v>
      </c>
      <c r="O1273" s="12">
        <v>500</v>
      </c>
    </row>
    <row r="1274" spans="1:15" x14ac:dyDescent="0.2">
      <c r="A1274" s="67">
        <v>41718</v>
      </c>
      <c r="B1274" s="54" t="s">
        <v>852</v>
      </c>
      <c r="C1274" s="67">
        <f t="shared" si="21"/>
        <v>4</v>
      </c>
      <c r="E1274" s="12">
        <v>1148</v>
      </c>
      <c r="F1274" s="12">
        <v>1150</v>
      </c>
      <c r="G1274" s="14">
        <v>168</v>
      </c>
      <c r="H1274" s="14">
        <v>716</v>
      </c>
      <c r="I1274" s="14">
        <v>264</v>
      </c>
      <c r="J1274" s="13"/>
      <c r="K1274" s="12">
        <v>11475</v>
      </c>
      <c r="L1274" s="12">
        <v>267772</v>
      </c>
      <c r="M1274" s="12">
        <v>237356</v>
      </c>
      <c r="N1274" s="12">
        <v>500</v>
      </c>
      <c r="O1274" s="12">
        <v>500</v>
      </c>
    </row>
    <row r="1275" spans="1:15" x14ac:dyDescent="0.2">
      <c r="A1275" s="67">
        <v>41719</v>
      </c>
      <c r="B1275" s="54" t="s">
        <v>851</v>
      </c>
      <c r="C1275" s="67">
        <f t="shared" si="21"/>
        <v>4</v>
      </c>
      <c r="E1275" s="12">
        <v>1682</v>
      </c>
      <c r="F1275" s="12">
        <v>1594</v>
      </c>
      <c r="G1275" s="14">
        <v>302</v>
      </c>
      <c r="H1275" s="14">
        <v>1145</v>
      </c>
      <c r="I1275" s="14">
        <v>235</v>
      </c>
      <c r="J1275" s="13"/>
      <c r="K1275" s="12">
        <v>10801</v>
      </c>
      <c r="L1275" s="12">
        <v>108460</v>
      </c>
      <c r="M1275" s="12">
        <v>343402</v>
      </c>
      <c r="N1275" s="12">
        <v>500</v>
      </c>
      <c r="O1275" s="12">
        <v>500</v>
      </c>
    </row>
    <row r="1276" spans="1:15" x14ac:dyDescent="0.2">
      <c r="A1276" s="67">
        <v>41720</v>
      </c>
      <c r="B1276" s="54" t="s">
        <v>850</v>
      </c>
      <c r="C1276" s="67">
        <f t="shared" si="21"/>
        <v>4</v>
      </c>
      <c r="E1276" s="12">
        <v>1388</v>
      </c>
      <c r="F1276" s="12">
        <v>1415</v>
      </c>
      <c r="G1276" s="14">
        <v>191</v>
      </c>
      <c r="H1276" s="14">
        <v>942</v>
      </c>
      <c r="I1276" s="14">
        <v>255</v>
      </c>
      <c r="J1276" s="13"/>
      <c r="K1276" s="12">
        <v>5543</v>
      </c>
      <c r="L1276" s="12">
        <v>107218</v>
      </c>
      <c r="M1276" s="12">
        <v>363032</v>
      </c>
      <c r="N1276" s="12">
        <v>500</v>
      </c>
      <c r="O1276" s="12">
        <v>500</v>
      </c>
    </row>
    <row r="1277" spans="1:15" x14ac:dyDescent="0.2">
      <c r="A1277" s="67">
        <v>41721</v>
      </c>
      <c r="B1277" s="54" t="s">
        <v>849</v>
      </c>
      <c r="C1277" s="67">
        <f t="shared" si="21"/>
        <v>4</v>
      </c>
      <c r="E1277" s="12">
        <v>1744</v>
      </c>
      <c r="F1277" s="12">
        <v>1656</v>
      </c>
      <c r="G1277" s="14">
        <v>307</v>
      </c>
      <c r="H1277" s="14">
        <v>1171</v>
      </c>
      <c r="I1277" s="14">
        <v>266</v>
      </c>
      <c r="J1277" s="13"/>
      <c r="K1277" s="12">
        <v>18198</v>
      </c>
      <c r="L1277" s="12">
        <v>118154</v>
      </c>
      <c r="M1277" s="12">
        <v>569519</v>
      </c>
      <c r="N1277" s="12">
        <v>500</v>
      </c>
      <c r="O1277" s="12">
        <v>500</v>
      </c>
    </row>
    <row r="1278" spans="1:15" x14ac:dyDescent="0.2">
      <c r="A1278" s="67">
        <v>41722</v>
      </c>
      <c r="B1278" s="54" t="s">
        <v>848</v>
      </c>
      <c r="C1278" s="67">
        <f t="shared" si="21"/>
        <v>4</v>
      </c>
      <c r="E1278" s="12">
        <v>3912</v>
      </c>
      <c r="F1278" s="12">
        <v>3859</v>
      </c>
      <c r="G1278" s="14">
        <v>666</v>
      </c>
      <c r="H1278" s="14">
        <v>2501</v>
      </c>
      <c r="I1278" s="14">
        <v>745</v>
      </c>
      <c r="J1278" s="13"/>
      <c r="K1278" s="12">
        <v>22969</v>
      </c>
      <c r="L1278" s="12">
        <v>207171</v>
      </c>
      <c r="M1278" s="12">
        <v>494316</v>
      </c>
      <c r="N1278" s="12">
        <v>500</v>
      </c>
      <c r="O1278" s="12">
        <v>500</v>
      </c>
    </row>
    <row r="1279" spans="1:15" x14ac:dyDescent="0.2">
      <c r="A1279" s="67">
        <v>41723</v>
      </c>
      <c r="B1279" s="54" t="s">
        <v>847</v>
      </c>
      <c r="C1279" s="67">
        <f t="shared" si="21"/>
        <v>4</v>
      </c>
      <c r="E1279" s="12">
        <v>1480</v>
      </c>
      <c r="F1279" s="12">
        <v>1468</v>
      </c>
      <c r="G1279" s="14">
        <v>232</v>
      </c>
      <c r="H1279" s="14">
        <v>968</v>
      </c>
      <c r="I1279" s="14">
        <v>280</v>
      </c>
      <c r="J1279" s="13"/>
      <c r="K1279" s="12">
        <v>12795</v>
      </c>
      <c r="L1279" s="12">
        <v>80241</v>
      </c>
      <c r="M1279" s="12">
        <v>113867</v>
      </c>
      <c r="N1279" s="12">
        <v>500</v>
      </c>
      <c r="O1279" s="12">
        <v>500</v>
      </c>
    </row>
    <row r="1280" spans="1:15" x14ac:dyDescent="0.2">
      <c r="A1280" s="67">
        <v>41724</v>
      </c>
      <c r="B1280" s="54" t="s">
        <v>846</v>
      </c>
      <c r="C1280" s="67">
        <f t="shared" si="21"/>
        <v>4</v>
      </c>
      <c r="E1280" s="12">
        <v>623</v>
      </c>
      <c r="F1280" s="12">
        <v>611</v>
      </c>
      <c r="G1280" s="14">
        <v>84</v>
      </c>
      <c r="H1280" s="14">
        <v>429</v>
      </c>
      <c r="I1280" s="14">
        <v>110</v>
      </c>
      <c r="J1280" s="13"/>
      <c r="K1280" s="12">
        <v>8559</v>
      </c>
      <c r="L1280" s="12">
        <v>34260</v>
      </c>
      <c r="M1280" s="12">
        <v>26410</v>
      </c>
      <c r="N1280" s="12">
        <v>500</v>
      </c>
      <c r="O1280" s="12">
        <v>500</v>
      </c>
    </row>
    <row r="1281" spans="1:15" x14ac:dyDescent="0.2">
      <c r="A1281" s="67">
        <v>41725</v>
      </c>
      <c r="B1281" s="54" t="s">
        <v>845</v>
      </c>
      <c r="C1281" s="67">
        <f t="shared" si="21"/>
        <v>4</v>
      </c>
      <c r="E1281" s="12">
        <v>547</v>
      </c>
      <c r="F1281" s="12">
        <v>511</v>
      </c>
      <c r="G1281" s="14">
        <v>89</v>
      </c>
      <c r="H1281" s="14">
        <v>381</v>
      </c>
      <c r="I1281" s="14">
        <v>77</v>
      </c>
      <c r="J1281" s="13"/>
      <c r="K1281" s="12">
        <v>4612</v>
      </c>
      <c r="L1281" s="12">
        <v>25937</v>
      </c>
      <c r="M1281" s="12">
        <v>20324</v>
      </c>
      <c r="N1281" s="12">
        <v>500</v>
      </c>
      <c r="O1281" s="12">
        <v>500</v>
      </c>
    </row>
    <row r="1282" spans="1:15" x14ac:dyDescent="0.2">
      <c r="A1282" s="67">
        <v>41726</v>
      </c>
      <c r="B1282" s="54" t="s">
        <v>844</v>
      </c>
      <c r="C1282" s="67">
        <f t="shared" si="21"/>
        <v>4</v>
      </c>
      <c r="E1282" s="12">
        <v>2420</v>
      </c>
      <c r="F1282" s="12">
        <v>2324</v>
      </c>
      <c r="G1282" s="14">
        <v>394</v>
      </c>
      <c r="H1282" s="14">
        <v>1626</v>
      </c>
      <c r="I1282" s="14">
        <v>400</v>
      </c>
      <c r="J1282" s="13"/>
      <c r="K1282" s="12">
        <v>27373</v>
      </c>
      <c r="L1282" s="12">
        <v>150683</v>
      </c>
      <c r="M1282" s="12">
        <v>364369</v>
      </c>
      <c r="N1282" s="12">
        <v>500</v>
      </c>
      <c r="O1282" s="12">
        <v>500</v>
      </c>
    </row>
    <row r="1283" spans="1:15" x14ac:dyDescent="0.2">
      <c r="A1283" s="67">
        <v>41727</v>
      </c>
      <c r="B1283" s="54" t="s">
        <v>843</v>
      </c>
      <c r="C1283" s="67">
        <f t="shared" si="21"/>
        <v>4</v>
      </c>
      <c r="E1283" s="12">
        <v>1060</v>
      </c>
      <c r="F1283" s="12">
        <v>1049</v>
      </c>
      <c r="G1283" s="14">
        <v>203</v>
      </c>
      <c r="H1283" s="14">
        <v>708</v>
      </c>
      <c r="I1283" s="14">
        <v>149</v>
      </c>
      <c r="J1283" s="13"/>
      <c r="K1283" s="12">
        <v>5649</v>
      </c>
      <c r="L1283" s="12">
        <v>63094</v>
      </c>
      <c r="M1283" s="12">
        <v>135086</v>
      </c>
      <c r="N1283" s="12">
        <v>500</v>
      </c>
      <c r="O1283" s="12">
        <v>500</v>
      </c>
    </row>
    <row r="1284" spans="1:15" x14ac:dyDescent="0.2">
      <c r="A1284" s="67">
        <v>41728</v>
      </c>
      <c r="B1284" s="54" t="s">
        <v>842</v>
      </c>
      <c r="C1284" s="67">
        <f t="shared" si="21"/>
        <v>4</v>
      </c>
      <c r="E1284" s="12">
        <v>625</v>
      </c>
      <c r="F1284" s="12">
        <v>609</v>
      </c>
      <c r="G1284" s="14">
        <v>109</v>
      </c>
      <c r="H1284" s="14">
        <v>408</v>
      </c>
      <c r="I1284" s="14">
        <v>108</v>
      </c>
      <c r="J1284" s="13"/>
      <c r="K1284" s="12">
        <v>5409</v>
      </c>
      <c r="L1284" s="12">
        <v>30362</v>
      </c>
      <c r="M1284" s="12">
        <v>28866</v>
      </c>
      <c r="N1284" s="12">
        <v>500</v>
      </c>
      <c r="O1284" s="12">
        <v>500</v>
      </c>
    </row>
    <row r="1285" spans="1:15" x14ac:dyDescent="0.2">
      <c r="A1285" s="67">
        <v>41729</v>
      </c>
      <c r="B1285" s="54" t="s">
        <v>841</v>
      </c>
      <c r="C1285" s="67">
        <f t="shared" si="21"/>
        <v>4</v>
      </c>
      <c r="E1285" s="12">
        <v>541</v>
      </c>
      <c r="F1285" s="12">
        <v>520</v>
      </c>
      <c r="G1285" s="14">
        <v>104</v>
      </c>
      <c r="H1285" s="14">
        <v>368</v>
      </c>
      <c r="I1285" s="14">
        <v>69</v>
      </c>
      <c r="J1285" s="13"/>
      <c r="K1285" s="12">
        <v>10928</v>
      </c>
      <c r="L1285" s="12">
        <v>28284</v>
      </c>
      <c r="M1285" s="12">
        <v>35153</v>
      </c>
      <c r="N1285" s="12">
        <v>500</v>
      </c>
      <c r="O1285" s="12">
        <v>500</v>
      </c>
    </row>
    <row r="1286" spans="1:15" x14ac:dyDescent="0.2">
      <c r="A1286" s="67">
        <v>41730</v>
      </c>
      <c r="B1286" s="54" t="s">
        <v>840</v>
      </c>
      <c r="C1286" s="67">
        <f t="shared" si="21"/>
        <v>4</v>
      </c>
      <c r="E1286" s="12">
        <v>1624</v>
      </c>
      <c r="F1286" s="12">
        <v>1490</v>
      </c>
      <c r="G1286" s="14">
        <v>244</v>
      </c>
      <c r="H1286" s="14">
        <v>1107</v>
      </c>
      <c r="I1286" s="14">
        <v>273</v>
      </c>
      <c r="J1286" s="13"/>
      <c r="K1286" s="12">
        <v>5307</v>
      </c>
      <c r="L1286" s="12">
        <v>130752</v>
      </c>
      <c r="M1286" s="12">
        <v>1269397</v>
      </c>
      <c r="N1286" s="12">
        <v>500</v>
      </c>
      <c r="O1286" s="12">
        <v>500</v>
      </c>
    </row>
    <row r="1287" spans="1:15" x14ac:dyDescent="0.2">
      <c r="A1287" s="67">
        <v>41731</v>
      </c>
      <c r="B1287" s="54" t="s">
        <v>839</v>
      </c>
      <c r="C1287" s="67">
        <f t="shared" si="21"/>
        <v>4</v>
      </c>
      <c r="E1287" s="12">
        <v>6681</v>
      </c>
      <c r="F1287" s="12">
        <v>6556</v>
      </c>
      <c r="G1287" s="14">
        <v>1112</v>
      </c>
      <c r="H1287" s="14">
        <v>4491</v>
      </c>
      <c r="I1287" s="14">
        <v>1078</v>
      </c>
      <c r="J1287" s="13"/>
      <c r="K1287" s="12">
        <v>17463</v>
      </c>
      <c r="L1287" s="12">
        <v>550441</v>
      </c>
      <c r="M1287" s="12">
        <v>2530328</v>
      </c>
      <c r="N1287" s="12">
        <v>500</v>
      </c>
      <c r="O1287" s="12">
        <v>500</v>
      </c>
    </row>
    <row r="1288" spans="1:15" x14ac:dyDescent="0.2">
      <c r="A1288" s="67">
        <v>41732</v>
      </c>
      <c r="B1288" s="54" t="s">
        <v>838</v>
      </c>
      <c r="C1288" s="67">
        <f t="shared" si="21"/>
        <v>4</v>
      </c>
      <c r="E1288" s="12">
        <v>2166</v>
      </c>
      <c r="F1288" s="12">
        <v>2061</v>
      </c>
      <c r="G1288" s="14">
        <v>337</v>
      </c>
      <c r="H1288" s="14">
        <v>1463</v>
      </c>
      <c r="I1288" s="14">
        <v>366</v>
      </c>
      <c r="J1288" s="13"/>
      <c r="K1288" s="12">
        <v>8033</v>
      </c>
      <c r="L1288" s="12">
        <v>123060</v>
      </c>
      <c r="M1288" s="12">
        <v>604735</v>
      </c>
      <c r="N1288" s="12">
        <v>500</v>
      </c>
      <c r="O1288" s="12">
        <v>500</v>
      </c>
    </row>
    <row r="1289" spans="1:15" x14ac:dyDescent="0.2">
      <c r="A1289" s="67">
        <v>41733</v>
      </c>
      <c r="B1289" s="54" t="s">
        <v>837</v>
      </c>
      <c r="C1289" s="67">
        <f t="shared" si="21"/>
        <v>4</v>
      </c>
      <c r="E1289" s="12">
        <v>300</v>
      </c>
      <c r="F1289" s="12">
        <v>278</v>
      </c>
      <c r="G1289" s="14">
        <v>65</v>
      </c>
      <c r="H1289" s="14">
        <v>185</v>
      </c>
      <c r="I1289" s="14">
        <v>50</v>
      </c>
      <c r="J1289" s="13"/>
      <c r="K1289" s="12">
        <v>4161</v>
      </c>
      <c r="L1289" s="12">
        <v>11964</v>
      </c>
      <c r="M1289" s="12">
        <v>10418</v>
      </c>
      <c r="N1289" s="12">
        <v>500</v>
      </c>
      <c r="O1289" s="12">
        <v>500</v>
      </c>
    </row>
    <row r="1290" spans="1:15" x14ac:dyDescent="0.2">
      <c r="A1290" s="67">
        <v>41734</v>
      </c>
      <c r="B1290" s="54" t="s">
        <v>836</v>
      </c>
      <c r="C1290" s="67">
        <f t="shared" si="21"/>
        <v>4</v>
      </c>
      <c r="E1290" s="12">
        <v>4395</v>
      </c>
      <c r="F1290" s="12">
        <v>4416</v>
      </c>
      <c r="G1290" s="14">
        <v>725</v>
      </c>
      <c r="H1290" s="14">
        <v>2963</v>
      </c>
      <c r="I1290" s="14">
        <v>707</v>
      </c>
      <c r="J1290" s="13"/>
      <c r="K1290" s="12">
        <v>13150</v>
      </c>
      <c r="L1290" s="12">
        <v>349594</v>
      </c>
      <c r="M1290" s="12">
        <v>1136393</v>
      </c>
      <c r="N1290" s="12">
        <v>500</v>
      </c>
      <c r="O1290" s="12">
        <v>500</v>
      </c>
    </row>
    <row r="1291" spans="1:15" x14ac:dyDescent="0.2">
      <c r="A1291" s="67">
        <v>41735</v>
      </c>
      <c r="B1291" s="54" t="s">
        <v>835</v>
      </c>
      <c r="C1291" s="67">
        <f t="shared" si="21"/>
        <v>4</v>
      </c>
      <c r="E1291" s="12">
        <v>2514</v>
      </c>
      <c r="F1291" s="12">
        <v>2433</v>
      </c>
      <c r="G1291" s="14">
        <v>432</v>
      </c>
      <c r="H1291" s="14">
        <v>1655</v>
      </c>
      <c r="I1291" s="14">
        <v>427</v>
      </c>
      <c r="J1291" s="13"/>
      <c r="K1291" s="12">
        <v>13973</v>
      </c>
      <c r="L1291" s="12">
        <v>222973</v>
      </c>
      <c r="M1291" s="12">
        <v>548631</v>
      </c>
      <c r="N1291" s="12">
        <v>500</v>
      </c>
      <c r="O1291" s="12">
        <v>500</v>
      </c>
    </row>
    <row r="1292" spans="1:15" x14ac:dyDescent="0.2">
      <c r="A1292" s="67">
        <v>41736</v>
      </c>
      <c r="B1292" s="54" t="s">
        <v>834</v>
      </c>
      <c r="C1292" s="67">
        <f t="shared" si="21"/>
        <v>4</v>
      </c>
      <c r="E1292" s="12">
        <v>1380</v>
      </c>
      <c r="F1292" s="12">
        <v>1280</v>
      </c>
      <c r="G1292" s="14">
        <v>203</v>
      </c>
      <c r="H1292" s="14">
        <v>917</v>
      </c>
      <c r="I1292" s="14">
        <v>260</v>
      </c>
      <c r="J1292" s="13"/>
      <c r="K1292" s="12">
        <v>7838</v>
      </c>
      <c r="L1292" s="12">
        <v>99507</v>
      </c>
      <c r="M1292" s="12">
        <v>264653</v>
      </c>
      <c r="N1292" s="12">
        <v>500</v>
      </c>
      <c r="O1292" s="12">
        <v>500</v>
      </c>
    </row>
    <row r="1293" spans="1:15" x14ac:dyDescent="0.2">
      <c r="A1293" s="67">
        <v>41737</v>
      </c>
      <c r="B1293" s="54" t="s">
        <v>833</v>
      </c>
      <c r="C1293" s="67">
        <f t="shared" si="21"/>
        <v>4</v>
      </c>
      <c r="E1293" s="12">
        <v>3459</v>
      </c>
      <c r="F1293" s="12">
        <v>3388</v>
      </c>
      <c r="G1293" s="14">
        <v>521</v>
      </c>
      <c r="H1293" s="14">
        <v>2274</v>
      </c>
      <c r="I1293" s="14">
        <v>664</v>
      </c>
      <c r="J1293" s="13"/>
      <c r="K1293" s="12">
        <v>6524</v>
      </c>
      <c r="L1293" s="12">
        <v>327340</v>
      </c>
      <c r="M1293" s="12">
        <v>1666159</v>
      </c>
      <c r="N1293" s="12">
        <v>500</v>
      </c>
      <c r="O1293" s="12">
        <v>500</v>
      </c>
    </row>
    <row r="1294" spans="1:15" x14ac:dyDescent="0.2">
      <c r="A1294" s="67">
        <v>41738</v>
      </c>
      <c r="B1294" s="54" t="s">
        <v>832</v>
      </c>
      <c r="C1294" s="67">
        <f t="shared" si="21"/>
        <v>4</v>
      </c>
      <c r="E1294" s="12">
        <v>4362</v>
      </c>
      <c r="F1294" s="12">
        <v>4251</v>
      </c>
      <c r="G1294" s="14">
        <v>678</v>
      </c>
      <c r="H1294" s="14">
        <v>2878</v>
      </c>
      <c r="I1294" s="14">
        <v>806</v>
      </c>
      <c r="J1294" s="13"/>
      <c r="K1294" s="12">
        <v>646</v>
      </c>
      <c r="L1294" s="12">
        <v>369855</v>
      </c>
      <c r="M1294" s="12">
        <v>1593455</v>
      </c>
      <c r="N1294" s="12">
        <v>500</v>
      </c>
      <c r="O1294" s="12">
        <v>500</v>
      </c>
    </row>
    <row r="1295" spans="1:15" x14ac:dyDescent="0.2">
      <c r="A1295" s="67">
        <v>41739</v>
      </c>
      <c r="B1295" s="54" t="s">
        <v>831</v>
      </c>
      <c r="C1295" s="67">
        <f t="shared" si="21"/>
        <v>4</v>
      </c>
      <c r="E1295" s="12">
        <v>5682</v>
      </c>
      <c r="F1295" s="12">
        <v>5433</v>
      </c>
      <c r="G1295" s="14">
        <v>853</v>
      </c>
      <c r="H1295" s="14">
        <v>3747</v>
      </c>
      <c r="I1295" s="14">
        <v>1082</v>
      </c>
      <c r="J1295" s="13"/>
      <c r="K1295" s="12">
        <v>12446</v>
      </c>
      <c r="L1295" s="12">
        <v>595306</v>
      </c>
      <c r="M1295" s="12">
        <v>915362</v>
      </c>
      <c r="N1295" s="12">
        <v>500</v>
      </c>
      <c r="O1295" s="12">
        <v>500</v>
      </c>
    </row>
    <row r="1296" spans="1:15" x14ac:dyDescent="0.2">
      <c r="A1296" s="67">
        <v>41740</v>
      </c>
      <c r="B1296" s="54" t="s">
        <v>830</v>
      </c>
      <c r="C1296" s="67">
        <f t="shared" si="21"/>
        <v>4</v>
      </c>
      <c r="E1296" s="12">
        <v>883</v>
      </c>
      <c r="F1296" s="12">
        <v>867</v>
      </c>
      <c r="G1296" s="14">
        <v>134</v>
      </c>
      <c r="H1296" s="14">
        <v>524</v>
      </c>
      <c r="I1296" s="14">
        <v>225</v>
      </c>
      <c r="J1296" s="13"/>
      <c r="K1296" s="12">
        <v>18255</v>
      </c>
      <c r="L1296" s="12">
        <v>213726</v>
      </c>
      <c r="M1296" s="12">
        <v>185123</v>
      </c>
      <c r="N1296" s="12">
        <v>500</v>
      </c>
      <c r="O1296" s="12">
        <v>500</v>
      </c>
    </row>
    <row r="1297" spans="1:15" x14ac:dyDescent="0.2">
      <c r="A1297" s="67">
        <v>41741</v>
      </c>
      <c r="B1297" s="54" t="s">
        <v>829</v>
      </c>
      <c r="C1297" s="67">
        <f t="shared" si="21"/>
        <v>4</v>
      </c>
      <c r="E1297" s="12">
        <v>1499</v>
      </c>
      <c r="F1297" s="12">
        <v>1471</v>
      </c>
      <c r="G1297" s="14">
        <v>228</v>
      </c>
      <c r="H1297" s="14">
        <v>1059</v>
      </c>
      <c r="I1297" s="14">
        <v>212</v>
      </c>
      <c r="J1297" s="13"/>
      <c r="K1297" s="12">
        <v>20969</v>
      </c>
      <c r="L1297" s="12">
        <v>118202</v>
      </c>
      <c r="M1297" s="12">
        <v>160097</v>
      </c>
      <c r="N1297" s="12">
        <v>500</v>
      </c>
      <c r="O1297" s="12">
        <v>500</v>
      </c>
    </row>
    <row r="1298" spans="1:15" x14ac:dyDescent="0.2">
      <c r="A1298" s="67">
        <v>41742</v>
      </c>
      <c r="B1298" s="54" t="s">
        <v>828</v>
      </c>
      <c r="C1298" s="67">
        <f t="shared" si="21"/>
        <v>4</v>
      </c>
      <c r="E1298" s="12">
        <v>4028</v>
      </c>
      <c r="F1298" s="12">
        <v>3927</v>
      </c>
      <c r="G1298" s="14">
        <v>710</v>
      </c>
      <c r="H1298" s="14">
        <v>2744</v>
      </c>
      <c r="I1298" s="14">
        <v>574</v>
      </c>
      <c r="J1298" s="13"/>
      <c r="K1298" s="12">
        <v>13569</v>
      </c>
      <c r="L1298" s="12">
        <v>299798</v>
      </c>
      <c r="M1298" s="12">
        <v>829096</v>
      </c>
      <c r="N1298" s="12">
        <v>500</v>
      </c>
      <c r="O1298" s="12">
        <v>500</v>
      </c>
    </row>
    <row r="1299" spans="1:15" x14ac:dyDescent="0.2">
      <c r="A1299" s="67">
        <v>41743</v>
      </c>
      <c r="B1299" s="54" t="s">
        <v>827</v>
      </c>
      <c r="C1299" s="67">
        <f t="shared" ref="C1299:C1362" si="22">INT(A1299/10000)</f>
        <v>4</v>
      </c>
      <c r="E1299" s="12">
        <v>5790</v>
      </c>
      <c r="F1299" s="12">
        <v>5894</v>
      </c>
      <c r="G1299" s="14">
        <v>795</v>
      </c>
      <c r="H1299" s="14">
        <v>3841</v>
      </c>
      <c r="I1299" s="14">
        <v>1154</v>
      </c>
      <c r="J1299" s="13"/>
      <c r="K1299" s="12">
        <v>10854</v>
      </c>
      <c r="L1299" s="12">
        <v>362591</v>
      </c>
      <c r="M1299" s="12">
        <v>1222725</v>
      </c>
      <c r="N1299" s="12">
        <v>500</v>
      </c>
      <c r="O1299" s="12">
        <v>500</v>
      </c>
    </row>
    <row r="1300" spans="1:15" x14ac:dyDescent="0.2">
      <c r="A1300" s="67">
        <v>41744</v>
      </c>
      <c r="B1300" s="54" t="s">
        <v>826</v>
      </c>
      <c r="C1300" s="67">
        <f t="shared" si="22"/>
        <v>4</v>
      </c>
      <c r="E1300" s="12">
        <v>1499</v>
      </c>
      <c r="F1300" s="12">
        <v>1489</v>
      </c>
      <c r="G1300" s="14">
        <v>254</v>
      </c>
      <c r="H1300" s="14">
        <v>1002</v>
      </c>
      <c r="I1300" s="14">
        <v>243</v>
      </c>
      <c r="J1300" s="13"/>
      <c r="K1300" s="12">
        <v>10216</v>
      </c>
      <c r="L1300" s="12">
        <v>69507</v>
      </c>
      <c r="M1300" s="12">
        <v>86641</v>
      </c>
      <c r="N1300" s="12">
        <v>500</v>
      </c>
      <c r="O1300" s="12">
        <v>500</v>
      </c>
    </row>
    <row r="1301" spans="1:15" x14ac:dyDescent="0.2">
      <c r="A1301" s="67">
        <v>41745</v>
      </c>
      <c r="B1301" s="54" t="s">
        <v>825</v>
      </c>
      <c r="C1301" s="67">
        <f t="shared" si="22"/>
        <v>4</v>
      </c>
      <c r="E1301" s="12">
        <v>1517</v>
      </c>
      <c r="F1301" s="12">
        <v>1460</v>
      </c>
      <c r="G1301" s="14">
        <v>185</v>
      </c>
      <c r="H1301" s="14">
        <v>981</v>
      </c>
      <c r="I1301" s="14">
        <v>351</v>
      </c>
      <c r="J1301" s="13"/>
      <c r="K1301" s="12">
        <v>8245</v>
      </c>
      <c r="L1301" s="12">
        <v>227443</v>
      </c>
      <c r="M1301" s="12">
        <v>1169438</v>
      </c>
      <c r="N1301" s="12">
        <v>500</v>
      </c>
      <c r="O1301" s="12">
        <v>500</v>
      </c>
    </row>
    <row r="1302" spans="1:15" x14ac:dyDescent="0.2">
      <c r="A1302" s="67">
        <v>41746</v>
      </c>
      <c r="B1302" s="54" t="s">
        <v>824</v>
      </c>
      <c r="C1302" s="67">
        <f t="shared" si="22"/>
        <v>4</v>
      </c>
      <c r="E1302" s="12">
        <v>12403</v>
      </c>
      <c r="F1302" s="12">
        <v>12175</v>
      </c>
      <c r="G1302" s="14">
        <v>1641</v>
      </c>
      <c r="H1302" s="14">
        <v>7969</v>
      </c>
      <c r="I1302" s="14">
        <v>2793</v>
      </c>
      <c r="J1302" s="13"/>
      <c r="K1302" s="12">
        <v>6123</v>
      </c>
      <c r="L1302" s="12">
        <v>1454174</v>
      </c>
      <c r="M1302" s="12">
        <v>6857603</v>
      </c>
      <c r="N1302" s="12">
        <v>500</v>
      </c>
      <c r="O1302" s="12">
        <v>500</v>
      </c>
    </row>
    <row r="1303" spans="1:15" x14ac:dyDescent="0.2">
      <c r="A1303" s="67">
        <v>41747</v>
      </c>
      <c r="B1303" s="54" t="s">
        <v>823</v>
      </c>
      <c r="C1303" s="67">
        <f t="shared" si="22"/>
        <v>4</v>
      </c>
      <c r="E1303" s="12">
        <v>5085</v>
      </c>
      <c r="F1303" s="12">
        <v>4841</v>
      </c>
      <c r="G1303" s="14">
        <v>782</v>
      </c>
      <c r="H1303" s="14">
        <v>3397</v>
      </c>
      <c r="I1303" s="14">
        <v>906</v>
      </c>
      <c r="J1303" s="13"/>
      <c r="K1303" s="12">
        <v>17946</v>
      </c>
      <c r="L1303" s="12">
        <v>376687</v>
      </c>
      <c r="M1303" s="12">
        <v>1912840</v>
      </c>
      <c r="N1303" s="12">
        <v>500</v>
      </c>
      <c r="O1303" s="12">
        <v>500</v>
      </c>
    </row>
    <row r="1304" spans="1:15" x14ac:dyDescent="0.2">
      <c r="A1304" s="67">
        <v>41748</v>
      </c>
      <c r="B1304" s="54" t="s">
        <v>822</v>
      </c>
      <c r="C1304" s="67">
        <f t="shared" si="22"/>
        <v>4</v>
      </c>
      <c r="E1304" s="12">
        <v>974</v>
      </c>
      <c r="F1304" s="12">
        <v>945</v>
      </c>
      <c r="G1304" s="14">
        <v>173</v>
      </c>
      <c r="H1304" s="14">
        <v>636</v>
      </c>
      <c r="I1304" s="14">
        <v>165</v>
      </c>
      <c r="J1304" s="13"/>
      <c r="K1304" s="12">
        <v>20309</v>
      </c>
      <c r="L1304" s="12">
        <v>52941</v>
      </c>
      <c r="M1304" s="12">
        <v>264501</v>
      </c>
      <c r="N1304" s="12">
        <v>500</v>
      </c>
      <c r="O1304" s="12">
        <v>500</v>
      </c>
    </row>
    <row r="1305" spans="1:15" x14ac:dyDescent="0.2">
      <c r="A1305" s="67">
        <v>41749</v>
      </c>
      <c r="B1305" s="54" t="s">
        <v>821</v>
      </c>
      <c r="C1305" s="67">
        <f t="shared" si="22"/>
        <v>4</v>
      </c>
      <c r="E1305" s="12">
        <v>1563</v>
      </c>
      <c r="F1305" s="12">
        <v>1520</v>
      </c>
      <c r="G1305" s="14">
        <v>232</v>
      </c>
      <c r="H1305" s="14">
        <v>998</v>
      </c>
      <c r="I1305" s="14">
        <v>333</v>
      </c>
      <c r="J1305" s="13"/>
      <c r="K1305" s="12">
        <v>17573</v>
      </c>
      <c r="L1305" s="12">
        <v>242233</v>
      </c>
      <c r="M1305" s="12">
        <v>131096</v>
      </c>
      <c r="N1305" s="12">
        <v>500</v>
      </c>
      <c r="O1305" s="12">
        <v>500</v>
      </c>
    </row>
    <row r="1306" spans="1:15" x14ac:dyDescent="0.2">
      <c r="A1306" s="67">
        <v>41750</v>
      </c>
      <c r="B1306" s="54" t="s">
        <v>820</v>
      </c>
      <c r="C1306" s="67">
        <f t="shared" si="22"/>
        <v>4</v>
      </c>
      <c r="E1306" s="12">
        <v>1998</v>
      </c>
      <c r="F1306" s="12">
        <v>2026</v>
      </c>
      <c r="G1306" s="14">
        <v>320</v>
      </c>
      <c r="H1306" s="14">
        <v>1280</v>
      </c>
      <c r="I1306" s="14">
        <v>398</v>
      </c>
      <c r="J1306" s="13"/>
      <c r="K1306" s="12">
        <v>9269</v>
      </c>
      <c r="L1306" s="12">
        <v>130900</v>
      </c>
      <c r="M1306" s="12">
        <v>505709</v>
      </c>
      <c r="N1306" s="12">
        <v>500</v>
      </c>
      <c r="O1306" s="12">
        <v>500</v>
      </c>
    </row>
    <row r="1307" spans="1:15" x14ac:dyDescent="0.2">
      <c r="A1307" s="67">
        <v>41751</v>
      </c>
      <c r="B1307" s="54" t="s">
        <v>819</v>
      </c>
      <c r="C1307" s="67">
        <f t="shared" si="22"/>
        <v>4</v>
      </c>
      <c r="E1307" s="12">
        <v>1618</v>
      </c>
      <c r="F1307" s="12">
        <v>1567</v>
      </c>
      <c r="G1307" s="14">
        <v>257</v>
      </c>
      <c r="H1307" s="14">
        <v>1075</v>
      </c>
      <c r="I1307" s="14">
        <v>286</v>
      </c>
      <c r="J1307" s="13"/>
      <c r="K1307" s="12">
        <v>14046</v>
      </c>
      <c r="L1307" s="12">
        <v>135936</v>
      </c>
      <c r="M1307" s="12">
        <v>572291</v>
      </c>
      <c r="N1307" s="12">
        <v>500</v>
      </c>
      <c r="O1307" s="12">
        <v>500</v>
      </c>
    </row>
    <row r="1308" spans="1:15" x14ac:dyDescent="0.2">
      <c r="A1308" s="67">
        <v>41752</v>
      </c>
      <c r="B1308" s="54" t="s">
        <v>818</v>
      </c>
      <c r="C1308" s="67">
        <f t="shared" si="22"/>
        <v>4</v>
      </c>
      <c r="E1308" s="12">
        <v>1263</v>
      </c>
      <c r="F1308" s="12">
        <v>1204</v>
      </c>
      <c r="G1308" s="14">
        <v>206</v>
      </c>
      <c r="H1308" s="14">
        <v>826</v>
      </c>
      <c r="I1308" s="14">
        <v>231</v>
      </c>
      <c r="J1308" s="13"/>
      <c r="K1308" s="12">
        <v>10001</v>
      </c>
      <c r="L1308" s="12">
        <v>63620</v>
      </c>
      <c r="M1308" s="12">
        <v>140963</v>
      </c>
      <c r="N1308" s="12">
        <v>500</v>
      </c>
      <c r="O1308" s="12">
        <v>500</v>
      </c>
    </row>
    <row r="1309" spans="1:15" x14ac:dyDescent="0.2">
      <c r="A1309" s="67">
        <v>41801</v>
      </c>
      <c r="B1309" s="54" t="s">
        <v>817</v>
      </c>
      <c r="C1309" s="67">
        <f t="shared" si="22"/>
        <v>4</v>
      </c>
      <c r="E1309" s="12">
        <v>601</v>
      </c>
      <c r="F1309" s="12">
        <v>564</v>
      </c>
      <c r="G1309" s="14">
        <v>124</v>
      </c>
      <c r="H1309" s="14">
        <v>388</v>
      </c>
      <c r="I1309" s="14">
        <v>89</v>
      </c>
      <c r="J1309" s="13"/>
      <c r="K1309" s="12">
        <v>6051</v>
      </c>
      <c r="L1309" s="12">
        <v>28038</v>
      </c>
      <c r="M1309" s="12">
        <v>252029</v>
      </c>
      <c r="N1309" s="12">
        <v>500</v>
      </c>
      <c r="O1309" s="12">
        <v>500</v>
      </c>
    </row>
    <row r="1310" spans="1:15" x14ac:dyDescent="0.2">
      <c r="A1310" s="67">
        <v>41802</v>
      </c>
      <c r="B1310" s="54" t="s">
        <v>816</v>
      </c>
      <c r="C1310" s="67">
        <f t="shared" si="22"/>
        <v>4</v>
      </c>
      <c r="E1310" s="12">
        <v>738</v>
      </c>
      <c r="F1310" s="12">
        <v>673</v>
      </c>
      <c r="G1310" s="14">
        <v>149</v>
      </c>
      <c r="H1310" s="14">
        <v>465</v>
      </c>
      <c r="I1310" s="14">
        <v>124</v>
      </c>
      <c r="J1310" s="13"/>
      <c r="K1310" s="12">
        <v>6845</v>
      </c>
      <c r="L1310" s="12">
        <v>45821</v>
      </c>
      <c r="M1310" s="12">
        <v>121210</v>
      </c>
      <c r="N1310" s="12">
        <v>500</v>
      </c>
      <c r="O1310" s="12">
        <v>500</v>
      </c>
    </row>
    <row r="1311" spans="1:15" x14ac:dyDescent="0.2">
      <c r="A1311" s="67">
        <v>41803</v>
      </c>
      <c r="B1311" s="54" t="s">
        <v>815</v>
      </c>
      <c r="C1311" s="67">
        <f t="shared" si="22"/>
        <v>4</v>
      </c>
      <c r="E1311" s="12">
        <v>2592</v>
      </c>
      <c r="F1311" s="12">
        <v>2474</v>
      </c>
      <c r="G1311" s="14">
        <v>428</v>
      </c>
      <c r="H1311" s="14">
        <v>1717</v>
      </c>
      <c r="I1311" s="14">
        <v>447</v>
      </c>
      <c r="J1311" s="13"/>
      <c r="K1311" s="12">
        <v>23687</v>
      </c>
      <c r="L1311" s="12">
        <v>185942</v>
      </c>
      <c r="M1311" s="12">
        <v>832965</v>
      </c>
      <c r="N1311" s="12">
        <v>500</v>
      </c>
      <c r="O1311" s="12">
        <v>500</v>
      </c>
    </row>
    <row r="1312" spans="1:15" x14ac:dyDescent="0.2">
      <c r="A1312" s="67">
        <v>41804</v>
      </c>
      <c r="B1312" s="54" t="s">
        <v>814</v>
      </c>
      <c r="C1312" s="67">
        <f t="shared" si="22"/>
        <v>4</v>
      </c>
      <c r="E1312" s="12">
        <v>4069</v>
      </c>
      <c r="F1312" s="12">
        <v>4054</v>
      </c>
      <c r="G1312" s="14">
        <v>621</v>
      </c>
      <c r="H1312" s="14">
        <v>2729</v>
      </c>
      <c r="I1312" s="14">
        <v>719</v>
      </c>
      <c r="J1312" s="13"/>
      <c r="K1312" s="12">
        <v>29847</v>
      </c>
      <c r="L1312" s="12">
        <v>322518</v>
      </c>
      <c r="M1312" s="12">
        <v>751336</v>
      </c>
      <c r="N1312" s="12">
        <v>500</v>
      </c>
      <c r="O1312" s="12">
        <v>500</v>
      </c>
    </row>
    <row r="1313" spans="1:15" x14ac:dyDescent="0.2">
      <c r="A1313" s="67">
        <v>41805</v>
      </c>
      <c r="B1313" s="54" t="s">
        <v>813</v>
      </c>
      <c r="C1313" s="67">
        <f t="shared" si="22"/>
        <v>4</v>
      </c>
      <c r="E1313" s="12">
        <v>2701</v>
      </c>
      <c r="F1313" s="12">
        <v>2537</v>
      </c>
      <c r="G1313" s="14">
        <v>480</v>
      </c>
      <c r="H1313" s="14">
        <v>1797</v>
      </c>
      <c r="I1313" s="14">
        <v>424</v>
      </c>
      <c r="J1313" s="13"/>
      <c r="K1313" s="12">
        <v>34043</v>
      </c>
      <c r="L1313" s="12">
        <v>172136</v>
      </c>
      <c r="M1313" s="12">
        <v>1873694</v>
      </c>
      <c r="N1313" s="12">
        <v>500</v>
      </c>
      <c r="O1313" s="12">
        <v>500</v>
      </c>
    </row>
    <row r="1314" spans="1:15" x14ac:dyDescent="0.2">
      <c r="A1314" s="67">
        <v>41806</v>
      </c>
      <c r="B1314" s="54" t="s">
        <v>812</v>
      </c>
      <c r="C1314" s="67">
        <f t="shared" si="22"/>
        <v>4</v>
      </c>
      <c r="E1314" s="12">
        <v>2259</v>
      </c>
      <c r="F1314" s="12">
        <v>2131</v>
      </c>
      <c r="G1314" s="14">
        <v>347</v>
      </c>
      <c r="H1314" s="14">
        <v>1515</v>
      </c>
      <c r="I1314" s="14">
        <v>397</v>
      </c>
      <c r="J1314" s="13"/>
      <c r="K1314" s="12">
        <v>15519</v>
      </c>
      <c r="L1314" s="12">
        <v>203192</v>
      </c>
      <c r="M1314" s="12">
        <v>1596476</v>
      </c>
      <c r="N1314" s="12">
        <v>500</v>
      </c>
      <c r="O1314" s="12">
        <v>500</v>
      </c>
    </row>
    <row r="1315" spans="1:15" x14ac:dyDescent="0.2">
      <c r="A1315" s="67">
        <v>41807</v>
      </c>
      <c r="B1315" s="54" t="s">
        <v>811</v>
      </c>
      <c r="C1315" s="67">
        <f t="shared" si="22"/>
        <v>4</v>
      </c>
      <c r="E1315" s="12">
        <v>1359</v>
      </c>
      <c r="F1315" s="12">
        <v>1322</v>
      </c>
      <c r="G1315" s="14">
        <v>209</v>
      </c>
      <c r="H1315" s="14">
        <v>887</v>
      </c>
      <c r="I1315" s="14">
        <v>263</v>
      </c>
      <c r="J1315" s="13"/>
      <c r="K1315" s="12">
        <v>13957</v>
      </c>
      <c r="L1315" s="12">
        <v>90963</v>
      </c>
      <c r="M1315" s="12">
        <v>357053</v>
      </c>
      <c r="N1315" s="12">
        <v>500</v>
      </c>
      <c r="O1315" s="12">
        <v>500</v>
      </c>
    </row>
    <row r="1316" spans="1:15" x14ac:dyDescent="0.2">
      <c r="A1316" s="67">
        <v>41808</v>
      </c>
      <c r="B1316" s="54" t="s">
        <v>810</v>
      </c>
      <c r="C1316" s="67">
        <f t="shared" si="22"/>
        <v>4</v>
      </c>
      <c r="E1316" s="12">
        <v>6276</v>
      </c>
      <c r="F1316" s="12">
        <v>5856</v>
      </c>
      <c r="G1316" s="14">
        <v>1011</v>
      </c>
      <c r="H1316" s="14">
        <v>4140</v>
      </c>
      <c r="I1316" s="14">
        <v>1125</v>
      </c>
      <c r="J1316" s="13"/>
      <c r="K1316" s="12">
        <v>33517</v>
      </c>
      <c r="L1316" s="12">
        <v>637978</v>
      </c>
      <c r="M1316" s="12">
        <v>5146877</v>
      </c>
      <c r="N1316" s="12">
        <v>500</v>
      </c>
      <c r="O1316" s="12">
        <v>500</v>
      </c>
    </row>
    <row r="1317" spans="1:15" x14ac:dyDescent="0.2">
      <c r="A1317" s="67">
        <v>41809</v>
      </c>
      <c r="B1317" s="54" t="s">
        <v>809</v>
      </c>
      <c r="C1317" s="67">
        <f t="shared" si="22"/>
        <v>4</v>
      </c>
      <c r="E1317" s="12">
        <v>1032</v>
      </c>
      <c r="F1317" s="12">
        <v>866</v>
      </c>
      <c r="G1317" s="14">
        <v>206</v>
      </c>
      <c r="H1317" s="14">
        <v>720</v>
      </c>
      <c r="I1317" s="14">
        <v>106</v>
      </c>
      <c r="J1317" s="13"/>
      <c r="K1317" s="12">
        <v>10346</v>
      </c>
      <c r="L1317" s="12">
        <v>64615</v>
      </c>
      <c r="M1317" s="12">
        <v>705842</v>
      </c>
      <c r="N1317" s="12">
        <v>500</v>
      </c>
      <c r="O1317" s="12">
        <v>500</v>
      </c>
    </row>
    <row r="1318" spans="1:15" x14ac:dyDescent="0.2">
      <c r="A1318" s="67">
        <v>41810</v>
      </c>
      <c r="B1318" s="54" t="s">
        <v>808</v>
      </c>
      <c r="C1318" s="67">
        <f t="shared" si="22"/>
        <v>4</v>
      </c>
      <c r="E1318" s="12">
        <v>3177</v>
      </c>
      <c r="F1318" s="12">
        <v>3075</v>
      </c>
      <c r="G1318" s="14">
        <v>546</v>
      </c>
      <c r="H1318" s="14">
        <v>2089</v>
      </c>
      <c r="I1318" s="14">
        <v>542</v>
      </c>
      <c r="J1318" s="13"/>
      <c r="K1318" s="12">
        <v>17622</v>
      </c>
      <c r="L1318" s="12">
        <v>294010</v>
      </c>
      <c r="M1318" s="12">
        <v>727365</v>
      </c>
      <c r="N1318" s="12">
        <v>500</v>
      </c>
      <c r="O1318" s="12">
        <v>500</v>
      </c>
    </row>
    <row r="1319" spans="1:15" x14ac:dyDescent="0.2">
      <c r="A1319" s="67">
        <v>41811</v>
      </c>
      <c r="B1319" s="54" t="s">
        <v>807</v>
      </c>
      <c r="C1319" s="67">
        <f t="shared" si="22"/>
        <v>4</v>
      </c>
      <c r="E1319" s="12">
        <v>3605</v>
      </c>
      <c r="F1319" s="12">
        <v>3374</v>
      </c>
      <c r="G1319" s="14">
        <v>549</v>
      </c>
      <c r="H1319" s="14">
        <v>2360</v>
      </c>
      <c r="I1319" s="14">
        <v>696</v>
      </c>
      <c r="J1319" s="13"/>
      <c r="K1319" s="12">
        <v>2431</v>
      </c>
      <c r="L1319" s="12">
        <v>264804</v>
      </c>
      <c r="M1319" s="12">
        <v>833400</v>
      </c>
      <c r="N1319" s="12">
        <v>500</v>
      </c>
      <c r="O1319" s="12">
        <v>500</v>
      </c>
    </row>
    <row r="1320" spans="1:15" x14ac:dyDescent="0.2">
      <c r="A1320" s="67">
        <v>41812</v>
      </c>
      <c r="B1320" s="54" t="s">
        <v>806</v>
      </c>
      <c r="C1320" s="67">
        <f t="shared" si="22"/>
        <v>4</v>
      </c>
      <c r="E1320" s="12">
        <v>14038</v>
      </c>
      <c r="F1320" s="12">
        <v>12928</v>
      </c>
      <c r="G1320" s="14">
        <v>2301</v>
      </c>
      <c r="H1320" s="14">
        <v>9449</v>
      </c>
      <c r="I1320" s="14">
        <v>2288</v>
      </c>
      <c r="J1320" s="13"/>
      <c r="K1320" s="12">
        <v>11058</v>
      </c>
      <c r="L1320" s="12">
        <v>1279075</v>
      </c>
      <c r="M1320" s="12">
        <v>7950274</v>
      </c>
      <c r="N1320" s="12">
        <v>500</v>
      </c>
      <c r="O1320" s="12">
        <v>500</v>
      </c>
    </row>
    <row r="1321" spans="1:15" x14ac:dyDescent="0.2">
      <c r="A1321" s="67">
        <v>41813</v>
      </c>
      <c r="B1321" s="54" t="s">
        <v>805</v>
      </c>
      <c r="C1321" s="67">
        <f t="shared" si="22"/>
        <v>4</v>
      </c>
      <c r="E1321" s="12">
        <v>931</v>
      </c>
      <c r="F1321" s="12">
        <v>908</v>
      </c>
      <c r="G1321" s="14">
        <v>154</v>
      </c>
      <c r="H1321" s="14">
        <v>611</v>
      </c>
      <c r="I1321" s="14">
        <v>166</v>
      </c>
      <c r="J1321" s="13"/>
      <c r="K1321" s="12">
        <v>11092</v>
      </c>
      <c r="L1321" s="12">
        <v>52967</v>
      </c>
      <c r="M1321" s="12">
        <v>188389</v>
      </c>
      <c r="N1321" s="12">
        <v>500</v>
      </c>
      <c r="O1321" s="12">
        <v>500</v>
      </c>
    </row>
    <row r="1322" spans="1:15" x14ac:dyDescent="0.2">
      <c r="A1322" s="67">
        <v>41814</v>
      </c>
      <c r="B1322" s="54" t="s">
        <v>804</v>
      </c>
      <c r="C1322" s="67">
        <f t="shared" si="22"/>
        <v>4</v>
      </c>
      <c r="E1322" s="12">
        <v>1710</v>
      </c>
      <c r="F1322" s="12">
        <v>1605</v>
      </c>
      <c r="G1322" s="14">
        <v>299</v>
      </c>
      <c r="H1322" s="14">
        <v>1156</v>
      </c>
      <c r="I1322" s="14">
        <v>255</v>
      </c>
      <c r="J1322" s="13"/>
      <c r="K1322" s="12">
        <v>12551</v>
      </c>
      <c r="L1322" s="12">
        <v>89308</v>
      </c>
      <c r="M1322" s="12">
        <v>232691</v>
      </c>
      <c r="N1322" s="12">
        <v>500</v>
      </c>
      <c r="O1322" s="12">
        <v>500</v>
      </c>
    </row>
    <row r="1323" spans="1:15" x14ac:dyDescent="0.2">
      <c r="A1323" s="67">
        <v>41815</v>
      </c>
      <c r="B1323" s="54" t="s">
        <v>803</v>
      </c>
      <c r="C1323" s="67">
        <f t="shared" si="22"/>
        <v>4</v>
      </c>
      <c r="E1323" s="12">
        <v>919</v>
      </c>
      <c r="F1323" s="12">
        <v>896</v>
      </c>
      <c r="G1323" s="14">
        <v>173</v>
      </c>
      <c r="H1323" s="14">
        <v>613</v>
      </c>
      <c r="I1323" s="14">
        <v>133</v>
      </c>
      <c r="J1323" s="13"/>
      <c r="K1323" s="12">
        <v>15820</v>
      </c>
      <c r="L1323" s="12">
        <v>45609</v>
      </c>
      <c r="M1323" s="12">
        <v>75261</v>
      </c>
      <c r="N1323" s="12">
        <v>500</v>
      </c>
      <c r="O1323" s="12">
        <v>500</v>
      </c>
    </row>
    <row r="1324" spans="1:15" x14ac:dyDescent="0.2">
      <c r="A1324" s="67">
        <v>41816</v>
      </c>
      <c r="B1324" s="54" t="s">
        <v>802</v>
      </c>
      <c r="C1324" s="67">
        <f t="shared" si="22"/>
        <v>4</v>
      </c>
      <c r="E1324" s="12">
        <v>2914</v>
      </c>
      <c r="F1324" s="12">
        <v>2800</v>
      </c>
      <c r="G1324" s="14">
        <v>476</v>
      </c>
      <c r="H1324" s="14">
        <v>1967</v>
      </c>
      <c r="I1324" s="14">
        <v>471</v>
      </c>
      <c r="J1324" s="13"/>
      <c r="K1324" s="12">
        <v>19870</v>
      </c>
      <c r="L1324" s="12">
        <v>193215</v>
      </c>
      <c r="M1324" s="12">
        <v>860236</v>
      </c>
      <c r="N1324" s="12">
        <v>500</v>
      </c>
      <c r="O1324" s="12">
        <v>500</v>
      </c>
    </row>
    <row r="1325" spans="1:15" x14ac:dyDescent="0.2">
      <c r="A1325" s="67">
        <v>41817</v>
      </c>
      <c r="B1325" s="54" t="s">
        <v>801</v>
      </c>
      <c r="C1325" s="67">
        <f t="shared" si="22"/>
        <v>4</v>
      </c>
      <c r="E1325" s="12">
        <v>2712</v>
      </c>
      <c r="F1325" s="12">
        <v>2619</v>
      </c>
      <c r="G1325" s="14">
        <v>450</v>
      </c>
      <c r="H1325" s="14">
        <v>1830</v>
      </c>
      <c r="I1325" s="14">
        <v>432</v>
      </c>
      <c r="J1325" s="13"/>
      <c r="K1325" s="12">
        <v>27229</v>
      </c>
      <c r="L1325" s="12">
        <v>419354</v>
      </c>
      <c r="M1325" s="12">
        <v>5418996</v>
      </c>
      <c r="N1325" s="12">
        <v>500</v>
      </c>
      <c r="O1325" s="12">
        <v>500</v>
      </c>
    </row>
    <row r="1326" spans="1:15" x14ac:dyDescent="0.2">
      <c r="A1326" s="67">
        <v>41818</v>
      </c>
      <c r="B1326" s="54" t="s">
        <v>800</v>
      </c>
      <c r="C1326" s="67">
        <f t="shared" si="22"/>
        <v>4</v>
      </c>
      <c r="E1326" s="12">
        <v>1425</v>
      </c>
      <c r="F1326" s="12">
        <v>1305</v>
      </c>
      <c r="G1326" s="14">
        <v>279</v>
      </c>
      <c r="H1326" s="14">
        <v>951</v>
      </c>
      <c r="I1326" s="14">
        <v>195</v>
      </c>
      <c r="J1326" s="13"/>
      <c r="K1326" s="12">
        <v>7522</v>
      </c>
      <c r="L1326" s="12">
        <v>98288</v>
      </c>
      <c r="M1326" s="12">
        <v>87606</v>
      </c>
      <c r="N1326" s="12">
        <v>500</v>
      </c>
      <c r="O1326" s="12">
        <v>500</v>
      </c>
    </row>
    <row r="1327" spans="1:15" x14ac:dyDescent="0.2">
      <c r="A1327" s="67">
        <v>41819</v>
      </c>
      <c r="B1327" s="54" t="s">
        <v>799</v>
      </c>
      <c r="C1327" s="67">
        <f t="shared" si="22"/>
        <v>4</v>
      </c>
      <c r="E1327" s="12">
        <v>2081</v>
      </c>
      <c r="F1327" s="12">
        <v>1932</v>
      </c>
      <c r="G1327" s="14">
        <v>392</v>
      </c>
      <c r="H1327" s="14">
        <v>1388</v>
      </c>
      <c r="I1327" s="14">
        <v>301</v>
      </c>
      <c r="J1327" s="13"/>
      <c r="K1327" s="12">
        <v>34957</v>
      </c>
      <c r="L1327" s="12">
        <v>135948</v>
      </c>
      <c r="M1327" s="12">
        <v>400948</v>
      </c>
      <c r="N1327" s="12">
        <v>500</v>
      </c>
      <c r="O1327" s="12">
        <v>500</v>
      </c>
    </row>
    <row r="1328" spans="1:15" x14ac:dyDescent="0.2">
      <c r="A1328" s="67">
        <v>41820</v>
      </c>
      <c r="B1328" s="54" t="s">
        <v>798</v>
      </c>
      <c r="C1328" s="67">
        <f t="shared" si="22"/>
        <v>4</v>
      </c>
      <c r="E1328" s="12">
        <v>5004</v>
      </c>
      <c r="F1328" s="12">
        <v>4952</v>
      </c>
      <c r="G1328" s="14">
        <v>680</v>
      </c>
      <c r="H1328" s="14">
        <v>3282</v>
      </c>
      <c r="I1328" s="14">
        <v>1042</v>
      </c>
      <c r="J1328" s="13"/>
      <c r="K1328" s="12">
        <v>2841</v>
      </c>
      <c r="L1328" s="12">
        <v>316930</v>
      </c>
      <c r="M1328" s="12">
        <v>884933</v>
      </c>
      <c r="N1328" s="12">
        <v>500</v>
      </c>
      <c r="O1328" s="12">
        <v>500</v>
      </c>
    </row>
    <row r="1329" spans="1:15" x14ac:dyDescent="0.2">
      <c r="A1329" s="67">
        <v>41821</v>
      </c>
      <c r="B1329" s="54" t="s">
        <v>797</v>
      </c>
      <c r="C1329" s="67">
        <f t="shared" si="22"/>
        <v>4</v>
      </c>
      <c r="E1329" s="12">
        <v>2390</v>
      </c>
      <c r="F1329" s="12">
        <v>2375</v>
      </c>
      <c r="G1329" s="14">
        <v>420</v>
      </c>
      <c r="H1329" s="14">
        <v>1523</v>
      </c>
      <c r="I1329" s="14">
        <v>447</v>
      </c>
      <c r="J1329" s="13"/>
      <c r="K1329" s="12">
        <v>41593</v>
      </c>
      <c r="L1329" s="12">
        <v>146395</v>
      </c>
      <c r="M1329" s="12">
        <v>283885</v>
      </c>
      <c r="N1329" s="12">
        <v>500</v>
      </c>
      <c r="O1329" s="12">
        <v>500</v>
      </c>
    </row>
    <row r="1330" spans="1:15" x14ac:dyDescent="0.2">
      <c r="A1330" s="67">
        <v>41822</v>
      </c>
      <c r="B1330" s="54" t="s">
        <v>796</v>
      </c>
      <c r="C1330" s="67">
        <f t="shared" si="22"/>
        <v>4</v>
      </c>
      <c r="E1330" s="12">
        <v>2265</v>
      </c>
      <c r="F1330" s="12">
        <v>1983</v>
      </c>
      <c r="G1330" s="14">
        <v>397</v>
      </c>
      <c r="H1330" s="14">
        <v>1462</v>
      </c>
      <c r="I1330" s="14">
        <v>406</v>
      </c>
      <c r="J1330" s="13"/>
      <c r="K1330" s="12">
        <v>30910</v>
      </c>
      <c r="L1330" s="12">
        <v>207466</v>
      </c>
      <c r="M1330" s="12">
        <v>2379586</v>
      </c>
      <c r="N1330" s="12">
        <v>500</v>
      </c>
      <c r="O1330" s="12">
        <v>500</v>
      </c>
    </row>
    <row r="1331" spans="1:15" x14ac:dyDescent="0.2">
      <c r="A1331" s="67">
        <v>41823</v>
      </c>
      <c r="B1331" s="54" t="s">
        <v>795</v>
      </c>
      <c r="C1331" s="67">
        <f t="shared" si="22"/>
        <v>4</v>
      </c>
      <c r="E1331" s="12">
        <v>5531</v>
      </c>
      <c r="F1331" s="12">
        <v>5485</v>
      </c>
      <c r="G1331" s="14">
        <v>817</v>
      </c>
      <c r="H1331" s="14">
        <v>3538</v>
      </c>
      <c r="I1331" s="14">
        <v>1176</v>
      </c>
      <c r="J1331" s="13"/>
      <c r="K1331" s="12">
        <v>15835</v>
      </c>
      <c r="L1331" s="12">
        <v>608013</v>
      </c>
      <c r="M1331" s="12">
        <v>3139918</v>
      </c>
      <c r="N1331" s="12">
        <v>500</v>
      </c>
      <c r="O1331" s="12">
        <v>500</v>
      </c>
    </row>
    <row r="1332" spans="1:15" x14ac:dyDescent="0.2">
      <c r="A1332" s="67">
        <v>41824</v>
      </c>
      <c r="B1332" s="54" t="s">
        <v>794</v>
      </c>
      <c r="C1332" s="67">
        <f t="shared" si="22"/>
        <v>4</v>
      </c>
      <c r="E1332" s="12">
        <v>3424</v>
      </c>
      <c r="F1332" s="12">
        <v>3344</v>
      </c>
      <c r="G1332" s="14">
        <v>554</v>
      </c>
      <c r="H1332" s="14">
        <v>2313</v>
      </c>
      <c r="I1332" s="14">
        <v>557</v>
      </c>
      <c r="J1332" s="13"/>
      <c r="K1332" s="12">
        <v>19952</v>
      </c>
      <c r="L1332" s="12">
        <v>333050</v>
      </c>
      <c r="M1332" s="12">
        <v>1259235</v>
      </c>
      <c r="N1332" s="12">
        <v>500</v>
      </c>
      <c r="O1332" s="12">
        <v>500</v>
      </c>
    </row>
    <row r="1333" spans="1:15" x14ac:dyDescent="0.2">
      <c r="A1333" s="67">
        <v>50101</v>
      </c>
      <c r="B1333" s="54" t="s">
        <v>5</v>
      </c>
      <c r="C1333" s="67">
        <f t="shared" si="22"/>
        <v>5</v>
      </c>
      <c r="D1333" s="61">
        <v>1</v>
      </c>
      <c r="E1333" s="12">
        <v>154964</v>
      </c>
      <c r="F1333" s="12">
        <v>150394</v>
      </c>
      <c r="G1333" s="14">
        <v>19990</v>
      </c>
      <c r="H1333" s="14">
        <v>103193</v>
      </c>
      <c r="I1333" s="14">
        <v>31780</v>
      </c>
      <c r="J1333" s="13">
        <v>1</v>
      </c>
      <c r="K1333" s="12">
        <v>19718</v>
      </c>
      <c r="L1333" s="12">
        <v>14931639</v>
      </c>
      <c r="M1333" s="12">
        <v>87971539</v>
      </c>
      <c r="N1333" s="12">
        <v>500</v>
      </c>
      <c r="O1333" s="12">
        <v>500</v>
      </c>
    </row>
    <row r="1334" spans="1:15" x14ac:dyDescent="0.2">
      <c r="A1334" s="67">
        <v>50201</v>
      </c>
      <c r="B1334" s="54" t="s">
        <v>793</v>
      </c>
      <c r="C1334" s="67">
        <f t="shared" si="22"/>
        <v>5</v>
      </c>
      <c r="E1334" s="12">
        <v>5912</v>
      </c>
      <c r="F1334" s="12">
        <v>5765</v>
      </c>
      <c r="G1334" s="14">
        <v>887</v>
      </c>
      <c r="H1334" s="14">
        <v>3926</v>
      </c>
      <c r="I1334" s="14">
        <v>1099</v>
      </c>
      <c r="J1334" s="13"/>
      <c r="K1334" s="12">
        <v>51651</v>
      </c>
      <c r="L1334" s="12">
        <v>535139</v>
      </c>
      <c r="M1334" s="12">
        <v>1695005</v>
      </c>
      <c r="N1334" s="12">
        <v>500</v>
      </c>
      <c r="O1334" s="12">
        <v>500</v>
      </c>
    </row>
    <row r="1335" spans="1:15" x14ac:dyDescent="0.2">
      <c r="A1335" s="67">
        <v>50202</v>
      </c>
      <c r="B1335" s="54" t="s">
        <v>792</v>
      </c>
      <c r="C1335" s="67">
        <f t="shared" si="22"/>
        <v>5</v>
      </c>
      <c r="E1335" s="12">
        <v>3608</v>
      </c>
      <c r="F1335" s="12">
        <v>3510</v>
      </c>
      <c r="G1335" s="14">
        <v>569</v>
      </c>
      <c r="H1335" s="14">
        <v>2358</v>
      </c>
      <c r="I1335" s="14">
        <v>681</v>
      </c>
      <c r="J1335" s="13"/>
      <c r="K1335" s="12">
        <v>17042</v>
      </c>
      <c r="L1335" s="12">
        <v>301727</v>
      </c>
      <c r="M1335" s="12">
        <v>1210501</v>
      </c>
      <c r="N1335" s="12">
        <v>500</v>
      </c>
      <c r="O1335" s="12">
        <v>500</v>
      </c>
    </row>
    <row r="1336" spans="1:15" x14ac:dyDescent="0.2">
      <c r="A1336" s="67">
        <v>50203</v>
      </c>
      <c r="B1336" s="54" t="s">
        <v>791</v>
      </c>
      <c r="C1336" s="67">
        <f t="shared" si="22"/>
        <v>5</v>
      </c>
      <c r="E1336" s="12">
        <v>2237</v>
      </c>
      <c r="F1336" s="12">
        <v>2245</v>
      </c>
      <c r="G1336" s="14">
        <v>362</v>
      </c>
      <c r="H1336" s="14">
        <v>1423</v>
      </c>
      <c r="I1336" s="14">
        <v>452</v>
      </c>
      <c r="J1336" s="13"/>
      <c r="K1336" s="12">
        <v>19614</v>
      </c>
      <c r="L1336" s="12">
        <v>178214</v>
      </c>
      <c r="M1336" s="12">
        <v>675275</v>
      </c>
      <c r="N1336" s="12">
        <v>500</v>
      </c>
      <c r="O1336" s="12">
        <v>500</v>
      </c>
    </row>
    <row r="1337" spans="1:15" x14ac:dyDescent="0.2">
      <c r="A1337" s="67">
        <v>50204</v>
      </c>
      <c r="B1337" s="54" t="s">
        <v>790</v>
      </c>
      <c r="C1337" s="67">
        <f t="shared" si="22"/>
        <v>5</v>
      </c>
      <c r="E1337" s="12">
        <v>4311</v>
      </c>
      <c r="F1337" s="12">
        <v>4226</v>
      </c>
      <c r="G1337" s="14">
        <v>726</v>
      </c>
      <c r="H1337" s="14">
        <v>2793</v>
      </c>
      <c r="I1337" s="14">
        <v>792</v>
      </c>
      <c r="J1337" s="13"/>
      <c r="K1337" s="12">
        <v>20022</v>
      </c>
      <c r="L1337" s="12">
        <v>336908</v>
      </c>
      <c r="M1337" s="12">
        <v>1277353</v>
      </c>
      <c r="N1337" s="12">
        <v>500</v>
      </c>
      <c r="O1337" s="12">
        <v>500</v>
      </c>
    </row>
    <row r="1338" spans="1:15" x14ac:dyDescent="0.2">
      <c r="A1338" s="67">
        <v>50205</v>
      </c>
      <c r="B1338" s="54" t="s">
        <v>789</v>
      </c>
      <c r="C1338" s="67">
        <f t="shared" si="22"/>
        <v>5</v>
      </c>
      <c r="E1338" s="12">
        <v>21328</v>
      </c>
      <c r="F1338" s="12">
        <v>20743</v>
      </c>
      <c r="G1338" s="14">
        <v>3429</v>
      </c>
      <c r="H1338" s="14">
        <v>14364</v>
      </c>
      <c r="I1338" s="14">
        <v>3535</v>
      </c>
      <c r="J1338" s="13"/>
      <c r="K1338" s="12">
        <v>11043</v>
      </c>
      <c r="L1338" s="12">
        <v>1590031</v>
      </c>
      <c r="M1338" s="12">
        <v>7785461</v>
      </c>
      <c r="N1338" s="12">
        <v>500</v>
      </c>
      <c r="O1338" s="12">
        <v>500</v>
      </c>
    </row>
    <row r="1339" spans="1:15" x14ac:dyDescent="0.2">
      <c r="A1339" s="67">
        <v>50206</v>
      </c>
      <c r="B1339" s="54" t="s">
        <v>788</v>
      </c>
      <c r="C1339" s="67">
        <f t="shared" si="22"/>
        <v>5</v>
      </c>
      <c r="E1339" s="12">
        <v>876</v>
      </c>
      <c r="F1339" s="12">
        <v>891</v>
      </c>
      <c r="G1339" s="14">
        <v>158</v>
      </c>
      <c r="H1339" s="14">
        <v>562</v>
      </c>
      <c r="I1339" s="14">
        <v>156</v>
      </c>
      <c r="J1339" s="13"/>
      <c r="K1339" s="12">
        <v>10672</v>
      </c>
      <c r="L1339" s="12">
        <v>50488</v>
      </c>
      <c r="M1339" s="12">
        <v>64183</v>
      </c>
      <c r="N1339" s="12">
        <v>500</v>
      </c>
      <c r="O1339" s="12">
        <v>500</v>
      </c>
    </row>
    <row r="1340" spans="1:15" x14ac:dyDescent="0.2">
      <c r="A1340" s="67">
        <v>50207</v>
      </c>
      <c r="B1340" s="54" t="s">
        <v>787</v>
      </c>
      <c r="C1340" s="67">
        <f t="shared" si="22"/>
        <v>5</v>
      </c>
      <c r="E1340" s="12">
        <v>7381</v>
      </c>
      <c r="F1340" s="12">
        <v>7114</v>
      </c>
      <c r="G1340" s="14">
        <v>1266</v>
      </c>
      <c r="H1340" s="14">
        <v>4834</v>
      </c>
      <c r="I1340" s="14">
        <v>1281</v>
      </c>
      <c r="J1340" s="13"/>
      <c r="K1340" s="12">
        <v>21311</v>
      </c>
      <c r="L1340" s="12">
        <v>628156</v>
      </c>
      <c r="M1340" s="12">
        <v>2192018</v>
      </c>
      <c r="N1340" s="12">
        <v>500</v>
      </c>
      <c r="O1340" s="12">
        <v>500</v>
      </c>
    </row>
    <row r="1341" spans="1:15" x14ac:dyDescent="0.2">
      <c r="A1341" s="67">
        <v>50208</v>
      </c>
      <c r="B1341" s="54" t="s">
        <v>786</v>
      </c>
      <c r="C1341" s="67">
        <f t="shared" si="22"/>
        <v>5</v>
      </c>
      <c r="E1341" s="12">
        <v>4440</v>
      </c>
      <c r="F1341" s="12">
        <v>4288</v>
      </c>
      <c r="G1341" s="14">
        <v>656</v>
      </c>
      <c r="H1341" s="14">
        <v>2816</v>
      </c>
      <c r="I1341" s="14">
        <v>968</v>
      </c>
      <c r="J1341" s="13"/>
      <c r="K1341" s="12">
        <v>3369</v>
      </c>
      <c r="L1341" s="12">
        <v>305983</v>
      </c>
      <c r="M1341" s="12">
        <v>788883</v>
      </c>
      <c r="N1341" s="12">
        <v>500</v>
      </c>
      <c r="O1341" s="12">
        <v>500</v>
      </c>
    </row>
    <row r="1342" spans="1:15" x14ac:dyDescent="0.2">
      <c r="A1342" s="67">
        <v>50209</v>
      </c>
      <c r="B1342" s="54" t="s">
        <v>785</v>
      </c>
      <c r="C1342" s="67">
        <f t="shared" si="22"/>
        <v>5</v>
      </c>
      <c r="E1342" s="12">
        <v>4740</v>
      </c>
      <c r="F1342" s="12">
        <v>4659</v>
      </c>
      <c r="G1342" s="14">
        <v>669</v>
      </c>
      <c r="H1342" s="14">
        <v>3253</v>
      </c>
      <c r="I1342" s="14">
        <v>818</v>
      </c>
      <c r="J1342" s="13"/>
      <c r="K1342" s="12">
        <v>8112</v>
      </c>
      <c r="L1342" s="12">
        <v>445230</v>
      </c>
      <c r="M1342" s="12">
        <v>2239861</v>
      </c>
      <c r="N1342" s="12">
        <v>500</v>
      </c>
      <c r="O1342" s="12">
        <v>500</v>
      </c>
    </row>
    <row r="1343" spans="1:15" x14ac:dyDescent="0.2">
      <c r="A1343" s="67">
        <v>50210</v>
      </c>
      <c r="B1343" s="54" t="s">
        <v>784</v>
      </c>
      <c r="C1343" s="67">
        <f t="shared" si="22"/>
        <v>5</v>
      </c>
      <c r="E1343" s="12">
        <v>770</v>
      </c>
      <c r="F1343" s="12">
        <v>788</v>
      </c>
      <c r="G1343" s="14">
        <v>100</v>
      </c>
      <c r="H1343" s="14">
        <v>523</v>
      </c>
      <c r="I1343" s="14">
        <v>147</v>
      </c>
      <c r="J1343" s="13"/>
      <c r="K1343" s="12">
        <v>7757</v>
      </c>
      <c r="L1343" s="12">
        <v>70796</v>
      </c>
      <c r="M1343" s="12">
        <v>197035</v>
      </c>
      <c r="N1343" s="12">
        <v>500</v>
      </c>
      <c r="O1343" s="12">
        <v>500</v>
      </c>
    </row>
    <row r="1344" spans="1:15" x14ac:dyDescent="0.2">
      <c r="A1344" s="67">
        <v>50211</v>
      </c>
      <c r="B1344" s="54" t="s">
        <v>783</v>
      </c>
      <c r="C1344" s="67">
        <f t="shared" si="22"/>
        <v>5</v>
      </c>
      <c r="E1344" s="12">
        <v>1765</v>
      </c>
      <c r="F1344" s="12">
        <v>1690</v>
      </c>
      <c r="G1344" s="14">
        <v>320</v>
      </c>
      <c r="H1344" s="14">
        <v>1146</v>
      </c>
      <c r="I1344" s="14">
        <v>299</v>
      </c>
      <c r="J1344" s="13"/>
      <c r="K1344" s="12">
        <v>18465</v>
      </c>
      <c r="L1344" s="12">
        <v>119787</v>
      </c>
      <c r="M1344" s="12">
        <v>113590</v>
      </c>
      <c r="N1344" s="12">
        <v>500</v>
      </c>
      <c r="O1344" s="12">
        <v>500</v>
      </c>
    </row>
    <row r="1345" spans="1:15" x14ac:dyDescent="0.2">
      <c r="A1345" s="67">
        <v>50212</v>
      </c>
      <c r="B1345" s="54" t="s">
        <v>782</v>
      </c>
      <c r="C1345" s="67">
        <f t="shared" si="22"/>
        <v>5</v>
      </c>
      <c r="E1345" s="12">
        <v>1418</v>
      </c>
      <c r="F1345" s="12">
        <v>1373</v>
      </c>
      <c r="G1345" s="14">
        <v>242</v>
      </c>
      <c r="H1345" s="14">
        <v>910</v>
      </c>
      <c r="I1345" s="14">
        <v>266</v>
      </c>
      <c r="J1345" s="13"/>
      <c r="K1345" s="12">
        <v>10231</v>
      </c>
      <c r="L1345" s="12">
        <v>95157</v>
      </c>
      <c r="M1345" s="12">
        <v>216612</v>
      </c>
      <c r="N1345" s="12">
        <v>500</v>
      </c>
      <c r="O1345" s="12">
        <v>500</v>
      </c>
    </row>
    <row r="1346" spans="1:15" x14ac:dyDescent="0.2">
      <c r="A1346" s="67">
        <v>50213</v>
      </c>
      <c r="B1346" s="54" t="s">
        <v>781</v>
      </c>
      <c r="C1346" s="67">
        <f t="shared" si="22"/>
        <v>5</v>
      </c>
      <c r="E1346" s="12">
        <v>2059</v>
      </c>
      <c r="F1346" s="12">
        <v>2045</v>
      </c>
      <c r="G1346" s="14">
        <v>344</v>
      </c>
      <c r="H1346" s="14">
        <v>1345</v>
      </c>
      <c r="I1346" s="14">
        <v>370</v>
      </c>
      <c r="J1346" s="13"/>
      <c r="K1346" s="12">
        <v>8362</v>
      </c>
      <c r="L1346" s="12">
        <v>160189</v>
      </c>
      <c r="M1346" s="12">
        <v>467419</v>
      </c>
      <c r="N1346" s="12">
        <v>500</v>
      </c>
      <c r="O1346" s="12">
        <v>500</v>
      </c>
    </row>
    <row r="1347" spans="1:15" x14ac:dyDescent="0.2">
      <c r="A1347" s="67">
        <v>50301</v>
      </c>
      <c r="B1347" s="54" t="s">
        <v>780</v>
      </c>
      <c r="C1347" s="67">
        <f t="shared" si="22"/>
        <v>5</v>
      </c>
      <c r="E1347" s="12">
        <v>4233</v>
      </c>
      <c r="F1347" s="12">
        <v>4067</v>
      </c>
      <c r="G1347" s="14">
        <v>586</v>
      </c>
      <c r="H1347" s="14">
        <v>2685</v>
      </c>
      <c r="I1347" s="14">
        <v>962</v>
      </c>
      <c r="J1347" s="13"/>
      <c r="K1347" s="12">
        <v>2658</v>
      </c>
      <c r="L1347" s="12">
        <v>527257</v>
      </c>
      <c r="M1347" s="12">
        <v>2896605</v>
      </c>
      <c r="N1347" s="12">
        <v>500</v>
      </c>
      <c r="O1347" s="12">
        <v>500</v>
      </c>
    </row>
    <row r="1348" spans="1:15" x14ac:dyDescent="0.2">
      <c r="A1348" s="67">
        <v>50302</v>
      </c>
      <c r="B1348" s="54" t="s">
        <v>779</v>
      </c>
      <c r="C1348" s="67">
        <f t="shared" si="22"/>
        <v>5</v>
      </c>
      <c r="E1348" s="12">
        <v>3735</v>
      </c>
      <c r="F1348" s="12">
        <v>3696</v>
      </c>
      <c r="G1348" s="14">
        <v>589</v>
      </c>
      <c r="H1348" s="14">
        <v>2521</v>
      </c>
      <c r="I1348" s="14">
        <v>625</v>
      </c>
      <c r="J1348" s="13"/>
      <c r="K1348" s="12">
        <v>21532</v>
      </c>
      <c r="L1348" s="12">
        <v>269640</v>
      </c>
      <c r="M1348" s="12">
        <v>1126530</v>
      </c>
      <c r="N1348" s="12">
        <v>500</v>
      </c>
      <c r="O1348" s="12">
        <v>500</v>
      </c>
    </row>
    <row r="1349" spans="1:15" x14ac:dyDescent="0.2">
      <c r="A1349" s="67">
        <v>50303</v>
      </c>
      <c r="B1349" s="54" t="s">
        <v>778</v>
      </c>
      <c r="C1349" s="67">
        <f t="shared" si="22"/>
        <v>5</v>
      </c>
      <c r="E1349" s="12">
        <v>5510</v>
      </c>
      <c r="F1349" s="12">
        <v>5127</v>
      </c>
      <c r="G1349" s="14">
        <v>834</v>
      </c>
      <c r="H1349" s="14">
        <v>3641</v>
      </c>
      <c r="I1349" s="14">
        <v>1035</v>
      </c>
      <c r="J1349" s="13"/>
      <c r="K1349" s="12">
        <v>11229</v>
      </c>
      <c r="L1349" s="12">
        <v>707237</v>
      </c>
      <c r="M1349" s="12">
        <v>5249605</v>
      </c>
      <c r="N1349" s="12">
        <v>500</v>
      </c>
      <c r="O1349" s="12">
        <v>500</v>
      </c>
    </row>
    <row r="1350" spans="1:15" x14ac:dyDescent="0.2">
      <c r="A1350" s="67">
        <v>50304</v>
      </c>
      <c r="B1350" s="54" t="s">
        <v>777</v>
      </c>
      <c r="C1350" s="67">
        <f t="shared" si="22"/>
        <v>5</v>
      </c>
      <c r="E1350" s="12">
        <v>1708</v>
      </c>
      <c r="F1350" s="12">
        <v>1706</v>
      </c>
      <c r="G1350" s="14">
        <v>229</v>
      </c>
      <c r="H1350" s="14">
        <v>1179</v>
      </c>
      <c r="I1350" s="14">
        <v>300</v>
      </c>
      <c r="J1350" s="13"/>
      <c r="K1350" s="12">
        <v>12536</v>
      </c>
      <c r="L1350" s="12">
        <v>117175</v>
      </c>
      <c r="M1350" s="12">
        <v>295193</v>
      </c>
      <c r="N1350" s="12">
        <v>500</v>
      </c>
      <c r="O1350" s="12">
        <v>500</v>
      </c>
    </row>
    <row r="1351" spans="1:15" x14ac:dyDescent="0.2">
      <c r="A1351" s="67">
        <v>50305</v>
      </c>
      <c r="B1351" s="54" t="s">
        <v>776</v>
      </c>
      <c r="C1351" s="67">
        <f t="shared" si="22"/>
        <v>5</v>
      </c>
      <c r="E1351" s="12">
        <v>4971</v>
      </c>
      <c r="F1351" s="12">
        <v>4883</v>
      </c>
      <c r="G1351" s="14">
        <v>773</v>
      </c>
      <c r="H1351" s="14">
        <v>3307</v>
      </c>
      <c r="I1351" s="14">
        <v>891</v>
      </c>
      <c r="J1351" s="13"/>
      <c r="K1351" s="12">
        <v>1867</v>
      </c>
      <c r="L1351" s="12">
        <v>328113</v>
      </c>
      <c r="M1351" s="12">
        <v>1838598</v>
      </c>
      <c r="N1351" s="12">
        <v>500</v>
      </c>
      <c r="O1351" s="12">
        <v>500</v>
      </c>
    </row>
    <row r="1352" spans="1:15" x14ac:dyDescent="0.2">
      <c r="A1352" s="67">
        <v>50306</v>
      </c>
      <c r="B1352" s="54" t="s">
        <v>775</v>
      </c>
      <c r="C1352" s="67">
        <f t="shared" si="22"/>
        <v>5</v>
      </c>
      <c r="E1352" s="12">
        <v>1563</v>
      </c>
      <c r="F1352" s="12">
        <v>1515</v>
      </c>
      <c r="G1352" s="14">
        <v>262</v>
      </c>
      <c r="H1352" s="14">
        <v>1042</v>
      </c>
      <c r="I1352" s="14">
        <v>259</v>
      </c>
      <c r="J1352" s="13"/>
      <c r="K1352" s="12">
        <v>11809</v>
      </c>
      <c r="L1352" s="12">
        <v>84698</v>
      </c>
      <c r="M1352" s="12">
        <v>99591</v>
      </c>
      <c r="N1352" s="12">
        <v>500</v>
      </c>
      <c r="O1352" s="12">
        <v>500</v>
      </c>
    </row>
    <row r="1353" spans="1:15" x14ac:dyDescent="0.2">
      <c r="A1353" s="67">
        <v>50307</v>
      </c>
      <c r="B1353" s="54" t="s">
        <v>774</v>
      </c>
      <c r="C1353" s="67">
        <f t="shared" si="22"/>
        <v>5</v>
      </c>
      <c r="E1353" s="12">
        <v>1430</v>
      </c>
      <c r="F1353" s="12">
        <v>1411</v>
      </c>
      <c r="G1353" s="14">
        <v>255</v>
      </c>
      <c r="H1353" s="14">
        <v>906</v>
      </c>
      <c r="I1353" s="14">
        <v>269</v>
      </c>
      <c r="J1353" s="13"/>
      <c r="K1353" s="12">
        <v>7873</v>
      </c>
      <c r="L1353" s="12">
        <v>89352</v>
      </c>
      <c r="M1353" s="12">
        <v>93185</v>
      </c>
      <c r="N1353" s="12">
        <v>500</v>
      </c>
      <c r="O1353" s="12">
        <v>500</v>
      </c>
    </row>
    <row r="1354" spans="1:15" x14ac:dyDescent="0.2">
      <c r="A1354" s="67">
        <v>50308</v>
      </c>
      <c r="B1354" s="54" t="s">
        <v>773</v>
      </c>
      <c r="C1354" s="67">
        <f t="shared" si="22"/>
        <v>5</v>
      </c>
      <c r="E1354" s="12">
        <v>3036</v>
      </c>
      <c r="F1354" s="12">
        <v>2865</v>
      </c>
      <c r="G1354" s="14">
        <v>444</v>
      </c>
      <c r="H1354" s="14">
        <v>1986</v>
      </c>
      <c r="I1354" s="14">
        <v>606</v>
      </c>
      <c r="J1354" s="13"/>
      <c r="K1354" s="12">
        <v>7829</v>
      </c>
      <c r="L1354" s="12">
        <v>254997</v>
      </c>
      <c r="M1354" s="12">
        <v>765884</v>
      </c>
      <c r="N1354" s="12">
        <v>500</v>
      </c>
      <c r="O1354" s="12">
        <v>500</v>
      </c>
    </row>
    <row r="1355" spans="1:15" x14ac:dyDescent="0.2">
      <c r="A1355" s="67">
        <v>50309</v>
      </c>
      <c r="B1355" s="54" t="s">
        <v>772</v>
      </c>
      <c r="C1355" s="67">
        <f t="shared" si="22"/>
        <v>5</v>
      </c>
      <c r="E1355" s="12">
        <v>5482</v>
      </c>
      <c r="F1355" s="12">
        <v>5331</v>
      </c>
      <c r="G1355" s="14">
        <v>722</v>
      </c>
      <c r="H1355" s="14">
        <v>3623</v>
      </c>
      <c r="I1355" s="14">
        <v>1137</v>
      </c>
      <c r="J1355" s="13"/>
      <c r="K1355" s="12">
        <v>11400</v>
      </c>
      <c r="L1355" s="12">
        <v>434468</v>
      </c>
      <c r="M1355" s="12">
        <v>3334660</v>
      </c>
      <c r="N1355" s="12">
        <v>500</v>
      </c>
      <c r="O1355" s="12">
        <v>500</v>
      </c>
    </row>
    <row r="1356" spans="1:15" x14ac:dyDescent="0.2">
      <c r="A1356" s="67">
        <v>50310</v>
      </c>
      <c r="B1356" s="54" t="s">
        <v>771</v>
      </c>
      <c r="C1356" s="67">
        <f t="shared" si="22"/>
        <v>5</v>
      </c>
      <c r="E1356" s="12">
        <v>7037</v>
      </c>
      <c r="F1356" s="12">
        <v>6860</v>
      </c>
      <c r="G1356" s="14">
        <v>1076</v>
      </c>
      <c r="H1356" s="14">
        <v>4738</v>
      </c>
      <c r="I1356" s="14">
        <v>1223</v>
      </c>
      <c r="J1356" s="13"/>
      <c r="K1356" s="12">
        <v>21942</v>
      </c>
      <c r="L1356" s="12">
        <v>768607</v>
      </c>
      <c r="M1356" s="12">
        <v>4557688</v>
      </c>
      <c r="N1356" s="12">
        <v>500</v>
      </c>
      <c r="O1356" s="12">
        <v>500</v>
      </c>
    </row>
    <row r="1357" spans="1:15" x14ac:dyDescent="0.2">
      <c r="A1357" s="67">
        <v>50311</v>
      </c>
      <c r="B1357" s="54" t="s">
        <v>770</v>
      </c>
      <c r="C1357" s="67">
        <f t="shared" si="22"/>
        <v>5</v>
      </c>
      <c r="E1357" s="12">
        <v>3089</v>
      </c>
      <c r="F1357" s="12">
        <v>3022</v>
      </c>
      <c r="G1357" s="14">
        <v>527</v>
      </c>
      <c r="H1357" s="14">
        <v>2091</v>
      </c>
      <c r="I1357" s="14">
        <v>471</v>
      </c>
      <c r="J1357" s="13"/>
      <c r="K1357" s="12">
        <v>17843</v>
      </c>
      <c r="L1357" s="12">
        <v>216104</v>
      </c>
      <c r="M1357" s="12">
        <v>249073</v>
      </c>
      <c r="N1357" s="12">
        <v>500</v>
      </c>
      <c r="O1357" s="12">
        <v>500</v>
      </c>
    </row>
    <row r="1358" spans="1:15" x14ac:dyDescent="0.2">
      <c r="A1358" s="67">
        <v>50312</v>
      </c>
      <c r="B1358" s="54" t="s">
        <v>769</v>
      </c>
      <c r="C1358" s="67">
        <f t="shared" si="22"/>
        <v>5</v>
      </c>
      <c r="E1358" s="12">
        <v>1562</v>
      </c>
      <c r="F1358" s="12">
        <v>1502</v>
      </c>
      <c r="G1358" s="14">
        <v>228</v>
      </c>
      <c r="H1358" s="14">
        <v>1089</v>
      </c>
      <c r="I1358" s="14">
        <v>245</v>
      </c>
      <c r="J1358" s="13"/>
      <c r="K1358" s="12">
        <v>6461</v>
      </c>
      <c r="L1358" s="12">
        <v>273341</v>
      </c>
      <c r="M1358" s="12">
        <v>2798786</v>
      </c>
      <c r="N1358" s="12">
        <v>500</v>
      </c>
      <c r="O1358" s="12">
        <v>500</v>
      </c>
    </row>
    <row r="1359" spans="1:15" x14ac:dyDescent="0.2">
      <c r="A1359" s="67">
        <v>50313</v>
      </c>
      <c r="B1359" s="54" t="s">
        <v>768</v>
      </c>
      <c r="C1359" s="67">
        <f t="shared" si="22"/>
        <v>5</v>
      </c>
      <c r="E1359" s="12">
        <v>778</v>
      </c>
      <c r="F1359" s="12">
        <v>760</v>
      </c>
      <c r="G1359" s="14">
        <v>145</v>
      </c>
      <c r="H1359" s="14">
        <v>515</v>
      </c>
      <c r="I1359" s="14">
        <v>118</v>
      </c>
      <c r="J1359" s="13"/>
      <c r="K1359" s="12">
        <v>8937</v>
      </c>
      <c r="L1359" s="12">
        <v>65339</v>
      </c>
      <c r="M1359" s="12">
        <v>114360</v>
      </c>
      <c r="N1359" s="12">
        <v>500</v>
      </c>
      <c r="O1359" s="12">
        <v>500</v>
      </c>
    </row>
    <row r="1360" spans="1:15" x14ac:dyDescent="0.2">
      <c r="A1360" s="67">
        <v>50314</v>
      </c>
      <c r="B1360" s="54" t="s">
        <v>767</v>
      </c>
      <c r="C1360" s="67">
        <f t="shared" si="22"/>
        <v>5</v>
      </c>
      <c r="E1360" s="12">
        <v>7375</v>
      </c>
      <c r="F1360" s="12">
        <v>7164</v>
      </c>
      <c r="G1360" s="14">
        <v>1045</v>
      </c>
      <c r="H1360" s="14">
        <v>4838</v>
      </c>
      <c r="I1360" s="14">
        <v>1492</v>
      </c>
      <c r="J1360" s="13"/>
      <c r="K1360" s="12">
        <v>10983</v>
      </c>
      <c r="L1360" s="12">
        <v>543791</v>
      </c>
      <c r="M1360" s="12">
        <v>4051870</v>
      </c>
      <c r="N1360" s="12">
        <v>500</v>
      </c>
      <c r="O1360" s="12">
        <v>500</v>
      </c>
    </row>
    <row r="1361" spans="1:15" x14ac:dyDescent="0.2">
      <c r="A1361" s="67">
        <v>50315</v>
      </c>
      <c r="B1361" s="54" t="s">
        <v>766</v>
      </c>
      <c r="C1361" s="67">
        <f t="shared" si="22"/>
        <v>5</v>
      </c>
      <c r="E1361" s="12">
        <v>2618</v>
      </c>
      <c r="F1361" s="12">
        <v>2588</v>
      </c>
      <c r="G1361" s="14">
        <v>402</v>
      </c>
      <c r="H1361" s="14">
        <v>1622</v>
      </c>
      <c r="I1361" s="14">
        <v>594</v>
      </c>
      <c r="J1361" s="13"/>
      <c r="K1361" s="12">
        <v>8845</v>
      </c>
      <c r="L1361" s="12">
        <v>253032</v>
      </c>
      <c r="M1361" s="12">
        <v>448264</v>
      </c>
      <c r="N1361" s="12">
        <v>500</v>
      </c>
      <c r="O1361" s="12">
        <v>500</v>
      </c>
    </row>
    <row r="1362" spans="1:15" x14ac:dyDescent="0.2">
      <c r="A1362" s="67">
        <v>50316</v>
      </c>
      <c r="B1362" s="54" t="s">
        <v>765</v>
      </c>
      <c r="C1362" s="67">
        <f t="shared" si="22"/>
        <v>5</v>
      </c>
      <c r="E1362" s="12">
        <v>4252</v>
      </c>
      <c r="F1362" s="12">
        <v>3993</v>
      </c>
      <c r="G1362" s="14">
        <v>655</v>
      </c>
      <c r="H1362" s="14">
        <v>2789</v>
      </c>
      <c r="I1362" s="14">
        <v>808</v>
      </c>
      <c r="J1362" s="13"/>
      <c r="K1362" s="12">
        <v>9070</v>
      </c>
      <c r="L1362" s="12">
        <v>372933</v>
      </c>
      <c r="M1362" s="12">
        <v>2051839</v>
      </c>
      <c r="N1362" s="12">
        <v>500</v>
      </c>
      <c r="O1362" s="12">
        <v>500</v>
      </c>
    </row>
    <row r="1363" spans="1:15" x14ac:dyDescent="0.2">
      <c r="A1363" s="67">
        <v>50317</v>
      </c>
      <c r="B1363" s="54" t="s">
        <v>764</v>
      </c>
      <c r="C1363" s="67">
        <f t="shared" ref="C1363:C1426" si="23">INT(A1363/10000)</f>
        <v>5</v>
      </c>
      <c r="E1363" s="12">
        <v>4926</v>
      </c>
      <c r="F1363" s="12">
        <v>4868</v>
      </c>
      <c r="G1363" s="14">
        <v>784</v>
      </c>
      <c r="H1363" s="14">
        <v>3247</v>
      </c>
      <c r="I1363" s="14">
        <v>895</v>
      </c>
      <c r="J1363" s="13"/>
      <c r="K1363" s="12">
        <v>18414</v>
      </c>
      <c r="L1363" s="12">
        <v>447099</v>
      </c>
      <c r="M1363" s="12">
        <v>1508654</v>
      </c>
      <c r="N1363" s="12">
        <v>500</v>
      </c>
      <c r="O1363" s="12">
        <v>500</v>
      </c>
    </row>
    <row r="1364" spans="1:15" x14ac:dyDescent="0.2">
      <c r="A1364" s="67">
        <v>50318</v>
      </c>
      <c r="B1364" s="54" t="s">
        <v>763</v>
      </c>
      <c r="C1364" s="67">
        <f t="shared" si="23"/>
        <v>5</v>
      </c>
      <c r="E1364" s="12">
        <v>466</v>
      </c>
      <c r="F1364" s="12">
        <v>440</v>
      </c>
      <c r="G1364" s="14">
        <v>74</v>
      </c>
      <c r="H1364" s="14">
        <v>330</v>
      </c>
      <c r="I1364" s="14">
        <v>62</v>
      </c>
      <c r="J1364" s="13"/>
      <c r="K1364" s="12">
        <v>9357</v>
      </c>
      <c r="L1364" s="12">
        <v>24466</v>
      </c>
      <c r="M1364" s="12">
        <v>44772</v>
      </c>
      <c r="N1364" s="12">
        <v>500</v>
      </c>
      <c r="O1364" s="12">
        <v>500</v>
      </c>
    </row>
    <row r="1365" spans="1:15" x14ac:dyDescent="0.2">
      <c r="A1365" s="67">
        <v>50319</v>
      </c>
      <c r="B1365" s="54" t="s">
        <v>762</v>
      </c>
      <c r="C1365" s="67">
        <f t="shared" si="23"/>
        <v>5</v>
      </c>
      <c r="E1365" s="12">
        <v>3587</v>
      </c>
      <c r="F1365" s="12">
        <v>3412</v>
      </c>
      <c r="G1365" s="14">
        <v>545</v>
      </c>
      <c r="H1365" s="14">
        <v>2346</v>
      </c>
      <c r="I1365" s="14">
        <v>696</v>
      </c>
      <c r="J1365" s="13"/>
      <c r="K1365" s="12">
        <v>9710</v>
      </c>
      <c r="L1365" s="12">
        <v>360055</v>
      </c>
      <c r="M1365" s="12">
        <v>1244749</v>
      </c>
      <c r="N1365" s="12">
        <v>500</v>
      </c>
      <c r="O1365" s="12">
        <v>500</v>
      </c>
    </row>
    <row r="1366" spans="1:15" x14ac:dyDescent="0.2">
      <c r="A1366" s="67">
        <v>50320</v>
      </c>
      <c r="B1366" s="54" t="s">
        <v>761</v>
      </c>
      <c r="C1366" s="67">
        <f t="shared" si="23"/>
        <v>5</v>
      </c>
      <c r="E1366" s="12">
        <v>2669</v>
      </c>
      <c r="F1366" s="12">
        <v>2553</v>
      </c>
      <c r="G1366" s="14">
        <v>432</v>
      </c>
      <c r="H1366" s="14">
        <v>1762</v>
      </c>
      <c r="I1366" s="14">
        <v>475</v>
      </c>
      <c r="J1366" s="13"/>
      <c r="K1366" s="12">
        <v>15876</v>
      </c>
      <c r="L1366" s="12">
        <v>178072</v>
      </c>
      <c r="M1366" s="12">
        <v>1297618</v>
      </c>
      <c r="N1366" s="12">
        <v>500</v>
      </c>
      <c r="O1366" s="12">
        <v>500</v>
      </c>
    </row>
    <row r="1367" spans="1:15" x14ac:dyDescent="0.2">
      <c r="A1367" s="67">
        <v>50321</v>
      </c>
      <c r="B1367" s="54" t="s">
        <v>760</v>
      </c>
      <c r="C1367" s="67">
        <f t="shared" si="23"/>
        <v>5</v>
      </c>
      <c r="E1367" s="12">
        <v>3632</v>
      </c>
      <c r="F1367" s="12">
        <v>3386</v>
      </c>
      <c r="G1367" s="14">
        <v>594</v>
      </c>
      <c r="H1367" s="14">
        <v>2492</v>
      </c>
      <c r="I1367" s="14">
        <v>546</v>
      </c>
      <c r="J1367" s="13"/>
      <c r="K1367" s="12">
        <v>7693</v>
      </c>
      <c r="L1367" s="12">
        <v>281216</v>
      </c>
      <c r="M1367" s="12">
        <v>690479</v>
      </c>
      <c r="N1367" s="12">
        <v>500</v>
      </c>
      <c r="O1367" s="12">
        <v>500</v>
      </c>
    </row>
    <row r="1368" spans="1:15" x14ac:dyDescent="0.2">
      <c r="A1368" s="67">
        <v>50322</v>
      </c>
      <c r="B1368" s="54" t="s">
        <v>759</v>
      </c>
      <c r="C1368" s="67">
        <f t="shared" si="23"/>
        <v>5</v>
      </c>
      <c r="E1368" s="12">
        <v>3979</v>
      </c>
      <c r="F1368" s="12">
        <v>3895</v>
      </c>
      <c r="G1368" s="14">
        <v>695</v>
      </c>
      <c r="H1368" s="14">
        <v>2692</v>
      </c>
      <c r="I1368" s="14">
        <v>592</v>
      </c>
      <c r="J1368" s="13"/>
      <c r="K1368" s="12">
        <v>28818</v>
      </c>
      <c r="L1368" s="12">
        <v>287628</v>
      </c>
      <c r="M1368" s="12">
        <v>1807396</v>
      </c>
      <c r="N1368" s="12">
        <v>500</v>
      </c>
      <c r="O1368" s="12">
        <v>500</v>
      </c>
    </row>
    <row r="1369" spans="1:15" x14ac:dyDescent="0.2">
      <c r="A1369" s="67">
        <v>50323</v>
      </c>
      <c r="B1369" s="54" t="s">
        <v>758</v>
      </c>
      <c r="C1369" s="67">
        <f t="shared" si="23"/>
        <v>5</v>
      </c>
      <c r="E1369" s="12">
        <v>3389</v>
      </c>
      <c r="F1369" s="12">
        <v>3159</v>
      </c>
      <c r="G1369" s="14">
        <v>514</v>
      </c>
      <c r="H1369" s="14">
        <v>2187</v>
      </c>
      <c r="I1369" s="14">
        <v>688</v>
      </c>
      <c r="J1369" s="13"/>
      <c r="K1369" s="12">
        <v>12671</v>
      </c>
      <c r="L1369" s="12">
        <v>366937</v>
      </c>
      <c r="M1369" s="12">
        <v>636951</v>
      </c>
      <c r="N1369" s="12">
        <v>500</v>
      </c>
      <c r="O1369" s="12">
        <v>500</v>
      </c>
    </row>
    <row r="1370" spans="1:15" x14ac:dyDescent="0.2">
      <c r="A1370" s="67">
        <v>50324</v>
      </c>
      <c r="B1370" s="54" t="s">
        <v>757</v>
      </c>
      <c r="C1370" s="67">
        <f t="shared" si="23"/>
        <v>5</v>
      </c>
      <c r="E1370" s="12">
        <v>6384</v>
      </c>
      <c r="F1370" s="12">
        <v>6214</v>
      </c>
      <c r="G1370" s="14">
        <v>1126</v>
      </c>
      <c r="H1370" s="14">
        <v>4259</v>
      </c>
      <c r="I1370" s="14">
        <v>999</v>
      </c>
      <c r="J1370" s="13"/>
      <c r="K1370" s="12">
        <v>25397</v>
      </c>
      <c r="L1370" s="12">
        <v>529946</v>
      </c>
      <c r="M1370" s="12">
        <v>2253422</v>
      </c>
      <c r="N1370" s="12">
        <v>500</v>
      </c>
      <c r="O1370" s="12">
        <v>500</v>
      </c>
    </row>
    <row r="1371" spans="1:15" x14ac:dyDescent="0.2">
      <c r="A1371" s="67">
        <v>50325</v>
      </c>
      <c r="B1371" s="54" t="s">
        <v>756</v>
      </c>
      <c r="C1371" s="67">
        <f t="shared" si="23"/>
        <v>5</v>
      </c>
      <c r="E1371" s="12">
        <v>2387</v>
      </c>
      <c r="F1371" s="12">
        <v>2396</v>
      </c>
      <c r="G1371" s="14">
        <v>391</v>
      </c>
      <c r="H1371" s="14">
        <v>1621</v>
      </c>
      <c r="I1371" s="14">
        <v>375</v>
      </c>
      <c r="J1371" s="13"/>
      <c r="K1371" s="12">
        <v>29689</v>
      </c>
      <c r="L1371" s="12">
        <v>152820</v>
      </c>
      <c r="M1371" s="12">
        <v>561324</v>
      </c>
      <c r="N1371" s="12">
        <v>500</v>
      </c>
      <c r="O1371" s="12">
        <v>500</v>
      </c>
    </row>
    <row r="1372" spans="1:15" x14ac:dyDescent="0.2">
      <c r="A1372" s="67">
        <v>50326</v>
      </c>
      <c r="B1372" s="54" t="s">
        <v>755</v>
      </c>
      <c r="C1372" s="67">
        <f t="shared" si="23"/>
        <v>5</v>
      </c>
      <c r="E1372" s="12">
        <v>5818</v>
      </c>
      <c r="F1372" s="12">
        <v>5440</v>
      </c>
      <c r="G1372" s="14">
        <v>885</v>
      </c>
      <c r="H1372" s="14">
        <v>3852</v>
      </c>
      <c r="I1372" s="14">
        <v>1081</v>
      </c>
      <c r="J1372" s="13"/>
      <c r="K1372" s="12">
        <v>2802</v>
      </c>
      <c r="L1372" s="12">
        <v>396098</v>
      </c>
      <c r="M1372" s="12">
        <v>1244889</v>
      </c>
      <c r="N1372" s="12">
        <v>500</v>
      </c>
      <c r="O1372" s="12">
        <v>500</v>
      </c>
    </row>
    <row r="1373" spans="1:15" x14ac:dyDescent="0.2">
      <c r="A1373" s="67">
        <v>50327</v>
      </c>
      <c r="B1373" s="54" t="s">
        <v>754</v>
      </c>
      <c r="C1373" s="67">
        <f t="shared" si="23"/>
        <v>5</v>
      </c>
      <c r="E1373" s="12">
        <v>4833</v>
      </c>
      <c r="F1373" s="12">
        <v>4668</v>
      </c>
      <c r="G1373" s="14">
        <v>813</v>
      </c>
      <c r="H1373" s="14">
        <v>3230</v>
      </c>
      <c r="I1373" s="14">
        <v>790</v>
      </c>
      <c r="J1373" s="13"/>
      <c r="K1373" s="12">
        <v>18731</v>
      </c>
      <c r="L1373" s="12">
        <v>426040</v>
      </c>
      <c r="M1373" s="12">
        <v>1260466</v>
      </c>
      <c r="N1373" s="12">
        <v>500</v>
      </c>
      <c r="O1373" s="12">
        <v>500</v>
      </c>
    </row>
    <row r="1374" spans="1:15" x14ac:dyDescent="0.2">
      <c r="A1374" s="67">
        <v>50328</v>
      </c>
      <c r="B1374" s="54" t="s">
        <v>753</v>
      </c>
      <c r="C1374" s="67">
        <f t="shared" si="23"/>
        <v>5</v>
      </c>
      <c r="E1374" s="12">
        <v>1240</v>
      </c>
      <c r="F1374" s="12">
        <v>1247</v>
      </c>
      <c r="G1374" s="14">
        <v>175</v>
      </c>
      <c r="H1374" s="14">
        <v>857</v>
      </c>
      <c r="I1374" s="14">
        <v>208</v>
      </c>
      <c r="J1374" s="13"/>
      <c r="K1374" s="12">
        <v>4035</v>
      </c>
      <c r="L1374" s="12">
        <v>93126</v>
      </c>
      <c r="M1374" s="12">
        <v>211139</v>
      </c>
      <c r="N1374" s="12">
        <v>500</v>
      </c>
      <c r="O1374" s="12">
        <v>500</v>
      </c>
    </row>
    <row r="1375" spans="1:15" x14ac:dyDescent="0.2">
      <c r="A1375" s="67">
        <v>50329</v>
      </c>
      <c r="B1375" s="54" t="s">
        <v>752</v>
      </c>
      <c r="C1375" s="67">
        <f t="shared" si="23"/>
        <v>5</v>
      </c>
      <c r="E1375" s="12">
        <v>2995</v>
      </c>
      <c r="F1375" s="12">
        <v>2910</v>
      </c>
      <c r="G1375" s="14">
        <v>485</v>
      </c>
      <c r="H1375" s="14">
        <v>2021</v>
      </c>
      <c r="I1375" s="14">
        <v>489</v>
      </c>
      <c r="J1375" s="13"/>
      <c r="K1375" s="12">
        <v>22469</v>
      </c>
      <c r="L1375" s="12">
        <v>200221</v>
      </c>
      <c r="M1375" s="12">
        <v>644356</v>
      </c>
      <c r="N1375" s="12">
        <v>500</v>
      </c>
      <c r="O1375" s="12">
        <v>500</v>
      </c>
    </row>
    <row r="1376" spans="1:15" x14ac:dyDescent="0.2">
      <c r="A1376" s="67">
        <v>50330</v>
      </c>
      <c r="B1376" s="54" t="s">
        <v>751</v>
      </c>
      <c r="C1376" s="67">
        <f t="shared" si="23"/>
        <v>5</v>
      </c>
      <c r="E1376" s="12">
        <v>3954</v>
      </c>
      <c r="F1376" s="12">
        <v>3844</v>
      </c>
      <c r="G1376" s="14">
        <v>521</v>
      </c>
      <c r="H1376" s="14">
        <v>2579</v>
      </c>
      <c r="I1376" s="14">
        <v>854</v>
      </c>
      <c r="J1376" s="13"/>
      <c r="K1376" s="12">
        <v>23639</v>
      </c>
      <c r="L1376" s="12">
        <v>696004</v>
      </c>
      <c r="M1376" s="12">
        <v>1259584</v>
      </c>
      <c r="N1376" s="12">
        <v>500</v>
      </c>
      <c r="O1376" s="12">
        <v>500</v>
      </c>
    </row>
    <row r="1377" spans="1:15" x14ac:dyDescent="0.2">
      <c r="A1377" s="67">
        <v>50331</v>
      </c>
      <c r="B1377" s="54" t="s">
        <v>750</v>
      </c>
      <c r="C1377" s="67">
        <f t="shared" si="23"/>
        <v>5</v>
      </c>
      <c r="E1377" s="12">
        <v>1081</v>
      </c>
      <c r="F1377" s="12">
        <v>1053</v>
      </c>
      <c r="G1377" s="14">
        <v>177</v>
      </c>
      <c r="H1377" s="14">
        <v>744</v>
      </c>
      <c r="I1377" s="14">
        <v>160</v>
      </c>
      <c r="J1377" s="13"/>
      <c r="K1377" s="12">
        <v>9397</v>
      </c>
      <c r="L1377" s="12">
        <v>58537</v>
      </c>
      <c r="M1377" s="12">
        <v>94983</v>
      </c>
      <c r="N1377" s="12">
        <v>500</v>
      </c>
      <c r="O1377" s="12">
        <v>500</v>
      </c>
    </row>
    <row r="1378" spans="1:15" x14ac:dyDescent="0.2">
      <c r="A1378" s="67">
        <v>50332</v>
      </c>
      <c r="B1378" s="54" t="s">
        <v>749</v>
      </c>
      <c r="C1378" s="67">
        <f t="shared" si="23"/>
        <v>5</v>
      </c>
      <c r="E1378" s="12">
        <v>1917</v>
      </c>
      <c r="F1378" s="12">
        <v>1858</v>
      </c>
      <c r="G1378" s="14">
        <v>280</v>
      </c>
      <c r="H1378" s="14">
        <v>1307</v>
      </c>
      <c r="I1378" s="14">
        <v>330</v>
      </c>
      <c r="J1378" s="13"/>
      <c r="K1378" s="12">
        <v>8620</v>
      </c>
      <c r="L1378" s="12">
        <v>169610</v>
      </c>
      <c r="M1378" s="12">
        <v>223663</v>
      </c>
      <c r="N1378" s="12">
        <v>500</v>
      </c>
      <c r="O1378" s="12">
        <v>500</v>
      </c>
    </row>
    <row r="1379" spans="1:15" x14ac:dyDescent="0.2">
      <c r="A1379" s="67">
        <v>50335</v>
      </c>
      <c r="B1379" s="54" t="s">
        <v>748</v>
      </c>
      <c r="C1379" s="67">
        <f t="shared" si="23"/>
        <v>5</v>
      </c>
      <c r="E1379" s="12">
        <v>7633</v>
      </c>
      <c r="F1379" s="12">
        <v>7195</v>
      </c>
      <c r="G1379" s="14">
        <v>1276</v>
      </c>
      <c r="H1379" s="14">
        <v>5246</v>
      </c>
      <c r="I1379" s="14">
        <v>1111</v>
      </c>
      <c r="J1379" s="13"/>
      <c r="K1379" s="12">
        <v>35220</v>
      </c>
      <c r="L1379" s="12">
        <v>646196</v>
      </c>
      <c r="M1379" s="12">
        <v>3269735</v>
      </c>
      <c r="N1379" s="12">
        <v>500</v>
      </c>
      <c r="O1379" s="12">
        <v>500</v>
      </c>
    </row>
    <row r="1380" spans="1:15" x14ac:dyDescent="0.2">
      <c r="A1380" s="67">
        <v>50336</v>
      </c>
      <c r="B1380" s="54" t="s">
        <v>747</v>
      </c>
      <c r="C1380" s="67">
        <f t="shared" si="23"/>
        <v>5</v>
      </c>
      <c r="E1380" s="12">
        <v>3649</v>
      </c>
      <c r="F1380" s="12">
        <v>3599</v>
      </c>
      <c r="G1380" s="14">
        <v>559</v>
      </c>
      <c r="H1380" s="14">
        <v>2323</v>
      </c>
      <c r="I1380" s="14">
        <v>767</v>
      </c>
      <c r="J1380" s="13"/>
      <c r="K1380" s="12">
        <v>19124</v>
      </c>
      <c r="L1380" s="12">
        <v>454133</v>
      </c>
      <c r="M1380" s="12">
        <v>987929</v>
      </c>
      <c r="N1380" s="12">
        <v>500</v>
      </c>
      <c r="O1380" s="12">
        <v>500</v>
      </c>
    </row>
    <row r="1381" spans="1:15" x14ac:dyDescent="0.2">
      <c r="A1381" s="67">
        <v>50337</v>
      </c>
      <c r="B1381" s="54" t="s">
        <v>746</v>
      </c>
      <c r="C1381" s="67">
        <f t="shared" si="23"/>
        <v>5</v>
      </c>
      <c r="E1381" s="12">
        <v>5977</v>
      </c>
      <c r="F1381" s="12">
        <v>5884</v>
      </c>
      <c r="G1381" s="14">
        <v>903</v>
      </c>
      <c r="H1381" s="14">
        <v>4048</v>
      </c>
      <c r="I1381" s="14">
        <v>1026</v>
      </c>
      <c r="J1381" s="13"/>
      <c r="K1381" s="12">
        <v>30065</v>
      </c>
      <c r="L1381" s="12">
        <v>496908</v>
      </c>
      <c r="M1381" s="12">
        <v>2858222</v>
      </c>
      <c r="N1381" s="12">
        <v>500</v>
      </c>
      <c r="O1381" s="12">
        <v>500</v>
      </c>
    </row>
    <row r="1382" spans="1:15" x14ac:dyDescent="0.2">
      <c r="A1382" s="67">
        <v>50338</v>
      </c>
      <c r="B1382" s="54" t="s">
        <v>745</v>
      </c>
      <c r="C1382" s="67">
        <f t="shared" si="23"/>
        <v>5</v>
      </c>
      <c r="E1382" s="12">
        <v>13301</v>
      </c>
      <c r="F1382" s="12">
        <v>13074</v>
      </c>
      <c r="G1382" s="14">
        <v>2053</v>
      </c>
      <c r="H1382" s="14">
        <v>8928</v>
      </c>
      <c r="I1382" s="14">
        <v>2320</v>
      </c>
      <c r="J1382" s="13"/>
      <c r="K1382" s="12">
        <v>23419</v>
      </c>
      <c r="L1382" s="12">
        <v>1594599</v>
      </c>
      <c r="M1382" s="12">
        <v>14523400</v>
      </c>
      <c r="N1382" s="12">
        <v>500</v>
      </c>
      <c r="O1382" s="12">
        <v>500</v>
      </c>
    </row>
    <row r="1383" spans="1:15" x14ac:dyDescent="0.2">
      <c r="A1383" s="67">
        <v>50339</v>
      </c>
      <c r="B1383" s="54" t="s">
        <v>744</v>
      </c>
      <c r="C1383" s="67">
        <f t="shared" si="23"/>
        <v>5</v>
      </c>
      <c r="E1383" s="12">
        <v>10943</v>
      </c>
      <c r="F1383" s="12">
        <v>10450</v>
      </c>
      <c r="G1383" s="14">
        <v>1791</v>
      </c>
      <c r="H1383" s="14">
        <v>7230</v>
      </c>
      <c r="I1383" s="14">
        <v>1922</v>
      </c>
      <c r="J1383" s="13"/>
      <c r="K1383" s="12">
        <v>47573</v>
      </c>
      <c r="L1383" s="12">
        <v>825881</v>
      </c>
      <c r="M1383" s="12">
        <v>3855148</v>
      </c>
      <c r="N1383" s="12">
        <v>500</v>
      </c>
      <c r="O1383" s="12">
        <v>500</v>
      </c>
    </row>
    <row r="1384" spans="1:15" x14ac:dyDescent="0.2">
      <c r="A1384" s="67">
        <v>50401</v>
      </c>
      <c r="B1384" s="54" t="s">
        <v>743</v>
      </c>
      <c r="C1384" s="67">
        <f t="shared" si="23"/>
        <v>5</v>
      </c>
      <c r="E1384" s="12">
        <v>4404</v>
      </c>
      <c r="F1384" s="12">
        <v>3955</v>
      </c>
      <c r="G1384" s="14">
        <v>710</v>
      </c>
      <c r="H1384" s="14">
        <v>2993</v>
      </c>
      <c r="I1384" s="14">
        <v>701</v>
      </c>
      <c r="J1384" s="13"/>
      <c r="K1384" s="12">
        <v>7154</v>
      </c>
      <c r="L1384" s="12">
        <v>539682</v>
      </c>
      <c r="M1384" s="12">
        <v>2879386</v>
      </c>
      <c r="N1384" s="12">
        <v>500</v>
      </c>
      <c r="O1384" s="12">
        <v>500</v>
      </c>
    </row>
    <row r="1385" spans="1:15" x14ac:dyDescent="0.2">
      <c r="A1385" s="67">
        <v>50402</v>
      </c>
      <c r="B1385" s="54" t="s">
        <v>742</v>
      </c>
      <c r="C1385" s="67">
        <f t="shared" si="23"/>
        <v>5</v>
      </c>
      <c r="E1385" s="12">
        <v>6861</v>
      </c>
      <c r="F1385" s="12">
        <v>6821</v>
      </c>
      <c r="G1385" s="14">
        <v>906</v>
      </c>
      <c r="H1385" s="14">
        <v>4478</v>
      </c>
      <c r="I1385" s="14">
        <v>1477</v>
      </c>
      <c r="J1385" s="13"/>
      <c r="K1385" s="12">
        <v>13755</v>
      </c>
      <c r="L1385" s="12">
        <v>925439</v>
      </c>
      <c r="M1385" s="12">
        <v>2142215</v>
      </c>
      <c r="N1385" s="12">
        <v>500</v>
      </c>
      <c r="O1385" s="12">
        <v>500</v>
      </c>
    </row>
    <row r="1386" spans="1:15" x14ac:dyDescent="0.2">
      <c r="A1386" s="67">
        <v>50403</v>
      </c>
      <c r="B1386" s="54" t="s">
        <v>741</v>
      </c>
      <c r="C1386" s="67">
        <f t="shared" si="23"/>
        <v>5</v>
      </c>
      <c r="E1386" s="12">
        <v>3923</v>
      </c>
      <c r="F1386" s="12">
        <v>4166</v>
      </c>
      <c r="G1386" s="14">
        <v>448</v>
      </c>
      <c r="H1386" s="14">
        <v>2497</v>
      </c>
      <c r="I1386" s="14">
        <v>978</v>
      </c>
      <c r="J1386" s="13"/>
      <c r="K1386" s="12">
        <v>11215</v>
      </c>
      <c r="L1386" s="12">
        <v>760762</v>
      </c>
      <c r="M1386" s="12">
        <v>1394114</v>
      </c>
      <c r="N1386" s="12">
        <v>500</v>
      </c>
      <c r="O1386" s="12">
        <v>500</v>
      </c>
    </row>
    <row r="1387" spans="1:15" x14ac:dyDescent="0.2">
      <c r="A1387" s="67">
        <v>50404</v>
      </c>
      <c r="B1387" s="54" t="s">
        <v>740</v>
      </c>
      <c r="C1387" s="67">
        <f t="shared" si="23"/>
        <v>5</v>
      </c>
      <c r="E1387" s="12">
        <v>10586</v>
      </c>
      <c r="F1387" s="12">
        <v>10511</v>
      </c>
      <c r="G1387" s="14">
        <v>1532</v>
      </c>
      <c r="H1387" s="14">
        <v>6943</v>
      </c>
      <c r="I1387" s="14">
        <v>2111</v>
      </c>
      <c r="J1387" s="13"/>
      <c r="K1387" s="12">
        <v>13383</v>
      </c>
      <c r="L1387" s="12">
        <v>715405</v>
      </c>
      <c r="M1387" s="12">
        <v>4166402</v>
      </c>
      <c r="N1387" s="12">
        <v>500</v>
      </c>
      <c r="O1387" s="12">
        <v>500</v>
      </c>
    </row>
    <row r="1388" spans="1:15" x14ac:dyDescent="0.2">
      <c r="A1388" s="67">
        <v>50405</v>
      </c>
      <c r="B1388" s="54" t="s">
        <v>739</v>
      </c>
      <c r="C1388" s="67">
        <f t="shared" si="23"/>
        <v>5</v>
      </c>
      <c r="E1388" s="12">
        <v>1618</v>
      </c>
      <c r="F1388" s="12">
        <v>1632</v>
      </c>
      <c r="G1388" s="14">
        <v>228</v>
      </c>
      <c r="H1388" s="14">
        <v>1074</v>
      </c>
      <c r="I1388" s="14">
        <v>316</v>
      </c>
      <c r="J1388" s="13"/>
      <c r="K1388" s="12">
        <v>9351</v>
      </c>
      <c r="L1388" s="12">
        <v>143413</v>
      </c>
      <c r="M1388" s="12">
        <v>304878</v>
      </c>
      <c r="N1388" s="12">
        <v>500</v>
      </c>
      <c r="O1388" s="12">
        <v>500</v>
      </c>
    </row>
    <row r="1389" spans="1:15" x14ac:dyDescent="0.2">
      <c r="A1389" s="67">
        <v>50406</v>
      </c>
      <c r="B1389" s="54" t="s">
        <v>738</v>
      </c>
      <c r="C1389" s="67">
        <f t="shared" si="23"/>
        <v>5</v>
      </c>
      <c r="E1389" s="12">
        <v>2534</v>
      </c>
      <c r="F1389" s="12">
        <v>2322</v>
      </c>
      <c r="G1389" s="14">
        <v>477</v>
      </c>
      <c r="H1389" s="14">
        <v>1679</v>
      </c>
      <c r="I1389" s="14">
        <v>378</v>
      </c>
      <c r="J1389" s="13"/>
      <c r="K1389" s="12">
        <v>9226</v>
      </c>
      <c r="L1389" s="12">
        <v>189640</v>
      </c>
      <c r="M1389" s="12">
        <v>809111</v>
      </c>
      <c r="N1389" s="12">
        <v>500</v>
      </c>
      <c r="O1389" s="12">
        <v>500</v>
      </c>
    </row>
    <row r="1390" spans="1:15" x14ac:dyDescent="0.2">
      <c r="A1390" s="67">
        <v>50407</v>
      </c>
      <c r="B1390" s="54" t="s">
        <v>737</v>
      </c>
      <c r="C1390" s="67">
        <f t="shared" si="23"/>
        <v>5</v>
      </c>
      <c r="E1390" s="12">
        <v>1508</v>
      </c>
      <c r="F1390" s="12">
        <v>1456</v>
      </c>
      <c r="G1390" s="14">
        <v>276</v>
      </c>
      <c r="H1390" s="14">
        <v>1008</v>
      </c>
      <c r="I1390" s="14">
        <v>224</v>
      </c>
      <c r="J1390" s="13"/>
      <c r="K1390" s="12">
        <v>12706</v>
      </c>
      <c r="L1390" s="12">
        <v>232033</v>
      </c>
      <c r="M1390" s="12">
        <v>385722</v>
      </c>
      <c r="N1390" s="12">
        <v>500</v>
      </c>
      <c r="O1390" s="12">
        <v>500</v>
      </c>
    </row>
    <row r="1391" spans="1:15" x14ac:dyDescent="0.2">
      <c r="A1391" s="67">
        <v>50408</v>
      </c>
      <c r="B1391" s="54" t="s">
        <v>736</v>
      </c>
      <c r="C1391" s="67">
        <f t="shared" si="23"/>
        <v>5</v>
      </c>
      <c r="E1391" s="12">
        <v>2877</v>
      </c>
      <c r="F1391" s="12">
        <v>2814</v>
      </c>
      <c r="G1391" s="14">
        <v>494</v>
      </c>
      <c r="H1391" s="14">
        <v>1956</v>
      </c>
      <c r="I1391" s="14">
        <v>427</v>
      </c>
      <c r="J1391" s="13"/>
      <c r="K1391" s="12">
        <v>13508</v>
      </c>
      <c r="L1391" s="12">
        <v>572780</v>
      </c>
      <c r="M1391" s="12">
        <v>1664240</v>
      </c>
      <c r="N1391" s="12">
        <v>500</v>
      </c>
      <c r="O1391" s="12">
        <v>500</v>
      </c>
    </row>
    <row r="1392" spans="1:15" x14ac:dyDescent="0.2">
      <c r="A1392" s="67">
        <v>50409</v>
      </c>
      <c r="B1392" s="54" t="s">
        <v>735</v>
      </c>
      <c r="C1392" s="67">
        <f t="shared" si="23"/>
        <v>5</v>
      </c>
      <c r="E1392" s="12">
        <v>552</v>
      </c>
      <c r="F1392" s="12">
        <v>522</v>
      </c>
      <c r="G1392" s="14">
        <v>105</v>
      </c>
      <c r="H1392" s="14">
        <v>348</v>
      </c>
      <c r="I1392" s="14">
        <v>99</v>
      </c>
      <c r="J1392" s="13"/>
      <c r="K1392" s="12">
        <v>5222</v>
      </c>
      <c r="L1392" s="12">
        <v>45820</v>
      </c>
      <c r="M1392" s="12">
        <v>305494</v>
      </c>
      <c r="N1392" s="12">
        <v>500</v>
      </c>
      <c r="O1392" s="12">
        <v>500</v>
      </c>
    </row>
    <row r="1393" spans="1:15" x14ac:dyDescent="0.2">
      <c r="A1393" s="67">
        <v>50410</v>
      </c>
      <c r="B1393" s="54" t="s">
        <v>734</v>
      </c>
      <c r="C1393" s="67">
        <f t="shared" si="23"/>
        <v>5</v>
      </c>
      <c r="E1393" s="12">
        <v>2565</v>
      </c>
      <c r="F1393" s="12">
        <v>2491</v>
      </c>
      <c r="G1393" s="14">
        <v>431</v>
      </c>
      <c r="H1393" s="14">
        <v>1705</v>
      </c>
      <c r="I1393" s="14">
        <v>429</v>
      </c>
      <c r="J1393" s="13"/>
      <c r="K1393" s="12">
        <v>11261</v>
      </c>
      <c r="L1393" s="12">
        <v>177888</v>
      </c>
      <c r="M1393" s="12">
        <v>147272</v>
      </c>
      <c r="N1393" s="12">
        <v>500</v>
      </c>
      <c r="O1393" s="12">
        <v>500</v>
      </c>
    </row>
    <row r="1394" spans="1:15" x14ac:dyDescent="0.2">
      <c r="A1394" s="67">
        <v>50411</v>
      </c>
      <c r="B1394" s="54" t="s">
        <v>733</v>
      </c>
      <c r="C1394" s="67">
        <f t="shared" si="23"/>
        <v>5</v>
      </c>
      <c r="E1394" s="12">
        <v>3790</v>
      </c>
      <c r="F1394" s="12">
        <v>3789</v>
      </c>
      <c r="G1394" s="14">
        <v>681</v>
      </c>
      <c r="H1394" s="14">
        <v>2559</v>
      </c>
      <c r="I1394" s="14">
        <v>550</v>
      </c>
      <c r="J1394" s="13"/>
      <c r="K1394" s="12">
        <v>21040</v>
      </c>
      <c r="L1394" s="12">
        <v>402576</v>
      </c>
      <c r="M1394" s="12">
        <v>1404362</v>
      </c>
      <c r="N1394" s="12">
        <v>500</v>
      </c>
      <c r="O1394" s="12">
        <v>500</v>
      </c>
    </row>
    <row r="1395" spans="1:15" x14ac:dyDescent="0.2">
      <c r="A1395" s="67">
        <v>50412</v>
      </c>
      <c r="B1395" s="54" t="s">
        <v>732</v>
      </c>
      <c r="C1395" s="67">
        <f t="shared" si="23"/>
        <v>5</v>
      </c>
      <c r="E1395" s="12">
        <v>1463</v>
      </c>
      <c r="F1395" s="12">
        <v>1500</v>
      </c>
      <c r="G1395" s="14">
        <v>233</v>
      </c>
      <c r="H1395" s="14">
        <v>950</v>
      </c>
      <c r="I1395" s="14">
        <v>280</v>
      </c>
      <c r="J1395" s="13"/>
      <c r="K1395" s="12">
        <v>10388</v>
      </c>
      <c r="L1395" s="12">
        <v>83243</v>
      </c>
      <c r="M1395" s="12">
        <v>182337</v>
      </c>
      <c r="N1395" s="12">
        <v>500</v>
      </c>
      <c r="O1395" s="12">
        <v>500</v>
      </c>
    </row>
    <row r="1396" spans="1:15" x14ac:dyDescent="0.2">
      <c r="A1396" s="67">
        <v>50413</v>
      </c>
      <c r="B1396" s="54" t="s">
        <v>731</v>
      </c>
      <c r="C1396" s="67">
        <f t="shared" si="23"/>
        <v>5</v>
      </c>
      <c r="E1396" s="12">
        <v>907</v>
      </c>
      <c r="F1396" s="12">
        <v>891</v>
      </c>
      <c r="G1396" s="14">
        <v>161</v>
      </c>
      <c r="H1396" s="14">
        <v>556</v>
      </c>
      <c r="I1396" s="14">
        <v>190</v>
      </c>
      <c r="J1396" s="13"/>
      <c r="K1396" s="12">
        <v>6425</v>
      </c>
      <c r="L1396" s="12">
        <v>50751</v>
      </c>
      <c r="M1396" s="12">
        <v>86815</v>
      </c>
      <c r="N1396" s="12">
        <v>500</v>
      </c>
      <c r="O1396" s="12">
        <v>500</v>
      </c>
    </row>
    <row r="1397" spans="1:15" x14ac:dyDescent="0.2">
      <c r="A1397" s="67">
        <v>50414</v>
      </c>
      <c r="B1397" s="54" t="s">
        <v>730</v>
      </c>
      <c r="C1397" s="67">
        <f t="shared" si="23"/>
        <v>5</v>
      </c>
      <c r="E1397" s="12">
        <v>799</v>
      </c>
      <c r="F1397" s="12">
        <v>780</v>
      </c>
      <c r="G1397" s="14">
        <v>143</v>
      </c>
      <c r="H1397" s="14">
        <v>512</v>
      </c>
      <c r="I1397" s="14">
        <v>144</v>
      </c>
      <c r="J1397" s="13"/>
      <c r="K1397" s="12">
        <v>8285</v>
      </c>
      <c r="L1397" s="12">
        <v>125235</v>
      </c>
      <c r="M1397" s="12">
        <v>245847</v>
      </c>
      <c r="N1397" s="12">
        <v>500</v>
      </c>
      <c r="O1397" s="12">
        <v>500</v>
      </c>
    </row>
    <row r="1398" spans="1:15" x14ac:dyDescent="0.2">
      <c r="A1398" s="67">
        <v>50415</v>
      </c>
      <c r="B1398" s="54" t="s">
        <v>729</v>
      </c>
      <c r="C1398" s="67">
        <f t="shared" si="23"/>
        <v>5</v>
      </c>
      <c r="E1398" s="12">
        <v>1469</v>
      </c>
      <c r="F1398" s="12">
        <v>1488</v>
      </c>
      <c r="G1398" s="14">
        <v>196</v>
      </c>
      <c r="H1398" s="14">
        <v>939</v>
      </c>
      <c r="I1398" s="14">
        <v>334</v>
      </c>
      <c r="J1398" s="13"/>
      <c r="K1398" s="12">
        <v>6378</v>
      </c>
      <c r="L1398" s="12">
        <v>151548</v>
      </c>
      <c r="M1398" s="12">
        <v>287631</v>
      </c>
      <c r="N1398" s="12">
        <v>500</v>
      </c>
      <c r="O1398" s="12">
        <v>500</v>
      </c>
    </row>
    <row r="1399" spans="1:15" x14ac:dyDescent="0.2">
      <c r="A1399" s="67">
        <v>50416</v>
      </c>
      <c r="B1399" s="54" t="s">
        <v>728</v>
      </c>
      <c r="C1399" s="67">
        <f t="shared" si="23"/>
        <v>5</v>
      </c>
      <c r="E1399" s="12">
        <v>2438</v>
      </c>
      <c r="F1399" s="12">
        <v>2213</v>
      </c>
      <c r="G1399" s="14">
        <v>414</v>
      </c>
      <c r="H1399" s="14">
        <v>1605</v>
      </c>
      <c r="I1399" s="14">
        <v>419</v>
      </c>
      <c r="J1399" s="13"/>
      <c r="K1399" s="12">
        <v>5907</v>
      </c>
      <c r="L1399" s="12">
        <v>161958</v>
      </c>
      <c r="M1399" s="12">
        <v>467211</v>
      </c>
      <c r="N1399" s="12">
        <v>500</v>
      </c>
      <c r="O1399" s="12">
        <v>500</v>
      </c>
    </row>
    <row r="1400" spans="1:15" x14ac:dyDescent="0.2">
      <c r="A1400" s="67">
        <v>50417</v>
      </c>
      <c r="B1400" s="54" t="s">
        <v>727</v>
      </c>
      <c r="C1400" s="67">
        <f t="shared" si="23"/>
        <v>5</v>
      </c>
      <c r="E1400" s="12">
        <v>4885</v>
      </c>
      <c r="F1400" s="12">
        <v>4900</v>
      </c>
      <c r="G1400" s="14">
        <v>778</v>
      </c>
      <c r="H1400" s="14">
        <v>3229</v>
      </c>
      <c r="I1400" s="14">
        <v>878</v>
      </c>
      <c r="J1400" s="13"/>
      <c r="K1400" s="12">
        <v>22639</v>
      </c>
      <c r="L1400" s="12">
        <v>505429</v>
      </c>
      <c r="M1400" s="12">
        <v>1875895</v>
      </c>
      <c r="N1400" s="12">
        <v>500</v>
      </c>
      <c r="O1400" s="12">
        <v>500</v>
      </c>
    </row>
    <row r="1401" spans="1:15" x14ac:dyDescent="0.2">
      <c r="A1401" s="67">
        <v>50418</v>
      </c>
      <c r="B1401" s="54" t="s">
        <v>726</v>
      </c>
      <c r="C1401" s="67">
        <f t="shared" si="23"/>
        <v>5</v>
      </c>
      <c r="E1401" s="12">
        <v>11218</v>
      </c>
      <c r="F1401" s="12">
        <v>10945</v>
      </c>
      <c r="G1401" s="14">
        <v>1748</v>
      </c>
      <c r="H1401" s="14">
        <v>7672</v>
      </c>
      <c r="I1401" s="14">
        <v>1798</v>
      </c>
      <c r="J1401" s="13"/>
      <c r="K1401" s="12">
        <v>25288</v>
      </c>
      <c r="L1401" s="12">
        <v>1103380</v>
      </c>
      <c r="M1401" s="12">
        <v>5250733</v>
      </c>
      <c r="N1401" s="12">
        <v>500</v>
      </c>
      <c r="O1401" s="12">
        <v>500</v>
      </c>
    </row>
    <row r="1402" spans="1:15" x14ac:dyDescent="0.2">
      <c r="A1402" s="67">
        <v>50419</v>
      </c>
      <c r="B1402" s="54" t="s">
        <v>725</v>
      </c>
      <c r="C1402" s="67">
        <f t="shared" si="23"/>
        <v>5</v>
      </c>
      <c r="E1402" s="12">
        <v>1696</v>
      </c>
      <c r="F1402" s="12">
        <v>1582</v>
      </c>
      <c r="G1402" s="14">
        <v>257</v>
      </c>
      <c r="H1402" s="14">
        <v>1162</v>
      </c>
      <c r="I1402" s="14">
        <v>277</v>
      </c>
      <c r="J1402" s="13"/>
      <c r="K1402" s="12">
        <v>9735</v>
      </c>
      <c r="L1402" s="12">
        <v>131837</v>
      </c>
      <c r="M1402" s="12">
        <v>195997</v>
      </c>
      <c r="N1402" s="12">
        <v>500</v>
      </c>
      <c r="O1402" s="12">
        <v>500</v>
      </c>
    </row>
    <row r="1403" spans="1:15" x14ac:dyDescent="0.2">
      <c r="A1403" s="67">
        <v>50420</v>
      </c>
      <c r="B1403" s="54" t="s">
        <v>724</v>
      </c>
      <c r="C1403" s="67">
        <f t="shared" si="23"/>
        <v>5</v>
      </c>
      <c r="E1403" s="12">
        <v>3833</v>
      </c>
      <c r="F1403" s="12">
        <v>3648</v>
      </c>
      <c r="G1403" s="14">
        <v>611</v>
      </c>
      <c r="H1403" s="14">
        <v>2581</v>
      </c>
      <c r="I1403" s="14">
        <v>641</v>
      </c>
      <c r="J1403" s="13"/>
      <c r="K1403" s="12">
        <v>15703</v>
      </c>
      <c r="L1403" s="12">
        <v>234625</v>
      </c>
      <c r="M1403" s="12">
        <v>830930</v>
      </c>
      <c r="N1403" s="12">
        <v>500</v>
      </c>
      <c r="O1403" s="12">
        <v>500</v>
      </c>
    </row>
    <row r="1404" spans="1:15" x14ac:dyDescent="0.2">
      <c r="A1404" s="67">
        <v>50421</v>
      </c>
      <c r="B1404" s="54" t="s">
        <v>723</v>
      </c>
      <c r="C1404" s="67">
        <f t="shared" si="23"/>
        <v>5</v>
      </c>
      <c r="E1404" s="12">
        <v>3494</v>
      </c>
      <c r="F1404" s="12">
        <v>3533</v>
      </c>
      <c r="G1404" s="14">
        <v>489</v>
      </c>
      <c r="H1404" s="14">
        <v>2281</v>
      </c>
      <c r="I1404" s="14">
        <v>724</v>
      </c>
      <c r="J1404" s="13"/>
      <c r="K1404" s="12">
        <v>630</v>
      </c>
      <c r="L1404" s="12">
        <v>222003</v>
      </c>
      <c r="M1404" s="12">
        <v>918000</v>
      </c>
      <c r="N1404" s="12">
        <v>500</v>
      </c>
      <c r="O1404" s="12">
        <v>500</v>
      </c>
    </row>
    <row r="1405" spans="1:15" x14ac:dyDescent="0.2">
      <c r="A1405" s="67">
        <v>50422</v>
      </c>
      <c r="B1405" s="54" t="s">
        <v>722</v>
      </c>
      <c r="C1405" s="67">
        <f t="shared" si="23"/>
        <v>5</v>
      </c>
      <c r="E1405" s="12">
        <v>463</v>
      </c>
      <c r="F1405" s="12">
        <v>539</v>
      </c>
      <c r="G1405" s="14">
        <v>92</v>
      </c>
      <c r="H1405" s="14">
        <v>307</v>
      </c>
      <c r="I1405" s="14">
        <v>64</v>
      </c>
      <c r="J1405" s="13"/>
      <c r="K1405" s="12">
        <v>6999</v>
      </c>
      <c r="L1405" s="12">
        <v>283482</v>
      </c>
      <c r="M1405" s="12">
        <v>732630</v>
      </c>
      <c r="N1405" s="12">
        <v>500</v>
      </c>
      <c r="O1405" s="12">
        <v>500</v>
      </c>
    </row>
    <row r="1406" spans="1:15" x14ac:dyDescent="0.2">
      <c r="A1406" s="67">
        <v>50423</v>
      </c>
      <c r="B1406" s="54" t="s">
        <v>721</v>
      </c>
      <c r="C1406" s="67">
        <f t="shared" si="23"/>
        <v>5</v>
      </c>
      <c r="E1406" s="12">
        <v>3106</v>
      </c>
      <c r="F1406" s="12">
        <v>3126</v>
      </c>
      <c r="G1406" s="14">
        <v>484</v>
      </c>
      <c r="H1406" s="14">
        <v>2028</v>
      </c>
      <c r="I1406" s="14">
        <v>594</v>
      </c>
      <c r="J1406" s="13"/>
      <c r="K1406" s="12">
        <v>12906</v>
      </c>
      <c r="L1406" s="12">
        <v>423224</v>
      </c>
      <c r="M1406" s="12">
        <v>1787882</v>
      </c>
      <c r="N1406" s="12">
        <v>500</v>
      </c>
      <c r="O1406" s="12">
        <v>500</v>
      </c>
    </row>
    <row r="1407" spans="1:15" x14ac:dyDescent="0.2">
      <c r="A1407" s="67">
        <v>50424</v>
      </c>
      <c r="B1407" s="54" t="s">
        <v>720</v>
      </c>
      <c r="C1407" s="67">
        <f t="shared" si="23"/>
        <v>5</v>
      </c>
      <c r="E1407" s="12">
        <v>3051</v>
      </c>
      <c r="F1407" s="12">
        <v>2957</v>
      </c>
      <c r="G1407" s="14">
        <v>447</v>
      </c>
      <c r="H1407" s="14">
        <v>2027</v>
      </c>
      <c r="I1407" s="14">
        <v>577</v>
      </c>
      <c r="J1407" s="13"/>
      <c r="K1407" s="12">
        <v>18719</v>
      </c>
      <c r="L1407" s="12">
        <v>228829</v>
      </c>
      <c r="M1407" s="12">
        <v>1082913</v>
      </c>
      <c r="N1407" s="12">
        <v>500</v>
      </c>
      <c r="O1407" s="12">
        <v>500</v>
      </c>
    </row>
    <row r="1408" spans="1:15" x14ac:dyDescent="0.2">
      <c r="A1408" s="67">
        <v>50425</v>
      </c>
      <c r="B1408" s="54" t="s">
        <v>719</v>
      </c>
      <c r="C1408" s="67">
        <f t="shared" si="23"/>
        <v>5</v>
      </c>
      <c r="E1408" s="12">
        <v>1043</v>
      </c>
      <c r="F1408" s="12">
        <v>959</v>
      </c>
      <c r="G1408" s="14">
        <v>201</v>
      </c>
      <c r="H1408" s="14">
        <v>710</v>
      </c>
      <c r="I1408" s="14">
        <v>132</v>
      </c>
      <c r="J1408" s="13"/>
      <c r="K1408" s="12">
        <v>5220</v>
      </c>
      <c r="L1408" s="12">
        <v>98513</v>
      </c>
      <c r="M1408" s="12">
        <v>239303</v>
      </c>
      <c r="N1408" s="12">
        <v>500</v>
      </c>
      <c r="O1408" s="12">
        <v>500</v>
      </c>
    </row>
    <row r="1409" spans="1:15" x14ac:dyDescent="0.2">
      <c r="A1409" s="67">
        <v>50501</v>
      </c>
      <c r="B1409" s="54" t="s">
        <v>718</v>
      </c>
      <c r="C1409" s="67">
        <f t="shared" si="23"/>
        <v>5</v>
      </c>
      <c r="E1409" s="12">
        <v>343</v>
      </c>
      <c r="F1409" s="12">
        <v>348</v>
      </c>
      <c r="G1409" s="14">
        <v>46</v>
      </c>
      <c r="H1409" s="14">
        <v>236</v>
      </c>
      <c r="I1409" s="14">
        <v>61</v>
      </c>
      <c r="J1409" s="13"/>
      <c r="K1409" s="12">
        <v>4022</v>
      </c>
      <c r="L1409" s="12">
        <v>16639</v>
      </c>
      <c r="M1409" s="12">
        <v>5377</v>
      </c>
      <c r="N1409" s="12">
        <v>500</v>
      </c>
      <c r="O1409" s="12">
        <v>500</v>
      </c>
    </row>
    <row r="1410" spans="1:15" x14ac:dyDescent="0.2">
      <c r="A1410" s="67">
        <v>50502</v>
      </c>
      <c r="B1410" s="54" t="s">
        <v>717</v>
      </c>
      <c r="C1410" s="67">
        <f t="shared" si="23"/>
        <v>5</v>
      </c>
      <c r="E1410" s="12">
        <v>536</v>
      </c>
      <c r="F1410" s="12">
        <v>568</v>
      </c>
      <c r="G1410" s="14">
        <v>77</v>
      </c>
      <c r="H1410" s="14">
        <v>362</v>
      </c>
      <c r="I1410" s="14">
        <v>97</v>
      </c>
      <c r="J1410" s="13"/>
      <c r="K1410" s="12">
        <v>4199</v>
      </c>
      <c r="L1410" s="12">
        <v>22625</v>
      </c>
      <c r="M1410" s="12">
        <v>9275</v>
      </c>
      <c r="N1410" s="12">
        <v>500</v>
      </c>
      <c r="O1410" s="12">
        <v>500</v>
      </c>
    </row>
    <row r="1411" spans="1:15" x14ac:dyDescent="0.2">
      <c r="A1411" s="67">
        <v>50503</v>
      </c>
      <c r="B1411" s="54" t="s">
        <v>716</v>
      </c>
      <c r="C1411" s="67">
        <f t="shared" si="23"/>
        <v>5</v>
      </c>
      <c r="E1411" s="12">
        <v>2395</v>
      </c>
      <c r="F1411" s="12">
        <v>2382</v>
      </c>
      <c r="G1411" s="14">
        <v>349</v>
      </c>
      <c r="H1411" s="14">
        <v>1494</v>
      </c>
      <c r="I1411" s="14">
        <v>552</v>
      </c>
      <c r="J1411" s="13"/>
      <c r="K1411" s="12">
        <v>10969</v>
      </c>
      <c r="L1411" s="12">
        <v>194019</v>
      </c>
      <c r="M1411" s="12">
        <v>318225</v>
      </c>
      <c r="N1411" s="12">
        <v>500</v>
      </c>
      <c r="O1411" s="12">
        <v>500</v>
      </c>
    </row>
    <row r="1412" spans="1:15" x14ac:dyDescent="0.2">
      <c r="A1412" s="67">
        <v>50504</v>
      </c>
      <c r="B1412" s="54" t="s">
        <v>715</v>
      </c>
      <c r="C1412" s="67">
        <f t="shared" si="23"/>
        <v>5</v>
      </c>
      <c r="E1412" s="12">
        <v>1593</v>
      </c>
      <c r="F1412" s="12">
        <v>1707</v>
      </c>
      <c r="G1412" s="14">
        <v>203</v>
      </c>
      <c r="H1412" s="14">
        <v>965</v>
      </c>
      <c r="I1412" s="14">
        <v>425</v>
      </c>
      <c r="J1412" s="13"/>
      <c r="K1412" s="12">
        <v>6609</v>
      </c>
      <c r="L1412" s="12">
        <v>210405</v>
      </c>
      <c r="M1412" s="12">
        <v>611154</v>
      </c>
      <c r="N1412" s="12">
        <v>500</v>
      </c>
      <c r="O1412" s="12">
        <v>500</v>
      </c>
    </row>
    <row r="1413" spans="1:15" x14ac:dyDescent="0.2">
      <c r="A1413" s="67">
        <v>50505</v>
      </c>
      <c r="B1413" s="54" t="s">
        <v>714</v>
      </c>
      <c r="C1413" s="67">
        <f t="shared" si="23"/>
        <v>5</v>
      </c>
      <c r="E1413" s="12">
        <v>490</v>
      </c>
      <c r="F1413" s="12">
        <v>529</v>
      </c>
      <c r="G1413" s="14">
        <v>58</v>
      </c>
      <c r="H1413" s="14">
        <v>330</v>
      </c>
      <c r="I1413" s="14">
        <v>102</v>
      </c>
      <c r="J1413" s="13"/>
      <c r="K1413" s="12">
        <v>6966</v>
      </c>
      <c r="L1413" s="12">
        <v>23492</v>
      </c>
      <c r="M1413" s="12">
        <v>36805</v>
      </c>
      <c r="N1413" s="12">
        <v>500</v>
      </c>
      <c r="O1413" s="12">
        <v>500</v>
      </c>
    </row>
    <row r="1414" spans="1:15" x14ac:dyDescent="0.2">
      <c r="A1414" s="67">
        <v>50506</v>
      </c>
      <c r="B1414" s="54" t="s">
        <v>713</v>
      </c>
      <c r="C1414" s="67">
        <f t="shared" si="23"/>
        <v>5</v>
      </c>
      <c r="E1414" s="12">
        <v>1062</v>
      </c>
      <c r="F1414" s="12">
        <v>1131</v>
      </c>
      <c r="G1414" s="14">
        <v>115</v>
      </c>
      <c r="H1414" s="14">
        <v>722</v>
      </c>
      <c r="I1414" s="14">
        <v>225</v>
      </c>
      <c r="J1414" s="13"/>
      <c r="K1414" s="12">
        <v>11376</v>
      </c>
      <c r="L1414" s="12">
        <v>59963</v>
      </c>
      <c r="M1414" s="12">
        <v>112742</v>
      </c>
      <c r="N1414" s="12">
        <v>500</v>
      </c>
      <c r="O1414" s="12">
        <v>500</v>
      </c>
    </row>
    <row r="1415" spans="1:15" x14ac:dyDescent="0.2">
      <c r="A1415" s="67">
        <v>50507</v>
      </c>
      <c r="B1415" s="54" t="s">
        <v>712</v>
      </c>
      <c r="C1415" s="67">
        <f t="shared" si="23"/>
        <v>5</v>
      </c>
      <c r="E1415" s="12">
        <v>769</v>
      </c>
      <c r="F1415" s="12">
        <v>756</v>
      </c>
      <c r="G1415" s="14">
        <v>118</v>
      </c>
      <c r="H1415" s="14">
        <v>477</v>
      </c>
      <c r="I1415" s="14">
        <v>174</v>
      </c>
      <c r="J1415" s="13"/>
      <c r="K1415" s="12">
        <v>3252</v>
      </c>
      <c r="L1415" s="12">
        <v>57781</v>
      </c>
      <c r="M1415" s="12">
        <v>48799</v>
      </c>
      <c r="N1415" s="12">
        <v>500</v>
      </c>
      <c r="O1415" s="12">
        <v>500</v>
      </c>
    </row>
    <row r="1416" spans="1:15" x14ac:dyDescent="0.2">
      <c r="A1416" s="67">
        <v>50508</v>
      </c>
      <c r="B1416" s="54" t="s">
        <v>711</v>
      </c>
      <c r="C1416" s="67">
        <f t="shared" si="23"/>
        <v>5</v>
      </c>
      <c r="E1416" s="12">
        <v>718</v>
      </c>
      <c r="F1416" s="12">
        <v>741</v>
      </c>
      <c r="G1416" s="14">
        <v>109</v>
      </c>
      <c r="H1416" s="14">
        <v>491</v>
      </c>
      <c r="I1416" s="14">
        <v>118</v>
      </c>
      <c r="J1416" s="13"/>
      <c r="K1416" s="12">
        <v>6903</v>
      </c>
      <c r="L1416" s="12">
        <v>68950</v>
      </c>
      <c r="M1416" s="12">
        <v>257504</v>
      </c>
      <c r="N1416" s="12">
        <v>500</v>
      </c>
      <c r="O1416" s="12">
        <v>500</v>
      </c>
    </row>
    <row r="1417" spans="1:15" x14ac:dyDescent="0.2">
      <c r="A1417" s="67">
        <v>50509</v>
      </c>
      <c r="B1417" s="54" t="s">
        <v>710</v>
      </c>
      <c r="C1417" s="67">
        <f t="shared" si="23"/>
        <v>5</v>
      </c>
      <c r="E1417" s="12">
        <v>3521</v>
      </c>
      <c r="F1417" s="12">
        <v>3573</v>
      </c>
      <c r="G1417" s="14">
        <v>476</v>
      </c>
      <c r="H1417" s="14">
        <v>2348</v>
      </c>
      <c r="I1417" s="14">
        <v>697</v>
      </c>
      <c r="J1417" s="13"/>
      <c r="K1417" s="12">
        <v>11074</v>
      </c>
      <c r="L1417" s="12">
        <v>456125</v>
      </c>
      <c r="M1417" s="12">
        <v>1517639</v>
      </c>
      <c r="N1417" s="12">
        <v>500</v>
      </c>
      <c r="O1417" s="12">
        <v>500</v>
      </c>
    </row>
    <row r="1418" spans="1:15" x14ac:dyDescent="0.2">
      <c r="A1418" s="67">
        <v>50510</v>
      </c>
      <c r="B1418" s="54" t="s">
        <v>709</v>
      </c>
      <c r="C1418" s="67">
        <f t="shared" si="23"/>
        <v>5</v>
      </c>
      <c r="E1418" s="12">
        <v>5746</v>
      </c>
      <c r="F1418" s="12">
        <v>5640</v>
      </c>
      <c r="G1418" s="14">
        <v>727</v>
      </c>
      <c r="H1418" s="14">
        <v>3861</v>
      </c>
      <c r="I1418" s="14">
        <v>1158</v>
      </c>
      <c r="J1418" s="13"/>
      <c r="K1418" s="12">
        <v>22479</v>
      </c>
      <c r="L1418" s="12">
        <v>521712</v>
      </c>
      <c r="M1418" s="12">
        <v>1590752</v>
      </c>
      <c r="N1418" s="12">
        <v>500</v>
      </c>
      <c r="O1418" s="12">
        <v>500</v>
      </c>
    </row>
    <row r="1419" spans="1:15" x14ac:dyDescent="0.2">
      <c r="A1419" s="67">
        <v>50511</v>
      </c>
      <c r="B1419" s="54" t="s">
        <v>708</v>
      </c>
      <c r="C1419" s="67">
        <f t="shared" si="23"/>
        <v>5</v>
      </c>
      <c r="E1419" s="12">
        <v>353</v>
      </c>
      <c r="F1419" s="12">
        <v>321</v>
      </c>
      <c r="G1419" s="14">
        <v>63</v>
      </c>
      <c r="H1419" s="14">
        <v>219</v>
      </c>
      <c r="I1419" s="14">
        <v>71</v>
      </c>
      <c r="J1419" s="13"/>
      <c r="K1419" s="12">
        <v>7906</v>
      </c>
      <c r="L1419" s="12">
        <v>26179</v>
      </c>
      <c r="M1419" s="12">
        <v>42581</v>
      </c>
      <c r="N1419" s="12">
        <v>500</v>
      </c>
      <c r="O1419" s="12">
        <v>500</v>
      </c>
    </row>
    <row r="1420" spans="1:15" x14ac:dyDescent="0.2">
      <c r="A1420" s="67">
        <v>50512</v>
      </c>
      <c r="B1420" s="54" t="s">
        <v>707</v>
      </c>
      <c r="C1420" s="67">
        <f t="shared" si="23"/>
        <v>5</v>
      </c>
      <c r="E1420" s="12">
        <v>249</v>
      </c>
      <c r="F1420" s="12">
        <v>271</v>
      </c>
      <c r="G1420" s="14">
        <v>45</v>
      </c>
      <c r="H1420" s="14">
        <v>157</v>
      </c>
      <c r="I1420" s="14">
        <v>47</v>
      </c>
      <c r="J1420" s="13"/>
      <c r="K1420" s="12">
        <v>6539</v>
      </c>
      <c r="L1420" s="12">
        <v>145662</v>
      </c>
      <c r="M1420" s="12">
        <v>595410</v>
      </c>
      <c r="N1420" s="12">
        <v>500</v>
      </c>
      <c r="O1420" s="12">
        <v>500</v>
      </c>
    </row>
    <row r="1421" spans="1:15" x14ac:dyDescent="0.2">
      <c r="A1421" s="67">
        <v>50513</v>
      </c>
      <c r="B1421" s="54" t="s">
        <v>706</v>
      </c>
      <c r="C1421" s="67">
        <f t="shared" si="23"/>
        <v>5</v>
      </c>
      <c r="E1421" s="12">
        <v>1014</v>
      </c>
      <c r="F1421" s="12">
        <v>1016</v>
      </c>
      <c r="G1421" s="14">
        <v>171</v>
      </c>
      <c r="H1421" s="14">
        <v>664</v>
      </c>
      <c r="I1421" s="14">
        <v>179</v>
      </c>
      <c r="J1421" s="13"/>
      <c r="K1421" s="12">
        <v>3988</v>
      </c>
      <c r="L1421" s="12">
        <v>75965</v>
      </c>
      <c r="M1421" s="12">
        <v>521249</v>
      </c>
      <c r="N1421" s="12">
        <v>500</v>
      </c>
      <c r="O1421" s="12">
        <v>500</v>
      </c>
    </row>
    <row r="1422" spans="1:15" x14ac:dyDescent="0.2">
      <c r="A1422" s="67">
        <v>50514</v>
      </c>
      <c r="B1422" s="54" t="s">
        <v>705</v>
      </c>
      <c r="C1422" s="67">
        <f t="shared" si="23"/>
        <v>5</v>
      </c>
      <c r="E1422" s="12">
        <v>310</v>
      </c>
      <c r="F1422" s="12">
        <v>301</v>
      </c>
      <c r="G1422" s="14">
        <v>54</v>
      </c>
      <c r="H1422" s="14">
        <v>195</v>
      </c>
      <c r="I1422" s="14">
        <v>61</v>
      </c>
      <c r="J1422" s="13"/>
      <c r="K1422" s="12">
        <v>4597</v>
      </c>
      <c r="L1422" s="12">
        <v>25901</v>
      </c>
      <c r="M1422" s="12">
        <v>65651</v>
      </c>
      <c r="N1422" s="12">
        <v>500</v>
      </c>
      <c r="O1422" s="12">
        <v>500</v>
      </c>
    </row>
    <row r="1423" spans="1:15" x14ac:dyDescent="0.2">
      <c r="A1423" s="67">
        <v>50515</v>
      </c>
      <c r="B1423" s="54" t="s">
        <v>704</v>
      </c>
      <c r="C1423" s="67">
        <f t="shared" si="23"/>
        <v>5</v>
      </c>
      <c r="E1423" s="12">
        <v>1176</v>
      </c>
      <c r="F1423" s="12">
        <v>1184</v>
      </c>
      <c r="G1423" s="14">
        <v>193</v>
      </c>
      <c r="H1423" s="14">
        <v>763</v>
      </c>
      <c r="I1423" s="14">
        <v>220</v>
      </c>
      <c r="J1423" s="13"/>
      <c r="K1423" s="12">
        <v>9791</v>
      </c>
      <c r="L1423" s="12">
        <v>59715</v>
      </c>
      <c r="M1423" s="12">
        <v>107044</v>
      </c>
      <c r="N1423" s="12">
        <v>500</v>
      </c>
      <c r="O1423" s="12">
        <v>500</v>
      </c>
    </row>
    <row r="1424" spans="1:15" x14ac:dyDescent="0.2">
      <c r="A1424" s="67">
        <v>50601</v>
      </c>
      <c r="B1424" s="54" t="s">
        <v>703</v>
      </c>
      <c r="C1424" s="67">
        <f t="shared" si="23"/>
        <v>5</v>
      </c>
      <c r="E1424" s="12">
        <v>3938</v>
      </c>
      <c r="F1424" s="12">
        <v>3938</v>
      </c>
      <c r="G1424" s="14">
        <v>615</v>
      </c>
      <c r="H1424" s="14">
        <v>2601</v>
      </c>
      <c r="I1424" s="14">
        <v>722</v>
      </c>
      <c r="J1424" s="13"/>
      <c r="K1424" s="12">
        <v>13381</v>
      </c>
      <c r="L1424" s="12">
        <v>333005</v>
      </c>
      <c r="M1424" s="12">
        <v>906776</v>
      </c>
      <c r="N1424" s="12">
        <v>500</v>
      </c>
      <c r="O1424" s="12">
        <v>500</v>
      </c>
    </row>
    <row r="1425" spans="1:15" x14ac:dyDescent="0.2">
      <c r="A1425" s="67">
        <v>50602</v>
      </c>
      <c r="B1425" s="54" t="s">
        <v>702</v>
      </c>
      <c r="C1425" s="67">
        <f t="shared" si="23"/>
        <v>5</v>
      </c>
      <c r="E1425" s="12">
        <v>4786</v>
      </c>
      <c r="F1425" s="12">
        <v>4613</v>
      </c>
      <c r="G1425" s="14">
        <v>732</v>
      </c>
      <c r="H1425" s="14">
        <v>3141</v>
      </c>
      <c r="I1425" s="14">
        <v>913</v>
      </c>
      <c r="J1425" s="13"/>
      <c r="K1425" s="12">
        <v>12315</v>
      </c>
      <c r="L1425" s="12">
        <v>363838</v>
      </c>
      <c r="M1425" s="12">
        <v>1402262</v>
      </c>
      <c r="N1425" s="12">
        <v>500</v>
      </c>
      <c r="O1425" s="12">
        <v>500</v>
      </c>
    </row>
    <row r="1426" spans="1:15" x14ac:dyDescent="0.2">
      <c r="A1426" s="67">
        <v>50603</v>
      </c>
      <c r="B1426" s="54" t="s">
        <v>701</v>
      </c>
      <c r="C1426" s="67">
        <f t="shared" si="23"/>
        <v>5</v>
      </c>
      <c r="E1426" s="12">
        <v>740</v>
      </c>
      <c r="F1426" s="12">
        <v>765</v>
      </c>
      <c r="G1426" s="14">
        <v>97</v>
      </c>
      <c r="H1426" s="14">
        <v>480</v>
      </c>
      <c r="I1426" s="14">
        <v>163</v>
      </c>
      <c r="J1426" s="13"/>
      <c r="K1426" s="12">
        <v>9050</v>
      </c>
      <c r="L1426" s="12">
        <v>98448</v>
      </c>
      <c r="M1426" s="12">
        <v>235190</v>
      </c>
      <c r="N1426" s="12">
        <v>500</v>
      </c>
      <c r="O1426" s="12">
        <v>500</v>
      </c>
    </row>
    <row r="1427" spans="1:15" x14ac:dyDescent="0.2">
      <c r="A1427" s="67">
        <v>50604</v>
      </c>
      <c r="B1427" s="54" t="s">
        <v>700</v>
      </c>
      <c r="C1427" s="67">
        <f t="shared" ref="C1427:C1490" si="24">INT(A1427/10000)</f>
        <v>5</v>
      </c>
      <c r="E1427" s="12">
        <v>714</v>
      </c>
      <c r="F1427" s="12">
        <v>697</v>
      </c>
      <c r="G1427" s="14">
        <v>123</v>
      </c>
      <c r="H1427" s="14">
        <v>456</v>
      </c>
      <c r="I1427" s="14">
        <v>135</v>
      </c>
      <c r="J1427" s="13"/>
      <c r="K1427" s="12">
        <v>9796</v>
      </c>
      <c r="L1427" s="12">
        <v>61484</v>
      </c>
      <c r="M1427" s="12">
        <v>186207</v>
      </c>
      <c r="N1427" s="12">
        <v>500</v>
      </c>
      <c r="O1427" s="12">
        <v>500</v>
      </c>
    </row>
    <row r="1428" spans="1:15" x14ac:dyDescent="0.2">
      <c r="A1428" s="67">
        <v>50605</v>
      </c>
      <c r="B1428" s="54" t="s">
        <v>699</v>
      </c>
      <c r="C1428" s="67">
        <f t="shared" si="24"/>
        <v>5</v>
      </c>
      <c r="E1428" s="12">
        <v>1242</v>
      </c>
      <c r="F1428" s="12">
        <v>1150</v>
      </c>
      <c r="G1428" s="14">
        <v>190</v>
      </c>
      <c r="H1428" s="14">
        <v>824</v>
      </c>
      <c r="I1428" s="14">
        <v>228</v>
      </c>
      <c r="J1428" s="13"/>
      <c r="K1428" s="12">
        <v>5113</v>
      </c>
      <c r="L1428" s="12">
        <v>109754</v>
      </c>
      <c r="M1428" s="12">
        <v>533387</v>
      </c>
      <c r="N1428" s="12">
        <v>500</v>
      </c>
      <c r="O1428" s="12">
        <v>500</v>
      </c>
    </row>
    <row r="1429" spans="1:15" x14ac:dyDescent="0.2">
      <c r="A1429" s="67">
        <v>50606</v>
      </c>
      <c r="B1429" s="54" t="s">
        <v>698</v>
      </c>
      <c r="C1429" s="67">
        <f t="shared" si="24"/>
        <v>5</v>
      </c>
      <c r="E1429" s="12">
        <v>3130</v>
      </c>
      <c r="F1429" s="12">
        <v>3119</v>
      </c>
      <c r="G1429" s="14">
        <v>390</v>
      </c>
      <c r="H1429" s="14">
        <v>2089</v>
      </c>
      <c r="I1429" s="14">
        <v>651</v>
      </c>
      <c r="J1429" s="13"/>
      <c r="K1429" s="12">
        <v>7834</v>
      </c>
      <c r="L1429" s="12">
        <v>535906</v>
      </c>
      <c r="M1429" s="12">
        <v>2260744</v>
      </c>
      <c r="N1429" s="12">
        <v>500</v>
      </c>
      <c r="O1429" s="12">
        <v>500</v>
      </c>
    </row>
    <row r="1430" spans="1:15" x14ac:dyDescent="0.2">
      <c r="A1430" s="67">
        <v>50607</v>
      </c>
      <c r="B1430" s="54" t="s">
        <v>697</v>
      </c>
      <c r="C1430" s="67">
        <f t="shared" si="24"/>
        <v>5</v>
      </c>
      <c r="E1430" s="12">
        <v>835</v>
      </c>
      <c r="F1430" s="12">
        <v>837</v>
      </c>
      <c r="G1430" s="14">
        <v>116</v>
      </c>
      <c r="H1430" s="14">
        <v>557</v>
      </c>
      <c r="I1430" s="14">
        <v>162</v>
      </c>
      <c r="J1430" s="13"/>
      <c r="K1430" s="12">
        <v>5543</v>
      </c>
      <c r="L1430" s="12">
        <v>177018</v>
      </c>
      <c r="M1430" s="12">
        <v>313068</v>
      </c>
      <c r="N1430" s="12">
        <v>500</v>
      </c>
      <c r="O1430" s="12">
        <v>500</v>
      </c>
    </row>
    <row r="1431" spans="1:15" x14ac:dyDescent="0.2">
      <c r="A1431" s="67">
        <v>50608</v>
      </c>
      <c r="B1431" s="54" t="s">
        <v>696</v>
      </c>
      <c r="C1431" s="67">
        <f t="shared" si="24"/>
        <v>5</v>
      </c>
      <c r="E1431" s="12">
        <v>1272</v>
      </c>
      <c r="F1431" s="12">
        <v>1347</v>
      </c>
      <c r="G1431" s="14">
        <v>166</v>
      </c>
      <c r="H1431" s="14">
        <v>835</v>
      </c>
      <c r="I1431" s="14">
        <v>271</v>
      </c>
      <c r="J1431" s="13"/>
      <c r="K1431" s="12">
        <v>6218</v>
      </c>
      <c r="L1431" s="12">
        <v>90602</v>
      </c>
      <c r="M1431" s="12">
        <v>495514</v>
      </c>
      <c r="N1431" s="12">
        <v>500</v>
      </c>
      <c r="O1431" s="12">
        <v>500</v>
      </c>
    </row>
    <row r="1432" spans="1:15" x14ac:dyDescent="0.2">
      <c r="A1432" s="67">
        <v>50609</v>
      </c>
      <c r="B1432" s="54" t="s">
        <v>695</v>
      </c>
      <c r="C1432" s="67">
        <f t="shared" si="24"/>
        <v>5</v>
      </c>
      <c r="E1432" s="12">
        <v>3367</v>
      </c>
      <c r="F1432" s="12">
        <v>3230</v>
      </c>
      <c r="G1432" s="14">
        <v>522</v>
      </c>
      <c r="H1432" s="14">
        <v>2244</v>
      </c>
      <c r="I1432" s="14">
        <v>601</v>
      </c>
      <c r="J1432" s="13"/>
      <c r="K1432" s="12">
        <v>22167</v>
      </c>
      <c r="L1432" s="12">
        <v>372159</v>
      </c>
      <c r="M1432" s="12">
        <v>1416663</v>
      </c>
      <c r="N1432" s="12">
        <v>500</v>
      </c>
      <c r="O1432" s="12">
        <v>500</v>
      </c>
    </row>
    <row r="1433" spans="1:15" x14ac:dyDescent="0.2">
      <c r="A1433" s="67">
        <v>50610</v>
      </c>
      <c r="B1433" s="54" t="s">
        <v>694</v>
      </c>
      <c r="C1433" s="67">
        <f t="shared" si="24"/>
        <v>5</v>
      </c>
      <c r="E1433" s="12">
        <v>2048</v>
      </c>
      <c r="F1433" s="12">
        <v>2023</v>
      </c>
      <c r="G1433" s="14">
        <v>312</v>
      </c>
      <c r="H1433" s="14">
        <v>1263</v>
      </c>
      <c r="I1433" s="14">
        <v>473</v>
      </c>
      <c r="J1433" s="13"/>
      <c r="K1433" s="12">
        <v>10294</v>
      </c>
      <c r="L1433" s="12">
        <v>247419</v>
      </c>
      <c r="M1433" s="12">
        <v>522294</v>
      </c>
      <c r="N1433" s="12">
        <v>500</v>
      </c>
      <c r="O1433" s="12">
        <v>500</v>
      </c>
    </row>
    <row r="1434" spans="1:15" x14ac:dyDescent="0.2">
      <c r="A1434" s="67">
        <v>50611</v>
      </c>
      <c r="B1434" s="54" t="s">
        <v>693</v>
      </c>
      <c r="C1434" s="67">
        <f t="shared" si="24"/>
        <v>5</v>
      </c>
      <c r="E1434" s="12">
        <v>3625</v>
      </c>
      <c r="F1434" s="12">
        <v>3481</v>
      </c>
      <c r="G1434" s="14">
        <v>606</v>
      </c>
      <c r="H1434" s="14">
        <v>2391</v>
      </c>
      <c r="I1434" s="14">
        <v>628</v>
      </c>
      <c r="J1434" s="13"/>
      <c r="K1434" s="12">
        <v>8368</v>
      </c>
      <c r="L1434" s="12">
        <v>349027</v>
      </c>
      <c r="M1434" s="12">
        <v>1955496</v>
      </c>
      <c r="N1434" s="12">
        <v>500</v>
      </c>
      <c r="O1434" s="12">
        <v>500</v>
      </c>
    </row>
    <row r="1435" spans="1:15" x14ac:dyDescent="0.2">
      <c r="A1435" s="67">
        <v>50612</v>
      </c>
      <c r="B1435" s="54" t="s">
        <v>692</v>
      </c>
      <c r="C1435" s="67">
        <f t="shared" si="24"/>
        <v>5</v>
      </c>
      <c r="E1435" s="12">
        <v>2216</v>
      </c>
      <c r="F1435" s="12">
        <v>2123</v>
      </c>
      <c r="G1435" s="14">
        <v>390</v>
      </c>
      <c r="H1435" s="14">
        <v>1426</v>
      </c>
      <c r="I1435" s="14">
        <v>400</v>
      </c>
      <c r="J1435" s="13"/>
      <c r="K1435" s="12">
        <v>21037</v>
      </c>
      <c r="L1435" s="12">
        <v>531228</v>
      </c>
      <c r="M1435" s="12">
        <v>799367</v>
      </c>
      <c r="N1435" s="12">
        <v>500</v>
      </c>
      <c r="O1435" s="12">
        <v>500</v>
      </c>
    </row>
    <row r="1436" spans="1:15" x14ac:dyDescent="0.2">
      <c r="A1436" s="67">
        <v>50613</v>
      </c>
      <c r="B1436" s="54" t="s">
        <v>691</v>
      </c>
      <c r="C1436" s="67">
        <f t="shared" si="24"/>
        <v>5</v>
      </c>
      <c r="E1436" s="12">
        <v>5492</v>
      </c>
      <c r="F1436" s="12">
        <v>5439</v>
      </c>
      <c r="G1436" s="14">
        <v>803</v>
      </c>
      <c r="H1436" s="14">
        <v>3629</v>
      </c>
      <c r="I1436" s="14">
        <v>1060</v>
      </c>
      <c r="J1436" s="13"/>
      <c r="K1436" s="12">
        <v>18092</v>
      </c>
      <c r="L1436" s="12">
        <v>512930</v>
      </c>
      <c r="M1436" s="12">
        <v>2291392</v>
      </c>
      <c r="N1436" s="12">
        <v>500</v>
      </c>
      <c r="O1436" s="12">
        <v>500</v>
      </c>
    </row>
    <row r="1437" spans="1:15" x14ac:dyDescent="0.2">
      <c r="A1437" s="67">
        <v>50614</v>
      </c>
      <c r="B1437" s="54" t="s">
        <v>690</v>
      </c>
      <c r="C1437" s="67">
        <f t="shared" si="24"/>
        <v>5</v>
      </c>
      <c r="E1437" s="12">
        <v>2584</v>
      </c>
      <c r="F1437" s="12">
        <v>2490</v>
      </c>
      <c r="G1437" s="14">
        <v>370</v>
      </c>
      <c r="H1437" s="14">
        <v>1733</v>
      </c>
      <c r="I1437" s="14">
        <v>481</v>
      </c>
      <c r="J1437" s="13"/>
      <c r="K1437" s="12">
        <v>13679</v>
      </c>
      <c r="L1437" s="12">
        <v>277631</v>
      </c>
      <c r="M1437" s="12">
        <v>819266</v>
      </c>
      <c r="N1437" s="12">
        <v>500</v>
      </c>
      <c r="O1437" s="12">
        <v>500</v>
      </c>
    </row>
    <row r="1438" spans="1:15" x14ac:dyDescent="0.2">
      <c r="A1438" s="67">
        <v>50615</v>
      </c>
      <c r="B1438" s="54" t="s">
        <v>689</v>
      </c>
      <c r="C1438" s="67">
        <f t="shared" si="24"/>
        <v>5</v>
      </c>
      <c r="E1438" s="12">
        <v>2732</v>
      </c>
      <c r="F1438" s="12">
        <v>2613</v>
      </c>
      <c r="G1438" s="14">
        <v>468</v>
      </c>
      <c r="H1438" s="14">
        <v>1843</v>
      </c>
      <c r="I1438" s="14">
        <v>421</v>
      </c>
      <c r="J1438" s="13"/>
      <c r="K1438" s="12">
        <v>8188</v>
      </c>
      <c r="L1438" s="12">
        <v>162711</v>
      </c>
      <c r="M1438" s="12">
        <v>340425</v>
      </c>
      <c r="N1438" s="12">
        <v>500</v>
      </c>
      <c r="O1438" s="12">
        <v>500</v>
      </c>
    </row>
    <row r="1439" spans="1:15" x14ac:dyDescent="0.2">
      <c r="A1439" s="67">
        <v>50616</v>
      </c>
      <c r="B1439" s="54" t="s">
        <v>688</v>
      </c>
      <c r="C1439" s="67">
        <f t="shared" si="24"/>
        <v>5</v>
      </c>
      <c r="E1439" s="12">
        <v>3804</v>
      </c>
      <c r="F1439" s="12">
        <v>3770</v>
      </c>
      <c r="G1439" s="14">
        <v>548</v>
      </c>
      <c r="H1439" s="14">
        <v>2500</v>
      </c>
      <c r="I1439" s="14">
        <v>756</v>
      </c>
      <c r="J1439" s="13"/>
      <c r="K1439" s="12">
        <v>12039</v>
      </c>
      <c r="L1439" s="12">
        <v>320305</v>
      </c>
      <c r="M1439" s="12">
        <v>1495890</v>
      </c>
      <c r="N1439" s="12">
        <v>500</v>
      </c>
      <c r="O1439" s="12">
        <v>500</v>
      </c>
    </row>
    <row r="1440" spans="1:15" x14ac:dyDescent="0.2">
      <c r="A1440" s="67">
        <v>50617</v>
      </c>
      <c r="B1440" s="54" t="s">
        <v>687</v>
      </c>
      <c r="C1440" s="67">
        <f t="shared" si="24"/>
        <v>5</v>
      </c>
      <c r="E1440" s="12">
        <v>3026</v>
      </c>
      <c r="F1440" s="12">
        <v>3053</v>
      </c>
      <c r="G1440" s="14">
        <v>465</v>
      </c>
      <c r="H1440" s="14">
        <v>1980</v>
      </c>
      <c r="I1440" s="14">
        <v>581</v>
      </c>
      <c r="J1440" s="13"/>
      <c r="K1440" s="12">
        <v>22313</v>
      </c>
      <c r="L1440" s="12">
        <v>247091</v>
      </c>
      <c r="M1440" s="12">
        <v>462180</v>
      </c>
      <c r="N1440" s="12">
        <v>500</v>
      </c>
      <c r="O1440" s="12">
        <v>500</v>
      </c>
    </row>
    <row r="1441" spans="1:15" x14ac:dyDescent="0.2">
      <c r="A1441" s="67">
        <v>50618</v>
      </c>
      <c r="B1441" s="54" t="s">
        <v>686</v>
      </c>
      <c r="C1441" s="67">
        <f t="shared" si="24"/>
        <v>5</v>
      </c>
      <c r="E1441" s="12">
        <v>2816</v>
      </c>
      <c r="F1441" s="12">
        <v>2879</v>
      </c>
      <c r="G1441" s="14">
        <v>373</v>
      </c>
      <c r="H1441" s="14">
        <v>1939</v>
      </c>
      <c r="I1441" s="14">
        <v>504</v>
      </c>
      <c r="J1441" s="13"/>
      <c r="K1441" s="12">
        <v>17271</v>
      </c>
      <c r="L1441" s="12">
        <v>1057173</v>
      </c>
      <c r="M1441" s="12">
        <v>2958552</v>
      </c>
      <c r="N1441" s="12">
        <v>500</v>
      </c>
      <c r="O1441" s="12">
        <v>500</v>
      </c>
    </row>
    <row r="1442" spans="1:15" x14ac:dyDescent="0.2">
      <c r="A1442" s="67">
        <v>50619</v>
      </c>
      <c r="B1442" s="54" t="s">
        <v>685</v>
      </c>
      <c r="C1442" s="67">
        <f t="shared" si="24"/>
        <v>5</v>
      </c>
      <c r="E1442" s="12">
        <v>16713</v>
      </c>
      <c r="F1442" s="12">
        <v>16349</v>
      </c>
      <c r="G1442" s="14">
        <v>2422</v>
      </c>
      <c r="H1442" s="14">
        <v>11233</v>
      </c>
      <c r="I1442" s="14">
        <v>3058</v>
      </c>
      <c r="J1442" s="13"/>
      <c r="K1442" s="12">
        <v>32746</v>
      </c>
      <c r="L1442" s="12">
        <v>1470497</v>
      </c>
      <c r="M1442" s="12">
        <v>4781577</v>
      </c>
      <c r="N1442" s="12">
        <v>500</v>
      </c>
      <c r="O1442" s="12">
        <v>500</v>
      </c>
    </row>
    <row r="1443" spans="1:15" x14ac:dyDescent="0.2">
      <c r="A1443" s="67">
        <v>50620</v>
      </c>
      <c r="B1443" s="54" t="s">
        <v>684</v>
      </c>
      <c r="C1443" s="67">
        <f t="shared" si="24"/>
        <v>5</v>
      </c>
      <c r="E1443" s="12">
        <v>1181</v>
      </c>
      <c r="F1443" s="12">
        <v>1144</v>
      </c>
      <c r="G1443" s="14">
        <v>166</v>
      </c>
      <c r="H1443" s="14">
        <v>787</v>
      </c>
      <c r="I1443" s="14">
        <v>228</v>
      </c>
      <c r="J1443" s="13"/>
      <c r="K1443" s="12">
        <v>12984</v>
      </c>
      <c r="L1443" s="12">
        <v>121777</v>
      </c>
      <c r="M1443" s="12">
        <v>270491</v>
      </c>
      <c r="N1443" s="12">
        <v>500</v>
      </c>
      <c r="O1443" s="12">
        <v>500</v>
      </c>
    </row>
    <row r="1444" spans="1:15" x14ac:dyDescent="0.2">
      <c r="A1444" s="67">
        <v>50621</v>
      </c>
      <c r="B1444" s="54" t="s">
        <v>683</v>
      </c>
      <c r="C1444" s="67">
        <f t="shared" si="24"/>
        <v>5</v>
      </c>
      <c r="E1444" s="12">
        <v>1585</v>
      </c>
      <c r="F1444" s="12">
        <v>1558</v>
      </c>
      <c r="G1444" s="14">
        <v>219</v>
      </c>
      <c r="H1444" s="14">
        <v>1111</v>
      </c>
      <c r="I1444" s="14">
        <v>255</v>
      </c>
      <c r="J1444" s="13"/>
      <c r="K1444" s="12">
        <v>5666</v>
      </c>
      <c r="L1444" s="12">
        <v>109101</v>
      </c>
      <c r="M1444" s="12">
        <v>264158</v>
      </c>
      <c r="N1444" s="12">
        <v>500</v>
      </c>
      <c r="O1444" s="12">
        <v>500</v>
      </c>
    </row>
    <row r="1445" spans="1:15" x14ac:dyDescent="0.2">
      <c r="A1445" s="67">
        <v>50622</v>
      </c>
      <c r="B1445" s="54" t="s">
        <v>682</v>
      </c>
      <c r="C1445" s="67">
        <f t="shared" si="24"/>
        <v>5</v>
      </c>
      <c r="E1445" s="12">
        <v>2704</v>
      </c>
      <c r="F1445" s="12">
        <v>2748</v>
      </c>
      <c r="G1445" s="14">
        <v>433</v>
      </c>
      <c r="H1445" s="14">
        <v>1788</v>
      </c>
      <c r="I1445" s="14">
        <v>483</v>
      </c>
      <c r="J1445" s="13"/>
      <c r="K1445" s="12">
        <v>24597</v>
      </c>
      <c r="L1445" s="12">
        <v>159877</v>
      </c>
      <c r="M1445" s="12">
        <v>303491</v>
      </c>
      <c r="N1445" s="12">
        <v>500</v>
      </c>
      <c r="O1445" s="12">
        <v>500</v>
      </c>
    </row>
    <row r="1446" spans="1:15" x14ac:dyDescent="0.2">
      <c r="A1446" s="67">
        <v>50623</v>
      </c>
      <c r="B1446" s="54" t="s">
        <v>681</v>
      </c>
      <c r="C1446" s="67">
        <f t="shared" si="24"/>
        <v>5</v>
      </c>
      <c r="E1446" s="12">
        <v>1909</v>
      </c>
      <c r="F1446" s="12">
        <v>1955</v>
      </c>
      <c r="G1446" s="14">
        <v>283</v>
      </c>
      <c r="H1446" s="14">
        <v>1187</v>
      </c>
      <c r="I1446" s="14">
        <v>439</v>
      </c>
      <c r="J1446" s="13"/>
      <c r="K1446" s="12">
        <v>22652</v>
      </c>
      <c r="L1446" s="12">
        <v>178781</v>
      </c>
      <c r="M1446" s="12">
        <v>459572</v>
      </c>
      <c r="N1446" s="12">
        <v>500</v>
      </c>
      <c r="O1446" s="12">
        <v>500</v>
      </c>
    </row>
    <row r="1447" spans="1:15" x14ac:dyDescent="0.2">
      <c r="A1447" s="67">
        <v>50624</v>
      </c>
      <c r="B1447" s="54" t="s">
        <v>680</v>
      </c>
      <c r="C1447" s="67">
        <f t="shared" si="24"/>
        <v>5</v>
      </c>
      <c r="E1447" s="12">
        <v>3037</v>
      </c>
      <c r="F1447" s="12">
        <v>2910</v>
      </c>
      <c r="G1447" s="14">
        <v>475</v>
      </c>
      <c r="H1447" s="14">
        <v>1993</v>
      </c>
      <c r="I1447" s="14">
        <v>569</v>
      </c>
      <c r="J1447" s="13"/>
      <c r="K1447" s="12">
        <v>20186</v>
      </c>
      <c r="L1447" s="12">
        <v>214146</v>
      </c>
      <c r="M1447" s="12">
        <v>649310</v>
      </c>
      <c r="N1447" s="12">
        <v>500</v>
      </c>
      <c r="O1447" s="12">
        <v>500</v>
      </c>
    </row>
    <row r="1448" spans="1:15" x14ac:dyDescent="0.2">
      <c r="A1448" s="67">
        <v>50625</v>
      </c>
      <c r="B1448" s="54" t="s">
        <v>679</v>
      </c>
      <c r="C1448" s="67">
        <f t="shared" si="24"/>
        <v>5</v>
      </c>
      <c r="E1448" s="12">
        <v>606</v>
      </c>
      <c r="F1448" s="12">
        <v>595</v>
      </c>
      <c r="G1448" s="14">
        <v>97</v>
      </c>
      <c r="H1448" s="14">
        <v>399</v>
      </c>
      <c r="I1448" s="14">
        <v>110</v>
      </c>
      <c r="J1448" s="13"/>
      <c r="K1448" s="12">
        <v>-4453</v>
      </c>
      <c r="L1448" s="12">
        <v>80109</v>
      </c>
      <c r="M1448" s="12">
        <v>136193</v>
      </c>
      <c r="N1448" s="12">
        <v>500</v>
      </c>
      <c r="O1448" s="12">
        <v>500</v>
      </c>
    </row>
    <row r="1449" spans="1:15" x14ac:dyDescent="0.2">
      <c r="A1449" s="67">
        <v>50626</v>
      </c>
      <c r="B1449" s="54" t="s">
        <v>678</v>
      </c>
      <c r="C1449" s="67">
        <f t="shared" si="24"/>
        <v>5</v>
      </c>
      <c r="E1449" s="12">
        <v>1122</v>
      </c>
      <c r="F1449" s="12">
        <v>1150</v>
      </c>
      <c r="G1449" s="14">
        <v>151</v>
      </c>
      <c r="H1449" s="14">
        <v>768</v>
      </c>
      <c r="I1449" s="14">
        <v>203</v>
      </c>
      <c r="J1449" s="13"/>
      <c r="K1449" s="12">
        <v>7559</v>
      </c>
      <c r="L1449" s="12">
        <v>246092</v>
      </c>
      <c r="M1449" s="12">
        <v>352909</v>
      </c>
      <c r="N1449" s="12">
        <v>500</v>
      </c>
      <c r="O1449" s="12">
        <v>500</v>
      </c>
    </row>
    <row r="1450" spans="1:15" x14ac:dyDescent="0.2">
      <c r="A1450" s="67">
        <v>50627</v>
      </c>
      <c r="B1450" s="54" t="s">
        <v>677</v>
      </c>
      <c r="C1450" s="67">
        <f t="shared" si="24"/>
        <v>5</v>
      </c>
      <c r="E1450" s="12">
        <v>409</v>
      </c>
      <c r="F1450" s="12">
        <v>434</v>
      </c>
      <c r="G1450" s="14">
        <v>62</v>
      </c>
      <c r="H1450" s="14">
        <v>277</v>
      </c>
      <c r="I1450" s="14">
        <v>70</v>
      </c>
      <c r="J1450" s="13"/>
      <c r="K1450" s="12">
        <v>13357</v>
      </c>
      <c r="L1450" s="12">
        <v>23212</v>
      </c>
      <c r="M1450" s="12">
        <v>76374</v>
      </c>
      <c r="N1450" s="12">
        <v>500</v>
      </c>
      <c r="O1450" s="12">
        <v>500</v>
      </c>
    </row>
    <row r="1451" spans="1:15" x14ac:dyDescent="0.2">
      <c r="A1451" s="67">
        <v>50628</v>
      </c>
      <c r="B1451" s="54" t="s">
        <v>676</v>
      </c>
      <c r="C1451" s="67">
        <f t="shared" si="24"/>
        <v>5</v>
      </c>
      <c r="E1451" s="12">
        <v>9841</v>
      </c>
      <c r="F1451" s="12">
        <v>9654</v>
      </c>
      <c r="G1451" s="14">
        <v>1206</v>
      </c>
      <c r="H1451" s="14">
        <v>6562</v>
      </c>
      <c r="I1451" s="14">
        <v>2073</v>
      </c>
      <c r="J1451" s="13"/>
      <c r="K1451" s="12">
        <v>14121</v>
      </c>
      <c r="L1451" s="12">
        <v>1616048</v>
      </c>
      <c r="M1451" s="12">
        <v>5157016</v>
      </c>
      <c r="N1451" s="12">
        <v>500</v>
      </c>
      <c r="O1451" s="12">
        <v>500</v>
      </c>
    </row>
    <row r="1452" spans="1:15" x14ac:dyDescent="0.2">
      <c r="A1452" s="67" t="s">
        <v>2142</v>
      </c>
      <c r="B1452" s="54" t="s">
        <v>675</v>
      </c>
      <c r="C1452" s="67">
        <f t="shared" si="24"/>
        <v>6</v>
      </c>
      <c r="D1452" s="61">
        <v>1</v>
      </c>
      <c r="E1452" s="12">
        <v>290540</v>
      </c>
      <c r="F1452" s="12">
        <v>278884</v>
      </c>
      <c r="G1452" s="14">
        <v>38667</v>
      </c>
      <c r="H1452" s="14">
        <v>203101</v>
      </c>
      <c r="I1452" s="14">
        <v>48770</v>
      </c>
      <c r="J1452" s="13">
        <v>2</v>
      </c>
      <c r="K1452" s="12">
        <v>30371</v>
      </c>
      <c r="L1452" s="12">
        <v>25570858</v>
      </c>
      <c r="M1452" s="12">
        <v>145288397</v>
      </c>
      <c r="N1452" s="12">
        <v>500</v>
      </c>
      <c r="O1452" s="12">
        <v>500</v>
      </c>
    </row>
    <row r="1453" spans="1:15" x14ac:dyDescent="0.2">
      <c r="A1453" s="67" t="s">
        <v>2143</v>
      </c>
      <c r="B1453" s="54" t="s">
        <v>674</v>
      </c>
      <c r="C1453" s="67">
        <f t="shared" si="24"/>
        <v>6</v>
      </c>
      <c r="E1453" s="12">
        <v>2951</v>
      </c>
      <c r="F1453" s="12">
        <v>2842</v>
      </c>
      <c r="G1453" s="14">
        <v>420</v>
      </c>
      <c r="H1453" s="14">
        <v>1955</v>
      </c>
      <c r="I1453" s="14">
        <v>576</v>
      </c>
      <c r="J1453" s="13"/>
      <c r="K1453" s="12">
        <v>12931</v>
      </c>
      <c r="L1453" s="12">
        <v>200780</v>
      </c>
      <c r="M1453" s="12">
        <v>1671398</v>
      </c>
      <c r="N1453" s="12">
        <v>500</v>
      </c>
      <c r="O1453" s="12">
        <v>500</v>
      </c>
    </row>
    <row r="1454" spans="1:15" x14ac:dyDescent="0.2">
      <c r="A1454" s="67" t="s">
        <v>2144</v>
      </c>
      <c r="B1454" s="54" t="s">
        <v>673</v>
      </c>
      <c r="C1454" s="67">
        <f t="shared" si="24"/>
        <v>6</v>
      </c>
      <c r="E1454" s="12">
        <v>3541</v>
      </c>
      <c r="F1454" s="12">
        <v>3373</v>
      </c>
      <c r="G1454" s="14">
        <v>509</v>
      </c>
      <c r="H1454" s="14">
        <v>2374</v>
      </c>
      <c r="I1454" s="14">
        <v>658</v>
      </c>
      <c r="J1454" s="13"/>
      <c r="K1454" s="12">
        <v>11455</v>
      </c>
      <c r="L1454" s="12">
        <v>339098</v>
      </c>
      <c r="M1454" s="12">
        <v>5975937</v>
      </c>
      <c r="N1454" s="12">
        <v>500</v>
      </c>
      <c r="O1454" s="12">
        <v>500</v>
      </c>
    </row>
    <row r="1455" spans="1:15" x14ac:dyDescent="0.2">
      <c r="A1455" s="67" t="s">
        <v>2145</v>
      </c>
      <c r="B1455" s="54" t="s">
        <v>672</v>
      </c>
      <c r="C1455" s="67">
        <f t="shared" si="24"/>
        <v>6</v>
      </c>
      <c r="E1455" s="12">
        <v>1631</v>
      </c>
      <c r="F1455" s="12">
        <v>1638</v>
      </c>
      <c r="G1455" s="14">
        <v>192</v>
      </c>
      <c r="H1455" s="14">
        <v>1010</v>
      </c>
      <c r="I1455" s="14">
        <v>429</v>
      </c>
      <c r="J1455" s="13"/>
      <c r="K1455" s="12">
        <v>2854</v>
      </c>
      <c r="L1455" s="12">
        <v>81009</v>
      </c>
      <c r="M1455" s="12">
        <v>340486</v>
      </c>
      <c r="N1455" s="12">
        <v>500</v>
      </c>
      <c r="O1455" s="12">
        <v>500</v>
      </c>
    </row>
    <row r="1456" spans="1:15" x14ac:dyDescent="0.2">
      <c r="A1456" s="67" t="s">
        <v>2146</v>
      </c>
      <c r="B1456" s="54" t="s">
        <v>671</v>
      </c>
      <c r="C1456" s="67">
        <f t="shared" si="24"/>
        <v>6</v>
      </c>
      <c r="E1456" s="12">
        <v>1777</v>
      </c>
      <c r="F1456" s="12">
        <v>1729</v>
      </c>
      <c r="G1456" s="14">
        <v>245</v>
      </c>
      <c r="H1456" s="14">
        <v>1186</v>
      </c>
      <c r="I1456" s="14">
        <v>346</v>
      </c>
      <c r="J1456" s="13"/>
      <c r="K1456" s="12">
        <v>8846</v>
      </c>
      <c r="L1456" s="12">
        <v>105564</v>
      </c>
      <c r="M1456" s="12">
        <v>553951</v>
      </c>
      <c r="N1456" s="12">
        <v>500</v>
      </c>
      <c r="O1456" s="12">
        <v>500</v>
      </c>
    </row>
    <row r="1457" spans="1:15" x14ac:dyDescent="0.2">
      <c r="A1457" s="67" t="s">
        <v>2147</v>
      </c>
      <c r="B1457" s="54" t="s">
        <v>670</v>
      </c>
      <c r="C1457" s="67">
        <f t="shared" si="24"/>
        <v>6</v>
      </c>
      <c r="E1457" s="12">
        <v>1626</v>
      </c>
      <c r="F1457" s="12">
        <v>1475</v>
      </c>
      <c r="G1457" s="14">
        <v>273</v>
      </c>
      <c r="H1457" s="14">
        <v>1079</v>
      </c>
      <c r="I1457" s="14">
        <v>274</v>
      </c>
      <c r="J1457" s="13"/>
      <c r="K1457" s="12">
        <v>4733</v>
      </c>
      <c r="L1457" s="12">
        <v>51765</v>
      </c>
      <c r="M1457" s="12">
        <v>152819</v>
      </c>
      <c r="N1457" s="12">
        <v>500</v>
      </c>
      <c r="O1457" s="12">
        <v>500</v>
      </c>
    </row>
    <row r="1458" spans="1:15" x14ac:dyDescent="0.2">
      <c r="A1458" s="67" t="s">
        <v>2148</v>
      </c>
      <c r="B1458" s="54" t="s">
        <v>669</v>
      </c>
      <c r="C1458" s="67">
        <f t="shared" si="24"/>
        <v>6</v>
      </c>
      <c r="E1458" s="12">
        <v>1258</v>
      </c>
      <c r="F1458" s="12">
        <v>1301</v>
      </c>
      <c r="G1458" s="14">
        <v>149</v>
      </c>
      <c r="H1458" s="14">
        <v>846</v>
      </c>
      <c r="I1458" s="14">
        <v>263</v>
      </c>
      <c r="J1458" s="13"/>
      <c r="K1458" s="12">
        <v>6390</v>
      </c>
      <c r="L1458" s="12">
        <v>59047</v>
      </c>
      <c r="M1458" s="12">
        <v>342235</v>
      </c>
      <c r="N1458" s="12">
        <v>500</v>
      </c>
      <c r="O1458" s="12">
        <v>500</v>
      </c>
    </row>
    <row r="1459" spans="1:15" x14ac:dyDescent="0.2">
      <c r="A1459" s="67" t="s">
        <v>2149</v>
      </c>
      <c r="B1459" s="54" t="s">
        <v>668</v>
      </c>
      <c r="C1459" s="67">
        <f t="shared" si="24"/>
        <v>6</v>
      </c>
      <c r="E1459" s="12">
        <v>1631</v>
      </c>
      <c r="F1459" s="12">
        <v>1610</v>
      </c>
      <c r="G1459" s="14">
        <v>239</v>
      </c>
      <c r="H1459" s="14">
        <v>1090</v>
      </c>
      <c r="I1459" s="14">
        <v>302</v>
      </c>
      <c r="J1459" s="13"/>
      <c r="K1459" s="12">
        <v>10452</v>
      </c>
      <c r="L1459" s="12">
        <v>90706</v>
      </c>
      <c r="M1459" s="12">
        <v>444739</v>
      </c>
      <c r="N1459" s="12">
        <v>500</v>
      </c>
      <c r="O1459" s="12">
        <v>500</v>
      </c>
    </row>
    <row r="1460" spans="1:15" x14ac:dyDescent="0.2">
      <c r="A1460" s="67" t="s">
        <v>2150</v>
      </c>
      <c r="B1460" s="54" t="s">
        <v>667</v>
      </c>
      <c r="C1460" s="67">
        <f t="shared" si="24"/>
        <v>6</v>
      </c>
      <c r="E1460" s="12">
        <v>11649</v>
      </c>
      <c r="F1460" s="12">
        <v>11622</v>
      </c>
      <c r="G1460" s="14">
        <v>1526</v>
      </c>
      <c r="H1460" s="14">
        <v>7573</v>
      </c>
      <c r="I1460" s="14">
        <v>2550</v>
      </c>
      <c r="J1460" s="13"/>
      <c r="K1460" s="12">
        <v>61439</v>
      </c>
      <c r="L1460" s="12">
        <v>1002373</v>
      </c>
      <c r="M1460" s="12">
        <v>5877130</v>
      </c>
      <c r="N1460" s="12">
        <v>500</v>
      </c>
      <c r="O1460" s="12">
        <v>500</v>
      </c>
    </row>
    <row r="1461" spans="1:15" x14ac:dyDescent="0.2">
      <c r="A1461" s="67" t="s">
        <v>2151</v>
      </c>
      <c r="B1461" s="54" t="s">
        <v>666</v>
      </c>
      <c r="C1461" s="67">
        <f t="shared" si="24"/>
        <v>6</v>
      </c>
      <c r="E1461" s="12">
        <v>6391</v>
      </c>
      <c r="F1461" s="12">
        <v>6602</v>
      </c>
      <c r="G1461" s="14">
        <v>765</v>
      </c>
      <c r="H1461" s="14">
        <v>4156</v>
      </c>
      <c r="I1461" s="14">
        <v>1470</v>
      </c>
      <c r="J1461" s="13"/>
      <c r="K1461" s="12">
        <v>62910</v>
      </c>
      <c r="L1461" s="12">
        <v>339852</v>
      </c>
      <c r="M1461" s="12">
        <v>1035858</v>
      </c>
      <c r="N1461" s="12">
        <v>500</v>
      </c>
      <c r="O1461" s="12">
        <v>500</v>
      </c>
    </row>
    <row r="1462" spans="1:15" x14ac:dyDescent="0.2">
      <c r="A1462" s="67" t="s">
        <v>2152</v>
      </c>
      <c r="B1462" s="54" t="s">
        <v>665</v>
      </c>
      <c r="C1462" s="67">
        <f t="shared" si="24"/>
        <v>6</v>
      </c>
      <c r="E1462" s="12">
        <v>4142</v>
      </c>
      <c r="F1462" s="12">
        <v>4188</v>
      </c>
      <c r="G1462" s="14">
        <v>537</v>
      </c>
      <c r="H1462" s="14">
        <v>2751</v>
      </c>
      <c r="I1462" s="14">
        <v>854</v>
      </c>
      <c r="J1462" s="13"/>
      <c r="K1462" s="12">
        <v>22119</v>
      </c>
      <c r="L1462" s="12">
        <v>209514</v>
      </c>
      <c r="M1462" s="12">
        <v>1071652</v>
      </c>
      <c r="N1462" s="12">
        <v>500</v>
      </c>
      <c r="O1462" s="12">
        <v>500</v>
      </c>
    </row>
    <row r="1463" spans="1:15" x14ac:dyDescent="0.2">
      <c r="A1463" s="67" t="s">
        <v>2153</v>
      </c>
      <c r="B1463" s="54" t="s">
        <v>664</v>
      </c>
      <c r="C1463" s="67">
        <f t="shared" si="24"/>
        <v>6</v>
      </c>
      <c r="E1463" s="12">
        <v>3099</v>
      </c>
      <c r="F1463" s="12">
        <v>3079</v>
      </c>
      <c r="G1463" s="14">
        <v>404</v>
      </c>
      <c r="H1463" s="14">
        <v>1987</v>
      </c>
      <c r="I1463" s="14">
        <v>708</v>
      </c>
      <c r="J1463" s="13"/>
      <c r="K1463" s="12">
        <v>18371</v>
      </c>
      <c r="L1463" s="12">
        <v>167336</v>
      </c>
      <c r="M1463" s="12">
        <v>1009197</v>
      </c>
      <c r="N1463" s="12">
        <v>500</v>
      </c>
      <c r="O1463" s="12">
        <v>500</v>
      </c>
    </row>
    <row r="1464" spans="1:15" x14ac:dyDescent="0.2">
      <c r="A1464" s="67" t="s">
        <v>2154</v>
      </c>
      <c r="B1464" s="54" t="s">
        <v>663</v>
      </c>
      <c r="C1464" s="67">
        <f t="shared" si="24"/>
        <v>6</v>
      </c>
      <c r="E1464" s="12">
        <v>3580</v>
      </c>
      <c r="F1464" s="12">
        <v>3595</v>
      </c>
      <c r="G1464" s="14">
        <v>451</v>
      </c>
      <c r="H1464" s="14">
        <v>2387</v>
      </c>
      <c r="I1464" s="14">
        <v>742</v>
      </c>
      <c r="J1464" s="13"/>
      <c r="K1464" s="12">
        <v>25762</v>
      </c>
      <c r="L1464" s="12">
        <v>143030</v>
      </c>
      <c r="M1464" s="12">
        <v>362930</v>
      </c>
      <c r="N1464" s="12">
        <v>500</v>
      </c>
      <c r="O1464" s="12">
        <v>500</v>
      </c>
    </row>
    <row r="1465" spans="1:15" x14ac:dyDescent="0.2">
      <c r="A1465" s="67" t="s">
        <v>2155</v>
      </c>
      <c r="B1465" s="54" t="s">
        <v>2440</v>
      </c>
      <c r="C1465" s="67">
        <f t="shared" si="24"/>
        <v>6</v>
      </c>
      <c r="E1465" s="12">
        <v>4564</v>
      </c>
      <c r="F1465" s="12">
        <v>4552</v>
      </c>
      <c r="G1465" s="14">
        <v>578</v>
      </c>
      <c r="H1465" s="14">
        <v>2975</v>
      </c>
      <c r="I1465" s="14">
        <v>1011</v>
      </c>
      <c r="J1465" s="13"/>
      <c r="K1465" s="12">
        <v>45525</v>
      </c>
      <c r="L1465" s="12">
        <v>234675</v>
      </c>
      <c r="M1465" s="12">
        <v>940339</v>
      </c>
      <c r="N1465" s="12">
        <v>500</v>
      </c>
      <c r="O1465" s="12">
        <v>500</v>
      </c>
    </row>
    <row r="1466" spans="1:15" x14ac:dyDescent="0.2">
      <c r="A1466" s="67" t="s">
        <v>2156</v>
      </c>
      <c r="B1466" s="54" t="s">
        <v>662</v>
      </c>
      <c r="C1466" s="67">
        <f t="shared" si="24"/>
        <v>6</v>
      </c>
      <c r="E1466" s="12">
        <v>8749</v>
      </c>
      <c r="F1466" s="12">
        <v>8592</v>
      </c>
      <c r="G1466" s="14">
        <v>1179</v>
      </c>
      <c r="H1466" s="14">
        <v>5754</v>
      </c>
      <c r="I1466" s="14">
        <v>1816</v>
      </c>
      <c r="J1466" s="13"/>
      <c r="K1466" s="12">
        <v>44537</v>
      </c>
      <c r="L1466" s="12">
        <v>474195</v>
      </c>
      <c r="M1466" s="12">
        <v>1637710</v>
      </c>
      <c r="N1466" s="12">
        <v>500</v>
      </c>
      <c r="O1466" s="12">
        <v>500</v>
      </c>
    </row>
    <row r="1467" spans="1:15" x14ac:dyDescent="0.2">
      <c r="A1467" s="67" t="s">
        <v>2157</v>
      </c>
      <c r="B1467" s="54" t="s">
        <v>661</v>
      </c>
      <c r="C1467" s="67">
        <f t="shared" si="24"/>
        <v>6</v>
      </c>
      <c r="E1467" s="12">
        <v>4322</v>
      </c>
      <c r="F1467" s="12">
        <v>4378</v>
      </c>
      <c r="G1467" s="14">
        <v>557</v>
      </c>
      <c r="H1467" s="14">
        <v>2780</v>
      </c>
      <c r="I1467" s="14">
        <v>985</v>
      </c>
      <c r="J1467" s="13"/>
      <c r="K1467" s="12">
        <v>20499</v>
      </c>
      <c r="L1467" s="12">
        <v>222404</v>
      </c>
      <c r="M1467" s="12">
        <v>1048925</v>
      </c>
      <c r="N1467" s="12">
        <v>500</v>
      </c>
      <c r="O1467" s="12">
        <v>500</v>
      </c>
    </row>
    <row r="1468" spans="1:15" x14ac:dyDescent="0.2">
      <c r="A1468" s="67" t="s">
        <v>2158</v>
      </c>
      <c r="B1468" s="54" t="s">
        <v>660</v>
      </c>
      <c r="C1468" s="67">
        <f t="shared" si="24"/>
        <v>6</v>
      </c>
      <c r="E1468" s="12">
        <v>6698</v>
      </c>
      <c r="F1468" s="12">
        <v>5931</v>
      </c>
      <c r="G1468" s="14">
        <v>1020</v>
      </c>
      <c r="H1468" s="14">
        <v>4595</v>
      </c>
      <c r="I1468" s="14">
        <v>1083</v>
      </c>
      <c r="J1468" s="13"/>
      <c r="K1468" s="12">
        <v>5081</v>
      </c>
      <c r="L1468" s="12">
        <v>531272</v>
      </c>
      <c r="M1468" s="12">
        <v>2948773</v>
      </c>
      <c r="N1468" s="12">
        <v>500</v>
      </c>
      <c r="O1468" s="12">
        <v>500</v>
      </c>
    </row>
    <row r="1469" spans="1:15" x14ac:dyDescent="0.2">
      <c r="A1469" s="67" t="s">
        <v>2159</v>
      </c>
      <c r="B1469" s="54" t="s">
        <v>659</v>
      </c>
      <c r="C1469" s="67">
        <f t="shared" si="24"/>
        <v>6</v>
      </c>
      <c r="E1469" s="12">
        <v>4107</v>
      </c>
      <c r="F1469" s="12">
        <v>3847</v>
      </c>
      <c r="G1469" s="14">
        <v>652</v>
      </c>
      <c r="H1469" s="14">
        <v>2709</v>
      </c>
      <c r="I1469" s="14">
        <v>746</v>
      </c>
      <c r="J1469" s="13"/>
      <c r="K1469" s="12">
        <v>2773</v>
      </c>
      <c r="L1469" s="12">
        <v>275917</v>
      </c>
      <c r="M1469" s="12">
        <v>1554291</v>
      </c>
      <c r="N1469" s="12">
        <v>500</v>
      </c>
      <c r="O1469" s="12">
        <v>500</v>
      </c>
    </row>
    <row r="1470" spans="1:15" x14ac:dyDescent="0.2">
      <c r="A1470" s="67" t="s">
        <v>2160</v>
      </c>
      <c r="B1470" s="54" t="s">
        <v>658</v>
      </c>
      <c r="C1470" s="67">
        <f t="shared" si="24"/>
        <v>6</v>
      </c>
      <c r="E1470" s="12">
        <v>8056</v>
      </c>
      <c r="F1470" s="12">
        <v>7803</v>
      </c>
      <c r="G1470" s="14">
        <v>1199</v>
      </c>
      <c r="H1470" s="14">
        <v>5270</v>
      </c>
      <c r="I1470" s="14">
        <v>1587</v>
      </c>
      <c r="J1470" s="13"/>
      <c r="K1470" s="12">
        <v>17791</v>
      </c>
      <c r="L1470" s="12">
        <v>732856</v>
      </c>
      <c r="M1470" s="12">
        <v>6333668</v>
      </c>
      <c r="N1470" s="12">
        <v>500</v>
      </c>
      <c r="O1470" s="12">
        <v>500</v>
      </c>
    </row>
    <row r="1471" spans="1:15" x14ac:dyDescent="0.2">
      <c r="A1471" s="67" t="s">
        <v>2161</v>
      </c>
      <c r="B1471" s="54" t="s">
        <v>657</v>
      </c>
      <c r="C1471" s="67">
        <f t="shared" si="24"/>
        <v>6</v>
      </c>
      <c r="E1471" s="12">
        <v>5193</v>
      </c>
      <c r="F1471" s="12">
        <v>4855</v>
      </c>
      <c r="G1471" s="14">
        <v>737</v>
      </c>
      <c r="H1471" s="14">
        <v>3506</v>
      </c>
      <c r="I1471" s="14">
        <v>950</v>
      </c>
      <c r="J1471" s="13"/>
      <c r="K1471" s="12">
        <v>3369</v>
      </c>
      <c r="L1471" s="12">
        <v>442034</v>
      </c>
      <c r="M1471" s="12">
        <v>4847064</v>
      </c>
      <c r="N1471" s="12">
        <v>500</v>
      </c>
      <c r="O1471" s="12">
        <v>500</v>
      </c>
    </row>
    <row r="1472" spans="1:15" x14ac:dyDescent="0.2">
      <c r="A1472" s="67" t="s">
        <v>2162</v>
      </c>
      <c r="B1472" s="54" t="s">
        <v>656</v>
      </c>
      <c r="C1472" s="67">
        <f t="shared" si="24"/>
        <v>6</v>
      </c>
      <c r="E1472" s="23">
        <v>1515</v>
      </c>
      <c r="F1472" s="23">
        <v>1349</v>
      </c>
      <c r="G1472" s="53">
        <v>227</v>
      </c>
      <c r="H1472" s="53">
        <v>994</v>
      </c>
      <c r="I1472" s="53">
        <v>294</v>
      </c>
      <c r="J1472" s="13"/>
      <c r="K1472" s="12">
        <v>5915</v>
      </c>
      <c r="L1472" s="12">
        <v>92813</v>
      </c>
      <c r="M1472" s="12">
        <v>184716</v>
      </c>
      <c r="N1472" s="12">
        <v>500</v>
      </c>
      <c r="O1472" s="12">
        <v>500</v>
      </c>
    </row>
    <row r="1473" spans="1:15" x14ac:dyDescent="0.2">
      <c r="A1473" s="67" t="s">
        <v>2163</v>
      </c>
      <c r="B1473" s="54" t="s">
        <v>655</v>
      </c>
      <c r="C1473" s="67">
        <f t="shared" si="24"/>
        <v>6</v>
      </c>
      <c r="E1473" s="12">
        <v>3485</v>
      </c>
      <c r="F1473" s="12">
        <v>3099</v>
      </c>
      <c r="G1473" s="14">
        <v>553</v>
      </c>
      <c r="H1473" s="14">
        <v>2308</v>
      </c>
      <c r="I1473" s="14">
        <v>624</v>
      </c>
      <c r="J1473" s="13"/>
      <c r="K1473" s="12">
        <v>3219</v>
      </c>
      <c r="L1473" s="12">
        <v>297137</v>
      </c>
      <c r="M1473" s="12">
        <v>960301</v>
      </c>
      <c r="N1473" s="12">
        <v>500</v>
      </c>
      <c r="O1473" s="12">
        <v>500</v>
      </c>
    </row>
    <row r="1474" spans="1:15" x14ac:dyDescent="0.2">
      <c r="A1474" s="67" t="s">
        <v>2164</v>
      </c>
      <c r="B1474" s="54" t="s">
        <v>654</v>
      </c>
      <c r="C1474" s="67">
        <f t="shared" si="24"/>
        <v>6</v>
      </c>
      <c r="E1474" s="12">
        <v>2821</v>
      </c>
      <c r="F1474" s="12">
        <v>2732</v>
      </c>
      <c r="G1474" s="14">
        <v>378</v>
      </c>
      <c r="H1474" s="14">
        <v>1821</v>
      </c>
      <c r="I1474" s="14">
        <v>622</v>
      </c>
      <c r="J1474" s="13"/>
      <c r="K1474" s="12">
        <v>7399</v>
      </c>
      <c r="L1474" s="12">
        <v>172862</v>
      </c>
      <c r="M1474" s="12">
        <v>286509</v>
      </c>
      <c r="N1474" s="12">
        <v>500</v>
      </c>
      <c r="O1474" s="12">
        <v>500</v>
      </c>
    </row>
    <row r="1475" spans="1:15" x14ac:dyDescent="0.2">
      <c r="A1475" s="67" t="s">
        <v>2165</v>
      </c>
      <c r="B1475" s="54" t="s">
        <v>653</v>
      </c>
      <c r="C1475" s="67">
        <f t="shared" si="24"/>
        <v>6</v>
      </c>
      <c r="E1475" s="12">
        <v>7417</v>
      </c>
      <c r="F1475" s="12">
        <v>6396</v>
      </c>
      <c r="G1475" s="14">
        <v>1193</v>
      </c>
      <c r="H1475" s="14">
        <v>5072</v>
      </c>
      <c r="I1475" s="14">
        <v>1152</v>
      </c>
      <c r="J1475" s="13"/>
      <c r="K1475" s="12">
        <v>5520</v>
      </c>
      <c r="L1475" s="12">
        <v>699156</v>
      </c>
      <c r="M1475" s="12">
        <v>4631941</v>
      </c>
      <c r="N1475" s="12">
        <v>500</v>
      </c>
      <c r="O1475" s="12">
        <v>500</v>
      </c>
    </row>
    <row r="1476" spans="1:15" x14ac:dyDescent="0.2">
      <c r="A1476" s="67" t="s">
        <v>2166</v>
      </c>
      <c r="B1476" s="54" t="s">
        <v>652</v>
      </c>
      <c r="C1476" s="67">
        <f t="shared" si="24"/>
        <v>6</v>
      </c>
      <c r="E1476" s="12">
        <v>3836</v>
      </c>
      <c r="F1476" s="12">
        <v>3788</v>
      </c>
      <c r="G1476" s="14">
        <v>621</v>
      </c>
      <c r="H1476" s="14">
        <v>2519</v>
      </c>
      <c r="I1476" s="14">
        <v>696</v>
      </c>
      <c r="J1476" s="13"/>
      <c r="K1476" s="12">
        <v>18441</v>
      </c>
      <c r="L1476" s="12">
        <v>221988</v>
      </c>
      <c r="M1476" s="12">
        <v>261204</v>
      </c>
      <c r="N1476" s="12">
        <v>500</v>
      </c>
      <c r="O1476" s="12">
        <v>500</v>
      </c>
    </row>
    <row r="1477" spans="1:15" x14ac:dyDescent="0.2">
      <c r="A1477" s="67" t="s">
        <v>2167</v>
      </c>
      <c r="B1477" s="54" t="s">
        <v>651</v>
      </c>
      <c r="C1477" s="67">
        <f t="shared" si="24"/>
        <v>6</v>
      </c>
      <c r="E1477" s="12">
        <v>2761</v>
      </c>
      <c r="F1477" s="12">
        <v>2724</v>
      </c>
      <c r="G1477" s="14">
        <v>370</v>
      </c>
      <c r="H1477" s="14">
        <v>1794</v>
      </c>
      <c r="I1477" s="14">
        <v>597</v>
      </c>
      <c r="J1477" s="13"/>
      <c r="K1477" s="12">
        <v>9381</v>
      </c>
      <c r="L1477" s="12">
        <v>242701</v>
      </c>
      <c r="M1477" s="12">
        <v>861924</v>
      </c>
      <c r="N1477" s="12">
        <v>500</v>
      </c>
      <c r="O1477" s="12">
        <v>500</v>
      </c>
    </row>
    <row r="1478" spans="1:15" x14ac:dyDescent="0.2">
      <c r="A1478" s="67" t="s">
        <v>2168</v>
      </c>
      <c r="B1478" s="54" t="s">
        <v>650</v>
      </c>
      <c r="C1478" s="67">
        <f t="shared" si="24"/>
        <v>6</v>
      </c>
      <c r="E1478" s="12">
        <v>5207</v>
      </c>
      <c r="F1478" s="12">
        <v>4947</v>
      </c>
      <c r="G1478" s="14">
        <v>708</v>
      </c>
      <c r="H1478" s="14">
        <v>3425</v>
      </c>
      <c r="I1478" s="14">
        <v>1074</v>
      </c>
      <c r="J1478" s="13"/>
      <c r="K1478" s="12">
        <v>5320</v>
      </c>
      <c r="L1478" s="12">
        <v>436504</v>
      </c>
      <c r="M1478" s="12">
        <v>2581274</v>
      </c>
      <c r="N1478" s="12">
        <v>500</v>
      </c>
      <c r="O1478" s="12">
        <v>500</v>
      </c>
    </row>
    <row r="1479" spans="1:15" x14ac:dyDescent="0.2">
      <c r="A1479" s="67" t="s">
        <v>2169</v>
      </c>
      <c r="B1479" s="54" t="s">
        <v>649</v>
      </c>
      <c r="C1479" s="67">
        <f t="shared" si="24"/>
        <v>6</v>
      </c>
      <c r="E1479" s="23">
        <v>2334</v>
      </c>
      <c r="F1479" s="23">
        <v>2193</v>
      </c>
      <c r="G1479" s="53">
        <v>329</v>
      </c>
      <c r="H1479" s="53">
        <v>1532</v>
      </c>
      <c r="I1479" s="53">
        <v>473</v>
      </c>
      <c r="J1479" s="13"/>
      <c r="K1479" s="12">
        <v>2751</v>
      </c>
      <c r="L1479" s="12">
        <v>229768</v>
      </c>
      <c r="M1479" s="12">
        <v>1644322</v>
      </c>
      <c r="N1479" s="12">
        <v>500</v>
      </c>
      <c r="O1479" s="12">
        <v>500</v>
      </c>
    </row>
    <row r="1480" spans="1:15" x14ac:dyDescent="0.2">
      <c r="A1480" s="67" t="s">
        <v>2170</v>
      </c>
      <c r="B1480" s="54" t="s">
        <v>648</v>
      </c>
      <c r="C1480" s="67">
        <f t="shared" si="24"/>
        <v>6</v>
      </c>
      <c r="E1480" s="12">
        <v>1440</v>
      </c>
      <c r="F1480" s="12">
        <v>1387</v>
      </c>
      <c r="G1480" s="14">
        <v>237</v>
      </c>
      <c r="H1480" s="14">
        <v>921</v>
      </c>
      <c r="I1480" s="14">
        <v>282</v>
      </c>
      <c r="J1480" s="13"/>
      <c r="K1480" s="12">
        <v>6721</v>
      </c>
      <c r="L1480" s="12">
        <v>75154</v>
      </c>
      <c r="M1480" s="12">
        <v>304720</v>
      </c>
      <c r="N1480" s="12">
        <v>500</v>
      </c>
      <c r="O1480" s="12">
        <v>500</v>
      </c>
    </row>
    <row r="1481" spans="1:15" x14ac:dyDescent="0.2">
      <c r="A1481" s="67" t="s">
        <v>2171</v>
      </c>
      <c r="B1481" s="54" t="s">
        <v>647</v>
      </c>
      <c r="C1481" s="67">
        <f t="shared" si="24"/>
        <v>6</v>
      </c>
      <c r="E1481" s="12">
        <v>1273</v>
      </c>
      <c r="F1481" s="12">
        <v>1204</v>
      </c>
      <c r="G1481" s="14">
        <v>192</v>
      </c>
      <c r="H1481" s="14">
        <v>826</v>
      </c>
      <c r="I1481" s="14">
        <v>255</v>
      </c>
      <c r="J1481" s="13"/>
      <c r="K1481" s="12">
        <v>3269</v>
      </c>
      <c r="L1481" s="12">
        <v>65029</v>
      </c>
      <c r="M1481" s="12">
        <v>47120</v>
      </c>
      <c r="N1481" s="12">
        <v>500</v>
      </c>
      <c r="O1481" s="12">
        <v>500</v>
      </c>
    </row>
    <row r="1482" spans="1:15" x14ac:dyDescent="0.2">
      <c r="A1482" s="67" t="s">
        <v>2172</v>
      </c>
      <c r="B1482" s="54" t="s">
        <v>646</v>
      </c>
      <c r="C1482" s="67">
        <f t="shared" si="24"/>
        <v>6</v>
      </c>
      <c r="E1482" s="12">
        <v>2148</v>
      </c>
      <c r="F1482" s="12">
        <v>2076</v>
      </c>
      <c r="G1482" s="14">
        <v>281</v>
      </c>
      <c r="H1482" s="14">
        <v>1411</v>
      </c>
      <c r="I1482" s="14">
        <v>456</v>
      </c>
      <c r="J1482" s="13"/>
      <c r="K1482" s="12">
        <v>6196</v>
      </c>
      <c r="L1482" s="12">
        <v>212843</v>
      </c>
      <c r="M1482" s="12">
        <v>272061</v>
      </c>
      <c r="N1482" s="12">
        <v>500</v>
      </c>
      <c r="O1482" s="12">
        <v>500</v>
      </c>
    </row>
    <row r="1483" spans="1:15" x14ac:dyDescent="0.2">
      <c r="A1483" s="67" t="s">
        <v>2173</v>
      </c>
      <c r="B1483" s="54" t="s">
        <v>645</v>
      </c>
      <c r="C1483" s="67">
        <f t="shared" si="24"/>
        <v>6</v>
      </c>
      <c r="E1483" s="12">
        <v>3291</v>
      </c>
      <c r="F1483" s="12">
        <v>3333</v>
      </c>
      <c r="G1483" s="14">
        <v>528</v>
      </c>
      <c r="H1483" s="14">
        <v>2068</v>
      </c>
      <c r="I1483" s="14">
        <v>695</v>
      </c>
      <c r="J1483" s="13"/>
      <c r="K1483" s="12">
        <v>31642</v>
      </c>
      <c r="L1483" s="12">
        <v>193823</v>
      </c>
      <c r="M1483" s="12">
        <v>411986</v>
      </c>
      <c r="N1483" s="12">
        <v>500</v>
      </c>
      <c r="O1483" s="12">
        <v>500</v>
      </c>
    </row>
    <row r="1484" spans="1:15" x14ac:dyDescent="0.2">
      <c r="A1484" s="67" t="s">
        <v>2174</v>
      </c>
      <c r="B1484" s="54" t="s">
        <v>644</v>
      </c>
      <c r="C1484" s="67">
        <f t="shared" si="24"/>
        <v>6</v>
      </c>
      <c r="E1484" s="12">
        <v>2937</v>
      </c>
      <c r="F1484" s="12">
        <v>2835</v>
      </c>
      <c r="G1484" s="14">
        <v>481</v>
      </c>
      <c r="H1484" s="14">
        <v>1827</v>
      </c>
      <c r="I1484" s="14">
        <v>629</v>
      </c>
      <c r="J1484" s="13"/>
      <c r="K1484" s="12">
        <v>7106</v>
      </c>
      <c r="L1484" s="12">
        <v>200770</v>
      </c>
      <c r="M1484" s="12">
        <v>102769</v>
      </c>
      <c r="N1484" s="12">
        <v>500</v>
      </c>
      <c r="O1484" s="12">
        <v>500</v>
      </c>
    </row>
    <row r="1485" spans="1:15" x14ac:dyDescent="0.2">
      <c r="A1485" s="67" t="s">
        <v>2175</v>
      </c>
      <c r="B1485" s="54" t="s">
        <v>643</v>
      </c>
      <c r="C1485" s="67">
        <f t="shared" si="24"/>
        <v>6</v>
      </c>
      <c r="E1485" s="12">
        <v>709</v>
      </c>
      <c r="F1485" s="12">
        <v>717</v>
      </c>
      <c r="G1485" s="14">
        <v>99</v>
      </c>
      <c r="H1485" s="14">
        <v>470</v>
      </c>
      <c r="I1485" s="14">
        <v>140</v>
      </c>
      <c r="J1485" s="13"/>
      <c r="K1485" s="12">
        <v>6460</v>
      </c>
      <c r="L1485" s="12">
        <v>24494</v>
      </c>
      <c r="M1485" s="12">
        <v>0</v>
      </c>
      <c r="N1485" s="12">
        <v>500</v>
      </c>
      <c r="O1485" s="12">
        <v>500</v>
      </c>
    </row>
    <row r="1486" spans="1:15" x14ac:dyDescent="0.2">
      <c r="A1486" s="67" t="s">
        <v>2176</v>
      </c>
      <c r="B1486" s="54" t="s">
        <v>642</v>
      </c>
      <c r="C1486" s="67">
        <f t="shared" si="24"/>
        <v>6</v>
      </c>
      <c r="E1486" s="12">
        <v>2280</v>
      </c>
      <c r="F1486" s="12">
        <v>2279</v>
      </c>
      <c r="G1486" s="14">
        <v>348</v>
      </c>
      <c r="H1486" s="14">
        <v>1454</v>
      </c>
      <c r="I1486" s="14">
        <v>478</v>
      </c>
      <c r="J1486" s="13"/>
      <c r="K1486" s="12">
        <v>9238</v>
      </c>
      <c r="L1486" s="12">
        <v>169976</v>
      </c>
      <c r="M1486" s="12">
        <v>97323</v>
      </c>
      <c r="N1486" s="12">
        <v>500</v>
      </c>
      <c r="O1486" s="12">
        <v>500</v>
      </c>
    </row>
    <row r="1487" spans="1:15" x14ac:dyDescent="0.2">
      <c r="A1487" s="67" t="s">
        <v>2177</v>
      </c>
      <c r="B1487" s="54" t="s">
        <v>641</v>
      </c>
      <c r="C1487" s="67">
        <f t="shared" si="24"/>
        <v>6</v>
      </c>
      <c r="E1487" s="12">
        <v>2032</v>
      </c>
      <c r="F1487" s="12">
        <v>1994</v>
      </c>
      <c r="G1487" s="14">
        <v>266</v>
      </c>
      <c r="H1487" s="14">
        <v>1288</v>
      </c>
      <c r="I1487" s="14">
        <v>478</v>
      </c>
      <c r="J1487" s="13"/>
      <c r="K1487" s="12">
        <v>29646</v>
      </c>
      <c r="L1487" s="12">
        <v>132968</v>
      </c>
      <c r="M1487" s="12">
        <v>673147</v>
      </c>
      <c r="N1487" s="12">
        <v>500</v>
      </c>
      <c r="O1487" s="12">
        <v>500</v>
      </c>
    </row>
    <row r="1488" spans="1:15" x14ac:dyDescent="0.2">
      <c r="A1488" s="67" t="s">
        <v>2178</v>
      </c>
      <c r="B1488" s="54" t="s">
        <v>640</v>
      </c>
      <c r="C1488" s="67">
        <f t="shared" si="24"/>
        <v>6</v>
      </c>
      <c r="E1488" s="12">
        <v>4598</v>
      </c>
      <c r="F1488" s="12">
        <v>4443</v>
      </c>
      <c r="G1488" s="14">
        <v>705</v>
      </c>
      <c r="H1488" s="14">
        <v>2957</v>
      </c>
      <c r="I1488" s="14">
        <v>936</v>
      </c>
      <c r="J1488" s="13"/>
      <c r="K1488" s="12">
        <v>12869</v>
      </c>
      <c r="L1488" s="12">
        <v>275771</v>
      </c>
      <c r="M1488" s="12">
        <v>438602</v>
      </c>
      <c r="N1488" s="12">
        <v>500</v>
      </c>
      <c r="O1488" s="12">
        <v>500</v>
      </c>
    </row>
    <row r="1489" spans="1:15" x14ac:dyDescent="0.2">
      <c r="A1489" s="67" t="s">
        <v>2179</v>
      </c>
      <c r="B1489" s="54" t="s">
        <v>639</v>
      </c>
      <c r="C1489" s="67">
        <f t="shared" si="24"/>
        <v>6</v>
      </c>
      <c r="E1489" s="12">
        <v>2667</v>
      </c>
      <c r="F1489" s="12">
        <v>2620</v>
      </c>
      <c r="G1489" s="14">
        <v>403</v>
      </c>
      <c r="H1489" s="14">
        <v>1690</v>
      </c>
      <c r="I1489" s="14">
        <v>574</v>
      </c>
      <c r="J1489" s="13"/>
      <c r="K1489" s="12">
        <v>8258</v>
      </c>
      <c r="L1489" s="12">
        <v>206177</v>
      </c>
      <c r="M1489" s="12">
        <v>335903</v>
      </c>
      <c r="N1489" s="12">
        <v>500</v>
      </c>
      <c r="O1489" s="12">
        <v>500</v>
      </c>
    </row>
    <row r="1490" spans="1:15" x14ac:dyDescent="0.2">
      <c r="A1490" s="67" t="s">
        <v>2180</v>
      </c>
      <c r="B1490" s="54" t="s">
        <v>638</v>
      </c>
      <c r="C1490" s="67">
        <f t="shared" si="24"/>
        <v>6</v>
      </c>
      <c r="E1490" s="12">
        <v>2358</v>
      </c>
      <c r="F1490" s="12">
        <v>2285</v>
      </c>
      <c r="G1490" s="14">
        <v>372</v>
      </c>
      <c r="H1490" s="14">
        <v>1597</v>
      </c>
      <c r="I1490" s="14">
        <v>389</v>
      </c>
      <c r="J1490" s="13"/>
      <c r="K1490" s="12">
        <v>1856</v>
      </c>
      <c r="L1490" s="12">
        <v>190925</v>
      </c>
      <c r="M1490" s="12">
        <v>2033519</v>
      </c>
      <c r="N1490" s="12">
        <v>500</v>
      </c>
      <c r="O1490" s="12">
        <v>500</v>
      </c>
    </row>
    <row r="1491" spans="1:15" x14ac:dyDescent="0.2">
      <c r="A1491" s="67" t="s">
        <v>2181</v>
      </c>
      <c r="B1491" s="54" t="s">
        <v>637</v>
      </c>
      <c r="C1491" s="67">
        <f t="shared" ref="C1491:C1554" si="25">INT(A1491/10000)</f>
        <v>6</v>
      </c>
      <c r="E1491" s="12">
        <v>1635</v>
      </c>
      <c r="F1491" s="12">
        <v>1543</v>
      </c>
      <c r="G1491" s="14">
        <v>257</v>
      </c>
      <c r="H1491" s="14">
        <v>1087</v>
      </c>
      <c r="I1491" s="14">
        <v>291</v>
      </c>
      <c r="J1491" s="13"/>
      <c r="K1491" s="12">
        <v>8896</v>
      </c>
      <c r="L1491" s="12">
        <v>321302</v>
      </c>
      <c r="M1491" s="12">
        <v>1373146</v>
      </c>
      <c r="N1491" s="12">
        <v>500</v>
      </c>
      <c r="O1491" s="12">
        <v>500</v>
      </c>
    </row>
    <row r="1492" spans="1:15" x14ac:dyDescent="0.2">
      <c r="A1492" s="67" t="s">
        <v>2182</v>
      </c>
      <c r="B1492" s="54" t="s">
        <v>636</v>
      </c>
      <c r="C1492" s="67">
        <f t="shared" si="25"/>
        <v>6</v>
      </c>
      <c r="E1492" s="12">
        <v>4380</v>
      </c>
      <c r="F1492" s="12">
        <v>4188</v>
      </c>
      <c r="G1492" s="14">
        <v>657</v>
      </c>
      <c r="H1492" s="14">
        <v>2897</v>
      </c>
      <c r="I1492" s="14">
        <v>826</v>
      </c>
      <c r="J1492" s="13"/>
      <c r="K1492" s="12">
        <v>12626</v>
      </c>
      <c r="L1492" s="12">
        <v>264216</v>
      </c>
      <c r="M1492" s="12">
        <v>644010</v>
      </c>
      <c r="N1492" s="12">
        <v>500</v>
      </c>
      <c r="O1492" s="12">
        <v>500</v>
      </c>
    </row>
    <row r="1493" spans="1:15" x14ac:dyDescent="0.2">
      <c r="A1493" s="67" t="s">
        <v>2183</v>
      </c>
      <c r="B1493" s="54" t="s">
        <v>635</v>
      </c>
      <c r="C1493" s="67">
        <f t="shared" si="25"/>
        <v>6</v>
      </c>
      <c r="E1493" s="12">
        <v>3525</v>
      </c>
      <c r="F1493" s="12">
        <v>3423</v>
      </c>
      <c r="G1493" s="14">
        <v>605</v>
      </c>
      <c r="H1493" s="14">
        <v>2332</v>
      </c>
      <c r="I1493" s="14">
        <v>588</v>
      </c>
      <c r="J1493" s="13"/>
      <c r="K1493" s="12">
        <v>26437</v>
      </c>
      <c r="L1493" s="12">
        <v>296783</v>
      </c>
      <c r="M1493" s="12">
        <v>1513872</v>
      </c>
      <c r="N1493" s="12">
        <v>500</v>
      </c>
      <c r="O1493" s="12">
        <v>500</v>
      </c>
    </row>
    <row r="1494" spans="1:15" x14ac:dyDescent="0.2">
      <c r="A1494" s="67" t="s">
        <v>2184</v>
      </c>
      <c r="B1494" s="54" t="s">
        <v>634</v>
      </c>
      <c r="C1494" s="67">
        <f t="shared" si="25"/>
        <v>6</v>
      </c>
      <c r="E1494" s="12">
        <v>6815</v>
      </c>
      <c r="F1494" s="12">
        <v>6507</v>
      </c>
      <c r="G1494" s="14">
        <v>1089</v>
      </c>
      <c r="H1494" s="14">
        <v>4411</v>
      </c>
      <c r="I1494" s="14">
        <v>1315</v>
      </c>
      <c r="J1494" s="13"/>
      <c r="K1494" s="12">
        <v>32822</v>
      </c>
      <c r="L1494" s="12">
        <v>425192</v>
      </c>
      <c r="M1494" s="12">
        <v>720198</v>
      </c>
      <c r="N1494" s="12">
        <v>500</v>
      </c>
      <c r="O1494" s="12">
        <v>500</v>
      </c>
    </row>
    <row r="1495" spans="1:15" x14ac:dyDescent="0.2">
      <c r="A1495" s="67" t="s">
        <v>2185</v>
      </c>
      <c r="B1495" s="54" t="s">
        <v>633</v>
      </c>
      <c r="C1495" s="67">
        <f t="shared" si="25"/>
        <v>6</v>
      </c>
      <c r="E1495" s="12">
        <v>4863</v>
      </c>
      <c r="F1495" s="12">
        <v>4633</v>
      </c>
      <c r="G1495" s="14">
        <v>720</v>
      </c>
      <c r="H1495" s="14">
        <v>3263</v>
      </c>
      <c r="I1495" s="14">
        <v>880</v>
      </c>
      <c r="J1495" s="13"/>
      <c r="K1495" s="12">
        <v>7617</v>
      </c>
      <c r="L1495" s="12">
        <v>329333</v>
      </c>
      <c r="M1495" s="12">
        <v>920236</v>
      </c>
      <c r="N1495" s="12">
        <v>500</v>
      </c>
      <c r="O1495" s="12">
        <v>500</v>
      </c>
    </row>
    <row r="1496" spans="1:15" x14ac:dyDescent="0.2">
      <c r="A1496" s="67" t="s">
        <v>2186</v>
      </c>
      <c r="B1496" s="54" t="s">
        <v>632</v>
      </c>
      <c r="C1496" s="67">
        <f t="shared" si="25"/>
        <v>6</v>
      </c>
      <c r="E1496" s="12">
        <v>6545</v>
      </c>
      <c r="F1496" s="12">
        <v>6713</v>
      </c>
      <c r="G1496" s="14">
        <v>790</v>
      </c>
      <c r="H1496" s="14">
        <v>4227</v>
      </c>
      <c r="I1496" s="14">
        <v>1528</v>
      </c>
      <c r="J1496" s="13"/>
      <c r="K1496" s="12">
        <v>48252</v>
      </c>
      <c r="L1496" s="12">
        <v>551384</v>
      </c>
      <c r="M1496" s="12">
        <v>2881584</v>
      </c>
      <c r="N1496" s="12">
        <v>500</v>
      </c>
      <c r="O1496" s="12">
        <v>500</v>
      </c>
    </row>
    <row r="1497" spans="1:15" x14ac:dyDescent="0.2">
      <c r="A1497" s="67" t="s">
        <v>2187</v>
      </c>
      <c r="B1497" s="54" t="s">
        <v>631</v>
      </c>
      <c r="C1497" s="67">
        <f t="shared" si="25"/>
        <v>6</v>
      </c>
      <c r="E1497" s="12">
        <v>12805</v>
      </c>
      <c r="F1497" s="12">
        <v>12794</v>
      </c>
      <c r="G1497" s="14">
        <v>1853</v>
      </c>
      <c r="H1497" s="14">
        <v>8361</v>
      </c>
      <c r="I1497" s="14">
        <v>2591</v>
      </c>
      <c r="J1497" s="13"/>
      <c r="K1497" s="12">
        <v>22217</v>
      </c>
      <c r="L1497" s="12">
        <v>876401</v>
      </c>
      <c r="M1497" s="12">
        <v>1795686</v>
      </c>
      <c r="N1497" s="12">
        <v>500</v>
      </c>
      <c r="O1497" s="12">
        <v>500</v>
      </c>
    </row>
    <row r="1498" spans="1:15" x14ac:dyDescent="0.2">
      <c r="A1498" s="67" t="s">
        <v>2188</v>
      </c>
      <c r="B1498" s="54" t="s">
        <v>630</v>
      </c>
      <c r="C1498" s="67">
        <f t="shared" si="25"/>
        <v>6</v>
      </c>
      <c r="E1498" s="12">
        <v>7236</v>
      </c>
      <c r="F1498" s="12">
        <v>6992</v>
      </c>
      <c r="G1498" s="14">
        <v>1124</v>
      </c>
      <c r="H1498" s="14">
        <v>4702</v>
      </c>
      <c r="I1498" s="14">
        <v>1410</v>
      </c>
      <c r="J1498" s="13"/>
      <c r="K1498" s="12">
        <v>20649</v>
      </c>
      <c r="L1498" s="12">
        <v>466408</v>
      </c>
      <c r="M1498" s="12">
        <v>379926</v>
      </c>
      <c r="N1498" s="12">
        <v>500</v>
      </c>
      <c r="O1498" s="12">
        <v>500</v>
      </c>
    </row>
    <row r="1499" spans="1:15" x14ac:dyDescent="0.2">
      <c r="A1499" s="67" t="s">
        <v>2189</v>
      </c>
      <c r="B1499" s="54" t="s">
        <v>629</v>
      </c>
      <c r="C1499" s="67">
        <f t="shared" si="25"/>
        <v>6</v>
      </c>
      <c r="E1499" s="12">
        <v>2634</v>
      </c>
      <c r="F1499" s="12">
        <v>2644</v>
      </c>
      <c r="G1499" s="14">
        <v>375</v>
      </c>
      <c r="H1499" s="14">
        <v>1731</v>
      </c>
      <c r="I1499" s="14">
        <v>528</v>
      </c>
      <c r="J1499" s="13"/>
      <c r="K1499" s="12">
        <v>10294</v>
      </c>
      <c r="L1499" s="12">
        <v>138215</v>
      </c>
      <c r="M1499" s="12">
        <v>206711</v>
      </c>
      <c r="N1499" s="12">
        <v>500</v>
      </c>
      <c r="O1499" s="12">
        <v>500</v>
      </c>
    </row>
    <row r="1500" spans="1:15" x14ac:dyDescent="0.2">
      <c r="A1500" s="67" t="s">
        <v>2190</v>
      </c>
      <c r="B1500" s="54" t="s">
        <v>628</v>
      </c>
      <c r="C1500" s="67">
        <f t="shared" si="25"/>
        <v>6</v>
      </c>
      <c r="E1500" s="12">
        <v>4665</v>
      </c>
      <c r="F1500" s="12">
        <v>4103</v>
      </c>
      <c r="G1500" s="14">
        <v>757</v>
      </c>
      <c r="H1500" s="14">
        <v>3113</v>
      </c>
      <c r="I1500" s="14">
        <v>795</v>
      </c>
      <c r="J1500" s="13"/>
      <c r="K1500" s="12">
        <v>15199</v>
      </c>
      <c r="L1500" s="12">
        <v>507149</v>
      </c>
      <c r="M1500" s="12">
        <v>8875731</v>
      </c>
      <c r="N1500" s="12">
        <v>500</v>
      </c>
      <c r="O1500" s="12">
        <v>500</v>
      </c>
    </row>
    <row r="1501" spans="1:15" x14ac:dyDescent="0.2">
      <c r="A1501" s="67" t="s">
        <v>2191</v>
      </c>
      <c r="B1501" s="54" t="s">
        <v>627</v>
      </c>
      <c r="C1501" s="67">
        <f t="shared" si="25"/>
        <v>6</v>
      </c>
      <c r="E1501" s="12">
        <v>3751</v>
      </c>
      <c r="F1501" s="12">
        <v>3599</v>
      </c>
      <c r="G1501" s="14">
        <v>543</v>
      </c>
      <c r="H1501" s="14">
        <v>2512</v>
      </c>
      <c r="I1501" s="14">
        <v>696</v>
      </c>
      <c r="J1501" s="13"/>
      <c r="K1501" s="12">
        <v>20487</v>
      </c>
      <c r="L1501" s="12">
        <v>167215</v>
      </c>
      <c r="M1501" s="12">
        <v>181560</v>
      </c>
      <c r="N1501" s="12">
        <v>500</v>
      </c>
      <c r="O1501" s="12">
        <v>500</v>
      </c>
    </row>
    <row r="1502" spans="1:15" x14ac:dyDescent="0.2">
      <c r="A1502" s="67" t="s">
        <v>2192</v>
      </c>
      <c r="B1502" s="54" t="s">
        <v>626</v>
      </c>
      <c r="C1502" s="67">
        <f t="shared" si="25"/>
        <v>6</v>
      </c>
      <c r="E1502" s="12">
        <v>11391</v>
      </c>
      <c r="F1502" s="12">
        <v>10675</v>
      </c>
      <c r="G1502" s="14">
        <v>1621</v>
      </c>
      <c r="H1502" s="14">
        <v>7851</v>
      </c>
      <c r="I1502" s="14">
        <v>1919</v>
      </c>
      <c r="J1502" s="13"/>
      <c r="K1502" s="12">
        <v>8882</v>
      </c>
      <c r="L1502" s="12">
        <v>1338330</v>
      </c>
      <c r="M1502" s="12">
        <v>7511452</v>
      </c>
      <c r="N1502" s="12">
        <v>500</v>
      </c>
      <c r="O1502" s="12">
        <v>500</v>
      </c>
    </row>
    <row r="1503" spans="1:15" x14ac:dyDescent="0.2">
      <c r="A1503" s="67" t="s">
        <v>2193</v>
      </c>
      <c r="B1503" s="54" t="s">
        <v>625</v>
      </c>
      <c r="C1503" s="67">
        <f t="shared" si="25"/>
        <v>6</v>
      </c>
      <c r="E1503" s="12">
        <v>6327</v>
      </c>
      <c r="F1503" s="12">
        <v>5768</v>
      </c>
      <c r="G1503" s="14">
        <v>921</v>
      </c>
      <c r="H1503" s="14">
        <v>4239</v>
      </c>
      <c r="I1503" s="14">
        <v>1167</v>
      </c>
      <c r="J1503" s="13"/>
      <c r="K1503" s="12">
        <v>16176</v>
      </c>
      <c r="L1503" s="12">
        <v>663774</v>
      </c>
      <c r="M1503" s="12">
        <v>8673213</v>
      </c>
      <c r="N1503" s="12">
        <v>500</v>
      </c>
      <c r="O1503" s="12">
        <v>500</v>
      </c>
    </row>
    <row r="1504" spans="1:15" x14ac:dyDescent="0.2">
      <c r="A1504" s="67" t="s">
        <v>2194</v>
      </c>
      <c r="B1504" s="54" t="s">
        <v>624</v>
      </c>
      <c r="C1504" s="67">
        <f t="shared" si="25"/>
        <v>6</v>
      </c>
      <c r="E1504" s="12">
        <v>1528</v>
      </c>
      <c r="F1504" s="12">
        <v>1418</v>
      </c>
      <c r="G1504" s="14">
        <v>235</v>
      </c>
      <c r="H1504" s="14">
        <v>978</v>
      </c>
      <c r="I1504" s="14">
        <v>315</v>
      </c>
      <c r="J1504" s="13"/>
      <c r="K1504" s="12">
        <v>11878</v>
      </c>
      <c r="L1504" s="12">
        <v>61488</v>
      </c>
      <c r="M1504" s="12">
        <v>140159</v>
      </c>
      <c r="N1504" s="12">
        <v>500</v>
      </c>
      <c r="O1504" s="12">
        <v>500</v>
      </c>
    </row>
    <row r="1505" spans="1:15" x14ac:dyDescent="0.2">
      <c r="A1505" s="67" t="s">
        <v>2195</v>
      </c>
      <c r="B1505" s="54" t="s">
        <v>623</v>
      </c>
      <c r="C1505" s="67">
        <f t="shared" si="25"/>
        <v>6</v>
      </c>
      <c r="E1505" s="12">
        <v>984</v>
      </c>
      <c r="F1505" s="12">
        <v>1073</v>
      </c>
      <c r="G1505" s="14">
        <v>134</v>
      </c>
      <c r="H1505" s="14">
        <v>601</v>
      </c>
      <c r="I1505" s="14">
        <v>249</v>
      </c>
      <c r="J1505" s="13"/>
      <c r="K1505" s="12">
        <v>3220</v>
      </c>
      <c r="L1505" s="12">
        <v>68401</v>
      </c>
      <c r="M1505" s="12">
        <v>173224</v>
      </c>
      <c r="N1505" s="12">
        <v>500</v>
      </c>
      <c r="O1505" s="12">
        <v>500</v>
      </c>
    </row>
    <row r="1506" spans="1:15" x14ac:dyDescent="0.2">
      <c r="A1506" s="67" t="s">
        <v>2196</v>
      </c>
      <c r="B1506" s="54" t="s">
        <v>622</v>
      </c>
      <c r="C1506" s="67">
        <f t="shared" si="25"/>
        <v>6</v>
      </c>
      <c r="E1506" s="12">
        <v>1418</v>
      </c>
      <c r="F1506" s="12">
        <v>1332</v>
      </c>
      <c r="G1506" s="14">
        <v>203</v>
      </c>
      <c r="H1506" s="14">
        <v>949</v>
      </c>
      <c r="I1506" s="14">
        <v>266</v>
      </c>
      <c r="J1506" s="13"/>
      <c r="K1506" s="12">
        <v>6306</v>
      </c>
      <c r="L1506" s="12">
        <v>61147</v>
      </c>
      <c r="M1506" s="12">
        <v>177042</v>
      </c>
      <c r="N1506" s="12">
        <v>500</v>
      </c>
      <c r="O1506" s="12">
        <v>500</v>
      </c>
    </row>
    <row r="1507" spans="1:15" x14ac:dyDescent="0.2">
      <c r="A1507" s="67" t="s">
        <v>2197</v>
      </c>
      <c r="B1507" s="54" t="s">
        <v>621</v>
      </c>
      <c r="C1507" s="67">
        <f t="shared" si="25"/>
        <v>6</v>
      </c>
      <c r="E1507" s="12">
        <v>1232</v>
      </c>
      <c r="F1507" s="12">
        <v>1171</v>
      </c>
      <c r="G1507" s="14">
        <v>189</v>
      </c>
      <c r="H1507" s="14">
        <v>853</v>
      </c>
      <c r="I1507" s="14">
        <v>190</v>
      </c>
      <c r="J1507" s="13"/>
      <c r="K1507" s="12">
        <v>10015</v>
      </c>
      <c r="L1507" s="12">
        <v>90747</v>
      </c>
      <c r="M1507" s="12">
        <v>620158</v>
      </c>
      <c r="N1507" s="12">
        <v>500</v>
      </c>
      <c r="O1507" s="12">
        <v>500</v>
      </c>
    </row>
    <row r="1508" spans="1:15" x14ac:dyDescent="0.2">
      <c r="A1508" s="67" t="s">
        <v>2198</v>
      </c>
      <c r="B1508" s="54" t="s">
        <v>620</v>
      </c>
      <c r="C1508" s="67">
        <f t="shared" si="25"/>
        <v>6</v>
      </c>
      <c r="E1508" s="12">
        <v>2556</v>
      </c>
      <c r="F1508" s="12">
        <v>2247</v>
      </c>
      <c r="G1508" s="14">
        <v>420</v>
      </c>
      <c r="H1508" s="14">
        <v>1823</v>
      </c>
      <c r="I1508" s="14">
        <v>313</v>
      </c>
      <c r="J1508" s="13"/>
      <c r="K1508" s="12">
        <v>5523</v>
      </c>
      <c r="L1508" s="12">
        <v>191161</v>
      </c>
      <c r="M1508" s="12">
        <v>775947</v>
      </c>
      <c r="N1508" s="12">
        <v>500</v>
      </c>
      <c r="O1508" s="12">
        <v>500</v>
      </c>
    </row>
    <row r="1509" spans="1:15" x14ac:dyDescent="0.2">
      <c r="A1509" s="67" t="s">
        <v>2199</v>
      </c>
      <c r="B1509" s="54" t="s">
        <v>619</v>
      </c>
      <c r="C1509" s="67">
        <f t="shared" si="25"/>
        <v>6</v>
      </c>
      <c r="E1509" s="12">
        <v>2248</v>
      </c>
      <c r="F1509" s="12">
        <v>2256</v>
      </c>
      <c r="G1509" s="14">
        <v>288</v>
      </c>
      <c r="H1509" s="14">
        <v>1507</v>
      </c>
      <c r="I1509" s="14">
        <v>453</v>
      </c>
      <c r="J1509" s="13"/>
      <c r="K1509" s="12">
        <v>10744</v>
      </c>
      <c r="L1509" s="12">
        <v>100890</v>
      </c>
      <c r="M1509" s="12">
        <v>307193</v>
      </c>
      <c r="N1509" s="12">
        <v>500</v>
      </c>
      <c r="O1509" s="12">
        <v>500</v>
      </c>
    </row>
    <row r="1510" spans="1:15" x14ac:dyDescent="0.2">
      <c r="A1510" s="67" t="s">
        <v>2200</v>
      </c>
      <c r="B1510" s="54" t="s">
        <v>618</v>
      </c>
      <c r="C1510" s="67">
        <f t="shared" si="25"/>
        <v>6</v>
      </c>
      <c r="E1510" s="12">
        <v>1947</v>
      </c>
      <c r="F1510" s="12">
        <v>2003</v>
      </c>
      <c r="G1510" s="14">
        <v>280</v>
      </c>
      <c r="H1510" s="14">
        <v>1266</v>
      </c>
      <c r="I1510" s="14">
        <v>401</v>
      </c>
      <c r="J1510" s="13"/>
      <c r="K1510" s="12">
        <v>11442</v>
      </c>
      <c r="L1510" s="12">
        <v>108436</v>
      </c>
      <c r="M1510" s="12">
        <v>207542</v>
      </c>
      <c r="N1510" s="12">
        <v>500</v>
      </c>
      <c r="O1510" s="12">
        <v>500</v>
      </c>
    </row>
    <row r="1511" spans="1:15" x14ac:dyDescent="0.2">
      <c r="A1511" s="67" t="s">
        <v>2201</v>
      </c>
      <c r="B1511" s="54" t="s">
        <v>617</v>
      </c>
      <c r="C1511" s="67">
        <f t="shared" si="25"/>
        <v>6</v>
      </c>
      <c r="E1511" s="12">
        <v>1493</v>
      </c>
      <c r="F1511" s="12">
        <v>1465</v>
      </c>
      <c r="G1511" s="14">
        <v>248</v>
      </c>
      <c r="H1511" s="14">
        <v>997</v>
      </c>
      <c r="I1511" s="14">
        <v>248</v>
      </c>
      <c r="J1511" s="13"/>
      <c r="K1511" s="12">
        <v>8821</v>
      </c>
      <c r="L1511" s="12">
        <v>55119</v>
      </c>
      <c r="M1511" s="12">
        <v>112301</v>
      </c>
      <c r="N1511" s="12">
        <v>500</v>
      </c>
      <c r="O1511" s="12">
        <v>500</v>
      </c>
    </row>
    <row r="1512" spans="1:15" x14ac:dyDescent="0.2">
      <c r="A1512" s="67" t="s">
        <v>2202</v>
      </c>
      <c r="B1512" s="54" t="s">
        <v>616</v>
      </c>
      <c r="C1512" s="67">
        <f t="shared" si="25"/>
        <v>6</v>
      </c>
      <c r="E1512" s="12">
        <v>1234</v>
      </c>
      <c r="F1512" s="12">
        <v>1251</v>
      </c>
      <c r="G1512" s="14">
        <v>162</v>
      </c>
      <c r="H1512" s="14">
        <v>797</v>
      </c>
      <c r="I1512" s="14">
        <v>275</v>
      </c>
      <c r="J1512" s="13"/>
      <c r="K1512" s="12">
        <v>7441</v>
      </c>
      <c r="L1512" s="12">
        <v>56626</v>
      </c>
      <c r="M1512" s="12">
        <v>517083</v>
      </c>
      <c r="N1512" s="12">
        <v>500</v>
      </c>
      <c r="O1512" s="12">
        <v>500</v>
      </c>
    </row>
    <row r="1513" spans="1:15" x14ac:dyDescent="0.2">
      <c r="A1513" s="67" t="s">
        <v>2203</v>
      </c>
      <c r="B1513" s="54" t="s">
        <v>615</v>
      </c>
      <c r="C1513" s="67">
        <f t="shared" si="25"/>
        <v>6</v>
      </c>
      <c r="E1513" s="12">
        <v>1339</v>
      </c>
      <c r="F1513" s="12">
        <v>1268</v>
      </c>
      <c r="G1513" s="14">
        <v>204</v>
      </c>
      <c r="H1513" s="14">
        <v>921</v>
      </c>
      <c r="I1513" s="14">
        <v>214</v>
      </c>
      <c r="J1513" s="13"/>
      <c r="K1513" s="12">
        <v>10491</v>
      </c>
      <c r="L1513" s="12">
        <v>65405</v>
      </c>
      <c r="M1513" s="12">
        <v>330113</v>
      </c>
      <c r="N1513" s="12">
        <v>500</v>
      </c>
      <c r="O1513" s="12">
        <v>500</v>
      </c>
    </row>
    <row r="1514" spans="1:15" x14ac:dyDescent="0.2">
      <c r="A1514" s="67" t="s">
        <v>2204</v>
      </c>
      <c r="B1514" s="54" t="s">
        <v>614</v>
      </c>
      <c r="C1514" s="67">
        <f t="shared" si="25"/>
        <v>6</v>
      </c>
      <c r="E1514" s="12">
        <v>2200</v>
      </c>
      <c r="F1514" s="12">
        <v>2139</v>
      </c>
      <c r="G1514" s="14">
        <v>305</v>
      </c>
      <c r="H1514" s="14">
        <v>1473</v>
      </c>
      <c r="I1514" s="14">
        <v>422</v>
      </c>
      <c r="J1514" s="13"/>
      <c r="K1514" s="12">
        <v>1151</v>
      </c>
      <c r="L1514" s="12">
        <v>175372</v>
      </c>
      <c r="M1514" s="12">
        <v>1870719</v>
      </c>
      <c r="N1514" s="12">
        <v>500</v>
      </c>
      <c r="O1514" s="12">
        <v>500</v>
      </c>
    </row>
    <row r="1515" spans="1:15" x14ac:dyDescent="0.2">
      <c r="A1515" s="67" t="s">
        <v>2205</v>
      </c>
      <c r="B1515" s="54" t="s">
        <v>613</v>
      </c>
      <c r="C1515" s="67">
        <f t="shared" si="25"/>
        <v>6</v>
      </c>
      <c r="E1515" s="12">
        <v>2069</v>
      </c>
      <c r="F1515" s="12">
        <v>2216</v>
      </c>
      <c r="G1515" s="14">
        <v>285</v>
      </c>
      <c r="H1515" s="14">
        <v>1324</v>
      </c>
      <c r="I1515" s="14">
        <v>460</v>
      </c>
      <c r="J1515" s="13"/>
      <c r="K1515" s="12">
        <v>16910</v>
      </c>
      <c r="L1515" s="12">
        <v>78457</v>
      </c>
      <c r="M1515" s="12">
        <v>196862</v>
      </c>
      <c r="N1515" s="12">
        <v>500</v>
      </c>
      <c r="O1515" s="12">
        <v>500</v>
      </c>
    </row>
    <row r="1516" spans="1:15" x14ac:dyDescent="0.2">
      <c r="A1516" s="67" t="s">
        <v>2206</v>
      </c>
      <c r="B1516" s="54" t="s">
        <v>612</v>
      </c>
      <c r="C1516" s="67">
        <f t="shared" si="25"/>
        <v>6</v>
      </c>
      <c r="E1516" s="12">
        <v>1520</v>
      </c>
      <c r="F1516" s="12">
        <v>1451</v>
      </c>
      <c r="G1516" s="14">
        <v>209</v>
      </c>
      <c r="H1516" s="14">
        <v>1017</v>
      </c>
      <c r="I1516" s="14">
        <v>294</v>
      </c>
      <c r="J1516" s="13"/>
      <c r="K1516" s="12">
        <v>13884</v>
      </c>
      <c r="L1516" s="12">
        <v>77946</v>
      </c>
      <c r="M1516" s="12">
        <v>356627</v>
      </c>
      <c r="N1516" s="12">
        <v>500</v>
      </c>
      <c r="O1516" s="12">
        <v>500</v>
      </c>
    </row>
    <row r="1517" spans="1:15" x14ac:dyDescent="0.2">
      <c r="A1517" s="67" t="s">
        <v>2207</v>
      </c>
      <c r="B1517" s="54" t="s">
        <v>611</v>
      </c>
      <c r="C1517" s="67">
        <f t="shared" si="25"/>
        <v>6</v>
      </c>
      <c r="E1517" s="12">
        <v>1729</v>
      </c>
      <c r="F1517" s="12">
        <v>1732</v>
      </c>
      <c r="G1517" s="14">
        <v>205</v>
      </c>
      <c r="H1517" s="14">
        <v>1154</v>
      </c>
      <c r="I1517" s="14">
        <v>370</v>
      </c>
      <c r="J1517" s="13"/>
      <c r="K1517" s="12">
        <v>8818</v>
      </c>
      <c r="L1517" s="12">
        <v>88401</v>
      </c>
      <c r="M1517" s="12">
        <v>125075</v>
      </c>
      <c r="N1517" s="12">
        <v>500</v>
      </c>
      <c r="O1517" s="12">
        <v>500</v>
      </c>
    </row>
    <row r="1518" spans="1:15" x14ac:dyDescent="0.2">
      <c r="A1518" s="67" t="s">
        <v>2208</v>
      </c>
      <c r="B1518" s="54" t="s">
        <v>610</v>
      </c>
      <c r="C1518" s="67">
        <f t="shared" si="25"/>
        <v>6</v>
      </c>
      <c r="E1518" s="12">
        <v>1999</v>
      </c>
      <c r="F1518" s="12">
        <v>2010</v>
      </c>
      <c r="G1518" s="14">
        <v>267</v>
      </c>
      <c r="H1518" s="14">
        <v>1315</v>
      </c>
      <c r="I1518" s="14">
        <v>417</v>
      </c>
      <c r="J1518" s="13"/>
      <c r="K1518" s="12">
        <v>12288</v>
      </c>
      <c r="L1518" s="12">
        <v>90282</v>
      </c>
      <c r="M1518" s="12">
        <v>161494</v>
      </c>
      <c r="N1518" s="12">
        <v>500</v>
      </c>
      <c r="O1518" s="12">
        <v>500</v>
      </c>
    </row>
    <row r="1519" spans="1:15" x14ac:dyDescent="0.2">
      <c r="A1519" s="67" t="s">
        <v>2209</v>
      </c>
      <c r="B1519" s="54" t="s">
        <v>609</v>
      </c>
      <c r="C1519" s="67">
        <f t="shared" si="25"/>
        <v>6</v>
      </c>
      <c r="E1519" s="12">
        <v>2291</v>
      </c>
      <c r="F1519" s="12">
        <v>2209</v>
      </c>
      <c r="G1519" s="14">
        <v>309</v>
      </c>
      <c r="H1519" s="14">
        <v>1496</v>
      </c>
      <c r="I1519" s="14">
        <v>486</v>
      </c>
      <c r="J1519" s="13"/>
      <c r="K1519" s="12">
        <v>13577</v>
      </c>
      <c r="L1519" s="12">
        <v>103164</v>
      </c>
      <c r="M1519" s="12">
        <v>190763</v>
      </c>
      <c r="N1519" s="12">
        <v>500</v>
      </c>
      <c r="O1519" s="12">
        <v>500</v>
      </c>
    </row>
    <row r="1520" spans="1:15" x14ac:dyDescent="0.2">
      <c r="A1520" s="67" t="s">
        <v>2210</v>
      </c>
      <c r="B1520" s="54" t="s">
        <v>608</v>
      </c>
      <c r="C1520" s="67">
        <f t="shared" si="25"/>
        <v>6</v>
      </c>
      <c r="E1520" s="12">
        <v>3364</v>
      </c>
      <c r="F1520" s="12">
        <v>3202</v>
      </c>
      <c r="G1520" s="14">
        <v>420</v>
      </c>
      <c r="H1520" s="14">
        <v>2372</v>
      </c>
      <c r="I1520" s="14">
        <v>572</v>
      </c>
      <c r="J1520" s="13"/>
      <c r="K1520" s="12">
        <v>6113</v>
      </c>
      <c r="L1520" s="12">
        <v>190133</v>
      </c>
      <c r="M1520" s="12">
        <v>798545</v>
      </c>
      <c r="N1520" s="12">
        <v>500</v>
      </c>
      <c r="O1520" s="12">
        <v>500</v>
      </c>
    </row>
    <row r="1521" spans="1:15" x14ac:dyDescent="0.2">
      <c r="A1521" s="67" t="s">
        <v>2211</v>
      </c>
      <c r="B1521" s="54" t="s">
        <v>607</v>
      </c>
      <c r="C1521" s="67">
        <f t="shared" si="25"/>
        <v>6</v>
      </c>
      <c r="E1521" s="12">
        <v>6176</v>
      </c>
      <c r="F1521" s="12">
        <v>5503</v>
      </c>
      <c r="G1521" s="14">
        <v>832</v>
      </c>
      <c r="H1521" s="14">
        <v>4241</v>
      </c>
      <c r="I1521" s="14">
        <v>1103</v>
      </c>
      <c r="J1521" s="13"/>
      <c r="K1521" s="12">
        <v>4270</v>
      </c>
      <c r="L1521" s="12">
        <v>342850</v>
      </c>
      <c r="M1521" s="12">
        <v>960536</v>
      </c>
      <c r="N1521" s="12">
        <v>500</v>
      </c>
      <c r="O1521" s="12">
        <v>500</v>
      </c>
    </row>
    <row r="1522" spans="1:15" x14ac:dyDescent="0.2">
      <c r="A1522" s="67" t="s">
        <v>2212</v>
      </c>
      <c r="B1522" s="54" t="s">
        <v>606</v>
      </c>
      <c r="C1522" s="67">
        <f t="shared" si="25"/>
        <v>6</v>
      </c>
      <c r="E1522" s="12">
        <v>2519</v>
      </c>
      <c r="F1522" s="12">
        <v>2615</v>
      </c>
      <c r="G1522" s="14">
        <v>354</v>
      </c>
      <c r="H1522" s="14">
        <v>1675</v>
      </c>
      <c r="I1522" s="14">
        <v>490</v>
      </c>
      <c r="J1522" s="13"/>
      <c r="K1522" s="12">
        <v>10560</v>
      </c>
      <c r="L1522" s="12">
        <v>180799</v>
      </c>
      <c r="M1522" s="12">
        <v>645670</v>
      </c>
      <c r="N1522" s="12">
        <v>500</v>
      </c>
      <c r="O1522" s="12">
        <v>500</v>
      </c>
    </row>
    <row r="1523" spans="1:15" x14ac:dyDescent="0.2">
      <c r="A1523" s="67" t="s">
        <v>2213</v>
      </c>
      <c r="B1523" s="54" t="s">
        <v>605</v>
      </c>
      <c r="C1523" s="67">
        <f t="shared" si="25"/>
        <v>6</v>
      </c>
      <c r="E1523" s="12">
        <v>3208</v>
      </c>
      <c r="F1523" s="12">
        <v>3272</v>
      </c>
      <c r="G1523" s="14">
        <v>443</v>
      </c>
      <c r="H1523" s="14">
        <v>2079</v>
      </c>
      <c r="I1523" s="14">
        <v>686</v>
      </c>
      <c r="J1523" s="13"/>
      <c r="K1523" s="12">
        <v>9618</v>
      </c>
      <c r="L1523" s="12">
        <v>143076</v>
      </c>
      <c r="M1523" s="12">
        <v>531998</v>
      </c>
      <c r="N1523" s="12">
        <v>500</v>
      </c>
      <c r="O1523" s="12">
        <v>500</v>
      </c>
    </row>
    <row r="1524" spans="1:15" x14ac:dyDescent="0.2">
      <c r="A1524" s="67" t="s">
        <v>2214</v>
      </c>
      <c r="B1524" s="54" t="s">
        <v>604</v>
      </c>
      <c r="C1524" s="67">
        <f t="shared" si="25"/>
        <v>6</v>
      </c>
      <c r="E1524" s="12">
        <v>2775</v>
      </c>
      <c r="F1524" s="12">
        <v>2816</v>
      </c>
      <c r="G1524" s="14">
        <v>353</v>
      </c>
      <c r="H1524" s="14">
        <v>1912</v>
      </c>
      <c r="I1524" s="14">
        <v>510</v>
      </c>
      <c r="J1524" s="13"/>
      <c r="K1524" s="12">
        <v>15237</v>
      </c>
      <c r="L1524" s="12">
        <v>205747</v>
      </c>
      <c r="M1524" s="12">
        <v>822279</v>
      </c>
      <c r="N1524" s="12">
        <v>500</v>
      </c>
      <c r="O1524" s="12">
        <v>500</v>
      </c>
    </row>
    <row r="1525" spans="1:15" x14ac:dyDescent="0.2">
      <c r="A1525" s="67" t="s">
        <v>2215</v>
      </c>
      <c r="B1525" s="54" t="s">
        <v>603</v>
      </c>
      <c r="C1525" s="67">
        <f t="shared" si="25"/>
        <v>6</v>
      </c>
      <c r="E1525" s="12">
        <v>2833</v>
      </c>
      <c r="F1525" s="12">
        <v>2756</v>
      </c>
      <c r="G1525" s="14">
        <v>421</v>
      </c>
      <c r="H1525" s="14">
        <v>1905</v>
      </c>
      <c r="I1525" s="14">
        <v>507</v>
      </c>
      <c r="J1525" s="13"/>
      <c r="K1525" s="12">
        <v>15926</v>
      </c>
      <c r="L1525" s="12">
        <v>139837</v>
      </c>
      <c r="M1525" s="12">
        <v>220786</v>
      </c>
      <c r="N1525" s="12">
        <v>500</v>
      </c>
      <c r="O1525" s="12">
        <v>500</v>
      </c>
    </row>
    <row r="1526" spans="1:15" x14ac:dyDescent="0.2">
      <c r="A1526" s="67" t="s">
        <v>2216</v>
      </c>
      <c r="B1526" s="54" t="s">
        <v>602</v>
      </c>
      <c r="C1526" s="67">
        <f t="shared" si="25"/>
        <v>6</v>
      </c>
      <c r="E1526" s="12">
        <v>12405</v>
      </c>
      <c r="F1526" s="12">
        <v>11827</v>
      </c>
      <c r="G1526" s="14">
        <v>1587</v>
      </c>
      <c r="H1526" s="14">
        <v>8411</v>
      </c>
      <c r="I1526" s="14">
        <v>2407</v>
      </c>
      <c r="J1526" s="13"/>
      <c r="K1526" s="12">
        <v>11579</v>
      </c>
      <c r="L1526" s="12">
        <v>1005672</v>
      </c>
      <c r="M1526" s="12">
        <v>5100670</v>
      </c>
      <c r="N1526" s="12">
        <v>500</v>
      </c>
      <c r="O1526" s="12">
        <v>500</v>
      </c>
    </row>
    <row r="1527" spans="1:15" x14ac:dyDescent="0.2">
      <c r="A1527" s="67" t="s">
        <v>2217</v>
      </c>
      <c r="B1527" s="54" t="s">
        <v>601</v>
      </c>
      <c r="C1527" s="67">
        <f t="shared" si="25"/>
        <v>6</v>
      </c>
      <c r="E1527" s="12">
        <v>3665</v>
      </c>
      <c r="F1527" s="12">
        <v>3769</v>
      </c>
      <c r="G1527" s="14">
        <v>504</v>
      </c>
      <c r="H1527" s="14">
        <v>2434</v>
      </c>
      <c r="I1527" s="14">
        <v>727</v>
      </c>
      <c r="J1527" s="13"/>
      <c r="K1527" s="12">
        <v>18780</v>
      </c>
      <c r="L1527" s="12">
        <v>165110</v>
      </c>
      <c r="M1527" s="12">
        <v>339656</v>
      </c>
      <c r="N1527" s="12">
        <v>500</v>
      </c>
      <c r="O1527" s="12">
        <v>500</v>
      </c>
    </row>
    <row r="1528" spans="1:15" x14ac:dyDescent="0.2">
      <c r="A1528" s="67" t="s">
        <v>2218</v>
      </c>
      <c r="B1528" s="54" t="s">
        <v>600</v>
      </c>
      <c r="C1528" s="67">
        <f t="shared" si="25"/>
        <v>6</v>
      </c>
      <c r="E1528" s="12">
        <v>1552</v>
      </c>
      <c r="F1528" s="12">
        <v>1501</v>
      </c>
      <c r="G1528" s="14">
        <v>238</v>
      </c>
      <c r="H1528" s="14">
        <v>1023</v>
      </c>
      <c r="I1528" s="14">
        <v>291</v>
      </c>
      <c r="J1528" s="13"/>
      <c r="K1528" s="12">
        <v>18146</v>
      </c>
      <c r="L1528" s="12">
        <v>78307</v>
      </c>
      <c r="M1528" s="12">
        <v>129938</v>
      </c>
      <c r="N1528" s="12">
        <v>500</v>
      </c>
      <c r="O1528" s="12">
        <v>500</v>
      </c>
    </row>
    <row r="1529" spans="1:15" x14ac:dyDescent="0.2">
      <c r="A1529" s="67" t="s">
        <v>2219</v>
      </c>
      <c r="B1529" s="54" t="s">
        <v>599</v>
      </c>
      <c r="C1529" s="67">
        <f t="shared" si="25"/>
        <v>6</v>
      </c>
      <c r="E1529" s="12">
        <v>2290</v>
      </c>
      <c r="F1529" s="12">
        <v>2294</v>
      </c>
      <c r="G1529" s="14">
        <v>302</v>
      </c>
      <c r="H1529" s="14">
        <v>1513</v>
      </c>
      <c r="I1529" s="14">
        <v>475</v>
      </c>
      <c r="J1529" s="13"/>
      <c r="K1529" s="12">
        <v>39242</v>
      </c>
      <c r="L1529" s="12">
        <v>111558</v>
      </c>
      <c r="M1529" s="12">
        <v>924666</v>
      </c>
      <c r="N1529" s="12">
        <v>500</v>
      </c>
      <c r="O1529" s="12">
        <v>500</v>
      </c>
    </row>
    <row r="1530" spans="1:15" x14ac:dyDescent="0.2">
      <c r="A1530" s="67" t="s">
        <v>2220</v>
      </c>
      <c r="B1530" s="54" t="s">
        <v>597</v>
      </c>
      <c r="C1530" s="67">
        <f t="shared" si="25"/>
        <v>6</v>
      </c>
      <c r="E1530" s="12">
        <v>5489</v>
      </c>
      <c r="F1530" s="12">
        <v>5354</v>
      </c>
      <c r="G1530" s="14">
        <v>734</v>
      </c>
      <c r="H1530" s="14">
        <v>3699</v>
      </c>
      <c r="I1530" s="14">
        <v>1056</v>
      </c>
      <c r="J1530" s="13"/>
      <c r="K1530" s="12">
        <v>14300</v>
      </c>
      <c r="L1530" s="12">
        <v>292638</v>
      </c>
      <c r="M1530" s="12">
        <v>1464042</v>
      </c>
      <c r="N1530" s="12">
        <v>500</v>
      </c>
      <c r="O1530" s="12">
        <v>500</v>
      </c>
    </row>
    <row r="1531" spans="1:15" x14ac:dyDescent="0.2">
      <c r="A1531" s="67" t="s">
        <v>2437</v>
      </c>
      <c r="B1531" s="54" t="s">
        <v>2432</v>
      </c>
      <c r="C1531" s="67">
        <f t="shared" si="25"/>
        <v>6</v>
      </c>
      <c r="E1531" s="12">
        <v>4311</v>
      </c>
      <c r="F1531" s="12">
        <v>4306</v>
      </c>
      <c r="G1531" s="14">
        <v>602</v>
      </c>
      <c r="H1531" s="14">
        <v>2854</v>
      </c>
      <c r="I1531" s="14">
        <v>855</v>
      </c>
      <c r="J1531" s="13"/>
      <c r="K1531" s="12">
        <v>59687</v>
      </c>
      <c r="L1531" s="12">
        <v>215003</v>
      </c>
      <c r="M1531" s="12">
        <v>720306</v>
      </c>
      <c r="N1531" s="12">
        <v>500</v>
      </c>
      <c r="O1531" s="12">
        <v>500</v>
      </c>
    </row>
    <row r="1532" spans="1:15" x14ac:dyDescent="0.2">
      <c r="A1532" s="67" t="s">
        <v>2438</v>
      </c>
      <c r="B1532" s="54" t="s">
        <v>598</v>
      </c>
      <c r="C1532" s="67">
        <f t="shared" si="25"/>
        <v>6</v>
      </c>
      <c r="E1532" s="12">
        <v>6372</v>
      </c>
      <c r="F1532" s="12">
        <v>6319</v>
      </c>
      <c r="G1532" s="14">
        <v>931</v>
      </c>
      <c r="H1532" s="14">
        <v>4307</v>
      </c>
      <c r="I1532" s="14">
        <v>1134</v>
      </c>
      <c r="J1532" s="13"/>
      <c r="K1532" s="12">
        <v>31256</v>
      </c>
      <c r="L1532" s="12">
        <v>353856</v>
      </c>
      <c r="M1532" s="12">
        <v>1546271</v>
      </c>
      <c r="N1532" s="12">
        <v>500</v>
      </c>
      <c r="O1532" s="12">
        <v>500</v>
      </c>
    </row>
    <row r="1533" spans="1:15" x14ac:dyDescent="0.2">
      <c r="A1533" s="67" t="s">
        <v>2221</v>
      </c>
      <c r="B1533" s="54" t="s">
        <v>596</v>
      </c>
      <c r="C1533" s="67">
        <f t="shared" si="25"/>
        <v>6</v>
      </c>
      <c r="E1533" s="12">
        <v>3833</v>
      </c>
      <c r="F1533" s="12">
        <v>4293</v>
      </c>
      <c r="G1533" s="14">
        <v>283</v>
      </c>
      <c r="H1533" s="14">
        <v>2046</v>
      </c>
      <c r="I1533" s="14">
        <v>1504</v>
      </c>
      <c r="J1533" s="13"/>
      <c r="K1533" s="12">
        <v>18506</v>
      </c>
      <c r="L1533" s="12">
        <v>322417</v>
      </c>
      <c r="M1533" s="12">
        <v>894917</v>
      </c>
      <c r="N1533" s="12">
        <v>500</v>
      </c>
      <c r="O1533" s="12">
        <v>500</v>
      </c>
    </row>
    <row r="1534" spans="1:15" x14ac:dyDescent="0.2">
      <c r="A1534" s="67" t="s">
        <v>2222</v>
      </c>
      <c r="B1534" s="54" t="s">
        <v>595</v>
      </c>
      <c r="C1534" s="67">
        <f t="shared" si="25"/>
        <v>6</v>
      </c>
      <c r="E1534" s="12">
        <v>979</v>
      </c>
      <c r="F1534" s="12">
        <v>1030</v>
      </c>
      <c r="G1534" s="14">
        <v>116</v>
      </c>
      <c r="H1534" s="14">
        <v>614</v>
      </c>
      <c r="I1534" s="14">
        <v>249</v>
      </c>
      <c r="J1534" s="13"/>
      <c r="K1534" s="12">
        <v>12716</v>
      </c>
      <c r="L1534" s="12">
        <v>86630</v>
      </c>
      <c r="M1534" s="12">
        <v>210031</v>
      </c>
      <c r="N1534" s="12">
        <v>500</v>
      </c>
      <c r="O1534" s="12">
        <v>500</v>
      </c>
    </row>
    <row r="1535" spans="1:15" x14ac:dyDescent="0.2">
      <c r="A1535" s="67" t="s">
        <v>2223</v>
      </c>
      <c r="B1535" s="54" t="s">
        <v>594</v>
      </c>
      <c r="C1535" s="67">
        <f t="shared" si="25"/>
        <v>6</v>
      </c>
      <c r="E1535" s="12">
        <v>1579</v>
      </c>
      <c r="F1535" s="12">
        <v>1627</v>
      </c>
      <c r="G1535" s="14">
        <v>195</v>
      </c>
      <c r="H1535" s="14">
        <v>1002</v>
      </c>
      <c r="I1535" s="14">
        <v>382</v>
      </c>
      <c r="J1535" s="13"/>
      <c r="K1535" s="12">
        <v>29232</v>
      </c>
      <c r="L1535" s="12">
        <v>141075</v>
      </c>
      <c r="M1535" s="12">
        <v>318446</v>
      </c>
      <c r="N1535" s="12">
        <v>500</v>
      </c>
      <c r="O1535" s="12">
        <v>500</v>
      </c>
    </row>
    <row r="1536" spans="1:15" x14ac:dyDescent="0.2">
      <c r="A1536" s="67" t="s">
        <v>2224</v>
      </c>
      <c r="B1536" s="54" t="s">
        <v>593</v>
      </c>
      <c r="C1536" s="67">
        <f t="shared" si="25"/>
        <v>6</v>
      </c>
      <c r="E1536" s="12">
        <v>1318</v>
      </c>
      <c r="F1536" s="12">
        <v>1255</v>
      </c>
      <c r="G1536" s="14">
        <v>163</v>
      </c>
      <c r="H1536" s="14">
        <v>854</v>
      </c>
      <c r="I1536" s="14">
        <v>301</v>
      </c>
      <c r="J1536" s="13"/>
      <c r="K1536" s="12">
        <v>10003</v>
      </c>
      <c r="L1536" s="12">
        <v>96198</v>
      </c>
      <c r="M1536" s="12">
        <v>181082</v>
      </c>
      <c r="N1536" s="12">
        <v>500</v>
      </c>
      <c r="O1536" s="12">
        <v>500</v>
      </c>
    </row>
    <row r="1537" spans="1:15" x14ac:dyDescent="0.2">
      <c r="A1537" s="67" t="s">
        <v>2225</v>
      </c>
      <c r="B1537" s="54" t="s">
        <v>592</v>
      </c>
      <c r="C1537" s="67">
        <f t="shared" si="25"/>
        <v>6</v>
      </c>
      <c r="E1537" s="12">
        <v>24473</v>
      </c>
      <c r="F1537" s="12">
        <v>25059</v>
      </c>
      <c r="G1537" s="14">
        <v>2722</v>
      </c>
      <c r="H1537" s="14">
        <v>16111</v>
      </c>
      <c r="I1537" s="14">
        <v>5640</v>
      </c>
      <c r="J1537" s="13"/>
      <c r="K1537" s="12">
        <v>31537</v>
      </c>
      <c r="L1537" s="12">
        <v>2547629</v>
      </c>
      <c r="M1537" s="12">
        <v>14349519</v>
      </c>
      <c r="N1537" s="12">
        <v>500</v>
      </c>
      <c r="O1537" s="12">
        <v>500</v>
      </c>
    </row>
    <row r="1538" spans="1:15" x14ac:dyDescent="0.2">
      <c r="A1538" s="67" t="s">
        <v>2226</v>
      </c>
      <c r="B1538" s="54" t="s">
        <v>591</v>
      </c>
      <c r="C1538" s="67">
        <f t="shared" si="25"/>
        <v>6</v>
      </c>
      <c r="E1538" s="12">
        <v>1762</v>
      </c>
      <c r="F1538" s="12">
        <v>1789</v>
      </c>
      <c r="G1538" s="14">
        <v>203</v>
      </c>
      <c r="H1538" s="14">
        <v>1098</v>
      </c>
      <c r="I1538" s="14">
        <v>461</v>
      </c>
      <c r="J1538" s="13"/>
      <c r="K1538" s="12">
        <v>20815</v>
      </c>
      <c r="L1538" s="12">
        <v>125291</v>
      </c>
      <c r="M1538" s="12">
        <v>271286</v>
      </c>
      <c r="N1538" s="12">
        <v>500</v>
      </c>
      <c r="O1538" s="12">
        <v>500</v>
      </c>
    </row>
    <row r="1539" spans="1:15" x14ac:dyDescent="0.2">
      <c r="A1539" s="67" t="s">
        <v>2227</v>
      </c>
      <c r="B1539" s="54" t="s">
        <v>590</v>
      </c>
      <c r="C1539" s="67">
        <f t="shared" si="25"/>
        <v>6</v>
      </c>
      <c r="E1539" s="12">
        <v>2388</v>
      </c>
      <c r="F1539" s="12">
        <v>2539</v>
      </c>
      <c r="G1539" s="14">
        <v>278</v>
      </c>
      <c r="H1539" s="14">
        <v>1518</v>
      </c>
      <c r="I1539" s="14">
        <v>592</v>
      </c>
      <c r="J1539" s="13"/>
      <c r="K1539" s="12">
        <v>5847</v>
      </c>
      <c r="L1539" s="12">
        <v>267340</v>
      </c>
      <c r="M1539" s="12">
        <v>1298752</v>
      </c>
      <c r="N1539" s="12">
        <v>500</v>
      </c>
      <c r="O1539" s="12">
        <v>500</v>
      </c>
    </row>
    <row r="1540" spans="1:15" x14ac:dyDescent="0.2">
      <c r="A1540" s="67" t="s">
        <v>2228</v>
      </c>
      <c r="B1540" s="54" t="s">
        <v>589</v>
      </c>
      <c r="C1540" s="67">
        <f t="shared" si="25"/>
        <v>6</v>
      </c>
      <c r="E1540" s="12">
        <v>1557</v>
      </c>
      <c r="F1540" s="12">
        <v>1530</v>
      </c>
      <c r="G1540" s="14">
        <v>195</v>
      </c>
      <c r="H1540" s="14">
        <v>966</v>
      </c>
      <c r="I1540" s="14">
        <v>396</v>
      </c>
      <c r="J1540" s="13"/>
      <c r="K1540" s="12">
        <v>15716</v>
      </c>
      <c r="L1540" s="12">
        <v>126709</v>
      </c>
      <c r="M1540" s="12">
        <v>99447</v>
      </c>
      <c r="N1540" s="12">
        <v>500</v>
      </c>
      <c r="O1540" s="12">
        <v>500</v>
      </c>
    </row>
    <row r="1541" spans="1:15" x14ac:dyDescent="0.2">
      <c r="A1541" s="67" t="s">
        <v>2229</v>
      </c>
      <c r="B1541" s="54" t="s">
        <v>588</v>
      </c>
      <c r="C1541" s="67">
        <f t="shared" si="25"/>
        <v>6</v>
      </c>
      <c r="E1541" s="12">
        <v>529</v>
      </c>
      <c r="F1541" s="12">
        <v>590</v>
      </c>
      <c r="G1541" s="14">
        <v>45</v>
      </c>
      <c r="H1541" s="14">
        <v>320</v>
      </c>
      <c r="I1541" s="14">
        <v>164</v>
      </c>
      <c r="J1541" s="13"/>
      <c r="K1541" s="12">
        <v>22807</v>
      </c>
      <c r="L1541" s="12">
        <v>29068</v>
      </c>
      <c r="M1541" s="12">
        <v>28050</v>
      </c>
      <c r="N1541" s="12">
        <v>500</v>
      </c>
      <c r="O1541" s="12">
        <v>500</v>
      </c>
    </row>
    <row r="1542" spans="1:15" x14ac:dyDescent="0.2">
      <c r="A1542" s="67" t="s">
        <v>2230</v>
      </c>
      <c r="B1542" s="54" t="s">
        <v>587</v>
      </c>
      <c r="C1542" s="67">
        <f t="shared" si="25"/>
        <v>6</v>
      </c>
      <c r="E1542" s="12">
        <v>3041</v>
      </c>
      <c r="F1542" s="12">
        <v>3047</v>
      </c>
      <c r="G1542" s="14">
        <v>371</v>
      </c>
      <c r="H1542" s="14">
        <v>1968</v>
      </c>
      <c r="I1542" s="14">
        <v>702</v>
      </c>
      <c r="J1542" s="13"/>
      <c r="K1542" s="12">
        <v>14614</v>
      </c>
      <c r="L1542" s="12">
        <v>206561</v>
      </c>
      <c r="M1542" s="12">
        <v>659713</v>
      </c>
      <c r="N1542" s="12">
        <v>500</v>
      </c>
      <c r="O1542" s="12">
        <v>500</v>
      </c>
    </row>
    <row r="1543" spans="1:15" x14ac:dyDescent="0.2">
      <c r="A1543" s="67" t="s">
        <v>2231</v>
      </c>
      <c r="B1543" s="54" t="s">
        <v>586</v>
      </c>
      <c r="C1543" s="67">
        <f t="shared" si="25"/>
        <v>6</v>
      </c>
      <c r="E1543" s="12">
        <v>2363</v>
      </c>
      <c r="F1543" s="12">
        <v>2348</v>
      </c>
      <c r="G1543" s="14">
        <v>313</v>
      </c>
      <c r="H1543" s="14">
        <v>1486</v>
      </c>
      <c r="I1543" s="14">
        <v>564</v>
      </c>
      <c r="J1543" s="13"/>
      <c r="K1543" s="12">
        <v>17343</v>
      </c>
      <c r="L1543" s="12">
        <v>271349</v>
      </c>
      <c r="M1543" s="12">
        <v>990183</v>
      </c>
      <c r="N1543" s="12">
        <v>500</v>
      </c>
      <c r="O1543" s="12">
        <v>500</v>
      </c>
    </row>
    <row r="1544" spans="1:15" x14ac:dyDescent="0.2">
      <c r="A1544" s="67" t="s">
        <v>2232</v>
      </c>
      <c r="B1544" s="54" t="s">
        <v>585</v>
      </c>
      <c r="C1544" s="67">
        <f t="shared" si="25"/>
        <v>6</v>
      </c>
      <c r="E1544" s="12">
        <v>1916</v>
      </c>
      <c r="F1544" s="12">
        <v>1929</v>
      </c>
      <c r="G1544" s="14">
        <v>228</v>
      </c>
      <c r="H1544" s="14">
        <v>1205</v>
      </c>
      <c r="I1544" s="14">
        <v>483</v>
      </c>
      <c r="J1544" s="13"/>
      <c r="K1544" s="12">
        <v>24743</v>
      </c>
      <c r="L1544" s="12">
        <v>125502</v>
      </c>
      <c r="M1544" s="12">
        <v>253682</v>
      </c>
      <c r="N1544" s="12">
        <v>500</v>
      </c>
      <c r="O1544" s="12">
        <v>500</v>
      </c>
    </row>
    <row r="1545" spans="1:15" x14ac:dyDescent="0.2">
      <c r="A1545" s="67" t="s">
        <v>2233</v>
      </c>
      <c r="B1545" s="54" t="s">
        <v>584</v>
      </c>
      <c r="C1545" s="67">
        <f t="shared" si="25"/>
        <v>6</v>
      </c>
      <c r="E1545" s="12">
        <v>1389</v>
      </c>
      <c r="F1545" s="12">
        <v>1392</v>
      </c>
      <c r="G1545" s="14">
        <v>170</v>
      </c>
      <c r="H1545" s="14">
        <v>926</v>
      </c>
      <c r="I1545" s="14">
        <v>293</v>
      </c>
      <c r="J1545" s="13"/>
      <c r="K1545" s="12">
        <v>3635</v>
      </c>
      <c r="L1545" s="12">
        <v>167872</v>
      </c>
      <c r="M1545" s="12">
        <v>979626</v>
      </c>
      <c r="N1545" s="12">
        <v>500</v>
      </c>
      <c r="O1545" s="12">
        <v>500</v>
      </c>
    </row>
    <row r="1546" spans="1:15" x14ac:dyDescent="0.2">
      <c r="A1546" s="67" t="s">
        <v>2234</v>
      </c>
      <c r="B1546" s="54" t="s">
        <v>583</v>
      </c>
      <c r="C1546" s="67">
        <f t="shared" si="25"/>
        <v>6</v>
      </c>
      <c r="E1546" s="12">
        <v>970</v>
      </c>
      <c r="F1546" s="12">
        <v>1042</v>
      </c>
      <c r="G1546" s="14">
        <v>70</v>
      </c>
      <c r="H1546" s="14">
        <v>618</v>
      </c>
      <c r="I1546" s="14">
        <v>282</v>
      </c>
      <c r="J1546" s="13"/>
      <c r="K1546" s="12">
        <v>4665</v>
      </c>
      <c r="L1546" s="12">
        <v>66362</v>
      </c>
      <c r="M1546" s="12">
        <v>152679</v>
      </c>
      <c r="N1546" s="12">
        <v>500</v>
      </c>
      <c r="O1546" s="12">
        <v>500</v>
      </c>
    </row>
    <row r="1547" spans="1:15" x14ac:dyDescent="0.2">
      <c r="A1547" s="67" t="s">
        <v>2235</v>
      </c>
      <c r="B1547" s="54" t="s">
        <v>582</v>
      </c>
      <c r="C1547" s="67">
        <f t="shared" si="25"/>
        <v>6</v>
      </c>
      <c r="E1547" s="12">
        <v>545</v>
      </c>
      <c r="F1547" s="12">
        <v>591</v>
      </c>
      <c r="G1547" s="14">
        <v>59</v>
      </c>
      <c r="H1547" s="14">
        <v>337</v>
      </c>
      <c r="I1547" s="14">
        <v>149</v>
      </c>
      <c r="J1547" s="13"/>
      <c r="K1547" s="12">
        <v>12968</v>
      </c>
      <c r="L1547" s="12">
        <v>43870</v>
      </c>
      <c r="M1547" s="12">
        <v>78889</v>
      </c>
      <c r="N1547" s="12">
        <v>500</v>
      </c>
      <c r="O1547" s="12">
        <v>500</v>
      </c>
    </row>
    <row r="1548" spans="1:15" x14ac:dyDescent="0.2">
      <c r="A1548" s="67" t="s">
        <v>2236</v>
      </c>
      <c r="B1548" s="54" t="s">
        <v>581</v>
      </c>
      <c r="C1548" s="67">
        <f t="shared" si="25"/>
        <v>6</v>
      </c>
      <c r="E1548" s="12">
        <v>11117</v>
      </c>
      <c r="F1548" s="12">
        <v>11193</v>
      </c>
      <c r="G1548" s="14">
        <v>1289</v>
      </c>
      <c r="H1548" s="14">
        <v>6818</v>
      </c>
      <c r="I1548" s="14">
        <v>3010</v>
      </c>
      <c r="J1548" s="13"/>
      <c r="K1548" s="12">
        <v>45269</v>
      </c>
      <c r="L1548" s="12">
        <v>860465</v>
      </c>
      <c r="M1548" s="12">
        <v>1254526</v>
      </c>
      <c r="N1548" s="12">
        <v>500</v>
      </c>
      <c r="O1548" s="12">
        <v>500</v>
      </c>
    </row>
    <row r="1549" spans="1:15" x14ac:dyDescent="0.2">
      <c r="A1549" s="67" t="s">
        <v>2237</v>
      </c>
      <c r="B1549" s="54" t="s">
        <v>580</v>
      </c>
      <c r="C1549" s="67">
        <f t="shared" si="25"/>
        <v>6</v>
      </c>
      <c r="E1549" s="12">
        <v>2686</v>
      </c>
      <c r="F1549" s="12">
        <v>2604</v>
      </c>
      <c r="G1549" s="14">
        <v>402</v>
      </c>
      <c r="H1549" s="14">
        <v>1712</v>
      </c>
      <c r="I1549" s="14">
        <v>572</v>
      </c>
      <c r="J1549" s="13"/>
      <c r="K1549" s="12">
        <v>22294</v>
      </c>
      <c r="L1549" s="12">
        <v>214323</v>
      </c>
      <c r="M1549" s="12">
        <v>295625</v>
      </c>
      <c r="N1549" s="12">
        <v>500</v>
      </c>
      <c r="O1549" s="12">
        <v>500</v>
      </c>
    </row>
    <row r="1550" spans="1:15" x14ac:dyDescent="0.2">
      <c r="A1550" s="67" t="s">
        <v>2238</v>
      </c>
      <c r="B1550" s="54" t="s">
        <v>579</v>
      </c>
      <c r="C1550" s="67">
        <f t="shared" si="25"/>
        <v>6</v>
      </c>
      <c r="E1550" s="12">
        <v>1879</v>
      </c>
      <c r="F1550" s="12">
        <v>1843</v>
      </c>
      <c r="G1550" s="14">
        <v>237</v>
      </c>
      <c r="H1550" s="14">
        <v>1100</v>
      </c>
      <c r="I1550" s="14">
        <v>542</v>
      </c>
      <c r="J1550" s="13"/>
      <c r="K1550" s="12">
        <v>6691</v>
      </c>
      <c r="L1550" s="12">
        <v>247333</v>
      </c>
      <c r="M1550" s="12">
        <v>645604</v>
      </c>
      <c r="N1550" s="12">
        <v>500</v>
      </c>
      <c r="O1550" s="12">
        <v>500</v>
      </c>
    </row>
    <row r="1551" spans="1:15" x14ac:dyDescent="0.2">
      <c r="A1551" s="67" t="s">
        <v>2239</v>
      </c>
      <c r="B1551" s="54" t="s">
        <v>578</v>
      </c>
      <c r="C1551" s="67">
        <f t="shared" si="25"/>
        <v>6</v>
      </c>
      <c r="E1551" s="12">
        <v>819</v>
      </c>
      <c r="F1551" s="12">
        <v>842</v>
      </c>
      <c r="G1551" s="14">
        <v>111</v>
      </c>
      <c r="H1551" s="14">
        <v>515</v>
      </c>
      <c r="I1551" s="14">
        <v>193</v>
      </c>
      <c r="J1551" s="13"/>
      <c r="K1551" s="12">
        <v>6316</v>
      </c>
      <c r="L1551" s="12">
        <v>66611</v>
      </c>
      <c r="M1551" s="12">
        <v>873224</v>
      </c>
      <c r="N1551" s="12">
        <v>500</v>
      </c>
      <c r="O1551" s="12">
        <v>500</v>
      </c>
    </row>
    <row r="1552" spans="1:15" x14ac:dyDescent="0.2">
      <c r="A1552" s="67" t="s">
        <v>2240</v>
      </c>
      <c r="B1552" s="54" t="s">
        <v>577</v>
      </c>
      <c r="C1552" s="67">
        <f t="shared" si="25"/>
        <v>6</v>
      </c>
      <c r="E1552" s="12">
        <v>1216</v>
      </c>
      <c r="F1552" s="12">
        <v>1189</v>
      </c>
      <c r="G1552" s="14">
        <v>148</v>
      </c>
      <c r="H1552" s="14">
        <v>791</v>
      </c>
      <c r="I1552" s="14">
        <v>277</v>
      </c>
      <c r="J1552" s="13"/>
      <c r="K1552" s="12">
        <v>16382</v>
      </c>
      <c r="L1552" s="12">
        <v>65888</v>
      </c>
      <c r="M1552" s="12">
        <v>156623</v>
      </c>
      <c r="N1552" s="12">
        <v>500</v>
      </c>
      <c r="O1552" s="12">
        <v>500</v>
      </c>
    </row>
    <row r="1553" spans="1:15" x14ac:dyDescent="0.2">
      <c r="A1553" s="67" t="s">
        <v>2241</v>
      </c>
      <c r="B1553" s="54" t="s">
        <v>576</v>
      </c>
      <c r="C1553" s="67">
        <f t="shared" si="25"/>
        <v>6</v>
      </c>
      <c r="E1553" s="12">
        <v>4837</v>
      </c>
      <c r="F1553" s="12">
        <v>4754</v>
      </c>
      <c r="G1553" s="14">
        <v>561</v>
      </c>
      <c r="H1553" s="14">
        <v>2964</v>
      </c>
      <c r="I1553" s="14">
        <v>1312</v>
      </c>
      <c r="J1553" s="13"/>
      <c r="K1553" s="12">
        <v>16129</v>
      </c>
      <c r="L1553" s="12">
        <v>545362</v>
      </c>
      <c r="M1553" s="12">
        <v>1293930</v>
      </c>
      <c r="N1553" s="12">
        <v>500</v>
      </c>
      <c r="O1553" s="12">
        <v>500</v>
      </c>
    </row>
    <row r="1554" spans="1:15" x14ac:dyDescent="0.2">
      <c r="A1554" s="67" t="s">
        <v>2242</v>
      </c>
      <c r="B1554" s="54" t="s">
        <v>575</v>
      </c>
      <c r="C1554" s="67">
        <f t="shared" si="25"/>
        <v>6</v>
      </c>
      <c r="E1554" s="12">
        <v>3086</v>
      </c>
      <c r="F1554" s="12">
        <v>2839</v>
      </c>
      <c r="G1554" s="14">
        <v>445</v>
      </c>
      <c r="H1554" s="14">
        <v>2040</v>
      </c>
      <c r="I1554" s="14">
        <v>601</v>
      </c>
      <c r="J1554" s="13"/>
      <c r="K1554" s="12">
        <v>16784</v>
      </c>
      <c r="L1554" s="12">
        <v>294980</v>
      </c>
      <c r="M1554" s="12">
        <v>994033</v>
      </c>
      <c r="N1554" s="12">
        <v>500</v>
      </c>
      <c r="O1554" s="12">
        <v>500</v>
      </c>
    </row>
    <row r="1555" spans="1:15" x14ac:dyDescent="0.2">
      <c r="A1555" s="67" t="s">
        <v>2243</v>
      </c>
      <c r="B1555" s="54" t="s">
        <v>574</v>
      </c>
      <c r="C1555" s="67">
        <f t="shared" ref="C1555:C1618" si="26">INT(A1555/10000)</f>
        <v>6</v>
      </c>
      <c r="E1555" s="12">
        <v>1176</v>
      </c>
      <c r="F1555" s="12">
        <v>1221</v>
      </c>
      <c r="G1555" s="14">
        <v>122</v>
      </c>
      <c r="H1555" s="14">
        <v>736</v>
      </c>
      <c r="I1555" s="14">
        <v>318</v>
      </c>
      <c r="J1555" s="13"/>
      <c r="K1555" s="12">
        <v>8566</v>
      </c>
      <c r="L1555" s="12">
        <v>138068</v>
      </c>
      <c r="M1555" s="12">
        <v>250769</v>
      </c>
      <c r="N1555" s="12">
        <v>500</v>
      </c>
      <c r="O1555" s="12">
        <v>500</v>
      </c>
    </row>
    <row r="1556" spans="1:15" x14ac:dyDescent="0.2">
      <c r="A1556" s="67" t="s">
        <v>2244</v>
      </c>
      <c r="B1556" s="54" t="s">
        <v>573</v>
      </c>
      <c r="C1556" s="67">
        <f t="shared" si="26"/>
        <v>6</v>
      </c>
      <c r="E1556" s="12">
        <v>2403</v>
      </c>
      <c r="F1556" s="12">
        <v>2436</v>
      </c>
      <c r="G1556" s="14">
        <v>341</v>
      </c>
      <c r="H1556" s="14">
        <v>1573</v>
      </c>
      <c r="I1556" s="14">
        <v>489</v>
      </c>
      <c r="J1556" s="13"/>
      <c r="K1556" s="12">
        <v>14077</v>
      </c>
      <c r="L1556" s="12">
        <v>271122</v>
      </c>
      <c r="M1556" s="12">
        <v>952788</v>
      </c>
      <c r="N1556" s="12">
        <v>500</v>
      </c>
      <c r="O1556" s="12">
        <v>500</v>
      </c>
    </row>
    <row r="1557" spans="1:15" x14ac:dyDescent="0.2">
      <c r="A1557" s="67" t="s">
        <v>2245</v>
      </c>
      <c r="B1557" s="54" t="s">
        <v>572</v>
      </c>
      <c r="C1557" s="67">
        <f t="shared" si="26"/>
        <v>6</v>
      </c>
      <c r="E1557" s="12">
        <v>1713</v>
      </c>
      <c r="F1557" s="12">
        <v>1721</v>
      </c>
      <c r="G1557" s="14">
        <v>215</v>
      </c>
      <c r="H1557" s="14">
        <v>1076</v>
      </c>
      <c r="I1557" s="14">
        <v>422</v>
      </c>
      <c r="J1557" s="13"/>
      <c r="K1557" s="12">
        <v>15340</v>
      </c>
      <c r="L1557" s="12">
        <v>102412</v>
      </c>
      <c r="M1557" s="12">
        <v>232034</v>
      </c>
      <c r="N1557" s="12">
        <v>500</v>
      </c>
      <c r="O1557" s="12">
        <v>500</v>
      </c>
    </row>
    <row r="1558" spans="1:15" x14ac:dyDescent="0.2">
      <c r="A1558" s="67" t="s">
        <v>2246</v>
      </c>
      <c r="B1558" s="54" t="s">
        <v>571</v>
      </c>
      <c r="C1558" s="67">
        <f t="shared" si="26"/>
        <v>6</v>
      </c>
      <c r="E1558" s="12">
        <v>2801</v>
      </c>
      <c r="F1558" s="12">
        <v>2778</v>
      </c>
      <c r="G1558" s="14">
        <v>414</v>
      </c>
      <c r="H1558" s="14">
        <v>1801</v>
      </c>
      <c r="I1558" s="14">
        <v>586</v>
      </c>
      <c r="J1558" s="13"/>
      <c r="K1558" s="12">
        <v>11892</v>
      </c>
      <c r="L1558" s="12">
        <v>448397</v>
      </c>
      <c r="M1558" s="12">
        <v>648201</v>
      </c>
      <c r="N1558" s="12">
        <v>500</v>
      </c>
      <c r="O1558" s="12">
        <v>500</v>
      </c>
    </row>
    <row r="1559" spans="1:15" x14ac:dyDescent="0.2">
      <c r="A1559" s="67" t="s">
        <v>2247</v>
      </c>
      <c r="B1559" s="54" t="s">
        <v>570</v>
      </c>
      <c r="C1559" s="67">
        <f t="shared" si="26"/>
        <v>6</v>
      </c>
      <c r="E1559" s="12">
        <v>1538</v>
      </c>
      <c r="F1559" s="12">
        <v>1643</v>
      </c>
      <c r="G1559" s="14">
        <v>184</v>
      </c>
      <c r="H1559" s="14">
        <v>1004</v>
      </c>
      <c r="I1559" s="14">
        <v>350</v>
      </c>
      <c r="J1559" s="13"/>
      <c r="K1559" s="12">
        <v>3293</v>
      </c>
      <c r="L1559" s="12">
        <v>74105</v>
      </c>
      <c r="M1559" s="12">
        <v>218282</v>
      </c>
      <c r="N1559" s="12">
        <v>500</v>
      </c>
      <c r="O1559" s="12">
        <v>500</v>
      </c>
    </row>
    <row r="1560" spans="1:15" x14ac:dyDescent="0.2">
      <c r="A1560" s="67" t="s">
        <v>2248</v>
      </c>
      <c r="B1560" s="54" t="s">
        <v>569</v>
      </c>
      <c r="C1560" s="67">
        <f t="shared" si="26"/>
        <v>6</v>
      </c>
      <c r="E1560" s="12">
        <v>3384</v>
      </c>
      <c r="F1560" s="12">
        <v>3396</v>
      </c>
      <c r="G1560" s="14">
        <v>395</v>
      </c>
      <c r="H1560" s="14">
        <v>2072</v>
      </c>
      <c r="I1560" s="14">
        <v>917</v>
      </c>
      <c r="J1560" s="13"/>
      <c r="K1560" s="12">
        <v>15923</v>
      </c>
      <c r="L1560" s="12">
        <v>284247</v>
      </c>
      <c r="M1560" s="12">
        <v>1535929</v>
      </c>
      <c r="N1560" s="12">
        <v>500</v>
      </c>
      <c r="O1560" s="12">
        <v>500</v>
      </c>
    </row>
    <row r="1561" spans="1:15" x14ac:dyDescent="0.2">
      <c r="A1561" s="67" t="s">
        <v>2249</v>
      </c>
      <c r="B1561" s="54" t="s">
        <v>568</v>
      </c>
      <c r="C1561" s="67">
        <f t="shared" si="26"/>
        <v>6</v>
      </c>
      <c r="E1561" s="12">
        <v>453</v>
      </c>
      <c r="F1561" s="12">
        <v>480</v>
      </c>
      <c r="G1561" s="14">
        <v>44</v>
      </c>
      <c r="H1561" s="14">
        <v>277</v>
      </c>
      <c r="I1561" s="14">
        <v>132</v>
      </c>
      <c r="J1561" s="13"/>
      <c r="K1561" s="12">
        <v>16207</v>
      </c>
      <c r="L1561" s="12">
        <v>30699</v>
      </c>
      <c r="M1561" s="12">
        <v>144819</v>
      </c>
      <c r="N1561" s="12">
        <v>500</v>
      </c>
      <c r="O1561" s="12">
        <v>500</v>
      </c>
    </row>
    <row r="1562" spans="1:15" x14ac:dyDescent="0.2">
      <c r="A1562" s="67" t="s">
        <v>2250</v>
      </c>
      <c r="B1562" s="54" t="s">
        <v>567</v>
      </c>
      <c r="C1562" s="67">
        <f t="shared" si="26"/>
        <v>6</v>
      </c>
      <c r="E1562" s="12">
        <v>1149</v>
      </c>
      <c r="F1562" s="12">
        <v>1128</v>
      </c>
      <c r="G1562" s="14">
        <v>160</v>
      </c>
      <c r="H1562" s="14">
        <v>736</v>
      </c>
      <c r="I1562" s="14">
        <v>253</v>
      </c>
      <c r="J1562" s="13"/>
      <c r="K1562" s="12">
        <v>8216</v>
      </c>
      <c r="L1562" s="12">
        <v>74569</v>
      </c>
      <c r="M1562" s="12">
        <v>155171</v>
      </c>
      <c r="N1562" s="12">
        <v>500</v>
      </c>
      <c r="O1562" s="12">
        <v>500</v>
      </c>
    </row>
    <row r="1563" spans="1:15" x14ac:dyDescent="0.2">
      <c r="A1563" s="67" t="s">
        <v>2251</v>
      </c>
      <c r="B1563" s="54" t="s">
        <v>566</v>
      </c>
      <c r="C1563" s="67">
        <f t="shared" si="26"/>
        <v>6</v>
      </c>
      <c r="E1563" s="12">
        <v>4979</v>
      </c>
      <c r="F1563" s="12">
        <v>5061</v>
      </c>
      <c r="G1563" s="14">
        <v>640</v>
      </c>
      <c r="H1563" s="14">
        <v>3190</v>
      </c>
      <c r="I1563" s="14">
        <v>1149</v>
      </c>
      <c r="J1563" s="13"/>
      <c r="K1563" s="12">
        <v>51711</v>
      </c>
      <c r="L1563" s="12">
        <v>335661</v>
      </c>
      <c r="M1563" s="12">
        <v>1079510</v>
      </c>
      <c r="N1563" s="12">
        <v>500</v>
      </c>
      <c r="O1563" s="12">
        <v>500</v>
      </c>
    </row>
    <row r="1564" spans="1:15" x14ac:dyDescent="0.2">
      <c r="A1564" s="67" t="s">
        <v>2252</v>
      </c>
      <c r="B1564" s="54" t="s">
        <v>565</v>
      </c>
      <c r="C1564" s="67">
        <f t="shared" si="26"/>
        <v>6</v>
      </c>
      <c r="E1564" s="12">
        <v>1305</v>
      </c>
      <c r="F1564" s="12">
        <v>1260</v>
      </c>
      <c r="G1564" s="14">
        <v>206</v>
      </c>
      <c r="H1564" s="14">
        <v>881</v>
      </c>
      <c r="I1564" s="14">
        <v>218</v>
      </c>
      <c r="J1564" s="13"/>
      <c r="K1564" s="12">
        <v>12857</v>
      </c>
      <c r="L1564" s="12">
        <v>95709</v>
      </c>
      <c r="M1564" s="12">
        <v>217246</v>
      </c>
      <c r="N1564" s="12">
        <v>500</v>
      </c>
      <c r="O1564" s="12">
        <v>500</v>
      </c>
    </row>
    <row r="1565" spans="1:15" x14ac:dyDescent="0.2">
      <c r="A1565" s="67" t="s">
        <v>2253</v>
      </c>
      <c r="B1565" s="54" t="s">
        <v>564</v>
      </c>
      <c r="C1565" s="67">
        <f t="shared" si="26"/>
        <v>6</v>
      </c>
      <c r="E1565" s="12">
        <v>4902</v>
      </c>
      <c r="F1565" s="12">
        <v>4937</v>
      </c>
      <c r="G1565" s="14">
        <v>611</v>
      </c>
      <c r="H1565" s="14">
        <v>3116</v>
      </c>
      <c r="I1565" s="14">
        <v>1175</v>
      </c>
      <c r="J1565" s="13"/>
      <c r="K1565" s="12">
        <v>48625</v>
      </c>
      <c r="L1565" s="12">
        <v>612893</v>
      </c>
      <c r="M1565" s="12">
        <v>1376344</v>
      </c>
      <c r="N1565" s="12">
        <v>500</v>
      </c>
      <c r="O1565" s="12">
        <v>500</v>
      </c>
    </row>
    <row r="1566" spans="1:15" x14ac:dyDescent="0.2">
      <c r="A1566" s="67" t="s">
        <v>2254</v>
      </c>
      <c r="B1566" s="54" t="s">
        <v>563</v>
      </c>
      <c r="C1566" s="67">
        <f t="shared" si="26"/>
        <v>6</v>
      </c>
      <c r="E1566" s="12">
        <v>1286</v>
      </c>
      <c r="F1566" s="12">
        <v>1312</v>
      </c>
      <c r="G1566" s="14">
        <v>159</v>
      </c>
      <c r="H1566" s="14">
        <v>831</v>
      </c>
      <c r="I1566" s="14">
        <v>296</v>
      </c>
      <c r="J1566" s="13"/>
      <c r="K1566" s="12">
        <v>22627</v>
      </c>
      <c r="L1566" s="12">
        <v>102914</v>
      </c>
      <c r="M1566" s="12">
        <v>453895</v>
      </c>
      <c r="N1566" s="12">
        <v>500</v>
      </c>
      <c r="O1566" s="12">
        <v>500</v>
      </c>
    </row>
    <row r="1567" spans="1:15" x14ac:dyDescent="0.2">
      <c r="A1567" s="67" t="s">
        <v>2255</v>
      </c>
      <c r="B1567" s="54" t="s">
        <v>562</v>
      </c>
      <c r="C1567" s="67">
        <f t="shared" si="26"/>
        <v>6</v>
      </c>
      <c r="E1567" s="12">
        <v>4124</v>
      </c>
      <c r="F1567" s="12">
        <v>4118</v>
      </c>
      <c r="G1567" s="14">
        <v>600</v>
      </c>
      <c r="H1567" s="14">
        <v>2668</v>
      </c>
      <c r="I1567" s="14">
        <v>856</v>
      </c>
      <c r="J1567" s="13"/>
      <c r="K1567" s="12">
        <v>25894</v>
      </c>
      <c r="L1567" s="12">
        <v>324296</v>
      </c>
      <c r="M1567" s="12">
        <v>644065</v>
      </c>
      <c r="N1567" s="12">
        <v>500</v>
      </c>
      <c r="O1567" s="12">
        <v>500</v>
      </c>
    </row>
    <row r="1568" spans="1:15" x14ac:dyDescent="0.2">
      <c r="A1568" s="67" t="s">
        <v>2256</v>
      </c>
      <c r="B1568" s="54" t="s">
        <v>561</v>
      </c>
      <c r="C1568" s="67">
        <f t="shared" si="26"/>
        <v>6</v>
      </c>
      <c r="E1568" s="12">
        <v>2684</v>
      </c>
      <c r="F1568" s="12">
        <v>2828</v>
      </c>
      <c r="G1568" s="14">
        <v>282</v>
      </c>
      <c r="H1568" s="14">
        <v>1584</v>
      </c>
      <c r="I1568" s="14">
        <v>818</v>
      </c>
      <c r="J1568" s="13"/>
      <c r="K1568" s="12">
        <v>32431</v>
      </c>
      <c r="L1568" s="12">
        <v>163230</v>
      </c>
      <c r="M1568" s="12">
        <v>509946</v>
      </c>
      <c r="N1568" s="12">
        <v>500</v>
      </c>
      <c r="O1568" s="12">
        <v>500</v>
      </c>
    </row>
    <row r="1569" spans="1:15" x14ac:dyDescent="0.2">
      <c r="A1569" s="67" t="s">
        <v>2257</v>
      </c>
      <c r="B1569" s="54" t="s">
        <v>560</v>
      </c>
      <c r="C1569" s="67">
        <f t="shared" si="26"/>
        <v>6</v>
      </c>
      <c r="E1569" s="12">
        <v>8255</v>
      </c>
      <c r="F1569" s="12">
        <v>8111</v>
      </c>
      <c r="G1569" s="14">
        <v>1137</v>
      </c>
      <c r="H1569" s="14">
        <v>5311</v>
      </c>
      <c r="I1569" s="14">
        <v>1807</v>
      </c>
      <c r="J1569" s="13"/>
      <c r="K1569" s="12">
        <v>16993</v>
      </c>
      <c r="L1569" s="12">
        <v>1037580</v>
      </c>
      <c r="M1569" s="12">
        <v>4663294</v>
      </c>
      <c r="N1569" s="12">
        <v>500</v>
      </c>
      <c r="O1569" s="12">
        <v>500</v>
      </c>
    </row>
    <row r="1570" spans="1:15" x14ac:dyDescent="0.2">
      <c r="A1570" s="67" t="s">
        <v>2258</v>
      </c>
      <c r="B1570" s="54" t="s">
        <v>559</v>
      </c>
      <c r="C1570" s="67">
        <f t="shared" si="26"/>
        <v>6</v>
      </c>
      <c r="E1570" s="12">
        <v>1165</v>
      </c>
      <c r="F1570" s="12">
        <v>1151</v>
      </c>
      <c r="G1570" s="14">
        <v>183</v>
      </c>
      <c r="H1570" s="14">
        <v>780</v>
      </c>
      <c r="I1570" s="14">
        <v>202</v>
      </c>
      <c r="J1570" s="13"/>
      <c r="K1570" s="12">
        <v>11018</v>
      </c>
      <c r="L1570" s="12">
        <v>66711</v>
      </c>
      <c r="M1570" s="12">
        <v>247188</v>
      </c>
      <c r="N1570" s="12">
        <v>500</v>
      </c>
      <c r="O1570" s="12">
        <v>500</v>
      </c>
    </row>
    <row r="1571" spans="1:15" x14ac:dyDescent="0.2">
      <c r="A1571" s="67" t="s">
        <v>2259</v>
      </c>
      <c r="B1571" s="54" t="s">
        <v>558</v>
      </c>
      <c r="C1571" s="67">
        <f t="shared" si="26"/>
        <v>6</v>
      </c>
      <c r="E1571" s="12">
        <v>1936</v>
      </c>
      <c r="F1571" s="12">
        <v>1936</v>
      </c>
      <c r="G1571" s="14">
        <v>297</v>
      </c>
      <c r="H1571" s="14">
        <v>1253</v>
      </c>
      <c r="I1571" s="14">
        <v>386</v>
      </c>
      <c r="J1571" s="13"/>
      <c r="K1571" s="12">
        <v>15120</v>
      </c>
      <c r="L1571" s="12">
        <v>139568</v>
      </c>
      <c r="M1571" s="12">
        <v>232816</v>
      </c>
      <c r="N1571" s="12">
        <v>500</v>
      </c>
      <c r="O1571" s="12">
        <v>500</v>
      </c>
    </row>
    <row r="1572" spans="1:15" x14ac:dyDescent="0.2">
      <c r="A1572" s="67" t="s">
        <v>2260</v>
      </c>
      <c r="B1572" s="54" t="s">
        <v>557</v>
      </c>
      <c r="C1572" s="67">
        <f t="shared" si="26"/>
        <v>6</v>
      </c>
      <c r="E1572" s="12">
        <v>2033</v>
      </c>
      <c r="F1572" s="12">
        <v>2019</v>
      </c>
      <c r="G1572" s="14">
        <v>325</v>
      </c>
      <c r="H1572" s="14">
        <v>1296</v>
      </c>
      <c r="I1572" s="14">
        <v>412</v>
      </c>
      <c r="J1572" s="13"/>
      <c r="K1572" s="12">
        <v>11155</v>
      </c>
      <c r="L1572" s="12">
        <v>113789</v>
      </c>
      <c r="M1572" s="12">
        <v>174288</v>
      </c>
      <c r="N1572" s="12">
        <v>500</v>
      </c>
      <c r="O1572" s="12">
        <v>500</v>
      </c>
    </row>
    <row r="1573" spans="1:15" x14ac:dyDescent="0.2">
      <c r="A1573" s="67" t="s">
        <v>2261</v>
      </c>
      <c r="B1573" s="54" t="s">
        <v>556</v>
      </c>
      <c r="C1573" s="67">
        <f t="shared" si="26"/>
        <v>6</v>
      </c>
      <c r="E1573" s="12">
        <v>5178</v>
      </c>
      <c r="F1573" s="12">
        <v>5242</v>
      </c>
      <c r="G1573" s="14">
        <v>631</v>
      </c>
      <c r="H1573" s="14">
        <v>3305</v>
      </c>
      <c r="I1573" s="14">
        <v>1242</v>
      </c>
      <c r="J1573" s="13"/>
      <c r="K1573" s="12">
        <v>28073</v>
      </c>
      <c r="L1573" s="12">
        <v>362389</v>
      </c>
      <c r="M1573" s="12">
        <v>2253905</v>
      </c>
      <c r="N1573" s="12">
        <v>500</v>
      </c>
      <c r="O1573" s="12">
        <v>500</v>
      </c>
    </row>
    <row r="1574" spans="1:15" x14ac:dyDescent="0.2">
      <c r="A1574" s="67" t="s">
        <v>2262</v>
      </c>
      <c r="B1574" s="54" t="s">
        <v>555</v>
      </c>
      <c r="C1574" s="67">
        <f t="shared" si="26"/>
        <v>6</v>
      </c>
      <c r="E1574" s="12">
        <v>1801</v>
      </c>
      <c r="F1574" s="12">
        <v>1836</v>
      </c>
      <c r="G1574" s="14">
        <v>263</v>
      </c>
      <c r="H1574" s="14">
        <v>1087</v>
      </c>
      <c r="I1574" s="14">
        <v>451</v>
      </c>
      <c r="J1574" s="13"/>
      <c r="K1574" s="12">
        <v>17933</v>
      </c>
      <c r="L1574" s="12">
        <v>137575</v>
      </c>
      <c r="M1574" s="12">
        <v>677870</v>
      </c>
      <c r="N1574" s="12">
        <v>500</v>
      </c>
      <c r="O1574" s="12">
        <v>500</v>
      </c>
    </row>
    <row r="1575" spans="1:15" x14ac:dyDescent="0.2">
      <c r="A1575" s="67" t="s">
        <v>2263</v>
      </c>
      <c r="B1575" s="54" t="s">
        <v>554</v>
      </c>
      <c r="C1575" s="67">
        <f t="shared" si="26"/>
        <v>6</v>
      </c>
      <c r="E1575" s="12">
        <v>6588</v>
      </c>
      <c r="F1575" s="12">
        <v>6755</v>
      </c>
      <c r="G1575" s="14">
        <v>874</v>
      </c>
      <c r="H1575" s="14">
        <v>4283</v>
      </c>
      <c r="I1575" s="14">
        <v>1431</v>
      </c>
      <c r="J1575" s="13"/>
      <c r="K1575" s="12">
        <v>25670</v>
      </c>
      <c r="L1575" s="12">
        <v>1021164</v>
      </c>
      <c r="M1575" s="12">
        <v>3629833</v>
      </c>
      <c r="N1575" s="12">
        <v>500</v>
      </c>
      <c r="O1575" s="12">
        <v>500</v>
      </c>
    </row>
    <row r="1576" spans="1:15" x14ac:dyDescent="0.2">
      <c r="A1576" s="67" t="s">
        <v>2264</v>
      </c>
      <c r="B1576" s="54" t="s">
        <v>553</v>
      </c>
      <c r="C1576" s="67">
        <f t="shared" si="26"/>
        <v>6</v>
      </c>
      <c r="E1576" s="12">
        <v>1493</v>
      </c>
      <c r="F1576" s="12">
        <v>1511</v>
      </c>
      <c r="G1576" s="14">
        <v>205</v>
      </c>
      <c r="H1576" s="14">
        <v>978</v>
      </c>
      <c r="I1576" s="14">
        <v>310</v>
      </c>
      <c r="J1576" s="13"/>
      <c r="K1576" s="12">
        <v>46918</v>
      </c>
      <c r="L1576" s="12">
        <v>67037</v>
      </c>
      <c r="M1576" s="12">
        <v>111334</v>
      </c>
      <c r="N1576" s="12">
        <v>500</v>
      </c>
      <c r="O1576" s="12">
        <v>500</v>
      </c>
    </row>
    <row r="1577" spans="1:15" x14ac:dyDescent="0.2">
      <c r="A1577" s="67" t="s">
        <v>2265</v>
      </c>
      <c r="B1577" s="54" t="s">
        <v>552</v>
      </c>
      <c r="C1577" s="67">
        <f t="shared" si="26"/>
        <v>6</v>
      </c>
      <c r="E1577" s="12">
        <v>2807</v>
      </c>
      <c r="F1577" s="12">
        <v>2834</v>
      </c>
      <c r="G1577" s="14">
        <v>362</v>
      </c>
      <c r="H1577" s="14">
        <v>1772</v>
      </c>
      <c r="I1577" s="14">
        <v>673</v>
      </c>
      <c r="J1577" s="13"/>
      <c r="K1577" s="12">
        <v>17089</v>
      </c>
      <c r="L1577" s="12">
        <v>270037</v>
      </c>
      <c r="M1577" s="12">
        <v>1294449</v>
      </c>
      <c r="N1577" s="12">
        <v>500</v>
      </c>
      <c r="O1577" s="12">
        <v>500</v>
      </c>
    </row>
    <row r="1578" spans="1:15" x14ac:dyDescent="0.2">
      <c r="A1578" s="67" t="s">
        <v>2266</v>
      </c>
      <c r="B1578" s="54" t="s">
        <v>551</v>
      </c>
      <c r="C1578" s="67">
        <f t="shared" si="26"/>
        <v>6</v>
      </c>
      <c r="E1578" s="12">
        <v>882</v>
      </c>
      <c r="F1578" s="12">
        <v>888</v>
      </c>
      <c r="G1578" s="14">
        <v>129</v>
      </c>
      <c r="H1578" s="14">
        <v>538</v>
      </c>
      <c r="I1578" s="14">
        <v>215</v>
      </c>
      <c r="J1578" s="13"/>
      <c r="K1578" s="12">
        <v>15843</v>
      </c>
      <c r="L1578" s="12">
        <v>44496</v>
      </c>
      <c r="M1578" s="12">
        <v>44009</v>
      </c>
      <c r="N1578" s="12">
        <v>500</v>
      </c>
      <c r="O1578" s="12">
        <v>500</v>
      </c>
    </row>
    <row r="1579" spans="1:15" x14ac:dyDescent="0.2">
      <c r="A1579" s="67" t="s">
        <v>2267</v>
      </c>
      <c r="B1579" s="54" t="s">
        <v>550</v>
      </c>
      <c r="C1579" s="67">
        <f t="shared" si="26"/>
        <v>6</v>
      </c>
      <c r="E1579" s="12">
        <v>587</v>
      </c>
      <c r="F1579" s="12">
        <v>590</v>
      </c>
      <c r="G1579" s="14">
        <v>102</v>
      </c>
      <c r="H1579" s="14">
        <v>364</v>
      </c>
      <c r="I1579" s="14">
        <v>121</v>
      </c>
      <c r="J1579" s="13"/>
      <c r="K1579" s="12">
        <v>3216</v>
      </c>
      <c r="L1579" s="12">
        <v>43984</v>
      </c>
      <c r="M1579" s="12">
        <v>168747</v>
      </c>
      <c r="N1579" s="12">
        <v>500</v>
      </c>
      <c r="O1579" s="12">
        <v>500</v>
      </c>
    </row>
    <row r="1580" spans="1:15" x14ac:dyDescent="0.2">
      <c r="A1580" s="67" t="s">
        <v>2268</v>
      </c>
      <c r="B1580" s="54" t="s">
        <v>549</v>
      </c>
      <c r="C1580" s="67">
        <f t="shared" si="26"/>
        <v>6</v>
      </c>
      <c r="E1580" s="12">
        <v>2052</v>
      </c>
      <c r="F1580" s="12">
        <v>2086</v>
      </c>
      <c r="G1580" s="14">
        <v>295</v>
      </c>
      <c r="H1580" s="14">
        <v>1319</v>
      </c>
      <c r="I1580" s="14">
        <v>438</v>
      </c>
      <c r="J1580" s="13"/>
      <c r="K1580" s="12">
        <v>22308</v>
      </c>
      <c r="L1580" s="12">
        <v>114664</v>
      </c>
      <c r="M1580" s="12">
        <v>94256</v>
      </c>
      <c r="N1580" s="12">
        <v>500</v>
      </c>
      <c r="O1580" s="12">
        <v>500</v>
      </c>
    </row>
    <row r="1581" spans="1:15" x14ac:dyDescent="0.2">
      <c r="A1581" s="67" t="s">
        <v>2269</v>
      </c>
      <c r="B1581" s="54" t="s">
        <v>548</v>
      </c>
      <c r="C1581" s="67">
        <f t="shared" si="26"/>
        <v>6</v>
      </c>
      <c r="E1581" s="12">
        <v>919</v>
      </c>
      <c r="F1581" s="12">
        <v>981</v>
      </c>
      <c r="G1581" s="14">
        <v>126</v>
      </c>
      <c r="H1581" s="14">
        <v>591</v>
      </c>
      <c r="I1581" s="14">
        <v>202</v>
      </c>
      <c r="J1581" s="13"/>
      <c r="K1581" s="12">
        <v>10400</v>
      </c>
      <c r="L1581" s="12">
        <v>61737</v>
      </c>
      <c r="M1581" s="12">
        <v>28524</v>
      </c>
      <c r="N1581" s="12">
        <v>500</v>
      </c>
      <c r="O1581" s="12">
        <v>500</v>
      </c>
    </row>
    <row r="1582" spans="1:15" x14ac:dyDescent="0.2">
      <c r="A1582" s="67" t="s">
        <v>2270</v>
      </c>
      <c r="B1582" s="54" t="s">
        <v>547</v>
      </c>
      <c r="C1582" s="67">
        <f t="shared" si="26"/>
        <v>6</v>
      </c>
      <c r="E1582" s="12">
        <v>1390</v>
      </c>
      <c r="F1582" s="12">
        <v>1447</v>
      </c>
      <c r="G1582" s="14">
        <v>160</v>
      </c>
      <c r="H1582" s="14">
        <v>966</v>
      </c>
      <c r="I1582" s="14">
        <v>264</v>
      </c>
      <c r="J1582" s="13"/>
      <c r="K1582" s="12">
        <v>12982</v>
      </c>
      <c r="L1582" s="12">
        <v>81761</v>
      </c>
      <c r="M1582" s="12">
        <v>32471</v>
      </c>
      <c r="N1582" s="12">
        <v>500</v>
      </c>
      <c r="O1582" s="12">
        <v>500</v>
      </c>
    </row>
    <row r="1583" spans="1:15" x14ac:dyDescent="0.2">
      <c r="A1583" s="67" t="s">
        <v>2271</v>
      </c>
      <c r="B1583" s="54" t="s">
        <v>546</v>
      </c>
      <c r="C1583" s="67">
        <f t="shared" si="26"/>
        <v>6</v>
      </c>
      <c r="E1583" s="12">
        <v>3502</v>
      </c>
      <c r="F1583" s="12">
        <v>3678</v>
      </c>
      <c r="G1583" s="14">
        <v>382</v>
      </c>
      <c r="H1583" s="14">
        <v>2194</v>
      </c>
      <c r="I1583" s="14">
        <v>926</v>
      </c>
      <c r="J1583" s="13"/>
      <c r="K1583" s="12">
        <v>20885</v>
      </c>
      <c r="L1583" s="12">
        <v>395098</v>
      </c>
      <c r="M1583" s="12">
        <v>1456159</v>
      </c>
      <c r="N1583" s="12">
        <v>500</v>
      </c>
      <c r="O1583" s="12">
        <v>500</v>
      </c>
    </row>
    <row r="1584" spans="1:15" x14ac:dyDescent="0.2">
      <c r="A1584" s="67" t="s">
        <v>2272</v>
      </c>
      <c r="B1584" s="54" t="s">
        <v>545</v>
      </c>
      <c r="C1584" s="67">
        <f t="shared" si="26"/>
        <v>6</v>
      </c>
      <c r="E1584" s="12">
        <v>4902</v>
      </c>
      <c r="F1584" s="12">
        <v>5051</v>
      </c>
      <c r="G1584" s="14">
        <v>669</v>
      </c>
      <c r="H1584" s="14">
        <v>3078</v>
      </c>
      <c r="I1584" s="14">
        <v>1155</v>
      </c>
      <c r="J1584" s="13"/>
      <c r="K1584" s="12">
        <v>62609</v>
      </c>
      <c r="L1584" s="12">
        <v>365978</v>
      </c>
      <c r="M1584" s="12">
        <v>847326</v>
      </c>
      <c r="N1584" s="12">
        <v>500</v>
      </c>
      <c r="O1584" s="12">
        <v>500</v>
      </c>
    </row>
    <row r="1585" spans="1:15" x14ac:dyDescent="0.2">
      <c r="A1585" s="67" t="s">
        <v>2273</v>
      </c>
      <c r="B1585" s="54" t="s">
        <v>544</v>
      </c>
      <c r="C1585" s="67">
        <f t="shared" si="26"/>
        <v>6</v>
      </c>
      <c r="E1585" s="12">
        <v>2931</v>
      </c>
      <c r="F1585" s="12">
        <v>2997</v>
      </c>
      <c r="G1585" s="14">
        <v>406</v>
      </c>
      <c r="H1585" s="14">
        <v>1846</v>
      </c>
      <c r="I1585" s="14">
        <v>679</v>
      </c>
      <c r="J1585" s="13"/>
      <c r="K1585" s="12">
        <v>44519</v>
      </c>
      <c r="L1585" s="12">
        <v>201851</v>
      </c>
      <c r="M1585" s="12">
        <v>265928</v>
      </c>
      <c r="N1585" s="12">
        <v>500</v>
      </c>
      <c r="O1585" s="12">
        <v>500</v>
      </c>
    </row>
    <row r="1586" spans="1:15" x14ac:dyDescent="0.2">
      <c r="A1586" s="67" t="s">
        <v>2274</v>
      </c>
      <c r="B1586" s="54" t="s">
        <v>543</v>
      </c>
      <c r="C1586" s="67">
        <f t="shared" si="26"/>
        <v>6</v>
      </c>
      <c r="E1586" s="12">
        <v>1163</v>
      </c>
      <c r="F1586" s="12">
        <v>1179</v>
      </c>
      <c r="G1586" s="14">
        <v>157</v>
      </c>
      <c r="H1586" s="14">
        <v>758</v>
      </c>
      <c r="I1586" s="14">
        <v>248</v>
      </c>
      <c r="J1586" s="13"/>
      <c r="K1586" s="12">
        <v>9256</v>
      </c>
      <c r="L1586" s="12">
        <v>50466</v>
      </c>
      <c r="M1586" s="12">
        <v>36899</v>
      </c>
      <c r="N1586" s="12">
        <v>500</v>
      </c>
      <c r="O1586" s="12">
        <v>500</v>
      </c>
    </row>
    <row r="1587" spans="1:15" x14ac:dyDescent="0.2">
      <c r="A1587" s="67" t="s">
        <v>2275</v>
      </c>
      <c r="B1587" s="54" t="s">
        <v>542</v>
      </c>
      <c r="C1587" s="67">
        <f t="shared" si="26"/>
        <v>6</v>
      </c>
      <c r="E1587" s="12">
        <v>1746</v>
      </c>
      <c r="F1587" s="12">
        <v>1797</v>
      </c>
      <c r="G1587" s="14">
        <v>247</v>
      </c>
      <c r="H1587" s="14">
        <v>1110</v>
      </c>
      <c r="I1587" s="14">
        <v>389</v>
      </c>
      <c r="J1587" s="13"/>
      <c r="K1587" s="12">
        <v>24180</v>
      </c>
      <c r="L1587" s="12">
        <v>191606</v>
      </c>
      <c r="M1587" s="12">
        <v>307736</v>
      </c>
      <c r="N1587" s="12">
        <v>500</v>
      </c>
      <c r="O1587" s="12">
        <v>500</v>
      </c>
    </row>
    <row r="1588" spans="1:15" x14ac:dyDescent="0.2">
      <c r="A1588" s="67" t="s">
        <v>2276</v>
      </c>
      <c r="B1588" s="54" t="s">
        <v>541</v>
      </c>
      <c r="C1588" s="67">
        <f t="shared" si="26"/>
        <v>6</v>
      </c>
      <c r="E1588" s="12">
        <v>1797</v>
      </c>
      <c r="F1588" s="12">
        <v>1919</v>
      </c>
      <c r="G1588" s="14">
        <v>194</v>
      </c>
      <c r="H1588" s="14">
        <v>1131</v>
      </c>
      <c r="I1588" s="14">
        <v>472</v>
      </c>
      <c r="J1588" s="13"/>
      <c r="K1588" s="12">
        <v>16129</v>
      </c>
      <c r="L1588" s="12">
        <v>136041</v>
      </c>
      <c r="M1588" s="12">
        <v>271915</v>
      </c>
      <c r="N1588" s="12">
        <v>500</v>
      </c>
      <c r="O1588" s="12">
        <v>500</v>
      </c>
    </row>
    <row r="1589" spans="1:15" x14ac:dyDescent="0.2">
      <c r="A1589" s="67" t="s">
        <v>2277</v>
      </c>
      <c r="B1589" s="54" t="s">
        <v>540</v>
      </c>
      <c r="C1589" s="67">
        <f t="shared" si="26"/>
        <v>6</v>
      </c>
      <c r="E1589" s="12">
        <v>2142</v>
      </c>
      <c r="F1589" s="12">
        <v>2168</v>
      </c>
      <c r="G1589" s="14">
        <v>307</v>
      </c>
      <c r="H1589" s="14">
        <v>1390</v>
      </c>
      <c r="I1589" s="14">
        <v>445</v>
      </c>
      <c r="J1589" s="13"/>
      <c r="K1589" s="12">
        <v>10856</v>
      </c>
      <c r="L1589" s="12">
        <v>187414</v>
      </c>
      <c r="M1589" s="12">
        <v>664057</v>
      </c>
      <c r="N1589" s="12">
        <v>500</v>
      </c>
      <c r="O1589" s="12">
        <v>500</v>
      </c>
    </row>
    <row r="1590" spans="1:15" x14ac:dyDescent="0.2">
      <c r="A1590" s="67" t="s">
        <v>2278</v>
      </c>
      <c r="B1590" s="54" t="s">
        <v>539</v>
      </c>
      <c r="C1590" s="67">
        <f t="shared" si="26"/>
        <v>6</v>
      </c>
      <c r="E1590" s="12">
        <v>1661</v>
      </c>
      <c r="F1590" s="12">
        <v>1711</v>
      </c>
      <c r="G1590" s="14">
        <v>198</v>
      </c>
      <c r="H1590" s="14">
        <v>1071</v>
      </c>
      <c r="I1590" s="14">
        <v>392</v>
      </c>
      <c r="J1590" s="13"/>
      <c r="K1590" s="12">
        <v>53391</v>
      </c>
      <c r="L1590" s="12">
        <v>205576</v>
      </c>
      <c r="M1590" s="12">
        <v>355590</v>
      </c>
      <c r="N1590" s="12">
        <v>500</v>
      </c>
      <c r="O1590" s="12">
        <v>500</v>
      </c>
    </row>
    <row r="1591" spans="1:15" x14ac:dyDescent="0.2">
      <c r="A1591" s="67" t="s">
        <v>2279</v>
      </c>
      <c r="B1591" s="54" t="s">
        <v>538</v>
      </c>
      <c r="C1591" s="67">
        <f t="shared" si="26"/>
        <v>6</v>
      </c>
      <c r="E1591" s="12">
        <v>1885</v>
      </c>
      <c r="F1591" s="12">
        <v>1873</v>
      </c>
      <c r="G1591" s="14">
        <v>263</v>
      </c>
      <c r="H1591" s="14">
        <v>1200</v>
      </c>
      <c r="I1591" s="14">
        <v>422</v>
      </c>
      <c r="J1591" s="13"/>
      <c r="K1591" s="12">
        <v>13869</v>
      </c>
      <c r="L1591" s="12">
        <v>149075</v>
      </c>
      <c r="M1591" s="12">
        <v>962425</v>
      </c>
      <c r="N1591" s="12">
        <v>500</v>
      </c>
      <c r="O1591" s="12">
        <v>500</v>
      </c>
    </row>
    <row r="1592" spans="1:15" x14ac:dyDescent="0.2">
      <c r="A1592" s="67" t="s">
        <v>2280</v>
      </c>
      <c r="B1592" s="54" t="s">
        <v>537</v>
      </c>
      <c r="C1592" s="67">
        <f t="shared" si="26"/>
        <v>6</v>
      </c>
      <c r="E1592" s="12">
        <v>2460</v>
      </c>
      <c r="F1592" s="12">
        <v>2428</v>
      </c>
      <c r="G1592" s="14">
        <v>322</v>
      </c>
      <c r="H1592" s="14">
        <v>1641</v>
      </c>
      <c r="I1592" s="14">
        <v>497</v>
      </c>
      <c r="J1592" s="13"/>
      <c r="K1592" s="12">
        <v>6599</v>
      </c>
      <c r="L1592" s="12">
        <v>104050</v>
      </c>
      <c r="M1592" s="12">
        <v>390114</v>
      </c>
      <c r="N1592" s="12">
        <v>500</v>
      </c>
      <c r="O1592" s="12">
        <v>500</v>
      </c>
    </row>
    <row r="1593" spans="1:15" x14ac:dyDescent="0.2">
      <c r="A1593" s="67" t="s">
        <v>2281</v>
      </c>
      <c r="B1593" s="54" t="s">
        <v>536</v>
      </c>
      <c r="C1593" s="67">
        <f t="shared" si="26"/>
        <v>6</v>
      </c>
      <c r="E1593" s="12">
        <v>3240</v>
      </c>
      <c r="F1593" s="12">
        <v>3281</v>
      </c>
      <c r="G1593" s="14">
        <v>453</v>
      </c>
      <c r="H1593" s="14">
        <v>2106</v>
      </c>
      <c r="I1593" s="14">
        <v>681</v>
      </c>
      <c r="J1593" s="13"/>
      <c r="K1593" s="12">
        <v>17668</v>
      </c>
      <c r="L1593" s="12">
        <v>127147</v>
      </c>
      <c r="M1593" s="12">
        <v>328434</v>
      </c>
      <c r="N1593" s="12">
        <v>500</v>
      </c>
      <c r="O1593" s="12">
        <v>500</v>
      </c>
    </row>
    <row r="1594" spans="1:15" x14ac:dyDescent="0.2">
      <c r="A1594" s="67" t="s">
        <v>2282</v>
      </c>
      <c r="B1594" s="54" t="s">
        <v>535</v>
      </c>
      <c r="C1594" s="67">
        <f t="shared" si="26"/>
        <v>6</v>
      </c>
      <c r="E1594" s="12">
        <v>2205</v>
      </c>
      <c r="F1594" s="12">
        <v>2204</v>
      </c>
      <c r="G1594" s="14">
        <v>332</v>
      </c>
      <c r="H1594" s="14">
        <v>1434</v>
      </c>
      <c r="I1594" s="14">
        <v>439</v>
      </c>
      <c r="J1594" s="13"/>
      <c r="K1594" s="12">
        <v>9932</v>
      </c>
      <c r="L1594" s="12">
        <v>77231</v>
      </c>
      <c r="M1594" s="12">
        <v>175639</v>
      </c>
      <c r="N1594" s="12">
        <v>500</v>
      </c>
      <c r="O1594" s="12">
        <v>500</v>
      </c>
    </row>
    <row r="1595" spans="1:15" x14ac:dyDescent="0.2">
      <c r="A1595" s="67" t="s">
        <v>2283</v>
      </c>
      <c r="B1595" s="54" t="s">
        <v>534</v>
      </c>
      <c r="C1595" s="67">
        <f t="shared" si="26"/>
        <v>6</v>
      </c>
      <c r="E1595" s="12">
        <v>1683</v>
      </c>
      <c r="F1595" s="12">
        <v>1705</v>
      </c>
      <c r="G1595" s="14">
        <v>167</v>
      </c>
      <c r="H1595" s="14">
        <v>1116</v>
      </c>
      <c r="I1595" s="14">
        <v>400</v>
      </c>
      <c r="J1595" s="13"/>
      <c r="K1595" s="12">
        <v>1334</v>
      </c>
      <c r="L1595" s="12">
        <v>123130</v>
      </c>
      <c r="M1595" s="12">
        <v>544233</v>
      </c>
      <c r="N1595" s="12">
        <v>500</v>
      </c>
      <c r="O1595" s="12">
        <v>500</v>
      </c>
    </row>
    <row r="1596" spans="1:15" x14ac:dyDescent="0.2">
      <c r="A1596" s="67" t="s">
        <v>2284</v>
      </c>
      <c r="B1596" s="54" t="s">
        <v>533</v>
      </c>
      <c r="C1596" s="67">
        <f t="shared" si="26"/>
        <v>6</v>
      </c>
      <c r="E1596" s="12">
        <v>818</v>
      </c>
      <c r="F1596" s="12">
        <v>800</v>
      </c>
      <c r="G1596" s="14">
        <v>120</v>
      </c>
      <c r="H1596" s="14">
        <v>523</v>
      </c>
      <c r="I1596" s="14">
        <v>175</v>
      </c>
      <c r="J1596" s="13"/>
      <c r="K1596" s="12">
        <v>11878</v>
      </c>
      <c r="L1596" s="12">
        <v>27340</v>
      </c>
      <c r="M1596" s="12">
        <v>21278</v>
      </c>
      <c r="N1596" s="12">
        <v>500</v>
      </c>
      <c r="O1596" s="12">
        <v>500</v>
      </c>
    </row>
    <row r="1597" spans="1:15" x14ac:dyDescent="0.2">
      <c r="A1597" s="67" t="s">
        <v>2285</v>
      </c>
      <c r="B1597" s="54" t="s">
        <v>532</v>
      </c>
      <c r="C1597" s="67">
        <f t="shared" si="26"/>
        <v>6</v>
      </c>
      <c r="E1597" s="12">
        <v>3151</v>
      </c>
      <c r="F1597" s="12">
        <v>3115</v>
      </c>
      <c r="G1597" s="14">
        <v>459</v>
      </c>
      <c r="H1597" s="14">
        <v>2071</v>
      </c>
      <c r="I1597" s="14">
        <v>621</v>
      </c>
      <c r="J1597" s="13"/>
      <c r="K1597" s="12">
        <v>13854</v>
      </c>
      <c r="L1597" s="12">
        <v>118770</v>
      </c>
      <c r="M1597" s="12">
        <v>412979</v>
      </c>
      <c r="N1597" s="12">
        <v>500</v>
      </c>
      <c r="O1597" s="12">
        <v>500</v>
      </c>
    </row>
    <row r="1598" spans="1:15" x14ac:dyDescent="0.2">
      <c r="A1598" s="67" t="s">
        <v>2286</v>
      </c>
      <c r="B1598" s="54" t="s">
        <v>531</v>
      </c>
      <c r="C1598" s="67">
        <f t="shared" si="26"/>
        <v>6</v>
      </c>
      <c r="E1598" s="12">
        <v>9429</v>
      </c>
      <c r="F1598" s="12">
        <v>9483</v>
      </c>
      <c r="G1598" s="14">
        <v>1097</v>
      </c>
      <c r="H1598" s="14">
        <v>6068</v>
      </c>
      <c r="I1598" s="14">
        <v>2264</v>
      </c>
      <c r="J1598" s="13"/>
      <c r="K1598" s="12">
        <v>8435</v>
      </c>
      <c r="L1598" s="12">
        <v>586601</v>
      </c>
      <c r="M1598" s="12">
        <v>3378086</v>
      </c>
      <c r="N1598" s="12">
        <v>500</v>
      </c>
      <c r="O1598" s="12">
        <v>500</v>
      </c>
    </row>
    <row r="1599" spans="1:15" x14ac:dyDescent="0.2">
      <c r="A1599" s="67" t="s">
        <v>2287</v>
      </c>
      <c r="B1599" s="54" t="s">
        <v>530</v>
      </c>
      <c r="C1599" s="67">
        <f t="shared" si="26"/>
        <v>6</v>
      </c>
      <c r="E1599" s="12">
        <v>5657</v>
      </c>
      <c r="F1599" s="12">
        <v>5654</v>
      </c>
      <c r="G1599" s="14">
        <v>744</v>
      </c>
      <c r="H1599" s="14">
        <v>3625</v>
      </c>
      <c r="I1599" s="14">
        <v>1288</v>
      </c>
      <c r="J1599" s="13"/>
      <c r="K1599" s="12">
        <v>9870</v>
      </c>
      <c r="L1599" s="12">
        <v>327670</v>
      </c>
      <c r="M1599" s="12">
        <v>1356877</v>
      </c>
      <c r="N1599" s="12">
        <v>500</v>
      </c>
      <c r="O1599" s="12">
        <v>500</v>
      </c>
    </row>
    <row r="1600" spans="1:15" x14ac:dyDescent="0.2">
      <c r="A1600" s="67" t="s">
        <v>2288</v>
      </c>
      <c r="B1600" s="54" t="s">
        <v>529</v>
      </c>
      <c r="C1600" s="67">
        <f t="shared" si="26"/>
        <v>6</v>
      </c>
      <c r="E1600" s="12">
        <v>1713</v>
      </c>
      <c r="F1600" s="12">
        <v>1780</v>
      </c>
      <c r="G1600" s="14">
        <v>188</v>
      </c>
      <c r="H1600" s="14">
        <v>1087</v>
      </c>
      <c r="I1600" s="14">
        <v>438</v>
      </c>
      <c r="J1600" s="13"/>
      <c r="K1600" s="12">
        <v>38303</v>
      </c>
      <c r="L1600" s="12">
        <v>84959</v>
      </c>
      <c r="M1600" s="12">
        <v>109640</v>
      </c>
      <c r="N1600" s="12">
        <v>500</v>
      </c>
      <c r="O1600" s="12">
        <v>500</v>
      </c>
    </row>
    <row r="1601" spans="1:15" x14ac:dyDescent="0.2">
      <c r="A1601" s="67" t="s">
        <v>2289</v>
      </c>
      <c r="B1601" s="54" t="s">
        <v>528</v>
      </c>
      <c r="C1601" s="67">
        <f t="shared" si="26"/>
        <v>6</v>
      </c>
      <c r="E1601" s="12">
        <v>1500</v>
      </c>
      <c r="F1601" s="12">
        <v>1589</v>
      </c>
      <c r="G1601" s="14">
        <v>174</v>
      </c>
      <c r="H1601" s="14">
        <v>1010</v>
      </c>
      <c r="I1601" s="14">
        <v>316</v>
      </c>
      <c r="J1601" s="13"/>
      <c r="K1601" s="12">
        <v>18482</v>
      </c>
      <c r="L1601" s="12">
        <v>48674</v>
      </c>
      <c r="M1601" s="12">
        <v>33965</v>
      </c>
      <c r="N1601" s="12">
        <v>500</v>
      </c>
      <c r="O1601" s="12">
        <v>500</v>
      </c>
    </row>
    <row r="1602" spans="1:15" x14ac:dyDescent="0.2">
      <c r="A1602" s="67" t="s">
        <v>2290</v>
      </c>
      <c r="B1602" s="54" t="s">
        <v>527</v>
      </c>
      <c r="C1602" s="67">
        <f t="shared" si="26"/>
        <v>6</v>
      </c>
      <c r="E1602" s="12">
        <v>1011</v>
      </c>
      <c r="F1602" s="12">
        <v>1053</v>
      </c>
      <c r="G1602" s="14">
        <v>94</v>
      </c>
      <c r="H1602" s="14">
        <v>642</v>
      </c>
      <c r="I1602" s="14">
        <v>275</v>
      </c>
      <c r="J1602" s="13"/>
      <c r="K1602" s="12">
        <v>44061</v>
      </c>
      <c r="L1602" s="12">
        <v>66918</v>
      </c>
      <c r="M1602" s="12">
        <v>40356</v>
      </c>
      <c r="N1602" s="12">
        <v>500</v>
      </c>
      <c r="O1602" s="12">
        <v>500</v>
      </c>
    </row>
    <row r="1603" spans="1:15" x14ac:dyDescent="0.2">
      <c r="A1603" s="67" t="s">
        <v>2291</v>
      </c>
      <c r="B1603" s="54" t="s">
        <v>526</v>
      </c>
      <c r="C1603" s="67">
        <f t="shared" si="26"/>
        <v>6</v>
      </c>
      <c r="E1603" s="12">
        <v>1605</v>
      </c>
      <c r="F1603" s="12">
        <v>1677</v>
      </c>
      <c r="G1603" s="14">
        <v>210</v>
      </c>
      <c r="H1603" s="14">
        <v>1042</v>
      </c>
      <c r="I1603" s="14">
        <v>353</v>
      </c>
      <c r="J1603" s="13"/>
      <c r="K1603" s="12">
        <v>33140</v>
      </c>
      <c r="L1603" s="12">
        <v>59788</v>
      </c>
      <c r="M1603" s="12">
        <v>91018</v>
      </c>
      <c r="N1603" s="12">
        <v>500</v>
      </c>
      <c r="O1603" s="12">
        <v>500</v>
      </c>
    </row>
    <row r="1604" spans="1:15" x14ac:dyDescent="0.2">
      <c r="A1604" s="67" t="s">
        <v>2292</v>
      </c>
      <c r="B1604" s="54" t="s">
        <v>525</v>
      </c>
      <c r="C1604" s="67">
        <f t="shared" si="26"/>
        <v>6</v>
      </c>
      <c r="E1604" s="12">
        <v>9764</v>
      </c>
      <c r="F1604" s="12">
        <v>10080</v>
      </c>
      <c r="G1604" s="14">
        <v>1063</v>
      </c>
      <c r="H1604" s="14">
        <v>6099</v>
      </c>
      <c r="I1604" s="14">
        <v>2602</v>
      </c>
      <c r="J1604" s="13"/>
      <c r="K1604" s="12">
        <v>14709</v>
      </c>
      <c r="L1604" s="12">
        <v>619420</v>
      </c>
      <c r="M1604" s="12">
        <v>3343362</v>
      </c>
      <c r="N1604" s="12">
        <v>500</v>
      </c>
      <c r="O1604" s="12">
        <v>500</v>
      </c>
    </row>
    <row r="1605" spans="1:15" x14ac:dyDescent="0.2">
      <c r="A1605" s="67" t="s">
        <v>2293</v>
      </c>
      <c r="B1605" s="54" t="s">
        <v>524</v>
      </c>
      <c r="C1605" s="67">
        <f t="shared" si="26"/>
        <v>6</v>
      </c>
      <c r="E1605" s="12">
        <v>2780</v>
      </c>
      <c r="F1605" s="12">
        <v>2894</v>
      </c>
      <c r="G1605" s="14">
        <v>308</v>
      </c>
      <c r="H1605" s="14">
        <v>1795</v>
      </c>
      <c r="I1605" s="14">
        <v>677</v>
      </c>
      <c r="J1605" s="13"/>
      <c r="K1605" s="12">
        <v>37724</v>
      </c>
      <c r="L1605" s="12">
        <v>146230</v>
      </c>
      <c r="M1605" s="12">
        <v>217801</v>
      </c>
      <c r="N1605" s="12">
        <v>500</v>
      </c>
      <c r="O1605" s="12">
        <v>500</v>
      </c>
    </row>
    <row r="1606" spans="1:15" x14ac:dyDescent="0.2">
      <c r="A1606" s="67" t="s">
        <v>2294</v>
      </c>
      <c r="B1606" s="54" t="s">
        <v>523</v>
      </c>
      <c r="C1606" s="67">
        <f t="shared" si="26"/>
        <v>6</v>
      </c>
      <c r="E1606" s="12">
        <v>4097</v>
      </c>
      <c r="F1606" s="12">
        <v>4046</v>
      </c>
      <c r="G1606" s="14">
        <v>581</v>
      </c>
      <c r="H1606" s="14">
        <v>2746</v>
      </c>
      <c r="I1606" s="14">
        <v>770</v>
      </c>
      <c r="J1606" s="13"/>
      <c r="K1606" s="12">
        <v>7482</v>
      </c>
      <c r="L1606" s="12">
        <v>164755</v>
      </c>
      <c r="M1606" s="12">
        <v>964891</v>
      </c>
      <c r="N1606" s="12">
        <v>500</v>
      </c>
      <c r="O1606" s="12">
        <v>500</v>
      </c>
    </row>
    <row r="1607" spans="1:15" x14ac:dyDescent="0.2">
      <c r="A1607" s="67" t="s">
        <v>2295</v>
      </c>
      <c r="B1607" s="54" t="s">
        <v>522</v>
      </c>
      <c r="C1607" s="67">
        <f t="shared" si="26"/>
        <v>6</v>
      </c>
      <c r="E1607" s="12">
        <v>2184</v>
      </c>
      <c r="F1607" s="12">
        <v>2029</v>
      </c>
      <c r="G1607" s="14">
        <v>368</v>
      </c>
      <c r="H1607" s="14">
        <v>1478</v>
      </c>
      <c r="I1607" s="14">
        <v>338</v>
      </c>
      <c r="J1607" s="13"/>
      <c r="K1607" s="12">
        <v>13998</v>
      </c>
      <c r="L1607" s="12">
        <v>188151</v>
      </c>
      <c r="M1607" s="12">
        <v>2388048</v>
      </c>
      <c r="N1607" s="12">
        <v>500</v>
      </c>
      <c r="O1607" s="12">
        <v>500</v>
      </c>
    </row>
    <row r="1608" spans="1:15" x14ac:dyDescent="0.2">
      <c r="A1608" s="67" t="s">
        <v>2296</v>
      </c>
      <c r="B1608" s="54" t="s">
        <v>521</v>
      </c>
      <c r="C1608" s="67">
        <f t="shared" si="26"/>
        <v>6</v>
      </c>
      <c r="E1608" s="12">
        <v>1521</v>
      </c>
      <c r="F1608" s="12">
        <v>1506</v>
      </c>
      <c r="G1608" s="14">
        <v>227</v>
      </c>
      <c r="H1608" s="14">
        <v>957</v>
      </c>
      <c r="I1608" s="14">
        <v>337</v>
      </c>
      <c r="J1608" s="13"/>
      <c r="K1608" s="12">
        <v>30600</v>
      </c>
      <c r="L1608" s="12">
        <v>78135</v>
      </c>
      <c r="M1608" s="12">
        <v>115570</v>
      </c>
      <c r="N1608" s="12">
        <v>500</v>
      </c>
      <c r="O1608" s="12">
        <v>500</v>
      </c>
    </row>
    <row r="1609" spans="1:15" x14ac:dyDescent="0.2">
      <c r="A1609" s="67" t="s">
        <v>2297</v>
      </c>
      <c r="B1609" s="54" t="s">
        <v>520</v>
      </c>
      <c r="C1609" s="67">
        <f t="shared" si="26"/>
        <v>6</v>
      </c>
      <c r="E1609" s="12">
        <v>1200</v>
      </c>
      <c r="F1609" s="12">
        <v>1198</v>
      </c>
      <c r="G1609" s="14">
        <v>184</v>
      </c>
      <c r="H1609" s="14">
        <v>776</v>
      </c>
      <c r="I1609" s="14">
        <v>240</v>
      </c>
      <c r="J1609" s="13"/>
      <c r="K1609" s="12">
        <v>5621</v>
      </c>
      <c r="L1609" s="12">
        <v>46265</v>
      </c>
      <c r="M1609" s="12">
        <v>86021</v>
      </c>
      <c r="N1609" s="12">
        <v>500</v>
      </c>
      <c r="O1609" s="12">
        <v>500</v>
      </c>
    </row>
    <row r="1610" spans="1:15" x14ac:dyDescent="0.2">
      <c r="A1610" s="67" t="s">
        <v>2298</v>
      </c>
      <c r="B1610" s="54" t="s">
        <v>519</v>
      </c>
      <c r="C1610" s="67">
        <f t="shared" si="26"/>
        <v>6</v>
      </c>
      <c r="E1610" s="12">
        <v>896</v>
      </c>
      <c r="F1610" s="12">
        <v>925</v>
      </c>
      <c r="G1610" s="14">
        <v>151</v>
      </c>
      <c r="H1610" s="14">
        <v>565</v>
      </c>
      <c r="I1610" s="14">
        <v>180</v>
      </c>
      <c r="J1610" s="13"/>
      <c r="K1610" s="12">
        <v>13203</v>
      </c>
      <c r="L1610" s="12">
        <v>28221</v>
      </c>
      <c r="M1610" s="12">
        <v>147615</v>
      </c>
      <c r="N1610" s="12">
        <v>500</v>
      </c>
      <c r="O1610" s="12">
        <v>500</v>
      </c>
    </row>
    <row r="1611" spans="1:15" x14ac:dyDescent="0.2">
      <c r="A1611" s="67" t="s">
        <v>2299</v>
      </c>
      <c r="B1611" s="54" t="s">
        <v>518</v>
      </c>
      <c r="C1611" s="67">
        <f t="shared" si="26"/>
        <v>6</v>
      </c>
      <c r="E1611" s="12">
        <v>2943</v>
      </c>
      <c r="F1611" s="12">
        <v>2985</v>
      </c>
      <c r="G1611" s="14">
        <v>447</v>
      </c>
      <c r="H1611" s="14">
        <v>1950</v>
      </c>
      <c r="I1611" s="14">
        <v>546</v>
      </c>
      <c r="J1611" s="13"/>
      <c r="K1611" s="12">
        <v>15396</v>
      </c>
      <c r="L1611" s="12">
        <v>123763</v>
      </c>
      <c r="M1611" s="12">
        <v>428623</v>
      </c>
      <c r="N1611" s="12">
        <v>500</v>
      </c>
      <c r="O1611" s="12">
        <v>500</v>
      </c>
    </row>
    <row r="1612" spans="1:15" x14ac:dyDescent="0.2">
      <c r="A1612" s="67" t="s">
        <v>2300</v>
      </c>
      <c r="B1612" s="54" t="s">
        <v>517</v>
      </c>
      <c r="C1612" s="67">
        <f t="shared" si="26"/>
        <v>6</v>
      </c>
      <c r="E1612" s="12">
        <v>2329</v>
      </c>
      <c r="F1612" s="12">
        <v>2180</v>
      </c>
      <c r="G1612" s="14">
        <v>365</v>
      </c>
      <c r="H1612" s="14">
        <v>1592</v>
      </c>
      <c r="I1612" s="14">
        <v>372</v>
      </c>
      <c r="J1612" s="13"/>
      <c r="K1612" s="12">
        <v>7061</v>
      </c>
      <c r="L1612" s="12">
        <v>130803</v>
      </c>
      <c r="M1612" s="12">
        <v>1165041</v>
      </c>
      <c r="N1612" s="12">
        <v>500</v>
      </c>
      <c r="O1612" s="12">
        <v>500</v>
      </c>
    </row>
    <row r="1613" spans="1:15" x14ac:dyDescent="0.2">
      <c r="A1613" s="67" t="s">
        <v>2301</v>
      </c>
      <c r="B1613" s="54" t="s">
        <v>516</v>
      </c>
      <c r="C1613" s="67">
        <f t="shared" si="26"/>
        <v>6</v>
      </c>
      <c r="E1613" s="12">
        <v>2462</v>
      </c>
      <c r="F1613" s="12">
        <v>2257</v>
      </c>
      <c r="G1613" s="14">
        <v>389</v>
      </c>
      <c r="H1613" s="14">
        <v>1726</v>
      </c>
      <c r="I1613" s="14">
        <v>347</v>
      </c>
      <c r="J1613" s="13"/>
      <c r="K1613" s="12">
        <v>5439</v>
      </c>
      <c r="L1613" s="12">
        <v>148739</v>
      </c>
      <c r="M1613" s="12">
        <v>754898</v>
      </c>
      <c r="N1613" s="12">
        <v>500</v>
      </c>
      <c r="O1613" s="12">
        <v>500</v>
      </c>
    </row>
    <row r="1614" spans="1:15" x14ac:dyDescent="0.2">
      <c r="A1614" s="67" t="s">
        <v>2302</v>
      </c>
      <c r="B1614" s="54" t="s">
        <v>515</v>
      </c>
      <c r="C1614" s="67">
        <f t="shared" si="26"/>
        <v>6</v>
      </c>
      <c r="E1614" s="12">
        <v>678</v>
      </c>
      <c r="F1614" s="12">
        <v>709</v>
      </c>
      <c r="G1614" s="14">
        <v>92</v>
      </c>
      <c r="H1614" s="14">
        <v>453</v>
      </c>
      <c r="I1614" s="14">
        <v>133</v>
      </c>
      <c r="J1614" s="13"/>
      <c r="K1614" s="12">
        <v>8595</v>
      </c>
      <c r="L1614" s="12">
        <v>42281</v>
      </c>
      <c r="M1614" s="12">
        <v>33564</v>
      </c>
      <c r="N1614" s="12">
        <v>500</v>
      </c>
      <c r="O1614" s="12">
        <v>500</v>
      </c>
    </row>
    <row r="1615" spans="1:15" x14ac:dyDescent="0.2">
      <c r="A1615" s="67" t="s">
        <v>2303</v>
      </c>
      <c r="B1615" s="54" t="s">
        <v>514</v>
      </c>
      <c r="C1615" s="67">
        <f t="shared" si="26"/>
        <v>6</v>
      </c>
      <c r="E1615" s="12">
        <v>2119</v>
      </c>
      <c r="F1615" s="12">
        <v>2079</v>
      </c>
      <c r="G1615" s="14">
        <v>344</v>
      </c>
      <c r="H1615" s="14">
        <v>1388</v>
      </c>
      <c r="I1615" s="14">
        <v>387</v>
      </c>
      <c r="J1615" s="13"/>
      <c r="K1615" s="12">
        <v>15028</v>
      </c>
      <c r="L1615" s="12">
        <v>86037</v>
      </c>
      <c r="M1615" s="12">
        <v>76044</v>
      </c>
      <c r="N1615" s="12">
        <v>500</v>
      </c>
      <c r="O1615" s="12">
        <v>500</v>
      </c>
    </row>
    <row r="1616" spans="1:15" x14ac:dyDescent="0.2">
      <c r="A1616" s="67" t="s">
        <v>2304</v>
      </c>
      <c r="B1616" s="54" t="s">
        <v>513</v>
      </c>
      <c r="C1616" s="67">
        <f t="shared" si="26"/>
        <v>6</v>
      </c>
      <c r="E1616" s="12">
        <v>2182</v>
      </c>
      <c r="F1616" s="12">
        <v>2116</v>
      </c>
      <c r="G1616" s="14">
        <v>394</v>
      </c>
      <c r="H1616" s="14">
        <v>1387</v>
      </c>
      <c r="I1616" s="14">
        <v>401</v>
      </c>
      <c r="J1616" s="13"/>
      <c r="K1616" s="12">
        <v>12084</v>
      </c>
      <c r="L1616" s="12">
        <v>99763</v>
      </c>
      <c r="M1616" s="12">
        <v>36182</v>
      </c>
      <c r="N1616" s="12">
        <v>500</v>
      </c>
      <c r="O1616" s="12">
        <v>500</v>
      </c>
    </row>
    <row r="1617" spans="1:15" x14ac:dyDescent="0.2">
      <c r="A1617" s="67" t="s">
        <v>2305</v>
      </c>
      <c r="B1617" s="54" t="s">
        <v>512</v>
      </c>
      <c r="C1617" s="67">
        <f t="shared" si="26"/>
        <v>6</v>
      </c>
      <c r="E1617" s="12">
        <v>1355</v>
      </c>
      <c r="F1617" s="12">
        <v>1400</v>
      </c>
      <c r="G1617" s="14">
        <v>192</v>
      </c>
      <c r="H1617" s="14">
        <v>932</v>
      </c>
      <c r="I1617" s="14">
        <v>231</v>
      </c>
      <c r="J1617" s="13"/>
      <c r="K1617" s="12">
        <v>4546</v>
      </c>
      <c r="L1617" s="12">
        <v>59767</v>
      </c>
      <c r="M1617" s="12">
        <v>471441</v>
      </c>
      <c r="N1617" s="12">
        <v>500</v>
      </c>
      <c r="O1617" s="12">
        <v>500</v>
      </c>
    </row>
    <row r="1618" spans="1:15" x14ac:dyDescent="0.2">
      <c r="A1618" s="67" t="s">
        <v>2306</v>
      </c>
      <c r="B1618" s="54" t="s">
        <v>511</v>
      </c>
      <c r="C1618" s="67">
        <f t="shared" si="26"/>
        <v>6</v>
      </c>
      <c r="E1618" s="12">
        <v>2045</v>
      </c>
      <c r="F1618" s="12">
        <v>2070</v>
      </c>
      <c r="G1618" s="14">
        <v>294</v>
      </c>
      <c r="H1618" s="14">
        <v>1340</v>
      </c>
      <c r="I1618" s="14">
        <v>411</v>
      </c>
      <c r="J1618" s="13"/>
      <c r="K1618" s="12">
        <v>13660</v>
      </c>
      <c r="L1618" s="12">
        <v>111224</v>
      </c>
      <c r="M1618" s="12">
        <v>164034</v>
      </c>
      <c r="N1618" s="12">
        <v>500</v>
      </c>
      <c r="O1618" s="12">
        <v>500</v>
      </c>
    </row>
    <row r="1619" spans="1:15" x14ac:dyDescent="0.2">
      <c r="A1619" s="67" t="s">
        <v>2307</v>
      </c>
      <c r="B1619" s="54" t="s">
        <v>510</v>
      </c>
      <c r="C1619" s="67">
        <f t="shared" ref="C1619:C1682" si="27">INT(A1619/10000)</f>
        <v>6</v>
      </c>
      <c r="E1619" s="12">
        <v>1107</v>
      </c>
      <c r="F1619" s="12">
        <v>1186</v>
      </c>
      <c r="G1619" s="14">
        <v>141</v>
      </c>
      <c r="H1619" s="14">
        <v>677</v>
      </c>
      <c r="I1619" s="14">
        <v>289</v>
      </c>
      <c r="J1619" s="13"/>
      <c r="K1619" s="12">
        <v>19684</v>
      </c>
      <c r="L1619" s="12">
        <v>62479</v>
      </c>
      <c r="M1619" s="12">
        <v>349796</v>
      </c>
      <c r="N1619" s="12">
        <v>500</v>
      </c>
      <c r="O1619" s="12">
        <v>500</v>
      </c>
    </row>
    <row r="1620" spans="1:15" x14ac:dyDescent="0.2">
      <c r="A1620" s="67" t="s">
        <v>2308</v>
      </c>
      <c r="B1620" s="54" t="s">
        <v>509</v>
      </c>
      <c r="C1620" s="67">
        <f t="shared" si="27"/>
        <v>6</v>
      </c>
      <c r="E1620" s="12">
        <v>716</v>
      </c>
      <c r="F1620" s="12">
        <v>753</v>
      </c>
      <c r="G1620" s="14">
        <v>101</v>
      </c>
      <c r="H1620" s="14">
        <v>420</v>
      </c>
      <c r="I1620" s="14">
        <v>195</v>
      </c>
      <c r="J1620" s="13"/>
      <c r="K1620" s="12">
        <v>24827</v>
      </c>
      <c r="L1620" s="12">
        <v>37983</v>
      </c>
      <c r="M1620" s="12">
        <v>59109</v>
      </c>
      <c r="N1620" s="12">
        <v>500</v>
      </c>
      <c r="O1620" s="12">
        <v>500</v>
      </c>
    </row>
    <row r="1621" spans="1:15" x14ac:dyDescent="0.2">
      <c r="A1621" s="67" t="s">
        <v>2309</v>
      </c>
      <c r="B1621" s="54" t="s">
        <v>508</v>
      </c>
      <c r="C1621" s="67">
        <f t="shared" si="27"/>
        <v>6</v>
      </c>
      <c r="E1621" s="12">
        <v>636</v>
      </c>
      <c r="F1621" s="12">
        <v>689</v>
      </c>
      <c r="G1621" s="14">
        <v>90</v>
      </c>
      <c r="H1621" s="14">
        <v>418</v>
      </c>
      <c r="I1621" s="14">
        <v>128</v>
      </c>
      <c r="J1621" s="13"/>
      <c r="K1621" s="12">
        <v>9222</v>
      </c>
      <c r="L1621" s="12">
        <v>29305</v>
      </c>
      <c r="M1621" s="12">
        <v>21853</v>
      </c>
      <c r="N1621" s="12">
        <v>500</v>
      </c>
      <c r="O1621" s="12">
        <v>500</v>
      </c>
    </row>
    <row r="1622" spans="1:15" x14ac:dyDescent="0.2">
      <c r="A1622" s="67" t="s">
        <v>2310</v>
      </c>
      <c r="B1622" s="54" t="s">
        <v>507</v>
      </c>
      <c r="C1622" s="67">
        <f t="shared" si="27"/>
        <v>6</v>
      </c>
      <c r="E1622" s="12">
        <v>1070</v>
      </c>
      <c r="F1622" s="12">
        <v>1094</v>
      </c>
      <c r="G1622" s="14">
        <v>131</v>
      </c>
      <c r="H1622" s="14">
        <v>697</v>
      </c>
      <c r="I1622" s="14">
        <v>242</v>
      </c>
      <c r="J1622" s="13"/>
      <c r="K1622" s="12">
        <v>7245</v>
      </c>
      <c r="L1622" s="12">
        <v>58142</v>
      </c>
      <c r="M1622" s="12">
        <v>66397</v>
      </c>
      <c r="N1622" s="12">
        <v>500</v>
      </c>
      <c r="O1622" s="12">
        <v>500</v>
      </c>
    </row>
    <row r="1623" spans="1:15" x14ac:dyDescent="0.2">
      <c r="A1623" s="67" t="s">
        <v>2311</v>
      </c>
      <c r="B1623" s="54" t="s">
        <v>506</v>
      </c>
      <c r="C1623" s="67">
        <f t="shared" si="27"/>
        <v>6</v>
      </c>
      <c r="E1623" s="12">
        <v>4107</v>
      </c>
      <c r="F1623" s="12">
        <v>3981</v>
      </c>
      <c r="G1623" s="14">
        <v>648</v>
      </c>
      <c r="H1623" s="14">
        <v>2633</v>
      </c>
      <c r="I1623" s="14">
        <v>826</v>
      </c>
      <c r="J1623" s="13"/>
      <c r="K1623" s="12">
        <v>31992</v>
      </c>
      <c r="L1623" s="12">
        <v>196215</v>
      </c>
      <c r="M1623" s="12">
        <v>925392</v>
      </c>
      <c r="N1623" s="12">
        <v>500</v>
      </c>
      <c r="O1623" s="12">
        <v>500</v>
      </c>
    </row>
    <row r="1624" spans="1:15" x14ac:dyDescent="0.2">
      <c r="A1624" s="67" t="s">
        <v>2312</v>
      </c>
      <c r="B1624" s="54" t="s">
        <v>505</v>
      </c>
      <c r="C1624" s="67">
        <f t="shared" si="27"/>
        <v>6</v>
      </c>
      <c r="E1624" s="12">
        <v>4269</v>
      </c>
      <c r="F1624" s="12">
        <v>4172</v>
      </c>
      <c r="G1624" s="14">
        <v>672</v>
      </c>
      <c r="H1624" s="14">
        <v>2916</v>
      </c>
      <c r="I1624" s="14">
        <v>681</v>
      </c>
      <c r="J1624" s="13"/>
      <c r="K1624" s="12">
        <v>28319</v>
      </c>
      <c r="L1624" s="12">
        <v>198104</v>
      </c>
      <c r="M1624" s="12">
        <v>1641592</v>
      </c>
      <c r="N1624" s="12">
        <v>500</v>
      </c>
      <c r="O1624" s="12">
        <v>500</v>
      </c>
    </row>
    <row r="1625" spans="1:15" x14ac:dyDescent="0.2">
      <c r="A1625" s="67" t="s">
        <v>2313</v>
      </c>
      <c r="B1625" s="54" t="s">
        <v>504</v>
      </c>
      <c r="C1625" s="67">
        <f t="shared" si="27"/>
        <v>6</v>
      </c>
      <c r="E1625" s="12">
        <v>1911</v>
      </c>
      <c r="F1625" s="12">
        <v>1954</v>
      </c>
      <c r="G1625" s="14">
        <v>292</v>
      </c>
      <c r="H1625" s="14">
        <v>1235</v>
      </c>
      <c r="I1625" s="14">
        <v>384</v>
      </c>
      <c r="J1625" s="13"/>
      <c r="K1625" s="12">
        <v>27232</v>
      </c>
      <c r="L1625" s="12">
        <v>69133</v>
      </c>
      <c r="M1625" s="12">
        <v>108523</v>
      </c>
      <c r="N1625" s="12">
        <v>500</v>
      </c>
      <c r="O1625" s="12">
        <v>500</v>
      </c>
    </row>
    <row r="1626" spans="1:15" x14ac:dyDescent="0.2">
      <c r="A1626" s="67" t="s">
        <v>2314</v>
      </c>
      <c r="B1626" s="54" t="s">
        <v>503</v>
      </c>
      <c r="C1626" s="67">
        <f t="shared" si="27"/>
        <v>6</v>
      </c>
      <c r="E1626" s="12">
        <v>2430</v>
      </c>
      <c r="F1626" s="12">
        <v>2387</v>
      </c>
      <c r="G1626" s="14">
        <v>367</v>
      </c>
      <c r="H1626" s="14">
        <v>1575</v>
      </c>
      <c r="I1626" s="14">
        <v>488</v>
      </c>
      <c r="J1626" s="13"/>
      <c r="K1626" s="12">
        <v>10755</v>
      </c>
      <c r="L1626" s="12">
        <v>106100</v>
      </c>
      <c r="M1626" s="12">
        <v>190255</v>
      </c>
      <c r="N1626" s="12">
        <v>500</v>
      </c>
      <c r="O1626" s="12">
        <v>500</v>
      </c>
    </row>
    <row r="1627" spans="1:15" x14ac:dyDescent="0.2">
      <c r="A1627" s="67" t="s">
        <v>2315</v>
      </c>
      <c r="B1627" s="54" t="s">
        <v>502</v>
      </c>
      <c r="C1627" s="67">
        <f t="shared" si="27"/>
        <v>6</v>
      </c>
      <c r="E1627" s="12">
        <v>3994</v>
      </c>
      <c r="F1627" s="12">
        <v>4152</v>
      </c>
      <c r="G1627" s="14">
        <v>565</v>
      </c>
      <c r="H1627" s="14">
        <v>2590</v>
      </c>
      <c r="I1627" s="14">
        <v>839</v>
      </c>
      <c r="J1627" s="13"/>
      <c r="K1627" s="12">
        <v>26120</v>
      </c>
      <c r="L1627" s="12">
        <v>274475</v>
      </c>
      <c r="M1627" s="12">
        <v>1344441</v>
      </c>
      <c r="N1627" s="12">
        <v>500</v>
      </c>
      <c r="O1627" s="12">
        <v>500</v>
      </c>
    </row>
    <row r="1628" spans="1:15" x14ac:dyDescent="0.2">
      <c r="A1628" s="67" t="s">
        <v>2316</v>
      </c>
      <c r="B1628" s="54" t="s">
        <v>501</v>
      </c>
      <c r="C1628" s="67">
        <f t="shared" si="27"/>
        <v>6</v>
      </c>
      <c r="E1628" s="12">
        <v>4969</v>
      </c>
      <c r="F1628" s="12">
        <v>5094</v>
      </c>
      <c r="G1628" s="14">
        <v>673</v>
      </c>
      <c r="H1628" s="14">
        <v>3222</v>
      </c>
      <c r="I1628" s="14">
        <v>1074</v>
      </c>
      <c r="J1628" s="13"/>
      <c r="K1628" s="12">
        <v>48729</v>
      </c>
      <c r="L1628" s="12">
        <v>239135</v>
      </c>
      <c r="M1628" s="12">
        <v>1004899</v>
      </c>
      <c r="N1628" s="12">
        <v>500</v>
      </c>
      <c r="O1628" s="12">
        <v>500</v>
      </c>
    </row>
    <row r="1629" spans="1:15" x14ac:dyDescent="0.2">
      <c r="A1629" s="67" t="s">
        <v>2317</v>
      </c>
      <c r="B1629" s="54" t="s">
        <v>500</v>
      </c>
      <c r="C1629" s="67">
        <f t="shared" si="27"/>
        <v>6</v>
      </c>
      <c r="E1629" s="12">
        <v>1797</v>
      </c>
      <c r="F1629" s="12">
        <v>1803</v>
      </c>
      <c r="G1629" s="14">
        <v>274</v>
      </c>
      <c r="H1629" s="14">
        <v>1184</v>
      </c>
      <c r="I1629" s="14">
        <v>339</v>
      </c>
      <c r="J1629" s="13"/>
      <c r="K1629" s="12">
        <v>30179</v>
      </c>
      <c r="L1629" s="12">
        <v>136694</v>
      </c>
      <c r="M1629" s="12">
        <v>554133</v>
      </c>
      <c r="N1629" s="12">
        <v>500</v>
      </c>
      <c r="O1629" s="12">
        <v>500</v>
      </c>
    </row>
    <row r="1630" spans="1:15" x14ac:dyDescent="0.2">
      <c r="A1630" s="67" t="s">
        <v>2318</v>
      </c>
      <c r="B1630" s="54" t="s">
        <v>499</v>
      </c>
      <c r="C1630" s="67">
        <f t="shared" si="27"/>
        <v>6</v>
      </c>
      <c r="E1630" s="12">
        <v>1700</v>
      </c>
      <c r="F1630" s="12">
        <v>1682</v>
      </c>
      <c r="G1630" s="14">
        <v>261</v>
      </c>
      <c r="H1630" s="14">
        <v>1111</v>
      </c>
      <c r="I1630" s="14">
        <v>328</v>
      </c>
      <c r="J1630" s="13"/>
      <c r="K1630" s="12">
        <v>24993</v>
      </c>
      <c r="L1630" s="12">
        <v>39209</v>
      </c>
      <c r="M1630" s="12">
        <v>377093</v>
      </c>
      <c r="N1630" s="12">
        <v>500</v>
      </c>
      <c r="O1630" s="12">
        <v>500</v>
      </c>
    </row>
    <row r="1631" spans="1:15" x14ac:dyDescent="0.2">
      <c r="A1631" s="67" t="s">
        <v>2319</v>
      </c>
      <c r="B1631" s="54" t="s">
        <v>498</v>
      </c>
      <c r="C1631" s="67">
        <f t="shared" si="27"/>
        <v>6</v>
      </c>
      <c r="E1631" s="12">
        <v>10916</v>
      </c>
      <c r="F1631" s="12">
        <v>10411</v>
      </c>
      <c r="G1631" s="14">
        <v>1544</v>
      </c>
      <c r="H1631" s="14">
        <v>7344</v>
      </c>
      <c r="I1631" s="14">
        <v>2028</v>
      </c>
      <c r="J1631" s="13"/>
      <c r="K1631" s="12">
        <v>18748</v>
      </c>
      <c r="L1631" s="12">
        <v>853199</v>
      </c>
      <c r="M1631" s="12">
        <v>5081434</v>
      </c>
      <c r="N1631" s="12">
        <v>500</v>
      </c>
      <c r="O1631" s="12">
        <v>500</v>
      </c>
    </row>
    <row r="1632" spans="1:15" x14ac:dyDescent="0.2">
      <c r="A1632" s="67" t="s">
        <v>2320</v>
      </c>
      <c r="B1632" s="54" t="s">
        <v>497</v>
      </c>
      <c r="C1632" s="67">
        <f t="shared" si="27"/>
        <v>6</v>
      </c>
      <c r="E1632" s="12">
        <v>1623</v>
      </c>
      <c r="F1632" s="12">
        <v>1578</v>
      </c>
      <c r="G1632" s="14">
        <v>276</v>
      </c>
      <c r="H1632" s="14">
        <v>1087</v>
      </c>
      <c r="I1632" s="14">
        <v>260</v>
      </c>
      <c r="J1632" s="13"/>
      <c r="K1632" s="12">
        <v>9859</v>
      </c>
      <c r="L1632" s="12">
        <v>63942</v>
      </c>
      <c r="M1632" s="12">
        <v>25478</v>
      </c>
      <c r="N1632" s="12">
        <v>500</v>
      </c>
      <c r="O1632" s="12">
        <v>500</v>
      </c>
    </row>
    <row r="1633" spans="1:15" x14ac:dyDescent="0.2">
      <c r="A1633" s="67" t="s">
        <v>2321</v>
      </c>
      <c r="B1633" s="54" t="s">
        <v>496</v>
      </c>
      <c r="C1633" s="67">
        <f t="shared" si="27"/>
        <v>6</v>
      </c>
      <c r="E1633" s="12">
        <v>2197</v>
      </c>
      <c r="F1633" s="12">
        <v>2116</v>
      </c>
      <c r="G1633" s="14">
        <v>338</v>
      </c>
      <c r="H1633" s="14">
        <v>1433</v>
      </c>
      <c r="I1633" s="14">
        <v>426</v>
      </c>
      <c r="J1633" s="13"/>
      <c r="K1633" s="12">
        <v>17406</v>
      </c>
      <c r="L1633" s="12">
        <v>88173</v>
      </c>
      <c r="M1633" s="12">
        <v>269874</v>
      </c>
      <c r="N1633" s="12">
        <v>500</v>
      </c>
      <c r="O1633" s="12">
        <v>500</v>
      </c>
    </row>
    <row r="1634" spans="1:15" x14ac:dyDescent="0.2">
      <c r="A1634" s="67" t="s">
        <v>2322</v>
      </c>
      <c r="B1634" s="54" t="s">
        <v>495</v>
      </c>
      <c r="C1634" s="67">
        <f t="shared" si="27"/>
        <v>6</v>
      </c>
      <c r="E1634" s="12">
        <v>4404</v>
      </c>
      <c r="F1634" s="12">
        <v>4491</v>
      </c>
      <c r="G1634" s="14">
        <v>648</v>
      </c>
      <c r="H1634" s="14">
        <v>2800</v>
      </c>
      <c r="I1634" s="14">
        <v>956</v>
      </c>
      <c r="J1634" s="13"/>
      <c r="K1634" s="12">
        <v>42075</v>
      </c>
      <c r="L1634" s="12">
        <v>222239</v>
      </c>
      <c r="M1634" s="12">
        <v>863990</v>
      </c>
      <c r="N1634" s="12">
        <v>500</v>
      </c>
      <c r="O1634" s="12">
        <v>500</v>
      </c>
    </row>
    <row r="1635" spans="1:15" x14ac:dyDescent="0.2">
      <c r="A1635" s="67" t="s">
        <v>2323</v>
      </c>
      <c r="B1635" s="54" t="s">
        <v>494</v>
      </c>
      <c r="C1635" s="67">
        <f t="shared" si="27"/>
        <v>6</v>
      </c>
      <c r="E1635" s="12">
        <v>3693</v>
      </c>
      <c r="F1635" s="12">
        <v>3618</v>
      </c>
      <c r="G1635" s="14">
        <v>548</v>
      </c>
      <c r="H1635" s="14">
        <v>2433</v>
      </c>
      <c r="I1635" s="14">
        <v>712</v>
      </c>
      <c r="J1635" s="13"/>
      <c r="K1635" s="12">
        <v>14631</v>
      </c>
      <c r="L1635" s="12">
        <v>185542</v>
      </c>
      <c r="M1635" s="12">
        <v>1424951</v>
      </c>
      <c r="N1635" s="12">
        <v>500</v>
      </c>
      <c r="O1635" s="12">
        <v>500</v>
      </c>
    </row>
    <row r="1636" spans="1:15" x14ac:dyDescent="0.2">
      <c r="A1636" s="67" t="s">
        <v>2324</v>
      </c>
      <c r="B1636" s="54" t="s">
        <v>493</v>
      </c>
      <c r="C1636" s="67">
        <f t="shared" si="27"/>
        <v>6</v>
      </c>
      <c r="E1636" s="12">
        <v>5392</v>
      </c>
      <c r="F1636" s="12">
        <v>5107</v>
      </c>
      <c r="G1636" s="14">
        <v>928</v>
      </c>
      <c r="H1636" s="14">
        <v>3622</v>
      </c>
      <c r="I1636" s="14">
        <v>842</v>
      </c>
      <c r="J1636" s="13"/>
      <c r="K1636" s="12">
        <v>32596</v>
      </c>
      <c r="L1636" s="12">
        <v>361204</v>
      </c>
      <c r="M1636" s="12">
        <v>2504444</v>
      </c>
      <c r="N1636" s="12">
        <v>500</v>
      </c>
      <c r="O1636" s="12">
        <v>500</v>
      </c>
    </row>
    <row r="1637" spans="1:15" x14ac:dyDescent="0.2">
      <c r="A1637" s="67" t="s">
        <v>2325</v>
      </c>
      <c r="B1637" s="54" t="s">
        <v>492</v>
      </c>
      <c r="C1637" s="67">
        <f t="shared" si="27"/>
        <v>6</v>
      </c>
      <c r="E1637" s="12">
        <v>11797</v>
      </c>
      <c r="F1637" s="12">
        <v>11428</v>
      </c>
      <c r="G1637" s="14">
        <v>1563</v>
      </c>
      <c r="H1637" s="14">
        <v>7711</v>
      </c>
      <c r="I1637" s="14">
        <v>2523</v>
      </c>
      <c r="J1637" s="13"/>
      <c r="K1637" s="12">
        <v>9527</v>
      </c>
      <c r="L1637" s="12">
        <v>1037642</v>
      </c>
      <c r="M1637" s="12">
        <v>10802458</v>
      </c>
      <c r="N1637" s="12">
        <v>500</v>
      </c>
      <c r="O1637" s="12">
        <v>500</v>
      </c>
    </row>
    <row r="1638" spans="1:15" x14ac:dyDescent="0.2">
      <c r="A1638" s="67" t="s">
        <v>2326</v>
      </c>
      <c r="B1638" s="54" t="s">
        <v>491</v>
      </c>
      <c r="C1638" s="67">
        <f t="shared" si="27"/>
        <v>6</v>
      </c>
      <c r="E1638" s="12">
        <v>7675</v>
      </c>
      <c r="F1638" s="12">
        <v>7737</v>
      </c>
      <c r="G1638" s="14">
        <v>879</v>
      </c>
      <c r="H1638" s="14">
        <v>4789</v>
      </c>
      <c r="I1638" s="14">
        <v>2007</v>
      </c>
      <c r="J1638" s="13"/>
      <c r="K1638" s="12">
        <v>21375</v>
      </c>
      <c r="L1638" s="12">
        <v>735654</v>
      </c>
      <c r="M1638" s="12">
        <v>2435763</v>
      </c>
      <c r="N1638" s="12">
        <v>500</v>
      </c>
      <c r="O1638" s="12">
        <v>500</v>
      </c>
    </row>
    <row r="1639" spans="1:15" x14ac:dyDescent="0.2">
      <c r="A1639" s="67" t="s">
        <v>2327</v>
      </c>
      <c r="B1639" s="54" t="s">
        <v>490</v>
      </c>
      <c r="C1639" s="67">
        <f t="shared" si="27"/>
        <v>6</v>
      </c>
      <c r="E1639" s="12">
        <v>1349</v>
      </c>
      <c r="F1639" s="12">
        <v>1396</v>
      </c>
      <c r="G1639" s="14">
        <v>204</v>
      </c>
      <c r="H1639" s="14">
        <v>838</v>
      </c>
      <c r="I1639" s="14">
        <v>307</v>
      </c>
      <c r="J1639" s="13"/>
      <c r="K1639" s="12">
        <v>37920</v>
      </c>
      <c r="L1639" s="12">
        <v>80508</v>
      </c>
      <c r="M1639" s="12">
        <v>92503</v>
      </c>
      <c r="N1639" s="12">
        <v>500</v>
      </c>
      <c r="O1639" s="12">
        <v>500</v>
      </c>
    </row>
    <row r="1640" spans="1:15" x14ac:dyDescent="0.2">
      <c r="A1640" s="67" t="s">
        <v>2328</v>
      </c>
      <c r="B1640" s="54" t="s">
        <v>489</v>
      </c>
      <c r="C1640" s="67">
        <f t="shared" si="27"/>
        <v>6</v>
      </c>
      <c r="E1640" s="12">
        <v>392</v>
      </c>
      <c r="F1640" s="12">
        <v>436</v>
      </c>
      <c r="G1640" s="14">
        <v>35</v>
      </c>
      <c r="H1640" s="14">
        <v>244</v>
      </c>
      <c r="I1640" s="14">
        <v>113</v>
      </c>
      <c r="J1640" s="13"/>
      <c r="K1640" s="12">
        <v>14091</v>
      </c>
      <c r="L1640" s="12">
        <v>55622</v>
      </c>
      <c r="M1640" s="12">
        <v>183739</v>
      </c>
      <c r="N1640" s="12">
        <v>500</v>
      </c>
      <c r="O1640" s="12">
        <v>500</v>
      </c>
    </row>
    <row r="1641" spans="1:15" x14ac:dyDescent="0.2">
      <c r="A1641" s="67" t="s">
        <v>2329</v>
      </c>
      <c r="B1641" s="54" t="s">
        <v>488</v>
      </c>
      <c r="C1641" s="67">
        <f t="shared" si="27"/>
        <v>6</v>
      </c>
      <c r="E1641" s="12">
        <v>1912</v>
      </c>
      <c r="F1641" s="12">
        <v>1817</v>
      </c>
      <c r="G1641" s="14">
        <v>273</v>
      </c>
      <c r="H1641" s="14">
        <v>1262</v>
      </c>
      <c r="I1641" s="14">
        <v>377</v>
      </c>
      <c r="J1641" s="13"/>
      <c r="K1641" s="12">
        <v>9006</v>
      </c>
      <c r="L1641" s="12">
        <v>155030</v>
      </c>
      <c r="M1641" s="12">
        <v>437638</v>
      </c>
      <c r="N1641" s="12">
        <v>500</v>
      </c>
      <c r="O1641" s="12">
        <v>500</v>
      </c>
    </row>
    <row r="1642" spans="1:15" x14ac:dyDescent="0.2">
      <c r="A1642" s="67" t="s">
        <v>2330</v>
      </c>
      <c r="B1642" s="54" t="s">
        <v>487</v>
      </c>
      <c r="C1642" s="67">
        <f t="shared" si="27"/>
        <v>6</v>
      </c>
      <c r="E1642" s="12">
        <v>435</v>
      </c>
      <c r="F1642" s="12">
        <v>477</v>
      </c>
      <c r="G1642" s="14">
        <v>59</v>
      </c>
      <c r="H1642" s="14">
        <v>265</v>
      </c>
      <c r="I1642" s="14">
        <v>111</v>
      </c>
      <c r="J1642" s="13"/>
      <c r="K1642" s="12">
        <v>21514</v>
      </c>
      <c r="L1642" s="12">
        <v>25192</v>
      </c>
      <c r="M1642" s="12">
        <v>944</v>
      </c>
      <c r="N1642" s="12">
        <v>500</v>
      </c>
      <c r="O1642" s="12">
        <v>500</v>
      </c>
    </row>
    <row r="1643" spans="1:15" x14ac:dyDescent="0.2">
      <c r="A1643" s="67" t="s">
        <v>2331</v>
      </c>
      <c r="B1643" s="54" t="s">
        <v>486</v>
      </c>
      <c r="C1643" s="67">
        <f t="shared" si="27"/>
        <v>6</v>
      </c>
      <c r="E1643" s="12">
        <v>832</v>
      </c>
      <c r="F1643" s="12">
        <v>847</v>
      </c>
      <c r="G1643" s="14">
        <v>112</v>
      </c>
      <c r="H1643" s="14">
        <v>527</v>
      </c>
      <c r="I1643" s="14">
        <v>193</v>
      </c>
      <c r="J1643" s="13"/>
      <c r="K1643" s="12">
        <v>10436</v>
      </c>
      <c r="L1643" s="12">
        <v>55549</v>
      </c>
      <c r="M1643" s="12">
        <v>142714</v>
      </c>
      <c r="N1643" s="12">
        <v>500</v>
      </c>
      <c r="O1643" s="12">
        <v>500</v>
      </c>
    </row>
    <row r="1644" spans="1:15" x14ac:dyDescent="0.2">
      <c r="A1644" s="67" t="s">
        <v>2332</v>
      </c>
      <c r="B1644" s="54" t="s">
        <v>485</v>
      </c>
      <c r="C1644" s="67">
        <f t="shared" si="27"/>
        <v>6</v>
      </c>
      <c r="E1644" s="12">
        <v>1081</v>
      </c>
      <c r="F1644" s="12">
        <v>1117</v>
      </c>
      <c r="G1644" s="14">
        <v>155</v>
      </c>
      <c r="H1644" s="14">
        <v>673</v>
      </c>
      <c r="I1644" s="14">
        <v>253</v>
      </c>
      <c r="J1644" s="13"/>
      <c r="K1644" s="12">
        <v>11802</v>
      </c>
      <c r="L1644" s="12">
        <v>86432</v>
      </c>
      <c r="M1644" s="12">
        <v>180520</v>
      </c>
      <c r="N1644" s="12">
        <v>500</v>
      </c>
      <c r="O1644" s="12">
        <v>500</v>
      </c>
    </row>
    <row r="1645" spans="1:15" x14ac:dyDescent="0.2">
      <c r="A1645" s="67" t="s">
        <v>2333</v>
      </c>
      <c r="B1645" s="54" t="s">
        <v>484</v>
      </c>
      <c r="C1645" s="67">
        <f t="shared" si="27"/>
        <v>6</v>
      </c>
      <c r="E1645" s="12">
        <v>1291</v>
      </c>
      <c r="F1645" s="12">
        <v>1277</v>
      </c>
      <c r="G1645" s="14">
        <v>209</v>
      </c>
      <c r="H1645" s="14">
        <v>812</v>
      </c>
      <c r="I1645" s="14">
        <v>270</v>
      </c>
      <c r="J1645" s="13"/>
      <c r="K1645" s="12">
        <v>19362</v>
      </c>
      <c r="L1645" s="12">
        <v>96216</v>
      </c>
      <c r="M1645" s="12">
        <v>78024</v>
      </c>
      <c r="N1645" s="12">
        <v>500</v>
      </c>
      <c r="O1645" s="12">
        <v>500</v>
      </c>
    </row>
    <row r="1646" spans="1:15" x14ac:dyDescent="0.2">
      <c r="A1646" s="67" t="s">
        <v>2334</v>
      </c>
      <c r="B1646" s="54" t="s">
        <v>483</v>
      </c>
      <c r="C1646" s="67">
        <f t="shared" si="27"/>
        <v>6</v>
      </c>
      <c r="E1646" s="12">
        <v>1302</v>
      </c>
      <c r="F1646" s="12">
        <v>1354</v>
      </c>
      <c r="G1646" s="14">
        <v>141</v>
      </c>
      <c r="H1646" s="14">
        <v>804</v>
      </c>
      <c r="I1646" s="14">
        <v>357</v>
      </c>
      <c r="J1646" s="13"/>
      <c r="K1646" s="12">
        <v>7875</v>
      </c>
      <c r="L1646" s="12">
        <v>89139</v>
      </c>
      <c r="M1646" s="12">
        <v>299847</v>
      </c>
      <c r="N1646" s="12">
        <v>500</v>
      </c>
      <c r="O1646" s="12">
        <v>500</v>
      </c>
    </row>
    <row r="1647" spans="1:15" x14ac:dyDescent="0.2">
      <c r="A1647" s="67" t="s">
        <v>2335</v>
      </c>
      <c r="B1647" s="54" t="s">
        <v>482</v>
      </c>
      <c r="C1647" s="67">
        <f t="shared" si="27"/>
        <v>6</v>
      </c>
      <c r="E1647" s="12">
        <v>6998</v>
      </c>
      <c r="F1647" s="12">
        <v>7389</v>
      </c>
      <c r="G1647" s="14">
        <v>796</v>
      </c>
      <c r="H1647" s="14">
        <v>4478</v>
      </c>
      <c r="I1647" s="14">
        <v>1724</v>
      </c>
      <c r="J1647" s="13"/>
      <c r="K1647" s="12">
        <v>0</v>
      </c>
      <c r="L1647" s="12">
        <v>702188</v>
      </c>
      <c r="M1647" s="12">
        <v>4355336</v>
      </c>
      <c r="N1647" s="12">
        <v>500</v>
      </c>
      <c r="O1647" s="12">
        <v>500</v>
      </c>
    </row>
    <row r="1648" spans="1:15" x14ac:dyDescent="0.2">
      <c r="A1648" s="67" t="s">
        <v>2336</v>
      </c>
      <c r="B1648" s="54" t="s">
        <v>481</v>
      </c>
      <c r="C1648" s="67">
        <f t="shared" si="27"/>
        <v>6</v>
      </c>
      <c r="E1648" s="12">
        <v>1844</v>
      </c>
      <c r="F1648" s="12">
        <v>1807</v>
      </c>
      <c r="G1648" s="14">
        <v>262</v>
      </c>
      <c r="H1648" s="14">
        <v>1190</v>
      </c>
      <c r="I1648" s="14">
        <v>392</v>
      </c>
      <c r="J1648" s="13"/>
      <c r="K1648" s="12">
        <v>21397</v>
      </c>
      <c r="L1648" s="12">
        <v>125230</v>
      </c>
      <c r="M1648" s="12">
        <v>246362</v>
      </c>
      <c r="N1648" s="12">
        <v>500</v>
      </c>
      <c r="O1648" s="12">
        <v>500</v>
      </c>
    </row>
    <row r="1649" spans="1:15" x14ac:dyDescent="0.2">
      <c r="A1649" s="67" t="s">
        <v>2337</v>
      </c>
      <c r="B1649" s="54" t="s">
        <v>480</v>
      </c>
      <c r="C1649" s="67">
        <f t="shared" si="27"/>
        <v>6</v>
      </c>
      <c r="E1649" s="12">
        <v>9870</v>
      </c>
      <c r="F1649" s="12">
        <v>10196</v>
      </c>
      <c r="G1649" s="14">
        <v>1108</v>
      </c>
      <c r="H1649" s="14">
        <v>6281</v>
      </c>
      <c r="I1649" s="14">
        <v>2481</v>
      </c>
      <c r="J1649" s="13"/>
      <c r="K1649" s="12">
        <v>21326</v>
      </c>
      <c r="L1649" s="12">
        <v>997127</v>
      </c>
      <c r="M1649" s="12">
        <v>4036951</v>
      </c>
      <c r="N1649" s="12">
        <v>500</v>
      </c>
      <c r="O1649" s="12">
        <v>500</v>
      </c>
    </row>
    <row r="1650" spans="1:15" x14ac:dyDescent="0.2">
      <c r="A1650" s="67" t="s">
        <v>2338</v>
      </c>
      <c r="B1650" s="54" t="s">
        <v>479</v>
      </c>
      <c r="C1650" s="67">
        <f t="shared" si="27"/>
        <v>6</v>
      </c>
      <c r="E1650" s="12">
        <v>12621</v>
      </c>
      <c r="F1650" s="12">
        <v>12654</v>
      </c>
      <c r="G1650" s="14">
        <v>1605</v>
      </c>
      <c r="H1650" s="14">
        <v>8188</v>
      </c>
      <c r="I1650" s="14">
        <v>2828</v>
      </c>
      <c r="J1650" s="13"/>
      <c r="K1650" s="12">
        <v>3650</v>
      </c>
      <c r="L1650" s="12">
        <v>952856</v>
      </c>
      <c r="M1650" s="12">
        <v>3956153</v>
      </c>
      <c r="N1650" s="12">
        <v>500</v>
      </c>
      <c r="O1650" s="12">
        <v>500</v>
      </c>
    </row>
    <row r="1651" spans="1:15" x14ac:dyDescent="0.2">
      <c r="A1651" s="67" t="s">
        <v>2339</v>
      </c>
      <c r="B1651" s="54" t="s">
        <v>478</v>
      </c>
      <c r="C1651" s="67">
        <f t="shared" si="27"/>
        <v>6</v>
      </c>
      <c r="E1651" s="12">
        <v>3756</v>
      </c>
      <c r="F1651" s="12">
        <v>3842</v>
      </c>
      <c r="G1651" s="14">
        <v>502</v>
      </c>
      <c r="H1651" s="14">
        <v>2448</v>
      </c>
      <c r="I1651" s="14">
        <v>806</v>
      </c>
      <c r="J1651" s="13"/>
      <c r="K1651" s="12">
        <v>50632</v>
      </c>
      <c r="L1651" s="12">
        <v>298815</v>
      </c>
      <c r="M1651" s="12">
        <v>1065277</v>
      </c>
      <c r="N1651" s="12">
        <v>500</v>
      </c>
      <c r="O1651" s="12">
        <v>500</v>
      </c>
    </row>
    <row r="1652" spans="1:15" x14ac:dyDescent="0.2">
      <c r="A1652" s="67" t="s">
        <v>2340</v>
      </c>
      <c r="B1652" s="54" t="s">
        <v>477</v>
      </c>
      <c r="C1652" s="67">
        <f t="shared" si="27"/>
        <v>6</v>
      </c>
      <c r="E1652" s="12">
        <v>2973</v>
      </c>
      <c r="F1652" s="12">
        <v>3041</v>
      </c>
      <c r="G1652" s="14">
        <v>338</v>
      </c>
      <c r="H1652" s="14">
        <v>1872</v>
      </c>
      <c r="I1652" s="14">
        <v>763</v>
      </c>
      <c r="J1652" s="13"/>
      <c r="K1652" s="12">
        <v>22362</v>
      </c>
      <c r="L1652" s="12">
        <v>265141</v>
      </c>
      <c r="M1652" s="12">
        <v>1147392</v>
      </c>
      <c r="N1652" s="12">
        <v>500</v>
      </c>
      <c r="O1652" s="12">
        <v>500</v>
      </c>
    </row>
    <row r="1653" spans="1:15" x14ac:dyDescent="0.2">
      <c r="A1653" s="67" t="s">
        <v>2341</v>
      </c>
      <c r="B1653" s="54" t="s">
        <v>476</v>
      </c>
      <c r="C1653" s="67">
        <f t="shared" si="27"/>
        <v>6</v>
      </c>
      <c r="E1653" s="12">
        <v>2598</v>
      </c>
      <c r="F1653" s="12">
        <v>2785</v>
      </c>
      <c r="G1653" s="14">
        <v>319</v>
      </c>
      <c r="H1653" s="14">
        <v>1573</v>
      </c>
      <c r="I1653" s="14">
        <v>706</v>
      </c>
      <c r="J1653" s="13"/>
      <c r="K1653" s="12">
        <v>80287</v>
      </c>
      <c r="L1653" s="12">
        <v>201408</v>
      </c>
      <c r="M1653" s="12">
        <v>424393</v>
      </c>
      <c r="N1653" s="12">
        <v>500</v>
      </c>
      <c r="O1653" s="12">
        <v>500</v>
      </c>
    </row>
    <row r="1654" spans="1:15" x14ac:dyDescent="0.2">
      <c r="A1654" s="67" t="s">
        <v>2342</v>
      </c>
      <c r="B1654" s="54" t="s">
        <v>475</v>
      </c>
      <c r="C1654" s="67">
        <f t="shared" si="27"/>
        <v>6</v>
      </c>
      <c r="E1654" s="12">
        <v>2035</v>
      </c>
      <c r="F1654" s="12">
        <v>2043</v>
      </c>
      <c r="G1654" s="14">
        <v>341</v>
      </c>
      <c r="H1654" s="14">
        <v>1276</v>
      </c>
      <c r="I1654" s="14">
        <v>418</v>
      </c>
      <c r="J1654" s="13"/>
      <c r="K1654" s="12">
        <v>20804</v>
      </c>
      <c r="L1654" s="12">
        <v>139550</v>
      </c>
      <c r="M1654" s="12">
        <v>137766</v>
      </c>
      <c r="N1654" s="12">
        <v>500</v>
      </c>
      <c r="O1654" s="12">
        <v>500</v>
      </c>
    </row>
    <row r="1655" spans="1:15" x14ac:dyDescent="0.2">
      <c r="A1655" s="67" t="s">
        <v>2343</v>
      </c>
      <c r="B1655" s="54" t="s">
        <v>474</v>
      </c>
      <c r="C1655" s="67">
        <f t="shared" si="27"/>
        <v>6</v>
      </c>
      <c r="E1655" s="12">
        <v>2685</v>
      </c>
      <c r="F1655" s="12">
        <v>2724</v>
      </c>
      <c r="G1655" s="14">
        <v>340</v>
      </c>
      <c r="H1655" s="14">
        <v>1743</v>
      </c>
      <c r="I1655" s="14">
        <v>602</v>
      </c>
      <c r="J1655" s="13"/>
      <c r="K1655" s="12">
        <v>54790</v>
      </c>
      <c r="L1655" s="12">
        <v>188259</v>
      </c>
      <c r="M1655" s="12">
        <v>323373</v>
      </c>
      <c r="N1655" s="12">
        <v>500</v>
      </c>
      <c r="O1655" s="12">
        <v>500</v>
      </c>
    </row>
    <row r="1656" spans="1:15" x14ac:dyDescent="0.2">
      <c r="A1656" s="67" t="s">
        <v>2344</v>
      </c>
      <c r="B1656" s="54" t="s">
        <v>473</v>
      </c>
      <c r="C1656" s="67">
        <f t="shared" si="27"/>
        <v>6</v>
      </c>
      <c r="E1656" s="12">
        <v>5364</v>
      </c>
      <c r="F1656" s="12">
        <v>5321</v>
      </c>
      <c r="G1656" s="14">
        <v>744</v>
      </c>
      <c r="H1656" s="14">
        <v>3458</v>
      </c>
      <c r="I1656" s="14">
        <v>1162</v>
      </c>
      <c r="J1656" s="13"/>
      <c r="K1656" s="12">
        <v>14449</v>
      </c>
      <c r="L1656" s="12">
        <v>459706</v>
      </c>
      <c r="M1656" s="12">
        <v>1762096</v>
      </c>
      <c r="N1656" s="12">
        <v>500</v>
      </c>
      <c r="O1656" s="12">
        <v>500</v>
      </c>
    </row>
    <row r="1657" spans="1:15" x14ac:dyDescent="0.2">
      <c r="A1657" s="67" t="s">
        <v>2345</v>
      </c>
      <c r="B1657" s="54" t="s">
        <v>472</v>
      </c>
      <c r="C1657" s="67">
        <f t="shared" si="27"/>
        <v>6</v>
      </c>
      <c r="E1657" s="12">
        <v>4783</v>
      </c>
      <c r="F1657" s="12">
        <v>4864</v>
      </c>
      <c r="G1657" s="14">
        <v>666</v>
      </c>
      <c r="H1657" s="14">
        <v>3069</v>
      </c>
      <c r="I1657" s="14">
        <v>1048</v>
      </c>
      <c r="J1657" s="13"/>
      <c r="K1657" s="12">
        <v>55251</v>
      </c>
      <c r="L1657" s="12">
        <v>384302</v>
      </c>
      <c r="M1657" s="12">
        <v>822614</v>
      </c>
      <c r="N1657" s="12">
        <v>500</v>
      </c>
      <c r="O1657" s="12">
        <v>500</v>
      </c>
    </row>
    <row r="1658" spans="1:15" x14ac:dyDescent="0.2">
      <c r="A1658" s="67" t="s">
        <v>2346</v>
      </c>
      <c r="B1658" s="54" t="s">
        <v>471</v>
      </c>
      <c r="C1658" s="67">
        <f t="shared" si="27"/>
        <v>6</v>
      </c>
      <c r="E1658" s="12">
        <v>1660</v>
      </c>
      <c r="F1658" s="12">
        <v>1729</v>
      </c>
      <c r="G1658" s="14">
        <v>206</v>
      </c>
      <c r="H1658" s="14">
        <v>947</v>
      </c>
      <c r="I1658" s="14">
        <v>507</v>
      </c>
      <c r="J1658" s="13"/>
      <c r="K1658" s="12">
        <v>17495</v>
      </c>
      <c r="L1658" s="12">
        <v>106663</v>
      </c>
      <c r="M1658" s="12">
        <v>491182</v>
      </c>
      <c r="N1658" s="12">
        <v>500</v>
      </c>
      <c r="O1658" s="12">
        <v>500</v>
      </c>
    </row>
    <row r="1659" spans="1:15" x14ac:dyDescent="0.2">
      <c r="A1659" s="67" t="s">
        <v>2347</v>
      </c>
      <c r="B1659" s="54" t="s">
        <v>470</v>
      </c>
      <c r="C1659" s="67">
        <f t="shared" si="27"/>
        <v>6</v>
      </c>
      <c r="E1659" s="12">
        <v>5364</v>
      </c>
      <c r="F1659" s="12">
        <v>5213</v>
      </c>
      <c r="G1659" s="14">
        <v>751</v>
      </c>
      <c r="H1659" s="14">
        <v>3353</v>
      </c>
      <c r="I1659" s="14">
        <v>1260</v>
      </c>
      <c r="J1659" s="13"/>
      <c r="K1659" s="12">
        <v>57866</v>
      </c>
      <c r="L1659" s="12">
        <v>409918</v>
      </c>
      <c r="M1659" s="12">
        <v>1347501</v>
      </c>
      <c r="N1659" s="12">
        <v>500</v>
      </c>
      <c r="O1659" s="12">
        <v>500</v>
      </c>
    </row>
    <row r="1660" spans="1:15" x14ac:dyDescent="0.2">
      <c r="A1660" s="67" t="s">
        <v>2348</v>
      </c>
      <c r="B1660" s="54" t="s">
        <v>469</v>
      </c>
      <c r="C1660" s="67">
        <f t="shared" si="27"/>
        <v>6</v>
      </c>
      <c r="E1660" s="12">
        <v>3890</v>
      </c>
      <c r="F1660" s="12">
        <v>3923</v>
      </c>
      <c r="G1660" s="14">
        <v>474</v>
      </c>
      <c r="H1660" s="14">
        <v>2485</v>
      </c>
      <c r="I1660" s="14">
        <v>931</v>
      </c>
      <c r="J1660" s="13"/>
      <c r="K1660" s="12">
        <v>32538</v>
      </c>
      <c r="L1660" s="12">
        <v>264766</v>
      </c>
      <c r="M1660" s="12">
        <v>762837</v>
      </c>
      <c r="N1660" s="12">
        <v>500</v>
      </c>
      <c r="O1660" s="12">
        <v>500</v>
      </c>
    </row>
    <row r="1661" spans="1:15" x14ac:dyDescent="0.2">
      <c r="A1661" s="67" t="s">
        <v>2349</v>
      </c>
      <c r="B1661" s="54" t="s">
        <v>468</v>
      </c>
      <c r="C1661" s="67">
        <f t="shared" si="27"/>
        <v>6</v>
      </c>
      <c r="E1661" s="12">
        <v>2357</v>
      </c>
      <c r="F1661" s="12">
        <v>2357</v>
      </c>
      <c r="G1661" s="14">
        <v>282</v>
      </c>
      <c r="H1661" s="14">
        <v>1512</v>
      </c>
      <c r="I1661" s="14">
        <v>563</v>
      </c>
      <c r="J1661" s="13"/>
      <c r="K1661" s="12">
        <v>32958</v>
      </c>
      <c r="L1661" s="12">
        <v>142588</v>
      </c>
      <c r="M1661" s="12">
        <v>316524</v>
      </c>
      <c r="N1661" s="12">
        <v>500</v>
      </c>
      <c r="O1661" s="12">
        <v>500</v>
      </c>
    </row>
    <row r="1662" spans="1:15" x14ac:dyDescent="0.2">
      <c r="A1662" s="67" t="s">
        <v>2350</v>
      </c>
      <c r="B1662" s="54" t="s">
        <v>467</v>
      </c>
      <c r="C1662" s="67">
        <f t="shared" si="27"/>
        <v>6</v>
      </c>
      <c r="E1662" s="12">
        <v>3655</v>
      </c>
      <c r="F1662" s="12">
        <v>3566</v>
      </c>
      <c r="G1662" s="14">
        <v>542</v>
      </c>
      <c r="H1662" s="14">
        <v>2363</v>
      </c>
      <c r="I1662" s="14">
        <v>750</v>
      </c>
      <c r="J1662" s="13"/>
      <c r="K1662" s="12">
        <v>20352</v>
      </c>
      <c r="L1662" s="12">
        <v>256654</v>
      </c>
      <c r="M1662" s="12">
        <v>710539</v>
      </c>
      <c r="N1662" s="12">
        <v>500</v>
      </c>
      <c r="O1662" s="12">
        <v>500</v>
      </c>
    </row>
    <row r="1663" spans="1:15" x14ac:dyDescent="0.2">
      <c r="A1663" s="67" t="s">
        <v>2351</v>
      </c>
      <c r="B1663" s="54" t="s">
        <v>466</v>
      </c>
      <c r="C1663" s="67">
        <f t="shared" si="27"/>
        <v>6</v>
      </c>
      <c r="E1663" s="12">
        <v>1439</v>
      </c>
      <c r="F1663" s="12">
        <v>1742</v>
      </c>
      <c r="G1663" s="14">
        <v>134</v>
      </c>
      <c r="H1663" s="14">
        <v>873</v>
      </c>
      <c r="I1663" s="14">
        <v>432</v>
      </c>
      <c r="J1663" s="13"/>
      <c r="K1663" s="12">
        <v>21600</v>
      </c>
      <c r="L1663" s="12">
        <v>223008</v>
      </c>
      <c r="M1663" s="12">
        <v>1176576</v>
      </c>
      <c r="N1663" s="12">
        <v>500</v>
      </c>
      <c r="O1663" s="12">
        <v>500</v>
      </c>
    </row>
    <row r="1664" spans="1:15" x14ac:dyDescent="0.2">
      <c r="A1664" s="67" t="s">
        <v>2352</v>
      </c>
      <c r="B1664" s="54" t="s">
        <v>465</v>
      </c>
      <c r="C1664" s="67">
        <f t="shared" si="27"/>
        <v>6</v>
      </c>
      <c r="E1664" s="12">
        <v>1848</v>
      </c>
      <c r="F1664" s="12">
        <v>1842</v>
      </c>
      <c r="G1664" s="14">
        <v>291</v>
      </c>
      <c r="H1664" s="14">
        <v>1152</v>
      </c>
      <c r="I1664" s="14">
        <v>405</v>
      </c>
      <c r="J1664" s="13"/>
      <c r="K1664" s="12">
        <v>36013</v>
      </c>
      <c r="L1664" s="12">
        <v>97710</v>
      </c>
      <c r="M1664" s="12">
        <v>65308</v>
      </c>
      <c r="N1664" s="12">
        <v>500</v>
      </c>
      <c r="O1664" s="12">
        <v>500</v>
      </c>
    </row>
    <row r="1665" spans="1:15" x14ac:dyDescent="0.2">
      <c r="A1665" s="67" t="s">
        <v>2353</v>
      </c>
      <c r="B1665" s="54" t="s">
        <v>464</v>
      </c>
      <c r="C1665" s="67">
        <f t="shared" si="27"/>
        <v>6</v>
      </c>
      <c r="E1665" s="12">
        <v>1605</v>
      </c>
      <c r="F1665" s="12">
        <v>1536</v>
      </c>
      <c r="G1665" s="14">
        <v>219</v>
      </c>
      <c r="H1665" s="14">
        <v>965</v>
      </c>
      <c r="I1665" s="14">
        <v>421</v>
      </c>
      <c r="J1665" s="13"/>
      <c r="K1665" s="12">
        <v>42536</v>
      </c>
      <c r="L1665" s="12">
        <v>104333</v>
      </c>
      <c r="M1665" s="12">
        <v>139679</v>
      </c>
      <c r="N1665" s="12">
        <v>500</v>
      </c>
      <c r="O1665" s="12">
        <v>500</v>
      </c>
    </row>
    <row r="1666" spans="1:15" x14ac:dyDescent="0.2">
      <c r="A1666" s="67" t="s">
        <v>2354</v>
      </c>
      <c r="B1666" s="54" t="s">
        <v>463</v>
      </c>
      <c r="C1666" s="67">
        <f t="shared" si="27"/>
        <v>6</v>
      </c>
      <c r="E1666" s="12">
        <v>2445</v>
      </c>
      <c r="F1666" s="12">
        <v>2428</v>
      </c>
      <c r="G1666" s="14">
        <v>287</v>
      </c>
      <c r="H1666" s="14">
        <v>1526</v>
      </c>
      <c r="I1666" s="14">
        <v>632</v>
      </c>
      <c r="J1666" s="13"/>
      <c r="K1666" s="12">
        <v>24362</v>
      </c>
      <c r="L1666" s="12">
        <v>208515</v>
      </c>
      <c r="M1666" s="12">
        <v>407997</v>
      </c>
      <c r="N1666" s="12">
        <v>500</v>
      </c>
      <c r="O1666" s="12">
        <v>500</v>
      </c>
    </row>
    <row r="1667" spans="1:15" x14ac:dyDescent="0.2">
      <c r="A1667" s="67" t="s">
        <v>2355</v>
      </c>
      <c r="B1667" s="54" t="s">
        <v>462</v>
      </c>
      <c r="C1667" s="67">
        <f t="shared" si="27"/>
        <v>6</v>
      </c>
      <c r="E1667" s="12">
        <v>15800</v>
      </c>
      <c r="F1667" s="12">
        <v>15785</v>
      </c>
      <c r="G1667" s="14">
        <v>1837</v>
      </c>
      <c r="H1667" s="14">
        <v>10050</v>
      </c>
      <c r="I1667" s="14">
        <v>3913</v>
      </c>
      <c r="J1667" s="13"/>
      <c r="K1667" s="12">
        <v>38319</v>
      </c>
      <c r="L1667" s="12">
        <v>1480447</v>
      </c>
      <c r="M1667" s="12">
        <v>5875057</v>
      </c>
      <c r="N1667" s="12">
        <v>500</v>
      </c>
      <c r="O1667" s="12">
        <v>500</v>
      </c>
    </row>
    <row r="1668" spans="1:15" x14ac:dyDescent="0.2">
      <c r="A1668" s="67" t="s">
        <v>2356</v>
      </c>
      <c r="B1668" s="54" t="s">
        <v>461</v>
      </c>
      <c r="C1668" s="67">
        <f t="shared" si="27"/>
        <v>6</v>
      </c>
      <c r="E1668" s="12">
        <v>22704</v>
      </c>
      <c r="F1668" s="12">
        <v>23088</v>
      </c>
      <c r="G1668" s="14">
        <v>2956</v>
      </c>
      <c r="H1668" s="14">
        <v>14485</v>
      </c>
      <c r="I1668" s="14">
        <v>5263</v>
      </c>
      <c r="J1668" s="13"/>
      <c r="K1668" s="12">
        <v>35804</v>
      </c>
      <c r="L1668" s="12">
        <v>1736762</v>
      </c>
      <c r="M1668" s="12">
        <v>14361830</v>
      </c>
      <c r="N1668" s="12">
        <v>500</v>
      </c>
      <c r="O1668" s="12">
        <v>500</v>
      </c>
    </row>
    <row r="1669" spans="1:15" x14ac:dyDescent="0.2">
      <c r="A1669" s="67" t="s">
        <v>2357</v>
      </c>
      <c r="B1669" s="54" t="s">
        <v>460</v>
      </c>
      <c r="C1669" s="67">
        <f t="shared" si="27"/>
        <v>6</v>
      </c>
      <c r="E1669" s="12">
        <v>8197</v>
      </c>
      <c r="F1669" s="12">
        <v>8144</v>
      </c>
      <c r="G1669" s="14">
        <v>1016</v>
      </c>
      <c r="H1669" s="14">
        <v>5215</v>
      </c>
      <c r="I1669" s="14">
        <v>1966</v>
      </c>
      <c r="J1669" s="13"/>
      <c r="K1669" s="12">
        <v>43367</v>
      </c>
      <c r="L1669" s="12">
        <v>607682</v>
      </c>
      <c r="M1669" s="12">
        <v>3165380</v>
      </c>
      <c r="N1669" s="12">
        <v>500</v>
      </c>
      <c r="O1669" s="12">
        <v>500</v>
      </c>
    </row>
    <row r="1670" spans="1:15" x14ac:dyDescent="0.2">
      <c r="A1670" s="67" t="s">
        <v>2358</v>
      </c>
      <c r="B1670" s="54" t="s">
        <v>459</v>
      </c>
      <c r="C1670" s="67">
        <f t="shared" si="27"/>
        <v>6</v>
      </c>
      <c r="E1670" s="12">
        <v>3687</v>
      </c>
      <c r="F1670" s="12">
        <v>3915</v>
      </c>
      <c r="G1670" s="14">
        <v>399</v>
      </c>
      <c r="H1670" s="14">
        <v>2199</v>
      </c>
      <c r="I1670" s="14">
        <v>1089</v>
      </c>
      <c r="J1670" s="13"/>
      <c r="K1670" s="12">
        <v>77370</v>
      </c>
      <c r="L1670" s="12">
        <v>395896</v>
      </c>
      <c r="M1670" s="12">
        <v>958822</v>
      </c>
      <c r="N1670" s="12">
        <v>500</v>
      </c>
      <c r="O1670" s="12">
        <v>500</v>
      </c>
    </row>
    <row r="1671" spans="1:15" x14ac:dyDescent="0.2">
      <c r="A1671" s="67" t="s">
        <v>2359</v>
      </c>
      <c r="B1671" s="54" t="s">
        <v>458</v>
      </c>
      <c r="C1671" s="67">
        <f t="shared" si="27"/>
        <v>6</v>
      </c>
      <c r="E1671" s="12">
        <v>8356</v>
      </c>
      <c r="F1671" s="12">
        <v>8681</v>
      </c>
      <c r="G1671" s="14">
        <v>934</v>
      </c>
      <c r="H1671" s="14">
        <v>5019</v>
      </c>
      <c r="I1671" s="14">
        <v>2403</v>
      </c>
      <c r="J1671" s="13"/>
      <c r="K1671" s="12">
        <v>16371</v>
      </c>
      <c r="L1671" s="12">
        <v>675898</v>
      </c>
      <c r="M1671" s="12">
        <v>2919313</v>
      </c>
      <c r="N1671" s="12">
        <v>500</v>
      </c>
      <c r="O1671" s="12">
        <v>500</v>
      </c>
    </row>
    <row r="1672" spans="1:15" x14ac:dyDescent="0.2">
      <c r="A1672" s="67" t="s">
        <v>2360</v>
      </c>
      <c r="B1672" s="54" t="s">
        <v>457</v>
      </c>
      <c r="C1672" s="67">
        <f t="shared" si="27"/>
        <v>6</v>
      </c>
      <c r="E1672" s="12">
        <v>2385</v>
      </c>
      <c r="F1672" s="12">
        <v>2738</v>
      </c>
      <c r="G1672" s="14">
        <v>241</v>
      </c>
      <c r="H1672" s="14">
        <v>1447</v>
      </c>
      <c r="I1672" s="14">
        <v>697</v>
      </c>
      <c r="J1672" s="13"/>
      <c r="K1672" s="12">
        <v>46434</v>
      </c>
      <c r="L1672" s="12">
        <v>173614</v>
      </c>
      <c r="M1672" s="12">
        <v>225835</v>
      </c>
      <c r="N1672" s="12">
        <v>500</v>
      </c>
      <c r="O1672" s="12">
        <v>500</v>
      </c>
    </row>
    <row r="1673" spans="1:15" x14ac:dyDescent="0.2">
      <c r="A1673" s="67" t="s">
        <v>2361</v>
      </c>
      <c r="B1673" s="54" t="s">
        <v>456</v>
      </c>
      <c r="C1673" s="67">
        <f t="shared" si="27"/>
        <v>6</v>
      </c>
      <c r="E1673" s="12">
        <v>6607</v>
      </c>
      <c r="F1673" s="12">
        <v>6753</v>
      </c>
      <c r="G1673" s="14">
        <v>753</v>
      </c>
      <c r="H1673" s="14">
        <v>4012</v>
      </c>
      <c r="I1673" s="14">
        <v>1842</v>
      </c>
      <c r="J1673" s="13"/>
      <c r="K1673" s="12">
        <v>58237</v>
      </c>
      <c r="L1673" s="12">
        <v>529219</v>
      </c>
      <c r="M1673" s="12">
        <v>2179890</v>
      </c>
      <c r="N1673" s="12">
        <v>500</v>
      </c>
      <c r="O1673" s="12">
        <v>500</v>
      </c>
    </row>
    <row r="1674" spans="1:15" x14ac:dyDescent="0.2">
      <c r="A1674" s="67" t="s">
        <v>2362</v>
      </c>
      <c r="B1674" s="54" t="s">
        <v>455</v>
      </c>
      <c r="C1674" s="67">
        <f t="shared" si="27"/>
        <v>6</v>
      </c>
      <c r="E1674" s="12">
        <v>2684</v>
      </c>
      <c r="F1674" s="12">
        <v>2665</v>
      </c>
      <c r="G1674" s="14">
        <v>392</v>
      </c>
      <c r="H1674" s="14">
        <v>1698</v>
      </c>
      <c r="I1674" s="14">
        <v>594</v>
      </c>
      <c r="J1674" s="13"/>
      <c r="K1674" s="12">
        <v>12593</v>
      </c>
      <c r="L1674" s="12">
        <v>167492</v>
      </c>
      <c r="M1674" s="12">
        <v>511727</v>
      </c>
      <c r="N1674" s="12">
        <v>500</v>
      </c>
      <c r="O1674" s="12">
        <v>500</v>
      </c>
    </row>
    <row r="1675" spans="1:15" x14ac:dyDescent="0.2">
      <c r="A1675" s="67" t="s">
        <v>2363</v>
      </c>
      <c r="B1675" s="54" t="s">
        <v>454</v>
      </c>
      <c r="C1675" s="67">
        <f t="shared" si="27"/>
        <v>6</v>
      </c>
      <c r="E1675" s="12">
        <v>2265</v>
      </c>
      <c r="F1675" s="12">
        <v>2356</v>
      </c>
      <c r="G1675" s="14">
        <v>246</v>
      </c>
      <c r="H1675" s="14">
        <v>1409</v>
      </c>
      <c r="I1675" s="14">
        <v>610</v>
      </c>
      <c r="J1675" s="13"/>
      <c r="K1675" s="12">
        <v>56813</v>
      </c>
      <c r="L1675" s="12">
        <v>150099</v>
      </c>
      <c r="M1675" s="12">
        <v>523167</v>
      </c>
      <c r="N1675" s="12">
        <v>500</v>
      </c>
      <c r="O1675" s="12">
        <v>500</v>
      </c>
    </row>
    <row r="1676" spans="1:15" x14ac:dyDescent="0.2">
      <c r="A1676" s="67" t="s">
        <v>2364</v>
      </c>
      <c r="B1676" s="54" t="s">
        <v>453</v>
      </c>
      <c r="C1676" s="67">
        <f t="shared" si="27"/>
        <v>6</v>
      </c>
      <c r="E1676" s="12">
        <v>1849</v>
      </c>
      <c r="F1676" s="12">
        <v>1903</v>
      </c>
      <c r="G1676" s="14">
        <v>230</v>
      </c>
      <c r="H1676" s="14">
        <v>1127</v>
      </c>
      <c r="I1676" s="14">
        <v>492</v>
      </c>
      <c r="J1676" s="13"/>
      <c r="K1676" s="12">
        <v>25755</v>
      </c>
      <c r="L1676" s="12">
        <v>123330</v>
      </c>
      <c r="M1676" s="12">
        <v>147691</v>
      </c>
      <c r="N1676" s="12">
        <v>500</v>
      </c>
      <c r="O1676" s="12">
        <v>500</v>
      </c>
    </row>
    <row r="1677" spans="1:15" x14ac:dyDescent="0.2">
      <c r="A1677" s="67" t="s">
        <v>2365</v>
      </c>
      <c r="B1677" s="54" t="s">
        <v>452</v>
      </c>
      <c r="C1677" s="67">
        <f t="shared" si="27"/>
        <v>6</v>
      </c>
      <c r="E1677" s="12">
        <v>1614</v>
      </c>
      <c r="F1677" s="12">
        <v>1630</v>
      </c>
      <c r="G1677" s="14">
        <v>226</v>
      </c>
      <c r="H1677" s="14">
        <v>1069</v>
      </c>
      <c r="I1677" s="14">
        <v>319</v>
      </c>
      <c r="J1677" s="13"/>
      <c r="K1677" s="12">
        <v>28231</v>
      </c>
      <c r="L1677" s="12">
        <v>166848</v>
      </c>
      <c r="M1677" s="12">
        <v>535033</v>
      </c>
      <c r="N1677" s="12">
        <v>500</v>
      </c>
      <c r="O1677" s="12">
        <v>500</v>
      </c>
    </row>
    <row r="1678" spans="1:15" x14ac:dyDescent="0.2">
      <c r="A1678" s="67" t="s">
        <v>2366</v>
      </c>
      <c r="B1678" s="54" t="s">
        <v>451</v>
      </c>
      <c r="C1678" s="67">
        <f t="shared" si="27"/>
        <v>6</v>
      </c>
      <c r="E1678" s="12">
        <v>2150</v>
      </c>
      <c r="F1678" s="12">
        <v>2171</v>
      </c>
      <c r="G1678" s="14">
        <v>299</v>
      </c>
      <c r="H1678" s="14">
        <v>1451</v>
      </c>
      <c r="I1678" s="14">
        <v>400</v>
      </c>
      <c r="J1678" s="13"/>
      <c r="K1678" s="12">
        <v>13142</v>
      </c>
      <c r="L1678" s="12">
        <v>99592</v>
      </c>
      <c r="M1678" s="12">
        <v>197284</v>
      </c>
      <c r="N1678" s="12">
        <v>500</v>
      </c>
      <c r="O1678" s="12">
        <v>500</v>
      </c>
    </row>
    <row r="1679" spans="1:15" x14ac:dyDescent="0.2">
      <c r="A1679" s="67" t="s">
        <v>2367</v>
      </c>
      <c r="B1679" s="54" t="s">
        <v>450</v>
      </c>
      <c r="C1679" s="67">
        <f t="shared" si="27"/>
        <v>6</v>
      </c>
      <c r="E1679" s="12">
        <v>1050</v>
      </c>
      <c r="F1679" s="12">
        <v>1068</v>
      </c>
      <c r="G1679" s="14">
        <v>122</v>
      </c>
      <c r="H1679" s="14">
        <v>672</v>
      </c>
      <c r="I1679" s="14">
        <v>256</v>
      </c>
      <c r="J1679" s="13"/>
      <c r="K1679" s="12">
        <v>9150</v>
      </c>
      <c r="L1679" s="12">
        <v>74144</v>
      </c>
      <c r="M1679" s="12">
        <v>195851</v>
      </c>
      <c r="N1679" s="12">
        <v>500</v>
      </c>
      <c r="O1679" s="12">
        <v>500</v>
      </c>
    </row>
    <row r="1680" spans="1:15" x14ac:dyDescent="0.2">
      <c r="A1680" s="67" t="s">
        <v>2368</v>
      </c>
      <c r="B1680" s="54" t="s">
        <v>449</v>
      </c>
      <c r="C1680" s="67">
        <f t="shared" si="27"/>
        <v>6</v>
      </c>
      <c r="E1680" s="12">
        <v>1288</v>
      </c>
      <c r="F1680" s="12">
        <v>1241</v>
      </c>
      <c r="G1680" s="14">
        <v>199</v>
      </c>
      <c r="H1680" s="14">
        <v>878</v>
      </c>
      <c r="I1680" s="14">
        <v>211</v>
      </c>
      <c r="J1680" s="13"/>
      <c r="K1680" s="12">
        <v>10253</v>
      </c>
      <c r="L1680" s="12">
        <v>43319</v>
      </c>
      <c r="M1680" s="12">
        <v>218471</v>
      </c>
      <c r="N1680" s="12">
        <v>500</v>
      </c>
      <c r="O1680" s="12">
        <v>500</v>
      </c>
    </row>
    <row r="1681" spans="1:15" x14ac:dyDescent="0.2">
      <c r="A1681" s="67" t="s">
        <v>2369</v>
      </c>
      <c r="B1681" s="54" t="s">
        <v>448</v>
      </c>
      <c r="C1681" s="67">
        <f t="shared" si="27"/>
        <v>6</v>
      </c>
      <c r="E1681" s="12">
        <v>2633</v>
      </c>
      <c r="F1681" s="12">
        <v>2595</v>
      </c>
      <c r="G1681" s="14">
        <v>393</v>
      </c>
      <c r="H1681" s="14">
        <v>1697</v>
      </c>
      <c r="I1681" s="14">
        <v>543</v>
      </c>
      <c r="J1681" s="13"/>
      <c r="K1681" s="12">
        <v>12706</v>
      </c>
      <c r="L1681" s="12">
        <v>172848</v>
      </c>
      <c r="M1681" s="12">
        <v>356318</v>
      </c>
      <c r="N1681" s="12">
        <v>500</v>
      </c>
      <c r="O1681" s="12">
        <v>500</v>
      </c>
    </row>
    <row r="1682" spans="1:15" x14ac:dyDescent="0.2">
      <c r="A1682" s="67" t="s">
        <v>2370</v>
      </c>
      <c r="B1682" s="54" t="s">
        <v>447</v>
      </c>
      <c r="C1682" s="67">
        <f t="shared" si="27"/>
        <v>6</v>
      </c>
      <c r="E1682" s="12">
        <v>1814</v>
      </c>
      <c r="F1682" s="12">
        <v>1831</v>
      </c>
      <c r="G1682" s="14">
        <v>262</v>
      </c>
      <c r="H1682" s="14">
        <v>1215</v>
      </c>
      <c r="I1682" s="14">
        <v>337</v>
      </c>
      <c r="J1682" s="13"/>
      <c r="K1682" s="12">
        <v>13410</v>
      </c>
      <c r="L1682" s="12">
        <v>89378</v>
      </c>
      <c r="M1682" s="12">
        <v>526720</v>
      </c>
      <c r="N1682" s="12">
        <v>500</v>
      </c>
      <c r="O1682" s="12">
        <v>500</v>
      </c>
    </row>
    <row r="1683" spans="1:15" x14ac:dyDescent="0.2">
      <c r="A1683" s="67" t="s">
        <v>2371</v>
      </c>
      <c r="B1683" s="54" t="s">
        <v>446</v>
      </c>
      <c r="C1683" s="67">
        <f t="shared" ref="C1683:C1746" si="28">INT(A1683/10000)</f>
        <v>6</v>
      </c>
      <c r="E1683" s="12">
        <v>1268</v>
      </c>
      <c r="F1683" s="12">
        <v>1266</v>
      </c>
      <c r="G1683" s="14">
        <v>176</v>
      </c>
      <c r="H1683" s="14">
        <v>854</v>
      </c>
      <c r="I1683" s="14">
        <v>238</v>
      </c>
      <c r="J1683" s="13"/>
      <c r="K1683" s="12">
        <v>13125</v>
      </c>
      <c r="L1683" s="12">
        <v>81029</v>
      </c>
      <c r="M1683" s="12">
        <v>98390</v>
      </c>
      <c r="N1683" s="12">
        <v>500</v>
      </c>
      <c r="O1683" s="12">
        <v>500</v>
      </c>
    </row>
    <row r="1684" spans="1:15" x14ac:dyDescent="0.2">
      <c r="A1684" s="67" t="s">
        <v>2372</v>
      </c>
      <c r="B1684" s="54" t="s">
        <v>445</v>
      </c>
      <c r="C1684" s="67">
        <f t="shared" si="28"/>
        <v>6</v>
      </c>
      <c r="E1684" s="12">
        <v>6771</v>
      </c>
      <c r="F1684" s="12">
        <v>6517</v>
      </c>
      <c r="G1684" s="14">
        <v>943</v>
      </c>
      <c r="H1684" s="14">
        <v>4323</v>
      </c>
      <c r="I1684" s="14">
        <v>1505</v>
      </c>
      <c r="J1684" s="13"/>
      <c r="K1684" s="12">
        <v>12704</v>
      </c>
      <c r="L1684" s="12">
        <v>828876</v>
      </c>
      <c r="M1684" s="12">
        <v>3980909</v>
      </c>
      <c r="N1684" s="12">
        <v>500</v>
      </c>
      <c r="O1684" s="12">
        <v>500</v>
      </c>
    </row>
    <row r="1685" spans="1:15" x14ac:dyDescent="0.2">
      <c r="A1685" s="67" t="s">
        <v>2373</v>
      </c>
      <c r="B1685" s="54" t="s">
        <v>444</v>
      </c>
      <c r="C1685" s="67">
        <f t="shared" si="28"/>
        <v>6</v>
      </c>
      <c r="E1685" s="12">
        <v>2179</v>
      </c>
      <c r="F1685" s="12">
        <v>2228</v>
      </c>
      <c r="G1685" s="14">
        <v>362</v>
      </c>
      <c r="H1685" s="14">
        <v>1422</v>
      </c>
      <c r="I1685" s="14">
        <v>395</v>
      </c>
      <c r="J1685" s="13"/>
      <c r="K1685" s="12">
        <v>17633</v>
      </c>
      <c r="L1685" s="12">
        <v>147052</v>
      </c>
      <c r="M1685" s="12">
        <v>633742</v>
      </c>
      <c r="N1685" s="12">
        <v>500</v>
      </c>
      <c r="O1685" s="12">
        <v>500</v>
      </c>
    </row>
    <row r="1686" spans="1:15" x14ac:dyDescent="0.2">
      <c r="A1686" s="67" t="s">
        <v>2374</v>
      </c>
      <c r="B1686" s="54" t="s">
        <v>443</v>
      </c>
      <c r="C1686" s="67">
        <f t="shared" si="28"/>
        <v>6</v>
      </c>
      <c r="E1686" s="12">
        <v>1449</v>
      </c>
      <c r="F1686" s="12">
        <v>1447</v>
      </c>
      <c r="G1686" s="14">
        <v>193</v>
      </c>
      <c r="H1686" s="14">
        <v>967</v>
      </c>
      <c r="I1686" s="14">
        <v>289</v>
      </c>
      <c r="J1686" s="13"/>
      <c r="K1686" s="12">
        <v>7274</v>
      </c>
      <c r="L1686" s="12">
        <v>78436</v>
      </c>
      <c r="M1686" s="12">
        <v>777499</v>
      </c>
      <c r="N1686" s="12">
        <v>500</v>
      </c>
      <c r="O1686" s="12">
        <v>500</v>
      </c>
    </row>
    <row r="1687" spans="1:15" x14ac:dyDescent="0.2">
      <c r="A1687" s="67" t="s">
        <v>2375</v>
      </c>
      <c r="B1687" s="54" t="s">
        <v>442</v>
      </c>
      <c r="C1687" s="67">
        <f t="shared" si="28"/>
        <v>6</v>
      </c>
      <c r="E1687" s="12">
        <v>1541</v>
      </c>
      <c r="F1687" s="12">
        <v>1553</v>
      </c>
      <c r="G1687" s="14">
        <v>215</v>
      </c>
      <c r="H1687" s="14">
        <v>1094</v>
      </c>
      <c r="I1687" s="14">
        <v>232</v>
      </c>
      <c r="J1687" s="13"/>
      <c r="K1687" s="12">
        <v>8292</v>
      </c>
      <c r="L1687" s="12">
        <v>87116</v>
      </c>
      <c r="M1687" s="12">
        <v>91735</v>
      </c>
      <c r="N1687" s="12">
        <v>500</v>
      </c>
      <c r="O1687" s="12">
        <v>500</v>
      </c>
    </row>
    <row r="1688" spans="1:15" x14ac:dyDescent="0.2">
      <c r="A1688" s="67" t="s">
        <v>2376</v>
      </c>
      <c r="B1688" s="54" t="s">
        <v>441</v>
      </c>
      <c r="C1688" s="67">
        <f t="shared" si="28"/>
        <v>6</v>
      </c>
      <c r="E1688" s="12">
        <v>3150</v>
      </c>
      <c r="F1688" s="12">
        <v>3218</v>
      </c>
      <c r="G1688" s="14">
        <v>501</v>
      </c>
      <c r="H1688" s="14">
        <v>1999</v>
      </c>
      <c r="I1688" s="14">
        <v>650</v>
      </c>
      <c r="J1688" s="13"/>
      <c r="K1688" s="12">
        <v>24745</v>
      </c>
      <c r="L1688" s="12">
        <v>210402</v>
      </c>
      <c r="M1688" s="12">
        <v>769175</v>
      </c>
      <c r="N1688" s="12">
        <v>500</v>
      </c>
      <c r="O1688" s="12">
        <v>500</v>
      </c>
    </row>
    <row r="1689" spans="1:15" x14ac:dyDescent="0.2">
      <c r="A1689" s="67" t="s">
        <v>2377</v>
      </c>
      <c r="B1689" s="54" t="s">
        <v>440</v>
      </c>
      <c r="C1689" s="67">
        <f t="shared" si="28"/>
        <v>6</v>
      </c>
      <c r="E1689" s="12">
        <v>2042</v>
      </c>
      <c r="F1689" s="12">
        <v>2094</v>
      </c>
      <c r="G1689" s="14">
        <v>262</v>
      </c>
      <c r="H1689" s="14">
        <v>1344</v>
      </c>
      <c r="I1689" s="14">
        <v>436</v>
      </c>
      <c r="J1689" s="13"/>
      <c r="K1689" s="12">
        <v>9298</v>
      </c>
      <c r="L1689" s="12">
        <v>93985</v>
      </c>
      <c r="M1689" s="12">
        <v>172057</v>
      </c>
      <c r="N1689" s="12">
        <v>500</v>
      </c>
      <c r="O1689" s="12">
        <v>500</v>
      </c>
    </row>
    <row r="1690" spans="1:15" x14ac:dyDescent="0.2">
      <c r="A1690" s="67" t="s">
        <v>2378</v>
      </c>
      <c r="B1690" s="54" t="s">
        <v>439</v>
      </c>
      <c r="C1690" s="67">
        <f t="shared" si="28"/>
        <v>6</v>
      </c>
      <c r="E1690" s="12">
        <v>1047</v>
      </c>
      <c r="F1690" s="12">
        <v>1050</v>
      </c>
      <c r="G1690" s="14">
        <v>153</v>
      </c>
      <c r="H1690" s="14">
        <v>703</v>
      </c>
      <c r="I1690" s="14">
        <v>191</v>
      </c>
      <c r="J1690" s="13"/>
      <c r="K1690" s="12">
        <v>18173</v>
      </c>
      <c r="L1690" s="12">
        <v>70840</v>
      </c>
      <c r="M1690" s="12">
        <v>69302</v>
      </c>
      <c r="N1690" s="12">
        <v>500</v>
      </c>
      <c r="O1690" s="12">
        <v>500</v>
      </c>
    </row>
    <row r="1691" spans="1:15" x14ac:dyDescent="0.2">
      <c r="A1691" s="67" t="s">
        <v>2379</v>
      </c>
      <c r="B1691" s="54" t="s">
        <v>438</v>
      </c>
      <c r="C1691" s="67">
        <f t="shared" si="28"/>
        <v>6</v>
      </c>
      <c r="E1691" s="12">
        <v>2189</v>
      </c>
      <c r="F1691" s="12">
        <v>2122</v>
      </c>
      <c r="G1691" s="14">
        <v>295</v>
      </c>
      <c r="H1691" s="14">
        <v>1470</v>
      </c>
      <c r="I1691" s="14">
        <v>424</v>
      </c>
      <c r="J1691" s="13"/>
      <c r="K1691" s="12">
        <v>14500</v>
      </c>
      <c r="L1691" s="12">
        <v>161639</v>
      </c>
      <c r="M1691" s="12">
        <v>715463</v>
      </c>
      <c r="N1691" s="12">
        <v>500</v>
      </c>
      <c r="O1691" s="12">
        <v>500</v>
      </c>
    </row>
    <row r="1692" spans="1:15" x14ac:dyDescent="0.2">
      <c r="A1692" s="67" t="s">
        <v>2380</v>
      </c>
      <c r="B1692" s="54" t="s">
        <v>437</v>
      </c>
      <c r="C1692" s="67">
        <f t="shared" si="28"/>
        <v>6</v>
      </c>
      <c r="E1692" s="12">
        <v>1458</v>
      </c>
      <c r="F1692" s="12">
        <v>1512</v>
      </c>
      <c r="G1692" s="14">
        <v>186</v>
      </c>
      <c r="H1692" s="14">
        <v>952</v>
      </c>
      <c r="I1692" s="14">
        <v>320</v>
      </c>
      <c r="J1692" s="13"/>
      <c r="K1692" s="12">
        <v>30626</v>
      </c>
      <c r="L1692" s="12">
        <v>76323</v>
      </c>
      <c r="M1692" s="12">
        <v>77086</v>
      </c>
      <c r="N1692" s="12">
        <v>500</v>
      </c>
      <c r="O1692" s="12">
        <v>500</v>
      </c>
    </row>
    <row r="1693" spans="1:15" x14ac:dyDescent="0.2">
      <c r="A1693" s="67" t="s">
        <v>2381</v>
      </c>
      <c r="B1693" s="54" t="s">
        <v>436</v>
      </c>
      <c r="C1693" s="67">
        <f t="shared" si="28"/>
        <v>6</v>
      </c>
      <c r="E1693" s="12">
        <v>1349</v>
      </c>
      <c r="F1693" s="12">
        <v>1433</v>
      </c>
      <c r="G1693" s="14">
        <v>219</v>
      </c>
      <c r="H1693" s="14">
        <v>886</v>
      </c>
      <c r="I1693" s="14">
        <v>244</v>
      </c>
      <c r="J1693" s="13"/>
      <c r="K1693" s="12">
        <v>16820</v>
      </c>
      <c r="L1693" s="12">
        <v>65579</v>
      </c>
      <c r="M1693" s="12">
        <v>78269</v>
      </c>
      <c r="N1693" s="12">
        <v>500</v>
      </c>
      <c r="O1693" s="12">
        <v>500</v>
      </c>
    </row>
    <row r="1694" spans="1:15" x14ac:dyDescent="0.2">
      <c r="A1694" s="67" t="s">
        <v>2382</v>
      </c>
      <c r="B1694" s="54" t="s">
        <v>435</v>
      </c>
      <c r="C1694" s="67">
        <f t="shared" si="28"/>
        <v>6</v>
      </c>
      <c r="E1694" s="12">
        <v>1460</v>
      </c>
      <c r="F1694" s="12">
        <v>1419</v>
      </c>
      <c r="G1694" s="14">
        <v>189</v>
      </c>
      <c r="H1694" s="14">
        <v>901</v>
      </c>
      <c r="I1694" s="14">
        <v>370</v>
      </c>
      <c r="J1694" s="13"/>
      <c r="K1694" s="12">
        <v>7582</v>
      </c>
      <c r="L1694" s="12">
        <v>83868</v>
      </c>
      <c r="M1694" s="12">
        <v>120873</v>
      </c>
      <c r="N1694" s="12">
        <v>500</v>
      </c>
      <c r="O1694" s="12">
        <v>500</v>
      </c>
    </row>
    <row r="1695" spans="1:15" x14ac:dyDescent="0.2">
      <c r="A1695" s="67" t="s">
        <v>2383</v>
      </c>
      <c r="B1695" s="54" t="s">
        <v>434</v>
      </c>
      <c r="C1695" s="67">
        <f t="shared" si="28"/>
        <v>6</v>
      </c>
      <c r="E1695" s="12">
        <v>2212</v>
      </c>
      <c r="F1695" s="12">
        <v>2256</v>
      </c>
      <c r="G1695" s="14">
        <v>288</v>
      </c>
      <c r="H1695" s="14">
        <v>1409</v>
      </c>
      <c r="I1695" s="14">
        <v>515</v>
      </c>
      <c r="J1695" s="13"/>
      <c r="K1695" s="12">
        <v>22743</v>
      </c>
      <c r="L1695" s="12">
        <v>141173</v>
      </c>
      <c r="M1695" s="12">
        <v>479186</v>
      </c>
      <c r="N1695" s="12">
        <v>500</v>
      </c>
      <c r="O1695" s="12">
        <v>500</v>
      </c>
    </row>
    <row r="1696" spans="1:15" x14ac:dyDescent="0.2">
      <c r="A1696" s="67" t="s">
        <v>2384</v>
      </c>
      <c r="B1696" s="54" t="s">
        <v>433</v>
      </c>
      <c r="C1696" s="67">
        <f t="shared" si="28"/>
        <v>6</v>
      </c>
      <c r="E1696" s="12">
        <v>1392</v>
      </c>
      <c r="F1696" s="12">
        <v>1414</v>
      </c>
      <c r="G1696" s="14">
        <v>201</v>
      </c>
      <c r="H1696" s="14">
        <v>893</v>
      </c>
      <c r="I1696" s="14">
        <v>298</v>
      </c>
      <c r="J1696" s="13"/>
      <c r="K1696" s="12">
        <v>9628</v>
      </c>
      <c r="L1696" s="12">
        <v>100172</v>
      </c>
      <c r="M1696" s="12">
        <v>181720</v>
      </c>
      <c r="N1696" s="12">
        <v>500</v>
      </c>
      <c r="O1696" s="12">
        <v>500</v>
      </c>
    </row>
    <row r="1697" spans="1:15" x14ac:dyDescent="0.2">
      <c r="A1697" s="67" t="s">
        <v>2385</v>
      </c>
      <c r="B1697" s="54" t="s">
        <v>432</v>
      </c>
      <c r="C1697" s="67">
        <f t="shared" si="28"/>
        <v>6</v>
      </c>
      <c r="E1697" s="12">
        <v>3831</v>
      </c>
      <c r="F1697" s="12">
        <v>3757</v>
      </c>
      <c r="G1697" s="14">
        <v>542</v>
      </c>
      <c r="H1697" s="14">
        <v>2579</v>
      </c>
      <c r="I1697" s="14">
        <v>710</v>
      </c>
      <c r="J1697" s="13"/>
      <c r="K1697" s="12">
        <v>24560</v>
      </c>
      <c r="L1697" s="12">
        <v>342033</v>
      </c>
      <c r="M1697" s="12">
        <v>1200137</v>
      </c>
      <c r="N1697" s="12">
        <v>500</v>
      </c>
      <c r="O1697" s="12">
        <v>500</v>
      </c>
    </row>
    <row r="1698" spans="1:15" x14ac:dyDescent="0.2">
      <c r="A1698" s="67" t="s">
        <v>2386</v>
      </c>
      <c r="B1698" s="54" t="s">
        <v>431</v>
      </c>
      <c r="C1698" s="67">
        <f t="shared" si="28"/>
        <v>6</v>
      </c>
      <c r="E1698" s="12">
        <v>2018</v>
      </c>
      <c r="F1698" s="12">
        <v>2037</v>
      </c>
      <c r="G1698" s="14">
        <v>288</v>
      </c>
      <c r="H1698" s="14">
        <v>1345</v>
      </c>
      <c r="I1698" s="14">
        <v>385</v>
      </c>
      <c r="J1698" s="13"/>
      <c r="K1698" s="12">
        <v>14262</v>
      </c>
      <c r="L1698" s="12">
        <v>108335</v>
      </c>
      <c r="M1698" s="12">
        <v>144734</v>
      </c>
      <c r="N1698" s="12">
        <v>500</v>
      </c>
      <c r="O1698" s="12">
        <v>500</v>
      </c>
    </row>
    <row r="1699" spans="1:15" x14ac:dyDescent="0.2">
      <c r="A1699" s="67" t="s">
        <v>2387</v>
      </c>
      <c r="B1699" s="54" t="s">
        <v>430</v>
      </c>
      <c r="C1699" s="67">
        <f t="shared" si="28"/>
        <v>6</v>
      </c>
      <c r="E1699" s="12">
        <v>2405</v>
      </c>
      <c r="F1699" s="12">
        <v>2437</v>
      </c>
      <c r="G1699" s="14">
        <v>335</v>
      </c>
      <c r="H1699" s="14">
        <v>1599</v>
      </c>
      <c r="I1699" s="14">
        <v>471</v>
      </c>
      <c r="J1699" s="13"/>
      <c r="K1699" s="12">
        <v>16536</v>
      </c>
      <c r="L1699" s="12">
        <v>120453</v>
      </c>
      <c r="M1699" s="12">
        <v>353448</v>
      </c>
      <c r="N1699" s="12">
        <v>500</v>
      </c>
      <c r="O1699" s="12">
        <v>500</v>
      </c>
    </row>
    <row r="1700" spans="1:15" x14ac:dyDescent="0.2">
      <c r="A1700" s="67" t="s">
        <v>2388</v>
      </c>
      <c r="B1700" s="54" t="s">
        <v>429</v>
      </c>
      <c r="C1700" s="67">
        <f t="shared" si="28"/>
        <v>6</v>
      </c>
      <c r="E1700" s="12">
        <v>8653</v>
      </c>
      <c r="F1700" s="12">
        <v>8435</v>
      </c>
      <c r="G1700" s="14">
        <v>1073</v>
      </c>
      <c r="H1700" s="14">
        <v>5568</v>
      </c>
      <c r="I1700" s="14">
        <v>2012</v>
      </c>
      <c r="J1700" s="13"/>
      <c r="K1700" s="12">
        <v>21421</v>
      </c>
      <c r="L1700" s="12">
        <v>771660</v>
      </c>
      <c r="M1700" s="12">
        <v>3663183</v>
      </c>
      <c r="N1700" s="12">
        <v>500</v>
      </c>
      <c r="O1700" s="12">
        <v>500</v>
      </c>
    </row>
    <row r="1701" spans="1:15" x14ac:dyDescent="0.2">
      <c r="A1701" s="67" t="s">
        <v>2389</v>
      </c>
      <c r="B1701" s="54" t="s">
        <v>428</v>
      </c>
      <c r="C1701" s="67">
        <f t="shared" si="28"/>
        <v>6</v>
      </c>
      <c r="E1701" s="12">
        <v>3145</v>
      </c>
      <c r="F1701" s="12">
        <v>3116</v>
      </c>
      <c r="G1701" s="14">
        <v>474</v>
      </c>
      <c r="H1701" s="14">
        <v>2070</v>
      </c>
      <c r="I1701" s="14">
        <v>601</v>
      </c>
      <c r="J1701" s="13"/>
      <c r="K1701" s="12">
        <v>27641</v>
      </c>
      <c r="L1701" s="12">
        <v>186833</v>
      </c>
      <c r="M1701" s="12">
        <v>791584</v>
      </c>
      <c r="N1701" s="12">
        <v>500</v>
      </c>
      <c r="O1701" s="12">
        <v>500</v>
      </c>
    </row>
    <row r="1702" spans="1:15" x14ac:dyDescent="0.2">
      <c r="A1702" s="67" t="s">
        <v>2390</v>
      </c>
      <c r="B1702" s="54" t="s">
        <v>427</v>
      </c>
      <c r="C1702" s="67">
        <f t="shared" si="28"/>
        <v>6</v>
      </c>
      <c r="E1702" s="12">
        <v>2071</v>
      </c>
      <c r="F1702" s="12">
        <v>2095</v>
      </c>
      <c r="G1702" s="14">
        <v>275</v>
      </c>
      <c r="H1702" s="14">
        <v>1391</v>
      </c>
      <c r="I1702" s="14">
        <v>405</v>
      </c>
      <c r="J1702" s="13"/>
      <c r="K1702" s="12">
        <v>24474</v>
      </c>
      <c r="L1702" s="12">
        <v>172767</v>
      </c>
      <c r="M1702" s="12">
        <v>944259</v>
      </c>
      <c r="N1702" s="12">
        <v>500</v>
      </c>
      <c r="O1702" s="12">
        <v>500</v>
      </c>
    </row>
    <row r="1703" spans="1:15" x14ac:dyDescent="0.2">
      <c r="A1703" s="67" t="s">
        <v>2391</v>
      </c>
      <c r="B1703" s="54" t="s">
        <v>426</v>
      </c>
      <c r="C1703" s="67">
        <f t="shared" si="28"/>
        <v>6</v>
      </c>
      <c r="E1703" s="12">
        <v>2105</v>
      </c>
      <c r="F1703" s="12">
        <v>2124</v>
      </c>
      <c r="G1703" s="14">
        <v>326</v>
      </c>
      <c r="H1703" s="14">
        <v>1433</v>
      </c>
      <c r="I1703" s="14">
        <v>346</v>
      </c>
      <c r="J1703" s="13"/>
      <c r="K1703" s="12">
        <v>25491</v>
      </c>
      <c r="L1703" s="12">
        <v>116456</v>
      </c>
      <c r="M1703" s="12">
        <v>752780</v>
      </c>
      <c r="N1703" s="12">
        <v>500</v>
      </c>
      <c r="O1703" s="12">
        <v>500</v>
      </c>
    </row>
    <row r="1704" spans="1:15" x14ac:dyDescent="0.2">
      <c r="A1704" s="67" t="s">
        <v>2392</v>
      </c>
      <c r="B1704" s="54" t="s">
        <v>425</v>
      </c>
      <c r="C1704" s="67">
        <f t="shared" si="28"/>
        <v>6</v>
      </c>
      <c r="E1704" s="12">
        <v>3775</v>
      </c>
      <c r="F1704" s="12">
        <v>3703</v>
      </c>
      <c r="G1704" s="14">
        <v>555</v>
      </c>
      <c r="H1704" s="14">
        <v>2526</v>
      </c>
      <c r="I1704" s="14">
        <v>694</v>
      </c>
      <c r="J1704" s="13"/>
      <c r="K1704" s="12">
        <v>24458</v>
      </c>
      <c r="L1704" s="12">
        <v>300254</v>
      </c>
      <c r="M1704" s="12">
        <v>2857004</v>
      </c>
      <c r="N1704" s="12">
        <v>500</v>
      </c>
      <c r="O1704" s="12">
        <v>500</v>
      </c>
    </row>
    <row r="1705" spans="1:15" x14ac:dyDescent="0.2">
      <c r="A1705" s="67" t="s">
        <v>2393</v>
      </c>
      <c r="B1705" s="54" t="s">
        <v>424</v>
      </c>
      <c r="C1705" s="67">
        <f t="shared" si="28"/>
        <v>6</v>
      </c>
      <c r="E1705" s="12">
        <v>3004</v>
      </c>
      <c r="F1705" s="12">
        <v>2861</v>
      </c>
      <c r="G1705" s="14">
        <v>448</v>
      </c>
      <c r="H1705" s="14">
        <v>1978</v>
      </c>
      <c r="I1705" s="14">
        <v>578</v>
      </c>
      <c r="J1705" s="13"/>
      <c r="K1705" s="12">
        <v>21130</v>
      </c>
      <c r="L1705" s="12">
        <v>208616</v>
      </c>
      <c r="M1705" s="12">
        <v>747244</v>
      </c>
      <c r="N1705" s="12">
        <v>500</v>
      </c>
      <c r="O1705" s="12">
        <v>500</v>
      </c>
    </row>
    <row r="1706" spans="1:15" x14ac:dyDescent="0.2">
      <c r="A1706" s="67" t="s">
        <v>2394</v>
      </c>
      <c r="B1706" s="54" t="s">
        <v>2433</v>
      </c>
      <c r="C1706" s="67">
        <f t="shared" si="28"/>
        <v>6</v>
      </c>
      <c r="E1706" s="12">
        <v>1848</v>
      </c>
      <c r="F1706" s="12">
        <v>1863</v>
      </c>
      <c r="G1706" s="14">
        <v>237</v>
      </c>
      <c r="H1706" s="14">
        <v>1211</v>
      </c>
      <c r="I1706" s="14">
        <v>400</v>
      </c>
      <c r="J1706" s="13"/>
      <c r="K1706" s="12">
        <v>15792</v>
      </c>
      <c r="L1706" s="12">
        <v>193118</v>
      </c>
      <c r="M1706" s="12">
        <v>671670</v>
      </c>
      <c r="N1706" s="12">
        <v>500</v>
      </c>
      <c r="O1706" s="12">
        <v>500</v>
      </c>
    </row>
    <row r="1707" spans="1:15" x14ac:dyDescent="0.2">
      <c r="A1707" s="67" t="s">
        <v>2395</v>
      </c>
      <c r="B1707" s="54" t="s">
        <v>423</v>
      </c>
      <c r="C1707" s="67">
        <f t="shared" si="28"/>
        <v>6</v>
      </c>
      <c r="E1707" s="12">
        <v>1507</v>
      </c>
      <c r="F1707" s="12">
        <v>1469</v>
      </c>
      <c r="G1707" s="14">
        <v>262</v>
      </c>
      <c r="H1707" s="14">
        <v>935</v>
      </c>
      <c r="I1707" s="14">
        <v>310</v>
      </c>
      <c r="J1707" s="13"/>
      <c r="K1707" s="12">
        <v>6742</v>
      </c>
      <c r="L1707" s="12">
        <v>92192</v>
      </c>
      <c r="M1707" s="12">
        <v>159285</v>
      </c>
      <c r="N1707" s="12">
        <v>500</v>
      </c>
      <c r="O1707" s="12">
        <v>500</v>
      </c>
    </row>
    <row r="1708" spans="1:15" x14ac:dyDescent="0.2">
      <c r="A1708" s="67" t="s">
        <v>2396</v>
      </c>
      <c r="B1708" s="54" t="s">
        <v>422</v>
      </c>
      <c r="C1708" s="67">
        <f t="shared" si="28"/>
        <v>6</v>
      </c>
      <c r="E1708" s="12">
        <v>5934</v>
      </c>
      <c r="F1708" s="12">
        <v>6045</v>
      </c>
      <c r="G1708" s="14">
        <v>776</v>
      </c>
      <c r="H1708" s="14">
        <v>3916</v>
      </c>
      <c r="I1708" s="14">
        <v>1242</v>
      </c>
      <c r="J1708" s="13"/>
      <c r="K1708" s="12">
        <v>33957</v>
      </c>
      <c r="L1708" s="12">
        <v>303157</v>
      </c>
      <c r="M1708" s="12">
        <v>1302713</v>
      </c>
      <c r="N1708" s="12">
        <v>500</v>
      </c>
      <c r="O1708" s="12">
        <v>500</v>
      </c>
    </row>
    <row r="1709" spans="1:15" x14ac:dyDescent="0.2">
      <c r="A1709" s="67" t="s">
        <v>2397</v>
      </c>
      <c r="B1709" s="54" t="s">
        <v>421</v>
      </c>
      <c r="C1709" s="67">
        <f t="shared" si="28"/>
        <v>6</v>
      </c>
      <c r="E1709" s="12">
        <v>1451</v>
      </c>
      <c r="F1709" s="12">
        <v>1484</v>
      </c>
      <c r="G1709" s="14">
        <v>181</v>
      </c>
      <c r="H1709" s="14">
        <v>951</v>
      </c>
      <c r="I1709" s="14">
        <v>319</v>
      </c>
      <c r="J1709" s="13"/>
      <c r="K1709" s="12">
        <v>10525</v>
      </c>
      <c r="L1709" s="12">
        <v>75197</v>
      </c>
      <c r="M1709" s="12">
        <v>158346</v>
      </c>
      <c r="N1709" s="12">
        <v>500</v>
      </c>
      <c r="O1709" s="12">
        <v>500</v>
      </c>
    </row>
    <row r="1710" spans="1:15" x14ac:dyDescent="0.2">
      <c r="A1710" s="67" t="s">
        <v>2398</v>
      </c>
      <c r="B1710" s="54" t="s">
        <v>420</v>
      </c>
      <c r="C1710" s="67">
        <f t="shared" si="28"/>
        <v>6</v>
      </c>
      <c r="E1710" s="12">
        <v>2644</v>
      </c>
      <c r="F1710" s="12">
        <v>2703</v>
      </c>
      <c r="G1710" s="14">
        <v>329</v>
      </c>
      <c r="H1710" s="14">
        <v>1719</v>
      </c>
      <c r="I1710" s="14">
        <v>596</v>
      </c>
      <c r="J1710" s="13"/>
      <c r="K1710" s="12">
        <v>11182</v>
      </c>
      <c r="L1710" s="12">
        <v>181308</v>
      </c>
      <c r="M1710" s="12">
        <v>648951</v>
      </c>
      <c r="N1710" s="12">
        <v>500</v>
      </c>
      <c r="O1710" s="12">
        <v>500</v>
      </c>
    </row>
    <row r="1711" spans="1:15" x14ac:dyDescent="0.2">
      <c r="A1711" s="67" t="s">
        <v>2399</v>
      </c>
      <c r="B1711" s="54" t="s">
        <v>419</v>
      </c>
      <c r="C1711" s="67">
        <f t="shared" si="28"/>
        <v>6</v>
      </c>
      <c r="E1711" s="12">
        <v>4702</v>
      </c>
      <c r="F1711" s="12">
        <v>4791</v>
      </c>
      <c r="G1711" s="14">
        <v>667</v>
      </c>
      <c r="H1711" s="14">
        <v>3002</v>
      </c>
      <c r="I1711" s="14">
        <v>1033</v>
      </c>
      <c r="J1711" s="13"/>
      <c r="K1711" s="12">
        <v>47391</v>
      </c>
      <c r="L1711" s="12">
        <v>242778</v>
      </c>
      <c r="M1711" s="12">
        <v>585008</v>
      </c>
      <c r="N1711" s="12">
        <v>500</v>
      </c>
      <c r="O1711" s="12">
        <v>500</v>
      </c>
    </row>
    <row r="1712" spans="1:15" x14ac:dyDescent="0.2">
      <c r="A1712" s="67" t="s">
        <v>2400</v>
      </c>
      <c r="B1712" s="54" t="s">
        <v>418</v>
      </c>
      <c r="C1712" s="67">
        <f t="shared" si="28"/>
        <v>6</v>
      </c>
      <c r="E1712" s="12">
        <v>1471</v>
      </c>
      <c r="F1712" s="12">
        <v>1521</v>
      </c>
      <c r="G1712" s="14">
        <v>175</v>
      </c>
      <c r="H1712" s="14">
        <v>933</v>
      </c>
      <c r="I1712" s="14">
        <v>363</v>
      </c>
      <c r="J1712" s="13"/>
      <c r="K1712" s="12">
        <v>28753</v>
      </c>
      <c r="L1712" s="12">
        <v>96949</v>
      </c>
      <c r="M1712" s="12">
        <v>106585</v>
      </c>
      <c r="N1712" s="12">
        <v>500</v>
      </c>
      <c r="O1712" s="12">
        <v>500</v>
      </c>
    </row>
    <row r="1713" spans="1:15" x14ac:dyDescent="0.2">
      <c r="A1713" s="67" t="s">
        <v>2401</v>
      </c>
      <c r="B1713" s="54" t="s">
        <v>417</v>
      </c>
      <c r="C1713" s="67">
        <f t="shared" si="28"/>
        <v>6</v>
      </c>
      <c r="E1713" s="12">
        <v>1350</v>
      </c>
      <c r="F1713" s="12">
        <v>1339</v>
      </c>
      <c r="G1713" s="14">
        <v>205</v>
      </c>
      <c r="H1713" s="14">
        <v>875</v>
      </c>
      <c r="I1713" s="14">
        <v>270</v>
      </c>
      <c r="J1713" s="13"/>
      <c r="K1713" s="12">
        <v>10937</v>
      </c>
      <c r="L1713" s="12">
        <v>54651</v>
      </c>
      <c r="M1713" s="12">
        <v>289180</v>
      </c>
      <c r="N1713" s="12">
        <v>500</v>
      </c>
      <c r="O1713" s="12">
        <v>500</v>
      </c>
    </row>
    <row r="1714" spans="1:15" x14ac:dyDescent="0.2">
      <c r="A1714" s="67" t="s">
        <v>2402</v>
      </c>
      <c r="B1714" s="54" t="s">
        <v>416</v>
      </c>
      <c r="C1714" s="67">
        <f t="shared" si="28"/>
        <v>6</v>
      </c>
      <c r="E1714" s="12">
        <v>1336</v>
      </c>
      <c r="F1714" s="12">
        <v>1288</v>
      </c>
      <c r="G1714" s="14">
        <v>230</v>
      </c>
      <c r="H1714" s="14">
        <v>884</v>
      </c>
      <c r="I1714" s="14">
        <v>222</v>
      </c>
      <c r="J1714" s="13"/>
      <c r="K1714" s="12">
        <v>7742</v>
      </c>
      <c r="L1714" s="12">
        <v>47334</v>
      </c>
      <c r="M1714" s="12">
        <v>58911</v>
      </c>
      <c r="N1714" s="12">
        <v>500</v>
      </c>
      <c r="O1714" s="12">
        <v>500</v>
      </c>
    </row>
    <row r="1715" spans="1:15" x14ac:dyDescent="0.2">
      <c r="A1715" s="67" t="s">
        <v>2403</v>
      </c>
      <c r="B1715" s="54" t="s">
        <v>415</v>
      </c>
      <c r="C1715" s="67">
        <f t="shared" si="28"/>
        <v>6</v>
      </c>
      <c r="E1715" s="12">
        <v>1742</v>
      </c>
      <c r="F1715" s="12">
        <v>1728</v>
      </c>
      <c r="G1715" s="14">
        <v>188</v>
      </c>
      <c r="H1715" s="14">
        <v>1122</v>
      </c>
      <c r="I1715" s="14">
        <v>432</v>
      </c>
      <c r="J1715" s="13"/>
      <c r="K1715" s="12">
        <v>30539</v>
      </c>
      <c r="L1715" s="12">
        <v>140622</v>
      </c>
      <c r="M1715" s="12">
        <v>316785</v>
      </c>
      <c r="N1715" s="12">
        <v>500</v>
      </c>
      <c r="O1715" s="12">
        <v>500</v>
      </c>
    </row>
    <row r="1716" spans="1:15" x14ac:dyDescent="0.2">
      <c r="A1716" s="67" t="s">
        <v>2404</v>
      </c>
      <c r="B1716" s="54" t="s">
        <v>414</v>
      </c>
      <c r="C1716" s="67">
        <f t="shared" si="28"/>
        <v>6</v>
      </c>
      <c r="E1716" s="12">
        <v>1639</v>
      </c>
      <c r="F1716" s="12">
        <v>1648</v>
      </c>
      <c r="G1716" s="14">
        <v>233</v>
      </c>
      <c r="H1716" s="14">
        <v>1077</v>
      </c>
      <c r="I1716" s="14">
        <v>329</v>
      </c>
      <c r="J1716" s="13"/>
      <c r="K1716" s="12">
        <v>17102</v>
      </c>
      <c r="L1716" s="12">
        <v>79949</v>
      </c>
      <c r="M1716" s="12">
        <v>243879</v>
      </c>
      <c r="N1716" s="12">
        <v>500</v>
      </c>
      <c r="O1716" s="12">
        <v>500</v>
      </c>
    </row>
    <row r="1717" spans="1:15" x14ac:dyDescent="0.2">
      <c r="A1717" s="67" t="s">
        <v>2405</v>
      </c>
      <c r="B1717" s="54" t="s">
        <v>413</v>
      </c>
      <c r="C1717" s="67">
        <f t="shared" si="28"/>
        <v>6</v>
      </c>
      <c r="E1717" s="12">
        <v>1566</v>
      </c>
      <c r="F1717" s="12">
        <v>1584</v>
      </c>
      <c r="G1717" s="14">
        <v>227</v>
      </c>
      <c r="H1717" s="14">
        <v>1005</v>
      </c>
      <c r="I1717" s="14">
        <v>334</v>
      </c>
      <c r="J1717" s="13"/>
      <c r="K1717" s="12">
        <v>14882</v>
      </c>
      <c r="L1717" s="12">
        <v>59170</v>
      </c>
      <c r="M1717" s="12">
        <v>252042</v>
      </c>
      <c r="N1717" s="12">
        <v>500</v>
      </c>
      <c r="O1717" s="12">
        <v>500</v>
      </c>
    </row>
    <row r="1718" spans="1:15" x14ac:dyDescent="0.2">
      <c r="A1718" s="67" t="s">
        <v>2406</v>
      </c>
      <c r="B1718" s="54" t="s">
        <v>412</v>
      </c>
      <c r="C1718" s="67">
        <f t="shared" si="28"/>
        <v>6</v>
      </c>
      <c r="E1718" s="12">
        <v>1166</v>
      </c>
      <c r="F1718" s="12">
        <v>1210</v>
      </c>
      <c r="G1718" s="14">
        <v>129</v>
      </c>
      <c r="H1718" s="14">
        <v>746</v>
      </c>
      <c r="I1718" s="14">
        <v>291</v>
      </c>
      <c r="J1718" s="13"/>
      <c r="K1718" s="12">
        <v>9778</v>
      </c>
      <c r="L1718" s="12">
        <v>96207</v>
      </c>
      <c r="M1718" s="12">
        <v>242278</v>
      </c>
      <c r="N1718" s="12">
        <v>500</v>
      </c>
      <c r="O1718" s="12">
        <v>500</v>
      </c>
    </row>
    <row r="1719" spans="1:15" x14ac:dyDescent="0.2">
      <c r="A1719" s="67" t="s">
        <v>2407</v>
      </c>
      <c r="B1719" s="54" t="s">
        <v>411</v>
      </c>
      <c r="C1719" s="67">
        <f t="shared" si="28"/>
        <v>6</v>
      </c>
      <c r="E1719" s="12">
        <v>1284</v>
      </c>
      <c r="F1719" s="12">
        <v>1271</v>
      </c>
      <c r="G1719" s="14">
        <v>154</v>
      </c>
      <c r="H1719" s="14">
        <v>833</v>
      </c>
      <c r="I1719" s="14">
        <v>297</v>
      </c>
      <c r="J1719" s="13"/>
      <c r="K1719" s="12">
        <v>16551</v>
      </c>
      <c r="L1719" s="12">
        <v>92006</v>
      </c>
      <c r="M1719" s="12">
        <v>524734</v>
      </c>
      <c r="N1719" s="12">
        <v>500</v>
      </c>
      <c r="O1719" s="12">
        <v>500</v>
      </c>
    </row>
    <row r="1720" spans="1:15" x14ac:dyDescent="0.2">
      <c r="A1720" s="67" t="s">
        <v>2408</v>
      </c>
      <c r="B1720" s="54" t="s">
        <v>410</v>
      </c>
      <c r="C1720" s="67">
        <f t="shared" si="28"/>
        <v>6</v>
      </c>
      <c r="E1720" s="12">
        <v>1223</v>
      </c>
      <c r="F1720" s="12">
        <v>1291</v>
      </c>
      <c r="G1720" s="14">
        <v>142</v>
      </c>
      <c r="H1720" s="14">
        <v>768</v>
      </c>
      <c r="I1720" s="14">
        <v>313</v>
      </c>
      <c r="J1720" s="13"/>
      <c r="K1720" s="12">
        <v>12415</v>
      </c>
      <c r="L1720" s="12">
        <v>76672</v>
      </c>
      <c r="M1720" s="12">
        <v>81392</v>
      </c>
      <c r="N1720" s="12">
        <v>500</v>
      </c>
      <c r="O1720" s="12">
        <v>500</v>
      </c>
    </row>
    <row r="1721" spans="1:15" x14ac:dyDescent="0.2">
      <c r="A1721" s="67" t="s">
        <v>2409</v>
      </c>
      <c r="B1721" s="54" t="s">
        <v>409</v>
      </c>
      <c r="C1721" s="67">
        <f t="shared" si="28"/>
        <v>6</v>
      </c>
      <c r="E1721" s="12">
        <v>1248</v>
      </c>
      <c r="F1721" s="12">
        <v>1241</v>
      </c>
      <c r="G1721" s="14">
        <v>162</v>
      </c>
      <c r="H1721" s="14">
        <v>828</v>
      </c>
      <c r="I1721" s="14">
        <v>258</v>
      </c>
      <c r="J1721" s="13"/>
      <c r="K1721" s="12">
        <v>6951</v>
      </c>
      <c r="L1721" s="12">
        <v>49373</v>
      </c>
      <c r="M1721" s="12">
        <v>121457</v>
      </c>
      <c r="N1721" s="12">
        <v>500</v>
      </c>
      <c r="O1721" s="12">
        <v>500</v>
      </c>
    </row>
    <row r="1722" spans="1:15" x14ac:dyDescent="0.2">
      <c r="A1722" s="67" t="s">
        <v>2410</v>
      </c>
      <c r="B1722" s="54" t="s">
        <v>408</v>
      </c>
      <c r="C1722" s="67">
        <f t="shared" si="28"/>
        <v>6</v>
      </c>
      <c r="E1722" s="12">
        <v>5221</v>
      </c>
      <c r="F1722" s="12">
        <v>5299</v>
      </c>
      <c r="G1722" s="14">
        <v>660</v>
      </c>
      <c r="H1722" s="14">
        <v>3362</v>
      </c>
      <c r="I1722" s="14">
        <v>1199</v>
      </c>
      <c r="J1722" s="13"/>
      <c r="K1722" s="12">
        <v>19069</v>
      </c>
      <c r="L1722" s="12">
        <v>443301</v>
      </c>
      <c r="M1722" s="12">
        <v>1625453</v>
      </c>
      <c r="N1722" s="12">
        <v>500</v>
      </c>
      <c r="O1722" s="12">
        <v>500</v>
      </c>
    </row>
    <row r="1723" spans="1:15" x14ac:dyDescent="0.2">
      <c r="A1723" s="67" t="s">
        <v>2411</v>
      </c>
      <c r="B1723" s="54" t="s">
        <v>407</v>
      </c>
      <c r="C1723" s="67">
        <f t="shared" si="28"/>
        <v>6</v>
      </c>
      <c r="E1723" s="12">
        <v>3178</v>
      </c>
      <c r="F1723" s="12">
        <v>3107</v>
      </c>
      <c r="G1723" s="14">
        <v>340</v>
      </c>
      <c r="H1723" s="14">
        <v>1902</v>
      </c>
      <c r="I1723" s="14">
        <v>936</v>
      </c>
      <c r="J1723" s="13"/>
      <c r="K1723" s="12">
        <v>14668</v>
      </c>
      <c r="L1723" s="12">
        <v>438205</v>
      </c>
      <c r="M1723" s="12">
        <v>1779295</v>
      </c>
      <c r="N1723" s="12">
        <v>500</v>
      </c>
      <c r="O1723" s="12">
        <v>500</v>
      </c>
    </row>
    <row r="1724" spans="1:15" x14ac:dyDescent="0.2">
      <c r="A1724" s="67" t="s">
        <v>2412</v>
      </c>
      <c r="B1724" s="54" t="s">
        <v>406</v>
      </c>
      <c r="C1724" s="67">
        <f t="shared" si="28"/>
        <v>6</v>
      </c>
      <c r="E1724" s="12">
        <v>1798</v>
      </c>
      <c r="F1724" s="12">
        <v>1796</v>
      </c>
      <c r="G1724" s="14">
        <v>226</v>
      </c>
      <c r="H1724" s="14">
        <v>1181</v>
      </c>
      <c r="I1724" s="14">
        <v>391</v>
      </c>
      <c r="J1724" s="13"/>
      <c r="K1724" s="12">
        <v>20292</v>
      </c>
      <c r="L1724" s="12">
        <v>118470</v>
      </c>
      <c r="M1724" s="12">
        <v>826123</v>
      </c>
      <c r="N1724" s="12">
        <v>500</v>
      </c>
      <c r="O1724" s="12">
        <v>500</v>
      </c>
    </row>
    <row r="1725" spans="1:15" x14ac:dyDescent="0.2">
      <c r="A1725" s="67" t="s">
        <v>2413</v>
      </c>
      <c r="B1725" s="54" t="s">
        <v>405</v>
      </c>
      <c r="C1725" s="67">
        <f t="shared" si="28"/>
        <v>6</v>
      </c>
      <c r="E1725" s="12">
        <v>7180</v>
      </c>
      <c r="F1725" s="12">
        <v>7510</v>
      </c>
      <c r="G1725" s="14">
        <v>914</v>
      </c>
      <c r="H1725" s="14">
        <v>4614</v>
      </c>
      <c r="I1725" s="14">
        <v>1652</v>
      </c>
      <c r="J1725" s="13"/>
      <c r="K1725" s="12">
        <v>48296</v>
      </c>
      <c r="L1725" s="12">
        <v>442663</v>
      </c>
      <c r="M1725" s="12">
        <v>1705849</v>
      </c>
      <c r="N1725" s="12">
        <v>500</v>
      </c>
      <c r="O1725" s="12">
        <v>500</v>
      </c>
    </row>
    <row r="1726" spans="1:15" x14ac:dyDescent="0.2">
      <c r="A1726" s="67" t="s">
        <v>2414</v>
      </c>
      <c r="B1726" s="54" t="s">
        <v>404</v>
      </c>
      <c r="C1726" s="67">
        <f t="shared" si="28"/>
        <v>6</v>
      </c>
      <c r="E1726" s="12">
        <v>13457</v>
      </c>
      <c r="F1726" s="12">
        <v>13242</v>
      </c>
      <c r="G1726" s="14">
        <v>1910</v>
      </c>
      <c r="H1726" s="14">
        <v>8895</v>
      </c>
      <c r="I1726" s="14">
        <v>2652</v>
      </c>
      <c r="J1726" s="13"/>
      <c r="K1726" s="12">
        <v>34556</v>
      </c>
      <c r="L1726" s="12">
        <v>1073540</v>
      </c>
      <c r="M1726" s="12">
        <v>5426688</v>
      </c>
      <c r="N1726" s="12">
        <v>500</v>
      </c>
      <c r="O1726" s="12">
        <v>500</v>
      </c>
    </row>
    <row r="1727" spans="1:15" x14ac:dyDescent="0.2">
      <c r="A1727" s="67" t="s">
        <v>2415</v>
      </c>
      <c r="B1727" s="54" t="s">
        <v>403</v>
      </c>
      <c r="C1727" s="67">
        <f t="shared" si="28"/>
        <v>6</v>
      </c>
      <c r="E1727" s="12">
        <v>5994</v>
      </c>
      <c r="F1727" s="12">
        <v>6062</v>
      </c>
      <c r="G1727" s="14">
        <v>825</v>
      </c>
      <c r="H1727" s="14">
        <v>3982</v>
      </c>
      <c r="I1727" s="14">
        <v>1187</v>
      </c>
      <c r="J1727" s="13"/>
      <c r="K1727" s="12">
        <v>65059</v>
      </c>
      <c r="L1727" s="12">
        <v>297401</v>
      </c>
      <c r="M1727" s="12">
        <v>1008338</v>
      </c>
      <c r="N1727" s="12">
        <v>500</v>
      </c>
      <c r="O1727" s="12">
        <v>500</v>
      </c>
    </row>
    <row r="1728" spans="1:15" x14ac:dyDescent="0.2">
      <c r="A1728" s="67" t="s">
        <v>2416</v>
      </c>
      <c r="B1728" s="54" t="s">
        <v>402</v>
      </c>
      <c r="C1728" s="67">
        <f t="shared" si="28"/>
        <v>6</v>
      </c>
      <c r="E1728" s="12">
        <v>3267</v>
      </c>
      <c r="F1728" s="12">
        <v>3271</v>
      </c>
      <c r="G1728" s="14">
        <v>446</v>
      </c>
      <c r="H1728" s="14">
        <v>2157</v>
      </c>
      <c r="I1728" s="14">
        <v>664</v>
      </c>
      <c r="J1728" s="13"/>
      <c r="K1728" s="12">
        <v>20670</v>
      </c>
      <c r="L1728" s="12">
        <v>163091</v>
      </c>
      <c r="M1728" s="12">
        <v>665244</v>
      </c>
      <c r="N1728" s="12">
        <v>500</v>
      </c>
      <c r="O1728" s="12">
        <v>500</v>
      </c>
    </row>
    <row r="1729" spans="1:15" x14ac:dyDescent="0.2">
      <c r="A1729" s="67" t="s">
        <v>2417</v>
      </c>
      <c r="B1729" s="54" t="s">
        <v>401</v>
      </c>
      <c r="C1729" s="67">
        <f t="shared" si="28"/>
        <v>6</v>
      </c>
      <c r="E1729" s="12">
        <v>4578</v>
      </c>
      <c r="F1729" s="12">
        <v>4416</v>
      </c>
      <c r="G1729" s="14">
        <v>673</v>
      </c>
      <c r="H1729" s="14">
        <v>3027</v>
      </c>
      <c r="I1729" s="14">
        <v>878</v>
      </c>
      <c r="J1729" s="13"/>
      <c r="K1729" s="12">
        <v>31740</v>
      </c>
      <c r="L1729" s="12">
        <v>313941</v>
      </c>
      <c r="M1729" s="12">
        <v>1324921</v>
      </c>
      <c r="N1729" s="12">
        <v>500</v>
      </c>
      <c r="O1729" s="12">
        <v>500</v>
      </c>
    </row>
    <row r="1730" spans="1:15" x14ac:dyDescent="0.2">
      <c r="A1730" s="67" t="s">
        <v>2418</v>
      </c>
      <c r="B1730" s="54" t="s">
        <v>400</v>
      </c>
      <c r="C1730" s="67">
        <f t="shared" si="28"/>
        <v>6</v>
      </c>
      <c r="E1730" s="12">
        <v>3529</v>
      </c>
      <c r="F1730" s="12">
        <v>3551</v>
      </c>
      <c r="G1730" s="14">
        <v>412</v>
      </c>
      <c r="H1730" s="14">
        <v>2243</v>
      </c>
      <c r="I1730" s="14">
        <v>874</v>
      </c>
      <c r="J1730" s="13"/>
      <c r="K1730" s="12">
        <v>23244</v>
      </c>
      <c r="L1730" s="12">
        <v>258332</v>
      </c>
      <c r="M1730" s="12">
        <v>683570</v>
      </c>
      <c r="N1730" s="12">
        <v>500</v>
      </c>
      <c r="O1730" s="12">
        <v>500</v>
      </c>
    </row>
    <row r="1731" spans="1:15" x14ac:dyDescent="0.2">
      <c r="A1731" s="67" t="s">
        <v>2419</v>
      </c>
      <c r="B1731" s="54" t="s">
        <v>399</v>
      </c>
      <c r="C1731" s="67">
        <f t="shared" si="28"/>
        <v>6</v>
      </c>
      <c r="E1731" s="12">
        <v>3159</v>
      </c>
      <c r="F1731" s="12">
        <v>3077</v>
      </c>
      <c r="G1731" s="14">
        <v>467</v>
      </c>
      <c r="H1731" s="14">
        <v>2073</v>
      </c>
      <c r="I1731" s="14">
        <v>619</v>
      </c>
      <c r="J1731" s="13"/>
      <c r="K1731" s="12">
        <v>32109</v>
      </c>
      <c r="L1731" s="12">
        <v>148760</v>
      </c>
      <c r="M1731" s="12">
        <v>507272</v>
      </c>
      <c r="N1731" s="12">
        <v>500</v>
      </c>
      <c r="O1731" s="12">
        <v>500</v>
      </c>
    </row>
    <row r="1732" spans="1:15" x14ac:dyDescent="0.2">
      <c r="A1732" s="67" t="s">
        <v>2420</v>
      </c>
      <c r="B1732" s="54" t="s">
        <v>398</v>
      </c>
      <c r="C1732" s="67">
        <f t="shared" si="28"/>
        <v>6</v>
      </c>
      <c r="E1732" s="12">
        <v>2532</v>
      </c>
      <c r="F1732" s="12">
        <v>2578</v>
      </c>
      <c r="G1732" s="14">
        <v>368</v>
      </c>
      <c r="H1732" s="14">
        <v>1711</v>
      </c>
      <c r="I1732" s="14">
        <v>453</v>
      </c>
      <c r="J1732" s="13"/>
      <c r="K1732" s="12">
        <v>18508</v>
      </c>
      <c r="L1732" s="12">
        <v>100875</v>
      </c>
      <c r="M1732" s="12">
        <v>230711</v>
      </c>
      <c r="N1732" s="12">
        <v>500</v>
      </c>
      <c r="O1732" s="12">
        <v>500</v>
      </c>
    </row>
    <row r="1733" spans="1:15" x14ac:dyDescent="0.2">
      <c r="A1733" s="67" t="s">
        <v>2421</v>
      </c>
      <c r="B1733" s="54" t="s">
        <v>397</v>
      </c>
      <c r="C1733" s="67">
        <f t="shared" si="28"/>
        <v>6</v>
      </c>
      <c r="E1733" s="12">
        <v>4954</v>
      </c>
      <c r="F1733" s="12">
        <v>4909</v>
      </c>
      <c r="G1733" s="14">
        <v>648</v>
      </c>
      <c r="H1733" s="14">
        <v>3272</v>
      </c>
      <c r="I1733" s="14">
        <v>1034</v>
      </c>
      <c r="J1733" s="13"/>
      <c r="K1733" s="12">
        <v>47918</v>
      </c>
      <c r="L1733" s="12">
        <v>223774</v>
      </c>
      <c r="M1733" s="12">
        <v>684422</v>
      </c>
      <c r="N1733" s="12">
        <v>500</v>
      </c>
      <c r="O1733" s="12">
        <v>500</v>
      </c>
    </row>
    <row r="1734" spans="1:15" x14ac:dyDescent="0.2">
      <c r="A1734" s="67" t="s">
        <v>2422</v>
      </c>
      <c r="B1734" s="54" t="s">
        <v>396</v>
      </c>
      <c r="C1734" s="67">
        <f t="shared" si="28"/>
        <v>6</v>
      </c>
      <c r="E1734" s="12">
        <v>2364</v>
      </c>
      <c r="F1734" s="12">
        <v>2363</v>
      </c>
      <c r="G1734" s="14">
        <v>280</v>
      </c>
      <c r="H1734" s="14">
        <v>1565</v>
      </c>
      <c r="I1734" s="14">
        <v>519</v>
      </c>
      <c r="J1734" s="13"/>
      <c r="K1734" s="12">
        <v>14736</v>
      </c>
      <c r="L1734" s="12">
        <v>97033</v>
      </c>
      <c r="M1734" s="12">
        <v>201532</v>
      </c>
      <c r="N1734" s="12">
        <v>500</v>
      </c>
      <c r="O1734" s="12">
        <v>500</v>
      </c>
    </row>
    <row r="1735" spans="1:15" x14ac:dyDescent="0.2">
      <c r="A1735" s="67" t="s">
        <v>2423</v>
      </c>
      <c r="B1735" s="54" t="s">
        <v>395</v>
      </c>
      <c r="C1735" s="67">
        <f t="shared" si="28"/>
        <v>6</v>
      </c>
      <c r="E1735" s="12">
        <v>2945</v>
      </c>
      <c r="F1735" s="12">
        <v>3013</v>
      </c>
      <c r="G1735" s="14">
        <v>381</v>
      </c>
      <c r="H1735" s="14">
        <v>1955</v>
      </c>
      <c r="I1735" s="14">
        <v>609</v>
      </c>
      <c r="J1735" s="13"/>
      <c r="K1735" s="12">
        <v>26102</v>
      </c>
      <c r="L1735" s="12">
        <v>163224</v>
      </c>
      <c r="M1735" s="12">
        <v>306145</v>
      </c>
      <c r="N1735" s="12">
        <v>500</v>
      </c>
      <c r="O1735" s="12">
        <v>500</v>
      </c>
    </row>
    <row r="1736" spans="1:15" x14ac:dyDescent="0.2">
      <c r="A1736" s="67" t="s">
        <v>2424</v>
      </c>
      <c r="B1736" s="54" t="s">
        <v>394</v>
      </c>
      <c r="C1736" s="67">
        <f t="shared" si="28"/>
        <v>6</v>
      </c>
      <c r="E1736" s="12">
        <v>3907</v>
      </c>
      <c r="F1736" s="12">
        <v>4016</v>
      </c>
      <c r="G1736" s="14">
        <v>552</v>
      </c>
      <c r="H1736" s="14">
        <v>2584</v>
      </c>
      <c r="I1736" s="14">
        <v>771</v>
      </c>
      <c r="J1736" s="13"/>
      <c r="K1736" s="12">
        <v>18066</v>
      </c>
      <c r="L1736" s="12">
        <v>232697</v>
      </c>
      <c r="M1736" s="12">
        <v>794337</v>
      </c>
      <c r="N1736" s="12">
        <v>500</v>
      </c>
      <c r="O1736" s="12">
        <v>500</v>
      </c>
    </row>
    <row r="1737" spans="1:15" x14ac:dyDescent="0.2">
      <c r="A1737" s="67" t="s">
        <v>2425</v>
      </c>
      <c r="B1737" s="54" t="s">
        <v>393</v>
      </c>
      <c r="C1737" s="67">
        <f t="shared" si="28"/>
        <v>6</v>
      </c>
      <c r="E1737" s="12">
        <v>3523</v>
      </c>
      <c r="F1737" s="12">
        <v>3642</v>
      </c>
      <c r="G1737" s="14">
        <v>406</v>
      </c>
      <c r="H1737" s="14">
        <v>2308</v>
      </c>
      <c r="I1737" s="14">
        <v>809</v>
      </c>
      <c r="J1737" s="13"/>
      <c r="K1737" s="12">
        <v>41828</v>
      </c>
      <c r="L1737" s="12">
        <v>187310</v>
      </c>
      <c r="M1737" s="12">
        <v>834328</v>
      </c>
      <c r="N1737" s="12">
        <v>500</v>
      </c>
      <c r="O1737" s="12">
        <v>500</v>
      </c>
    </row>
    <row r="1738" spans="1:15" x14ac:dyDescent="0.2">
      <c r="A1738" s="67">
        <v>70101</v>
      </c>
      <c r="B1738" s="54" t="s">
        <v>392</v>
      </c>
      <c r="C1738" s="67">
        <f t="shared" si="28"/>
        <v>7</v>
      </c>
      <c r="D1738" s="61">
        <v>1</v>
      </c>
      <c r="E1738" s="12">
        <v>132095</v>
      </c>
      <c r="F1738" s="12">
        <v>129907</v>
      </c>
      <c r="G1738" s="14">
        <v>15608</v>
      </c>
      <c r="H1738" s="14">
        <v>92175</v>
      </c>
      <c r="I1738" s="14">
        <v>24311</v>
      </c>
      <c r="J1738" s="13">
        <v>1</v>
      </c>
      <c r="K1738" s="12">
        <v>17976</v>
      </c>
      <c r="L1738" s="12">
        <v>12000073</v>
      </c>
      <c r="M1738" s="12">
        <v>65109815</v>
      </c>
      <c r="N1738" s="12">
        <v>500</v>
      </c>
      <c r="O1738" s="12">
        <v>500</v>
      </c>
    </row>
    <row r="1739" spans="1:15" x14ac:dyDescent="0.2">
      <c r="A1739" s="67">
        <v>70201</v>
      </c>
      <c r="B1739" s="54" t="s">
        <v>391</v>
      </c>
      <c r="C1739" s="67">
        <f t="shared" si="28"/>
        <v>7</v>
      </c>
      <c r="E1739" s="12">
        <v>3148</v>
      </c>
      <c r="F1739" s="12">
        <v>3046</v>
      </c>
      <c r="G1739" s="14">
        <v>513</v>
      </c>
      <c r="H1739" s="14">
        <v>2105</v>
      </c>
      <c r="I1739" s="14">
        <v>530</v>
      </c>
      <c r="J1739" s="13"/>
      <c r="K1739" s="12">
        <v>6697</v>
      </c>
      <c r="L1739" s="12">
        <v>170504</v>
      </c>
      <c r="M1739" s="12">
        <v>653816</v>
      </c>
      <c r="N1739" s="12">
        <v>500</v>
      </c>
      <c r="O1739" s="12">
        <v>500</v>
      </c>
    </row>
    <row r="1740" spans="1:15" x14ac:dyDescent="0.2">
      <c r="A1740" s="67">
        <v>70202</v>
      </c>
      <c r="B1740" s="54" t="s">
        <v>390</v>
      </c>
      <c r="C1740" s="67">
        <f t="shared" si="28"/>
        <v>7</v>
      </c>
      <c r="E1740" s="12">
        <v>4744</v>
      </c>
      <c r="F1740" s="12">
        <v>4527</v>
      </c>
      <c r="G1740" s="14">
        <v>791</v>
      </c>
      <c r="H1740" s="14">
        <v>3219</v>
      </c>
      <c r="I1740" s="14">
        <v>734</v>
      </c>
      <c r="J1740" s="13"/>
      <c r="K1740" s="12">
        <v>7836</v>
      </c>
      <c r="L1740" s="12">
        <v>387334</v>
      </c>
      <c r="M1740" s="12">
        <v>1843254</v>
      </c>
      <c r="N1740" s="12">
        <v>500</v>
      </c>
      <c r="O1740" s="12">
        <v>500</v>
      </c>
    </row>
    <row r="1741" spans="1:15" x14ac:dyDescent="0.2">
      <c r="A1741" s="67">
        <v>70203</v>
      </c>
      <c r="B1741" s="54" t="s">
        <v>389</v>
      </c>
      <c r="C1741" s="67">
        <f t="shared" si="28"/>
        <v>7</v>
      </c>
      <c r="E1741" s="12">
        <v>10779</v>
      </c>
      <c r="F1741" s="12">
        <v>10032</v>
      </c>
      <c r="G1741" s="14">
        <v>1707</v>
      </c>
      <c r="H1741" s="14">
        <v>7340</v>
      </c>
      <c r="I1741" s="14">
        <v>1732</v>
      </c>
      <c r="J1741" s="13"/>
      <c r="K1741" s="12">
        <v>6491</v>
      </c>
      <c r="L1741" s="12">
        <v>1123519</v>
      </c>
      <c r="M1741" s="12">
        <v>5327876</v>
      </c>
      <c r="N1741" s="12">
        <v>500</v>
      </c>
      <c r="O1741" s="12">
        <v>500</v>
      </c>
    </row>
    <row r="1742" spans="1:15" x14ac:dyDescent="0.2">
      <c r="A1742" s="67">
        <v>70204</v>
      </c>
      <c r="B1742" s="54" t="s">
        <v>388</v>
      </c>
      <c r="C1742" s="67">
        <f t="shared" si="28"/>
        <v>7</v>
      </c>
      <c r="E1742" s="12">
        <v>800</v>
      </c>
      <c r="F1742" s="12">
        <v>762</v>
      </c>
      <c r="G1742" s="14">
        <v>146</v>
      </c>
      <c r="H1742" s="14">
        <v>545</v>
      </c>
      <c r="I1742" s="14">
        <v>109</v>
      </c>
      <c r="J1742" s="13"/>
      <c r="K1742" s="12">
        <v>3064</v>
      </c>
      <c r="L1742" s="12">
        <v>45677</v>
      </c>
      <c r="M1742" s="12">
        <v>149899</v>
      </c>
      <c r="N1742" s="12">
        <v>500</v>
      </c>
      <c r="O1742" s="12">
        <v>500</v>
      </c>
    </row>
    <row r="1743" spans="1:15" x14ac:dyDescent="0.2">
      <c r="A1743" s="67">
        <v>70205</v>
      </c>
      <c r="B1743" s="54" t="s">
        <v>387</v>
      </c>
      <c r="C1743" s="67">
        <f t="shared" si="28"/>
        <v>7</v>
      </c>
      <c r="E1743" s="12">
        <v>946</v>
      </c>
      <c r="F1743" s="12">
        <v>978</v>
      </c>
      <c r="G1743" s="14">
        <v>145</v>
      </c>
      <c r="H1743" s="14">
        <v>650</v>
      </c>
      <c r="I1743" s="14">
        <v>151</v>
      </c>
      <c r="J1743" s="13"/>
      <c r="K1743" s="12">
        <v>-649</v>
      </c>
      <c r="L1743" s="12">
        <v>102852</v>
      </c>
      <c r="M1743" s="12">
        <v>269200</v>
      </c>
      <c r="N1743" s="12">
        <v>500</v>
      </c>
      <c r="O1743" s="12">
        <v>500</v>
      </c>
    </row>
    <row r="1744" spans="1:15" x14ac:dyDescent="0.2">
      <c r="A1744" s="67">
        <v>70206</v>
      </c>
      <c r="B1744" s="54" t="s">
        <v>386</v>
      </c>
      <c r="C1744" s="67">
        <f t="shared" si="28"/>
        <v>7</v>
      </c>
      <c r="E1744" s="12">
        <v>617</v>
      </c>
      <c r="F1744" s="12">
        <v>602</v>
      </c>
      <c r="G1744" s="14">
        <v>93</v>
      </c>
      <c r="H1744" s="14">
        <v>434</v>
      </c>
      <c r="I1744" s="14">
        <v>90</v>
      </c>
      <c r="J1744" s="13"/>
      <c r="K1744" s="12">
        <v>1374</v>
      </c>
      <c r="L1744" s="12">
        <v>29863</v>
      </c>
      <c r="M1744" s="12">
        <v>143162</v>
      </c>
      <c r="N1744" s="12">
        <v>500</v>
      </c>
      <c r="O1744" s="12">
        <v>500</v>
      </c>
    </row>
    <row r="1745" spans="1:15" x14ac:dyDescent="0.2">
      <c r="A1745" s="67">
        <v>70207</v>
      </c>
      <c r="B1745" s="54" t="s">
        <v>385</v>
      </c>
      <c r="C1745" s="67">
        <f t="shared" si="28"/>
        <v>7</v>
      </c>
      <c r="E1745" s="12">
        <v>681</v>
      </c>
      <c r="F1745" s="12">
        <v>675</v>
      </c>
      <c r="G1745" s="14">
        <v>83</v>
      </c>
      <c r="H1745" s="14">
        <v>467</v>
      </c>
      <c r="I1745" s="14">
        <v>131</v>
      </c>
      <c r="J1745" s="13"/>
      <c r="K1745" s="12">
        <v>1450</v>
      </c>
      <c r="L1745" s="12">
        <v>49042</v>
      </c>
      <c r="M1745" s="12">
        <v>109909</v>
      </c>
      <c r="N1745" s="12">
        <v>500</v>
      </c>
      <c r="O1745" s="12">
        <v>500</v>
      </c>
    </row>
    <row r="1746" spans="1:15" x14ac:dyDescent="0.2">
      <c r="A1746" s="67">
        <v>70208</v>
      </c>
      <c r="B1746" s="54" t="s">
        <v>384</v>
      </c>
      <c r="C1746" s="67">
        <f t="shared" si="28"/>
        <v>7</v>
      </c>
      <c r="E1746" s="12">
        <v>4733</v>
      </c>
      <c r="F1746" s="12">
        <v>4459</v>
      </c>
      <c r="G1746" s="14">
        <v>803</v>
      </c>
      <c r="H1746" s="14">
        <v>3318</v>
      </c>
      <c r="I1746" s="14">
        <v>612</v>
      </c>
      <c r="J1746" s="13"/>
      <c r="K1746" s="12">
        <v>5582</v>
      </c>
      <c r="L1746" s="12">
        <v>372174</v>
      </c>
      <c r="M1746" s="12">
        <v>1339568</v>
      </c>
      <c r="N1746" s="12">
        <v>500</v>
      </c>
      <c r="O1746" s="12">
        <v>500</v>
      </c>
    </row>
    <row r="1747" spans="1:15" x14ac:dyDescent="0.2">
      <c r="A1747" s="67">
        <v>70209</v>
      </c>
      <c r="B1747" s="54" t="s">
        <v>383</v>
      </c>
      <c r="C1747" s="67">
        <f t="shared" ref="C1747:C1810" si="29">INT(A1747/10000)</f>
        <v>7</v>
      </c>
      <c r="E1747" s="12">
        <v>3770</v>
      </c>
      <c r="F1747" s="12">
        <v>3518</v>
      </c>
      <c r="G1747" s="14">
        <v>594</v>
      </c>
      <c r="H1747" s="14">
        <v>2523</v>
      </c>
      <c r="I1747" s="14">
        <v>653</v>
      </c>
      <c r="J1747" s="13"/>
      <c r="K1747" s="12">
        <v>18173</v>
      </c>
      <c r="L1747" s="12">
        <v>282722</v>
      </c>
      <c r="M1747" s="12">
        <v>673877</v>
      </c>
      <c r="N1747" s="12">
        <v>500</v>
      </c>
      <c r="O1747" s="12">
        <v>500</v>
      </c>
    </row>
    <row r="1748" spans="1:15" x14ac:dyDescent="0.2">
      <c r="A1748" s="67">
        <v>70210</v>
      </c>
      <c r="B1748" s="54" t="s">
        <v>382</v>
      </c>
      <c r="C1748" s="67">
        <f t="shared" si="29"/>
        <v>7</v>
      </c>
      <c r="E1748" s="12">
        <v>605</v>
      </c>
      <c r="F1748" s="12">
        <v>553</v>
      </c>
      <c r="G1748" s="14">
        <v>90</v>
      </c>
      <c r="H1748" s="14">
        <v>423</v>
      </c>
      <c r="I1748" s="14">
        <v>92</v>
      </c>
      <c r="J1748" s="13"/>
      <c r="K1748" s="12">
        <v>387</v>
      </c>
      <c r="L1748" s="12">
        <v>49417</v>
      </c>
      <c r="M1748" s="12">
        <v>265606</v>
      </c>
      <c r="N1748" s="12">
        <v>500</v>
      </c>
      <c r="O1748" s="12">
        <v>500</v>
      </c>
    </row>
    <row r="1749" spans="1:15" x14ac:dyDescent="0.2">
      <c r="A1749" s="67">
        <v>70211</v>
      </c>
      <c r="B1749" s="54" t="s">
        <v>381</v>
      </c>
      <c r="C1749" s="67">
        <f t="shared" si="29"/>
        <v>7</v>
      </c>
      <c r="E1749" s="12">
        <v>1244</v>
      </c>
      <c r="F1749" s="12">
        <v>1262</v>
      </c>
      <c r="G1749" s="14">
        <v>183</v>
      </c>
      <c r="H1749" s="14">
        <v>862</v>
      </c>
      <c r="I1749" s="14">
        <v>199</v>
      </c>
      <c r="J1749" s="13"/>
      <c r="K1749" s="12">
        <v>1559</v>
      </c>
      <c r="L1749" s="12">
        <v>71782</v>
      </c>
      <c r="M1749" s="12">
        <v>153176</v>
      </c>
      <c r="N1749" s="12">
        <v>500</v>
      </c>
      <c r="O1749" s="12">
        <v>500</v>
      </c>
    </row>
    <row r="1750" spans="1:15" x14ac:dyDescent="0.2">
      <c r="A1750" s="67">
        <v>70212</v>
      </c>
      <c r="B1750" s="54" t="s">
        <v>380</v>
      </c>
      <c r="C1750" s="67">
        <f t="shared" si="29"/>
        <v>7</v>
      </c>
      <c r="E1750" s="12">
        <v>2159</v>
      </c>
      <c r="F1750" s="12">
        <v>2016</v>
      </c>
      <c r="G1750" s="14">
        <v>324</v>
      </c>
      <c r="H1750" s="14">
        <v>1382</v>
      </c>
      <c r="I1750" s="14">
        <v>453</v>
      </c>
      <c r="J1750" s="13"/>
      <c r="K1750" s="12">
        <v>5631</v>
      </c>
      <c r="L1750" s="12">
        <v>147174</v>
      </c>
      <c r="M1750" s="12">
        <v>286919</v>
      </c>
      <c r="N1750" s="12">
        <v>500</v>
      </c>
      <c r="O1750" s="12">
        <v>500</v>
      </c>
    </row>
    <row r="1751" spans="1:15" x14ac:dyDescent="0.2">
      <c r="A1751" s="67">
        <v>70213</v>
      </c>
      <c r="B1751" s="54" t="s">
        <v>379</v>
      </c>
      <c r="C1751" s="67">
        <f t="shared" si="29"/>
        <v>7</v>
      </c>
      <c r="E1751" s="12">
        <v>1365</v>
      </c>
      <c r="F1751" s="12">
        <v>1266</v>
      </c>
      <c r="G1751" s="14">
        <v>221</v>
      </c>
      <c r="H1751" s="14">
        <v>918</v>
      </c>
      <c r="I1751" s="14">
        <v>226</v>
      </c>
      <c r="J1751" s="13"/>
      <c r="K1751" s="12">
        <v>6665</v>
      </c>
      <c r="L1751" s="12">
        <v>92500</v>
      </c>
      <c r="M1751" s="12">
        <v>146633</v>
      </c>
      <c r="N1751" s="12">
        <v>500</v>
      </c>
      <c r="O1751" s="12">
        <v>500</v>
      </c>
    </row>
    <row r="1752" spans="1:15" x14ac:dyDescent="0.2">
      <c r="A1752" s="67">
        <v>70214</v>
      </c>
      <c r="B1752" s="54" t="s">
        <v>378</v>
      </c>
      <c r="C1752" s="67">
        <f t="shared" si="29"/>
        <v>7</v>
      </c>
      <c r="E1752" s="12">
        <v>2368</v>
      </c>
      <c r="F1752" s="12">
        <v>2365</v>
      </c>
      <c r="G1752" s="14">
        <v>356</v>
      </c>
      <c r="H1752" s="14">
        <v>1608</v>
      </c>
      <c r="I1752" s="14">
        <v>404</v>
      </c>
      <c r="J1752" s="13"/>
      <c r="K1752" s="12">
        <v>2379</v>
      </c>
      <c r="L1752" s="12">
        <v>277033</v>
      </c>
      <c r="M1752" s="12">
        <v>784111</v>
      </c>
      <c r="N1752" s="12">
        <v>500</v>
      </c>
      <c r="O1752" s="12">
        <v>500</v>
      </c>
    </row>
    <row r="1753" spans="1:15" x14ac:dyDescent="0.2">
      <c r="A1753" s="67">
        <v>70215</v>
      </c>
      <c r="B1753" s="54" t="s">
        <v>377</v>
      </c>
      <c r="C1753" s="67">
        <f t="shared" si="29"/>
        <v>7</v>
      </c>
      <c r="E1753" s="12">
        <v>2356</v>
      </c>
      <c r="F1753" s="12">
        <v>2205</v>
      </c>
      <c r="G1753" s="14">
        <v>391</v>
      </c>
      <c r="H1753" s="14">
        <v>1580</v>
      </c>
      <c r="I1753" s="14">
        <v>385</v>
      </c>
      <c r="J1753" s="13"/>
      <c r="K1753" s="12">
        <v>5403</v>
      </c>
      <c r="L1753" s="12">
        <v>159839</v>
      </c>
      <c r="M1753" s="12">
        <v>620290</v>
      </c>
      <c r="N1753" s="12">
        <v>500</v>
      </c>
      <c r="O1753" s="12">
        <v>500</v>
      </c>
    </row>
    <row r="1754" spans="1:15" x14ac:dyDescent="0.2">
      <c r="A1754" s="67">
        <v>70216</v>
      </c>
      <c r="B1754" s="54" t="s">
        <v>376</v>
      </c>
      <c r="C1754" s="67">
        <f t="shared" si="29"/>
        <v>7</v>
      </c>
      <c r="E1754" s="12">
        <v>1813</v>
      </c>
      <c r="F1754" s="12">
        <v>1769</v>
      </c>
      <c r="G1754" s="14">
        <v>302</v>
      </c>
      <c r="H1754" s="14">
        <v>1241</v>
      </c>
      <c r="I1754" s="14">
        <v>270</v>
      </c>
      <c r="J1754" s="13"/>
      <c r="K1754" s="12">
        <v>2504</v>
      </c>
      <c r="L1754" s="12">
        <v>112702</v>
      </c>
      <c r="M1754" s="12">
        <v>701933</v>
      </c>
      <c r="N1754" s="12">
        <v>500</v>
      </c>
      <c r="O1754" s="12">
        <v>500</v>
      </c>
    </row>
    <row r="1755" spans="1:15" x14ac:dyDescent="0.2">
      <c r="A1755" s="67">
        <v>70217</v>
      </c>
      <c r="B1755" s="54" t="s">
        <v>375</v>
      </c>
      <c r="C1755" s="67">
        <f t="shared" si="29"/>
        <v>7</v>
      </c>
      <c r="E1755" s="12">
        <v>1384</v>
      </c>
      <c r="F1755" s="12">
        <v>1385</v>
      </c>
      <c r="G1755" s="14">
        <v>197</v>
      </c>
      <c r="H1755" s="14">
        <v>957</v>
      </c>
      <c r="I1755" s="14">
        <v>230</v>
      </c>
      <c r="J1755" s="13"/>
      <c r="K1755" s="12">
        <v>3722</v>
      </c>
      <c r="L1755" s="12">
        <v>186658</v>
      </c>
      <c r="M1755" s="12">
        <v>413292</v>
      </c>
      <c r="N1755" s="12">
        <v>500</v>
      </c>
      <c r="O1755" s="12">
        <v>500</v>
      </c>
    </row>
    <row r="1756" spans="1:15" x14ac:dyDescent="0.2">
      <c r="A1756" s="67">
        <v>70218</v>
      </c>
      <c r="B1756" s="54" t="s">
        <v>374</v>
      </c>
      <c r="C1756" s="67">
        <f t="shared" si="29"/>
        <v>7</v>
      </c>
      <c r="E1756" s="12">
        <v>1630</v>
      </c>
      <c r="F1756" s="12">
        <v>1584</v>
      </c>
      <c r="G1756" s="14">
        <v>267</v>
      </c>
      <c r="H1756" s="14">
        <v>1108</v>
      </c>
      <c r="I1756" s="14">
        <v>255</v>
      </c>
      <c r="J1756" s="13"/>
      <c r="K1756" s="12">
        <v>1540</v>
      </c>
      <c r="L1756" s="12">
        <v>120298</v>
      </c>
      <c r="M1756" s="12">
        <v>83177</v>
      </c>
      <c r="N1756" s="12">
        <v>500</v>
      </c>
      <c r="O1756" s="12">
        <v>500</v>
      </c>
    </row>
    <row r="1757" spans="1:15" x14ac:dyDescent="0.2">
      <c r="A1757" s="67">
        <v>70219</v>
      </c>
      <c r="B1757" s="54" t="s">
        <v>373</v>
      </c>
      <c r="C1757" s="67">
        <f t="shared" si="29"/>
        <v>7</v>
      </c>
      <c r="E1757" s="12">
        <v>2549</v>
      </c>
      <c r="F1757" s="12">
        <v>2521</v>
      </c>
      <c r="G1757" s="14">
        <v>401</v>
      </c>
      <c r="H1757" s="14">
        <v>1662</v>
      </c>
      <c r="I1757" s="14">
        <v>486</v>
      </c>
      <c r="J1757" s="13"/>
      <c r="K1757" s="12">
        <v>6703</v>
      </c>
      <c r="L1757" s="12">
        <v>273810</v>
      </c>
      <c r="M1757" s="12">
        <v>930740</v>
      </c>
      <c r="N1757" s="12">
        <v>500</v>
      </c>
      <c r="O1757" s="12">
        <v>500</v>
      </c>
    </row>
    <row r="1758" spans="1:15" x14ac:dyDescent="0.2">
      <c r="A1758" s="67">
        <v>70220</v>
      </c>
      <c r="B1758" s="54" t="s">
        <v>372</v>
      </c>
      <c r="C1758" s="67">
        <f t="shared" si="29"/>
        <v>7</v>
      </c>
      <c r="E1758" s="12">
        <v>2990</v>
      </c>
      <c r="F1758" s="12">
        <v>3059</v>
      </c>
      <c r="G1758" s="14">
        <v>405</v>
      </c>
      <c r="H1758" s="14">
        <v>2118</v>
      </c>
      <c r="I1758" s="14">
        <v>467</v>
      </c>
      <c r="J1758" s="13"/>
      <c r="K1758" s="12">
        <v>6216</v>
      </c>
      <c r="L1758" s="12">
        <v>1033263</v>
      </c>
      <c r="M1758" s="12">
        <v>3695246</v>
      </c>
      <c r="N1758" s="12">
        <v>500</v>
      </c>
      <c r="O1758" s="12">
        <v>500</v>
      </c>
    </row>
    <row r="1759" spans="1:15" x14ac:dyDescent="0.2">
      <c r="A1759" s="67">
        <v>70221</v>
      </c>
      <c r="B1759" s="54" t="s">
        <v>371</v>
      </c>
      <c r="C1759" s="67">
        <f t="shared" si="29"/>
        <v>7</v>
      </c>
      <c r="E1759" s="12">
        <v>1542</v>
      </c>
      <c r="F1759" s="12">
        <v>1408</v>
      </c>
      <c r="G1759" s="14">
        <v>277</v>
      </c>
      <c r="H1759" s="14">
        <v>1028</v>
      </c>
      <c r="I1759" s="14">
        <v>237</v>
      </c>
      <c r="J1759" s="13"/>
      <c r="K1759" s="12">
        <v>6793</v>
      </c>
      <c r="L1759" s="12">
        <v>115858</v>
      </c>
      <c r="M1759" s="12">
        <v>391047</v>
      </c>
      <c r="N1759" s="12">
        <v>500</v>
      </c>
      <c r="O1759" s="12">
        <v>500</v>
      </c>
    </row>
    <row r="1760" spans="1:15" x14ac:dyDescent="0.2">
      <c r="A1760" s="67">
        <v>70222</v>
      </c>
      <c r="B1760" s="54" t="s">
        <v>370</v>
      </c>
      <c r="C1760" s="67">
        <f t="shared" si="29"/>
        <v>7</v>
      </c>
      <c r="E1760" s="12">
        <v>2749</v>
      </c>
      <c r="F1760" s="12">
        <v>2718</v>
      </c>
      <c r="G1760" s="14">
        <v>434</v>
      </c>
      <c r="H1760" s="14">
        <v>1882</v>
      </c>
      <c r="I1760" s="14">
        <v>433</v>
      </c>
      <c r="J1760" s="13"/>
      <c r="K1760" s="12">
        <v>9214</v>
      </c>
      <c r="L1760" s="12">
        <v>193509</v>
      </c>
      <c r="M1760" s="12">
        <v>284774</v>
      </c>
      <c r="N1760" s="12">
        <v>500</v>
      </c>
      <c r="O1760" s="12">
        <v>500</v>
      </c>
    </row>
    <row r="1761" spans="1:15" x14ac:dyDescent="0.2">
      <c r="A1761" s="67">
        <v>70223</v>
      </c>
      <c r="B1761" s="54" t="s">
        <v>369</v>
      </c>
      <c r="C1761" s="67">
        <f t="shared" si="29"/>
        <v>7</v>
      </c>
      <c r="E1761" s="12">
        <v>3304</v>
      </c>
      <c r="F1761" s="12">
        <v>3164</v>
      </c>
      <c r="G1761" s="14">
        <v>528</v>
      </c>
      <c r="H1761" s="14">
        <v>2326</v>
      </c>
      <c r="I1761" s="14">
        <v>450</v>
      </c>
      <c r="J1761" s="13"/>
      <c r="K1761" s="12">
        <v>7077</v>
      </c>
      <c r="L1761" s="12">
        <v>217034</v>
      </c>
      <c r="M1761" s="12">
        <v>566900</v>
      </c>
      <c r="N1761" s="12">
        <v>500</v>
      </c>
      <c r="O1761" s="12">
        <v>500</v>
      </c>
    </row>
    <row r="1762" spans="1:15" x14ac:dyDescent="0.2">
      <c r="A1762" s="67">
        <v>70224</v>
      </c>
      <c r="B1762" s="54" t="s">
        <v>368</v>
      </c>
      <c r="C1762" s="67">
        <f t="shared" si="29"/>
        <v>7</v>
      </c>
      <c r="E1762" s="12">
        <v>2040</v>
      </c>
      <c r="F1762" s="12">
        <v>1964</v>
      </c>
      <c r="G1762" s="14">
        <v>289</v>
      </c>
      <c r="H1762" s="14">
        <v>1397</v>
      </c>
      <c r="I1762" s="14">
        <v>354</v>
      </c>
      <c r="J1762" s="13"/>
      <c r="K1762" s="12">
        <v>7640</v>
      </c>
      <c r="L1762" s="12">
        <v>123228</v>
      </c>
      <c r="M1762" s="12">
        <v>219859</v>
      </c>
      <c r="N1762" s="12">
        <v>500</v>
      </c>
      <c r="O1762" s="12">
        <v>500</v>
      </c>
    </row>
    <row r="1763" spans="1:15" x14ac:dyDescent="0.2">
      <c r="A1763" s="67">
        <v>70301</v>
      </c>
      <c r="B1763" s="54" t="s">
        <v>367</v>
      </c>
      <c r="C1763" s="67">
        <f t="shared" si="29"/>
        <v>7</v>
      </c>
      <c r="E1763" s="12">
        <v>7298</v>
      </c>
      <c r="F1763" s="12">
        <v>6861</v>
      </c>
      <c r="G1763" s="14">
        <v>1067</v>
      </c>
      <c r="H1763" s="14">
        <v>4815</v>
      </c>
      <c r="I1763" s="14">
        <v>1416</v>
      </c>
      <c r="J1763" s="13"/>
      <c r="K1763" s="12">
        <v>5528</v>
      </c>
      <c r="L1763" s="12">
        <v>491309</v>
      </c>
      <c r="M1763" s="12">
        <v>1975149</v>
      </c>
      <c r="N1763" s="12">
        <v>500</v>
      </c>
      <c r="O1763" s="12">
        <v>500</v>
      </c>
    </row>
    <row r="1764" spans="1:15" x14ac:dyDescent="0.2">
      <c r="A1764" s="67">
        <v>70302</v>
      </c>
      <c r="B1764" s="54" t="s">
        <v>366</v>
      </c>
      <c r="C1764" s="67">
        <f t="shared" si="29"/>
        <v>7</v>
      </c>
      <c r="E1764" s="12">
        <v>2719</v>
      </c>
      <c r="F1764" s="12">
        <v>2538</v>
      </c>
      <c r="G1764" s="14">
        <v>457</v>
      </c>
      <c r="H1764" s="14">
        <v>1805</v>
      </c>
      <c r="I1764" s="14">
        <v>457</v>
      </c>
      <c r="J1764" s="13"/>
      <c r="K1764" s="12">
        <v>3546</v>
      </c>
      <c r="L1764" s="12">
        <v>214134</v>
      </c>
      <c r="M1764" s="12">
        <v>406681</v>
      </c>
      <c r="N1764" s="12">
        <v>500</v>
      </c>
      <c r="O1764" s="12">
        <v>500</v>
      </c>
    </row>
    <row r="1765" spans="1:15" x14ac:dyDescent="0.2">
      <c r="A1765" s="67">
        <v>70303</v>
      </c>
      <c r="B1765" s="54" t="s">
        <v>365</v>
      </c>
      <c r="C1765" s="67">
        <f t="shared" si="29"/>
        <v>7</v>
      </c>
      <c r="E1765" s="12">
        <v>1831</v>
      </c>
      <c r="F1765" s="12">
        <v>1811</v>
      </c>
      <c r="G1765" s="14">
        <v>306</v>
      </c>
      <c r="H1765" s="14">
        <v>1264</v>
      </c>
      <c r="I1765" s="14">
        <v>261</v>
      </c>
      <c r="J1765" s="13"/>
      <c r="K1765" s="12">
        <v>2936</v>
      </c>
      <c r="L1765" s="12">
        <v>101479</v>
      </c>
      <c r="M1765" s="12">
        <v>217584</v>
      </c>
      <c r="N1765" s="12">
        <v>500</v>
      </c>
      <c r="O1765" s="12">
        <v>500</v>
      </c>
    </row>
    <row r="1766" spans="1:15" x14ac:dyDescent="0.2">
      <c r="A1766" s="67">
        <v>70304</v>
      </c>
      <c r="B1766" s="54" t="s">
        <v>364</v>
      </c>
      <c r="C1766" s="67">
        <f t="shared" si="29"/>
        <v>7</v>
      </c>
      <c r="E1766" s="12">
        <v>6050</v>
      </c>
      <c r="F1766" s="12">
        <v>5842</v>
      </c>
      <c r="G1766" s="14">
        <v>886</v>
      </c>
      <c r="H1766" s="14">
        <v>3986</v>
      </c>
      <c r="I1766" s="14">
        <v>1178</v>
      </c>
      <c r="J1766" s="13"/>
      <c r="K1766" s="12">
        <v>6330</v>
      </c>
      <c r="L1766" s="12">
        <v>456299</v>
      </c>
      <c r="M1766" s="12">
        <v>455938</v>
      </c>
      <c r="N1766" s="12">
        <v>500</v>
      </c>
      <c r="O1766" s="12">
        <v>500</v>
      </c>
    </row>
    <row r="1767" spans="1:15" x14ac:dyDescent="0.2">
      <c r="A1767" s="67">
        <v>70305</v>
      </c>
      <c r="B1767" s="54" t="s">
        <v>363</v>
      </c>
      <c r="C1767" s="67">
        <f t="shared" si="29"/>
        <v>7</v>
      </c>
      <c r="E1767" s="12">
        <v>1267</v>
      </c>
      <c r="F1767" s="12">
        <v>1226</v>
      </c>
      <c r="G1767" s="14">
        <v>192</v>
      </c>
      <c r="H1767" s="14">
        <v>873</v>
      </c>
      <c r="I1767" s="14">
        <v>202</v>
      </c>
      <c r="J1767" s="13"/>
      <c r="K1767" s="12">
        <v>1973</v>
      </c>
      <c r="L1767" s="12">
        <v>74965</v>
      </c>
      <c r="M1767" s="12">
        <v>67996</v>
      </c>
      <c r="N1767" s="12">
        <v>500</v>
      </c>
      <c r="O1767" s="12">
        <v>500</v>
      </c>
    </row>
    <row r="1768" spans="1:15" x14ac:dyDescent="0.2">
      <c r="A1768" s="67">
        <v>70306</v>
      </c>
      <c r="B1768" s="54" t="s">
        <v>362</v>
      </c>
      <c r="C1768" s="67">
        <f t="shared" si="29"/>
        <v>7</v>
      </c>
      <c r="E1768" s="12">
        <v>1485</v>
      </c>
      <c r="F1768" s="12">
        <v>1383</v>
      </c>
      <c r="G1768" s="14">
        <v>240</v>
      </c>
      <c r="H1768" s="14">
        <v>960</v>
      </c>
      <c r="I1768" s="14">
        <v>285</v>
      </c>
      <c r="J1768" s="13"/>
      <c r="K1768" s="12">
        <v>3895</v>
      </c>
      <c r="L1768" s="12">
        <v>108453</v>
      </c>
      <c r="M1768" s="12">
        <v>90949</v>
      </c>
      <c r="N1768" s="12">
        <v>500</v>
      </c>
      <c r="O1768" s="12">
        <v>500</v>
      </c>
    </row>
    <row r="1769" spans="1:15" x14ac:dyDescent="0.2">
      <c r="A1769" s="67">
        <v>70307</v>
      </c>
      <c r="B1769" s="54" t="s">
        <v>361</v>
      </c>
      <c r="C1769" s="67">
        <f t="shared" si="29"/>
        <v>7</v>
      </c>
      <c r="E1769" s="12">
        <v>1126</v>
      </c>
      <c r="F1769" s="12">
        <v>1111</v>
      </c>
      <c r="G1769" s="14">
        <v>185</v>
      </c>
      <c r="H1769" s="14">
        <v>730</v>
      </c>
      <c r="I1769" s="14">
        <v>211</v>
      </c>
      <c r="J1769" s="13"/>
      <c r="K1769" s="12">
        <v>5315</v>
      </c>
      <c r="L1769" s="12">
        <v>51891</v>
      </c>
      <c r="M1769" s="12">
        <v>64355</v>
      </c>
      <c r="N1769" s="12">
        <v>500</v>
      </c>
      <c r="O1769" s="12">
        <v>500</v>
      </c>
    </row>
    <row r="1770" spans="1:15" x14ac:dyDescent="0.2">
      <c r="A1770" s="67">
        <v>70308</v>
      </c>
      <c r="B1770" s="54" t="s">
        <v>360</v>
      </c>
      <c r="C1770" s="67">
        <f t="shared" si="29"/>
        <v>7</v>
      </c>
      <c r="E1770" s="12">
        <v>1311</v>
      </c>
      <c r="F1770" s="12">
        <v>1286</v>
      </c>
      <c r="G1770" s="14">
        <v>217</v>
      </c>
      <c r="H1770" s="14">
        <v>898</v>
      </c>
      <c r="I1770" s="14">
        <v>196</v>
      </c>
      <c r="J1770" s="13"/>
      <c r="K1770" s="12">
        <v>3055</v>
      </c>
      <c r="L1770" s="12">
        <v>69702</v>
      </c>
      <c r="M1770" s="12">
        <v>122437</v>
      </c>
      <c r="N1770" s="12">
        <v>500</v>
      </c>
      <c r="O1770" s="12">
        <v>500</v>
      </c>
    </row>
    <row r="1771" spans="1:15" x14ac:dyDescent="0.2">
      <c r="A1771" s="67">
        <v>70309</v>
      </c>
      <c r="B1771" s="54" t="s">
        <v>359</v>
      </c>
      <c r="C1771" s="67">
        <f t="shared" si="29"/>
        <v>7</v>
      </c>
      <c r="E1771" s="12">
        <v>2169</v>
      </c>
      <c r="F1771" s="12">
        <v>2070</v>
      </c>
      <c r="G1771" s="14">
        <v>347</v>
      </c>
      <c r="H1771" s="14">
        <v>1476</v>
      </c>
      <c r="I1771" s="14">
        <v>346</v>
      </c>
      <c r="J1771" s="13"/>
      <c r="K1771" s="12">
        <v>3649</v>
      </c>
      <c r="L1771" s="12">
        <v>159111</v>
      </c>
      <c r="M1771" s="12">
        <v>510846</v>
      </c>
      <c r="N1771" s="12">
        <v>500</v>
      </c>
      <c r="O1771" s="12">
        <v>500</v>
      </c>
    </row>
    <row r="1772" spans="1:15" x14ac:dyDescent="0.2">
      <c r="A1772" s="67">
        <v>70310</v>
      </c>
      <c r="B1772" s="54" t="s">
        <v>358</v>
      </c>
      <c r="C1772" s="67">
        <f t="shared" si="29"/>
        <v>7</v>
      </c>
      <c r="E1772" s="12">
        <v>4455</v>
      </c>
      <c r="F1772" s="12">
        <v>4283</v>
      </c>
      <c r="G1772" s="14">
        <v>724</v>
      </c>
      <c r="H1772" s="14">
        <v>2993</v>
      </c>
      <c r="I1772" s="14">
        <v>738</v>
      </c>
      <c r="J1772" s="13"/>
      <c r="K1772" s="12">
        <v>4578</v>
      </c>
      <c r="L1772" s="12">
        <v>351600</v>
      </c>
      <c r="M1772" s="12">
        <v>1547704</v>
      </c>
      <c r="N1772" s="12">
        <v>500</v>
      </c>
      <c r="O1772" s="12">
        <v>500</v>
      </c>
    </row>
    <row r="1773" spans="1:15" x14ac:dyDescent="0.2">
      <c r="A1773" s="67">
        <v>70311</v>
      </c>
      <c r="B1773" s="54" t="s">
        <v>357</v>
      </c>
      <c r="C1773" s="67">
        <f t="shared" si="29"/>
        <v>7</v>
      </c>
      <c r="E1773" s="12">
        <v>816</v>
      </c>
      <c r="F1773" s="12">
        <v>787</v>
      </c>
      <c r="G1773" s="14">
        <v>142</v>
      </c>
      <c r="H1773" s="14">
        <v>531</v>
      </c>
      <c r="I1773" s="14">
        <v>143</v>
      </c>
      <c r="J1773" s="13"/>
      <c r="K1773" s="12">
        <v>5144</v>
      </c>
      <c r="L1773" s="12">
        <v>75568</v>
      </c>
      <c r="M1773" s="12">
        <v>99998</v>
      </c>
      <c r="N1773" s="12">
        <v>500</v>
      </c>
      <c r="O1773" s="12">
        <v>500</v>
      </c>
    </row>
    <row r="1774" spans="1:15" x14ac:dyDescent="0.2">
      <c r="A1774" s="67">
        <v>70312</v>
      </c>
      <c r="B1774" s="54" t="s">
        <v>356</v>
      </c>
      <c r="C1774" s="67">
        <f t="shared" si="29"/>
        <v>7</v>
      </c>
      <c r="E1774" s="12">
        <v>4076</v>
      </c>
      <c r="F1774" s="12">
        <v>3965</v>
      </c>
      <c r="G1774" s="14">
        <v>580</v>
      </c>
      <c r="H1774" s="14">
        <v>2788</v>
      </c>
      <c r="I1774" s="14">
        <v>708</v>
      </c>
      <c r="J1774" s="13"/>
      <c r="K1774" s="12">
        <v>3728</v>
      </c>
      <c r="L1774" s="12">
        <v>299221</v>
      </c>
      <c r="M1774" s="12">
        <v>631750</v>
      </c>
      <c r="N1774" s="12">
        <v>500</v>
      </c>
      <c r="O1774" s="12">
        <v>500</v>
      </c>
    </row>
    <row r="1775" spans="1:15" x14ac:dyDescent="0.2">
      <c r="A1775" s="67">
        <v>70313</v>
      </c>
      <c r="B1775" s="54" t="s">
        <v>355</v>
      </c>
      <c r="C1775" s="67">
        <f t="shared" si="29"/>
        <v>7</v>
      </c>
      <c r="E1775" s="12">
        <v>1323</v>
      </c>
      <c r="F1775" s="12">
        <v>1327</v>
      </c>
      <c r="G1775" s="14">
        <v>198</v>
      </c>
      <c r="H1775" s="14">
        <v>886</v>
      </c>
      <c r="I1775" s="14">
        <v>239</v>
      </c>
      <c r="J1775" s="13"/>
      <c r="K1775" s="12">
        <v>8951</v>
      </c>
      <c r="L1775" s="12">
        <v>82195</v>
      </c>
      <c r="M1775" s="12">
        <v>284939</v>
      </c>
      <c r="N1775" s="12">
        <v>500</v>
      </c>
      <c r="O1775" s="12">
        <v>500</v>
      </c>
    </row>
    <row r="1776" spans="1:15" x14ac:dyDescent="0.2">
      <c r="A1776" s="67">
        <v>70314</v>
      </c>
      <c r="B1776" s="54" t="s">
        <v>354</v>
      </c>
      <c r="C1776" s="67">
        <f t="shared" si="29"/>
        <v>7</v>
      </c>
      <c r="E1776" s="12">
        <v>619</v>
      </c>
      <c r="F1776" s="12">
        <v>598</v>
      </c>
      <c r="G1776" s="14">
        <v>105</v>
      </c>
      <c r="H1776" s="14">
        <v>405</v>
      </c>
      <c r="I1776" s="14">
        <v>109</v>
      </c>
      <c r="J1776" s="13"/>
      <c r="K1776" s="12">
        <v>3315</v>
      </c>
      <c r="L1776" s="12">
        <v>38569</v>
      </c>
      <c r="M1776" s="12">
        <v>47595</v>
      </c>
      <c r="N1776" s="12">
        <v>500</v>
      </c>
      <c r="O1776" s="12">
        <v>500</v>
      </c>
    </row>
    <row r="1777" spans="1:15" x14ac:dyDescent="0.2">
      <c r="A1777" s="67">
        <v>70315</v>
      </c>
      <c r="B1777" s="54" t="s">
        <v>353</v>
      </c>
      <c r="C1777" s="67">
        <f t="shared" si="29"/>
        <v>7</v>
      </c>
      <c r="E1777" s="12">
        <v>1406</v>
      </c>
      <c r="F1777" s="12">
        <v>1408</v>
      </c>
      <c r="G1777" s="14">
        <v>213</v>
      </c>
      <c r="H1777" s="14">
        <v>962</v>
      </c>
      <c r="I1777" s="14">
        <v>231</v>
      </c>
      <c r="J1777" s="13"/>
      <c r="K1777" s="12">
        <v>8517</v>
      </c>
      <c r="L1777" s="12">
        <v>73279</v>
      </c>
      <c r="M1777" s="12">
        <v>55478</v>
      </c>
      <c r="N1777" s="12">
        <v>500</v>
      </c>
      <c r="O1777" s="12">
        <v>500</v>
      </c>
    </row>
    <row r="1778" spans="1:15" x14ac:dyDescent="0.2">
      <c r="A1778" s="67">
        <v>70317</v>
      </c>
      <c r="B1778" s="54" t="s">
        <v>352</v>
      </c>
      <c r="C1778" s="67">
        <f t="shared" si="29"/>
        <v>7</v>
      </c>
      <c r="E1778" s="12">
        <v>441</v>
      </c>
      <c r="F1778" s="12">
        <v>425</v>
      </c>
      <c r="G1778" s="14">
        <v>74</v>
      </c>
      <c r="H1778" s="14">
        <v>276</v>
      </c>
      <c r="I1778" s="14">
        <v>91</v>
      </c>
      <c r="J1778" s="13"/>
      <c r="K1778" s="12">
        <v>1983</v>
      </c>
      <c r="L1778" s="12">
        <v>28322</v>
      </c>
      <c r="M1778" s="12">
        <v>43071</v>
      </c>
      <c r="N1778" s="12">
        <v>500</v>
      </c>
      <c r="O1778" s="12">
        <v>500</v>
      </c>
    </row>
    <row r="1779" spans="1:15" x14ac:dyDescent="0.2">
      <c r="A1779" s="67">
        <v>70318</v>
      </c>
      <c r="B1779" s="54" t="s">
        <v>351</v>
      </c>
      <c r="C1779" s="67">
        <f t="shared" si="29"/>
        <v>7</v>
      </c>
      <c r="E1779" s="12">
        <v>1469</v>
      </c>
      <c r="F1779" s="12">
        <v>1390</v>
      </c>
      <c r="G1779" s="14">
        <v>257</v>
      </c>
      <c r="H1779" s="14">
        <v>1000</v>
      </c>
      <c r="I1779" s="14">
        <v>212</v>
      </c>
      <c r="J1779" s="13"/>
      <c r="K1779" s="12">
        <v>1693</v>
      </c>
      <c r="L1779" s="12">
        <v>66971</v>
      </c>
      <c r="M1779" s="12">
        <v>44920</v>
      </c>
      <c r="N1779" s="12">
        <v>500</v>
      </c>
      <c r="O1779" s="12">
        <v>500</v>
      </c>
    </row>
    <row r="1780" spans="1:15" x14ac:dyDescent="0.2">
      <c r="A1780" s="67">
        <v>70319</v>
      </c>
      <c r="B1780" s="54" t="s">
        <v>350</v>
      </c>
      <c r="C1780" s="67">
        <f t="shared" si="29"/>
        <v>7</v>
      </c>
      <c r="E1780" s="12">
        <v>3951</v>
      </c>
      <c r="F1780" s="12">
        <v>3741</v>
      </c>
      <c r="G1780" s="14">
        <v>674</v>
      </c>
      <c r="H1780" s="14">
        <v>2643</v>
      </c>
      <c r="I1780" s="14">
        <v>634</v>
      </c>
      <c r="J1780" s="13"/>
      <c r="K1780" s="12">
        <v>3118</v>
      </c>
      <c r="L1780" s="12">
        <v>241038</v>
      </c>
      <c r="M1780" s="12">
        <v>1318253</v>
      </c>
      <c r="N1780" s="12">
        <v>500</v>
      </c>
      <c r="O1780" s="12">
        <v>500</v>
      </c>
    </row>
    <row r="1781" spans="1:15" x14ac:dyDescent="0.2">
      <c r="A1781" s="67">
        <v>70320</v>
      </c>
      <c r="B1781" s="54" t="s">
        <v>349</v>
      </c>
      <c r="C1781" s="67">
        <f t="shared" si="29"/>
        <v>7</v>
      </c>
      <c r="E1781" s="12">
        <v>2944</v>
      </c>
      <c r="F1781" s="12">
        <v>2807</v>
      </c>
      <c r="G1781" s="14">
        <v>463</v>
      </c>
      <c r="H1781" s="14">
        <v>2039</v>
      </c>
      <c r="I1781" s="14">
        <v>442</v>
      </c>
      <c r="J1781" s="13"/>
      <c r="K1781" s="12">
        <v>3023</v>
      </c>
      <c r="L1781" s="12">
        <v>253811</v>
      </c>
      <c r="M1781" s="12">
        <v>2251784</v>
      </c>
      <c r="N1781" s="12">
        <v>500</v>
      </c>
      <c r="O1781" s="12">
        <v>500</v>
      </c>
    </row>
    <row r="1782" spans="1:15" x14ac:dyDescent="0.2">
      <c r="A1782" s="67">
        <v>70322</v>
      </c>
      <c r="B1782" s="54" t="s">
        <v>348</v>
      </c>
      <c r="C1782" s="67">
        <f t="shared" si="29"/>
        <v>7</v>
      </c>
      <c r="E1782" s="12">
        <v>1633</v>
      </c>
      <c r="F1782" s="12">
        <v>1578</v>
      </c>
      <c r="G1782" s="14">
        <v>260</v>
      </c>
      <c r="H1782" s="14">
        <v>1109</v>
      </c>
      <c r="I1782" s="14">
        <v>264</v>
      </c>
      <c r="J1782" s="13"/>
      <c r="K1782" s="12">
        <v>903</v>
      </c>
      <c r="L1782" s="12">
        <v>112155</v>
      </c>
      <c r="M1782" s="12">
        <v>267302</v>
      </c>
      <c r="N1782" s="12">
        <v>500</v>
      </c>
      <c r="O1782" s="12">
        <v>500</v>
      </c>
    </row>
    <row r="1783" spans="1:15" x14ac:dyDescent="0.2">
      <c r="A1783" s="67">
        <v>70323</v>
      </c>
      <c r="B1783" s="54" t="s">
        <v>347</v>
      </c>
      <c r="C1783" s="67">
        <f t="shared" si="29"/>
        <v>7</v>
      </c>
      <c r="E1783" s="12">
        <v>818</v>
      </c>
      <c r="F1783" s="12">
        <v>801</v>
      </c>
      <c r="G1783" s="14">
        <v>126</v>
      </c>
      <c r="H1783" s="14">
        <v>559</v>
      </c>
      <c r="I1783" s="14">
        <v>133</v>
      </c>
      <c r="J1783" s="13"/>
      <c r="K1783" s="12">
        <v>8603</v>
      </c>
      <c r="L1783" s="12">
        <v>44464</v>
      </c>
      <c r="M1783" s="12">
        <v>27467</v>
      </c>
      <c r="N1783" s="12">
        <v>500</v>
      </c>
      <c r="O1783" s="12">
        <v>500</v>
      </c>
    </row>
    <row r="1784" spans="1:15" x14ac:dyDescent="0.2">
      <c r="A1784" s="67">
        <v>70325</v>
      </c>
      <c r="B1784" s="54" t="s">
        <v>346</v>
      </c>
      <c r="C1784" s="67">
        <f t="shared" si="29"/>
        <v>7</v>
      </c>
      <c r="E1784" s="12">
        <v>1091</v>
      </c>
      <c r="F1784" s="12">
        <v>1055</v>
      </c>
      <c r="G1784" s="14">
        <v>166</v>
      </c>
      <c r="H1784" s="14">
        <v>740</v>
      </c>
      <c r="I1784" s="14">
        <v>185</v>
      </c>
      <c r="J1784" s="13"/>
      <c r="K1784" s="12">
        <v>2480</v>
      </c>
      <c r="L1784" s="12">
        <v>131126</v>
      </c>
      <c r="M1784" s="12">
        <v>454426</v>
      </c>
      <c r="N1784" s="12">
        <v>500</v>
      </c>
      <c r="O1784" s="12">
        <v>500</v>
      </c>
    </row>
    <row r="1785" spans="1:15" x14ac:dyDescent="0.2">
      <c r="A1785" s="67">
        <v>70326</v>
      </c>
      <c r="B1785" s="54" t="s">
        <v>345</v>
      </c>
      <c r="C1785" s="67">
        <f t="shared" si="29"/>
        <v>7</v>
      </c>
      <c r="E1785" s="12">
        <v>2396</v>
      </c>
      <c r="F1785" s="12">
        <v>2282</v>
      </c>
      <c r="G1785" s="14">
        <v>289</v>
      </c>
      <c r="H1785" s="14">
        <v>1615</v>
      </c>
      <c r="I1785" s="14">
        <v>492</v>
      </c>
      <c r="J1785" s="13"/>
      <c r="K1785" s="12">
        <v>13166</v>
      </c>
      <c r="L1785" s="12">
        <v>373373</v>
      </c>
      <c r="M1785" s="12">
        <v>498225</v>
      </c>
      <c r="N1785" s="12">
        <v>500</v>
      </c>
      <c r="O1785" s="12">
        <v>500</v>
      </c>
    </row>
    <row r="1786" spans="1:15" x14ac:dyDescent="0.2">
      <c r="A1786" s="67">
        <v>70327</v>
      </c>
      <c r="B1786" s="54" t="s">
        <v>344</v>
      </c>
      <c r="C1786" s="67">
        <f t="shared" si="29"/>
        <v>7</v>
      </c>
      <c r="E1786" s="12">
        <v>936</v>
      </c>
      <c r="F1786" s="12">
        <v>938</v>
      </c>
      <c r="G1786" s="14">
        <v>131</v>
      </c>
      <c r="H1786" s="14">
        <v>634</v>
      </c>
      <c r="I1786" s="14">
        <v>171</v>
      </c>
      <c r="J1786" s="13"/>
      <c r="K1786" s="12">
        <v>352</v>
      </c>
      <c r="L1786" s="12">
        <v>47761</v>
      </c>
      <c r="M1786" s="12">
        <v>166832</v>
      </c>
      <c r="N1786" s="12">
        <v>500</v>
      </c>
      <c r="O1786" s="12">
        <v>500</v>
      </c>
    </row>
    <row r="1787" spans="1:15" x14ac:dyDescent="0.2">
      <c r="A1787" s="67">
        <v>70328</v>
      </c>
      <c r="B1787" s="54" t="s">
        <v>343</v>
      </c>
      <c r="C1787" s="67">
        <f t="shared" si="29"/>
        <v>7</v>
      </c>
      <c r="E1787" s="12">
        <v>1871</v>
      </c>
      <c r="F1787" s="12">
        <v>1836</v>
      </c>
      <c r="G1787" s="14">
        <v>313</v>
      </c>
      <c r="H1787" s="14">
        <v>1274</v>
      </c>
      <c r="I1787" s="14">
        <v>284</v>
      </c>
      <c r="J1787" s="13"/>
      <c r="K1787" s="12">
        <v>4402</v>
      </c>
      <c r="L1787" s="12">
        <v>138526</v>
      </c>
      <c r="M1787" s="12">
        <v>581449</v>
      </c>
      <c r="N1787" s="12">
        <v>500</v>
      </c>
      <c r="O1787" s="12">
        <v>500</v>
      </c>
    </row>
    <row r="1788" spans="1:15" x14ac:dyDescent="0.2">
      <c r="A1788" s="67">
        <v>70329</v>
      </c>
      <c r="B1788" s="54" t="s">
        <v>342</v>
      </c>
      <c r="C1788" s="67">
        <f t="shared" si="29"/>
        <v>7</v>
      </c>
      <c r="E1788" s="12">
        <v>4495</v>
      </c>
      <c r="F1788" s="12">
        <v>4294</v>
      </c>
      <c r="G1788" s="14">
        <v>710</v>
      </c>
      <c r="H1788" s="14">
        <v>2867</v>
      </c>
      <c r="I1788" s="14">
        <v>918</v>
      </c>
      <c r="J1788" s="13"/>
      <c r="K1788" s="12">
        <v>8193</v>
      </c>
      <c r="L1788" s="12">
        <v>401707</v>
      </c>
      <c r="M1788" s="12">
        <v>1618776</v>
      </c>
      <c r="N1788" s="12">
        <v>500</v>
      </c>
      <c r="O1788" s="12">
        <v>500</v>
      </c>
    </row>
    <row r="1789" spans="1:15" x14ac:dyDescent="0.2">
      <c r="A1789" s="67">
        <v>70330</v>
      </c>
      <c r="B1789" s="54" t="s">
        <v>341</v>
      </c>
      <c r="C1789" s="67">
        <f t="shared" si="29"/>
        <v>7</v>
      </c>
      <c r="E1789" s="12">
        <v>1429</v>
      </c>
      <c r="F1789" s="12">
        <v>1373</v>
      </c>
      <c r="G1789" s="14">
        <v>209</v>
      </c>
      <c r="H1789" s="14">
        <v>879</v>
      </c>
      <c r="I1789" s="14">
        <v>341</v>
      </c>
      <c r="J1789" s="13"/>
      <c r="K1789" s="12">
        <v>8155</v>
      </c>
      <c r="L1789" s="12">
        <v>86227</v>
      </c>
      <c r="M1789" s="12">
        <v>414709</v>
      </c>
      <c r="N1789" s="12">
        <v>500</v>
      </c>
      <c r="O1789" s="12">
        <v>500</v>
      </c>
    </row>
    <row r="1790" spans="1:15" x14ac:dyDescent="0.2">
      <c r="A1790" s="67">
        <v>70331</v>
      </c>
      <c r="B1790" s="54" t="s">
        <v>340</v>
      </c>
      <c r="C1790" s="67">
        <f t="shared" si="29"/>
        <v>7</v>
      </c>
      <c r="E1790" s="12">
        <v>2230</v>
      </c>
      <c r="F1790" s="12">
        <v>2076</v>
      </c>
      <c r="G1790" s="14">
        <v>352</v>
      </c>
      <c r="H1790" s="14">
        <v>1480</v>
      </c>
      <c r="I1790" s="14">
        <v>398</v>
      </c>
      <c r="J1790" s="13"/>
      <c r="K1790" s="12">
        <v>10620</v>
      </c>
      <c r="L1790" s="12">
        <v>207857</v>
      </c>
      <c r="M1790" s="12">
        <v>521455</v>
      </c>
      <c r="N1790" s="12">
        <v>500</v>
      </c>
      <c r="O1790" s="12">
        <v>500</v>
      </c>
    </row>
    <row r="1791" spans="1:15" x14ac:dyDescent="0.2">
      <c r="A1791" s="67">
        <v>70332</v>
      </c>
      <c r="B1791" s="54" t="s">
        <v>339</v>
      </c>
      <c r="C1791" s="67">
        <f t="shared" si="29"/>
        <v>7</v>
      </c>
      <c r="E1791" s="12">
        <v>2076</v>
      </c>
      <c r="F1791" s="12">
        <v>1988</v>
      </c>
      <c r="G1791" s="14">
        <v>271</v>
      </c>
      <c r="H1791" s="14">
        <v>1330</v>
      </c>
      <c r="I1791" s="14">
        <v>475</v>
      </c>
      <c r="J1791" s="13"/>
      <c r="K1791" s="12">
        <v>4283</v>
      </c>
      <c r="L1791" s="12">
        <v>175313</v>
      </c>
      <c r="M1791" s="12">
        <v>316495</v>
      </c>
      <c r="N1791" s="12">
        <v>500</v>
      </c>
      <c r="O1791" s="12">
        <v>500</v>
      </c>
    </row>
    <row r="1792" spans="1:15" x14ac:dyDescent="0.2">
      <c r="A1792" s="67">
        <v>70333</v>
      </c>
      <c r="B1792" s="54" t="s">
        <v>338</v>
      </c>
      <c r="C1792" s="67">
        <f t="shared" si="29"/>
        <v>7</v>
      </c>
      <c r="E1792" s="12">
        <v>2043</v>
      </c>
      <c r="F1792" s="12">
        <v>1988</v>
      </c>
      <c r="G1792" s="14">
        <v>336</v>
      </c>
      <c r="H1792" s="14">
        <v>1385</v>
      </c>
      <c r="I1792" s="14">
        <v>322</v>
      </c>
      <c r="J1792" s="13"/>
      <c r="K1792" s="12">
        <v>12039</v>
      </c>
      <c r="L1792" s="12">
        <v>114851</v>
      </c>
      <c r="M1792" s="12">
        <v>484292</v>
      </c>
      <c r="N1792" s="12">
        <v>500</v>
      </c>
      <c r="O1792" s="12">
        <v>500</v>
      </c>
    </row>
    <row r="1793" spans="1:15" x14ac:dyDescent="0.2">
      <c r="A1793" s="67">
        <v>70334</v>
      </c>
      <c r="B1793" s="54" t="s">
        <v>337</v>
      </c>
      <c r="C1793" s="67">
        <f t="shared" si="29"/>
        <v>7</v>
      </c>
      <c r="E1793" s="12">
        <v>4807</v>
      </c>
      <c r="F1793" s="12">
        <v>4718</v>
      </c>
      <c r="G1793" s="14">
        <v>731</v>
      </c>
      <c r="H1793" s="14">
        <v>3346</v>
      </c>
      <c r="I1793" s="14">
        <v>730</v>
      </c>
      <c r="J1793" s="13"/>
      <c r="K1793" s="12">
        <v>27914</v>
      </c>
      <c r="L1793" s="12">
        <v>547025</v>
      </c>
      <c r="M1793" s="12">
        <v>1379828</v>
      </c>
      <c r="N1793" s="12">
        <v>500</v>
      </c>
      <c r="O1793" s="12">
        <v>500</v>
      </c>
    </row>
    <row r="1794" spans="1:15" x14ac:dyDescent="0.2">
      <c r="A1794" s="67">
        <v>70335</v>
      </c>
      <c r="B1794" s="54" t="s">
        <v>336</v>
      </c>
      <c r="C1794" s="67">
        <f t="shared" si="29"/>
        <v>7</v>
      </c>
      <c r="E1794" s="12">
        <v>1860</v>
      </c>
      <c r="F1794" s="12">
        <v>1766</v>
      </c>
      <c r="G1794" s="14">
        <v>365</v>
      </c>
      <c r="H1794" s="14">
        <v>1203</v>
      </c>
      <c r="I1794" s="14">
        <v>292</v>
      </c>
      <c r="J1794" s="13"/>
      <c r="K1794" s="12">
        <v>10135</v>
      </c>
      <c r="L1794" s="12">
        <v>111668</v>
      </c>
      <c r="M1794" s="12">
        <v>409145</v>
      </c>
      <c r="N1794" s="12">
        <v>500</v>
      </c>
      <c r="O1794" s="12">
        <v>500</v>
      </c>
    </row>
    <row r="1795" spans="1:15" x14ac:dyDescent="0.2">
      <c r="A1795" s="67">
        <v>70336</v>
      </c>
      <c r="B1795" s="54" t="s">
        <v>335</v>
      </c>
      <c r="C1795" s="67">
        <f t="shared" si="29"/>
        <v>7</v>
      </c>
      <c r="E1795" s="12">
        <v>367</v>
      </c>
      <c r="F1795" s="12">
        <v>347</v>
      </c>
      <c r="G1795" s="14">
        <v>59</v>
      </c>
      <c r="H1795" s="14">
        <v>233</v>
      </c>
      <c r="I1795" s="14">
        <v>75</v>
      </c>
      <c r="J1795" s="13"/>
      <c r="K1795" s="12">
        <v>4455</v>
      </c>
      <c r="L1795" s="12">
        <v>23512</v>
      </c>
      <c r="M1795" s="12">
        <v>16982</v>
      </c>
      <c r="N1795" s="12">
        <v>500</v>
      </c>
      <c r="O1795" s="12">
        <v>500</v>
      </c>
    </row>
    <row r="1796" spans="1:15" x14ac:dyDescent="0.2">
      <c r="A1796" s="67">
        <v>70337</v>
      </c>
      <c r="B1796" s="54" t="s">
        <v>334</v>
      </c>
      <c r="C1796" s="67">
        <f t="shared" si="29"/>
        <v>7</v>
      </c>
      <c r="E1796" s="12">
        <v>3105</v>
      </c>
      <c r="F1796" s="12">
        <v>2987</v>
      </c>
      <c r="G1796" s="14">
        <v>526</v>
      </c>
      <c r="H1796" s="14">
        <v>2074</v>
      </c>
      <c r="I1796" s="14">
        <v>505</v>
      </c>
      <c r="J1796" s="13"/>
      <c r="K1796" s="12">
        <v>2378</v>
      </c>
      <c r="L1796" s="12">
        <v>171215</v>
      </c>
      <c r="M1796" s="12">
        <v>181589</v>
      </c>
      <c r="N1796" s="12">
        <v>500</v>
      </c>
      <c r="O1796" s="12">
        <v>500</v>
      </c>
    </row>
    <row r="1797" spans="1:15" x14ac:dyDescent="0.2">
      <c r="A1797" s="67">
        <v>70338</v>
      </c>
      <c r="B1797" s="54" t="s">
        <v>333</v>
      </c>
      <c r="C1797" s="67">
        <f t="shared" si="29"/>
        <v>7</v>
      </c>
      <c r="E1797" s="12">
        <v>1051</v>
      </c>
      <c r="F1797" s="12">
        <v>974</v>
      </c>
      <c r="G1797" s="14">
        <v>159</v>
      </c>
      <c r="H1797" s="14">
        <v>708</v>
      </c>
      <c r="I1797" s="14">
        <v>184</v>
      </c>
      <c r="J1797" s="13"/>
      <c r="K1797" s="12">
        <v>4307</v>
      </c>
      <c r="L1797" s="12">
        <v>76461</v>
      </c>
      <c r="M1797" s="12">
        <v>124200</v>
      </c>
      <c r="N1797" s="12">
        <v>500</v>
      </c>
      <c r="O1797" s="12">
        <v>500</v>
      </c>
    </row>
    <row r="1798" spans="1:15" x14ac:dyDescent="0.2">
      <c r="A1798" s="67">
        <v>70339</v>
      </c>
      <c r="B1798" s="54" t="s">
        <v>332</v>
      </c>
      <c r="C1798" s="67">
        <f t="shared" si="29"/>
        <v>7</v>
      </c>
      <c r="E1798" s="12">
        <v>1057</v>
      </c>
      <c r="F1798" s="12">
        <v>993</v>
      </c>
      <c r="G1798" s="14">
        <v>149</v>
      </c>
      <c r="H1798" s="14">
        <v>745</v>
      </c>
      <c r="I1798" s="14">
        <v>163</v>
      </c>
      <c r="J1798" s="13"/>
      <c r="K1798" s="12">
        <v>3316</v>
      </c>
      <c r="L1798" s="12">
        <v>81107</v>
      </c>
      <c r="M1798" s="12">
        <v>108407</v>
      </c>
      <c r="N1798" s="12">
        <v>500</v>
      </c>
      <c r="O1798" s="12">
        <v>500</v>
      </c>
    </row>
    <row r="1799" spans="1:15" x14ac:dyDescent="0.2">
      <c r="A1799" s="67">
        <v>70340</v>
      </c>
      <c r="B1799" s="54" t="s">
        <v>331</v>
      </c>
      <c r="C1799" s="67">
        <f t="shared" si="29"/>
        <v>7</v>
      </c>
      <c r="E1799" s="12">
        <v>1140</v>
      </c>
      <c r="F1799" s="12">
        <v>1075</v>
      </c>
      <c r="G1799" s="14">
        <v>206</v>
      </c>
      <c r="H1799" s="14">
        <v>759</v>
      </c>
      <c r="I1799" s="14">
        <v>175</v>
      </c>
      <c r="J1799" s="13"/>
      <c r="K1799" s="12">
        <v>7429</v>
      </c>
      <c r="L1799" s="12">
        <v>102273</v>
      </c>
      <c r="M1799" s="12">
        <v>473016</v>
      </c>
      <c r="N1799" s="12">
        <v>500</v>
      </c>
      <c r="O1799" s="12">
        <v>500</v>
      </c>
    </row>
    <row r="1800" spans="1:15" x14ac:dyDescent="0.2">
      <c r="A1800" s="67">
        <v>70341</v>
      </c>
      <c r="B1800" s="54" t="s">
        <v>330</v>
      </c>
      <c r="C1800" s="67">
        <f t="shared" si="29"/>
        <v>7</v>
      </c>
      <c r="E1800" s="12">
        <v>1235</v>
      </c>
      <c r="F1800" s="12">
        <v>1223</v>
      </c>
      <c r="G1800" s="14">
        <v>185</v>
      </c>
      <c r="H1800" s="14">
        <v>811</v>
      </c>
      <c r="I1800" s="14">
        <v>239</v>
      </c>
      <c r="J1800" s="13"/>
      <c r="K1800" s="12">
        <v>2754</v>
      </c>
      <c r="L1800" s="12">
        <v>69616</v>
      </c>
      <c r="M1800" s="12">
        <v>91742</v>
      </c>
      <c r="N1800" s="12">
        <v>500</v>
      </c>
      <c r="O1800" s="12">
        <v>500</v>
      </c>
    </row>
    <row r="1801" spans="1:15" x14ac:dyDescent="0.2">
      <c r="A1801" s="67">
        <v>70342</v>
      </c>
      <c r="B1801" s="54" t="s">
        <v>329</v>
      </c>
      <c r="C1801" s="67">
        <f t="shared" si="29"/>
        <v>7</v>
      </c>
      <c r="E1801" s="12">
        <v>1235</v>
      </c>
      <c r="F1801" s="12">
        <v>1064</v>
      </c>
      <c r="G1801" s="14">
        <v>271</v>
      </c>
      <c r="H1801" s="14">
        <v>813</v>
      </c>
      <c r="I1801" s="14">
        <v>151</v>
      </c>
      <c r="J1801" s="13"/>
      <c r="K1801" s="12">
        <v>1678</v>
      </c>
      <c r="L1801" s="12">
        <v>52407</v>
      </c>
      <c r="M1801" s="12">
        <v>390541</v>
      </c>
      <c r="N1801" s="12">
        <v>500</v>
      </c>
      <c r="O1801" s="12">
        <v>500</v>
      </c>
    </row>
    <row r="1802" spans="1:15" x14ac:dyDescent="0.2">
      <c r="A1802" s="67">
        <v>70343</v>
      </c>
      <c r="B1802" s="54" t="s">
        <v>328</v>
      </c>
      <c r="C1802" s="67">
        <f t="shared" si="29"/>
        <v>7</v>
      </c>
      <c r="E1802" s="12">
        <v>1105</v>
      </c>
      <c r="F1802" s="12">
        <v>1032</v>
      </c>
      <c r="G1802" s="14">
        <v>198</v>
      </c>
      <c r="H1802" s="14">
        <v>757</v>
      </c>
      <c r="I1802" s="14">
        <v>150</v>
      </c>
      <c r="J1802" s="13"/>
      <c r="K1802" s="12">
        <v>2776</v>
      </c>
      <c r="L1802" s="12">
        <v>57408</v>
      </c>
      <c r="M1802" s="12">
        <v>76496</v>
      </c>
      <c r="N1802" s="12">
        <v>500</v>
      </c>
      <c r="O1802" s="12">
        <v>500</v>
      </c>
    </row>
    <row r="1803" spans="1:15" x14ac:dyDescent="0.2">
      <c r="A1803" s="67">
        <v>70344</v>
      </c>
      <c r="B1803" s="54" t="s">
        <v>327</v>
      </c>
      <c r="C1803" s="67">
        <f t="shared" si="29"/>
        <v>7</v>
      </c>
      <c r="E1803" s="12">
        <v>1384</v>
      </c>
      <c r="F1803" s="12">
        <v>1325</v>
      </c>
      <c r="G1803" s="14">
        <v>206</v>
      </c>
      <c r="H1803" s="14">
        <v>960</v>
      </c>
      <c r="I1803" s="14">
        <v>218</v>
      </c>
      <c r="J1803" s="13"/>
      <c r="K1803" s="12">
        <v>908</v>
      </c>
      <c r="L1803" s="12">
        <v>210891</v>
      </c>
      <c r="M1803" s="12">
        <v>275486</v>
      </c>
      <c r="N1803" s="12">
        <v>500</v>
      </c>
      <c r="O1803" s="12">
        <v>500</v>
      </c>
    </row>
    <row r="1804" spans="1:15" x14ac:dyDescent="0.2">
      <c r="A1804" s="67">
        <v>70345</v>
      </c>
      <c r="B1804" s="54" t="s">
        <v>326</v>
      </c>
      <c r="C1804" s="67">
        <f t="shared" si="29"/>
        <v>7</v>
      </c>
      <c r="E1804" s="12">
        <v>1937</v>
      </c>
      <c r="F1804" s="12">
        <v>1809</v>
      </c>
      <c r="G1804" s="14">
        <v>350</v>
      </c>
      <c r="H1804" s="14">
        <v>1319</v>
      </c>
      <c r="I1804" s="14">
        <v>268</v>
      </c>
      <c r="J1804" s="13"/>
      <c r="K1804" s="12">
        <v>7726</v>
      </c>
      <c r="L1804" s="12">
        <v>122157</v>
      </c>
      <c r="M1804" s="12">
        <v>136445</v>
      </c>
      <c r="N1804" s="12">
        <v>500</v>
      </c>
      <c r="O1804" s="12">
        <v>500</v>
      </c>
    </row>
    <row r="1805" spans="1:15" x14ac:dyDescent="0.2">
      <c r="A1805" s="67">
        <v>70346</v>
      </c>
      <c r="B1805" s="54" t="s">
        <v>325</v>
      </c>
      <c r="C1805" s="67">
        <f t="shared" si="29"/>
        <v>7</v>
      </c>
      <c r="E1805" s="12">
        <v>9265</v>
      </c>
      <c r="F1805" s="12">
        <v>9047</v>
      </c>
      <c r="G1805" s="14">
        <v>1416</v>
      </c>
      <c r="H1805" s="14">
        <v>5888</v>
      </c>
      <c r="I1805" s="14">
        <v>1961</v>
      </c>
      <c r="J1805" s="13"/>
      <c r="K1805" s="12">
        <v>2010</v>
      </c>
      <c r="L1805" s="12">
        <v>858426</v>
      </c>
      <c r="M1805" s="12">
        <v>3392534</v>
      </c>
      <c r="N1805" s="12">
        <v>500</v>
      </c>
      <c r="O1805" s="12">
        <v>500</v>
      </c>
    </row>
    <row r="1806" spans="1:15" x14ac:dyDescent="0.2">
      <c r="A1806" s="67">
        <v>70347</v>
      </c>
      <c r="B1806" s="54" t="s">
        <v>324</v>
      </c>
      <c r="C1806" s="67">
        <f t="shared" si="29"/>
        <v>7</v>
      </c>
      <c r="E1806" s="12">
        <v>175</v>
      </c>
      <c r="F1806" s="12">
        <v>169</v>
      </c>
      <c r="G1806" s="14">
        <v>17</v>
      </c>
      <c r="H1806" s="14">
        <v>119</v>
      </c>
      <c r="I1806" s="14">
        <v>39</v>
      </c>
      <c r="J1806" s="13"/>
      <c r="K1806" s="12">
        <v>1940</v>
      </c>
      <c r="L1806" s="12">
        <v>16457</v>
      </c>
      <c r="M1806" s="12">
        <v>16740</v>
      </c>
      <c r="N1806" s="12">
        <v>500</v>
      </c>
      <c r="O1806" s="12">
        <v>500</v>
      </c>
    </row>
    <row r="1807" spans="1:15" x14ac:dyDescent="0.2">
      <c r="A1807" s="67">
        <v>70348</v>
      </c>
      <c r="B1807" s="54" t="s">
        <v>323</v>
      </c>
      <c r="C1807" s="67">
        <f t="shared" si="29"/>
        <v>7</v>
      </c>
      <c r="E1807" s="12">
        <v>1352</v>
      </c>
      <c r="F1807" s="12">
        <v>1344</v>
      </c>
      <c r="G1807" s="14">
        <v>199</v>
      </c>
      <c r="H1807" s="14">
        <v>867</v>
      </c>
      <c r="I1807" s="14">
        <v>286</v>
      </c>
      <c r="J1807" s="13"/>
      <c r="K1807" s="12">
        <v>2870</v>
      </c>
      <c r="L1807" s="12">
        <v>103974</v>
      </c>
      <c r="M1807" s="12">
        <v>90082</v>
      </c>
      <c r="N1807" s="12">
        <v>500</v>
      </c>
      <c r="O1807" s="12">
        <v>500</v>
      </c>
    </row>
    <row r="1808" spans="1:15" x14ac:dyDescent="0.2">
      <c r="A1808" s="67">
        <v>70349</v>
      </c>
      <c r="B1808" s="54" t="s">
        <v>322</v>
      </c>
      <c r="C1808" s="67">
        <f t="shared" si="29"/>
        <v>7</v>
      </c>
      <c r="E1808" s="12">
        <v>870</v>
      </c>
      <c r="F1808" s="12">
        <v>868</v>
      </c>
      <c r="G1808" s="14">
        <v>137</v>
      </c>
      <c r="H1808" s="14">
        <v>576</v>
      </c>
      <c r="I1808" s="14">
        <v>157</v>
      </c>
      <c r="J1808" s="13"/>
      <c r="K1808" s="12">
        <v>4496</v>
      </c>
      <c r="L1808" s="12">
        <v>31479</v>
      </c>
      <c r="M1808" s="12">
        <v>35928</v>
      </c>
      <c r="N1808" s="12">
        <v>500</v>
      </c>
      <c r="O1808" s="12">
        <v>500</v>
      </c>
    </row>
    <row r="1809" spans="1:15" x14ac:dyDescent="0.2">
      <c r="A1809" s="67">
        <v>70350</v>
      </c>
      <c r="B1809" s="54" t="s">
        <v>321</v>
      </c>
      <c r="C1809" s="67">
        <f t="shared" si="29"/>
        <v>7</v>
      </c>
      <c r="E1809" s="12">
        <v>1111</v>
      </c>
      <c r="F1809" s="12">
        <v>1000</v>
      </c>
      <c r="G1809" s="14">
        <v>192</v>
      </c>
      <c r="H1809" s="14">
        <v>738</v>
      </c>
      <c r="I1809" s="14">
        <v>181</v>
      </c>
      <c r="J1809" s="13"/>
      <c r="K1809" s="12">
        <v>1162</v>
      </c>
      <c r="L1809" s="12">
        <v>88236</v>
      </c>
      <c r="M1809" s="12">
        <v>266528</v>
      </c>
      <c r="N1809" s="12">
        <v>500</v>
      </c>
      <c r="O1809" s="12">
        <v>500</v>
      </c>
    </row>
    <row r="1810" spans="1:15" x14ac:dyDescent="0.2">
      <c r="A1810" s="67">
        <v>70351</v>
      </c>
      <c r="B1810" s="54" t="s">
        <v>320</v>
      </c>
      <c r="C1810" s="67">
        <f t="shared" si="29"/>
        <v>7</v>
      </c>
      <c r="E1810" s="12">
        <v>3457</v>
      </c>
      <c r="F1810" s="12">
        <v>3393</v>
      </c>
      <c r="G1810" s="14">
        <v>446</v>
      </c>
      <c r="H1810" s="14">
        <v>2259</v>
      </c>
      <c r="I1810" s="14">
        <v>752</v>
      </c>
      <c r="J1810" s="13"/>
      <c r="K1810" s="12">
        <v>1067</v>
      </c>
      <c r="L1810" s="12">
        <v>839258</v>
      </c>
      <c r="M1810" s="12">
        <v>1863673</v>
      </c>
      <c r="N1810" s="12">
        <v>500</v>
      </c>
      <c r="O1810" s="12">
        <v>500</v>
      </c>
    </row>
    <row r="1811" spans="1:15" x14ac:dyDescent="0.2">
      <c r="A1811" s="67">
        <v>70352</v>
      </c>
      <c r="B1811" s="54" t="s">
        <v>319</v>
      </c>
      <c r="C1811" s="67">
        <f t="shared" ref="C1811:C1874" si="30">INT(A1811/10000)</f>
        <v>7</v>
      </c>
      <c r="E1811" s="12">
        <v>1324</v>
      </c>
      <c r="F1811" s="12">
        <v>1354</v>
      </c>
      <c r="G1811" s="14">
        <v>172</v>
      </c>
      <c r="H1811" s="14">
        <v>857</v>
      </c>
      <c r="I1811" s="14">
        <v>295</v>
      </c>
      <c r="J1811" s="13"/>
      <c r="K1811" s="12">
        <v>4535</v>
      </c>
      <c r="L1811" s="12">
        <v>63505</v>
      </c>
      <c r="M1811" s="12">
        <v>27762</v>
      </c>
      <c r="N1811" s="12">
        <v>500</v>
      </c>
      <c r="O1811" s="12">
        <v>500</v>
      </c>
    </row>
    <row r="1812" spans="1:15" x14ac:dyDescent="0.2">
      <c r="A1812" s="67">
        <v>70353</v>
      </c>
      <c r="B1812" s="54" t="s">
        <v>318</v>
      </c>
      <c r="C1812" s="67">
        <f t="shared" si="30"/>
        <v>7</v>
      </c>
      <c r="E1812" s="12">
        <v>2250</v>
      </c>
      <c r="F1812" s="12">
        <v>2219</v>
      </c>
      <c r="G1812" s="14">
        <v>379</v>
      </c>
      <c r="H1812" s="14">
        <v>1441</v>
      </c>
      <c r="I1812" s="14">
        <v>430</v>
      </c>
      <c r="J1812" s="13"/>
      <c r="K1812" s="12">
        <v>4787</v>
      </c>
      <c r="L1812" s="12">
        <v>187708</v>
      </c>
      <c r="M1812" s="12">
        <v>177852</v>
      </c>
      <c r="N1812" s="12">
        <v>500</v>
      </c>
      <c r="O1812" s="12">
        <v>500</v>
      </c>
    </row>
    <row r="1813" spans="1:15" x14ac:dyDescent="0.2">
      <c r="A1813" s="67">
        <v>70354</v>
      </c>
      <c r="B1813" s="54" t="s">
        <v>317</v>
      </c>
      <c r="C1813" s="67">
        <f t="shared" si="30"/>
        <v>7</v>
      </c>
      <c r="E1813" s="12">
        <v>14106</v>
      </c>
      <c r="F1813" s="12">
        <v>13658</v>
      </c>
      <c r="G1813" s="14">
        <v>2122</v>
      </c>
      <c r="H1813" s="14">
        <v>9189</v>
      </c>
      <c r="I1813" s="14">
        <v>2795</v>
      </c>
      <c r="J1813" s="13"/>
      <c r="K1813" s="12">
        <v>1008</v>
      </c>
      <c r="L1813" s="12">
        <v>1072971</v>
      </c>
      <c r="M1813" s="12">
        <v>7922873</v>
      </c>
      <c r="N1813" s="12">
        <v>500</v>
      </c>
      <c r="O1813" s="12">
        <v>500</v>
      </c>
    </row>
    <row r="1814" spans="1:15" x14ac:dyDescent="0.2">
      <c r="A1814" s="67">
        <v>70355</v>
      </c>
      <c r="B1814" s="54" t="s">
        <v>316</v>
      </c>
      <c r="C1814" s="67">
        <f t="shared" si="30"/>
        <v>7</v>
      </c>
      <c r="E1814" s="12">
        <v>3634</v>
      </c>
      <c r="F1814" s="12">
        <v>3489</v>
      </c>
      <c r="G1814" s="14">
        <v>570</v>
      </c>
      <c r="H1814" s="14">
        <v>2383</v>
      </c>
      <c r="I1814" s="14">
        <v>681</v>
      </c>
      <c r="J1814" s="13"/>
      <c r="K1814" s="12">
        <v>8270</v>
      </c>
      <c r="L1814" s="12">
        <v>270066</v>
      </c>
      <c r="M1814" s="12">
        <v>1020526</v>
      </c>
      <c r="N1814" s="12">
        <v>500</v>
      </c>
      <c r="O1814" s="12">
        <v>500</v>
      </c>
    </row>
    <row r="1815" spans="1:15" x14ac:dyDescent="0.2">
      <c r="A1815" s="67">
        <v>70356</v>
      </c>
      <c r="B1815" s="54" t="s">
        <v>315</v>
      </c>
      <c r="C1815" s="67">
        <f t="shared" si="30"/>
        <v>7</v>
      </c>
      <c r="E1815" s="12">
        <v>1595</v>
      </c>
      <c r="F1815" s="12">
        <v>1536</v>
      </c>
      <c r="G1815" s="14">
        <v>240</v>
      </c>
      <c r="H1815" s="14">
        <v>1066</v>
      </c>
      <c r="I1815" s="14">
        <v>289</v>
      </c>
      <c r="J1815" s="13"/>
      <c r="K1815" s="12">
        <v>3317</v>
      </c>
      <c r="L1815" s="12">
        <v>138072</v>
      </c>
      <c r="M1815" s="12">
        <v>162358</v>
      </c>
      <c r="N1815" s="12">
        <v>500</v>
      </c>
      <c r="O1815" s="12">
        <v>500</v>
      </c>
    </row>
    <row r="1816" spans="1:15" x14ac:dyDescent="0.2">
      <c r="A1816" s="67">
        <v>70357</v>
      </c>
      <c r="B1816" s="54" t="s">
        <v>314</v>
      </c>
      <c r="C1816" s="67">
        <f t="shared" si="30"/>
        <v>7</v>
      </c>
      <c r="E1816" s="12">
        <v>15985</v>
      </c>
      <c r="F1816" s="12">
        <v>15330</v>
      </c>
      <c r="G1816" s="14">
        <v>2606</v>
      </c>
      <c r="H1816" s="14">
        <v>10872</v>
      </c>
      <c r="I1816" s="14">
        <v>2507</v>
      </c>
      <c r="J1816" s="13"/>
      <c r="K1816" s="12">
        <v>7525</v>
      </c>
      <c r="L1816" s="12">
        <v>1212051</v>
      </c>
      <c r="M1816" s="12">
        <v>5202933</v>
      </c>
      <c r="N1816" s="12">
        <v>500</v>
      </c>
      <c r="O1816" s="12">
        <v>500</v>
      </c>
    </row>
    <row r="1817" spans="1:15" x14ac:dyDescent="0.2">
      <c r="A1817" s="67">
        <v>70358</v>
      </c>
      <c r="B1817" s="54" t="s">
        <v>313</v>
      </c>
      <c r="C1817" s="67">
        <f t="shared" si="30"/>
        <v>7</v>
      </c>
      <c r="E1817" s="12">
        <v>4055</v>
      </c>
      <c r="F1817" s="12">
        <v>3883</v>
      </c>
      <c r="G1817" s="14">
        <v>652</v>
      </c>
      <c r="H1817" s="14">
        <v>2765</v>
      </c>
      <c r="I1817" s="14">
        <v>638</v>
      </c>
      <c r="J1817" s="13"/>
      <c r="K1817" s="12">
        <v>15335</v>
      </c>
      <c r="L1817" s="12">
        <v>348110</v>
      </c>
      <c r="M1817" s="12">
        <v>1895632</v>
      </c>
      <c r="N1817" s="12">
        <v>500</v>
      </c>
      <c r="O1817" s="12">
        <v>500</v>
      </c>
    </row>
    <row r="1818" spans="1:15" x14ac:dyDescent="0.2">
      <c r="A1818" s="67">
        <v>70359</v>
      </c>
      <c r="B1818" s="54" t="s">
        <v>312</v>
      </c>
      <c r="C1818" s="67">
        <f t="shared" si="30"/>
        <v>7</v>
      </c>
      <c r="E1818" s="12">
        <v>1319</v>
      </c>
      <c r="F1818" s="12">
        <v>1262</v>
      </c>
      <c r="G1818" s="14">
        <v>192</v>
      </c>
      <c r="H1818" s="14">
        <v>887</v>
      </c>
      <c r="I1818" s="14">
        <v>240</v>
      </c>
      <c r="J1818" s="13"/>
      <c r="K1818" s="12">
        <v>7126</v>
      </c>
      <c r="L1818" s="12">
        <v>79292</v>
      </c>
      <c r="M1818" s="12">
        <v>34875</v>
      </c>
      <c r="N1818" s="12">
        <v>500</v>
      </c>
      <c r="O1818" s="12">
        <v>500</v>
      </c>
    </row>
    <row r="1819" spans="1:15" x14ac:dyDescent="0.2">
      <c r="A1819" s="67">
        <v>70360</v>
      </c>
      <c r="B1819" s="54" t="s">
        <v>311</v>
      </c>
      <c r="C1819" s="67">
        <f t="shared" si="30"/>
        <v>7</v>
      </c>
      <c r="E1819" s="12">
        <v>1644</v>
      </c>
      <c r="F1819" s="12">
        <v>1497</v>
      </c>
      <c r="G1819" s="14">
        <v>264</v>
      </c>
      <c r="H1819" s="14">
        <v>1114</v>
      </c>
      <c r="I1819" s="14">
        <v>266</v>
      </c>
      <c r="J1819" s="13"/>
      <c r="K1819" s="12">
        <v>4442</v>
      </c>
      <c r="L1819" s="12">
        <v>115069</v>
      </c>
      <c r="M1819" s="12">
        <v>160076</v>
      </c>
      <c r="N1819" s="12">
        <v>500</v>
      </c>
      <c r="O1819" s="12">
        <v>500</v>
      </c>
    </row>
    <row r="1820" spans="1:15" x14ac:dyDescent="0.2">
      <c r="A1820" s="67">
        <v>70361</v>
      </c>
      <c r="B1820" s="54" t="s">
        <v>310</v>
      </c>
      <c r="C1820" s="67">
        <f t="shared" si="30"/>
        <v>7</v>
      </c>
      <c r="E1820" s="12">
        <v>224</v>
      </c>
      <c r="F1820" s="12">
        <v>222</v>
      </c>
      <c r="G1820" s="14">
        <v>21</v>
      </c>
      <c r="H1820" s="14">
        <v>113</v>
      </c>
      <c r="I1820" s="14">
        <v>90</v>
      </c>
      <c r="J1820" s="13"/>
      <c r="K1820" s="12">
        <v>78</v>
      </c>
      <c r="L1820" s="12">
        <v>18442</v>
      </c>
      <c r="M1820" s="12">
        <v>89806</v>
      </c>
      <c r="N1820" s="12">
        <v>500</v>
      </c>
      <c r="O1820" s="12">
        <v>500</v>
      </c>
    </row>
    <row r="1821" spans="1:15" x14ac:dyDescent="0.2">
      <c r="A1821" s="67">
        <v>70362</v>
      </c>
      <c r="B1821" s="54" t="s">
        <v>309</v>
      </c>
      <c r="C1821" s="67">
        <f t="shared" si="30"/>
        <v>7</v>
      </c>
      <c r="E1821" s="12">
        <v>529</v>
      </c>
      <c r="F1821" s="12">
        <v>536</v>
      </c>
      <c r="G1821" s="14">
        <v>74</v>
      </c>
      <c r="H1821" s="14">
        <v>359</v>
      </c>
      <c r="I1821" s="14">
        <v>96</v>
      </c>
      <c r="J1821" s="13"/>
      <c r="K1821" s="12">
        <v>3944</v>
      </c>
      <c r="L1821" s="12">
        <v>20793</v>
      </c>
      <c r="M1821" s="12">
        <v>52652</v>
      </c>
      <c r="N1821" s="12">
        <v>500</v>
      </c>
      <c r="O1821" s="12">
        <v>500</v>
      </c>
    </row>
    <row r="1822" spans="1:15" x14ac:dyDescent="0.2">
      <c r="A1822" s="67">
        <v>70364</v>
      </c>
      <c r="B1822" s="54" t="s">
        <v>308</v>
      </c>
      <c r="C1822" s="67">
        <f t="shared" si="30"/>
        <v>7</v>
      </c>
      <c r="E1822" s="12">
        <v>6950</v>
      </c>
      <c r="F1822" s="12">
        <v>6665</v>
      </c>
      <c r="G1822" s="14">
        <v>1071</v>
      </c>
      <c r="H1822" s="14">
        <v>4236</v>
      </c>
      <c r="I1822" s="14">
        <v>1643</v>
      </c>
      <c r="J1822" s="13"/>
      <c r="K1822" s="12">
        <v>1310</v>
      </c>
      <c r="L1822" s="12">
        <v>526511</v>
      </c>
      <c r="M1822" s="12">
        <v>2296371</v>
      </c>
      <c r="N1822" s="12">
        <v>500</v>
      </c>
      <c r="O1822" s="12">
        <v>500</v>
      </c>
    </row>
    <row r="1823" spans="1:15" x14ac:dyDescent="0.2">
      <c r="A1823" s="67">
        <v>70365</v>
      </c>
      <c r="B1823" s="54" t="s">
        <v>307</v>
      </c>
      <c r="C1823" s="67">
        <f t="shared" si="30"/>
        <v>7</v>
      </c>
      <c r="E1823" s="12">
        <v>4457</v>
      </c>
      <c r="F1823" s="12">
        <v>4420</v>
      </c>
      <c r="G1823" s="14">
        <v>683</v>
      </c>
      <c r="H1823" s="14">
        <v>3063</v>
      </c>
      <c r="I1823" s="14">
        <v>711</v>
      </c>
      <c r="J1823" s="13"/>
      <c r="K1823" s="12">
        <v>10463</v>
      </c>
      <c r="L1823" s="12">
        <v>342564</v>
      </c>
      <c r="M1823" s="12">
        <v>741977</v>
      </c>
      <c r="N1823" s="12">
        <v>500</v>
      </c>
      <c r="O1823" s="12">
        <v>500</v>
      </c>
    </row>
    <row r="1824" spans="1:15" x14ac:dyDescent="0.2">
      <c r="A1824" s="67">
        <v>70366</v>
      </c>
      <c r="B1824" s="54" t="s">
        <v>306</v>
      </c>
      <c r="C1824" s="67">
        <f t="shared" si="30"/>
        <v>7</v>
      </c>
      <c r="E1824" s="12">
        <v>743</v>
      </c>
      <c r="F1824" s="12">
        <v>730</v>
      </c>
      <c r="G1824" s="14">
        <v>115</v>
      </c>
      <c r="H1824" s="14">
        <v>529</v>
      </c>
      <c r="I1824" s="14">
        <v>99</v>
      </c>
      <c r="J1824" s="13"/>
      <c r="K1824" s="12">
        <v>7080</v>
      </c>
      <c r="L1824" s="12">
        <v>39166</v>
      </c>
      <c r="M1824" s="12">
        <v>34174</v>
      </c>
      <c r="N1824" s="12">
        <v>500</v>
      </c>
      <c r="O1824" s="12">
        <v>500</v>
      </c>
    </row>
    <row r="1825" spans="1:15" x14ac:dyDescent="0.2">
      <c r="A1825" s="67">
        <v>70367</v>
      </c>
      <c r="B1825" s="54" t="s">
        <v>305</v>
      </c>
      <c r="C1825" s="67">
        <f t="shared" si="30"/>
        <v>7</v>
      </c>
      <c r="E1825" s="12">
        <v>8031</v>
      </c>
      <c r="F1825" s="12">
        <v>7873</v>
      </c>
      <c r="G1825" s="14">
        <v>1168</v>
      </c>
      <c r="H1825" s="14">
        <v>5306</v>
      </c>
      <c r="I1825" s="14">
        <v>1557</v>
      </c>
      <c r="J1825" s="13"/>
      <c r="K1825" s="12">
        <v>2532</v>
      </c>
      <c r="L1825" s="12">
        <v>699733</v>
      </c>
      <c r="M1825" s="12">
        <v>9740280</v>
      </c>
      <c r="N1825" s="12">
        <v>500</v>
      </c>
      <c r="O1825" s="12">
        <v>500</v>
      </c>
    </row>
    <row r="1826" spans="1:15" x14ac:dyDescent="0.2">
      <c r="A1826" s="67">
        <v>70368</v>
      </c>
      <c r="B1826" s="54" t="s">
        <v>304</v>
      </c>
      <c r="C1826" s="67">
        <f t="shared" si="30"/>
        <v>7</v>
      </c>
      <c r="E1826" s="12">
        <v>965</v>
      </c>
      <c r="F1826" s="12">
        <v>919</v>
      </c>
      <c r="G1826" s="14">
        <v>165</v>
      </c>
      <c r="H1826" s="14">
        <v>643</v>
      </c>
      <c r="I1826" s="14">
        <v>157</v>
      </c>
      <c r="J1826" s="13"/>
      <c r="K1826" s="12">
        <v>3006</v>
      </c>
      <c r="L1826" s="12">
        <v>78866</v>
      </c>
      <c r="M1826" s="12">
        <v>149301</v>
      </c>
      <c r="N1826" s="12">
        <v>500</v>
      </c>
      <c r="O1826" s="12">
        <v>500</v>
      </c>
    </row>
    <row r="1827" spans="1:15" x14ac:dyDescent="0.2">
      <c r="A1827" s="67">
        <v>70369</v>
      </c>
      <c r="B1827" s="54" t="s">
        <v>303</v>
      </c>
      <c r="C1827" s="67">
        <f t="shared" si="30"/>
        <v>7</v>
      </c>
      <c r="E1827" s="12">
        <v>8130</v>
      </c>
      <c r="F1827" s="12">
        <v>7999</v>
      </c>
      <c r="G1827" s="14">
        <v>1270</v>
      </c>
      <c r="H1827" s="14">
        <v>5659</v>
      </c>
      <c r="I1827" s="14">
        <v>1201</v>
      </c>
      <c r="J1827" s="13"/>
      <c r="K1827" s="12">
        <v>6243</v>
      </c>
      <c r="L1827" s="12">
        <v>559220</v>
      </c>
      <c r="M1827" s="12">
        <v>2019598</v>
      </c>
      <c r="N1827" s="12">
        <v>500</v>
      </c>
      <c r="O1827" s="12">
        <v>500</v>
      </c>
    </row>
    <row r="1828" spans="1:15" x14ac:dyDescent="0.2">
      <c r="A1828" s="67">
        <v>70401</v>
      </c>
      <c r="B1828" s="54" t="s">
        <v>302</v>
      </c>
      <c r="C1828" s="67">
        <f t="shared" si="30"/>
        <v>7</v>
      </c>
      <c r="E1828" s="12">
        <v>1122</v>
      </c>
      <c r="F1828" s="12">
        <v>1097</v>
      </c>
      <c r="G1828" s="14">
        <v>123</v>
      </c>
      <c r="H1828" s="14">
        <v>713</v>
      </c>
      <c r="I1828" s="14">
        <v>286</v>
      </c>
      <c r="J1828" s="13"/>
      <c r="K1828" s="12">
        <v>7176</v>
      </c>
      <c r="L1828" s="12">
        <v>183012</v>
      </c>
      <c r="M1828" s="12">
        <v>433592</v>
      </c>
      <c r="N1828" s="12">
        <v>500</v>
      </c>
      <c r="O1828" s="12">
        <v>500</v>
      </c>
    </row>
    <row r="1829" spans="1:15" x14ac:dyDescent="0.2">
      <c r="A1829" s="67">
        <v>70402</v>
      </c>
      <c r="B1829" s="54" t="s">
        <v>301</v>
      </c>
      <c r="C1829" s="67">
        <f t="shared" si="30"/>
        <v>7</v>
      </c>
      <c r="E1829" s="12">
        <v>2644</v>
      </c>
      <c r="F1829" s="12">
        <v>2588</v>
      </c>
      <c r="G1829" s="14">
        <v>359</v>
      </c>
      <c r="H1829" s="14">
        <v>1729</v>
      </c>
      <c r="I1829" s="14">
        <v>556</v>
      </c>
      <c r="J1829" s="13"/>
      <c r="K1829" s="12">
        <v>6396</v>
      </c>
      <c r="L1829" s="12">
        <v>310411</v>
      </c>
      <c r="M1829" s="12">
        <v>591417</v>
      </c>
      <c r="N1829" s="12">
        <v>500</v>
      </c>
      <c r="O1829" s="12">
        <v>500</v>
      </c>
    </row>
    <row r="1830" spans="1:15" x14ac:dyDescent="0.2">
      <c r="A1830" s="67">
        <v>70403</v>
      </c>
      <c r="B1830" s="54" t="s">
        <v>300</v>
      </c>
      <c r="C1830" s="67">
        <f t="shared" si="30"/>
        <v>7</v>
      </c>
      <c r="E1830" s="12">
        <v>4319</v>
      </c>
      <c r="F1830" s="12">
        <v>4362</v>
      </c>
      <c r="G1830" s="14">
        <v>605</v>
      </c>
      <c r="H1830" s="14">
        <v>2822</v>
      </c>
      <c r="I1830" s="14">
        <v>892</v>
      </c>
      <c r="J1830" s="13"/>
      <c r="K1830" s="12">
        <v>12669</v>
      </c>
      <c r="L1830" s="12">
        <v>539345</v>
      </c>
      <c r="M1830" s="12">
        <v>1562393</v>
      </c>
      <c r="N1830" s="12">
        <v>500</v>
      </c>
      <c r="O1830" s="12">
        <v>500</v>
      </c>
    </row>
    <row r="1831" spans="1:15" x14ac:dyDescent="0.2">
      <c r="A1831" s="67">
        <v>70404</v>
      </c>
      <c r="B1831" s="54" t="s">
        <v>299</v>
      </c>
      <c r="C1831" s="67">
        <f t="shared" si="30"/>
        <v>7</v>
      </c>
      <c r="E1831" s="12">
        <v>1868</v>
      </c>
      <c r="F1831" s="12">
        <v>1881</v>
      </c>
      <c r="G1831" s="14">
        <v>232</v>
      </c>
      <c r="H1831" s="14">
        <v>1308</v>
      </c>
      <c r="I1831" s="14">
        <v>328</v>
      </c>
      <c r="J1831" s="13"/>
      <c r="K1831" s="12">
        <v>5926</v>
      </c>
      <c r="L1831" s="12">
        <v>315843</v>
      </c>
      <c r="M1831" s="12">
        <v>687576</v>
      </c>
      <c r="N1831" s="12">
        <v>500</v>
      </c>
      <c r="O1831" s="12">
        <v>470</v>
      </c>
    </row>
    <row r="1832" spans="1:15" x14ac:dyDescent="0.2">
      <c r="A1832" s="67">
        <v>70405</v>
      </c>
      <c r="B1832" s="54" t="s">
        <v>298</v>
      </c>
      <c r="C1832" s="67">
        <f t="shared" si="30"/>
        <v>7</v>
      </c>
      <c r="E1832" s="12">
        <v>1244</v>
      </c>
      <c r="F1832" s="12">
        <v>1142</v>
      </c>
      <c r="G1832" s="14">
        <v>204</v>
      </c>
      <c r="H1832" s="14">
        <v>812</v>
      </c>
      <c r="I1832" s="14">
        <v>228</v>
      </c>
      <c r="J1832" s="13"/>
      <c r="K1832" s="12">
        <v>3876</v>
      </c>
      <c r="L1832" s="12">
        <v>114846</v>
      </c>
      <c r="M1832" s="12">
        <v>312057</v>
      </c>
      <c r="N1832" s="12">
        <v>500</v>
      </c>
      <c r="O1832" s="12">
        <v>500</v>
      </c>
    </row>
    <row r="1833" spans="1:15" x14ac:dyDescent="0.2">
      <c r="A1833" s="67">
        <v>70406</v>
      </c>
      <c r="B1833" s="54" t="s">
        <v>297</v>
      </c>
      <c r="C1833" s="67">
        <f t="shared" si="30"/>
        <v>7</v>
      </c>
      <c r="E1833" s="12">
        <v>5646</v>
      </c>
      <c r="F1833" s="12">
        <v>5624</v>
      </c>
      <c r="G1833" s="14">
        <v>850</v>
      </c>
      <c r="H1833" s="14">
        <v>3749</v>
      </c>
      <c r="I1833" s="14">
        <v>1047</v>
      </c>
      <c r="J1833" s="13"/>
      <c r="K1833" s="12">
        <v>26278</v>
      </c>
      <c r="L1833" s="12">
        <v>531492</v>
      </c>
      <c r="M1833" s="12">
        <v>1361835</v>
      </c>
      <c r="N1833" s="12">
        <v>500</v>
      </c>
      <c r="O1833" s="12">
        <v>500</v>
      </c>
    </row>
    <row r="1834" spans="1:15" x14ac:dyDescent="0.2">
      <c r="A1834" s="67">
        <v>70407</v>
      </c>
      <c r="B1834" s="54" t="s">
        <v>296</v>
      </c>
      <c r="C1834" s="67">
        <f t="shared" si="30"/>
        <v>7</v>
      </c>
      <c r="E1834" s="12">
        <v>1176</v>
      </c>
      <c r="F1834" s="12">
        <v>1167</v>
      </c>
      <c r="G1834" s="14">
        <v>154</v>
      </c>
      <c r="H1834" s="14">
        <v>799</v>
      </c>
      <c r="I1834" s="14">
        <v>223</v>
      </c>
      <c r="J1834" s="13"/>
      <c r="K1834" s="12">
        <v>2299</v>
      </c>
      <c r="L1834" s="12">
        <v>114108</v>
      </c>
      <c r="M1834" s="12">
        <v>343299</v>
      </c>
      <c r="N1834" s="12">
        <v>500</v>
      </c>
      <c r="O1834" s="12">
        <v>500</v>
      </c>
    </row>
    <row r="1835" spans="1:15" x14ac:dyDescent="0.2">
      <c r="A1835" s="67">
        <v>70408</v>
      </c>
      <c r="B1835" s="54" t="s">
        <v>295</v>
      </c>
      <c r="C1835" s="67">
        <f t="shared" si="30"/>
        <v>7</v>
      </c>
      <c r="E1835" s="12">
        <v>1521</v>
      </c>
      <c r="F1835" s="12">
        <v>1551</v>
      </c>
      <c r="G1835" s="14">
        <v>192</v>
      </c>
      <c r="H1835" s="14">
        <v>969</v>
      </c>
      <c r="I1835" s="14">
        <v>360</v>
      </c>
      <c r="J1835" s="13"/>
      <c r="K1835" s="12">
        <v>8763</v>
      </c>
      <c r="L1835" s="12">
        <v>249720</v>
      </c>
      <c r="M1835" s="12">
        <v>465915</v>
      </c>
      <c r="N1835" s="12">
        <v>500</v>
      </c>
      <c r="O1835" s="12">
        <v>500</v>
      </c>
    </row>
    <row r="1836" spans="1:15" x14ac:dyDescent="0.2">
      <c r="A1836" s="67">
        <v>70409</v>
      </c>
      <c r="B1836" s="54" t="s">
        <v>294</v>
      </c>
      <c r="C1836" s="67">
        <f t="shared" si="30"/>
        <v>7</v>
      </c>
      <c r="E1836" s="12">
        <v>5228</v>
      </c>
      <c r="F1836" s="12">
        <v>5150</v>
      </c>
      <c r="G1836" s="14">
        <v>594</v>
      </c>
      <c r="H1836" s="14">
        <v>3482</v>
      </c>
      <c r="I1836" s="14">
        <v>1152</v>
      </c>
      <c r="J1836" s="13"/>
      <c r="K1836" s="12">
        <v>16076</v>
      </c>
      <c r="L1836" s="12">
        <v>978432</v>
      </c>
      <c r="M1836" s="12">
        <v>1316271</v>
      </c>
      <c r="N1836" s="12">
        <v>500</v>
      </c>
      <c r="O1836" s="12">
        <v>500</v>
      </c>
    </row>
    <row r="1837" spans="1:15" x14ac:dyDescent="0.2">
      <c r="A1837" s="67">
        <v>70410</v>
      </c>
      <c r="B1837" s="54" t="s">
        <v>293</v>
      </c>
      <c r="C1837" s="67">
        <f t="shared" si="30"/>
        <v>7</v>
      </c>
      <c r="E1837" s="12">
        <v>3975</v>
      </c>
      <c r="F1837" s="12">
        <v>3893</v>
      </c>
      <c r="G1837" s="14">
        <v>615</v>
      </c>
      <c r="H1837" s="14">
        <v>2656</v>
      </c>
      <c r="I1837" s="14">
        <v>704</v>
      </c>
      <c r="J1837" s="13"/>
      <c r="K1837" s="12">
        <v>16533</v>
      </c>
      <c r="L1837" s="12">
        <v>528605</v>
      </c>
      <c r="M1837" s="12">
        <v>1403854</v>
      </c>
      <c r="N1837" s="12">
        <v>500</v>
      </c>
      <c r="O1837" s="12">
        <v>500</v>
      </c>
    </row>
    <row r="1838" spans="1:15" x14ac:dyDescent="0.2">
      <c r="A1838" s="67">
        <v>70411</v>
      </c>
      <c r="B1838" s="54" t="s">
        <v>292</v>
      </c>
      <c r="C1838" s="67">
        <f t="shared" si="30"/>
        <v>7</v>
      </c>
      <c r="E1838" s="12">
        <v>8190</v>
      </c>
      <c r="F1838" s="12">
        <v>8309</v>
      </c>
      <c r="G1838" s="14">
        <v>814</v>
      </c>
      <c r="H1838" s="14">
        <v>5247</v>
      </c>
      <c r="I1838" s="14">
        <v>2129</v>
      </c>
      <c r="J1838" s="13"/>
      <c r="K1838" s="12">
        <v>8516</v>
      </c>
      <c r="L1838" s="12">
        <v>2177247</v>
      </c>
      <c r="M1838" s="12">
        <v>6289661</v>
      </c>
      <c r="N1838" s="12">
        <v>500</v>
      </c>
      <c r="O1838" s="12">
        <v>500</v>
      </c>
    </row>
    <row r="1839" spans="1:15" x14ac:dyDescent="0.2">
      <c r="A1839" s="67">
        <v>70412</v>
      </c>
      <c r="B1839" s="54" t="s">
        <v>291</v>
      </c>
      <c r="C1839" s="67">
        <f t="shared" si="30"/>
        <v>7</v>
      </c>
      <c r="E1839" s="12">
        <v>4414</v>
      </c>
      <c r="F1839" s="12">
        <v>4234</v>
      </c>
      <c r="G1839" s="14">
        <v>646</v>
      </c>
      <c r="H1839" s="14">
        <v>2888</v>
      </c>
      <c r="I1839" s="14">
        <v>880</v>
      </c>
      <c r="J1839" s="13"/>
      <c r="K1839" s="12">
        <v>14953</v>
      </c>
      <c r="L1839" s="12">
        <v>581788</v>
      </c>
      <c r="M1839" s="12">
        <v>873867</v>
      </c>
      <c r="N1839" s="12">
        <v>500</v>
      </c>
      <c r="O1839" s="12">
        <v>500</v>
      </c>
    </row>
    <row r="1840" spans="1:15" x14ac:dyDescent="0.2">
      <c r="A1840" s="67">
        <v>70413</v>
      </c>
      <c r="B1840" s="54" t="s">
        <v>290</v>
      </c>
      <c r="C1840" s="67">
        <f t="shared" si="30"/>
        <v>7</v>
      </c>
      <c r="E1840" s="12">
        <v>2287</v>
      </c>
      <c r="F1840" s="12">
        <v>2123</v>
      </c>
      <c r="G1840" s="14">
        <v>317</v>
      </c>
      <c r="H1840" s="14">
        <v>1462</v>
      </c>
      <c r="I1840" s="14">
        <v>508</v>
      </c>
      <c r="J1840" s="13"/>
      <c r="K1840" s="12">
        <v>7830</v>
      </c>
      <c r="L1840" s="12">
        <v>309127</v>
      </c>
      <c r="M1840" s="12">
        <v>1470451</v>
      </c>
      <c r="N1840" s="12">
        <v>500</v>
      </c>
      <c r="O1840" s="12">
        <v>500</v>
      </c>
    </row>
    <row r="1841" spans="1:15" x14ac:dyDescent="0.2">
      <c r="A1841" s="67">
        <v>70414</v>
      </c>
      <c r="B1841" s="54" t="s">
        <v>289</v>
      </c>
      <c r="C1841" s="67">
        <f t="shared" si="30"/>
        <v>7</v>
      </c>
      <c r="E1841" s="12">
        <v>1679</v>
      </c>
      <c r="F1841" s="12">
        <v>1678</v>
      </c>
      <c r="G1841" s="14">
        <v>210</v>
      </c>
      <c r="H1841" s="14">
        <v>1039</v>
      </c>
      <c r="I1841" s="14">
        <v>430</v>
      </c>
      <c r="J1841" s="13"/>
      <c r="K1841" s="12">
        <v>2728</v>
      </c>
      <c r="L1841" s="12">
        <v>388835</v>
      </c>
      <c r="M1841" s="12">
        <v>499860</v>
      </c>
      <c r="N1841" s="12">
        <v>500</v>
      </c>
      <c r="O1841" s="12">
        <v>500</v>
      </c>
    </row>
    <row r="1842" spans="1:15" x14ac:dyDescent="0.2">
      <c r="A1842" s="67">
        <v>70415</v>
      </c>
      <c r="B1842" s="54" t="s">
        <v>288</v>
      </c>
      <c r="C1842" s="67">
        <f t="shared" si="30"/>
        <v>7</v>
      </c>
      <c r="E1842" s="12">
        <v>785</v>
      </c>
      <c r="F1842" s="12">
        <v>769</v>
      </c>
      <c r="G1842" s="14">
        <v>129</v>
      </c>
      <c r="H1842" s="14">
        <v>527</v>
      </c>
      <c r="I1842" s="14">
        <v>129</v>
      </c>
      <c r="J1842" s="13"/>
      <c r="K1842" s="12">
        <v>299</v>
      </c>
      <c r="L1842" s="12">
        <v>84606</v>
      </c>
      <c r="M1842" s="12">
        <v>88034</v>
      </c>
      <c r="N1842" s="12">
        <v>500</v>
      </c>
      <c r="O1842" s="12">
        <v>500</v>
      </c>
    </row>
    <row r="1843" spans="1:15" x14ac:dyDescent="0.2">
      <c r="A1843" s="67">
        <v>70416</v>
      </c>
      <c r="B1843" s="54" t="s">
        <v>287</v>
      </c>
      <c r="C1843" s="67">
        <f t="shared" si="30"/>
        <v>7</v>
      </c>
      <c r="E1843" s="12">
        <v>9535</v>
      </c>
      <c r="F1843" s="12">
        <v>9201</v>
      </c>
      <c r="G1843" s="14">
        <v>1301</v>
      </c>
      <c r="H1843" s="14">
        <v>6366</v>
      </c>
      <c r="I1843" s="14">
        <v>1868</v>
      </c>
      <c r="J1843" s="13"/>
      <c r="K1843" s="12">
        <v>20632</v>
      </c>
      <c r="L1843" s="12">
        <v>1172014</v>
      </c>
      <c r="M1843" s="12">
        <v>4546812</v>
      </c>
      <c r="N1843" s="12">
        <v>500</v>
      </c>
      <c r="O1843" s="12">
        <v>500</v>
      </c>
    </row>
    <row r="1844" spans="1:15" x14ac:dyDescent="0.2">
      <c r="A1844" s="67">
        <v>70417</v>
      </c>
      <c r="B1844" s="54" t="s">
        <v>286</v>
      </c>
      <c r="C1844" s="67">
        <f t="shared" si="30"/>
        <v>7</v>
      </c>
      <c r="E1844" s="12">
        <v>1870</v>
      </c>
      <c r="F1844" s="12">
        <v>1759</v>
      </c>
      <c r="G1844" s="14">
        <v>306</v>
      </c>
      <c r="H1844" s="14">
        <v>1227</v>
      </c>
      <c r="I1844" s="14">
        <v>337</v>
      </c>
      <c r="J1844" s="13"/>
      <c r="K1844" s="12">
        <v>6745</v>
      </c>
      <c r="L1844" s="12">
        <v>190848</v>
      </c>
      <c r="M1844" s="12">
        <v>484495</v>
      </c>
      <c r="N1844" s="12">
        <v>500</v>
      </c>
      <c r="O1844" s="12">
        <v>500</v>
      </c>
    </row>
    <row r="1845" spans="1:15" x14ac:dyDescent="0.2">
      <c r="A1845" s="67">
        <v>70418</v>
      </c>
      <c r="B1845" s="54" t="s">
        <v>285</v>
      </c>
      <c r="C1845" s="67">
        <f t="shared" si="30"/>
        <v>7</v>
      </c>
      <c r="E1845" s="12">
        <v>850</v>
      </c>
      <c r="F1845" s="12">
        <v>801</v>
      </c>
      <c r="G1845" s="14">
        <v>116</v>
      </c>
      <c r="H1845" s="14">
        <v>593</v>
      </c>
      <c r="I1845" s="14">
        <v>141</v>
      </c>
      <c r="J1845" s="13"/>
      <c r="K1845" s="12">
        <v>6758</v>
      </c>
      <c r="L1845" s="12">
        <v>60041</v>
      </c>
      <c r="M1845" s="12">
        <v>67385</v>
      </c>
      <c r="N1845" s="12">
        <v>500</v>
      </c>
      <c r="O1845" s="12">
        <v>500</v>
      </c>
    </row>
    <row r="1846" spans="1:15" x14ac:dyDescent="0.2">
      <c r="A1846" s="67">
        <v>70419</v>
      </c>
      <c r="B1846" s="54" t="s">
        <v>284</v>
      </c>
      <c r="C1846" s="67">
        <f t="shared" si="30"/>
        <v>7</v>
      </c>
      <c r="E1846" s="12">
        <v>2045</v>
      </c>
      <c r="F1846" s="12">
        <v>1970</v>
      </c>
      <c r="G1846" s="14">
        <v>282</v>
      </c>
      <c r="H1846" s="14">
        <v>1354</v>
      </c>
      <c r="I1846" s="14">
        <v>409</v>
      </c>
      <c r="J1846" s="13"/>
      <c r="K1846" s="12">
        <v>9473</v>
      </c>
      <c r="L1846" s="12">
        <v>265094</v>
      </c>
      <c r="M1846" s="12">
        <v>475339</v>
      </c>
      <c r="N1846" s="12">
        <v>500</v>
      </c>
      <c r="O1846" s="12">
        <v>500</v>
      </c>
    </row>
    <row r="1847" spans="1:15" x14ac:dyDescent="0.2">
      <c r="A1847" s="67">
        <v>70420</v>
      </c>
      <c r="B1847" s="54" t="s">
        <v>283</v>
      </c>
      <c r="C1847" s="67">
        <f t="shared" si="30"/>
        <v>7</v>
      </c>
      <c r="E1847" s="12">
        <v>3663</v>
      </c>
      <c r="F1847" s="12">
        <v>3647</v>
      </c>
      <c r="G1847" s="14">
        <v>469</v>
      </c>
      <c r="H1847" s="14">
        <v>2416</v>
      </c>
      <c r="I1847" s="14">
        <v>778</v>
      </c>
      <c r="J1847" s="13"/>
      <c r="K1847" s="12">
        <v>16287</v>
      </c>
      <c r="L1847" s="12">
        <v>438358</v>
      </c>
      <c r="M1847" s="12">
        <v>748241</v>
      </c>
      <c r="N1847" s="12">
        <v>500</v>
      </c>
      <c r="O1847" s="12">
        <v>500</v>
      </c>
    </row>
    <row r="1848" spans="1:15" x14ac:dyDescent="0.2">
      <c r="A1848" s="67">
        <v>70501</v>
      </c>
      <c r="B1848" s="54" t="s">
        <v>282</v>
      </c>
      <c r="C1848" s="67">
        <f t="shared" si="30"/>
        <v>7</v>
      </c>
      <c r="E1848" s="12">
        <v>2531</v>
      </c>
      <c r="F1848" s="12">
        <v>2571</v>
      </c>
      <c r="G1848" s="14">
        <v>384</v>
      </c>
      <c r="H1848" s="14">
        <v>1652</v>
      </c>
      <c r="I1848" s="14">
        <v>495</v>
      </c>
      <c r="J1848" s="13"/>
      <c r="K1848" s="12">
        <v>4753</v>
      </c>
      <c r="L1848" s="12">
        <v>311494</v>
      </c>
      <c r="M1848" s="12">
        <v>508858</v>
      </c>
      <c r="N1848" s="12">
        <v>500</v>
      </c>
      <c r="O1848" s="12">
        <v>500</v>
      </c>
    </row>
    <row r="1849" spans="1:15" x14ac:dyDescent="0.2">
      <c r="A1849" s="67">
        <v>70502</v>
      </c>
      <c r="B1849" s="54" t="s">
        <v>281</v>
      </c>
      <c r="C1849" s="67">
        <f t="shared" si="30"/>
        <v>7</v>
      </c>
      <c r="E1849" s="12">
        <v>1017</v>
      </c>
      <c r="F1849" s="12">
        <v>1004</v>
      </c>
      <c r="G1849" s="14">
        <v>165</v>
      </c>
      <c r="H1849" s="14">
        <v>712</v>
      </c>
      <c r="I1849" s="14">
        <v>140</v>
      </c>
      <c r="J1849" s="13"/>
      <c r="K1849" s="12">
        <v>2404</v>
      </c>
      <c r="L1849" s="12">
        <v>72469</v>
      </c>
      <c r="M1849" s="12">
        <v>102666</v>
      </c>
      <c r="N1849" s="12">
        <v>500</v>
      </c>
      <c r="O1849" s="12">
        <v>500</v>
      </c>
    </row>
    <row r="1850" spans="1:15" x14ac:dyDescent="0.2">
      <c r="A1850" s="67">
        <v>70503</v>
      </c>
      <c r="B1850" s="54" t="s">
        <v>280</v>
      </c>
      <c r="C1850" s="67">
        <f t="shared" si="30"/>
        <v>7</v>
      </c>
      <c r="E1850" s="12">
        <v>2830</v>
      </c>
      <c r="F1850" s="12">
        <v>2618</v>
      </c>
      <c r="G1850" s="14">
        <v>462</v>
      </c>
      <c r="H1850" s="14">
        <v>1869</v>
      </c>
      <c r="I1850" s="14">
        <v>499</v>
      </c>
      <c r="J1850" s="13"/>
      <c r="K1850" s="12">
        <v>3833</v>
      </c>
      <c r="L1850" s="12">
        <v>206543</v>
      </c>
      <c r="M1850" s="12">
        <v>470575</v>
      </c>
      <c r="N1850" s="12">
        <v>500</v>
      </c>
      <c r="O1850" s="12">
        <v>500</v>
      </c>
    </row>
    <row r="1851" spans="1:15" x14ac:dyDescent="0.2">
      <c r="A1851" s="67">
        <v>70504</v>
      </c>
      <c r="B1851" s="54" t="s">
        <v>279</v>
      </c>
      <c r="C1851" s="67">
        <f t="shared" si="30"/>
        <v>7</v>
      </c>
      <c r="E1851" s="12">
        <v>1530</v>
      </c>
      <c r="F1851" s="12">
        <v>1505</v>
      </c>
      <c r="G1851" s="14">
        <v>230</v>
      </c>
      <c r="H1851" s="14">
        <v>982</v>
      </c>
      <c r="I1851" s="14">
        <v>318</v>
      </c>
      <c r="J1851" s="13"/>
      <c r="K1851" s="12">
        <v>18394</v>
      </c>
      <c r="L1851" s="12">
        <v>65104</v>
      </c>
      <c r="M1851" s="12">
        <v>77711</v>
      </c>
      <c r="N1851" s="12">
        <v>500</v>
      </c>
      <c r="O1851" s="12">
        <v>500</v>
      </c>
    </row>
    <row r="1852" spans="1:15" x14ac:dyDescent="0.2">
      <c r="A1852" s="67">
        <v>70505</v>
      </c>
      <c r="B1852" s="54" t="s">
        <v>278</v>
      </c>
      <c r="C1852" s="67">
        <f t="shared" si="30"/>
        <v>7</v>
      </c>
      <c r="E1852" s="12">
        <v>3476</v>
      </c>
      <c r="F1852" s="12">
        <v>3349</v>
      </c>
      <c r="G1852" s="14">
        <v>539</v>
      </c>
      <c r="H1852" s="14">
        <v>2364</v>
      </c>
      <c r="I1852" s="14">
        <v>573</v>
      </c>
      <c r="J1852" s="13"/>
      <c r="K1852" s="12">
        <v>17553</v>
      </c>
      <c r="L1852" s="12">
        <v>209700</v>
      </c>
      <c r="M1852" s="12">
        <v>223974</v>
      </c>
      <c r="N1852" s="12">
        <v>500</v>
      </c>
      <c r="O1852" s="12">
        <v>500</v>
      </c>
    </row>
    <row r="1853" spans="1:15" x14ac:dyDescent="0.2">
      <c r="A1853" s="67">
        <v>70506</v>
      </c>
      <c r="B1853" s="54" t="s">
        <v>277</v>
      </c>
      <c r="C1853" s="67">
        <f t="shared" si="30"/>
        <v>7</v>
      </c>
      <c r="E1853" s="12">
        <v>3016</v>
      </c>
      <c r="F1853" s="12">
        <v>2908</v>
      </c>
      <c r="G1853" s="14">
        <v>393</v>
      </c>
      <c r="H1853" s="14">
        <v>2069</v>
      </c>
      <c r="I1853" s="14">
        <v>554</v>
      </c>
      <c r="J1853" s="13"/>
      <c r="K1853" s="12">
        <v>3515</v>
      </c>
      <c r="L1853" s="12">
        <v>338409</v>
      </c>
      <c r="M1853" s="12">
        <v>1742512</v>
      </c>
      <c r="N1853" s="12">
        <v>500</v>
      </c>
      <c r="O1853" s="12">
        <v>500</v>
      </c>
    </row>
    <row r="1854" spans="1:15" x14ac:dyDescent="0.2">
      <c r="A1854" s="67">
        <v>70508</v>
      </c>
      <c r="B1854" s="54" t="s">
        <v>276</v>
      </c>
      <c r="C1854" s="67">
        <f t="shared" si="30"/>
        <v>7</v>
      </c>
      <c r="E1854" s="12">
        <v>5634</v>
      </c>
      <c r="F1854" s="12">
        <v>5488</v>
      </c>
      <c r="G1854" s="14">
        <v>845</v>
      </c>
      <c r="H1854" s="14">
        <v>3742</v>
      </c>
      <c r="I1854" s="14">
        <v>1047</v>
      </c>
      <c r="J1854" s="13"/>
      <c r="K1854" s="12">
        <v>4811</v>
      </c>
      <c r="L1854" s="12">
        <v>430462</v>
      </c>
      <c r="M1854" s="12">
        <v>2039255</v>
      </c>
      <c r="N1854" s="12">
        <v>500</v>
      </c>
      <c r="O1854" s="12">
        <v>500</v>
      </c>
    </row>
    <row r="1855" spans="1:15" x14ac:dyDescent="0.2">
      <c r="A1855" s="67">
        <v>70509</v>
      </c>
      <c r="B1855" s="54" t="s">
        <v>275</v>
      </c>
      <c r="C1855" s="67">
        <f t="shared" si="30"/>
        <v>7</v>
      </c>
      <c r="E1855" s="12">
        <v>2830</v>
      </c>
      <c r="F1855" s="12">
        <v>2733</v>
      </c>
      <c r="G1855" s="14">
        <v>388</v>
      </c>
      <c r="H1855" s="14">
        <v>1864</v>
      </c>
      <c r="I1855" s="14">
        <v>578</v>
      </c>
      <c r="J1855" s="13"/>
      <c r="K1855" s="12">
        <v>11079</v>
      </c>
      <c r="L1855" s="12">
        <v>537514</v>
      </c>
      <c r="M1855" s="12">
        <v>1147536</v>
      </c>
      <c r="N1855" s="12">
        <v>500</v>
      </c>
      <c r="O1855" s="12">
        <v>500</v>
      </c>
    </row>
    <row r="1856" spans="1:15" x14ac:dyDescent="0.2">
      <c r="A1856" s="67">
        <v>70510</v>
      </c>
      <c r="B1856" s="54" t="s">
        <v>274</v>
      </c>
      <c r="C1856" s="67">
        <f t="shared" si="30"/>
        <v>7</v>
      </c>
      <c r="E1856" s="12">
        <v>1564</v>
      </c>
      <c r="F1856" s="12">
        <v>1507</v>
      </c>
      <c r="G1856" s="14">
        <v>257</v>
      </c>
      <c r="H1856" s="14">
        <v>1034</v>
      </c>
      <c r="I1856" s="14">
        <v>273</v>
      </c>
      <c r="J1856" s="13"/>
      <c r="K1856" s="12">
        <v>11908</v>
      </c>
      <c r="L1856" s="12">
        <v>108462</v>
      </c>
      <c r="M1856" s="12">
        <v>444450</v>
      </c>
      <c r="N1856" s="12">
        <v>500</v>
      </c>
      <c r="O1856" s="12">
        <v>500</v>
      </c>
    </row>
    <row r="1857" spans="1:15" x14ac:dyDescent="0.2">
      <c r="A1857" s="67">
        <v>70511</v>
      </c>
      <c r="B1857" s="54" t="s">
        <v>273</v>
      </c>
      <c r="C1857" s="67">
        <f t="shared" si="30"/>
        <v>7</v>
      </c>
      <c r="E1857" s="12">
        <v>5829</v>
      </c>
      <c r="F1857" s="12">
        <v>5594</v>
      </c>
      <c r="G1857" s="14">
        <v>917</v>
      </c>
      <c r="H1857" s="14">
        <v>3817</v>
      </c>
      <c r="I1857" s="14">
        <v>1095</v>
      </c>
      <c r="J1857" s="13"/>
      <c r="K1857" s="12">
        <v>8851</v>
      </c>
      <c r="L1857" s="12">
        <v>459117</v>
      </c>
      <c r="M1857" s="12">
        <v>2504999</v>
      </c>
      <c r="N1857" s="12">
        <v>500</v>
      </c>
      <c r="O1857" s="12">
        <v>500</v>
      </c>
    </row>
    <row r="1858" spans="1:15" x14ac:dyDescent="0.2">
      <c r="A1858" s="67">
        <v>70512</v>
      </c>
      <c r="B1858" s="54" t="s">
        <v>272</v>
      </c>
      <c r="C1858" s="67">
        <f t="shared" si="30"/>
        <v>7</v>
      </c>
      <c r="E1858" s="12">
        <v>4976</v>
      </c>
      <c r="F1858" s="12">
        <v>4763</v>
      </c>
      <c r="G1858" s="14">
        <v>726</v>
      </c>
      <c r="H1858" s="14">
        <v>3319</v>
      </c>
      <c r="I1858" s="14">
        <v>931</v>
      </c>
      <c r="J1858" s="13"/>
      <c r="K1858" s="12">
        <v>12048</v>
      </c>
      <c r="L1858" s="12">
        <v>419819</v>
      </c>
      <c r="M1858" s="12">
        <v>1505237</v>
      </c>
      <c r="N1858" s="12">
        <v>500</v>
      </c>
      <c r="O1858" s="12">
        <v>500</v>
      </c>
    </row>
    <row r="1859" spans="1:15" x14ac:dyDescent="0.2">
      <c r="A1859" s="67">
        <v>70513</v>
      </c>
      <c r="B1859" s="54" t="s">
        <v>271</v>
      </c>
      <c r="C1859" s="67">
        <f t="shared" si="30"/>
        <v>7</v>
      </c>
      <c r="E1859" s="12">
        <v>19511</v>
      </c>
      <c r="F1859" s="12">
        <v>18612</v>
      </c>
      <c r="G1859" s="14">
        <v>2848</v>
      </c>
      <c r="H1859" s="14">
        <v>13320</v>
      </c>
      <c r="I1859" s="14">
        <v>3343</v>
      </c>
      <c r="J1859" s="13"/>
      <c r="K1859" s="12">
        <v>5635</v>
      </c>
      <c r="L1859" s="12">
        <v>1462717</v>
      </c>
      <c r="M1859" s="12">
        <v>9144625</v>
      </c>
      <c r="N1859" s="12">
        <v>500</v>
      </c>
      <c r="O1859" s="12">
        <v>500</v>
      </c>
    </row>
    <row r="1860" spans="1:15" x14ac:dyDescent="0.2">
      <c r="A1860" s="67">
        <v>70514</v>
      </c>
      <c r="B1860" s="54" t="s">
        <v>270</v>
      </c>
      <c r="C1860" s="67">
        <f t="shared" si="30"/>
        <v>7</v>
      </c>
      <c r="E1860" s="12">
        <v>4707</v>
      </c>
      <c r="F1860" s="12">
        <v>4202</v>
      </c>
      <c r="G1860" s="14">
        <v>786</v>
      </c>
      <c r="H1860" s="14">
        <v>3156</v>
      </c>
      <c r="I1860" s="14">
        <v>765</v>
      </c>
      <c r="J1860" s="13"/>
      <c r="K1860" s="12">
        <v>5976</v>
      </c>
      <c r="L1860" s="12">
        <v>461594</v>
      </c>
      <c r="M1860" s="12">
        <v>8688441</v>
      </c>
      <c r="N1860" s="12">
        <v>500</v>
      </c>
      <c r="O1860" s="12">
        <v>400</v>
      </c>
    </row>
    <row r="1861" spans="1:15" x14ac:dyDescent="0.2">
      <c r="A1861" s="67">
        <v>70515</v>
      </c>
      <c r="B1861" s="54" t="s">
        <v>269</v>
      </c>
      <c r="C1861" s="67">
        <f t="shared" si="30"/>
        <v>7</v>
      </c>
      <c r="E1861" s="12">
        <v>4180</v>
      </c>
      <c r="F1861" s="12">
        <v>3905</v>
      </c>
      <c r="G1861" s="14">
        <v>691</v>
      </c>
      <c r="H1861" s="14">
        <v>2774</v>
      </c>
      <c r="I1861" s="14">
        <v>715</v>
      </c>
      <c r="J1861" s="13"/>
      <c r="K1861" s="12">
        <v>17540</v>
      </c>
      <c r="L1861" s="12">
        <v>412622</v>
      </c>
      <c r="M1861" s="12">
        <v>5337933</v>
      </c>
      <c r="N1861" s="12">
        <v>500</v>
      </c>
      <c r="O1861" s="12">
        <v>500</v>
      </c>
    </row>
    <row r="1862" spans="1:15" x14ac:dyDescent="0.2">
      <c r="A1862" s="67">
        <v>70516</v>
      </c>
      <c r="B1862" s="54" t="s">
        <v>268</v>
      </c>
      <c r="C1862" s="67">
        <f t="shared" si="30"/>
        <v>7</v>
      </c>
      <c r="E1862" s="12">
        <v>442</v>
      </c>
      <c r="F1862" s="12">
        <v>349</v>
      </c>
      <c r="G1862" s="14">
        <v>80</v>
      </c>
      <c r="H1862" s="14">
        <v>316</v>
      </c>
      <c r="I1862" s="14">
        <v>46</v>
      </c>
      <c r="J1862" s="13"/>
      <c r="K1862" s="12">
        <v>1355</v>
      </c>
      <c r="L1862" s="12">
        <v>27722</v>
      </c>
      <c r="M1862" s="12">
        <v>55922</v>
      </c>
      <c r="N1862" s="12">
        <v>500</v>
      </c>
      <c r="O1862" s="12">
        <v>500</v>
      </c>
    </row>
    <row r="1863" spans="1:15" x14ac:dyDescent="0.2">
      <c r="A1863" s="67">
        <v>70517</v>
      </c>
      <c r="B1863" s="54" t="s">
        <v>267</v>
      </c>
      <c r="C1863" s="67">
        <f t="shared" si="30"/>
        <v>7</v>
      </c>
      <c r="E1863" s="12">
        <v>3395</v>
      </c>
      <c r="F1863" s="12">
        <v>3267</v>
      </c>
      <c r="G1863" s="14">
        <v>538</v>
      </c>
      <c r="H1863" s="14">
        <v>2326</v>
      </c>
      <c r="I1863" s="14">
        <v>531</v>
      </c>
      <c r="J1863" s="13"/>
      <c r="K1863" s="12">
        <v>5396</v>
      </c>
      <c r="L1863" s="12">
        <v>197177</v>
      </c>
      <c r="M1863" s="12">
        <v>575965</v>
      </c>
      <c r="N1863" s="12">
        <v>500</v>
      </c>
      <c r="O1863" s="12">
        <v>500</v>
      </c>
    </row>
    <row r="1864" spans="1:15" x14ac:dyDescent="0.2">
      <c r="A1864" s="67">
        <v>70518</v>
      </c>
      <c r="B1864" s="54" t="s">
        <v>266</v>
      </c>
      <c r="C1864" s="67">
        <f t="shared" si="30"/>
        <v>7</v>
      </c>
      <c r="E1864" s="12">
        <v>2825</v>
      </c>
      <c r="F1864" s="12">
        <v>2648</v>
      </c>
      <c r="G1864" s="14">
        <v>460</v>
      </c>
      <c r="H1864" s="14">
        <v>1876</v>
      </c>
      <c r="I1864" s="14">
        <v>489</v>
      </c>
      <c r="J1864" s="13"/>
      <c r="K1864" s="12">
        <v>4025</v>
      </c>
      <c r="L1864" s="12">
        <v>226762</v>
      </c>
      <c r="M1864" s="12">
        <v>724576</v>
      </c>
      <c r="N1864" s="12">
        <v>500</v>
      </c>
      <c r="O1864" s="12">
        <v>500</v>
      </c>
    </row>
    <row r="1865" spans="1:15" x14ac:dyDescent="0.2">
      <c r="A1865" s="67">
        <v>70519</v>
      </c>
      <c r="B1865" s="54" t="s">
        <v>265</v>
      </c>
      <c r="C1865" s="67">
        <f t="shared" si="30"/>
        <v>7</v>
      </c>
      <c r="E1865" s="12">
        <v>729</v>
      </c>
      <c r="F1865" s="12">
        <v>705</v>
      </c>
      <c r="G1865" s="14">
        <v>137</v>
      </c>
      <c r="H1865" s="14">
        <v>490</v>
      </c>
      <c r="I1865" s="14">
        <v>102</v>
      </c>
      <c r="J1865" s="13"/>
      <c r="K1865" s="12">
        <v>6759</v>
      </c>
      <c r="L1865" s="12">
        <v>42143</v>
      </c>
      <c r="M1865" s="12">
        <v>26505</v>
      </c>
      <c r="N1865" s="12">
        <v>500</v>
      </c>
      <c r="O1865" s="12">
        <v>500</v>
      </c>
    </row>
    <row r="1866" spans="1:15" x14ac:dyDescent="0.2">
      <c r="A1866" s="67">
        <v>70520</v>
      </c>
      <c r="B1866" s="54" t="s">
        <v>264</v>
      </c>
      <c r="C1866" s="67">
        <f t="shared" si="30"/>
        <v>7</v>
      </c>
      <c r="E1866" s="12">
        <v>2555</v>
      </c>
      <c r="F1866" s="12">
        <v>2383</v>
      </c>
      <c r="G1866" s="14">
        <v>418</v>
      </c>
      <c r="H1866" s="14">
        <v>1778</v>
      </c>
      <c r="I1866" s="14">
        <v>359</v>
      </c>
      <c r="J1866" s="13"/>
      <c r="K1866" s="12">
        <v>7793</v>
      </c>
      <c r="L1866" s="12">
        <v>200821</v>
      </c>
      <c r="M1866" s="12">
        <v>1432203</v>
      </c>
      <c r="N1866" s="12">
        <v>500</v>
      </c>
      <c r="O1866" s="12">
        <v>500</v>
      </c>
    </row>
    <row r="1867" spans="1:15" x14ac:dyDescent="0.2">
      <c r="A1867" s="67">
        <v>70521</v>
      </c>
      <c r="B1867" s="54" t="s">
        <v>263</v>
      </c>
      <c r="C1867" s="67">
        <f t="shared" si="30"/>
        <v>7</v>
      </c>
      <c r="E1867" s="12">
        <v>444</v>
      </c>
      <c r="F1867" s="12">
        <v>414</v>
      </c>
      <c r="G1867" s="14">
        <v>63</v>
      </c>
      <c r="H1867" s="14">
        <v>306</v>
      </c>
      <c r="I1867" s="14">
        <v>75</v>
      </c>
      <c r="J1867" s="13"/>
      <c r="K1867" s="12">
        <v>0</v>
      </c>
      <c r="L1867" s="12">
        <v>21870</v>
      </c>
      <c r="M1867" s="12">
        <v>203729</v>
      </c>
      <c r="N1867" s="12">
        <v>500</v>
      </c>
      <c r="O1867" s="12">
        <v>500</v>
      </c>
    </row>
    <row r="1868" spans="1:15" x14ac:dyDescent="0.2">
      <c r="A1868" s="67">
        <v>70522</v>
      </c>
      <c r="B1868" s="54" t="s">
        <v>262</v>
      </c>
      <c r="C1868" s="67">
        <f t="shared" si="30"/>
        <v>7</v>
      </c>
      <c r="E1868" s="12">
        <v>2758</v>
      </c>
      <c r="F1868" s="12">
        <v>2683</v>
      </c>
      <c r="G1868" s="14">
        <v>421</v>
      </c>
      <c r="H1868" s="14">
        <v>1835</v>
      </c>
      <c r="I1868" s="14">
        <v>502</v>
      </c>
      <c r="J1868" s="13"/>
      <c r="K1868" s="12">
        <v>11739</v>
      </c>
      <c r="L1868" s="12">
        <v>247634</v>
      </c>
      <c r="M1868" s="12">
        <v>589925</v>
      </c>
      <c r="N1868" s="12">
        <v>500</v>
      </c>
      <c r="O1868" s="12">
        <v>500</v>
      </c>
    </row>
    <row r="1869" spans="1:15" x14ac:dyDescent="0.2">
      <c r="A1869" s="67">
        <v>70523</v>
      </c>
      <c r="B1869" s="54" t="s">
        <v>261</v>
      </c>
      <c r="C1869" s="67">
        <f t="shared" si="30"/>
        <v>7</v>
      </c>
      <c r="E1869" s="12">
        <v>543</v>
      </c>
      <c r="F1869" s="12">
        <v>486</v>
      </c>
      <c r="G1869" s="14">
        <v>106</v>
      </c>
      <c r="H1869" s="14">
        <v>353</v>
      </c>
      <c r="I1869" s="14">
        <v>84</v>
      </c>
      <c r="J1869" s="13"/>
      <c r="K1869" s="12">
        <v>5312</v>
      </c>
      <c r="L1869" s="12">
        <v>28782</v>
      </c>
      <c r="M1869" s="12">
        <v>20356</v>
      </c>
      <c r="N1869" s="12">
        <v>500</v>
      </c>
      <c r="O1869" s="12">
        <v>500</v>
      </c>
    </row>
    <row r="1870" spans="1:15" x14ac:dyDescent="0.2">
      <c r="A1870" s="67">
        <v>70524</v>
      </c>
      <c r="B1870" s="54" t="s">
        <v>260</v>
      </c>
      <c r="C1870" s="67">
        <f t="shared" si="30"/>
        <v>7</v>
      </c>
      <c r="E1870" s="12">
        <v>1472</v>
      </c>
      <c r="F1870" s="12">
        <v>1369</v>
      </c>
      <c r="G1870" s="14">
        <v>192</v>
      </c>
      <c r="H1870" s="14">
        <v>977</v>
      </c>
      <c r="I1870" s="14">
        <v>303</v>
      </c>
      <c r="J1870" s="13"/>
      <c r="K1870" s="12">
        <v>5719</v>
      </c>
      <c r="L1870" s="12">
        <v>179619</v>
      </c>
      <c r="M1870" s="12">
        <v>322924</v>
      </c>
      <c r="N1870" s="12">
        <v>500</v>
      </c>
      <c r="O1870" s="12">
        <v>500</v>
      </c>
    </row>
    <row r="1871" spans="1:15" x14ac:dyDescent="0.2">
      <c r="A1871" s="67">
        <v>70525</v>
      </c>
      <c r="B1871" s="54" t="s">
        <v>259</v>
      </c>
      <c r="C1871" s="67">
        <f t="shared" si="30"/>
        <v>7</v>
      </c>
      <c r="E1871" s="12">
        <v>2560</v>
      </c>
      <c r="F1871" s="12">
        <v>2410</v>
      </c>
      <c r="G1871" s="14">
        <v>426</v>
      </c>
      <c r="H1871" s="14">
        <v>1698</v>
      </c>
      <c r="I1871" s="14">
        <v>436</v>
      </c>
      <c r="J1871" s="13"/>
      <c r="K1871" s="12">
        <v>8923</v>
      </c>
      <c r="L1871" s="12">
        <v>180740</v>
      </c>
      <c r="M1871" s="12">
        <v>845528</v>
      </c>
      <c r="N1871" s="12">
        <v>500</v>
      </c>
      <c r="O1871" s="12">
        <v>500</v>
      </c>
    </row>
    <row r="1872" spans="1:15" x14ac:dyDescent="0.2">
      <c r="A1872" s="67">
        <v>70526</v>
      </c>
      <c r="B1872" s="54" t="s">
        <v>258</v>
      </c>
      <c r="C1872" s="67">
        <f t="shared" si="30"/>
        <v>7</v>
      </c>
      <c r="E1872" s="12">
        <v>3658</v>
      </c>
      <c r="F1872" s="12">
        <v>3578</v>
      </c>
      <c r="G1872" s="14">
        <v>594</v>
      </c>
      <c r="H1872" s="14">
        <v>2432</v>
      </c>
      <c r="I1872" s="14">
        <v>632</v>
      </c>
      <c r="J1872" s="13"/>
      <c r="K1872" s="12">
        <v>7314</v>
      </c>
      <c r="L1872" s="12">
        <v>367407</v>
      </c>
      <c r="M1872" s="12">
        <v>1114210</v>
      </c>
      <c r="N1872" s="12">
        <v>500</v>
      </c>
      <c r="O1872" s="12">
        <v>500</v>
      </c>
    </row>
    <row r="1873" spans="1:15" x14ac:dyDescent="0.2">
      <c r="A1873" s="67">
        <v>70527</v>
      </c>
      <c r="B1873" s="54" t="s">
        <v>257</v>
      </c>
      <c r="C1873" s="67">
        <f t="shared" si="30"/>
        <v>7</v>
      </c>
      <c r="E1873" s="12">
        <v>3017</v>
      </c>
      <c r="F1873" s="12">
        <v>2892</v>
      </c>
      <c r="G1873" s="14">
        <v>486</v>
      </c>
      <c r="H1873" s="14">
        <v>1953</v>
      </c>
      <c r="I1873" s="14">
        <v>578</v>
      </c>
      <c r="J1873" s="13"/>
      <c r="K1873" s="12">
        <v>17682</v>
      </c>
      <c r="L1873" s="12">
        <v>300880</v>
      </c>
      <c r="M1873" s="12">
        <v>465055</v>
      </c>
      <c r="N1873" s="12">
        <v>500</v>
      </c>
      <c r="O1873" s="12">
        <v>500</v>
      </c>
    </row>
    <row r="1874" spans="1:15" x14ac:dyDescent="0.2">
      <c r="A1874" s="67">
        <v>70528</v>
      </c>
      <c r="B1874" s="54" t="s">
        <v>256</v>
      </c>
      <c r="C1874" s="67">
        <f t="shared" si="30"/>
        <v>7</v>
      </c>
      <c r="E1874" s="12">
        <v>1901</v>
      </c>
      <c r="F1874" s="12">
        <v>1875</v>
      </c>
      <c r="G1874" s="14">
        <v>304</v>
      </c>
      <c r="H1874" s="14">
        <v>1260</v>
      </c>
      <c r="I1874" s="14">
        <v>337</v>
      </c>
      <c r="J1874" s="13"/>
      <c r="K1874" s="12">
        <v>8989</v>
      </c>
      <c r="L1874" s="12">
        <v>148387</v>
      </c>
      <c r="M1874" s="12">
        <v>99420</v>
      </c>
      <c r="N1874" s="12">
        <v>500</v>
      </c>
      <c r="O1874" s="12">
        <v>500</v>
      </c>
    </row>
    <row r="1875" spans="1:15" x14ac:dyDescent="0.2">
      <c r="A1875" s="67">
        <v>70529</v>
      </c>
      <c r="B1875" s="54" t="s">
        <v>255</v>
      </c>
      <c r="C1875" s="67">
        <f t="shared" ref="C1875:C1938" si="31">INT(A1875/10000)</f>
        <v>7</v>
      </c>
      <c r="E1875" s="12">
        <v>1935</v>
      </c>
      <c r="F1875" s="12">
        <v>1850</v>
      </c>
      <c r="G1875" s="14">
        <v>292</v>
      </c>
      <c r="H1875" s="14">
        <v>1298</v>
      </c>
      <c r="I1875" s="14">
        <v>345</v>
      </c>
      <c r="J1875" s="13"/>
      <c r="K1875" s="12">
        <v>8038</v>
      </c>
      <c r="L1875" s="12">
        <v>263446</v>
      </c>
      <c r="M1875" s="12">
        <v>489231</v>
      </c>
      <c r="N1875" s="12">
        <v>500</v>
      </c>
      <c r="O1875" s="12">
        <v>500</v>
      </c>
    </row>
    <row r="1876" spans="1:15" x14ac:dyDescent="0.2">
      <c r="A1876" s="67">
        <v>70530</v>
      </c>
      <c r="B1876" s="54" t="s">
        <v>254</v>
      </c>
      <c r="C1876" s="67">
        <f t="shared" si="31"/>
        <v>7</v>
      </c>
      <c r="E1876" s="12">
        <v>4272</v>
      </c>
      <c r="F1876" s="12">
        <v>4190</v>
      </c>
      <c r="G1876" s="14">
        <v>657</v>
      </c>
      <c r="H1876" s="14">
        <v>2857</v>
      </c>
      <c r="I1876" s="14">
        <v>758</v>
      </c>
      <c r="J1876" s="13"/>
      <c r="K1876" s="12">
        <v>15557</v>
      </c>
      <c r="L1876" s="12">
        <v>497867</v>
      </c>
      <c r="M1876" s="12">
        <v>723470</v>
      </c>
      <c r="N1876" s="12">
        <v>500</v>
      </c>
      <c r="O1876" s="12">
        <v>500</v>
      </c>
    </row>
    <row r="1877" spans="1:15" x14ac:dyDescent="0.2">
      <c r="A1877" s="67">
        <v>70531</v>
      </c>
      <c r="B1877" s="54" t="s">
        <v>253</v>
      </c>
      <c r="C1877" s="67">
        <f t="shared" si="31"/>
        <v>7</v>
      </c>
      <c r="E1877" s="12">
        <v>14039</v>
      </c>
      <c r="F1877" s="12">
        <v>13263</v>
      </c>
      <c r="G1877" s="14">
        <v>2186</v>
      </c>
      <c r="H1877" s="14">
        <v>9549</v>
      </c>
      <c r="I1877" s="14">
        <v>2304</v>
      </c>
      <c r="J1877" s="13"/>
      <c r="K1877" s="12">
        <v>7858</v>
      </c>
      <c r="L1877" s="12">
        <v>1245591</v>
      </c>
      <c r="M1877" s="12">
        <v>7503376</v>
      </c>
      <c r="N1877" s="12">
        <v>500</v>
      </c>
      <c r="O1877" s="12">
        <v>500</v>
      </c>
    </row>
    <row r="1878" spans="1:15" x14ac:dyDescent="0.2">
      <c r="A1878" s="67">
        <v>70601</v>
      </c>
      <c r="B1878" s="54" t="s">
        <v>252</v>
      </c>
      <c r="C1878" s="67">
        <f t="shared" si="31"/>
        <v>7</v>
      </c>
      <c r="E1878" s="12">
        <v>390</v>
      </c>
      <c r="F1878" s="12">
        <v>372</v>
      </c>
      <c r="G1878" s="14">
        <v>76</v>
      </c>
      <c r="H1878" s="14">
        <v>260</v>
      </c>
      <c r="I1878" s="14">
        <v>54</v>
      </c>
      <c r="J1878" s="13"/>
      <c r="K1878" s="12">
        <v>690</v>
      </c>
      <c r="L1878" s="12">
        <v>13084</v>
      </c>
      <c r="M1878" s="12">
        <v>24602</v>
      </c>
      <c r="N1878" s="12">
        <v>500</v>
      </c>
      <c r="O1878" s="12">
        <v>500</v>
      </c>
    </row>
    <row r="1879" spans="1:15" x14ac:dyDescent="0.2">
      <c r="A1879" s="67">
        <v>70602</v>
      </c>
      <c r="B1879" s="54" t="s">
        <v>251</v>
      </c>
      <c r="C1879" s="67">
        <f t="shared" si="31"/>
        <v>7</v>
      </c>
      <c r="E1879" s="12">
        <v>259</v>
      </c>
      <c r="F1879" s="12">
        <v>247</v>
      </c>
      <c r="G1879" s="14">
        <v>35</v>
      </c>
      <c r="H1879" s="14">
        <v>190</v>
      </c>
      <c r="I1879" s="14">
        <v>34</v>
      </c>
      <c r="J1879" s="13"/>
      <c r="K1879" s="12">
        <v>2255</v>
      </c>
      <c r="L1879" s="12">
        <v>24799</v>
      </c>
      <c r="M1879" s="12">
        <v>52429</v>
      </c>
      <c r="N1879" s="12">
        <v>500</v>
      </c>
      <c r="O1879" s="12">
        <v>500</v>
      </c>
    </row>
    <row r="1880" spans="1:15" x14ac:dyDescent="0.2">
      <c r="A1880" s="67">
        <v>70603</v>
      </c>
      <c r="B1880" s="54" t="s">
        <v>250</v>
      </c>
      <c r="C1880" s="67">
        <f t="shared" si="31"/>
        <v>7</v>
      </c>
      <c r="E1880" s="12">
        <v>963</v>
      </c>
      <c r="F1880" s="12">
        <v>906</v>
      </c>
      <c r="G1880" s="14">
        <v>145</v>
      </c>
      <c r="H1880" s="14">
        <v>691</v>
      </c>
      <c r="I1880" s="14">
        <v>127</v>
      </c>
      <c r="J1880" s="13"/>
      <c r="K1880" s="12">
        <v>1662</v>
      </c>
      <c r="L1880" s="12">
        <v>235122</v>
      </c>
      <c r="M1880" s="12">
        <v>1141569</v>
      </c>
      <c r="N1880" s="12">
        <v>500</v>
      </c>
      <c r="O1880" s="12">
        <v>500</v>
      </c>
    </row>
    <row r="1881" spans="1:15" x14ac:dyDescent="0.2">
      <c r="A1881" s="67">
        <v>70604</v>
      </c>
      <c r="B1881" s="54" t="s">
        <v>249</v>
      </c>
      <c r="C1881" s="67">
        <f t="shared" si="31"/>
        <v>7</v>
      </c>
      <c r="E1881" s="12">
        <v>3064</v>
      </c>
      <c r="F1881" s="12">
        <v>2981</v>
      </c>
      <c r="G1881" s="14">
        <v>547</v>
      </c>
      <c r="H1881" s="14">
        <v>2048</v>
      </c>
      <c r="I1881" s="14">
        <v>469</v>
      </c>
      <c r="J1881" s="13"/>
      <c r="K1881" s="12">
        <v>8540</v>
      </c>
      <c r="L1881" s="12">
        <v>155761</v>
      </c>
      <c r="M1881" s="12">
        <v>386103</v>
      </c>
      <c r="N1881" s="12">
        <v>500</v>
      </c>
      <c r="O1881" s="12">
        <v>500</v>
      </c>
    </row>
    <row r="1882" spans="1:15" x14ac:dyDescent="0.2">
      <c r="A1882" s="67">
        <v>70605</v>
      </c>
      <c r="B1882" s="54" t="s">
        <v>248</v>
      </c>
      <c r="C1882" s="67">
        <f t="shared" si="31"/>
        <v>7</v>
      </c>
      <c r="E1882" s="12">
        <v>1002</v>
      </c>
      <c r="F1882" s="12">
        <v>962</v>
      </c>
      <c r="G1882" s="14">
        <v>151</v>
      </c>
      <c r="H1882" s="14">
        <v>657</v>
      </c>
      <c r="I1882" s="14">
        <v>194</v>
      </c>
      <c r="J1882" s="13"/>
      <c r="K1882" s="12">
        <v>1713</v>
      </c>
      <c r="L1882" s="12">
        <v>69508</v>
      </c>
      <c r="M1882" s="12">
        <v>65958</v>
      </c>
      <c r="N1882" s="12">
        <v>500</v>
      </c>
      <c r="O1882" s="12">
        <v>500</v>
      </c>
    </row>
    <row r="1883" spans="1:15" x14ac:dyDescent="0.2">
      <c r="A1883" s="67">
        <v>70606</v>
      </c>
      <c r="B1883" s="54" t="s">
        <v>247</v>
      </c>
      <c r="C1883" s="67">
        <f t="shared" si="31"/>
        <v>7</v>
      </c>
      <c r="E1883" s="12">
        <v>765</v>
      </c>
      <c r="F1883" s="12">
        <v>763</v>
      </c>
      <c r="G1883" s="14">
        <v>108</v>
      </c>
      <c r="H1883" s="14">
        <v>538</v>
      </c>
      <c r="I1883" s="14">
        <v>119</v>
      </c>
      <c r="J1883" s="13"/>
      <c r="K1883" s="12">
        <v>2803</v>
      </c>
      <c r="L1883" s="12">
        <v>212407</v>
      </c>
      <c r="M1883" s="12">
        <v>419018</v>
      </c>
      <c r="N1883" s="12">
        <v>500</v>
      </c>
      <c r="O1883" s="12">
        <v>500</v>
      </c>
    </row>
    <row r="1884" spans="1:15" x14ac:dyDescent="0.2">
      <c r="A1884" s="67">
        <v>70607</v>
      </c>
      <c r="B1884" s="54" t="s">
        <v>246</v>
      </c>
      <c r="C1884" s="67">
        <f t="shared" si="31"/>
        <v>7</v>
      </c>
      <c r="E1884" s="12">
        <v>1363</v>
      </c>
      <c r="F1884" s="12">
        <v>1397</v>
      </c>
      <c r="G1884" s="14">
        <v>217</v>
      </c>
      <c r="H1884" s="14">
        <v>861</v>
      </c>
      <c r="I1884" s="14">
        <v>285</v>
      </c>
      <c r="J1884" s="13"/>
      <c r="K1884" s="12">
        <v>1471</v>
      </c>
      <c r="L1884" s="12">
        <v>80589</v>
      </c>
      <c r="M1884" s="12">
        <v>296148</v>
      </c>
      <c r="N1884" s="12">
        <v>500</v>
      </c>
      <c r="O1884" s="12">
        <v>500</v>
      </c>
    </row>
    <row r="1885" spans="1:15" x14ac:dyDescent="0.2">
      <c r="A1885" s="67">
        <v>70608</v>
      </c>
      <c r="B1885" s="54" t="s">
        <v>245</v>
      </c>
      <c r="C1885" s="67">
        <f t="shared" si="31"/>
        <v>7</v>
      </c>
      <c r="E1885" s="12">
        <v>1573</v>
      </c>
      <c r="F1885" s="12">
        <v>1532</v>
      </c>
      <c r="G1885" s="14">
        <v>244</v>
      </c>
      <c r="H1885" s="14">
        <v>1123</v>
      </c>
      <c r="I1885" s="14">
        <v>206</v>
      </c>
      <c r="J1885" s="13"/>
      <c r="K1885" s="12">
        <v>4034</v>
      </c>
      <c r="L1885" s="12">
        <v>683716</v>
      </c>
      <c r="M1885" s="12">
        <v>2321992</v>
      </c>
      <c r="N1885" s="12">
        <v>500</v>
      </c>
      <c r="O1885" s="12">
        <v>500</v>
      </c>
    </row>
    <row r="1886" spans="1:15" x14ac:dyDescent="0.2">
      <c r="A1886" s="67">
        <v>70609</v>
      </c>
      <c r="B1886" s="54" t="s">
        <v>244</v>
      </c>
      <c r="C1886" s="67">
        <f t="shared" si="31"/>
        <v>7</v>
      </c>
      <c r="E1886" s="12">
        <v>2562</v>
      </c>
      <c r="F1886" s="12">
        <v>2617</v>
      </c>
      <c r="G1886" s="14">
        <v>380</v>
      </c>
      <c r="H1886" s="14">
        <v>1733</v>
      </c>
      <c r="I1886" s="14">
        <v>449</v>
      </c>
      <c r="J1886" s="13"/>
      <c r="K1886" s="12">
        <v>5288</v>
      </c>
      <c r="L1886" s="12">
        <v>220504</v>
      </c>
      <c r="M1886" s="12">
        <v>555438</v>
      </c>
      <c r="N1886" s="12">
        <v>500</v>
      </c>
      <c r="O1886" s="12">
        <v>500</v>
      </c>
    </row>
    <row r="1887" spans="1:15" x14ac:dyDescent="0.2">
      <c r="A1887" s="67">
        <v>70610</v>
      </c>
      <c r="B1887" s="54" t="s">
        <v>243</v>
      </c>
      <c r="C1887" s="67">
        <f t="shared" si="31"/>
        <v>7</v>
      </c>
      <c r="E1887" s="12">
        <v>432</v>
      </c>
      <c r="F1887" s="12">
        <v>427</v>
      </c>
      <c r="G1887" s="14">
        <v>98</v>
      </c>
      <c r="H1887" s="14">
        <v>260</v>
      </c>
      <c r="I1887" s="14">
        <v>74</v>
      </c>
      <c r="J1887" s="13"/>
      <c r="K1887" s="12">
        <v>2301</v>
      </c>
      <c r="L1887" s="12">
        <v>17828</v>
      </c>
      <c r="M1887" s="12">
        <v>3798</v>
      </c>
      <c r="N1887" s="12">
        <v>500</v>
      </c>
      <c r="O1887" s="12">
        <v>500</v>
      </c>
    </row>
    <row r="1888" spans="1:15" x14ac:dyDescent="0.2">
      <c r="A1888" s="67">
        <v>70611</v>
      </c>
      <c r="B1888" s="54" t="s">
        <v>242</v>
      </c>
      <c r="C1888" s="67">
        <f t="shared" si="31"/>
        <v>7</v>
      </c>
      <c r="E1888" s="12">
        <v>597</v>
      </c>
      <c r="F1888" s="12">
        <v>590</v>
      </c>
      <c r="G1888" s="14">
        <v>94</v>
      </c>
      <c r="H1888" s="14">
        <v>389</v>
      </c>
      <c r="I1888" s="14">
        <v>114</v>
      </c>
      <c r="J1888" s="13"/>
      <c r="K1888" s="12">
        <v>6012</v>
      </c>
      <c r="L1888" s="12">
        <v>76237</v>
      </c>
      <c r="M1888" s="12">
        <v>207816</v>
      </c>
      <c r="N1888" s="12">
        <v>500</v>
      </c>
      <c r="O1888" s="12">
        <v>500</v>
      </c>
    </row>
    <row r="1889" spans="1:15" x14ac:dyDescent="0.2">
      <c r="A1889" s="67">
        <v>70612</v>
      </c>
      <c r="B1889" s="54" t="s">
        <v>241</v>
      </c>
      <c r="C1889" s="67">
        <f t="shared" si="31"/>
        <v>7</v>
      </c>
      <c r="E1889" s="12">
        <v>505</v>
      </c>
      <c r="F1889" s="12">
        <v>499</v>
      </c>
      <c r="G1889" s="14">
        <v>86</v>
      </c>
      <c r="H1889" s="14">
        <v>331</v>
      </c>
      <c r="I1889" s="14">
        <v>88</v>
      </c>
      <c r="J1889" s="13"/>
      <c r="K1889" s="12">
        <v>1576</v>
      </c>
      <c r="L1889" s="12">
        <v>24120</v>
      </c>
      <c r="M1889" s="12">
        <v>6735</v>
      </c>
      <c r="N1889" s="12">
        <v>500</v>
      </c>
      <c r="O1889" s="12">
        <v>500</v>
      </c>
    </row>
    <row r="1890" spans="1:15" x14ac:dyDescent="0.2">
      <c r="A1890" s="67">
        <v>70613</v>
      </c>
      <c r="B1890" s="54" t="s">
        <v>240</v>
      </c>
      <c r="C1890" s="67">
        <f t="shared" si="31"/>
        <v>7</v>
      </c>
      <c r="E1890" s="12">
        <v>545</v>
      </c>
      <c r="F1890" s="12">
        <v>532</v>
      </c>
      <c r="G1890" s="14">
        <v>92</v>
      </c>
      <c r="H1890" s="14">
        <v>362</v>
      </c>
      <c r="I1890" s="14">
        <v>91</v>
      </c>
      <c r="J1890" s="13"/>
      <c r="K1890" s="12">
        <v>1927</v>
      </c>
      <c r="L1890" s="12">
        <v>89876</v>
      </c>
      <c r="M1890" s="12">
        <v>223065</v>
      </c>
      <c r="N1890" s="12">
        <v>500</v>
      </c>
      <c r="O1890" s="12">
        <v>500</v>
      </c>
    </row>
    <row r="1891" spans="1:15" x14ac:dyDescent="0.2">
      <c r="A1891" s="67">
        <v>70614</v>
      </c>
      <c r="B1891" s="54" t="s">
        <v>239</v>
      </c>
      <c r="C1891" s="67">
        <f t="shared" si="31"/>
        <v>7</v>
      </c>
      <c r="E1891" s="12">
        <v>7605</v>
      </c>
      <c r="F1891" s="12">
        <v>7754</v>
      </c>
      <c r="G1891" s="14">
        <v>1082</v>
      </c>
      <c r="H1891" s="14">
        <v>5080</v>
      </c>
      <c r="I1891" s="14">
        <v>1443</v>
      </c>
      <c r="J1891" s="13"/>
      <c r="K1891" s="12">
        <v>1424</v>
      </c>
      <c r="L1891" s="12">
        <v>647849</v>
      </c>
      <c r="M1891" s="12">
        <v>2890257</v>
      </c>
      <c r="N1891" s="12">
        <v>500</v>
      </c>
      <c r="O1891" s="12">
        <v>500</v>
      </c>
    </row>
    <row r="1892" spans="1:15" x14ac:dyDescent="0.2">
      <c r="A1892" s="67">
        <v>70615</v>
      </c>
      <c r="B1892" s="54" t="s">
        <v>238</v>
      </c>
      <c r="C1892" s="67">
        <f t="shared" si="31"/>
        <v>7</v>
      </c>
      <c r="E1892" s="12">
        <v>1534</v>
      </c>
      <c r="F1892" s="12">
        <v>1564</v>
      </c>
      <c r="G1892" s="14">
        <v>256</v>
      </c>
      <c r="H1892" s="14">
        <v>1029</v>
      </c>
      <c r="I1892" s="14">
        <v>249</v>
      </c>
      <c r="J1892" s="13"/>
      <c r="K1892" s="12">
        <v>4925</v>
      </c>
      <c r="L1892" s="12">
        <v>261711</v>
      </c>
      <c r="M1892" s="12">
        <v>596711</v>
      </c>
      <c r="N1892" s="12">
        <v>500</v>
      </c>
      <c r="O1892" s="12">
        <v>500</v>
      </c>
    </row>
    <row r="1893" spans="1:15" x14ac:dyDescent="0.2">
      <c r="A1893" s="67">
        <v>70616</v>
      </c>
      <c r="B1893" s="54" t="s">
        <v>237</v>
      </c>
      <c r="C1893" s="67">
        <f t="shared" si="31"/>
        <v>7</v>
      </c>
      <c r="E1893" s="12">
        <v>1489</v>
      </c>
      <c r="F1893" s="12">
        <v>1443</v>
      </c>
      <c r="G1893" s="14">
        <v>202</v>
      </c>
      <c r="H1893" s="14">
        <v>1038</v>
      </c>
      <c r="I1893" s="14">
        <v>249</v>
      </c>
      <c r="J1893" s="13"/>
      <c r="K1893" s="12">
        <v>3532</v>
      </c>
      <c r="L1893" s="12">
        <v>135023</v>
      </c>
      <c r="M1893" s="12">
        <v>234910</v>
      </c>
      <c r="N1893" s="12">
        <v>500</v>
      </c>
      <c r="O1893" s="12">
        <v>500</v>
      </c>
    </row>
    <row r="1894" spans="1:15" x14ac:dyDescent="0.2">
      <c r="A1894" s="67">
        <v>70617</v>
      </c>
      <c r="B1894" s="54" t="s">
        <v>236</v>
      </c>
      <c r="C1894" s="67">
        <f t="shared" si="31"/>
        <v>7</v>
      </c>
      <c r="E1894" s="12">
        <v>2601</v>
      </c>
      <c r="F1894" s="12">
        <v>2571</v>
      </c>
      <c r="G1894" s="14">
        <v>419</v>
      </c>
      <c r="H1894" s="14">
        <v>1723</v>
      </c>
      <c r="I1894" s="14">
        <v>459</v>
      </c>
      <c r="J1894" s="13"/>
      <c r="K1894" s="12">
        <v>11849</v>
      </c>
      <c r="L1894" s="12">
        <v>195543</v>
      </c>
      <c r="M1894" s="12">
        <v>601034</v>
      </c>
      <c r="N1894" s="12">
        <v>500</v>
      </c>
      <c r="O1894" s="12">
        <v>500</v>
      </c>
    </row>
    <row r="1895" spans="1:15" x14ac:dyDescent="0.2">
      <c r="A1895" s="67">
        <v>70618</v>
      </c>
      <c r="B1895" s="54" t="s">
        <v>235</v>
      </c>
      <c r="C1895" s="67">
        <f t="shared" si="31"/>
        <v>7</v>
      </c>
      <c r="E1895" s="12">
        <v>806</v>
      </c>
      <c r="F1895" s="12">
        <v>816</v>
      </c>
      <c r="G1895" s="14">
        <v>126</v>
      </c>
      <c r="H1895" s="14">
        <v>517</v>
      </c>
      <c r="I1895" s="14">
        <v>163</v>
      </c>
      <c r="J1895" s="13"/>
      <c r="K1895" s="12">
        <v>245</v>
      </c>
      <c r="L1895" s="12">
        <v>61781</v>
      </c>
      <c r="M1895" s="12">
        <v>303046</v>
      </c>
      <c r="N1895" s="12">
        <v>500</v>
      </c>
      <c r="O1895" s="12">
        <v>500</v>
      </c>
    </row>
    <row r="1896" spans="1:15" x14ac:dyDescent="0.2">
      <c r="A1896" s="67">
        <v>70619</v>
      </c>
      <c r="B1896" s="54" t="s">
        <v>234</v>
      </c>
      <c r="C1896" s="67">
        <f t="shared" si="31"/>
        <v>7</v>
      </c>
      <c r="E1896" s="12">
        <v>1866</v>
      </c>
      <c r="F1896" s="12">
        <v>1781</v>
      </c>
      <c r="G1896" s="14">
        <v>277</v>
      </c>
      <c r="H1896" s="14">
        <v>1283</v>
      </c>
      <c r="I1896" s="14">
        <v>306</v>
      </c>
      <c r="J1896" s="13"/>
      <c r="K1896" s="12">
        <v>-1165</v>
      </c>
      <c r="L1896" s="12">
        <v>120385</v>
      </c>
      <c r="M1896" s="12">
        <v>486753</v>
      </c>
      <c r="N1896" s="12">
        <v>500</v>
      </c>
      <c r="O1896" s="12">
        <v>500</v>
      </c>
    </row>
    <row r="1897" spans="1:15" x14ac:dyDescent="0.2">
      <c r="A1897" s="67">
        <v>70620</v>
      </c>
      <c r="B1897" s="54" t="s">
        <v>233</v>
      </c>
      <c r="C1897" s="67">
        <f t="shared" si="31"/>
        <v>7</v>
      </c>
      <c r="E1897" s="12">
        <v>1250</v>
      </c>
      <c r="F1897" s="12">
        <v>1270</v>
      </c>
      <c r="G1897" s="14">
        <v>198</v>
      </c>
      <c r="H1897" s="14">
        <v>843</v>
      </c>
      <c r="I1897" s="14">
        <v>209</v>
      </c>
      <c r="J1897" s="13"/>
      <c r="K1897" s="12">
        <v>4346</v>
      </c>
      <c r="L1897" s="12">
        <v>135221</v>
      </c>
      <c r="M1897" s="12">
        <v>608224</v>
      </c>
      <c r="N1897" s="12">
        <v>500</v>
      </c>
      <c r="O1897" s="12">
        <v>500</v>
      </c>
    </row>
    <row r="1898" spans="1:15" x14ac:dyDescent="0.2">
      <c r="A1898" s="67">
        <v>70621</v>
      </c>
      <c r="B1898" s="54" t="s">
        <v>232</v>
      </c>
      <c r="C1898" s="67">
        <f t="shared" si="31"/>
        <v>7</v>
      </c>
      <c r="E1898" s="12">
        <v>2342</v>
      </c>
      <c r="F1898" s="12">
        <v>2346</v>
      </c>
      <c r="G1898" s="14">
        <v>267</v>
      </c>
      <c r="H1898" s="14">
        <v>1587</v>
      </c>
      <c r="I1898" s="14">
        <v>488</v>
      </c>
      <c r="J1898" s="13"/>
      <c r="K1898" s="12">
        <v>6514</v>
      </c>
      <c r="L1898" s="12">
        <v>780399</v>
      </c>
      <c r="M1898" s="12">
        <v>2356680</v>
      </c>
      <c r="N1898" s="12">
        <v>500</v>
      </c>
      <c r="O1898" s="12">
        <v>500</v>
      </c>
    </row>
    <row r="1899" spans="1:15" x14ac:dyDescent="0.2">
      <c r="A1899" s="67">
        <v>70622</v>
      </c>
      <c r="B1899" s="54" t="s">
        <v>231</v>
      </c>
      <c r="C1899" s="67">
        <f t="shared" si="31"/>
        <v>7</v>
      </c>
      <c r="E1899" s="12">
        <v>1683</v>
      </c>
      <c r="F1899" s="12">
        <v>1732</v>
      </c>
      <c r="G1899" s="14">
        <v>285</v>
      </c>
      <c r="H1899" s="14">
        <v>1098</v>
      </c>
      <c r="I1899" s="14">
        <v>300</v>
      </c>
      <c r="J1899" s="13"/>
      <c r="K1899" s="12">
        <v>3259</v>
      </c>
      <c r="L1899" s="12">
        <v>84204</v>
      </c>
      <c r="M1899" s="12">
        <v>485147</v>
      </c>
      <c r="N1899" s="12">
        <v>500</v>
      </c>
      <c r="O1899" s="12">
        <v>500</v>
      </c>
    </row>
    <row r="1900" spans="1:15" x14ac:dyDescent="0.2">
      <c r="A1900" s="67">
        <v>70623</v>
      </c>
      <c r="B1900" s="54" t="s">
        <v>230</v>
      </c>
      <c r="C1900" s="67">
        <f t="shared" si="31"/>
        <v>7</v>
      </c>
      <c r="E1900" s="12">
        <v>1266</v>
      </c>
      <c r="F1900" s="12">
        <v>1211</v>
      </c>
      <c r="G1900" s="14">
        <v>250</v>
      </c>
      <c r="H1900" s="14">
        <v>862</v>
      </c>
      <c r="I1900" s="14">
        <v>154</v>
      </c>
      <c r="J1900" s="13"/>
      <c r="K1900" s="12">
        <v>1575</v>
      </c>
      <c r="L1900" s="12">
        <v>79090</v>
      </c>
      <c r="M1900" s="12">
        <v>299513</v>
      </c>
      <c r="N1900" s="12">
        <v>500</v>
      </c>
      <c r="O1900" s="12">
        <v>500</v>
      </c>
    </row>
    <row r="1901" spans="1:15" x14ac:dyDescent="0.2">
      <c r="A1901" s="67">
        <v>70624</v>
      </c>
      <c r="B1901" s="54" t="s">
        <v>229</v>
      </c>
      <c r="C1901" s="67">
        <f t="shared" si="31"/>
        <v>7</v>
      </c>
      <c r="E1901" s="12">
        <v>1129</v>
      </c>
      <c r="F1901" s="12">
        <v>1119</v>
      </c>
      <c r="G1901" s="14">
        <v>151</v>
      </c>
      <c r="H1901" s="14">
        <v>795</v>
      </c>
      <c r="I1901" s="14">
        <v>183</v>
      </c>
      <c r="J1901" s="13"/>
      <c r="K1901" s="12">
        <v>2044</v>
      </c>
      <c r="L1901" s="12">
        <v>363820</v>
      </c>
      <c r="M1901" s="12">
        <v>1475159</v>
      </c>
      <c r="N1901" s="12">
        <v>500</v>
      </c>
      <c r="O1901" s="12">
        <v>500</v>
      </c>
    </row>
    <row r="1902" spans="1:15" x14ac:dyDescent="0.2">
      <c r="A1902" s="67">
        <v>70625</v>
      </c>
      <c r="B1902" s="54" t="s">
        <v>228</v>
      </c>
      <c r="C1902" s="67">
        <f t="shared" si="31"/>
        <v>7</v>
      </c>
      <c r="E1902" s="12">
        <v>106</v>
      </c>
      <c r="F1902" s="12">
        <v>118</v>
      </c>
      <c r="G1902" s="14">
        <v>6</v>
      </c>
      <c r="H1902" s="14">
        <v>81</v>
      </c>
      <c r="I1902" s="14">
        <v>19</v>
      </c>
      <c r="J1902" s="13"/>
      <c r="K1902" s="12">
        <v>798</v>
      </c>
      <c r="L1902" s="12">
        <v>8847</v>
      </c>
      <c r="M1902" s="12">
        <v>7010</v>
      </c>
      <c r="N1902" s="12">
        <v>500</v>
      </c>
      <c r="O1902" s="12">
        <v>500</v>
      </c>
    </row>
    <row r="1903" spans="1:15" x14ac:dyDescent="0.2">
      <c r="A1903" s="67">
        <v>70626</v>
      </c>
      <c r="B1903" s="54" t="s">
        <v>227</v>
      </c>
      <c r="C1903" s="67">
        <f t="shared" si="31"/>
        <v>7</v>
      </c>
      <c r="E1903" s="12">
        <v>582</v>
      </c>
      <c r="F1903" s="12">
        <v>575</v>
      </c>
      <c r="G1903" s="14">
        <v>92</v>
      </c>
      <c r="H1903" s="14">
        <v>405</v>
      </c>
      <c r="I1903" s="14">
        <v>85</v>
      </c>
      <c r="J1903" s="13"/>
      <c r="K1903" s="12">
        <v>211</v>
      </c>
      <c r="L1903" s="12">
        <v>33348</v>
      </c>
      <c r="M1903" s="12">
        <v>256042</v>
      </c>
      <c r="N1903" s="12">
        <v>500</v>
      </c>
      <c r="O1903" s="12">
        <v>500</v>
      </c>
    </row>
    <row r="1904" spans="1:15" x14ac:dyDescent="0.2">
      <c r="A1904" s="67">
        <v>70627</v>
      </c>
      <c r="B1904" s="54" t="s">
        <v>226</v>
      </c>
      <c r="C1904" s="67">
        <f t="shared" si="31"/>
        <v>7</v>
      </c>
      <c r="E1904" s="12">
        <v>1237</v>
      </c>
      <c r="F1904" s="12">
        <v>1199</v>
      </c>
      <c r="G1904" s="14">
        <v>208</v>
      </c>
      <c r="H1904" s="14">
        <v>817</v>
      </c>
      <c r="I1904" s="14">
        <v>212</v>
      </c>
      <c r="J1904" s="13"/>
      <c r="K1904" s="12">
        <v>1699</v>
      </c>
      <c r="L1904" s="12">
        <v>38350</v>
      </c>
      <c r="M1904" s="12">
        <v>91968</v>
      </c>
      <c r="N1904" s="12">
        <v>500</v>
      </c>
      <c r="O1904" s="12">
        <v>500</v>
      </c>
    </row>
    <row r="1905" spans="1:15" x14ac:dyDescent="0.2">
      <c r="A1905" s="67">
        <v>70628</v>
      </c>
      <c r="B1905" s="54" t="s">
        <v>225</v>
      </c>
      <c r="C1905" s="67">
        <f t="shared" si="31"/>
        <v>7</v>
      </c>
      <c r="E1905" s="12">
        <v>515</v>
      </c>
      <c r="F1905" s="12">
        <v>520</v>
      </c>
      <c r="G1905" s="14">
        <v>80</v>
      </c>
      <c r="H1905" s="14">
        <v>340</v>
      </c>
      <c r="I1905" s="14">
        <v>95</v>
      </c>
      <c r="J1905" s="13"/>
      <c r="K1905" s="12">
        <v>1726</v>
      </c>
      <c r="L1905" s="12">
        <v>23454</v>
      </c>
      <c r="M1905" s="12">
        <v>17971</v>
      </c>
      <c r="N1905" s="12">
        <v>500</v>
      </c>
      <c r="O1905" s="12">
        <v>500</v>
      </c>
    </row>
    <row r="1906" spans="1:15" x14ac:dyDescent="0.2">
      <c r="A1906" s="67">
        <v>70629</v>
      </c>
      <c r="B1906" s="54" t="s">
        <v>224</v>
      </c>
      <c r="C1906" s="67">
        <f t="shared" si="31"/>
        <v>7</v>
      </c>
      <c r="E1906" s="12">
        <v>747</v>
      </c>
      <c r="F1906" s="12">
        <v>687</v>
      </c>
      <c r="G1906" s="14">
        <v>130</v>
      </c>
      <c r="H1906" s="14">
        <v>504</v>
      </c>
      <c r="I1906" s="14">
        <v>113</v>
      </c>
      <c r="J1906" s="13"/>
      <c r="K1906" s="12">
        <v>5349</v>
      </c>
      <c r="L1906" s="12">
        <v>27898</v>
      </c>
      <c r="M1906" s="12">
        <v>141019</v>
      </c>
      <c r="N1906" s="12">
        <v>500</v>
      </c>
      <c r="O1906" s="12">
        <v>500</v>
      </c>
    </row>
    <row r="1907" spans="1:15" x14ac:dyDescent="0.2">
      <c r="A1907" s="67">
        <v>70630</v>
      </c>
      <c r="B1907" s="54" t="s">
        <v>223</v>
      </c>
      <c r="C1907" s="67">
        <f t="shared" si="31"/>
        <v>7</v>
      </c>
      <c r="E1907" s="12">
        <v>3390</v>
      </c>
      <c r="F1907" s="12">
        <v>3413</v>
      </c>
      <c r="G1907" s="14">
        <v>492</v>
      </c>
      <c r="H1907" s="14">
        <v>2232</v>
      </c>
      <c r="I1907" s="14">
        <v>666</v>
      </c>
      <c r="J1907" s="13"/>
      <c r="K1907" s="12">
        <v>5403</v>
      </c>
      <c r="L1907" s="12">
        <v>450067</v>
      </c>
      <c r="M1907" s="12">
        <v>1692551</v>
      </c>
      <c r="N1907" s="12">
        <v>500</v>
      </c>
      <c r="O1907" s="12">
        <v>500</v>
      </c>
    </row>
    <row r="1908" spans="1:15" x14ac:dyDescent="0.2">
      <c r="A1908" s="67">
        <v>70701</v>
      </c>
      <c r="B1908" s="54" t="s">
        <v>222</v>
      </c>
      <c r="C1908" s="67">
        <f t="shared" si="31"/>
        <v>7</v>
      </c>
      <c r="E1908" s="12">
        <v>653</v>
      </c>
      <c r="F1908" s="12">
        <v>646</v>
      </c>
      <c r="G1908" s="14">
        <v>120</v>
      </c>
      <c r="H1908" s="14">
        <v>417</v>
      </c>
      <c r="I1908" s="14">
        <v>116</v>
      </c>
      <c r="J1908" s="13"/>
      <c r="K1908" s="12">
        <v>1502</v>
      </c>
      <c r="L1908" s="12">
        <v>29089</v>
      </c>
      <c r="M1908" s="12">
        <v>639633</v>
      </c>
      <c r="N1908" s="12">
        <v>500</v>
      </c>
      <c r="O1908" s="12">
        <v>500</v>
      </c>
    </row>
    <row r="1909" spans="1:15" x14ac:dyDescent="0.2">
      <c r="A1909" s="67">
        <v>70702</v>
      </c>
      <c r="B1909" s="54" t="s">
        <v>221</v>
      </c>
      <c r="C1909" s="67">
        <f t="shared" si="31"/>
        <v>7</v>
      </c>
      <c r="E1909" s="12">
        <v>926</v>
      </c>
      <c r="F1909" s="12">
        <v>920</v>
      </c>
      <c r="G1909" s="14">
        <v>144</v>
      </c>
      <c r="H1909" s="14">
        <v>613</v>
      </c>
      <c r="I1909" s="14">
        <v>169</v>
      </c>
      <c r="J1909" s="13"/>
      <c r="K1909" s="12">
        <v>2552</v>
      </c>
      <c r="L1909" s="12">
        <v>49784</v>
      </c>
      <c r="M1909" s="12">
        <v>189744</v>
      </c>
      <c r="N1909" s="12">
        <v>500</v>
      </c>
      <c r="O1909" s="12">
        <v>500</v>
      </c>
    </row>
    <row r="1910" spans="1:15" x14ac:dyDescent="0.2">
      <c r="A1910" s="67">
        <v>70703</v>
      </c>
      <c r="B1910" s="54" t="s">
        <v>220</v>
      </c>
      <c r="C1910" s="67">
        <f t="shared" si="31"/>
        <v>7</v>
      </c>
      <c r="E1910" s="12">
        <v>496</v>
      </c>
      <c r="F1910" s="12">
        <v>488</v>
      </c>
      <c r="G1910" s="14">
        <v>88</v>
      </c>
      <c r="H1910" s="14">
        <v>340</v>
      </c>
      <c r="I1910" s="14">
        <v>68</v>
      </c>
      <c r="J1910" s="13"/>
      <c r="K1910" s="12">
        <v>1904</v>
      </c>
      <c r="L1910" s="12">
        <v>31409</v>
      </c>
      <c r="M1910" s="12">
        <v>93883</v>
      </c>
      <c r="N1910" s="12">
        <v>500</v>
      </c>
      <c r="O1910" s="12">
        <v>500</v>
      </c>
    </row>
    <row r="1911" spans="1:15" x14ac:dyDescent="0.2">
      <c r="A1911" s="67">
        <v>70704</v>
      </c>
      <c r="B1911" s="54" t="s">
        <v>219</v>
      </c>
      <c r="C1911" s="67">
        <f t="shared" si="31"/>
        <v>7</v>
      </c>
      <c r="E1911" s="12">
        <v>1234</v>
      </c>
      <c r="F1911" s="12">
        <v>1251</v>
      </c>
      <c r="G1911" s="14">
        <v>201</v>
      </c>
      <c r="H1911" s="14">
        <v>795</v>
      </c>
      <c r="I1911" s="14">
        <v>238</v>
      </c>
      <c r="J1911" s="13"/>
      <c r="K1911" s="12">
        <v>3475</v>
      </c>
      <c r="L1911" s="12">
        <v>44658</v>
      </c>
      <c r="M1911" s="12">
        <v>141825</v>
      </c>
      <c r="N1911" s="12">
        <v>500</v>
      </c>
      <c r="O1911" s="12">
        <v>500</v>
      </c>
    </row>
    <row r="1912" spans="1:15" x14ac:dyDescent="0.2">
      <c r="A1912" s="67">
        <v>70705</v>
      </c>
      <c r="B1912" s="54" t="s">
        <v>218</v>
      </c>
      <c r="C1912" s="67">
        <f t="shared" si="31"/>
        <v>7</v>
      </c>
      <c r="E1912" s="12">
        <v>1791</v>
      </c>
      <c r="F1912" s="12">
        <v>1797</v>
      </c>
      <c r="G1912" s="14">
        <v>265</v>
      </c>
      <c r="H1912" s="14">
        <v>1136</v>
      </c>
      <c r="I1912" s="14">
        <v>390</v>
      </c>
      <c r="J1912" s="13"/>
      <c r="K1912" s="12">
        <v>9358</v>
      </c>
      <c r="L1912" s="12">
        <v>84595</v>
      </c>
      <c r="M1912" s="12">
        <v>621833</v>
      </c>
      <c r="N1912" s="12">
        <v>500</v>
      </c>
      <c r="O1912" s="12">
        <v>500</v>
      </c>
    </row>
    <row r="1913" spans="1:15" x14ac:dyDescent="0.2">
      <c r="A1913" s="67">
        <v>70706</v>
      </c>
      <c r="B1913" s="54" t="s">
        <v>217</v>
      </c>
      <c r="C1913" s="67">
        <f t="shared" si="31"/>
        <v>7</v>
      </c>
      <c r="E1913" s="12">
        <v>749</v>
      </c>
      <c r="F1913" s="12">
        <v>759</v>
      </c>
      <c r="G1913" s="14">
        <v>107</v>
      </c>
      <c r="H1913" s="14">
        <v>465</v>
      </c>
      <c r="I1913" s="14">
        <v>177</v>
      </c>
      <c r="J1913" s="13"/>
      <c r="K1913" s="12">
        <v>2612</v>
      </c>
      <c r="L1913" s="12">
        <v>24417</v>
      </c>
      <c r="M1913" s="12">
        <v>22039</v>
      </c>
      <c r="N1913" s="12">
        <v>500</v>
      </c>
      <c r="O1913" s="12">
        <v>500</v>
      </c>
    </row>
    <row r="1914" spans="1:15" x14ac:dyDescent="0.2">
      <c r="A1914" s="67">
        <v>70707</v>
      </c>
      <c r="B1914" s="54" t="s">
        <v>216</v>
      </c>
      <c r="C1914" s="67">
        <f t="shared" si="31"/>
        <v>7</v>
      </c>
      <c r="E1914" s="12">
        <v>2320</v>
      </c>
      <c r="F1914" s="12">
        <v>2322</v>
      </c>
      <c r="G1914" s="14">
        <v>348</v>
      </c>
      <c r="H1914" s="14">
        <v>1537</v>
      </c>
      <c r="I1914" s="14">
        <v>435</v>
      </c>
      <c r="J1914" s="13"/>
      <c r="K1914" s="12">
        <v>5857</v>
      </c>
      <c r="L1914" s="12">
        <v>122978</v>
      </c>
      <c r="M1914" s="12">
        <v>379502</v>
      </c>
      <c r="N1914" s="12">
        <v>500</v>
      </c>
      <c r="O1914" s="12">
        <v>500</v>
      </c>
    </row>
    <row r="1915" spans="1:15" x14ac:dyDescent="0.2">
      <c r="A1915" s="67">
        <v>70708</v>
      </c>
      <c r="B1915" s="54" t="s">
        <v>215</v>
      </c>
      <c r="C1915" s="67">
        <f t="shared" si="31"/>
        <v>7</v>
      </c>
      <c r="E1915" s="12">
        <v>847</v>
      </c>
      <c r="F1915" s="12">
        <v>840</v>
      </c>
      <c r="G1915" s="14">
        <v>140</v>
      </c>
      <c r="H1915" s="14">
        <v>540</v>
      </c>
      <c r="I1915" s="14">
        <v>167</v>
      </c>
      <c r="J1915" s="13"/>
      <c r="K1915" s="12">
        <v>1649</v>
      </c>
      <c r="L1915" s="12">
        <v>55768</v>
      </c>
      <c r="M1915" s="12">
        <v>107003</v>
      </c>
      <c r="N1915" s="12">
        <v>500</v>
      </c>
      <c r="O1915" s="12">
        <v>500</v>
      </c>
    </row>
    <row r="1916" spans="1:15" x14ac:dyDescent="0.2">
      <c r="A1916" s="67">
        <v>70709</v>
      </c>
      <c r="B1916" s="54" t="s">
        <v>214</v>
      </c>
      <c r="C1916" s="67">
        <f t="shared" si="31"/>
        <v>7</v>
      </c>
      <c r="E1916" s="12">
        <v>693</v>
      </c>
      <c r="F1916" s="12">
        <v>723</v>
      </c>
      <c r="G1916" s="14">
        <v>87</v>
      </c>
      <c r="H1916" s="14">
        <v>445</v>
      </c>
      <c r="I1916" s="14">
        <v>161</v>
      </c>
      <c r="J1916" s="13"/>
      <c r="K1916" s="12">
        <v>3843</v>
      </c>
      <c r="L1916" s="12">
        <v>20455</v>
      </c>
      <c r="M1916" s="12">
        <v>87687</v>
      </c>
      <c r="N1916" s="12">
        <v>500</v>
      </c>
      <c r="O1916" s="12">
        <v>500</v>
      </c>
    </row>
    <row r="1917" spans="1:15" x14ac:dyDescent="0.2">
      <c r="A1917" s="67">
        <v>70710</v>
      </c>
      <c r="B1917" s="54" t="s">
        <v>213</v>
      </c>
      <c r="C1917" s="67">
        <f t="shared" si="31"/>
        <v>7</v>
      </c>
      <c r="E1917" s="12">
        <v>911</v>
      </c>
      <c r="F1917" s="12">
        <v>949</v>
      </c>
      <c r="G1917" s="14">
        <v>155</v>
      </c>
      <c r="H1917" s="14">
        <v>598</v>
      </c>
      <c r="I1917" s="14">
        <v>158</v>
      </c>
      <c r="J1917" s="13"/>
      <c r="K1917" s="12">
        <v>2351</v>
      </c>
      <c r="L1917" s="12">
        <v>24460</v>
      </c>
      <c r="M1917" s="12">
        <v>80319</v>
      </c>
      <c r="N1917" s="12">
        <v>500</v>
      </c>
      <c r="O1917" s="12">
        <v>500</v>
      </c>
    </row>
    <row r="1918" spans="1:15" x14ac:dyDescent="0.2">
      <c r="A1918" s="67">
        <v>70711</v>
      </c>
      <c r="B1918" s="54" t="s">
        <v>212</v>
      </c>
      <c r="C1918" s="67">
        <f t="shared" si="31"/>
        <v>7</v>
      </c>
      <c r="E1918" s="12">
        <v>599</v>
      </c>
      <c r="F1918" s="12">
        <v>604</v>
      </c>
      <c r="G1918" s="14">
        <v>88</v>
      </c>
      <c r="H1918" s="14">
        <v>391</v>
      </c>
      <c r="I1918" s="14">
        <v>120</v>
      </c>
      <c r="J1918" s="13"/>
      <c r="K1918" s="12">
        <v>5556</v>
      </c>
      <c r="L1918" s="12">
        <v>45312</v>
      </c>
      <c r="M1918" s="12">
        <v>9406</v>
      </c>
      <c r="N1918" s="12">
        <v>500</v>
      </c>
      <c r="O1918" s="12">
        <v>500</v>
      </c>
    </row>
    <row r="1919" spans="1:15" x14ac:dyDescent="0.2">
      <c r="A1919" s="67">
        <v>70712</v>
      </c>
      <c r="B1919" s="54" t="s">
        <v>211</v>
      </c>
      <c r="C1919" s="67">
        <f t="shared" si="31"/>
        <v>7</v>
      </c>
      <c r="E1919" s="12">
        <v>1130</v>
      </c>
      <c r="F1919" s="12">
        <v>1176</v>
      </c>
      <c r="G1919" s="14">
        <v>137</v>
      </c>
      <c r="H1919" s="14">
        <v>777</v>
      </c>
      <c r="I1919" s="14">
        <v>216</v>
      </c>
      <c r="J1919" s="13"/>
      <c r="K1919" s="12">
        <v>4294</v>
      </c>
      <c r="L1919" s="12">
        <v>64506</v>
      </c>
      <c r="M1919" s="12">
        <v>226408</v>
      </c>
      <c r="N1919" s="12">
        <v>500</v>
      </c>
      <c r="O1919" s="12">
        <v>500</v>
      </c>
    </row>
    <row r="1920" spans="1:15" x14ac:dyDescent="0.2">
      <c r="A1920" s="67">
        <v>70713</v>
      </c>
      <c r="B1920" s="54" t="s">
        <v>210</v>
      </c>
      <c r="C1920" s="67">
        <f t="shared" si="31"/>
        <v>7</v>
      </c>
      <c r="E1920" s="12">
        <v>770</v>
      </c>
      <c r="F1920" s="12">
        <v>803</v>
      </c>
      <c r="G1920" s="14">
        <v>109</v>
      </c>
      <c r="H1920" s="14">
        <v>461</v>
      </c>
      <c r="I1920" s="14">
        <v>200</v>
      </c>
      <c r="J1920" s="13"/>
      <c r="K1920" s="12">
        <v>2345</v>
      </c>
      <c r="L1920" s="12">
        <v>35200</v>
      </c>
      <c r="M1920" s="12">
        <v>70767</v>
      </c>
      <c r="N1920" s="12">
        <v>500</v>
      </c>
      <c r="O1920" s="12">
        <v>500</v>
      </c>
    </row>
    <row r="1921" spans="1:15" x14ac:dyDescent="0.2">
      <c r="A1921" s="67">
        <v>70714</v>
      </c>
      <c r="B1921" s="54" t="s">
        <v>209</v>
      </c>
      <c r="C1921" s="67">
        <f t="shared" si="31"/>
        <v>7</v>
      </c>
      <c r="E1921" s="12">
        <v>330</v>
      </c>
      <c r="F1921" s="12">
        <v>305</v>
      </c>
      <c r="G1921" s="14">
        <v>60</v>
      </c>
      <c r="H1921" s="14">
        <v>236</v>
      </c>
      <c r="I1921" s="14">
        <v>34</v>
      </c>
      <c r="J1921" s="13"/>
      <c r="K1921" s="12">
        <v>2129</v>
      </c>
      <c r="L1921" s="12">
        <v>25802</v>
      </c>
      <c r="M1921" s="12">
        <v>191023</v>
      </c>
      <c r="N1921" s="12">
        <v>500</v>
      </c>
      <c r="O1921" s="12">
        <v>500</v>
      </c>
    </row>
    <row r="1922" spans="1:15" x14ac:dyDescent="0.2">
      <c r="A1922" s="67">
        <v>70715</v>
      </c>
      <c r="B1922" s="54" t="s">
        <v>208</v>
      </c>
      <c r="C1922" s="67">
        <f t="shared" si="31"/>
        <v>7</v>
      </c>
      <c r="E1922" s="12">
        <v>716</v>
      </c>
      <c r="F1922" s="12">
        <v>740</v>
      </c>
      <c r="G1922" s="14">
        <v>99</v>
      </c>
      <c r="H1922" s="14">
        <v>443</v>
      </c>
      <c r="I1922" s="14">
        <v>174</v>
      </c>
      <c r="J1922" s="13"/>
      <c r="K1922" s="12">
        <v>3208</v>
      </c>
      <c r="L1922" s="12">
        <v>45004</v>
      </c>
      <c r="M1922" s="12">
        <v>124325</v>
      </c>
      <c r="N1922" s="12">
        <v>500</v>
      </c>
      <c r="O1922" s="12">
        <v>500</v>
      </c>
    </row>
    <row r="1923" spans="1:15" x14ac:dyDescent="0.2">
      <c r="A1923" s="67">
        <v>70716</v>
      </c>
      <c r="B1923" s="54" t="s">
        <v>207</v>
      </c>
      <c r="C1923" s="67">
        <f t="shared" si="31"/>
        <v>7</v>
      </c>
      <c r="E1923" s="12">
        <v>11900</v>
      </c>
      <c r="F1923" s="12">
        <v>12023</v>
      </c>
      <c r="G1923" s="14">
        <v>1525</v>
      </c>
      <c r="H1923" s="14">
        <v>7521</v>
      </c>
      <c r="I1923" s="14">
        <v>2854</v>
      </c>
      <c r="J1923" s="13"/>
      <c r="K1923" s="12">
        <v>4246</v>
      </c>
      <c r="L1923" s="12">
        <v>1073048</v>
      </c>
      <c r="M1923" s="12">
        <v>6656500</v>
      </c>
      <c r="N1923" s="12">
        <v>500</v>
      </c>
      <c r="O1923" s="12">
        <v>500</v>
      </c>
    </row>
    <row r="1924" spans="1:15" x14ac:dyDescent="0.2">
      <c r="A1924" s="67">
        <v>70717</v>
      </c>
      <c r="B1924" s="54" t="s">
        <v>206</v>
      </c>
      <c r="C1924" s="67">
        <f t="shared" si="31"/>
        <v>7</v>
      </c>
      <c r="E1924" s="12">
        <v>4646</v>
      </c>
      <c r="F1924" s="12">
        <v>4686</v>
      </c>
      <c r="G1924" s="14">
        <v>708</v>
      </c>
      <c r="H1924" s="14">
        <v>3069</v>
      </c>
      <c r="I1924" s="14">
        <v>869</v>
      </c>
      <c r="J1924" s="13"/>
      <c r="K1924" s="12">
        <v>15968</v>
      </c>
      <c r="L1924" s="12">
        <v>283635</v>
      </c>
      <c r="M1924" s="12">
        <v>1221346</v>
      </c>
      <c r="N1924" s="12">
        <v>500</v>
      </c>
      <c r="O1924" s="12">
        <v>500</v>
      </c>
    </row>
    <row r="1925" spans="1:15" x14ac:dyDescent="0.2">
      <c r="A1925" s="67">
        <v>70718</v>
      </c>
      <c r="B1925" s="54" t="s">
        <v>205</v>
      </c>
      <c r="C1925" s="67">
        <f t="shared" si="31"/>
        <v>7</v>
      </c>
      <c r="E1925" s="12">
        <v>881</v>
      </c>
      <c r="F1925" s="12">
        <v>870</v>
      </c>
      <c r="G1925" s="14">
        <v>149</v>
      </c>
      <c r="H1925" s="14">
        <v>553</v>
      </c>
      <c r="I1925" s="14">
        <v>179</v>
      </c>
      <c r="J1925" s="13"/>
      <c r="K1925" s="12">
        <v>13993</v>
      </c>
      <c r="L1925" s="12">
        <v>35747</v>
      </c>
      <c r="M1925" s="12">
        <v>96712</v>
      </c>
      <c r="N1925" s="12">
        <v>500</v>
      </c>
      <c r="O1925" s="12">
        <v>500</v>
      </c>
    </row>
    <row r="1926" spans="1:15" x14ac:dyDescent="0.2">
      <c r="A1926" s="67">
        <v>70719</v>
      </c>
      <c r="B1926" s="54" t="s">
        <v>204</v>
      </c>
      <c r="C1926" s="67">
        <f t="shared" si="31"/>
        <v>7</v>
      </c>
      <c r="E1926" s="12">
        <v>3366</v>
      </c>
      <c r="F1926" s="12">
        <v>3240</v>
      </c>
      <c r="G1926" s="14">
        <v>498</v>
      </c>
      <c r="H1926" s="14">
        <v>2211</v>
      </c>
      <c r="I1926" s="14">
        <v>657</v>
      </c>
      <c r="J1926" s="13"/>
      <c r="K1926" s="12">
        <v>2950</v>
      </c>
      <c r="L1926" s="12">
        <v>245835</v>
      </c>
      <c r="M1926" s="12">
        <v>935877</v>
      </c>
      <c r="N1926" s="12">
        <v>500</v>
      </c>
      <c r="O1926" s="12">
        <v>500</v>
      </c>
    </row>
    <row r="1927" spans="1:15" x14ac:dyDescent="0.2">
      <c r="A1927" s="67">
        <v>70720</v>
      </c>
      <c r="B1927" s="54" t="s">
        <v>203</v>
      </c>
      <c r="C1927" s="67">
        <f t="shared" si="31"/>
        <v>7</v>
      </c>
      <c r="E1927" s="12">
        <v>1468</v>
      </c>
      <c r="F1927" s="12">
        <v>1475</v>
      </c>
      <c r="G1927" s="14">
        <v>210</v>
      </c>
      <c r="H1927" s="14">
        <v>995</v>
      </c>
      <c r="I1927" s="14">
        <v>263</v>
      </c>
      <c r="J1927" s="13"/>
      <c r="K1927" s="12">
        <v>5491</v>
      </c>
      <c r="L1927" s="12">
        <v>61195</v>
      </c>
      <c r="M1927" s="12">
        <v>160389</v>
      </c>
      <c r="N1927" s="12">
        <v>500</v>
      </c>
      <c r="O1927" s="12">
        <v>500</v>
      </c>
    </row>
    <row r="1928" spans="1:15" x14ac:dyDescent="0.2">
      <c r="A1928" s="67">
        <v>70721</v>
      </c>
      <c r="B1928" s="54" t="s">
        <v>202</v>
      </c>
      <c r="C1928" s="67">
        <f t="shared" si="31"/>
        <v>7</v>
      </c>
      <c r="E1928" s="12">
        <v>664</v>
      </c>
      <c r="F1928" s="12">
        <v>688</v>
      </c>
      <c r="G1928" s="14">
        <v>78</v>
      </c>
      <c r="H1928" s="14">
        <v>440</v>
      </c>
      <c r="I1928" s="14">
        <v>146</v>
      </c>
      <c r="J1928" s="13"/>
      <c r="K1928" s="12">
        <v>6363</v>
      </c>
      <c r="L1928" s="12">
        <v>44042</v>
      </c>
      <c r="M1928" s="12">
        <v>97494</v>
      </c>
      <c r="N1928" s="12">
        <v>500</v>
      </c>
      <c r="O1928" s="12">
        <v>500</v>
      </c>
    </row>
    <row r="1929" spans="1:15" x14ac:dyDescent="0.2">
      <c r="A1929" s="67">
        <v>70723</v>
      </c>
      <c r="B1929" s="54" t="s">
        <v>201</v>
      </c>
      <c r="C1929" s="67">
        <f t="shared" si="31"/>
        <v>7</v>
      </c>
      <c r="E1929" s="12">
        <v>1141</v>
      </c>
      <c r="F1929" s="12">
        <v>1179</v>
      </c>
      <c r="G1929" s="14">
        <v>153</v>
      </c>
      <c r="H1929" s="14">
        <v>783</v>
      </c>
      <c r="I1929" s="14">
        <v>205</v>
      </c>
      <c r="J1929" s="13"/>
      <c r="K1929" s="12">
        <v>5969</v>
      </c>
      <c r="L1929" s="12">
        <v>51172</v>
      </c>
      <c r="M1929" s="12">
        <v>66577</v>
      </c>
      <c r="N1929" s="12">
        <v>500</v>
      </c>
      <c r="O1929" s="12">
        <v>500</v>
      </c>
    </row>
    <row r="1930" spans="1:15" x14ac:dyDescent="0.2">
      <c r="A1930" s="67">
        <v>70724</v>
      </c>
      <c r="B1930" s="54" t="s">
        <v>200</v>
      </c>
      <c r="C1930" s="67">
        <f t="shared" si="31"/>
        <v>7</v>
      </c>
      <c r="E1930" s="12">
        <v>840</v>
      </c>
      <c r="F1930" s="12">
        <v>869</v>
      </c>
      <c r="G1930" s="14">
        <v>119</v>
      </c>
      <c r="H1930" s="14">
        <v>528</v>
      </c>
      <c r="I1930" s="14">
        <v>193</v>
      </c>
      <c r="J1930" s="13"/>
      <c r="K1930" s="12">
        <v>6947</v>
      </c>
      <c r="L1930" s="12">
        <v>118498</v>
      </c>
      <c r="M1930" s="12">
        <v>194167</v>
      </c>
      <c r="N1930" s="12">
        <v>500</v>
      </c>
      <c r="O1930" s="12">
        <v>500</v>
      </c>
    </row>
    <row r="1931" spans="1:15" x14ac:dyDescent="0.2">
      <c r="A1931" s="67">
        <v>70725</v>
      </c>
      <c r="B1931" s="54" t="s">
        <v>199</v>
      </c>
      <c r="C1931" s="67">
        <f t="shared" si="31"/>
        <v>7</v>
      </c>
      <c r="E1931" s="12">
        <v>298</v>
      </c>
      <c r="F1931" s="12">
        <v>284</v>
      </c>
      <c r="G1931" s="14">
        <v>51</v>
      </c>
      <c r="H1931" s="14">
        <v>190</v>
      </c>
      <c r="I1931" s="14">
        <v>57</v>
      </c>
      <c r="J1931" s="13"/>
      <c r="K1931" s="12">
        <v>3734</v>
      </c>
      <c r="L1931" s="12">
        <v>11388</v>
      </c>
      <c r="M1931" s="12">
        <v>50513</v>
      </c>
      <c r="N1931" s="12">
        <v>500</v>
      </c>
      <c r="O1931" s="12">
        <v>500</v>
      </c>
    </row>
    <row r="1932" spans="1:15" x14ac:dyDescent="0.2">
      <c r="A1932" s="67">
        <v>70726</v>
      </c>
      <c r="B1932" s="54" t="s">
        <v>198</v>
      </c>
      <c r="C1932" s="67">
        <f t="shared" si="31"/>
        <v>7</v>
      </c>
      <c r="E1932" s="12">
        <v>645</v>
      </c>
      <c r="F1932" s="12">
        <v>695</v>
      </c>
      <c r="G1932" s="14">
        <v>92</v>
      </c>
      <c r="H1932" s="14">
        <v>431</v>
      </c>
      <c r="I1932" s="14">
        <v>122</v>
      </c>
      <c r="J1932" s="13"/>
      <c r="K1932" s="12">
        <v>4488</v>
      </c>
      <c r="L1932" s="12">
        <v>30686</v>
      </c>
      <c r="M1932" s="12">
        <v>78189</v>
      </c>
      <c r="N1932" s="12">
        <v>500</v>
      </c>
      <c r="O1932" s="12">
        <v>500</v>
      </c>
    </row>
    <row r="1933" spans="1:15" x14ac:dyDescent="0.2">
      <c r="A1933" s="67">
        <v>70727</v>
      </c>
      <c r="B1933" s="54" t="s">
        <v>197</v>
      </c>
      <c r="C1933" s="67">
        <f t="shared" si="31"/>
        <v>7</v>
      </c>
      <c r="E1933" s="12">
        <v>463</v>
      </c>
      <c r="F1933" s="12">
        <v>474</v>
      </c>
      <c r="G1933" s="14">
        <v>63</v>
      </c>
      <c r="H1933" s="14">
        <v>306</v>
      </c>
      <c r="I1933" s="14">
        <v>94</v>
      </c>
      <c r="J1933" s="13"/>
      <c r="K1933" s="12">
        <v>4023</v>
      </c>
      <c r="L1933" s="12">
        <v>13394</v>
      </c>
      <c r="M1933" s="12">
        <v>8949</v>
      </c>
      <c r="N1933" s="12">
        <v>500</v>
      </c>
      <c r="O1933" s="12">
        <v>500</v>
      </c>
    </row>
    <row r="1934" spans="1:15" x14ac:dyDescent="0.2">
      <c r="A1934" s="67">
        <v>70728</v>
      </c>
      <c r="B1934" s="54" t="s">
        <v>196</v>
      </c>
      <c r="C1934" s="67">
        <f t="shared" si="31"/>
        <v>7</v>
      </c>
      <c r="E1934" s="12">
        <v>2029</v>
      </c>
      <c r="F1934" s="12">
        <v>2039</v>
      </c>
      <c r="G1934" s="14">
        <v>272</v>
      </c>
      <c r="H1934" s="14">
        <v>1354</v>
      </c>
      <c r="I1934" s="14">
        <v>403</v>
      </c>
      <c r="J1934" s="13"/>
      <c r="K1934" s="12">
        <v>2657</v>
      </c>
      <c r="L1934" s="12">
        <v>181253</v>
      </c>
      <c r="M1934" s="12">
        <v>589057</v>
      </c>
      <c r="N1934" s="12">
        <v>500</v>
      </c>
      <c r="O1934" s="12">
        <v>500</v>
      </c>
    </row>
    <row r="1935" spans="1:15" x14ac:dyDescent="0.2">
      <c r="A1935" s="67">
        <v>70729</v>
      </c>
      <c r="B1935" s="54" t="s">
        <v>195</v>
      </c>
      <c r="C1935" s="67">
        <f t="shared" si="31"/>
        <v>7</v>
      </c>
      <c r="E1935" s="12">
        <v>795</v>
      </c>
      <c r="F1935" s="12">
        <v>795</v>
      </c>
      <c r="G1935" s="14">
        <v>120</v>
      </c>
      <c r="H1935" s="14">
        <v>531</v>
      </c>
      <c r="I1935" s="14">
        <v>144</v>
      </c>
      <c r="J1935" s="13"/>
      <c r="K1935" s="12">
        <v>1930</v>
      </c>
      <c r="L1935" s="12">
        <v>47481</v>
      </c>
      <c r="M1935" s="12">
        <v>129231</v>
      </c>
      <c r="N1935" s="12">
        <v>500</v>
      </c>
      <c r="O1935" s="12">
        <v>500</v>
      </c>
    </row>
    <row r="1936" spans="1:15" x14ac:dyDescent="0.2">
      <c r="A1936" s="67">
        <v>70731</v>
      </c>
      <c r="B1936" s="54" t="s">
        <v>194</v>
      </c>
      <c r="C1936" s="67">
        <f t="shared" si="31"/>
        <v>7</v>
      </c>
      <c r="E1936" s="12">
        <v>615</v>
      </c>
      <c r="F1936" s="12">
        <v>615</v>
      </c>
      <c r="G1936" s="14">
        <v>92</v>
      </c>
      <c r="H1936" s="14">
        <v>396</v>
      </c>
      <c r="I1936" s="14">
        <v>127</v>
      </c>
      <c r="J1936" s="13"/>
      <c r="K1936" s="12">
        <v>1655</v>
      </c>
      <c r="L1936" s="12">
        <v>42506</v>
      </c>
      <c r="M1936" s="12">
        <v>25759</v>
      </c>
      <c r="N1936" s="12">
        <v>500</v>
      </c>
      <c r="O1936" s="12">
        <v>500</v>
      </c>
    </row>
    <row r="1937" spans="1:15" x14ac:dyDescent="0.2">
      <c r="A1937" s="67">
        <v>70732</v>
      </c>
      <c r="B1937" s="54" t="s">
        <v>193</v>
      </c>
      <c r="C1937" s="67">
        <f t="shared" si="31"/>
        <v>7</v>
      </c>
      <c r="E1937" s="12">
        <v>1440</v>
      </c>
      <c r="F1937" s="12">
        <v>1377</v>
      </c>
      <c r="G1937" s="14">
        <v>243</v>
      </c>
      <c r="H1937" s="14">
        <v>925</v>
      </c>
      <c r="I1937" s="14">
        <v>272</v>
      </c>
      <c r="J1937" s="13"/>
      <c r="K1937" s="12">
        <v>3465</v>
      </c>
      <c r="L1937" s="12">
        <v>65516</v>
      </c>
      <c r="M1937" s="12">
        <v>81285</v>
      </c>
      <c r="N1937" s="12">
        <v>500</v>
      </c>
      <c r="O1937" s="12">
        <v>500</v>
      </c>
    </row>
    <row r="1938" spans="1:15" x14ac:dyDescent="0.2">
      <c r="A1938" s="67">
        <v>70733</v>
      </c>
      <c r="B1938" s="54" t="s">
        <v>192</v>
      </c>
      <c r="C1938" s="67">
        <f t="shared" si="31"/>
        <v>7</v>
      </c>
      <c r="E1938" s="12">
        <v>224</v>
      </c>
      <c r="F1938" s="12">
        <v>247</v>
      </c>
      <c r="G1938" s="14">
        <v>26</v>
      </c>
      <c r="H1938" s="14">
        <v>153</v>
      </c>
      <c r="I1938" s="14">
        <v>45</v>
      </c>
      <c r="J1938" s="13"/>
      <c r="K1938" s="12">
        <v>2702</v>
      </c>
      <c r="L1938" s="12">
        <v>5978</v>
      </c>
      <c r="M1938" s="12">
        <v>31572</v>
      </c>
      <c r="N1938" s="12">
        <v>500</v>
      </c>
      <c r="O1938" s="12">
        <v>500</v>
      </c>
    </row>
    <row r="1939" spans="1:15" x14ac:dyDescent="0.2">
      <c r="A1939" s="67">
        <v>70734</v>
      </c>
      <c r="B1939" s="54" t="s">
        <v>191</v>
      </c>
      <c r="C1939" s="67">
        <f t="shared" ref="C1939:C2002" si="32">INT(A1939/10000)</f>
        <v>7</v>
      </c>
      <c r="E1939" s="12">
        <v>2200</v>
      </c>
      <c r="F1939" s="12">
        <v>2196</v>
      </c>
      <c r="G1939" s="14">
        <v>388</v>
      </c>
      <c r="H1939" s="14">
        <v>1459</v>
      </c>
      <c r="I1939" s="14">
        <v>353</v>
      </c>
      <c r="J1939" s="13"/>
      <c r="K1939" s="12">
        <v>8736</v>
      </c>
      <c r="L1939" s="12">
        <v>92344</v>
      </c>
      <c r="M1939" s="12">
        <v>91386</v>
      </c>
      <c r="N1939" s="12">
        <v>500</v>
      </c>
      <c r="O1939" s="12">
        <v>500</v>
      </c>
    </row>
    <row r="1940" spans="1:15" x14ac:dyDescent="0.2">
      <c r="A1940" s="67">
        <v>70735</v>
      </c>
      <c r="B1940" s="54" t="s">
        <v>190</v>
      </c>
      <c r="C1940" s="67">
        <f t="shared" si="32"/>
        <v>7</v>
      </c>
      <c r="E1940" s="12">
        <v>988</v>
      </c>
      <c r="F1940" s="12">
        <v>1002</v>
      </c>
      <c r="G1940" s="14">
        <v>153</v>
      </c>
      <c r="H1940" s="14">
        <v>679</v>
      </c>
      <c r="I1940" s="14">
        <v>156</v>
      </c>
      <c r="J1940" s="13"/>
      <c r="K1940" s="12">
        <v>2442</v>
      </c>
      <c r="L1940" s="12">
        <v>73260</v>
      </c>
      <c r="M1940" s="12">
        <v>805833</v>
      </c>
      <c r="N1940" s="12">
        <v>500</v>
      </c>
      <c r="O1940" s="12">
        <v>500</v>
      </c>
    </row>
    <row r="1941" spans="1:15" x14ac:dyDescent="0.2">
      <c r="A1941" s="67">
        <v>70801</v>
      </c>
      <c r="B1941" s="54" t="s">
        <v>189</v>
      </c>
      <c r="C1941" s="67">
        <f t="shared" si="32"/>
        <v>7</v>
      </c>
      <c r="E1941" s="12">
        <v>632</v>
      </c>
      <c r="F1941" s="12">
        <v>630</v>
      </c>
      <c r="G1941" s="14">
        <v>97</v>
      </c>
      <c r="H1941" s="14">
        <v>443</v>
      </c>
      <c r="I1941" s="14">
        <v>92</v>
      </c>
      <c r="J1941" s="13"/>
      <c r="K1941" s="12">
        <v>2079</v>
      </c>
      <c r="L1941" s="12">
        <v>73513</v>
      </c>
      <c r="M1941" s="12">
        <v>62374</v>
      </c>
      <c r="N1941" s="12">
        <v>500</v>
      </c>
      <c r="O1941" s="12">
        <v>500</v>
      </c>
    </row>
    <row r="1942" spans="1:15" x14ac:dyDescent="0.2">
      <c r="A1942" s="67">
        <v>70802</v>
      </c>
      <c r="B1942" s="54" t="s">
        <v>188</v>
      </c>
      <c r="C1942" s="67">
        <f t="shared" si="32"/>
        <v>7</v>
      </c>
      <c r="E1942" s="12">
        <v>580</v>
      </c>
      <c r="F1942" s="12">
        <v>558</v>
      </c>
      <c r="G1942" s="14">
        <v>75</v>
      </c>
      <c r="H1942" s="14">
        <v>381</v>
      </c>
      <c r="I1942" s="14">
        <v>124</v>
      </c>
      <c r="J1942" s="13"/>
      <c r="K1942" s="12">
        <v>6006</v>
      </c>
      <c r="L1942" s="12">
        <v>136471</v>
      </c>
      <c r="M1942" s="12">
        <v>176007</v>
      </c>
      <c r="N1942" s="12">
        <v>500</v>
      </c>
      <c r="O1942" s="12">
        <v>500</v>
      </c>
    </row>
    <row r="1943" spans="1:15" x14ac:dyDescent="0.2">
      <c r="A1943" s="67">
        <v>70803</v>
      </c>
      <c r="B1943" s="54" t="s">
        <v>187</v>
      </c>
      <c r="C1943" s="67">
        <f t="shared" si="32"/>
        <v>7</v>
      </c>
      <c r="E1943" s="12">
        <v>621</v>
      </c>
      <c r="F1943" s="12">
        <v>635</v>
      </c>
      <c r="G1943" s="14">
        <v>75</v>
      </c>
      <c r="H1943" s="14">
        <v>411</v>
      </c>
      <c r="I1943" s="14">
        <v>135</v>
      </c>
      <c r="J1943" s="13"/>
      <c r="K1943" s="12">
        <v>2097</v>
      </c>
      <c r="L1943" s="12">
        <v>61531</v>
      </c>
      <c r="M1943" s="12">
        <v>155589</v>
      </c>
      <c r="N1943" s="12">
        <v>500</v>
      </c>
      <c r="O1943" s="12">
        <v>500</v>
      </c>
    </row>
    <row r="1944" spans="1:15" x14ac:dyDescent="0.2">
      <c r="A1944" s="67">
        <v>70804</v>
      </c>
      <c r="B1944" s="54" t="s">
        <v>186</v>
      </c>
      <c r="C1944" s="67">
        <f t="shared" si="32"/>
        <v>7</v>
      </c>
      <c r="E1944" s="12">
        <v>782</v>
      </c>
      <c r="F1944" s="12">
        <v>742</v>
      </c>
      <c r="G1944" s="14">
        <v>114</v>
      </c>
      <c r="H1944" s="14">
        <v>494</v>
      </c>
      <c r="I1944" s="14">
        <v>174</v>
      </c>
      <c r="J1944" s="13"/>
      <c r="K1944" s="12">
        <v>2528</v>
      </c>
      <c r="L1944" s="12">
        <v>63442</v>
      </c>
      <c r="M1944" s="12">
        <v>56054</v>
      </c>
      <c r="N1944" s="12">
        <v>500</v>
      </c>
      <c r="O1944" s="12">
        <v>500</v>
      </c>
    </row>
    <row r="1945" spans="1:15" x14ac:dyDescent="0.2">
      <c r="A1945" s="67">
        <v>70805</v>
      </c>
      <c r="B1945" s="54" t="s">
        <v>185</v>
      </c>
      <c r="C1945" s="67">
        <f t="shared" si="32"/>
        <v>7</v>
      </c>
      <c r="E1945" s="12">
        <v>1461</v>
      </c>
      <c r="F1945" s="12">
        <v>1458</v>
      </c>
      <c r="G1945" s="14">
        <v>190</v>
      </c>
      <c r="H1945" s="14">
        <v>976</v>
      </c>
      <c r="I1945" s="14">
        <v>295</v>
      </c>
      <c r="J1945" s="13"/>
      <c r="K1945" s="12">
        <v>2359</v>
      </c>
      <c r="L1945" s="12">
        <v>172464</v>
      </c>
      <c r="M1945" s="12">
        <v>3486538</v>
      </c>
      <c r="N1945" s="12">
        <v>500</v>
      </c>
      <c r="O1945" s="12">
        <v>500</v>
      </c>
    </row>
    <row r="1946" spans="1:15" x14ac:dyDescent="0.2">
      <c r="A1946" s="67">
        <v>70806</v>
      </c>
      <c r="B1946" s="54" t="s">
        <v>184</v>
      </c>
      <c r="C1946" s="67">
        <f t="shared" si="32"/>
        <v>7</v>
      </c>
      <c r="E1946" s="12">
        <v>823</v>
      </c>
      <c r="F1946" s="12">
        <v>832</v>
      </c>
      <c r="G1946" s="14">
        <v>114</v>
      </c>
      <c r="H1946" s="14">
        <v>504</v>
      </c>
      <c r="I1946" s="14">
        <v>205</v>
      </c>
      <c r="J1946" s="13"/>
      <c r="K1946" s="12">
        <v>1929</v>
      </c>
      <c r="L1946" s="12">
        <v>63495</v>
      </c>
      <c r="M1946" s="12">
        <v>68565</v>
      </c>
      <c r="N1946" s="12">
        <v>500</v>
      </c>
      <c r="O1946" s="12">
        <v>500</v>
      </c>
    </row>
    <row r="1947" spans="1:15" x14ac:dyDescent="0.2">
      <c r="A1947" s="67">
        <v>70807</v>
      </c>
      <c r="B1947" s="54" t="s">
        <v>183</v>
      </c>
      <c r="C1947" s="67">
        <f t="shared" si="32"/>
        <v>7</v>
      </c>
      <c r="E1947" s="12">
        <v>2600</v>
      </c>
      <c r="F1947" s="12">
        <v>2566</v>
      </c>
      <c r="G1947" s="14">
        <v>263</v>
      </c>
      <c r="H1947" s="14">
        <v>1645</v>
      </c>
      <c r="I1947" s="14">
        <v>692</v>
      </c>
      <c r="J1947" s="13"/>
      <c r="K1947" s="12">
        <v>6640</v>
      </c>
      <c r="L1947" s="12">
        <v>416321</v>
      </c>
      <c r="M1947" s="12">
        <v>814635</v>
      </c>
      <c r="N1947" s="12">
        <v>500</v>
      </c>
      <c r="O1947" s="12">
        <v>500</v>
      </c>
    </row>
    <row r="1948" spans="1:15" x14ac:dyDescent="0.2">
      <c r="A1948" s="67">
        <v>70808</v>
      </c>
      <c r="B1948" s="54" t="s">
        <v>182</v>
      </c>
      <c r="C1948" s="67">
        <f t="shared" si="32"/>
        <v>7</v>
      </c>
      <c r="E1948" s="12">
        <v>874</v>
      </c>
      <c r="F1948" s="12">
        <v>891</v>
      </c>
      <c r="G1948" s="14">
        <v>146</v>
      </c>
      <c r="H1948" s="14">
        <v>583</v>
      </c>
      <c r="I1948" s="14">
        <v>145</v>
      </c>
      <c r="J1948" s="13"/>
      <c r="K1948" s="12">
        <v>4220</v>
      </c>
      <c r="L1948" s="12">
        <v>94278</v>
      </c>
      <c r="M1948" s="12">
        <v>191624</v>
      </c>
      <c r="N1948" s="12">
        <v>500</v>
      </c>
      <c r="O1948" s="12">
        <v>500</v>
      </c>
    </row>
    <row r="1949" spans="1:15" x14ac:dyDescent="0.2">
      <c r="A1949" s="67">
        <v>70809</v>
      </c>
      <c r="B1949" s="54" t="s">
        <v>181</v>
      </c>
      <c r="C1949" s="67">
        <f t="shared" si="32"/>
        <v>7</v>
      </c>
      <c r="E1949" s="12">
        <v>384</v>
      </c>
      <c r="F1949" s="12">
        <v>376</v>
      </c>
      <c r="G1949" s="14">
        <v>57</v>
      </c>
      <c r="H1949" s="14">
        <v>226</v>
      </c>
      <c r="I1949" s="14">
        <v>101</v>
      </c>
      <c r="J1949" s="13"/>
      <c r="K1949" s="12">
        <v>1976</v>
      </c>
      <c r="L1949" s="12">
        <v>30929</v>
      </c>
      <c r="M1949" s="12">
        <v>17871</v>
      </c>
      <c r="N1949" s="12">
        <v>500</v>
      </c>
      <c r="O1949" s="12">
        <v>500</v>
      </c>
    </row>
    <row r="1950" spans="1:15" x14ac:dyDescent="0.2">
      <c r="A1950" s="67">
        <v>70810</v>
      </c>
      <c r="B1950" s="54" t="s">
        <v>180</v>
      </c>
      <c r="C1950" s="67">
        <f t="shared" si="32"/>
        <v>7</v>
      </c>
      <c r="E1950" s="12">
        <v>265</v>
      </c>
      <c r="F1950" s="12">
        <v>266</v>
      </c>
      <c r="G1950" s="14">
        <v>44</v>
      </c>
      <c r="H1950" s="14">
        <v>168</v>
      </c>
      <c r="I1950" s="14">
        <v>53</v>
      </c>
      <c r="J1950" s="13"/>
      <c r="K1950" s="12">
        <v>1256</v>
      </c>
      <c r="L1950" s="12">
        <v>22440</v>
      </c>
      <c r="M1950" s="12">
        <v>114405</v>
      </c>
      <c r="N1950" s="12">
        <v>500</v>
      </c>
      <c r="O1950" s="12">
        <v>500</v>
      </c>
    </row>
    <row r="1951" spans="1:15" x14ac:dyDescent="0.2">
      <c r="A1951" s="67">
        <v>70811</v>
      </c>
      <c r="B1951" s="54" t="s">
        <v>179</v>
      </c>
      <c r="C1951" s="67">
        <f t="shared" si="32"/>
        <v>7</v>
      </c>
      <c r="E1951" s="12">
        <v>595</v>
      </c>
      <c r="F1951" s="12">
        <v>592</v>
      </c>
      <c r="G1951" s="14">
        <v>71</v>
      </c>
      <c r="H1951" s="14">
        <v>420</v>
      </c>
      <c r="I1951" s="14">
        <v>104</v>
      </c>
      <c r="J1951" s="13"/>
      <c r="K1951" s="12">
        <v>2739</v>
      </c>
      <c r="L1951" s="12">
        <v>125854</v>
      </c>
      <c r="M1951" s="12">
        <v>542100</v>
      </c>
      <c r="N1951" s="12">
        <v>500</v>
      </c>
      <c r="O1951" s="12">
        <v>420</v>
      </c>
    </row>
    <row r="1952" spans="1:15" x14ac:dyDescent="0.2">
      <c r="A1952" s="67">
        <v>70812</v>
      </c>
      <c r="B1952" s="54" t="s">
        <v>178</v>
      </c>
      <c r="C1952" s="67">
        <f t="shared" si="32"/>
        <v>7</v>
      </c>
      <c r="E1952" s="12">
        <v>42</v>
      </c>
      <c r="F1952" s="12">
        <v>51</v>
      </c>
      <c r="G1952" s="14">
        <v>5</v>
      </c>
      <c r="H1952" s="14">
        <v>26</v>
      </c>
      <c r="I1952" s="14">
        <v>11</v>
      </c>
      <c r="J1952" s="13"/>
      <c r="K1952" s="12">
        <v>829</v>
      </c>
      <c r="L1952" s="12">
        <v>4495</v>
      </c>
      <c r="M1952" s="12">
        <v>4591</v>
      </c>
      <c r="N1952" s="12">
        <v>500</v>
      </c>
      <c r="O1952" s="12">
        <v>500</v>
      </c>
    </row>
    <row r="1953" spans="1:15" x14ac:dyDescent="0.2">
      <c r="A1953" s="67">
        <v>70813</v>
      </c>
      <c r="B1953" s="54" t="s">
        <v>177</v>
      </c>
      <c r="C1953" s="67">
        <f t="shared" si="32"/>
        <v>7</v>
      </c>
      <c r="E1953" s="12">
        <v>677</v>
      </c>
      <c r="F1953" s="12">
        <v>662</v>
      </c>
      <c r="G1953" s="14">
        <v>93</v>
      </c>
      <c r="H1953" s="14">
        <v>458</v>
      </c>
      <c r="I1953" s="14">
        <v>126</v>
      </c>
      <c r="J1953" s="13"/>
      <c r="K1953" s="12">
        <v>4937</v>
      </c>
      <c r="L1953" s="12">
        <v>42940</v>
      </c>
      <c r="M1953" s="12">
        <v>40549</v>
      </c>
      <c r="N1953" s="12">
        <v>500</v>
      </c>
      <c r="O1953" s="12">
        <v>500</v>
      </c>
    </row>
    <row r="1954" spans="1:15" x14ac:dyDescent="0.2">
      <c r="A1954" s="67">
        <v>70814</v>
      </c>
      <c r="B1954" s="54" t="s">
        <v>176</v>
      </c>
      <c r="C1954" s="67">
        <f t="shared" si="32"/>
        <v>7</v>
      </c>
      <c r="E1954" s="12">
        <v>522</v>
      </c>
      <c r="F1954" s="12">
        <v>498</v>
      </c>
      <c r="G1954" s="14">
        <v>74</v>
      </c>
      <c r="H1954" s="14">
        <v>333</v>
      </c>
      <c r="I1954" s="14">
        <v>115</v>
      </c>
      <c r="J1954" s="13"/>
      <c r="K1954" s="12">
        <v>2493</v>
      </c>
      <c r="L1954" s="12">
        <v>51134</v>
      </c>
      <c r="M1954" s="12">
        <v>47293</v>
      </c>
      <c r="N1954" s="12">
        <v>500</v>
      </c>
      <c r="O1954" s="12">
        <v>500</v>
      </c>
    </row>
    <row r="1955" spans="1:15" x14ac:dyDescent="0.2">
      <c r="A1955" s="67">
        <v>70815</v>
      </c>
      <c r="B1955" s="54" t="s">
        <v>175</v>
      </c>
      <c r="C1955" s="67">
        <f t="shared" si="32"/>
        <v>7</v>
      </c>
      <c r="E1955" s="12">
        <v>90</v>
      </c>
      <c r="F1955" s="12">
        <v>93</v>
      </c>
      <c r="G1955" s="14">
        <v>15</v>
      </c>
      <c r="H1955" s="14">
        <v>53</v>
      </c>
      <c r="I1955" s="14">
        <v>22</v>
      </c>
      <c r="J1955" s="13"/>
      <c r="K1955" s="12">
        <v>1396</v>
      </c>
      <c r="L1955" s="12">
        <v>4668</v>
      </c>
      <c r="M1955" s="12">
        <v>7929</v>
      </c>
      <c r="N1955" s="12">
        <v>500</v>
      </c>
      <c r="O1955" s="12">
        <v>500</v>
      </c>
    </row>
    <row r="1956" spans="1:15" x14ac:dyDescent="0.2">
      <c r="A1956" s="67">
        <v>70816</v>
      </c>
      <c r="B1956" s="54" t="s">
        <v>174</v>
      </c>
      <c r="C1956" s="67">
        <f t="shared" si="32"/>
        <v>7</v>
      </c>
      <c r="E1956" s="12">
        <v>1212</v>
      </c>
      <c r="F1956" s="12">
        <v>1207</v>
      </c>
      <c r="G1956" s="14">
        <v>165</v>
      </c>
      <c r="H1956" s="14">
        <v>790</v>
      </c>
      <c r="I1956" s="14">
        <v>257</v>
      </c>
      <c r="J1956" s="13"/>
      <c r="K1956" s="12">
        <v>1320</v>
      </c>
      <c r="L1956" s="12">
        <v>119863</v>
      </c>
      <c r="M1956" s="12">
        <v>582799</v>
      </c>
      <c r="N1956" s="12">
        <v>500</v>
      </c>
      <c r="O1956" s="12">
        <v>500</v>
      </c>
    </row>
    <row r="1957" spans="1:15" x14ac:dyDescent="0.2">
      <c r="A1957" s="67">
        <v>70817</v>
      </c>
      <c r="B1957" s="54" t="s">
        <v>173</v>
      </c>
      <c r="C1957" s="67">
        <f t="shared" si="32"/>
        <v>7</v>
      </c>
      <c r="E1957" s="12">
        <v>403</v>
      </c>
      <c r="F1957" s="12">
        <v>418</v>
      </c>
      <c r="G1957" s="14">
        <v>64</v>
      </c>
      <c r="H1957" s="14">
        <v>262</v>
      </c>
      <c r="I1957" s="14">
        <v>77</v>
      </c>
      <c r="J1957" s="13"/>
      <c r="K1957" s="12">
        <v>1368</v>
      </c>
      <c r="L1957" s="12">
        <v>53939</v>
      </c>
      <c r="M1957" s="12">
        <v>84888</v>
      </c>
      <c r="N1957" s="12">
        <v>500</v>
      </c>
      <c r="O1957" s="12">
        <v>500</v>
      </c>
    </row>
    <row r="1958" spans="1:15" x14ac:dyDescent="0.2">
      <c r="A1958" s="67">
        <v>70818</v>
      </c>
      <c r="B1958" s="54" t="s">
        <v>172</v>
      </c>
      <c r="C1958" s="67">
        <f t="shared" si="32"/>
        <v>7</v>
      </c>
      <c r="E1958" s="12">
        <v>303</v>
      </c>
      <c r="F1958" s="12">
        <v>281</v>
      </c>
      <c r="G1958" s="14">
        <v>30</v>
      </c>
      <c r="H1958" s="14">
        <v>209</v>
      </c>
      <c r="I1958" s="14">
        <v>64</v>
      </c>
      <c r="J1958" s="13"/>
      <c r="K1958" s="12">
        <v>3018</v>
      </c>
      <c r="L1958" s="12">
        <v>75180</v>
      </c>
      <c r="M1958" s="12">
        <v>87890</v>
      </c>
      <c r="N1958" s="12">
        <v>500</v>
      </c>
      <c r="O1958" s="12">
        <v>500</v>
      </c>
    </row>
    <row r="1959" spans="1:15" x14ac:dyDescent="0.2">
      <c r="A1959" s="67">
        <v>70819</v>
      </c>
      <c r="B1959" s="54" t="s">
        <v>171</v>
      </c>
      <c r="C1959" s="67">
        <f t="shared" si="32"/>
        <v>7</v>
      </c>
      <c r="E1959" s="12">
        <v>75</v>
      </c>
      <c r="F1959" s="12">
        <v>75</v>
      </c>
      <c r="G1959" s="14">
        <v>9</v>
      </c>
      <c r="H1959" s="14">
        <v>52</v>
      </c>
      <c r="I1959" s="14">
        <v>14</v>
      </c>
      <c r="J1959" s="13"/>
      <c r="K1959" s="12">
        <v>1016</v>
      </c>
      <c r="L1959" s="12">
        <v>4007</v>
      </c>
      <c r="M1959" s="12">
        <v>6436</v>
      </c>
      <c r="N1959" s="12">
        <v>500</v>
      </c>
      <c r="O1959" s="12">
        <v>500</v>
      </c>
    </row>
    <row r="1960" spans="1:15" x14ac:dyDescent="0.2">
      <c r="A1960" s="67">
        <v>70820</v>
      </c>
      <c r="B1960" s="54" t="s">
        <v>170</v>
      </c>
      <c r="C1960" s="67">
        <f t="shared" si="32"/>
        <v>7</v>
      </c>
      <c r="E1960" s="12">
        <v>2109</v>
      </c>
      <c r="F1960" s="12">
        <v>1998</v>
      </c>
      <c r="G1960" s="14">
        <v>296</v>
      </c>
      <c r="H1960" s="14">
        <v>1411</v>
      </c>
      <c r="I1960" s="14">
        <v>402</v>
      </c>
      <c r="J1960" s="13"/>
      <c r="K1960" s="12">
        <v>926</v>
      </c>
      <c r="L1960" s="12">
        <v>162321</v>
      </c>
      <c r="M1960" s="12">
        <v>656378</v>
      </c>
      <c r="N1960" s="12">
        <v>500</v>
      </c>
      <c r="O1960" s="12">
        <v>500</v>
      </c>
    </row>
    <row r="1961" spans="1:15" x14ac:dyDescent="0.2">
      <c r="A1961" s="67">
        <v>70821</v>
      </c>
      <c r="B1961" s="54" t="s">
        <v>169</v>
      </c>
      <c r="C1961" s="67">
        <f t="shared" si="32"/>
        <v>7</v>
      </c>
      <c r="E1961" s="12">
        <v>1147</v>
      </c>
      <c r="F1961" s="12">
        <v>1115</v>
      </c>
      <c r="G1961" s="14">
        <v>153</v>
      </c>
      <c r="H1961" s="14">
        <v>765</v>
      </c>
      <c r="I1961" s="14">
        <v>229</v>
      </c>
      <c r="J1961" s="13"/>
      <c r="K1961" s="12">
        <v>5976</v>
      </c>
      <c r="L1961" s="12">
        <v>247859</v>
      </c>
      <c r="M1961" s="12">
        <v>700172</v>
      </c>
      <c r="N1961" s="12">
        <v>500</v>
      </c>
      <c r="O1961" s="12">
        <v>500</v>
      </c>
    </row>
    <row r="1962" spans="1:15" x14ac:dyDescent="0.2">
      <c r="A1962" s="67">
        <v>70822</v>
      </c>
      <c r="B1962" s="54" t="s">
        <v>168</v>
      </c>
      <c r="C1962" s="67">
        <f t="shared" si="32"/>
        <v>7</v>
      </c>
      <c r="E1962" s="12">
        <v>389</v>
      </c>
      <c r="F1962" s="12">
        <v>389</v>
      </c>
      <c r="G1962" s="14">
        <v>51</v>
      </c>
      <c r="H1962" s="14">
        <v>249</v>
      </c>
      <c r="I1962" s="14">
        <v>89</v>
      </c>
      <c r="J1962" s="13"/>
      <c r="K1962" s="12">
        <v>2636</v>
      </c>
      <c r="L1962" s="12">
        <v>23947</v>
      </c>
      <c r="M1962" s="12">
        <v>34799</v>
      </c>
      <c r="N1962" s="12">
        <v>500</v>
      </c>
      <c r="O1962" s="12">
        <v>500</v>
      </c>
    </row>
    <row r="1963" spans="1:15" x14ac:dyDescent="0.2">
      <c r="A1963" s="67">
        <v>70823</v>
      </c>
      <c r="B1963" s="54" t="s">
        <v>167</v>
      </c>
      <c r="C1963" s="67">
        <f t="shared" si="32"/>
        <v>7</v>
      </c>
      <c r="E1963" s="12">
        <v>73</v>
      </c>
      <c r="F1963" s="12">
        <v>78</v>
      </c>
      <c r="G1963" s="14">
        <v>9</v>
      </c>
      <c r="H1963" s="14">
        <v>56</v>
      </c>
      <c r="I1963" s="14">
        <v>8</v>
      </c>
      <c r="J1963" s="13"/>
      <c r="K1963" s="12">
        <v>-178</v>
      </c>
      <c r="L1963" s="12">
        <v>4227</v>
      </c>
      <c r="M1963" s="12">
        <v>1864</v>
      </c>
      <c r="N1963" s="12">
        <v>500</v>
      </c>
      <c r="O1963" s="12">
        <v>500</v>
      </c>
    </row>
    <row r="1964" spans="1:15" x14ac:dyDescent="0.2">
      <c r="A1964" s="67">
        <v>70824</v>
      </c>
      <c r="B1964" s="54" t="s">
        <v>166</v>
      </c>
      <c r="C1964" s="67">
        <f t="shared" si="32"/>
        <v>7</v>
      </c>
      <c r="E1964" s="12">
        <v>460</v>
      </c>
      <c r="F1964" s="12">
        <v>456</v>
      </c>
      <c r="G1964" s="14">
        <v>73</v>
      </c>
      <c r="H1964" s="14">
        <v>291</v>
      </c>
      <c r="I1964" s="14">
        <v>96</v>
      </c>
      <c r="J1964" s="13"/>
      <c r="K1964" s="12">
        <v>1821</v>
      </c>
      <c r="L1964" s="12">
        <v>67442</v>
      </c>
      <c r="M1964" s="12">
        <v>148819</v>
      </c>
      <c r="N1964" s="12">
        <v>500</v>
      </c>
      <c r="O1964" s="12">
        <v>500</v>
      </c>
    </row>
    <row r="1965" spans="1:15" x14ac:dyDescent="0.2">
      <c r="A1965" s="67">
        <v>70825</v>
      </c>
      <c r="B1965" s="54" t="s">
        <v>165</v>
      </c>
      <c r="C1965" s="67">
        <f t="shared" si="32"/>
        <v>7</v>
      </c>
      <c r="E1965" s="12">
        <v>107</v>
      </c>
      <c r="F1965" s="12">
        <v>103</v>
      </c>
      <c r="G1965" s="14">
        <v>10</v>
      </c>
      <c r="H1965" s="14">
        <v>74</v>
      </c>
      <c r="I1965" s="14">
        <v>23</v>
      </c>
      <c r="J1965" s="13"/>
      <c r="K1965" s="12">
        <v>1078</v>
      </c>
      <c r="L1965" s="12">
        <v>7257</v>
      </c>
      <c r="M1965" s="12">
        <v>9772</v>
      </c>
      <c r="N1965" s="12">
        <v>500</v>
      </c>
      <c r="O1965" s="12">
        <v>500</v>
      </c>
    </row>
    <row r="1966" spans="1:15" x14ac:dyDescent="0.2">
      <c r="A1966" s="67">
        <v>70826</v>
      </c>
      <c r="B1966" s="54" t="s">
        <v>164</v>
      </c>
      <c r="C1966" s="67">
        <f t="shared" si="32"/>
        <v>7</v>
      </c>
      <c r="E1966" s="12">
        <v>1433</v>
      </c>
      <c r="F1966" s="12">
        <v>1354</v>
      </c>
      <c r="G1966" s="14">
        <v>240</v>
      </c>
      <c r="H1966" s="14">
        <v>951</v>
      </c>
      <c r="I1966" s="14">
        <v>242</v>
      </c>
      <c r="J1966" s="13"/>
      <c r="K1966" s="12">
        <v>2144</v>
      </c>
      <c r="L1966" s="12">
        <v>105623</v>
      </c>
      <c r="M1966" s="12">
        <v>202543</v>
      </c>
      <c r="N1966" s="12">
        <v>500</v>
      </c>
      <c r="O1966" s="12">
        <v>500</v>
      </c>
    </row>
    <row r="1967" spans="1:15" x14ac:dyDescent="0.2">
      <c r="A1967" s="67">
        <v>70827</v>
      </c>
      <c r="B1967" s="54" t="s">
        <v>163</v>
      </c>
      <c r="C1967" s="67">
        <f t="shared" si="32"/>
        <v>7</v>
      </c>
      <c r="E1967" s="12">
        <v>417</v>
      </c>
      <c r="F1967" s="12">
        <v>412</v>
      </c>
      <c r="G1967" s="14">
        <v>83</v>
      </c>
      <c r="H1967" s="14">
        <v>250</v>
      </c>
      <c r="I1967" s="14">
        <v>84</v>
      </c>
      <c r="J1967" s="13"/>
      <c r="K1967" s="12">
        <v>2543</v>
      </c>
      <c r="L1967" s="12">
        <v>39648</v>
      </c>
      <c r="M1967" s="12">
        <v>104430</v>
      </c>
      <c r="N1967" s="12">
        <v>500</v>
      </c>
      <c r="O1967" s="12">
        <v>500</v>
      </c>
    </row>
    <row r="1968" spans="1:15" x14ac:dyDescent="0.2">
      <c r="A1968" s="67">
        <v>70828</v>
      </c>
      <c r="B1968" s="54" t="s">
        <v>162</v>
      </c>
      <c r="C1968" s="67">
        <f t="shared" si="32"/>
        <v>7</v>
      </c>
      <c r="E1968" s="12">
        <v>6899</v>
      </c>
      <c r="F1968" s="12">
        <v>6496</v>
      </c>
      <c r="G1968" s="14">
        <v>1076</v>
      </c>
      <c r="H1968" s="14">
        <v>4533</v>
      </c>
      <c r="I1968" s="14">
        <v>1290</v>
      </c>
      <c r="J1968" s="13"/>
      <c r="K1968" s="12">
        <v>9183</v>
      </c>
      <c r="L1968" s="12">
        <v>734416</v>
      </c>
      <c r="M1968" s="12">
        <v>3542565</v>
      </c>
      <c r="N1968" s="12">
        <v>500</v>
      </c>
      <c r="O1968" s="12">
        <v>500</v>
      </c>
    </row>
    <row r="1969" spans="1:15" x14ac:dyDescent="0.2">
      <c r="A1969" s="67">
        <v>70829</v>
      </c>
      <c r="B1969" s="54" t="s">
        <v>161</v>
      </c>
      <c r="C1969" s="67">
        <f t="shared" si="32"/>
        <v>7</v>
      </c>
      <c r="E1969" s="12">
        <v>448</v>
      </c>
      <c r="F1969" s="12">
        <v>429</v>
      </c>
      <c r="G1969" s="14">
        <v>78</v>
      </c>
      <c r="H1969" s="14">
        <v>294</v>
      </c>
      <c r="I1969" s="14">
        <v>76</v>
      </c>
      <c r="J1969" s="13"/>
      <c r="K1969" s="12">
        <v>2404</v>
      </c>
      <c r="L1969" s="12">
        <v>63230</v>
      </c>
      <c r="M1969" s="12">
        <v>77615</v>
      </c>
      <c r="N1969" s="12">
        <v>500</v>
      </c>
      <c r="O1969" s="12">
        <v>500</v>
      </c>
    </row>
    <row r="1970" spans="1:15" x14ac:dyDescent="0.2">
      <c r="A1970" s="67">
        <v>70830</v>
      </c>
      <c r="B1970" s="54" t="s">
        <v>160</v>
      </c>
      <c r="C1970" s="67">
        <f t="shared" si="32"/>
        <v>7</v>
      </c>
      <c r="E1970" s="12">
        <v>459</v>
      </c>
      <c r="F1970" s="12">
        <v>439</v>
      </c>
      <c r="G1970" s="14">
        <v>45</v>
      </c>
      <c r="H1970" s="14">
        <v>306</v>
      </c>
      <c r="I1970" s="14">
        <v>108</v>
      </c>
      <c r="J1970" s="13"/>
      <c r="K1970" s="12">
        <v>1748</v>
      </c>
      <c r="L1970" s="12">
        <v>54392</v>
      </c>
      <c r="M1970" s="12">
        <v>92727</v>
      </c>
      <c r="N1970" s="12">
        <v>500</v>
      </c>
      <c r="O1970" s="12">
        <v>500</v>
      </c>
    </row>
    <row r="1971" spans="1:15" x14ac:dyDescent="0.2">
      <c r="A1971" s="67">
        <v>70831</v>
      </c>
      <c r="B1971" s="54" t="s">
        <v>159</v>
      </c>
      <c r="C1971" s="67">
        <f t="shared" si="32"/>
        <v>7</v>
      </c>
      <c r="E1971" s="12">
        <v>664</v>
      </c>
      <c r="F1971" s="12">
        <v>671</v>
      </c>
      <c r="G1971" s="14">
        <v>112</v>
      </c>
      <c r="H1971" s="14">
        <v>447</v>
      </c>
      <c r="I1971" s="14">
        <v>105</v>
      </c>
      <c r="J1971" s="13"/>
      <c r="K1971" s="12">
        <v>2159</v>
      </c>
      <c r="L1971" s="12">
        <v>55704</v>
      </c>
      <c r="M1971" s="12">
        <v>138873</v>
      </c>
      <c r="N1971" s="12">
        <v>500</v>
      </c>
      <c r="O1971" s="12">
        <v>500</v>
      </c>
    </row>
    <row r="1972" spans="1:15" x14ac:dyDescent="0.2">
      <c r="A1972" s="67">
        <v>70832</v>
      </c>
      <c r="B1972" s="54" t="s">
        <v>158</v>
      </c>
      <c r="C1972" s="67">
        <f t="shared" si="32"/>
        <v>7</v>
      </c>
      <c r="E1972" s="12">
        <v>1098</v>
      </c>
      <c r="F1972" s="12">
        <v>1060</v>
      </c>
      <c r="G1972" s="14">
        <v>163</v>
      </c>
      <c r="H1972" s="14">
        <v>751</v>
      </c>
      <c r="I1972" s="14">
        <v>184</v>
      </c>
      <c r="J1972" s="13"/>
      <c r="K1972" s="12">
        <v>8467</v>
      </c>
      <c r="L1972" s="12">
        <v>191457</v>
      </c>
      <c r="M1972" s="12">
        <v>480757</v>
      </c>
      <c r="N1972" s="12">
        <v>500</v>
      </c>
      <c r="O1972" s="12">
        <v>500</v>
      </c>
    </row>
    <row r="1973" spans="1:15" x14ac:dyDescent="0.2">
      <c r="A1973" s="67">
        <v>70833</v>
      </c>
      <c r="B1973" s="54" t="s">
        <v>157</v>
      </c>
      <c r="C1973" s="67">
        <f t="shared" si="32"/>
        <v>7</v>
      </c>
      <c r="E1973" s="12">
        <v>1482</v>
      </c>
      <c r="F1973" s="12">
        <v>1504</v>
      </c>
      <c r="G1973" s="14">
        <v>208</v>
      </c>
      <c r="H1973" s="14">
        <v>971</v>
      </c>
      <c r="I1973" s="14">
        <v>303</v>
      </c>
      <c r="J1973" s="13"/>
      <c r="K1973" s="12">
        <v>7180</v>
      </c>
      <c r="L1973" s="12">
        <v>115951</v>
      </c>
      <c r="M1973" s="12">
        <v>536316</v>
      </c>
      <c r="N1973" s="12">
        <v>500</v>
      </c>
      <c r="O1973" s="12">
        <v>500</v>
      </c>
    </row>
    <row r="1974" spans="1:15" x14ac:dyDescent="0.2">
      <c r="A1974" s="67">
        <v>70834</v>
      </c>
      <c r="B1974" s="54" t="s">
        <v>156</v>
      </c>
      <c r="C1974" s="67">
        <f t="shared" si="32"/>
        <v>7</v>
      </c>
      <c r="E1974" s="12">
        <v>250</v>
      </c>
      <c r="F1974" s="12">
        <v>250</v>
      </c>
      <c r="G1974" s="14">
        <v>28</v>
      </c>
      <c r="H1974" s="14">
        <v>167</v>
      </c>
      <c r="I1974" s="14">
        <v>55</v>
      </c>
      <c r="J1974" s="13"/>
      <c r="K1974" s="12">
        <v>1297</v>
      </c>
      <c r="L1974" s="12">
        <v>19480</v>
      </c>
      <c r="M1974" s="12">
        <v>14219</v>
      </c>
      <c r="N1974" s="12">
        <v>500</v>
      </c>
      <c r="O1974" s="12">
        <v>500</v>
      </c>
    </row>
    <row r="1975" spans="1:15" x14ac:dyDescent="0.2">
      <c r="A1975" s="67">
        <v>70835</v>
      </c>
      <c r="B1975" s="54" t="s">
        <v>155</v>
      </c>
      <c r="C1975" s="67">
        <f t="shared" si="32"/>
        <v>7</v>
      </c>
      <c r="E1975" s="12">
        <v>934</v>
      </c>
      <c r="F1975" s="12">
        <v>911</v>
      </c>
      <c r="G1975" s="14">
        <v>133</v>
      </c>
      <c r="H1975" s="14">
        <v>606</v>
      </c>
      <c r="I1975" s="14">
        <v>195</v>
      </c>
      <c r="J1975" s="13"/>
      <c r="K1975" s="12">
        <v>2685</v>
      </c>
      <c r="L1975" s="12">
        <v>84271</v>
      </c>
      <c r="M1975" s="12">
        <v>32531</v>
      </c>
      <c r="N1975" s="12">
        <v>500</v>
      </c>
      <c r="O1975" s="12">
        <v>500</v>
      </c>
    </row>
    <row r="1976" spans="1:15" x14ac:dyDescent="0.2">
      <c r="A1976" s="67">
        <v>70836</v>
      </c>
      <c r="B1976" s="54" t="s">
        <v>154</v>
      </c>
      <c r="C1976" s="67">
        <f t="shared" si="32"/>
        <v>7</v>
      </c>
      <c r="E1976" s="12">
        <v>1257</v>
      </c>
      <c r="F1976" s="12">
        <v>1261</v>
      </c>
      <c r="G1976" s="14">
        <v>177</v>
      </c>
      <c r="H1976" s="14">
        <v>848</v>
      </c>
      <c r="I1976" s="14">
        <v>232</v>
      </c>
      <c r="J1976" s="13"/>
      <c r="K1976" s="12">
        <v>3332</v>
      </c>
      <c r="L1976" s="12">
        <v>81437</v>
      </c>
      <c r="M1976" s="12">
        <v>190998</v>
      </c>
      <c r="N1976" s="12">
        <v>500</v>
      </c>
      <c r="O1976" s="12">
        <v>500</v>
      </c>
    </row>
    <row r="1977" spans="1:15" x14ac:dyDescent="0.2">
      <c r="A1977" s="67">
        <v>70837</v>
      </c>
      <c r="B1977" s="54" t="s">
        <v>153</v>
      </c>
      <c r="C1977" s="67">
        <f t="shared" si="32"/>
        <v>7</v>
      </c>
      <c r="E1977" s="12">
        <v>233</v>
      </c>
      <c r="F1977" s="12">
        <v>221</v>
      </c>
      <c r="G1977" s="14">
        <v>27</v>
      </c>
      <c r="H1977" s="14">
        <v>147</v>
      </c>
      <c r="I1977" s="14">
        <v>59</v>
      </c>
      <c r="J1977" s="13"/>
      <c r="K1977" s="12">
        <v>1964</v>
      </c>
      <c r="L1977" s="12">
        <v>28255</v>
      </c>
      <c r="M1977" s="12">
        <v>40855</v>
      </c>
      <c r="N1977" s="12">
        <v>500</v>
      </c>
      <c r="O1977" s="12">
        <v>500</v>
      </c>
    </row>
    <row r="1978" spans="1:15" x14ac:dyDescent="0.2">
      <c r="A1978" s="67">
        <v>70901</v>
      </c>
      <c r="B1978" s="54" t="s">
        <v>152</v>
      </c>
      <c r="C1978" s="67">
        <f t="shared" si="32"/>
        <v>7</v>
      </c>
      <c r="E1978" s="12">
        <v>2207</v>
      </c>
      <c r="F1978" s="12">
        <v>2168</v>
      </c>
      <c r="G1978" s="14">
        <v>267</v>
      </c>
      <c r="H1978" s="14">
        <v>1445</v>
      </c>
      <c r="I1978" s="14">
        <v>495</v>
      </c>
      <c r="J1978" s="13"/>
      <c r="K1978" s="12">
        <v>18242</v>
      </c>
      <c r="L1978" s="12">
        <v>303484</v>
      </c>
      <c r="M1978" s="12">
        <v>723236</v>
      </c>
      <c r="N1978" s="12">
        <v>500</v>
      </c>
      <c r="O1978" s="12">
        <v>500</v>
      </c>
    </row>
    <row r="1979" spans="1:15" x14ac:dyDescent="0.2">
      <c r="A1979" s="67">
        <v>70902</v>
      </c>
      <c r="B1979" s="54" t="s">
        <v>151</v>
      </c>
      <c r="C1979" s="67">
        <f t="shared" si="32"/>
        <v>7</v>
      </c>
      <c r="E1979" s="12">
        <v>1846</v>
      </c>
      <c r="F1979" s="12">
        <v>1812</v>
      </c>
      <c r="G1979" s="14">
        <v>329</v>
      </c>
      <c r="H1979" s="14">
        <v>1243</v>
      </c>
      <c r="I1979" s="14">
        <v>274</v>
      </c>
      <c r="J1979" s="13"/>
      <c r="K1979" s="12">
        <v>2864</v>
      </c>
      <c r="L1979" s="12">
        <v>165159</v>
      </c>
      <c r="M1979" s="12">
        <v>447075</v>
      </c>
      <c r="N1979" s="12">
        <v>500</v>
      </c>
      <c r="O1979" s="12">
        <v>500</v>
      </c>
    </row>
    <row r="1980" spans="1:15" x14ac:dyDescent="0.2">
      <c r="A1980" s="67">
        <v>70903</v>
      </c>
      <c r="B1980" s="54" t="s">
        <v>150</v>
      </c>
      <c r="C1980" s="67">
        <f t="shared" si="32"/>
        <v>7</v>
      </c>
      <c r="E1980" s="12">
        <v>361</v>
      </c>
      <c r="F1980" s="12">
        <v>361</v>
      </c>
      <c r="G1980" s="14">
        <v>75</v>
      </c>
      <c r="H1980" s="14">
        <v>224</v>
      </c>
      <c r="I1980" s="14">
        <v>62</v>
      </c>
      <c r="J1980" s="13"/>
      <c r="K1980" s="12">
        <v>4169</v>
      </c>
      <c r="L1980" s="12">
        <v>38941</v>
      </c>
      <c r="M1980" s="12">
        <v>149614</v>
      </c>
      <c r="N1980" s="12">
        <v>500</v>
      </c>
      <c r="O1980" s="12">
        <v>500</v>
      </c>
    </row>
    <row r="1981" spans="1:15" x14ac:dyDescent="0.2">
      <c r="A1981" s="67">
        <v>70904</v>
      </c>
      <c r="B1981" s="54" t="s">
        <v>149</v>
      </c>
      <c r="C1981" s="67">
        <f t="shared" si="32"/>
        <v>7</v>
      </c>
      <c r="E1981" s="12">
        <v>1121</v>
      </c>
      <c r="F1981" s="12">
        <v>1087</v>
      </c>
      <c r="G1981" s="14">
        <v>203</v>
      </c>
      <c r="H1981" s="14">
        <v>723</v>
      </c>
      <c r="I1981" s="14">
        <v>195</v>
      </c>
      <c r="J1981" s="13"/>
      <c r="K1981" s="12">
        <v>3620</v>
      </c>
      <c r="L1981" s="12">
        <v>63050</v>
      </c>
      <c r="M1981" s="12">
        <v>23253</v>
      </c>
      <c r="N1981" s="12">
        <v>500</v>
      </c>
      <c r="O1981" s="12">
        <v>500</v>
      </c>
    </row>
    <row r="1982" spans="1:15" x14ac:dyDescent="0.2">
      <c r="A1982" s="67">
        <v>70905</v>
      </c>
      <c r="B1982" s="54" t="s">
        <v>148</v>
      </c>
      <c r="C1982" s="67">
        <f t="shared" si="32"/>
        <v>7</v>
      </c>
      <c r="E1982" s="12">
        <v>2607</v>
      </c>
      <c r="F1982" s="12">
        <v>2523</v>
      </c>
      <c r="G1982" s="14">
        <v>385</v>
      </c>
      <c r="H1982" s="14">
        <v>1767</v>
      </c>
      <c r="I1982" s="14">
        <v>455</v>
      </c>
      <c r="J1982" s="13"/>
      <c r="K1982" s="12">
        <v>4206</v>
      </c>
      <c r="L1982" s="12">
        <v>160583</v>
      </c>
      <c r="M1982" s="12">
        <v>351910</v>
      </c>
      <c r="N1982" s="12">
        <v>500</v>
      </c>
      <c r="O1982" s="12">
        <v>500</v>
      </c>
    </row>
    <row r="1983" spans="1:15" x14ac:dyDescent="0.2">
      <c r="A1983" s="67">
        <v>70907</v>
      </c>
      <c r="B1983" s="54" t="s">
        <v>147</v>
      </c>
      <c r="C1983" s="67">
        <f t="shared" si="32"/>
        <v>7</v>
      </c>
      <c r="E1983" s="12">
        <v>3265</v>
      </c>
      <c r="F1983" s="12">
        <v>3118</v>
      </c>
      <c r="G1983" s="14">
        <v>464</v>
      </c>
      <c r="H1983" s="14">
        <v>2222</v>
      </c>
      <c r="I1983" s="14">
        <v>579</v>
      </c>
      <c r="J1983" s="13"/>
      <c r="K1983" s="12">
        <v>18960</v>
      </c>
      <c r="L1983" s="12">
        <v>588254</v>
      </c>
      <c r="M1983" s="12">
        <v>1358910</v>
      </c>
      <c r="N1983" s="12">
        <v>500</v>
      </c>
      <c r="O1983" s="12">
        <v>500</v>
      </c>
    </row>
    <row r="1984" spans="1:15" x14ac:dyDescent="0.2">
      <c r="A1984" s="67">
        <v>70908</v>
      </c>
      <c r="B1984" s="54" t="s">
        <v>146</v>
      </c>
      <c r="C1984" s="67">
        <f t="shared" si="32"/>
        <v>7</v>
      </c>
      <c r="E1984" s="12">
        <v>1419</v>
      </c>
      <c r="F1984" s="12">
        <v>1437</v>
      </c>
      <c r="G1984" s="14">
        <v>162</v>
      </c>
      <c r="H1984" s="14">
        <v>947</v>
      </c>
      <c r="I1984" s="14">
        <v>310</v>
      </c>
      <c r="J1984" s="13"/>
      <c r="K1984" s="12">
        <v>5523</v>
      </c>
      <c r="L1984" s="12">
        <v>154943</v>
      </c>
      <c r="M1984" s="12">
        <v>633971</v>
      </c>
      <c r="N1984" s="12">
        <v>500</v>
      </c>
      <c r="O1984" s="12">
        <v>500</v>
      </c>
    </row>
    <row r="1985" spans="1:15" x14ac:dyDescent="0.2">
      <c r="A1985" s="67">
        <v>70909</v>
      </c>
      <c r="B1985" s="54" t="s">
        <v>145</v>
      </c>
      <c r="C1985" s="67">
        <f t="shared" si="32"/>
        <v>7</v>
      </c>
      <c r="E1985" s="12">
        <v>4230</v>
      </c>
      <c r="F1985" s="12">
        <v>3997</v>
      </c>
      <c r="G1985" s="14">
        <v>667</v>
      </c>
      <c r="H1985" s="14">
        <v>2845</v>
      </c>
      <c r="I1985" s="14">
        <v>718</v>
      </c>
      <c r="J1985" s="13"/>
      <c r="K1985" s="12">
        <v>7026</v>
      </c>
      <c r="L1985" s="12">
        <v>418841</v>
      </c>
      <c r="M1985" s="12">
        <v>2133547</v>
      </c>
      <c r="N1985" s="12">
        <v>500</v>
      </c>
      <c r="O1985" s="12">
        <v>500</v>
      </c>
    </row>
    <row r="1986" spans="1:15" x14ac:dyDescent="0.2">
      <c r="A1986" s="67">
        <v>70910</v>
      </c>
      <c r="B1986" s="54" t="s">
        <v>144</v>
      </c>
      <c r="C1986" s="67">
        <f t="shared" si="32"/>
        <v>7</v>
      </c>
      <c r="E1986" s="12">
        <v>1403</v>
      </c>
      <c r="F1986" s="12">
        <v>1350</v>
      </c>
      <c r="G1986" s="14">
        <v>244</v>
      </c>
      <c r="H1986" s="14">
        <v>946</v>
      </c>
      <c r="I1986" s="14">
        <v>213</v>
      </c>
      <c r="J1986" s="13"/>
      <c r="K1986" s="12">
        <v>11575</v>
      </c>
      <c r="L1986" s="12">
        <v>122780</v>
      </c>
      <c r="M1986" s="12">
        <v>341776</v>
      </c>
      <c r="N1986" s="12">
        <v>500</v>
      </c>
      <c r="O1986" s="12">
        <v>500</v>
      </c>
    </row>
    <row r="1987" spans="1:15" x14ac:dyDescent="0.2">
      <c r="A1987" s="67">
        <v>70911</v>
      </c>
      <c r="B1987" s="54" t="s">
        <v>143</v>
      </c>
      <c r="C1987" s="67">
        <f t="shared" si="32"/>
        <v>7</v>
      </c>
      <c r="E1987" s="12">
        <v>678</v>
      </c>
      <c r="F1987" s="12">
        <v>642</v>
      </c>
      <c r="G1987" s="14">
        <v>152</v>
      </c>
      <c r="H1987" s="14">
        <v>435</v>
      </c>
      <c r="I1987" s="14">
        <v>91</v>
      </c>
      <c r="J1987" s="13"/>
      <c r="K1987" s="12">
        <v>4971</v>
      </c>
      <c r="L1987" s="12">
        <v>26677</v>
      </c>
      <c r="M1987" s="12">
        <v>85316</v>
      </c>
      <c r="N1987" s="12">
        <v>500</v>
      </c>
      <c r="O1987" s="12">
        <v>500</v>
      </c>
    </row>
    <row r="1988" spans="1:15" x14ac:dyDescent="0.2">
      <c r="A1988" s="67">
        <v>70912</v>
      </c>
      <c r="B1988" s="54" t="s">
        <v>142</v>
      </c>
      <c r="C1988" s="67">
        <f t="shared" si="32"/>
        <v>7</v>
      </c>
      <c r="E1988" s="12">
        <v>807</v>
      </c>
      <c r="F1988" s="12">
        <v>807</v>
      </c>
      <c r="G1988" s="14">
        <v>132</v>
      </c>
      <c r="H1988" s="14">
        <v>533</v>
      </c>
      <c r="I1988" s="14">
        <v>142</v>
      </c>
      <c r="J1988" s="13"/>
      <c r="K1988" s="12">
        <v>9724</v>
      </c>
      <c r="L1988" s="12">
        <v>205353</v>
      </c>
      <c r="M1988" s="12">
        <v>725799</v>
      </c>
      <c r="N1988" s="12">
        <v>500</v>
      </c>
      <c r="O1988" s="12">
        <v>500</v>
      </c>
    </row>
    <row r="1989" spans="1:15" x14ac:dyDescent="0.2">
      <c r="A1989" s="67">
        <v>70913</v>
      </c>
      <c r="B1989" s="54" t="s">
        <v>141</v>
      </c>
      <c r="C1989" s="67">
        <f t="shared" si="32"/>
        <v>7</v>
      </c>
      <c r="E1989" s="12">
        <v>476</v>
      </c>
      <c r="F1989" s="12">
        <v>470</v>
      </c>
      <c r="G1989" s="14">
        <v>82</v>
      </c>
      <c r="H1989" s="14">
        <v>331</v>
      </c>
      <c r="I1989" s="14">
        <v>63</v>
      </c>
      <c r="J1989" s="13"/>
      <c r="K1989" s="12">
        <v>3439</v>
      </c>
      <c r="L1989" s="12">
        <v>27903</v>
      </c>
      <c r="M1989" s="12">
        <v>38584</v>
      </c>
      <c r="N1989" s="12">
        <v>500</v>
      </c>
      <c r="O1989" s="12">
        <v>500</v>
      </c>
    </row>
    <row r="1990" spans="1:15" x14ac:dyDescent="0.2">
      <c r="A1990" s="67">
        <v>70914</v>
      </c>
      <c r="B1990" s="54" t="s">
        <v>140</v>
      </c>
      <c r="C1990" s="67">
        <f t="shared" si="32"/>
        <v>7</v>
      </c>
      <c r="E1990" s="12">
        <v>716</v>
      </c>
      <c r="F1990" s="12">
        <v>724</v>
      </c>
      <c r="G1990" s="14">
        <v>119</v>
      </c>
      <c r="H1990" s="14">
        <v>474</v>
      </c>
      <c r="I1990" s="14">
        <v>123</v>
      </c>
      <c r="J1990" s="13"/>
      <c r="K1990" s="12">
        <v>3535</v>
      </c>
      <c r="L1990" s="12">
        <v>59668</v>
      </c>
      <c r="M1990" s="12">
        <v>67297</v>
      </c>
      <c r="N1990" s="12">
        <v>500</v>
      </c>
      <c r="O1990" s="12">
        <v>500</v>
      </c>
    </row>
    <row r="1991" spans="1:15" x14ac:dyDescent="0.2">
      <c r="A1991" s="67">
        <v>70915</v>
      </c>
      <c r="B1991" s="54" t="s">
        <v>139</v>
      </c>
      <c r="C1991" s="67">
        <f t="shared" si="32"/>
        <v>7</v>
      </c>
      <c r="E1991" s="12">
        <v>1585</v>
      </c>
      <c r="F1991" s="12">
        <v>1566</v>
      </c>
      <c r="G1991" s="14">
        <v>272</v>
      </c>
      <c r="H1991" s="14">
        <v>1087</v>
      </c>
      <c r="I1991" s="14">
        <v>226</v>
      </c>
      <c r="J1991" s="13"/>
      <c r="K1991" s="12">
        <v>11703</v>
      </c>
      <c r="L1991" s="12">
        <v>85262</v>
      </c>
      <c r="M1991" s="12">
        <v>134099</v>
      </c>
      <c r="N1991" s="12">
        <v>500</v>
      </c>
      <c r="O1991" s="12">
        <v>500</v>
      </c>
    </row>
    <row r="1992" spans="1:15" x14ac:dyDescent="0.2">
      <c r="A1992" s="67">
        <v>70916</v>
      </c>
      <c r="B1992" s="54" t="s">
        <v>138</v>
      </c>
      <c r="C1992" s="67">
        <f t="shared" si="32"/>
        <v>7</v>
      </c>
      <c r="E1992" s="12">
        <v>1445</v>
      </c>
      <c r="F1992" s="12">
        <v>1439</v>
      </c>
      <c r="G1992" s="14">
        <v>234</v>
      </c>
      <c r="H1992" s="14">
        <v>971</v>
      </c>
      <c r="I1992" s="14">
        <v>240</v>
      </c>
      <c r="J1992" s="13"/>
      <c r="K1992" s="12">
        <v>4646</v>
      </c>
      <c r="L1992" s="12">
        <v>99164</v>
      </c>
      <c r="M1992" s="12">
        <v>166392</v>
      </c>
      <c r="N1992" s="12">
        <v>500</v>
      </c>
      <c r="O1992" s="12">
        <v>500</v>
      </c>
    </row>
    <row r="1993" spans="1:15" x14ac:dyDescent="0.2">
      <c r="A1993" s="67">
        <v>70917</v>
      </c>
      <c r="B1993" s="54" t="s">
        <v>137</v>
      </c>
      <c r="C1993" s="67">
        <f t="shared" si="32"/>
        <v>7</v>
      </c>
      <c r="E1993" s="12">
        <v>7211</v>
      </c>
      <c r="F1993" s="12">
        <v>6997</v>
      </c>
      <c r="G1993" s="14">
        <v>1089</v>
      </c>
      <c r="H1993" s="14">
        <v>4769</v>
      </c>
      <c r="I1993" s="14">
        <v>1353</v>
      </c>
      <c r="J1993" s="13"/>
      <c r="K1993" s="12">
        <v>3101</v>
      </c>
      <c r="L1993" s="12">
        <v>500813</v>
      </c>
      <c r="M1993" s="12">
        <v>5379544</v>
      </c>
      <c r="N1993" s="12">
        <v>500</v>
      </c>
      <c r="O1993" s="12">
        <v>500</v>
      </c>
    </row>
    <row r="1994" spans="1:15" x14ac:dyDescent="0.2">
      <c r="A1994" s="67">
        <v>70918</v>
      </c>
      <c r="B1994" s="54" t="s">
        <v>136</v>
      </c>
      <c r="C1994" s="67">
        <f t="shared" si="32"/>
        <v>7</v>
      </c>
      <c r="E1994" s="12">
        <v>1310</v>
      </c>
      <c r="F1994" s="12">
        <v>1262</v>
      </c>
      <c r="G1994" s="14">
        <v>217</v>
      </c>
      <c r="H1994" s="14">
        <v>877</v>
      </c>
      <c r="I1994" s="14">
        <v>216</v>
      </c>
      <c r="J1994" s="13"/>
      <c r="K1994" s="12">
        <v>2920</v>
      </c>
      <c r="L1994" s="12">
        <v>154699</v>
      </c>
      <c r="M1994" s="12">
        <v>1027889</v>
      </c>
      <c r="N1994" s="12">
        <v>500</v>
      </c>
      <c r="O1994" s="12">
        <v>500</v>
      </c>
    </row>
    <row r="1995" spans="1:15" x14ac:dyDescent="0.2">
      <c r="A1995" s="67">
        <v>70920</v>
      </c>
      <c r="B1995" s="54" t="s">
        <v>135</v>
      </c>
      <c r="C1995" s="67">
        <f t="shared" si="32"/>
        <v>7</v>
      </c>
      <c r="E1995" s="12">
        <v>3885</v>
      </c>
      <c r="F1995" s="12">
        <v>3770</v>
      </c>
      <c r="G1995" s="14">
        <v>566</v>
      </c>
      <c r="H1995" s="14">
        <v>2553</v>
      </c>
      <c r="I1995" s="14">
        <v>766</v>
      </c>
      <c r="J1995" s="13"/>
      <c r="K1995" s="12">
        <v>10764</v>
      </c>
      <c r="L1995" s="12">
        <v>637081</v>
      </c>
      <c r="M1995" s="12">
        <v>2363483</v>
      </c>
      <c r="N1995" s="12">
        <v>500</v>
      </c>
      <c r="O1995" s="12">
        <v>500</v>
      </c>
    </row>
    <row r="1996" spans="1:15" x14ac:dyDescent="0.2">
      <c r="A1996" s="67">
        <v>70921</v>
      </c>
      <c r="B1996" s="54" t="s">
        <v>134</v>
      </c>
      <c r="C1996" s="67">
        <f t="shared" si="32"/>
        <v>7</v>
      </c>
      <c r="E1996" s="12">
        <v>1187</v>
      </c>
      <c r="F1996" s="12">
        <v>1160</v>
      </c>
      <c r="G1996" s="14">
        <v>201</v>
      </c>
      <c r="H1996" s="14">
        <v>799</v>
      </c>
      <c r="I1996" s="14">
        <v>187</v>
      </c>
      <c r="J1996" s="13"/>
      <c r="K1996" s="12">
        <v>5023</v>
      </c>
      <c r="L1996" s="12">
        <v>91108</v>
      </c>
      <c r="M1996" s="12">
        <v>613103</v>
      </c>
      <c r="N1996" s="12">
        <v>500</v>
      </c>
      <c r="O1996" s="12">
        <v>500</v>
      </c>
    </row>
    <row r="1997" spans="1:15" x14ac:dyDescent="0.2">
      <c r="A1997" s="67">
        <v>70922</v>
      </c>
      <c r="B1997" s="54" t="s">
        <v>133</v>
      </c>
      <c r="C1997" s="67">
        <f t="shared" si="32"/>
        <v>7</v>
      </c>
      <c r="E1997" s="12">
        <v>1652</v>
      </c>
      <c r="F1997" s="12">
        <v>1591</v>
      </c>
      <c r="G1997" s="14">
        <v>228</v>
      </c>
      <c r="H1997" s="14">
        <v>1211</v>
      </c>
      <c r="I1997" s="14">
        <v>213</v>
      </c>
      <c r="J1997" s="13"/>
      <c r="K1997" s="12">
        <v>364</v>
      </c>
      <c r="L1997" s="12">
        <v>127115</v>
      </c>
      <c r="M1997" s="12">
        <v>684450</v>
      </c>
      <c r="N1997" s="12">
        <v>500</v>
      </c>
      <c r="O1997" s="12">
        <v>500</v>
      </c>
    </row>
    <row r="1998" spans="1:15" x14ac:dyDescent="0.2">
      <c r="A1998" s="67">
        <v>70923</v>
      </c>
      <c r="B1998" s="54" t="s">
        <v>132</v>
      </c>
      <c r="C1998" s="67">
        <f t="shared" si="32"/>
        <v>7</v>
      </c>
      <c r="E1998" s="12">
        <v>1274</v>
      </c>
      <c r="F1998" s="12">
        <v>1272</v>
      </c>
      <c r="G1998" s="14">
        <v>178</v>
      </c>
      <c r="H1998" s="14">
        <v>908</v>
      </c>
      <c r="I1998" s="14">
        <v>188</v>
      </c>
      <c r="J1998" s="13"/>
      <c r="K1998" s="12">
        <v>1985</v>
      </c>
      <c r="L1998" s="12">
        <v>119774</v>
      </c>
      <c r="M1998" s="12">
        <v>559038</v>
      </c>
      <c r="N1998" s="12">
        <v>500</v>
      </c>
      <c r="O1998" s="12">
        <v>500</v>
      </c>
    </row>
    <row r="1999" spans="1:15" x14ac:dyDescent="0.2">
      <c r="A1999" s="67">
        <v>70924</v>
      </c>
      <c r="B1999" s="54" t="s">
        <v>131</v>
      </c>
      <c r="C1999" s="67">
        <f t="shared" si="32"/>
        <v>7</v>
      </c>
      <c r="E1999" s="12">
        <v>580</v>
      </c>
      <c r="F1999" s="12">
        <v>566</v>
      </c>
      <c r="G1999" s="14">
        <v>116</v>
      </c>
      <c r="H1999" s="14">
        <v>390</v>
      </c>
      <c r="I1999" s="14">
        <v>74</v>
      </c>
      <c r="J1999" s="13"/>
      <c r="K1999" s="12">
        <v>2689</v>
      </c>
      <c r="L1999" s="12">
        <v>49893</v>
      </c>
      <c r="M1999" s="12">
        <v>223135</v>
      </c>
      <c r="N1999" s="12">
        <v>500</v>
      </c>
      <c r="O1999" s="12">
        <v>500</v>
      </c>
    </row>
    <row r="2000" spans="1:15" x14ac:dyDescent="0.2">
      <c r="A2000" s="67">
        <v>70925</v>
      </c>
      <c r="B2000" s="54" t="s">
        <v>130</v>
      </c>
      <c r="C2000" s="67">
        <f t="shared" si="32"/>
        <v>7</v>
      </c>
      <c r="E2000" s="12">
        <v>1508</v>
      </c>
      <c r="F2000" s="12">
        <v>1459</v>
      </c>
      <c r="G2000" s="14">
        <v>233</v>
      </c>
      <c r="H2000" s="14">
        <v>1061</v>
      </c>
      <c r="I2000" s="14">
        <v>214</v>
      </c>
      <c r="J2000" s="13"/>
      <c r="K2000" s="12">
        <v>8264</v>
      </c>
      <c r="L2000" s="12">
        <v>110719</v>
      </c>
      <c r="M2000" s="12">
        <v>330243</v>
      </c>
      <c r="N2000" s="12">
        <v>500</v>
      </c>
      <c r="O2000" s="12">
        <v>500</v>
      </c>
    </row>
    <row r="2001" spans="1:15" x14ac:dyDescent="0.2">
      <c r="A2001" s="67">
        <v>70926</v>
      </c>
      <c r="B2001" s="54" t="s">
        <v>129</v>
      </c>
      <c r="C2001" s="67">
        <f t="shared" si="32"/>
        <v>7</v>
      </c>
      <c r="E2001" s="12">
        <v>13763</v>
      </c>
      <c r="F2001" s="12">
        <v>13313</v>
      </c>
      <c r="G2001" s="14">
        <v>2015</v>
      </c>
      <c r="H2001" s="14">
        <v>9230</v>
      </c>
      <c r="I2001" s="14">
        <v>2518</v>
      </c>
      <c r="J2001" s="13"/>
      <c r="K2001" s="12">
        <v>8338</v>
      </c>
      <c r="L2001" s="12">
        <v>990651</v>
      </c>
      <c r="M2001" s="12">
        <v>6546084</v>
      </c>
      <c r="N2001" s="12">
        <v>500</v>
      </c>
      <c r="O2001" s="12">
        <v>500</v>
      </c>
    </row>
    <row r="2002" spans="1:15" x14ac:dyDescent="0.2">
      <c r="A2002" s="67">
        <v>70927</v>
      </c>
      <c r="B2002" s="54" t="s">
        <v>128</v>
      </c>
      <c r="C2002" s="67">
        <f t="shared" si="32"/>
        <v>7</v>
      </c>
      <c r="E2002" s="12">
        <v>1748</v>
      </c>
      <c r="F2002" s="12">
        <v>1662</v>
      </c>
      <c r="G2002" s="14">
        <v>297</v>
      </c>
      <c r="H2002" s="14">
        <v>1171</v>
      </c>
      <c r="I2002" s="14">
        <v>280</v>
      </c>
      <c r="J2002" s="13"/>
      <c r="K2002" s="12">
        <v>4055</v>
      </c>
      <c r="L2002" s="12">
        <v>142263</v>
      </c>
      <c r="M2002" s="12">
        <v>378184</v>
      </c>
      <c r="N2002" s="12">
        <v>500</v>
      </c>
      <c r="O2002" s="12">
        <v>500</v>
      </c>
    </row>
    <row r="2003" spans="1:15" x14ac:dyDescent="0.2">
      <c r="A2003" s="67">
        <v>70928</v>
      </c>
      <c r="B2003" s="54" t="s">
        <v>127</v>
      </c>
      <c r="C2003" s="67">
        <f t="shared" ref="C2003:C2066" si="33">INT(A2003/10000)</f>
        <v>7</v>
      </c>
      <c r="E2003" s="12">
        <v>2126</v>
      </c>
      <c r="F2003" s="12">
        <v>1966</v>
      </c>
      <c r="G2003" s="14">
        <v>331</v>
      </c>
      <c r="H2003" s="14">
        <v>1440</v>
      </c>
      <c r="I2003" s="14">
        <v>355</v>
      </c>
      <c r="J2003" s="13"/>
      <c r="K2003" s="12">
        <v>3788</v>
      </c>
      <c r="L2003" s="12">
        <v>187326</v>
      </c>
      <c r="M2003" s="12">
        <v>1374644</v>
      </c>
      <c r="N2003" s="12">
        <v>500</v>
      </c>
      <c r="O2003" s="12">
        <v>500</v>
      </c>
    </row>
    <row r="2004" spans="1:15" x14ac:dyDescent="0.2">
      <c r="A2004" s="67">
        <v>70929</v>
      </c>
      <c r="B2004" s="54" t="s">
        <v>126</v>
      </c>
      <c r="C2004" s="67">
        <f t="shared" si="33"/>
        <v>7</v>
      </c>
      <c r="E2004" s="12">
        <v>281</v>
      </c>
      <c r="F2004" s="12">
        <v>285</v>
      </c>
      <c r="G2004" s="14">
        <v>28</v>
      </c>
      <c r="H2004" s="14">
        <v>168</v>
      </c>
      <c r="I2004" s="14">
        <v>85</v>
      </c>
      <c r="J2004" s="13"/>
      <c r="K2004" s="12">
        <v>10618</v>
      </c>
      <c r="L2004" s="12">
        <v>30301</v>
      </c>
      <c r="M2004" s="12">
        <v>20522</v>
      </c>
      <c r="N2004" s="12">
        <v>500</v>
      </c>
      <c r="O2004" s="12">
        <v>500</v>
      </c>
    </row>
    <row r="2005" spans="1:15" x14ac:dyDescent="0.2">
      <c r="A2005" s="67">
        <v>70930</v>
      </c>
      <c r="B2005" s="54" t="s">
        <v>125</v>
      </c>
      <c r="C2005" s="67">
        <f t="shared" si="33"/>
        <v>7</v>
      </c>
      <c r="E2005" s="12">
        <v>843</v>
      </c>
      <c r="F2005" s="12">
        <v>825</v>
      </c>
      <c r="G2005" s="14">
        <v>132</v>
      </c>
      <c r="H2005" s="14">
        <v>578</v>
      </c>
      <c r="I2005" s="14">
        <v>133</v>
      </c>
      <c r="J2005" s="13"/>
      <c r="K2005" s="12">
        <v>5089</v>
      </c>
      <c r="L2005" s="12">
        <v>97564</v>
      </c>
      <c r="M2005" s="12">
        <v>688278</v>
      </c>
      <c r="N2005" s="12">
        <v>500</v>
      </c>
      <c r="O2005" s="12">
        <v>500</v>
      </c>
    </row>
    <row r="2006" spans="1:15" x14ac:dyDescent="0.2">
      <c r="A2006" s="67">
        <v>70931</v>
      </c>
      <c r="B2006" s="54" t="s">
        <v>124</v>
      </c>
      <c r="C2006" s="67">
        <f t="shared" si="33"/>
        <v>7</v>
      </c>
      <c r="E2006" s="12">
        <v>1916</v>
      </c>
      <c r="F2006" s="12">
        <v>1849</v>
      </c>
      <c r="G2006" s="14">
        <v>286</v>
      </c>
      <c r="H2006" s="14">
        <v>1300</v>
      </c>
      <c r="I2006" s="14">
        <v>330</v>
      </c>
      <c r="J2006" s="13"/>
      <c r="K2006" s="12">
        <v>4903</v>
      </c>
      <c r="L2006" s="12">
        <v>178502</v>
      </c>
      <c r="M2006" s="12">
        <v>383064</v>
      </c>
      <c r="N2006" s="12">
        <v>500</v>
      </c>
      <c r="O2006" s="12">
        <v>500</v>
      </c>
    </row>
    <row r="2007" spans="1:15" x14ac:dyDescent="0.2">
      <c r="A2007" s="67">
        <v>70932</v>
      </c>
      <c r="B2007" s="54" t="s">
        <v>123</v>
      </c>
      <c r="C2007" s="67">
        <f t="shared" si="33"/>
        <v>7</v>
      </c>
      <c r="E2007" s="12">
        <v>852</v>
      </c>
      <c r="F2007" s="12">
        <v>852</v>
      </c>
      <c r="G2007" s="14">
        <v>140</v>
      </c>
      <c r="H2007" s="14">
        <v>553</v>
      </c>
      <c r="I2007" s="14">
        <v>159</v>
      </c>
      <c r="J2007" s="13"/>
      <c r="K2007" s="12">
        <v>13695</v>
      </c>
      <c r="L2007" s="12">
        <v>43583</v>
      </c>
      <c r="M2007" s="12">
        <v>45148</v>
      </c>
      <c r="N2007" s="12">
        <v>500</v>
      </c>
      <c r="O2007" s="12">
        <v>500</v>
      </c>
    </row>
    <row r="2008" spans="1:15" x14ac:dyDescent="0.2">
      <c r="A2008" s="67">
        <v>70933</v>
      </c>
      <c r="B2008" s="54" t="s">
        <v>122</v>
      </c>
      <c r="C2008" s="67">
        <f t="shared" si="33"/>
        <v>7</v>
      </c>
      <c r="E2008" s="12">
        <v>2179</v>
      </c>
      <c r="F2008" s="12">
        <v>2155</v>
      </c>
      <c r="G2008" s="14">
        <v>396</v>
      </c>
      <c r="H2008" s="14">
        <v>1449</v>
      </c>
      <c r="I2008" s="14">
        <v>334</v>
      </c>
      <c r="J2008" s="13"/>
      <c r="K2008" s="12">
        <v>11765</v>
      </c>
      <c r="L2008" s="12">
        <v>161525</v>
      </c>
      <c r="M2008" s="12">
        <v>857236</v>
      </c>
      <c r="N2008" s="12">
        <v>500</v>
      </c>
      <c r="O2008" s="12">
        <v>500</v>
      </c>
    </row>
    <row r="2009" spans="1:15" x14ac:dyDescent="0.2">
      <c r="A2009" s="67">
        <v>70934</v>
      </c>
      <c r="B2009" s="54" t="s">
        <v>121</v>
      </c>
      <c r="C2009" s="67">
        <f t="shared" si="33"/>
        <v>7</v>
      </c>
      <c r="E2009" s="12">
        <v>1953</v>
      </c>
      <c r="F2009" s="12">
        <v>1933</v>
      </c>
      <c r="G2009" s="14">
        <v>288</v>
      </c>
      <c r="H2009" s="14">
        <v>1350</v>
      </c>
      <c r="I2009" s="14">
        <v>315</v>
      </c>
      <c r="J2009" s="13"/>
      <c r="K2009" s="12">
        <v>8034</v>
      </c>
      <c r="L2009" s="12">
        <v>277605</v>
      </c>
      <c r="M2009" s="12">
        <v>1289936</v>
      </c>
      <c r="N2009" s="12">
        <v>500</v>
      </c>
      <c r="O2009" s="12">
        <v>500</v>
      </c>
    </row>
    <row r="2010" spans="1:15" x14ac:dyDescent="0.2">
      <c r="A2010" s="67">
        <v>70935</v>
      </c>
      <c r="B2010" s="54" t="s">
        <v>120</v>
      </c>
      <c r="C2010" s="67">
        <f t="shared" si="33"/>
        <v>7</v>
      </c>
      <c r="E2010" s="12">
        <v>1844</v>
      </c>
      <c r="F2010" s="12">
        <v>1748</v>
      </c>
      <c r="G2010" s="14">
        <v>298</v>
      </c>
      <c r="H2010" s="14">
        <v>1290</v>
      </c>
      <c r="I2010" s="14">
        <v>256</v>
      </c>
      <c r="J2010" s="13"/>
      <c r="K2010" s="12">
        <v>2643</v>
      </c>
      <c r="L2010" s="12">
        <v>165226</v>
      </c>
      <c r="M2010" s="12">
        <v>450436</v>
      </c>
      <c r="N2010" s="12">
        <v>500</v>
      </c>
      <c r="O2010" s="12">
        <v>500</v>
      </c>
    </row>
    <row r="2011" spans="1:15" x14ac:dyDescent="0.2">
      <c r="A2011" s="67">
        <v>70936</v>
      </c>
      <c r="B2011" s="54" t="s">
        <v>119</v>
      </c>
      <c r="C2011" s="67">
        <f t="shared" si="33"/>
        <v>7</v>
      </c>
      <c r="E2011" s="12">
        <v>5226</v>
      </c>
      <c r="F2011" s="12">
        <v>4989</v>
      </c>
      <c r="G2011" s="14">
        <v>850</v>
      </c>
      <c r="H2011" s="14">
        <v>3472</v>
      </c>
      <c r="I2011" s="14">
        <v>904</v>
      </c>
      <c r="J2011" s="13"/>
      <c r="K2011" s="12">
        <v>20212</v>
      </c>
      <c r="L2011" s="12">
        <v>400929</v>
      </c>
      <c r="M2011" s="12">
        <v>2194388</v>
      </c>
      <c r="N2011" s="12">
        <v>500</v>
      </c>
      <c r="O2011" s="12">
        <v>500</v>
      </c>
    </row>
    <row r="2012" spans="1:15" x14ac:dyDescent="0.2">
      <c r="A2012" s="67">
        <v>70937</v>
      </c>
      <c r="B2012" s="54" t="s">
        <v>118</v>
      </c>
      <c r="C2012" s="67">
        <f t="shared" si="33"/>
        <v>7</v>
      </c>
      <c r="E2012" s="12">
        <v>1584</v>
      </c>
      <c r="F2012" s="12">
        <v>1521</v>
      </c>
      <c r="G2012" s="14">
        <v>233</v>
      </c>
      <c r="H2012" s="14">
        <v>1081</v>
      </c>
      <c r="I2012" s="14">
        <v>270</v>
      </c>
      <c r="J2012" s="13"/>
      <c r="K2012" s="12">
        <v>7457</v>
      </c>
      <c r="L2012" s="12">
        <v>118864</v>
      </c>
      <c r="M2012" s="12">
        <v>423859</v>
      </c>
      <c r="N2012" s="12">
        <v>500</v>
      </c>
      <c r="O2012" s="12">
        <v>500</v>
      </c>
    </row>
    <row r="2013" spans="1:15" x14ac:dyDescent="0.2">
      <c r="A2013" s="67">
        <v>70938</v>
      </c>
      <c r="B2013" s="54" t="s">
        <v>117</v>
      </c>
      <c r="C2013" s="67">
        <f t="shared" si="33"/>
        <v>7</v>
      </c>
      <c r="E2013" s="12">
        <v>2499</v>
      </c>
      <c r="F2013" s="12">
        <v>2465</v>
      </c>
      <c r="G2013" s="14">
        <v>446</v>
      </c>
      <c r="H2013" s="14">
        <v>1650</v>
      </c>
      <c r="I2013" s="14">
        <v>403</v>
      </c>
      <c r="J2013" s="13"/>
      <c r="K2013" s="12">
        <v>14795</v>
      </c>
      <c r="L2013" s="12">
        <v>140341</v>
      </c>
      <c r="M2013" s="12">
        <v>155052</v>
      </c>
      <c r="N2013" s="12">
        <v>500</v>
      </c>
      <c r="O2013" s="12">
        <v>500</v>
      </c>
    </row>
    <row r="2014" spans="1:15" x14ac:dyDescent="0.2">
      <c r="A2014" s="67">
        <v>70939</v>
      </c>
      <c r="B2014" s="54" t="s">
        <v>116</v>
      </c>
      <c r="C2014" s="67">
        <f t="shared" si="33"/>
        <v>7</v>
      </c>
      <c r="E2014" s="12">
        <v>2141</v>
      </c>
      <c r="F2014" s="12">
        <v>2055</v>
      </c>
      <c r="G2014" s="14">
        <v>320</v>
      </c>
      <c r="H2014" s="14">
        <v>1437</v>
      </c>
      <c r="I2014" s="14">
        <v>384</v>
      </c>
      <c r="J2014" s="13"/>
      <c r="K2014" s="12">
        <v>3946</v>
      </c>
      <c r="L2014" s="12">
        <v>158376</v>
      </c>
      <c r="M2014" s="12">
        <v>481486</v>
      </c>
      <c r="N2014" s="12">
        <v>500</v>
      </c>
      <c r="O2014" s="12">
        <v>500</v>
      </c>
    </row>
    <row r="2015" spans="1:15" x14ac:dyDescent="0.2">
      <c r="A2015" s="67">
        <v>70940</v>
      </c>
      <c r="B2015" s="54" t="s">
        <v>115</v>
      </c>
      <c r="C2015" s="67">
        <f t="shared" si="33"/>
        <v>7</v>
      </c>
      <c r="E2015" s="12">
        <v>1719</v>
      </c>
      <c r="F2015" s="12">
        <v>1730</v>
      </c>
      <c r="G2015" s="14">
        <v>242</v>
      </c>
      <c r="H2015" s="14">
        <v>1109</v>
      </c>
      <c r="I2015" s="14">
        <v>368</v>
      </c>
      <c r="J2015" s="13"/>
      <c r="K2015" s="12">
        <v>2361</v>
      </c>
      <c r="L2015" s="12">
        <v>249839</v>
      </c>
      <c r="M2015" s="12">
        <v>929860</v>
      </c>
      <c r="N2015" s="12">
        <v>500</v>
      </c>
      <c r="O2015" s="12">
        <v>500</v>
      </c>
    </row>
    <row r="2016" spans="1:15" x14ac:dyDescent="0.2">
      <c r="A2016" s="67">
        <v>70941</v>
      </c>
      <c r="B2016" s="54" t="s">
        <v>114</v>
      </c>
      <c r="C2016" s="67">
        <f t="shared" si="33"/>
        <v>7</v>
      </c>
      <c r="E2016" s="12">
        <v>661</v>
      </c>
      <c r="F2016" s="12">
        <v>645</v>
      </c>
      <c r="G2016" s="14">
        <v>112</v>
      </c>
      <c r="H2016" s="14">
        <v>438</v>
      </c>
      <c r="I2016" s="14">
        <v>111</v>
      </c>
      <c r="J2016" s="13"/>
      <c r="K2016" s="12">
        <v>2606</v>
      </c>
      <c r="L2016" s="12">
        <v>58346</v>
      </c>
      <c r="M2016" s="12">
        <v>330787</v>
      </c>
      <c r="N2016" s="12">
        <v>500</v>
      </c>
      <c r="O2016" s="12">
        <v>500</v>
      </c>
    </row>
    <row r="2017" spans="1:15" x14ac:dyDescent="0.2">
      <c r="A2017" s="67">
        <v>80101</v>
      </c>
      <c r="B2017" s="54" t="s">
        <v>113</v>
      </c>
      <c r="C2017" s="67">
        <f t="shared" si="33"/>
        <v>8</v>
      </c>
      <c r="E2017" s="12">
        <v>2365</v>
      </c>
      <c r="F2017" s="12">
        <v>2327</v>
      </c>
      <c r="G2017" s="14">
        <v>408</v>
      </c>
      <c r="H2017" s="14">
        <v>1525</v>
      </c>
      <c r="I2017" s="14">
        <v>432</v>
      </c>
      <c r="J2017" s="13"/>
      <c r="K2017" s="12">
        <v>5916</v>
      </c>
      <c r="L2017" s="12">
        <v>147999</v>
      </c>
      <c r="M2017" s="12">
        <v>348239</v>
      </c>
      <c r="N2017" s="12">
        <v>500</v>
      </c>
      <c r="O2017" s="12">
        <v>500</v>
      </c>
    </row>
    <row r="2018" spans="1:15" x14ac:dyDescent="0.2">
      <c r="A2018" s="67">
        <v>80102</v>
      </c>
      <c r="B2018" s="54" t="s">
        <v>112</v>
      </c>
      <c r="C2018" s="67">
        <f t="shared" si="33"/>
        <v>8</v>
      </c>
      <c r="E2018" s="12">
        <v>328</v>
      </c>
      <c r="F2018" s="12">
        <v>354</v>
      </c>
      <c r="G2018" s="14">
        <v>70</v>
      </c>
      <c r="H2018" s="14">
        <v>211</v>
      </c>
      <c r="I2018" s="14">
        <v>47</v>
      </c>
      <c r="J2018" s="13"/>
      <c r="K2018" s="12">
        <v>2575</v>
      </c>
      <c r="L2018" s="12">
        <v>10606</v>
      </c>
      <c r="M2018" s="12">
        <v>32255</v>
      </c>
      <c r="N2018" s="12">
        <v>500</v>
      </c>
      <c r="O2018" s="12">
        <v>500</v>
      </c>
    </row>
    <row r="2019" spans="1:15" x14ac:dyDescent="0.2">
      <c r="A2019" s="67">
        <v>80103</v>
      </c>
      <c r="B2019" s="54" t="s">
        <v>111</v>
      </c>
      <c r="C2019" s="67">
        <f t="shared" si="33"/>
        <v>8</v>
      </c>
      <c r="E2019" s="12">
        <v>14832</v>
      </c>
      <c r="F2019" s="12">
        <v>14106</v>
      </c>
      <c r="G2019" s="14">
        <v>2239</v>
      </c>
      <c r="H2019" s="14">
        <v>9839</v>
      </c>
      <c r="I2019" s="14">
        <v>2754</v>
      </c>
      <c r="J2019" s="13"/>
      <c r="K2019" s="12">
        <v>8358</v>
      </c>
      <c r="L2019" s="12">
        <v>1016507</v>
      </c>
      <c r="M2019" s="12">
        <v>6118410</v>
      </c>
      <c r="N2019" s="12">
        <v>500</v>
      </c>
      <c r="O2019" s="12">
        <v>500</v>
      </c>
    </row>
    <row r="2020" spans="1:15" x14ac:dyDescent="0.2">
      <c r="A2020" s="67">
        <v>80104</v>
      </c>
      <c r="B2020" s="54" t="s">
        <v>110</v>
      </c>
      <c r="C2020" s="67">
        <f t="shared" si="33"/>
        <v>8</v>
      </c>
      <c r="E2020" s="12">
        <v>2400</v>
      </c>
      <c r="F2020" s="12">
        <v>2358</v>
      </c>
      <c r="G2020" s="14">
        <v>410</v>
      </c>
      <c r="H2020" s="14">
        <v>1679</v>
      </c>
      <c r="I2020" s="14">
        <v>311</v>
      </c>
      <c r="J2020" s="13"/>
      <c r="K2020" s="12">
        <v>7484</v>
      </c>
      <c r="L2020" s="12">
        <v>137357</v>
      </c>
      <c r="M2020" s="12">
        <v>814270</v>
      </c>
      <c r="N2020" s="12">
        <v>500</v>
      </c>
      <c r="O2020" s="12">
        <v>500</v>
      </c>
    </row>
    <row r="2021" spans="1:15" x14ac:dyDescent="0.2">
      <c r="A2021" s="67">
        <v>80105</v>
      </c>
      <c r="B2021" s="54" t="s">
        <v>109</v>
      </c>
      <c r="C2021" s="67">
        <f t="shared" si="33"/>
        <v>8</v>
      </c>
      <c r="E2021" s="12">
        <v>726</v>
      </c>
      <c r="F2021" s="12">
        <v>694</v>
      </c>
      <c r="G2021" s="14">
        <v>100</v>
      </c>
      <c r="H2021" s="14">
        <v>494</v>
      </c>
      <c r="I2021" s="14">
        <v>132</v>
      </c>
      <c r="J2021" s="13"/>
      <c r="K2021" s="12">
        <v>3259</v>
      </c>
      <c r="L2021" s="12">
        <v>161710</v>
      </c>
      <c r="M2021" s="12">
        <v>353801</v>
      </c>
      <c r="N2021" s="12">
        <v>500</v>
      </c>
      <c r="O2021" s="12">
        <v>500</v>
      </c>
    </row>
    <row r="2022" spans="1:15" x14ac:dyDescent="0.2">
      <c r="A2022" s="67">
        <v>80106</v>
      </c>
      <c r="B2022" s="54" t="s">
        <v>108</v>
      </c>
      <c r="C2022" s="67">
        <f t="shared" si="33"/>
        <v>8</v>
      </c>
      <c r="E2022" s="12">
        <v>3368</v>
      </c>
      <c r="F2022" s="12">
        <v>3212</v>
      </c>
      <c r="G2022" s="14">
        <v>527</v>
      </c>
      <c r="H2022" s="14">
        <v>2283</v>
      </c>
      <c r="I2022" s="14">
        <v>558</v>
      </c>
      <c r="J2022" s="13"/>
      <c r="K2022" s="12">
        <v>11722</v>
      </c>
      <c r="L2022" s="12">
        <v>288696</v>
      </c>
      <c r="M2022" s="12">
        <v>2557740</v>
      </c>
      <c r="N2022" s="12">
        <v>500</v>
      </c>
      <c r="O2022" s="12">
        <v>500</v>
      </c>
    </row>
    <row r="2023" spans="1:15" x14ac:dyDescent="0.2">
      <c r="A2023" s="67">
        <v>80107</v>
      </c>
      <c r="B2023" s="54" t="s">
        <v>107</v>
      </c>
      <c r="C2023" s="67">
        <f t="shared" si="33"/>
        <v>8</v>
      </c>
      <c r="E2023" s="12">
        <v>547</v>
      </c>
      <c r="F2023" s="12">
        <v>523</v>
      </c>
      <c r="G2023" s="14">
        <v>70</v>
      </c>
      <c r="H2023" s="14">
        <v>374</v>
      </c>
      <c r="I2023" s="14">
        <v>103</v>
      </c>
      <c r="J2023" s="13"/>
      <c r="K2023" s="12">
        <v>3751</v>
      </c>
      <c r="L2023" s="12">
        <v>73132</v>
      </c>
      <c r="M2023" s="12">
        <v>137075</v>
      </c>
      <c r="N2023" s="12">
        <v>500</v>
      </c>
      <c r="O2023" s="12">
        <v>500</v>
      </c>
    </row>
    <row r="2024" spans="1:15" x14ac:dyDescent="0.2">
      <c r="A2024" s="67">
        <v>80108</v>
      </c>
      <c r="B2024" s="54" t="s">
        <v>106</v>
      </c>
      <c r="C2024" s="67">
        <f t="shared" si="33"/>
        <v>8</v>
      </c>
      <c r="E2024" s="12">
        <v>1603</v>
      </c>
      <c r="F2024" s="12">
        <v>1549</v>
      </c>
      <c r="G2024" s="14">
        <v>285</v>
      </c>
      <c r="H2024" s="14">
        <v>1029</v>
      </c>
      <c r="I2024" s="14">
        <v>289</v>
      </c>
      <c r="J2024" s="13"/>
      <c r="K2024" s="12">
        <v>3892</v>
      </c>
      <c r="L2024" s="12">
        <v>87669</v>
      </c>
      <c r="M2024" s="12">
        <v>176596</v>
      </c>
      <c r="N2024" s="12">
        <v>500</v>
      </c>
      <c r="O2024" s="12">
        <v>500</v>
      </c>
    </row>
    <row r="2025" spans="1:15" x14ac:dyDescent="0.2">
      <c r="A2025" s="67">
        <v>80109</v>
      </c>
      <c r="B2025" s="54" t="s">
        <v>105</v>
      </c>
      <c r="C2025" s="67">
        <f t="shared" si="33"/>
        <v>8</v>
      </c>
      <c r="E2025" s="12">
        <v>456</v>
      </c>
      <c r="F2025" s="12">
        <v>440</v>
      </c>
      <c r="G2025" s="14">
        <v>89</v>
      </c>
      <c r="H2025" s="14">
        <v>294</v>
      </c>
      <c r="I2025" s="14">
        <v>73</v>
      </c>
      <c r="J2025" s="13"/>
      <c r="K2025" s="12">
        <v>4300</v>
      </c>
      <c r="L2025" s="12">
        <v>48187</v>
      </c>
      <c r="M2025" s="12">
        <v>83921</v>
      </c>
      <c r="N2025" s="12">
        <v>500</v>
      </c>
      <c r="O2025" s="12">
        <v>500</v>
      </c>
    </row>
    <row r="2026" spans="1:15" x14ac:dyDescent="0.2">
      <c r="A2026" s="67">
        <v>80110</v>
      </c>
      <c r="B2026" s="54" t="s">
        <v>104</v>
      </c>
      <c r="C2026" s="67">
        <f t="shared" si="33"/>
        <v>8</v>
      </c>
      <c r="E2026" s="12">
        <v>1446</v>
      </c>
      <c r="F2026" s="12">
        <v>1484</v>
      </c>
      <c r="G2026" s="14">
        <v>194</v>
      </c>
      <c r="H2026" s="14">
        <v>941</v>
      </c>
      <c r="I2026" s="14">
        <v>311</v>
      </c>
      <c r="J2026" s="13"/>
      <c r="K2026" s="12">
        <v>2302</v>
      </c>
      <c r="L2026" s="12">
        <v>263326</v>
      </c>
      <c r="M2026" s="12">
        <v>828330</v>
      </c>
      <c r="N2026" s="12">
        <v>500</v>
      </c>
      <c r="O2026" s="12">
        <v>500</v>
      </c>
    </row>
    <row r="2027" spans="1:15" x14ac:dyDescent="0.2">
      <c r="A2027" s="67">
        <v>80111</v>
      </c>
      <c r="B2027" s="54" t="s">
        <v>103</v>
      </c>
      <c r="C2027" s="67">
        <f t="shared" si="33"/>
        <v>8</v>
      </c>
      <c r="E2027" s="12">
        <v>1000</v>
      </c>
      <c r="F2027" s="12">
        <v>961</v>
      </c>
      <c r="G2027" s="14">
        <v>153</v>
      </c>
      <c r="H2027" s="14">
        <v>645</v>
      </c>
      <c r="I2027" s="14">
        <v>202</v>
      </c>
      <c r="J2027" s="13"/>
      <c r="K2027" s="12">
        <v>3217</v>
      </c>
      <c r="L2027" s="12">
        <v>43955</v>
      </c>
      <c r="M2027" s="12">
        <v>67250</v>
      </c>
      <c r="N2027" s="12">
        <v>500</v>
      </c>
      <c r="O2027" s="12">
        <v>500</v>
      </c>
    </row>
    <row r="2028" spans="1:15" x14ac:dyDescent="0.2">
      <c r="A2028" s="67">
        <v>80112</v>
      </c>
      <c r="B2028" s="54" t="s">
        <v>102</v>
      </c>
      <c r="C2028" s="67">
        <f t="shared" si="33"/>
        <v>8</v>
      </c>
      <c r="E2028" s="12">
        <v>682</v>
      </c>
      <c r="F2028" s="12">
        <v>662</v>
      </c>
      <c r="G2028" s="14">
        <v>107</v>
      </c>
      <c r="H2028" s="14">
        <v>440</v>
      </c>
      <c r="I2028" s="14">
        <v>135</v>
      </c>
      <c r="J2028" s="13"/>
      <c r="K2028" s="12">
        <v>9064</v>
      </c>
      <c r="L2028" s="12">
        <v>98068</v>
      </c>
      <c r="M2028" s="12">
        <v>399758</v>
      </c>
      <c r="N2028" s="12">
        <v>500</v>
      </c>
      <c r="O2028" s="12">
        <v>500</v>
      </c>
    </row>
    <row r="2029" spans="1:15" x14ac:dyDescent="0.2">
      <c r="A2029" s="67">
        <v>80113</v>
      </c>
      <c r="B2029" s="54" t="s">
        <v>101</v>
      </c>
      <c r="C2029" s="67">
        <f t="shared" si="33"/>
        <v>8</v>
      </c>
      <c r="E2029" s="12">
        <v>1585</v>
      </c>
      <c r="F2029" s="12">
        <v>1501</v>
      </c>
      <c r="G2029" s="14">
        <v>184</v>
      </c>
      <c r="H2029" s="14">
        <v>1098</v>
      </c>
      <c r="I2029" s="14">
        <v>303</v>
      </c>
      <c r="J2029" s="13"/>
      <c r="K2029" s="12">
        <v>2107</v>
      </c>
      <c r="L2029" s="12">
        <v>873131</v>
      </c>
      <c r="M2029" s="12">
        <v>2788737</v>
      </c>
      <c r="N2029" s="12">
        <v>500</v>
      </c>
      <c r="O2029" s="12">
        <v>500</v>
      </c>
    </row>
    <row r="2030" spans="1:15" x14ac:dyDescent="0.2">
      <c r="A2030" s="67">
        <v>80114</v>
      </c>
      <c r="B2030" s="54" t="s">
        <v>100</v>
      </c>
      <c r="C2030" s="67">
        <f t="shared" si="33"/>
        <v>8</v>
      </c>
      <c r="E2030" s="12">
        <v>292</v>
      </c>
      <c r="F2030" s="12">
        <v>289</v>
      </c>
      <c r="G2030" s="14">
        <v>53</v>
      </c>
      <c r="H2030" s="14">
        <v>181</v>
      </c>
      <c r="I2030" s="14">
        <v>58</v>
      </c>
      <c r="J2030" s="13"/>
      <c r="K2030" s="12">
        <v>2786</v>
      </c>
      <c r="L2030" s="12">
        <v>20390</v>
      </c>
      <c r="M2030" s="12">
        <v>88070</v>
      </c>
      <c r="N2030" s="12">
        <v>500</v>
      </c>
      <c r="O2030" s="12">
        <v>500</v>
      </c>
    </row>
    <row r="2031" spans="1:15" x14ac:dyDescent="0.2">
      <c r="A2031" s="67">
        <v>80115</v>
      </c>
      <c r="B2031" s="54" t="s">
        <v>99</v>
      </c>
      <c r="C2031" s="67">
        <f t="shared" si="33"/>
        <v>8</v>
      </c>
      <c r="E2031" s="12">
        <v>3597</v>
      </c>
      <c r="F2031" s="12">
        <v>3402</v>
      </c>
      <c r="G2031" s="14">
        <v>617</v>
      </c>
      <c r="H2031" s="14">
        <v>2496</v>
      </c>
      <c r="I2031" s="14">
        <v>484</v>
      </c>
      <c r="J2031" s="13"/>
      <c r="K2031" s="12">
        <v>9251</v>
      </c>
      <c r="L2031" s="12">
        <v>217119</v>
      </c>
      <c r="M2031" s="12">
        <v>923500</v>
      </c>
      <c r="N2031" s="12">
        <v>500</v>
      </c>
      <c r="O2031" s="12">
        <v>500</v>
      </c>
    </row>
    <row r="2032" spans="1:15" x14ac:dyDescent="0.2">
      <c r="A2032" s="67">
        <v>80116</v>
      </c>
      <c r="B2032" s="54" t="s">
        <v>98</v>
      </c>
      <c r="C2032" s="67">
        <f t="shared" si="33"/>
        <v>8</v>
      </c>
      <c r="E2032" s="12">
        <v>6193</v>
      </c>
      <c r="F2032" s="12">
        <v>6162</v>
      </c>
      <c r="G2032" s="14">
        <v>957</v>
      </c>
      <c r="H2032" s="14">
        <v>4134</v>
      </c>
      <c r="I2032" s="14">
        <v>1102</v>
      </c>
      <c r="J2032" s="13"/>
      <c r="K2032" s="12">
        <v>18032</v>
      </c>
      <c r="L2032" s="12">
        <v>550273</v>
      </c>
      <c r="M2032" s="12">
        <v>5907146</v>
      </c>
      <c r="N2032" s="12">
        <v>500</v>
      </c>
      <c r="O2032" s="12">
        <v>500</v>
      </c>
    </row>
    <row r="2033" spans="1:15" x14ac:dyDescent="0.2">
      <c r="A2033" s="67">
        <v>80117</v>
      </c>
      <c r="B2033" s="54" t="s">
        <v>97</v>
      </c>
      <c r="C2033" s="67">
        <f t="shared" si="33"/>
        <v>8</v>
      </c>
      <c r="E2033" s="12">
        <v>4980</v>
      </c>
      <c r="F2033" s="12">
        <v>4856</v>
      </c>
      <c r="G2033" s="14">
        <v>806</v>
      </c>
      <c r="H2033" s="14">
        <v>3192</v>
      </c>
      <c r="I2033" s="14">
        <v>982</v>
      </c>
      <c r="J2033" s="13"/>
      <c r="K2033" s="12">
        <v>7181</v>
      </c>
      <c r="L2033" s="12">
        <v>379963</v>
      </c>
      <c r="M2033" s="12">
        <v>2205981</v>
      </c>
      <c r="N2033" s="12">
        <v>500</v>
      </c>
      <c r="O2033" s="12">
        <v>500</v>
      </c>
    </row>
    <row r="2034" spans="1:15" x14ac:dyDescent="0.2">
      <c r="A2034" s="67">
        <v>80118</v>
      </c>
      <c r="B2034" s="54" t="s">
        <v>96</v>
      </c>
      <c r="C2034" s="67">
        <f t="shared" si="33"/>
        <v>8</v>
      </c>
      <c r="E2034" s="12">
        <v>862</v>
      </c>
      <c r="F2034" s="12">
        <v>861</v>
      </c>
      <c r="G2034" s="14">
        <v>150</v>
      </c>
      <c r="H2034" s="14">
        <v>576</v>
      </c>
      <c r="I2034" s="14">
        <v>136</v>
      </c>
      <c r="J2034" s="13"/>
      <c r="K2034" s="12">
        <v>5460</v>
      </c>
      <c r="L2034" s="12">
        <v>51876</v>
      </c>
      <c r="M2034" s="12">
        <v>67450</v>
      </c>
      <c r="N2034" s="12">
        <v>500</v>
      </c>
      <c r="O2034" s="12">
        <v>500</v>
      </c>
    </row>
    <row r="2035" spans="1:15" x14ac:dyDescent="0.2">
      <c r="A2035" s="67">
        <v>80119</v>
      </c>
      <c r="B2035" s="54" t="s">
        <v>95</v>
      </c>
      <c r="C2035" s="67">
        <f t="shared" si="33"/>
        <v>8</v>
      </c>
      <c r="E2035" s="12">
        <v>693</v>
      </c>
      <c r="F2035" s="12">
        <v>733</v>
      </c>
      <c r="G2035" s="14">
        <v>112</v>
      </c>
      <c r="H2035" s="14">
        <v>454</v>
      </c>
      <c r="I2035" s="14">
        <v>127</v>
      </c>
      <c r="J2035" s="13"/>
      <c r="K2035" s="12">
        <v>346</v>
      </c>
      <c r="L2035" s="12">
        <v>44162</v>
      </c>
      <c r="M2035" s="12">
        <v>106613</v>
      </c>
      <c r="N2035" s="12">
        <v>500</v>
      </c>
      <c r="O2035" s="12">
        <v>450</v>
      </c>
    </row>
    <row r="2036" spans="1:15" x14ac:dyDescent="0.2">
      <c r="A2036" s="67">
        <v>80120</v>
      </c>
      <c r="B2036" s="54" t="s">
        <v>94</v>
      </c>
      <c r="C2036" s="67">
        <f t="shared" si="33"/>
        <v>8</v>
      </c>
      <c r="E2036" s="12">
        <v>2217</v>
      </c>
      <c r="F2036" s="12">
        <v>2236</v>
      </c>
      <c r="G2036" s="14">
        <v>306</v>
      </c>
      <c r="H2036" s="14">
        <v>1423</v>
      </c>
      <c r="I2036" s="14">
        <v>488</v>
      </c>
      <c r="J2036" s="13"/>
      <c r="K2036" s="12">
        <v>8559</v>
      </c>
      <c r="L2036" s="12">
        <v>296158</v>
      </c>
      <c r="M2036" s="12">
        <v>745846</v>
      </c>
      <c r="N2036" s="12">
        <v>500</v>
      </c>
      <c r="O2036" s="12">
        <v>500</v>
      </c>
    </row>
    <row r="2037" spans="1:15" x14ac:dyDescent="0.2">
      <c r="A2037" s="67">
        <v>80121</v>
      </c>
      <c r="B2037" s="54" t="s">
        <v>93</v>
      </c>
      <c r="C2037" s="67">
        <f t="shared" si="33"/>
        <v>8</v>
      </c>
      <c r="E2037" s="12">
        <v>408</v>
      </c>
      <c r="F2037" s="12">
        <v>404</v>
      </c>
      <c r="G2037" s="14">
        <v>70</v>
      </c>
      <c r="H2037" s="14">
        <v>278</v>
      </c>
      <c r="I2037" s="14">
        <v>60</v>
      </c>
      <c r="J2037" s="13"/>
      <c r="K2037" s="12">
        <v>4826</v>
      </c>
      <c r="L2037" s="12">
        <v>12410</v>
      </c>
      <c r="M2037" s="12">
        <v>26359</v>
      </c>
      <c r="N2037" s="12">
        <v>500</v>
      </c>
      <c r="O2037" s="12">
        <v>400</v>
      </c>
    </row>
    <row r="2038" spans="1:15" x14ac:dyDescent="0.2">
      <c r="A2038" s="67">
        <v>80122</v>
      </c>
      <c r="B2038" s="54" t="s">
        <v>92</v>
      </c>
      <c r="C2038" s="67">
        <f t="shared" si="33"/>
        <v>8</v>
      </c>
      <c r="E2038" s="12">
        <v>3910</v>
      </c>
      <c r="F2038" s="12">
        <v>3701</v>
      </c>
      <c r="G2038" s="14">
        <v>583</v>
      </c>
      <c r="H2038" s="14">
        <v>2425</v>
      </c>
      <c r="I2038" s="14">
        <v>902</v>
      </c>
      <c r="J2038" s="13"/>
      <c r="K2038" s="12">
        <v>6525</v>
      </c>
      <c r="L2038" s="12">
        <v>538182</v>
      </c>
      <c r="M2038" s="12">
        <v>2394403</v>
      </c>
      <c r="N2038" s="12">
        <v>500</v>
      </c>
      <c r="O2038" s="12">
        <v>500</v>
      </c>
    </row>
    <row r="2039" spans="1:15" x14ac:dyDescent="0.2">
      <c r="A2039" s="67">
        <v>80123</v>
      </c>
      <c r="B2039" s="54" t="s">
        <v>91</v>
      </c>
      <c r="C2039" s="67">
        <f t="shared" si="33"/>
        <v>8</v>
      </c>
      <c r="E2039" s="12">
        <v>843</v>
      </c>
      <c r="F2039" s="12">
        <v>846</v>
      </c>
      <c r="G2039" s="14">
        <v>139</v>
      </c>
      <c r="H2039" s="14">
        <v>562</v>
      </c>
      <c r="I2039" s="14">
        <v>142</v>
      </c>
      <c r="J2039" s="13"/>
      <c r="K2039" s="12">
        <v>6328</v>
      </c>
      <c r="L2039" s="12">
        <v>48527</v>
      </c>
      <c r="M2039" s="12">
        <v>121727</v>
      </c>
      <c r="N2039" s="12">
        <v>500</v>
      </c>
      <c r="O2039" s="12">
        <v>500</v>
      </c>
    </row>
    <row r="2040" spans="1:15" x14ac:dyDescent="0.2">
      <c r="A2040" s="67">
        <v>80124</v>
      </c>
      <c r="B2040" s="54" t="s">
        <v>90</v>
      </c>
      <c r="C2040" s="67">
        <f t="shared" si="33"/>
        <v>8</v>
      </c>
      <c r="E2040" s="12">
        <v>647</v>
      </c>
      <c r="F2040" s="12">
        <v>678</v>
      </c>
      <c r="G2040" s="14">
        <v>116</v>
      </c>
      <c r="H2040" s="14">
        <v>435</v>
      </c>
      <c r="I2040" s="14">
        <v>96</v>
      </c>
      <c r="J2040" s="13"/>
      <c r="K2040" s="12">
        <v>5848</v>
      </c>
      <c r="L2040" s="12">
        <v>29957</v>
      </c>
      <c r="M2040" s="12">
        <v>142040</v>
      </c>
      <c r="N2040" s="12">
        <v>500</v>
      </c>
      <c r="O2040" s="12">
        <v>500</v>
      </c>
    </row>
    <row r="2041" spans="1:15" x14ac:dyDescent="0.2">
      <c r="A2041" s="67">
        <v>80125</v>
      </c>
      <c r="B2041" s="54" t="s">
        <v>89</v>
      </c>
      <c r="C2041" s="67">
        <f t="shared" si="33"/>
        <v>8</v>
      </c>
      <c r="E2041" s="12">
        <v>275</v>
      </c>
      <c r="F2041" s="12">
        <v>284</v>
      </c>
      <c r="G2041" s="14">
        <v>50</v>
      </c>
      <c r="H2041" s="14">
        <v>181</v>
      </c>
      <c r="I2041" s="14">
        <v>44</v>
      </c>
      <c r="J2041" s="13"/>
      <c r="K2041" s="12">
        <v>355</v>
      </c>
      <c r="L2041" s="12">
        <v>19659</v>
      </c>
      <c r="M2041" s="12">
        <v>54402</v>
      </c>
      <c r="N2041" s="12">
        <v>500</v>
      </c>
      <c r="O2041" s="12">
        <v>500</v>
      </c>
    </row>
    <row r="2042" spans="1:15" x14ac:dyDescent="0.2">
      <c r="A2042" s="67">
        <v>80126</v>
      </c>
      <c r="B2042" s="54" t="s">
        <v>88</v>
      </c>
      <c r="C2042" s="67">
        <f t="shared" si="33"/>
        <v>8</v>
      </c>
      <c r="E2042" s="12">
        <v>2209</v>
      </c>
      <c r="F2042" s="12">
        <v>2178</v>
      </c>
      <c r="G2042" s="14">
        <v>369</v>
      </c>
      <c r="H2042" s="14">
        <v>1462</v>
      </c>
      <c r="I2042" s="14">
        <v>378</v>
      </c>
      <c r="J2042" s="13"/>
      <c r="K2042" s="12">
        <v>4025</v>
      </c>
      <c r="L2042" s="12">
        <v>131006</v>
      </c>
      <c r="M2042" s="12">
        <v>1293748</v>
      </c>
      <c r="N2042" s="12">
        <v>500</v>
      </c>
      <c r="O2042" s="12">
        <v>500</v>
      </c>
    </row>
    <row r="2043" spans="1:15" x14ac:dyDescent="0.2">
      <c r="A2043" s="67">
        <v>80127</v>
      </c>
      <c r="B2043" s="54" t="s">
        <v>87</v>
      </c>
      <c r="C2043" s="67">
        <f t="shared" si="33"/>
        <v>8</v>
      </c>
      <c r="E2043" s="12">
        <v>724</v>
      </c>
      <c r="F2043" s="12">
        <v>716</v>
      </c>
      <c r="G2043" s="14">
        <v>147</v>
      </c>
      <c r="H2043" s="14">
        <v>462</v>
      </c>
      <c r="I2043" s="14">
        <v>115</v>
      </c>
      <c r="J2043" s="13"/>
      <c r="K2043" s="12">
        <v>3606</v>
      </c>
      <c r="L2043" s="12">
        <v>35136</v>
      </c>
      <c r="M2043" s="12">
        <v>118595</v>
      </c>
      <c r="N2043" s="12">
        <v>500</v>
      </c>
      <c r="O2043" s="12">
        <v>500</v>
      </c>
    </row>
    <row r="2044" spans="1:15" x14ac:dyDescent="0.2">
      <c r="A2044" s="67">
        <v>80128</v>
      </c>
      <c r="B2044" s="54" t="s">
        <v>86</v>
      </c>
      <c r="C2044" s="67">
        <f t="shared" si="33"/>
        <v>8</v>
      </c>
      <c r="E2044" s="12">
        <v>2197</v>
      </c>
      <c r="F2044" s="12">
        <v>2185</v>
      </c>
      <c r="G2044" s="14">
        <v>327</v>
      </c>
      <c r="H2044" s="14">
        <v>1419</v>
      </c>
      <c r="I2044" s="14">
        <v>451</v>
      </c>
      <c r="J2044" s="13"/>
      <c r="K2044" s="12">
        <v>5389</v>
      </c>
      <c r="L2044" s="12">
        <v>265119</v>
      </c>
      <c r="M2044" s="12">
        <v>479360</v>
      </c>
      <c r="N2044" s="12">
        <v>500</v>
      </c>
      <c r="O2044" s="12">
        <v>500</v>
      </c>
    </row>
    <row r="2045" spans="1:15" x14ac:dyDescent="0.2">
      <c r="A2045" s="67">
        <v>80129</v>
      </c>
      <c r="B2045" s="54" t="s">
        <v>85</v>
      </c>
      <c r="C2045" s="67">
        <f t="shared" si="33"/>
        <v>8</v>
      </c>
      <c r="E2045" s="12">
        <v>2682</v>
      </c>
      <c r="F2045" s="12">
        <v>2609</v>
      </c>
      <c r="G2045" s="14">
        <v>403</v>
      </c>
      <c r="H2045" s="14">
        <v>1752</v>
      </c>
      <c r="I2045" s="14">
        <v>527</v>
      </c>
      <c r="J2045" s="13"/>
      <c r="K2045" s="12">
        <v>2282</v>
      </c>
      <c r="L2045" s="12">
        <v>228635</v>
      </c>
      <c r="M2045" s="12">
        <v>782249</v>
      </c>
      <c r="N2045" s="12">
        <v>500</v>
      </c>
      <c r="O2045" s="12">
        <v>500</v>
      </c>
    </row>
    <row r="2046" spans="1:15" x14ac:dyDescent="0.2">
      <c r="A2046" s="67">
        <v>80201</v>
      </c>
      <c r="B2046" s="54" t="s">
        <v>84</v>
      </c>
      <c r="C2046" s="67">
        <f t="shared" si="33"/>
        <v>8</v>
      </c>
      <c r="E2046" s="12">
        <v>3240</v>
      </c>
      <c r="F2046" s="12">
        <v>3218</v>
      </c>
      <c r="G2046" s="14">
        <v>596</v>
      </c>
      <c r="H2046" s="14">
        <v>2158</v>
      </c>
      <c r="I2046" s="14">
        <v>486</v>
      </c>
      <c r="J2046" s="13"/>
      <c r="K2046" s="12">
        <v>10162</v>
      </c>
      <c r="L2046" s="12">
        <v>225411</v>
      </c>
      <c r="M2046" s="12">
        <v>604003</v>
      </c>
      <c r="N2046" s="12">
        <v>500</v>
      </c>
      <c r="O2046" s="12">
        <v>500</v>
      </c>
    </row>
    <row r="2047" spans="1:15" x14ac:dyDescent="0.2">
      <c r="A2047" s="67">
        <v>80202</v>
      </c>
      <c r="B2047" s="54" t="s">
        <v>83</v>
      </c>
      <c r="C2047" s="67">
        <f t="shared" si="33"/>
        <v>8</v>
      </c>
      <c r="E2047" s="12">
        <v>2639</v>
      </c>
      <c r="F2047" s="12">
        <v>2397</v>
      </c>
      <c r="G2047" s="14">
        <v>546</v>
      </c>
      <c r="H2047" s="14">
        <v>1709</v>
      </c>
      <c r="I2047" s="14">
        <v>384</v>
      </c>
      <c r="J2047" s="13"/>
      <c r="K2047" s="12">
        <v>9385</v>
      </c>
      <c r="L2047" s="12">
        <v>187581</v>
      </c>
      <c r="M2047" s="12">
        <v>941911</v>
      </c>
      <c r="N2047" s="12">
        <v>500</v>
      </c>
      <c r="O2047" s="12">
        <v>490</v>
      </c>
    </row>
    <row r="2048" spans="1:15" x14ac:dyDescent="0.2">
      <c r="A2048" s="67">
        <v>80203</v>
      </c>
      <c r="B2048" s="54" t="s">
        <v>82</v>
      </c>
      <c r="C2048" s="67">
        <f t="shared" si="33"/>
        <v>8</v>
      </c>
      <c r="E2048" s="12">
        <v>1767</v>
      </c>
      <c r="F2048" s="12">
        <v>1694</v>
      </c>
      <c r="G2048" s="14">
        <v>305</v>
      </c>
      <c r="H2048" s="14">
        <v>1183</v>
      </c>
      <c r="I2048" s="14">
        <v>279</v>
      </c>
      <c r="J2048" s="13"/>
      <c r="K2048" s="12">
        <v>6301</v>
      </c>
      <c r="L2048" s="12">
        <v>184000</v>
      </c>
      <c r="M2048" s="12">
        <v>694667</v>
      </c>
      <c r="N2048" s="12">
        <v>500</v>
      </c>
      <c r="O2048" s="12">
        <v>500</v>
      </c>
    </row>
    <row r="2049" spans="1:15" x14ac:dyDescent="0.2">
      <c r="A2049" s="67">
        <v>80204</v>
      </c>
      <c r="B2049" s="54" t="s">
        <v>81</v>
      </c>
      <c r="C2049" s="67">
        <f t="shared" si="33"/>
        <v>8</v>
      </c>
      <c r="E2049" s="12">
        <v>2003</v>
      </c>
      <c r="F2049" s="12">
        <v>2026</v>
      </c>
      <c r="G2049" s="14">
        <v>336</v>
      </c>
      <c r="H2049" s="14">
        <v>1339</v>
      </c>
      <c r="I2049" s="14">
        <v>328</v>
      </c>
      <c r="J2049" s="13"/>
      <c r="K2049" s="12">
        <v>7568</v>
      </c>
      <c r="L2049" s="12">
        <v>201221</v>
      </c>
      <c r="M2049" s="12">
        <v>650771</v>
      </c>
      <c r="N2049" s="12">
        <v>500</v>
      </c>
      <c r="O2049" s="12">
        <v>500</v>
      </c>
    </row>
    <row r="2050" spans="1:15" x14ac:dyDescent="0.2">
      <c r="A2050" s="67">
        <v>80205</v>
      </c>
      <c r="B2050" s="54" t="s">
        <v>80</v>
      </c>
      <c r="C2050" s="67">
        <f t="shared" si="33"/>
        <v>8</v>
      </c>
      <c r="E2050" s="12">
        <v>780</v>
      </c>
      <c r="F2050" s="12">
        <v>729</v>
      </c>
      <c r="G2050" s="14">
        <v>123</v>
      </c>
      <c r="H2050" s="14">
        <v>531</v>
      </c>
      <c r="I2050" s="14">
        <v>126</v>
      </c>
      <c r="J2050" s="13"/>
      <c r="K2050" s="12">
        <v>4254</v>
      </c>
      <c r="L2050" s="12">
        <v>45718</v>
      </c>
      <c r="M2050" s="12">
        <v>23796</v>
      </c>
      <c r="N2050" s="12">
        <v>500</v>
      </c>
      <c r="O2050" s="12">
        <v>500</v>
      </c>
    </row>
    <row r="2051" spans="1:15" x14ac:dyDescent="0.2">
      <c r="A2051" s="67">
        <v>80206</v>
      </c>
      <c r="B2051" s="54" t="s">
        <v>79</v>
      </c>
      <c r="C2051" s="67">
        <f t="shared" si="33"/>
        <v>8</v>
      </c>
      <c r="E2051" s="12">
        <v>1124</v>
      </c>
      <c r="F2051" s="12">
        <v>1056</v>
      </c>
      <c r="G2051" s="14">
        <v>214</v>
      </c>
      <c r="H2051" s="14">
        <v>726</v>
      </c>
      <c r="I2051" s="14">
        <v>184</v>
      </c>
      <c r="J2051" s="13"/>
      <c r="K2051" s="12">
        <v>5798</v>
      </c>
      <c r="L2051" s="12">
        <v>77423</v>
      </c>
      <c r="M2051" s="12">
        <v>200509</v>
      </c>
      <c r="N2051" s="12">
        <v>500</v>
      </c>
      <c r="O2051" s="12">
        <v>500</v>
      </c>
    </row>
    <row r="2052" spans="1:15" x14ac:dyDescent="0.2">
      <c r="A2052" s="67">
        <v>80207</v>
      </c>
      <c r="B2052" s="54" t="s">
        <v>78</v>
      </c>
      <c r="C2052" s="67">
        <f t="shared" si="33"/>
        <v>8</v>
      </c>
      <c r="E2052" s="12">
        <v>29697</v>
      </c>
      <c r="F2052" s="12">
        <v>29079</v>
      </c>
      <c r="G2052" s="14">
        <v>4530</v>
      </c>
      <c r="H2052" s="14">
        <v>19452</v>
      </c>
      <c r="I2052" s="14">
        <v>5714</v>
      </c>
      <c r="J2052" s="13">
        <v>1</v>
      </c>
      <c r="K2052" s="12">
        <v>4352</v>
      </c>
      <c r="L2052" s="12">
        <v>2507121</v>
      </c>
      <c r="M2052" s="12">
        <v>13954092</v>
      </c>
      <c r="N2052" s="12">
        <v>400</v>
      </c>
      <c r="O2052" s="12">
        <v>500</v>
      </c>
    </row>
    <row r="2053" spans="1:15" x14ac:dyDescent="0.2">
      <c r="A2053" s="67">
        <v>80208</v>
      </c>
      <c r="B2053" s="54" t="s">
        <v>77</v>
      </c>
      <c r="C2053" s="67">
        <f t="shared" si="33"/>
        <v>8</v>
      </c>
      <c r="E2053" s="12">
        <v>600</v>
      </c>
      <c r="F2053" s="12">
        <v>601</v>
      </c>
      <c r="G2053" s="14">
        <v>103</v>
      </c>
      <c r="H2053" s="14">
        <v>399</v>
      </c>
      <c r="I2053" s="14">
        <v>98</v>
      </c>
      <c r="J2053" s="13"/>
      <c r="K2053" s="12">
        <v>1661</v>
      </c>
      <c r="L2053" s="12">
        <v>17777</v>
      </c>
      <c r="M2053" s="12">
        <v>30862</v>
      </c>
      <c r="N2053" s="12">
        <v>500</v>
      </c>
      <c r="O2053" s="12">
        <v>500</v>
      </c>
    </row>
    <row r="2054" spans="1:15" x14ac:dyDescent="0.2">
      <c r="A2054" s="67">
        <v>80209</v>
      </c>
      <c r="B2054" s="54" t="s">
        <v>76</v>
      </c>
      <c r="C2054" s="67">
        <f t="shared" si="33"/>
        <v>8</v>
      </c>
      <c r="E2054" s="12">
        <v>313</v>
      </c>
      <c r="F2054" s="12">
        <v>299</v>
      </c>
      <c r="G2054" s="14">
        <v>54</v>
      </c>
      <c r="H2054" s="14">
        <v>193</v>
      </c>
      <c r="I2054" s="14">
        <v>66</v>
      </c>
      <c r="J2054" s="13"/>
      <c r="K2054" s="12">
        <v>1153</v>
      </c>
      <c r="L2054" s="12">
        <v>94867</v>
      </c>
      <c r="M2054" s="12">
        <v>278396</v>
      </c>
      <c r="N2054" s="12">
        <v>500</v>
      </c>
      <c r="O2054" s="12">
        <v>500</v>
      </c>
    </row>
    <row r="2055" spans="1:15" x14ac:dyDescent="0.2">
      <c r="A2055" s="67">
        <v>80210</v>
      </c>
      <c r="B2055" s="54" t="s">
        <v>75</v>
      </c>
      <c r="C2055" s="67">
        <f t="shared" si="33"/>
        <v>8</v>
      </c>
      <c r="E2055" s="12">
        <v>1028</v>
      </c>
      <c r="F2055" s="12">
        <v>1023</v>
      </c>
      <c r="G2055" s="14">
        <v>162</v>
      </c>
      <c r="H2055" s="14">
        <v>680</v>
      </c>
      <c r="I2055" s="14">
        <v>186</v>
      </c>
      <c r="J2055" s="13"/>
      <c r="K2055" s="12">
        <v>7529</v>
      </c>
      <c r="L2055" s="12">
        <v>67389</v>
      </c>
      <c r="M2055" s="12">
        <v>196951</v>
      </c>
      <c r="N2055" s="12">
        <v>500</v>
      </c>
      <c r="O2055" s="12">
        <v>500</v>
      </c>
    </row>
    <row r="2056" spans="1:15" x14ac:dyDescent="0.2">
      <c r="A2056" s="67">
        <v>80211</v>
      </c>
      <c r="B2056" s="54" t="s">
        <v>74</v>
      </c>
      <c r="C2056" s="67">
        <f t="shared" si="33"/>
        <v>8</v>
      </c>
      <c r="E2056" s="12">
        <v>3601</v>
      </c>
      <c r="F2056" s="12">
        <v>3507</v>
      </c>
      <c r="G2056" s="14">
        <v>601</v>
      </c>
      <c r="H2056" s="14">
        <v>2411</v>
      </c>
      <c r="I2056" s="14">
        <v>589</v>
      </c>
      <c r="J2056" s="13"/>
      <c r="K2056" s="12">
        <v>20807</v>
      </c>
      <c r="L2056" s="12">
        <v>306303</v>
      </c>
      <c r="M2056" s="12">
        <v>1171420</v>
      </c>
      <c r="N2056" s="12">
        <v>500</v>
      </c>
      <c r="O2056" s="12">
        <v>500</v>
      </c>
    </row>
    <row r="2057" spans="1:15" x14ac:dyDescent="0.2">
      <c r="A2057" s="67">
        <v>80212</v>
      </c>
      <c r="B2057" s="54" t="s">
        <v>73</v>
      </c>
      <c r="C2057" s="67">
        <f t="shared" si="33"/>
        <v>8</v>
      </c>
      <c r="E2057" s="12">
        <v>417</v>
      </c>
      <c r="F2057" s="12">
        <v>413</v>
      </c>
      <c r="G2057" s="14">
        <v>85</v>
      </c>
      <c r="H2057" s="14">
        <v>273</v>
      </c>
      <c r="I2057" s="14">
        <v>59</v>
      </c>
      <c r="J2057" s="13"/>
      <c r="K2057" s="12">
        <v>6682</v>
      </c>
      <c r="L2057" s="12">
        <v>29557</v>
      </c>
      <c r="M2057" s="12">
        <v>38772</v>
      </c>
      <c r="N2057" s="12">
        <v>500</v>
      </c>
      <c r="O2057" s="12">
        <v>500</v>
      </c>
    </row>
    <row r="2058" spans="1:15" x14ac:dyDescent="0.2">
      <c r="A2058" s="67">
        <v>80213</v>
      </c>
      <c r="B2058" s="54" t="s">
        <v>72</v>
      </c>
      <c r="C2058" s="67">
        <f t="shared" si="33"/>
        <v>8</v>
      </c>
      <c r="E2058" s="12">
        <v>3921</v>
      </c>
      <c r="F2058" s="12">
        <v>3818</v>
      </c>
      <c r="G2058" s="14">
        <v>684</v>
      </c>
      <c r="H2058" s="14">
        <v>2609</v>
      </c>
      <c r="I2058" s="14">
        <v>628</v>
      </c>
      <c r="J2058" s="13"/>
      <c r="K2058" s="12">
        <v>3546</v>
      </c>
      <c r="L2058" s="12">
        <v>308323</v>
      </c>
      <c r="M2058" s="12">
        <v>2048906</v>
      </c>
      <c r="N2058" s="12">
        <v>500</v>
      </c>
      <c r="O2058" s="12">
        <v>500</v>
      </c>
    </row>
    <row r="2059" spans="1:15" x14ac:dyDescent="0.2">
      <c r="A2059" s="67">
        <v>80214</v>
      </c>
      <c r="B2059" s="54" t="s">
        <v>71</v>
      </c>
      <c r="C2059" s="67">
        <f t="shared" si="33"/>
        <v>8</v>
      </c>
      <c r="E2059" s="12">
        <v>1835</v>
      </c>
      <c r="F2059" s="12">
        <v>1789</v>
      </c>
      <c r="G2059" s="14">
        <v>308</v>
      </c>
      <c r="H2059" s="14">
        <v>1216</v>
      </c>
      <c r="I2059" s="14">
        <v>311</v>
      </c>
      <c r="J2059" s="13"/>
      <c r="K2059" s="12">
        <v>3489</v>
      </c>
      <c r="L2059" s="12">
        <v>113205</v>
      </c>
      <c r="M2059" s="12">
        <v>819662</v>
      </c>
      <c r="N2059" s="12">
        <v>500</v>
      </c>
      <c r="O2059" s="12">
        <v>500</v>
      </c>
    </row>
    <row r="2060" spans="1:15" x14ac:dyDescent="0.2">
      <c r="A2060" s="67">
        <v>80215</v>
      </c>
      <c r="B2060" s="54" t="s">
        <v>70</v>
      </c>
      <c r="C2060" s="67">
        <f t="shared" si="33"/>
        <v>8</v>
      </c>
      <c r="E2060" s="12">
        <v>13648</v>
      </c>
      <c r="F2060" s="12">
        <v>13140</v>
      </c>
      <c r="G2060" s="14">
        <v>2197</v>
      </c>
      <c r="H2060" s="14">
        <v>9047</v>
      </c>
      <c r="I2060" s="14">
        <v>2404</v>
      </c>
      <c r="J2060" s="13"/>
      <c r="K2060" s="12">
        <v>3348</v>
      </c>
      <c r="L2060" s="12">
        <v>1039272</v>
      </c>
      <c r="M2060" s="12">
        <v>5936697</v>
      </c>
      <c r="N2060" s="12">
        <v>500</v>
      </c>
      <c r="O2060" s="12">
        <v>500</v>
      </c>
    </row>
    <row r="2061" spans="1:15" x14ac:dyDescent="0.2">
      <c r="A2061" s="67">
        <v>80216</v>
      </c>
      <c r="B2061" s="54" t="s">
        <v>69</v>
      </c>
      <c r="C2061" s="67">
        <f t="shared" si="33"/>
        <v>8</v>
      </c>
      <c r="E2061" s="12">
        <v>2059</v>
      </c>
      <c r="F2061" s="12">
        <v>1929</v>
      </c>
      <c r="G2061" s="14">
        <v>377</v>
      </c>
      <c r="H2061" s="14">
        <v>1375</v>
      </c>
      <c r="I2061" s="14">
        <v>307</v>
      </c>
      <c r="J2061" s="13"/>
      <c r="K2061" s="12">
        <v>14370</v>
      </c>
      <c r="L2061" s="12">
        <v>154853</v>
      </c>
      <c r="M2061" s="12">
        <v>608320</v>
      </c>
      <c r="N2061" s="12">
        <v>500</v>
      </c>
      <c r="O2061" s="12">
        <v>500</v>
      </c>
    </row>
    <row r="2062" spans="1:15" x14ac:dyDescent="0.2">
      <c r="A2062" s="67">
        <v>80217</v>
      </c>
      <c r="B2062" s="54" t="s">
        <v>68</v>
      </c>
      <c r="C2062" s="67">
        <f t="shared" si="33"/>
        <v>8</v>
      </c>
      <c r="E2062" s="12">
        <v>8116</v>
      </c>
      <c r="F2062" s="12">
        <v>7872</v>
      </c>
      <c r="G2062" s="14">
        <v>1323</v>
      </c>
      <c r="H2062" s="14">
        <v>5396</v>
      </c>
      <c r="I2062" s="14">
        <v>1397</v>
      </c>
      <c r="J2062" s="13"/>
      <c r="K2062" s="12">
        <v>9448</v>
      </c>
      <c r="L2062" s="12">
        <v>649674</v>
      </c>
      <c r="M2062" s="12">
        <v>6925686</v>
      </c>
      <c r="N2062" s="12">
        <v>500</v>
      </c>
      <c r="O2062" s="12">
        <v>500</v>
      </c>
    </row>
    <row r="2063" spans="1:15" x14ac:dyDescent="0.2">
      <c r="A2063" s="67">
        <v>80218</v>
      </c>
      <c r="B2063" s="54" t="s">
        <v>67</v>
      </c>
      <c r="C2063" s="67">
        <f t="shared" si="33"/>
        <v>8</v>
      </c>
      <c r="E2063" s="12">
        <v>6508</v>
      </c>
      <c r="F2063" s="12">
        <v>6337</v>
      </c>
      <c r="G2063" s="14">
        <v>990</v>
      </c>
      <c r="H2063" s="14">
        <v>4309</v>
      </c>
      <c r="I2063" s="14">
        <v>1209</v>
      </c>
      <c r="J2063" s="13"/>
      <c r="K2063" s="12">
        <v>8274</v>
      </c>
      <c r="L2063" s="12">
        <v>374291</v>
      </c>
      <c r="M2063" s="12">
        <v>1789321</v>
      </c>
      <c r="N2063" s="12">
        <v>450</v>
      </c>
      <c r="O2063" s="12">
        <v>450</v>
      </c>
    </row>
    <row r="2064" spans="1:15" x14ac:dyDescent="0.2">
      <c r="A2064" s="67">
        <v>80219</v>
      </c>
      <c r="B2064" s="54" t="s">
        <v>66</v>
      </c>
      <c r="C2064" s="67">
        <f t="shared" si="33"/>
        <v>8</v>
      </c>
      <c r="E2064" s="12">
        <v>1320</v>
      </c>
      <c r="F2064" s="12">
        <v>1261</v>
      </c>
      <c r="G2064" s="14">
        <v>192</v>
      </c>
      <c r="H2064" s="14">
        <v>920</v>
      </c>
      <c r="I2064" s="14">
        <v>208</v>
      </c>
      <c r="J2064" s="13"/>
      <c r="K2064" s="12">
        <v>8453</v>
      </c>
      <c r="L2064" s="12">
        <v>57710</v>
      </c>
      <c r="M2064" s="12">
        <v>33229</v>
      </c>
      <c r="N2064" s="12">
        <v>500</v>
      </c>
      <c r="O2064" s="12">
        <v>500</v>
      </c>
    </row>
    <row r="2065" spans="1:15" x14ac:dyDescent="0.2">
      <c r="A2065" s="67">
        <v>80220</v>
      </c>
      <c r="B2065" s="54" t="s">
        <v>65</v>
      </c>
      <c r="C2065" s="67">
        <f t="shared" si="33"/>
        <v>8</v>
      </c>
      <c r="E2065" s="12">
        <v>1942</v>
      </c>
      <c r="F2065" s="12">
        <v>1889</v>
      </c>
      <c r="G2065" s="14">
        <v>308</v>
      </c>
      <c r="H2065" s="14">
        <v>1227</v>
      </c>
      <c r="I2065" s="14">
        <v>407</v>
      </c>
      <c r="J2065" s="13"/>
      <c r="K2065" s="12">
        <v>712</v>
      </c>
      <c r="L2065" s="12">
        <v>110599</v>
      </c>
      <c r="M2065" s="12">
        <v>1294135</v>
      </c>
      <c r="N2065" s="12">
        <v>500</v>
      </c>
      <c r="O2065" s="12">
        <v>500</v>
      </c>
    </row>
    <row r="2066" spans="1:15" x14ac:dyDescent="0.2">
      <c r="A2066" s="67">
        <v>80221</v>
      </c>
      <c r="B2066" s="54" t="s">
        <v>64</v>
      </c>
      <c r="C2066" s="67">
        <f t="shared" si="33"/>
        <v>8</v>
      </c>
      <c r="E2066" s="12">
        <v>1041</v>
      </c>
      <c r="F2066" s="12">
        <v>977</v>
      </c>
      <c r="G2066" s="14">
        <v>159</v>
      </c>
      <c r="H2066" s="14">
        <v>694</v>
      </c>
      <c r="I2066" s="14">
        <v>188</v>
      </c>
      <c r="J2066" s="13"/>
      <c r="K2066" s="12">
        <v>6627</v>
      </c>
      <c r="L2066" s="12">
        <v>63250</v>
      </c>
      <c r="M2066" s="12">
        <v>81417</v>
      </c>
      <c r="N2066" s="12">
        <v>500</v>
      </c>
      <c r="O2066" s="12">
        <v>500</v>
      </c>
    </row>
    <row r="2067" spans="1:15" x14ac:dyDescent="0.2">
      <c r="A2067" s="67">
        <v>80222</v>
      </c>
      <c r="B2067" s="54" t="s">
        <v>63</v>
      </c>
      <c r="C2067" s="67">
        <f t="shared" ref="C2067:C2113" si="34">INT(A2067/10000)</f>
        <v>8</v>
      </c>
      <c r="E2067" s="12">
        <v>1438</v>
      </c>
      <c r="F2067" s="12">
        <v>1337</v>
      </c>
      <c r="G2067" s="14">
        <v>212</v>
      </c>
      <c r="H2067" s="14">
        <v>964</v>
      </c>
      <c r="I2067" s="14">
        <v>262</v>
      </c>
      <c r="J2067" s="13"/>
      <c r="K2067" s="12">
        <v>14664</v>
      </c>
      <c r="L2067" s="12">
        <v>82823</v>
      </c>
      <c r="M2067" s="12">
        <v>191295</v>
      </c>
      <c r="N2067" s="12">
        <v>500</v>
      </c>
      <c r="O2067" s="12">
        <v>500</v>
      </c>
    </row>
    <row r="2068" spans="1:15" x14ac:dyDescent="0.2">
      <c r="A2068" s="67">
        <v>80223</v>
      </c>
      <c r="B2068" s="54" t="s">
        <v>62</v>
      </c>
      <c r="C2068" s="67">
        <f t="shared" si="34"/>
        <v>8</v>
      </c>
      <c r="E2068" s="12">
        <v>1131</v>
      </c>
      <c r="F2068" s="12">
        <v>1138</v>
      </c>
      <c r="G2068" s="14">
        <v>201</v>
      </c>
      <c r="H2068" s="14">
        <v>767</v>
      </c>
      <c r="I2068" s="14">
        <v>163</v>
      </c>
      <c r="J2068" s="13"/>
      <c r="K2068" s="12">
        <v>9735</v>
      </c>
      <c r="L2068" s="12">
        <v>75278</v>
      </c>
      <c r="M2068" s="12">
        <v>416516</v>
      </c>
      <c r="N2068" s="12">
        <v>500</v>
      </c>
      <c r="O2068" s="12">
        <v>500</v>
      </c>
    </row>
    <row r="2069" spans="1:15" x14ac:dyDescent="0.2">
      <c r="A2069" s="67">
        <v>80224</v>
      </c>
      <c r="B2069" s="54" t="s">
        <v>61</v>
      </c>
      <c r="C2069" s="67">
        <f t="shared" si="34"/>
        <v>8</v>
      </c>
      <c r="E2069" s="12">
        <v>10271</v>
      </c>
      <c r="F2069" s="12">
        <v>10002</v>
      </c>
      <c r="G2069" s="14">
        <v>1675</v>
      </c>
      <c r="H2069" s="14">
        <v>6968</v>
      </c>
      <c r="I2069" s="14">
        <v>1628</v>
      </c>
      <c r="J2069" s="13"/>
      <c r="K2069" s="12">
        <v>9464</v>
      </c>
      <c r="L2069" s="12">
        <v>862933</v>
      </c>
      <c r="M2069" s="12">
        <v>5206564</v>
      </c>
      <c r="N2069" s="12">
        <v>500</v>
      </c>
      <c r="O2069" s="12">
        <v>500</v>
      </c>
    </row>
    <row r="2070" spans="1:15" x14ac:dyDescent="0.2">
      <c r="A2070" s="67">
        <v>80225</v>
      </c>
      <c r="B2070" s="54" t="s">
        <v>60</v>
      </c>
      <c r="C2070" s="67">
        <f t="shared" si="34"/>
        <v>8</v>
      </c>
      <c r="E2070" s="12">
        <v>1537</v>
      </c>
      <c r="F2070" s="12">
        <v>1426</v>
      </c>
      <c r="G2070" s="14">
        <v>290</v>
      </c>
      <c r="H2070" s="14">
        <v>1027</v>
      </c>
      <c r="I2070" s="14">
        <v>220</v>
      </c>
      <c r="J2070" s="13"/>
      <c r="K2070" s="12">
        <v>6302</v>
      </c>
      <c r="L2070" s="12">
        <v>138391</v>
      </c>
      <c r="M2070" s="12">
        <v>337739</v>
      </c>
      <c r="N2070" s="12">
        <v>500</v>
      </c>
      <c r="O2070" s="12">
        <v>500</v>
      </c>
    </row>
    <row r="2071" spans="1:15" x14ac:dyDescent="0.2">
      <c r="A2071" s="67">
        <v>80226</v>
      </c>
      <c r="B2071" s="54" t="s">
        <v>59</v>
      </c>
      <c r="C2071" s="67">
        <f t="shared" si="34"/>
        <v>8</v>
      </c>
      <c r="E2071" s="12">
        <v>6018</v>
      </c>
      <c r="F2071" s="12">
        <v>5720</v>
      </c>
      <c r="G2071" s="14">
        <v>780</v>
      </c>
      <c r="H2071" s="14">
        <v>3800</v>
      </c>
      <c r="I2071" s="14">
        <v>1438</v>
      </c>
      <c r="J2071" s="13"/>
      <c r="K2071" s="12">
        <v>3520</v>
      </c>
      <c r="L2071" s="12">
        <v>489956</v>
      </c>
      <c r="M2071" s="12">
        <v>894206</v>
      </c>
      <c r="N2071" s="12">
        <v>500</v>
      </c>
      <c r="O2071" s="12">
        <v>500</v>
      </c>
    </row>
    <row r="2072" spans="1:15" x14ac:dyDescent="0.2">
      <c r="A2072" s="67">
        <v>80227</v>
      </c>
      <c r="B2072" s="54" t="s">
        <v>58</v>
      </c>
      <c r="C2072" s="67">
        <f t="shared" si="34"/>
        <v>8</v>
      </c>
      <c r="E2072" s="12">
        <v>1290</v>
      </c>
      <c r="F2072" s="12">
        <v>1304</v>
      </c>
      <c r="G2072" s="14">
        <v>216</v>
      </c>
      <c r="H2072" s="14">
        <v>845</v>
      </c>
      <c r="I2072" s="14">
        <v>229</v>
      </c>
      <c r="J2072" s="13"/>
      <c r="K2072" s="12">
        <v>6977</v>
      </c>
      <c r="L2072" s="12">
        <v>123344</v>
      </c>
      <c r="M2072" s="12">
        <v>504315</v>
      </c>
      <c r="N2072" s="12">
        <v>500</v>
      </c>
      <c r="O2072" s="12">
        <v>500</v>
      </c>
    </row>
    <row r="2073" spans="1:15" x14ac:dyDescent="0.2">
      <c r="A2073" s="67">
        <v>80228</v>
      </c>
      <c r="B2073" s="54" t="s">
        <v>57</v>
      </c>
      <c r="C2073" s="67">
        <f t="shared" si="34"/>
        <v>8</v>
      </c>
      <c r="E2073" s="12">
        <v>4989</v>
      </c>
      <c r="F2073" s="12">
        <v>4765</v>
      </c>
      <c r="G2073" s="14">
        <v>612</v>
      </c>
      <c r="H2073" s="14">
        <v>3382</v>
      </c>
      <c r="I2073" s="14">
        <v>995</v>
      </c>
      <c r="J2073" s="13"/>
      <c r="K2073" s="12">
        <v>12596</v>
      </c>
      <c r="L2073" s="12">
        <v>717787</v>
      </c>
      <c r="M2073" s="12">
        <v>1857356</v>
      </c>
      <c r="N2073" s="12">
        <v>500</v>
      </c>
      <c r="O2073" s="12">
        <v>500</v>
      </c>
    </row>
    <row r="2074" spans="1:15" x14ac:dyDescent="0.2">
      <c r="A2074" s="67">
        <v>80229</v>
      </c>
      <c r="B2074" s="54" t="s">
        <v>56</v>
      </c>
      <c r="C2074" s="67">
        <f t="shared" si="34"/>
        <v>8</v>
      </c>
      <c r="E2074" s="12">
        <v>513</v>
      </c>
      <c r="F2074" s="12">
        <v>504</v>
      </c>
      <c r="G2074" s="14">
        <v>71</v>
      </c>
      <c r="H2074" s="14">
        <v>378</v>
      </c>
      <c r="I2074" s="14">
        <v>64</v>
      </c>
      <c r="J2074" s="13"/>
      <c r="K2074" s="12">
        <v>6751</v>
      </c>
      <c r="L2074" s="12">
        <v>21092</v>
      </c>
      <c r="M2074" s="12">
        <v>36638</v>
      </c>
      <c r="N2074" s="12">
        <v>500</v>
      </c>
      <c r="O2074" s="12">
        <v>500</v>
      </c>
    </row>
    <row r="2075" spans="1:15" x14ac:dyDescent="0.2">
      <c r="A2075" s="67">
        <v>80230</v>
      </c>
      <c r="B2075" s="54" t="s">
        <v>55</v>
      </c>
      <c r="C2075" s="67">
        <f t="shared" si="34"/>
        <v>8</v>
      </c>
      <c r="E2075" s="12">
        <v>663</v>
      </c>
      <c r="F2075" s="12">
        <v>645</v>
      </c>
      <c r="G2075" s="14">
        <v>118</v>
      </c>
      <c r="H2075" s="14">
        <v>458</v>
      </c>
      <c r="I2075" s="14">
        <v>87</v>
      </c>
      <c r="J2075" s="13"/>
      <c r="K2075" s="12">
        <v>1644</v>
      </c>
      <c r="L2075" s="12">
        <v>83993</v>
      </c>
      <c r="M2075" s="12">
        <v>596407</v>
      </c>
      <c r="N2075" s="12">
        <v>500</v>
      </c>
      <c r="O2075" s="12">
        <v>500</v>
      </c>
    </row>
    <row r="2076" spans="1:15" x14ac:dyDescent="0.2">
      <c r="A2076" s="67">
        <v>80231</v>
      </c>
      <c r="B2076" s="54" t="s">
        <v>54</v>
      </c>
      <c r="C2076" s="67">
        <f t="shared" si="34"/>
        <v>8</v>
      </c>
      <c r="E2076" s="12">
        <v>1064</v>
      </c>
      <c r="F2076" s="12">
        <v>1042</v>
      </c>
      <c r="G2076" s="14">
        <v>201</v>
      </c>
      <c r="H2076" s="14">
        <v>703</v>
      </c>
      <c r="I2076" s="14">
        <v>160</v>
      </c>
      <c r="J2076" s="13"/>
      <c r="K2076" s="12">
        <v>3982</v>
      </c>
      <c r="L2076" s="12">
        <v>78479</v>
      </c>
      <c r="M2076" s="12">
        <v>262174</v>
      </c>
      <c r="N2076" s="12">
        <v>500</v>
      </c>
      <c r="O2076" s="12">
        <v>500</v>
      </c>
    </row>
    <row r="2077" spans="1:15" x14ac:dyDescent="0.2">
      <c r="A2077" s="67">
        <v>80232</v>
      </c>
      <c r="B2077" s="54" t="s">
        <v>53</v>
      </c>
      <c r="C2077" s="67">
        <f t="shared" si="34"/>
        <v>8</v>
      </c>
      <c r="E2077" s="12">
        <v>459</v>
      </c>
      <c r="F2077" s="12">
        <v>462</v>
      </c>
      <c r="G2077" s="14">
        <v>70</v>
      </c>
      <c r="H2077" s="14">
        <v>315</v>
      </c>
      <c r="I2077" s="14">
        <v>74</v>
      </c>
      <c r="J2077" s="13"/>
      <c r="K2077" s="12">
        <v>4582</v>
      </c>
      <c r="L2077" s="12">
        <v>35431</v>
      </c>
      <c r="M2077" s="12">
        <v>104655</v>
      </c>
      <c r="N2077" s="12">
        <v>500</v>
      </c>
      <c r="O2077" s="12">
        <v>500</v>
      </c>
    </row>
    <row r="2078" spans="1:15" x14ac:dyDescent="0.2">
      <c r="A2078" s="67">
        <v>80233</v>
      </c>
      <c r="B2078" s="54" t="s">
        <v>52</v>
      </c>
      <c r="C2078" s="67">
        <f t="shared" si="34"/>
        <v>8</v>
      </c>
      <c r="E2078" s="12">
        <v>947</v>
      </c>
      <c r="F2078" s="12">
        <v>947</v>
      </c>
      <c r="G2078" s="14">
        <v>166</v>
      </c>
      <c r="H2078" s="14">
        <v>598</v>
      </c>
      <c r="I2078" s="14">
        <v>183</v>
      </c>
      <c r="J2078" s="13"/>
      <c r="K2078" s="12">
        <v>7030</v>
      </c>
      <c r="L2078" s="12">
        <v>116786</v>
      </c>
      <c r="M2078" s="12">
        <v>215490</v>
      </c>
      <c r="N2078" s="12">
        <v>500</v>
      </c>
      <c r="O2078" s="12">
        <v>500</v>
      </c>
    </row>
    <row r="2079" spans="1:15" x14ac:dyDescent="0.2">
      <c r="A2079" s="67">
        <v>80234</v>
      </c>
      <c r="B2079" s="54" t="s">
        <v>51</v>
      </c>
      <c r="C2079" s="67">
        <f t="shared" si="34"/>
        <v>8</v>
      </c>
      <c r="E2079" s="12">
        <v>208</v>
      </c>
      <c r="F2079" s="12">
        <v>210</v>
      </c>
      <c r="G2079" s="14">
        <v>34</v>
      </c>
      <c r="H2079" s="14">
        <v>136</v>
      </c>
      <c r="I2079" s="14">
        <v>38</v>
      </c>
      <c r="J2079" s="13"/>
      <c r="K2079" s="12">
        <v>1275</v>
      </c>
      <c r="L2079" s="12">
        <v>44876</v>
      </c>
      <c r="M2079" s="12">
        <v>92036</v>
      </c>
      <c r="N2079" s="12">
        <v>500</v>
      </c>
      <c r="O2079" s="12">
        <v>500</v>
      </c>
    </row>
    <row r="2080" spans="1:15" x14ac:dyDescent="0.2">
      <c r="A2080" s="67">
        <v>80235</v>
      </c>
      <c r="B2080" s="54" t="s">
        <v>50</v>
      </c>
      <c r="C2080" s="67">
        <f t="shared" si="34"/>
        <v>8</v>
      </c>
      <c r="E2080" s="12">
        <v>3939</v>
      </c>
      <c r="F2080" s="12">
        <v>3866</v>
      </c>
      <c r="G2080" s="14">
        <v>640</v>
      </c>
      <c r="H2080" s="14">
        <v>2562</v>
      </c>
      <c r="I2080" s="14">
        <v>737</v>
      </c>
      <c r="J2080" s="13"/>
      <c r="K2080" s="12">
        <v>3900</v>
      </c>
      <c r="L2080" s="12">
        <v>300155</v>
      </c>
      <c r="M2080" s="12">
        <v>2615878</v>
      </c>
      <c r="N2080" s="12">
        <v>500</v>
      </c>
      <c r="O2080" s="12">
        <v>500</v>
      </c>
    </row>
    <row r="2081" spans="1:15" x14ac:dyDescent="0.2">
      <c r="A2081" s="67">
        <v>80236</v>
      </c>
      <c r="B2081" s="54" t="s">
        <v>49</v>
      </c>
      <c r="C2081" s="67">
        <f t="shared" si="34"/>
        <v>8</v>
      </c>
      <c r="E2081" s="12">
        <v>1819</v>
      </c>
      <c r="F2081" s="12">
        <v>1858</v>
      </c>
      <c r="G2081" s="14">
        <v>314</v>
      </c>
      <c r="H2081" s="14">
        <v>1215</v>
      </c>
      <c r="I2081" s="14">
        <v>290</v>
      </c>
      <c r="J2081" s="13"/>
      <c r="K2081" s="12">
        <v>11017</v>
      </c>
      <c r="L2081" s="12">
        <v>155398</v>
      </c>
      <c r="M2081" s="12">
        <v>431315</v>
      </c>
      <c r="N2081" s="12">
        <v>500</v>
      </c>
      <c r="O2081" s="12">
        <v>500</v>
      </c>
    </row>
    <row r="2082" spans="1:15" x14ac:dyDescent="0.2">
      <c r="A2082" s="67">
        <v>80237</v>
      </c>
      <c r="B2082" s="54" t="s">
        <v>48</v>
      </c>
      <c r="C2082" s="67">
        <f t="shared" si="34"/>
        <v>8</v>
      </c>
      <c r="E2082" s="12">
        <v>422</v>
      </c>
      <c r="F2082" s="12">
        <v>397</v>
      </c>
      <c r="G2082" s="14">
        <v>68</v>
      </c>
      <c r="H2082" s="14">
        <v>261</v>
      </c>
      <c r="I2082" s="14">
        <v>93</v>
      </c>
      <c r="J2082" s="13"/>
      <c r="K2082" s="12">
        <v>6584</v>
      </c>
      <c r="L2082" s="12">
        <v>39692</v>
      </c>
      <c r="M2082" s="12">
        <v>46978</v>
      </c>
      <c r="N2082" s="12">
        <v>500</v>
      </c>
      <c r="O2082" s="12">
        <v>500</v>
      </c>
    </row>
    <row r="2083" spans="1:15" x14ac:dyDescent="0.2">
      <c r="A2083" s="67">
        <v>80238</v>
      </c>
      <c r="B2083" s="54" t="s">
        <v>47</v>
      </c>
      <c r="C2083" s="67">
        <f t="shared" si="34"/>
        <v>8</v>
      </c>
      <c r="E2083" s="12">
        <v>1832</v>
      </c>
      <c r="F2083" s="12">
        <v>1774</v>
      </c>
      <c r="G2083" s="14">
        <v>326</v>
      </c>
      <c r="H2083" s="14">
        <v>1195</v>
      </c>
      <c r="I2083" s="14">
        <v>311</v>
      </c>
      <c r="J2083" s="13"/>
      <c r="K2083" s="12">
        <v>17431</v>
      </c>
      <c r="L2083" s="12">
        <v>122466</v>
      </c>
      <c r="M2083" s="12">
        <v>290221</v>
      </c>
      <c r="N2083" s="12">
        <v>500</v>
      </c>
      <c r="O2083" s="12">
        <v>500</v>
      </c>
    </row>
    <row r="2084" spans="1:15" x14ac:dyDescent="0.2">
      <c r="A2084" s="67">
        <v>80239</v>
      </c>
      <c r="B2084" s="54" t="s">
        <v>46</v>
      </c>
      <c r="C2084" s="67">
        <f t="shared" si="34"/>
        <v>8</v>
      </c>
      <c r="E2084" s="12">
        <v>167</v>
      </c>
      <c r="F2084" s="12">
        <v>154</v>
      </c>
      <c r="G2084" s="14">
        <v>17</v>
      </c>
      <c r="H2084" s="14">
        <v>121</v>
      </c>
      <c r="I2084" s="14">
        <v>29</v>
      </c>
      <c r="J2084" s="13"/>
      <c r="K2084" s="12">
        <v>1398</v>
      </c>
      <c r="L2084" s="12">
        <v>91825</v>
      </c>
      <c r="M2084" s="12">
        <v>305201</v>
      </c>
      <c r="N2084" s="12">
        <v>500</v>
      </c>
      <c r="O2084" s="12">
        <v>500</v>
      </c>
    </row>
    <row r="2085" spans="1:15" x14ac:dyDescent="0.2">
      <c r="A2085" s="67">
        <v>80240</v>
      </c>
      <c r="B2085" s="54" t="s">
        <v>45</v>
      </c>
      <c r="C2085" s="67">
        <f t="shared" si="34"/>
        <v>8</v>
      </c>
      <c r="E2085" s="12">
        <v>8566</v>
      </c>
      <c r="F2085" s="12">
        <v>8360</v>
      </c>
      <c r="G2085" s="14">
        <v>1372</v>
      </c>
      <c r="H2085" s="14">
        <v>5698</v>
      </c>
      <c r="I2085" s="14">
        <v>1496</v>
      </c>
      <c r="J2085" s="13"/>
      <c r="K2085" s="12">
        <v>2438</v>
      </c>
      <c r="L2085" s="12">
        <v>841468</v>
      </c>
      <c r="M2085" s="12">
        <v>8457851</v>
      </c>
      <c r="N2085" s="12">
        <v>500</v>
      </c>
      <c r="O2085" s="12">
        <v>500</v>
      </c>
    </row>
    <row r="2086" spans="1:15" x14ac:dyDescent="0.2">
      <c r="A2086" s="67">
        <v>80301</v>
      </c>
      <c r="B2086" s="54" t="s">
        <v>44</v>
      </c>
      <c r="C2086" s="67">
        <f t="shared" si="34"/>
        <v>8</v>
      </c>
      <c r="E2086" s="12">
        <v>49865</v>
      </c>
      <c r="F2086" s="12">
        <v>47962</v>
      </c>
      <c r="G2086" s="14">
        <v>7793</v>
      </c>
      <c r="H2086" s="14">
        <v>33308</v>
      </c>
      <c r="I2086" s="14">
        <v>8760</v>
      </c>
      <c r="J2086" s="13">
        <v>4</v>
      </c>
      <c r="K2086" s="12">
        <v>43456</v>
      </c>
      <c r="L2086" s="12">
        <v>4177237</v>
      </c>
      <c r="M2086" s="12">
        <v>25376453</v>
      </c>
      <c r="N2086" s="12">
        <v>500</v>
      </c>
      <c r="O2086" s="12">
        <v>500</v>
      </c>
    </row>
    <row r="2087" spans="1:15" x14ac:dyDescent="0.2">
      <c r="A2087" s="67">
        <v>80302</v>
      </c>
      <c r="B2087" s="54" t="s">
        <v>43</v>
      </c>
      <c r="C2087" s="67">
        <f t="shared" si="34"/>
        <v>8</v>
      </c>
      <c r="E2087" s="12">
        <v>16735</v>
      </c>
      <c r="F2087" s="12">
        <v>15878</v>
      </c>
      <c r="G2087" s="14">
        <v>2800</v>
      </c>
      <c r="H2087" s="14">
        <v>11125</v>
      </c>
      <c r="I2087" s="14">
        <v>2804</v>
      </c>
      <c r="J2087" s="13">
        <v>6</v>
      </c>
      <c r="K2087" s="12">
        <v>13190</v>
      </c>
      <c r="L2087" s="12">
        <v>1139583</v>
      </c>
      <c r="M2087" s="12">
        <v>5051950</v>
      </c>
      <c r="N2087" s="12">
        <v>500</v>
      </c>
      <c r="O2087" s="12">
        <v>500</v>
      </c>
    </row>
    <row r="2088" spans="1:15" x14ac:dyDescent="0.2">
      <c r="A2088" s="67">
        <v>80303</v>
      </c>
      <c r="B2088" s="54" t="s">
        <v>42</v>
      </c>
      <c r="C2088" s="67">
        <f t="shared" si="34"/>
        <v>8</v>
      </c>
      <c r="E2088" s="12">
        <v>23299</v>
      </c>
      <c r="F2088" s="12">
        <v>22092</v>
      </c>
      <c r="G2088" s="14">
        <v>4020</v>
      </c>
      <c r="H2088" s="14">
        <v>15300</v>
      </c>
      <c r="I2088" s="14">
        <v>3978</v>
      </c>
      <c r="J2088" s="13">
        <v>1</v>
      </c>
      <c r="K2088" s="12">
        <v>17608</v>
      </c>
      <c r="L2088" s="12">
        <v>1560039</v>
      </c>
      <c r="M2088" s="12">
        <v>7170447</v>
      </c>
      <c r="N2088" s="12">
        <v>500</v>
      </c>
      <c r="O2088" s="12">
        <v>500</v>
      </c>
    </row>
    <row r="2089" spans="1:15" x14ac:dyDescent="0.2">
      <c r="A2089" s="67">
        <v>80401</v>
      </c>
      <c r="B2089" s="54" t="s">
        <v>41</v>
      </c>
      <c r="C2089" s="67">
        <f t="shared" si="34"/>
        <v>8</v>
      </c>
      <c r="E2089" s="12">
        <v>6766</v>
      </c>
      <c r="F2089" s="12">
        <v>6451</v>
      </c>
      <c r="G2089" s="14">
        <v>1125</v>
      </c>
      <c r="H2089" s="14">
        <v>4542</v>
      </c>
      <c r="I2089" s="14">
        <v>1099</v>
      </c>
      <c r="J2089" s="13"/>
      <c r="K2089" s="12">
        <v>3820</v>
      </c>
      <c r="L2089" s="12">
        <v>389180</v>
      </c>
      <c r="M2089" s="12">
        <v>1505540</v>
      </c>
      <c r="N2089" s="12">
        <v>500</v>
      </c>
      <c r="O2089" s="12">
        <v>500</v>
      </c>
    </row>
    <row r="2090" spans="1:15" x14ac:dyDescent="0.2">
      <c r="A2090" s="67">
        <v>80402</v>
      </c>
      <c r="B2090" s="54" t="s">
        <v>40</v>
      </c>
      <c r="C2090" s="67">
        <f t="shared" si="34"/>
        <v>8</v>
      </c>
      <c r="E2090" s="12">
        <v>410</v>
      </c>
      <c r="F2090" s="12">
        <v>413</v>
      </c>
      <c r="G2090" s="14">
        <v>80</v>
      </c>
      <c r="H2090" s="14">
        <v>265</v>
      </c>
      <c r="I2090" s="14">
        <v>65</v>
      </c>
      <c r="J2090" s="13"/>
      <c r="K2090" s="12">
        <v>909</v>
      </c>
      <c r="L2090" s="12">
        <v>18727</v>
      </c>
      <c r="M2090" s="12">
        <v>7121</v>
      </c>
      <c r="N2090" s="12">
        <v>500</v>
      </c>
      <c r="O2090" s="12">
        <v>500</v>
      </c>
    </row>
    <row r="2091" spans="1:15" x14ac:dyDescent="0.2">
      <c r="A2091" s="67">
        <v>80403</v>
      </c>
      <c r="B2091" s="54" t="s">
        <v>39</v>
      </c>
      <c r="C2091" s="67">
        <f t="shared" si="34"/>
        <v>8</v>
      </c>
      <c r="E2091" s="12">
        <v>141</v>
      </c>
      <c r="F2091" s="12">
        <v>152</v>
      </c>
      <c r="G2091" s="14">
        <v>27</v>
      </c>
      <c r="H2091" s="14">
        <v>93</v>
      </c>
      <c r="I2091" s="14">
        <v>21</v>
      </c>
      <c r="J2091" s="13"/>
      <c r="K2091" s="12">
        <v>342</v>
      </c>
      <c r="L2091" s="12">
        <v>5263</v>
      </c>
      <c r="M2091" s="12">
        <v>5874</v>
      </c>
      <c r="N2091" s="12">
        <v>500</v>
      </c>
      <c r="O2091" s="12">
        <v>500</v>
      </c>
    </row>
    <row r="2092" spans="1:15" x14ac:dyDescent="0.2">
      <c r="A2092" s="67">
        <v>80404</v>
      </c>
      <c r="B2092" s="54" t="s">
        <v>38</v>
      </c>
      <c r="C2092" s="67">
        <f t="shared" si="34"/>
        <v>8</v>
      </c>
      <c r="E2092" s="12">
        <v>34147</v>
      </c>
      <c r="F2092" s="12">
        <v>32338</v>
      </c>
      <c r="G2092" s="14">
        <v>5279</v>
      </c>
      <c r="H2092" s="14">
        <v>23020</v>
      </c>
      <c r="I2092" s="14">
        <v>5848</v>
      </c>
      <c r="J2092" s="13"/>
      <c r="K2092" s="12">
        <v>9105</v>
      </c>
      <c r="L2092" s="12">
        <v>2543732</v>
      </c>
      <c r="M2092" s="12">
        <v>8892464</v>
      </c>
      <c r="N2092" s="12">
        <v>500</v>
      </c>
      <c r="O2092" s="12">
        <v>500</v>
      </c>
    </row>
    <row r="2093" spans="1:15" x14ac:dyDescent="0.2">
      <c r="A2093" s="67">
        <v>80405</v>
      </c>
      <c r="B2093" s="54" t="s">
        <v>37</v>
      </c>
      <c r="C2093" s="67">
        <f t="shared" si="34"/>
        <v>8</v>
      </c>
      <c r="E2093" s="12">
        <v>6495</v>
      </c>
      <c r="F2093" s="12">
        <v>6316</v>
      </c>
      <c r="G2093" s="14">
        <v>1029</v>
      </c>
      <c r="H2093" s="14">
        <v>4331</v>
      </c>
      <c r="I2093" s="14">
        <v>1135</v>
      </c>
      <c r="J2093" s="13"/>
      <c r="K2093" s="12">
        <v>9156</v>
      </c>
      <c r="L2093" s="12">
        <v>433118</v>
      </c>
      <c r="M2093" s="12">
        <v>2183515</v>
      </c>
      <c r="N2093" s="12">
        <v>500</v>
      </c>
      <c r="O2093" s="12">
        <v>500</v>
      </c>
    </row>
    <row r="2094" spans="1:15" x14ac:dyDescent="0.2">
      <c r="A2094" s="67">
        <v>80406</v>
      </c>
      <c r="B2094" s="54" t="s">
        <v>36</v>
      </c>
      <c r="C2094" s="67">
        <f t="shared" si="34"/>
        <v>8</v>
      </c>
      <c r="E2094" s="12">
        <v>712</v>
      </c>
      <c r="F2094" s="12">
        <v>666</v>
      </c>
      <c r="G2094" s="14">
        <v>136</v>
      </c>
      <c r="H2094" s="14">
        <v>479</v>
      </c>
      <c r="I2094" s="14">
        <v>97</v>
      </c>
      <c r="J2094" s="13"/>
      <c r="K2094" s="12">
        <v>2167</v>
      </c>
      <c r="L2094" s="12">
        <v>35327</v>
      </c>
      <c r="M2094" s="12">
        <v>15246</v>
      </c>
      <c r="N2094" s="12">
        <v>500</v>
      </c>
      <c r="O2094" s="12">
        <v>500</v>
      </c>
    </row>
    <row r="2095" spans="1:15" x14ac:dyDescent="0.2">
      <c r="A2095" s="67">
        <v>80407</v>
      </c>
      <c r="B2095" s="54" t="s">
        <v>35</v>
      </c>
      <c r="C2095" s="67">
        <f t="shared" si="34"/>
        <v>8</v>
      </c>
      <c r="E2095" s="12">
        <v>3333</v>
      </c>
      <c r="F2095" s="12">
        <v>3255</v>
      </c>
      <c r="G2095" s="14">
        <v>518</v>
      </c>
      <c r="H2095" s="14">
        <v>2243</v>
      </c>
      <c r="I2095" s="14">
        <v>572</v>
      </c>
      <c r="J2095" s="13"/>
      <c r="K2095" s="12">
        <v>6383</v>
      </c>
      <c r="L2095" s="12">
        <v>188981</v>
      </c>
      <c r="M2095" s="12">
        <v>332259</v>
      </c>
      <c r="N2095" s="12">
        <v>500</v>
      </c>
      <c r="O2095" s="12">
        <v>500</v>
      </c>
    </row>
    <row r="2096" spans="1:15" x14ac:dyDescent="0.2">
      <c r="A2096" s="67">
        <v>80408</v>
      </c>
      <c r="B2096" s="54" t="s">
        <v>34</v>
      </c>
      <c r="C2096" s="67">
        <f t="shared" si="34"/>
        <v>8</v>
      </c>
      <c r="E2096" s="12">
        <v>11765</v>
      </c>
      <c r="F2096" s="12">
        <v>11286</v>
      </c>
      <c r="G2096" s="14">
        <v>1850</v>
      </c>
      <c r="H2096" s="14">
        <v>7914</v>
      </c>
      <c r="I2096" s="14">
        <v>1997</v>
      </c>
      <c r="J2096" s="13">
        <v>4</v>
      </c>
      <c r="K2096" s="12">
        <v>5388</v>
      </c>
      <c r="L2096" s="12">
        <v>873008</v>
      </c>
      <c r="M2096" s="12">
        <v>5367057</v>
      </c>
      <c r="N2096" s="12">
        <v>500</v>
      </c>
      <c r="O2096" s="12">
        <v>500</v>
      </c>
    </row>
    <row r="2097" spans="1:15" x14ac:dyDescent="0.2">
      <c r="A2097" s="67">
        <v>80409</v>
      </c>
      <c r="B2097" s="54" t="s">
        <v>33</v>
      </c>
      <c r="C2097" s="67">
        <f t="shared" si="34"/>
        <v>8</v>
      </c>
      <c r="E2097" s="12">
        <v>3089</v>
      </c>
      <c r="F2097" s="12">
        <v>3110</v>
      </c>
      <c r="G2097" s="14">
        <v>486</v>
      </c>
      <c r="H2097" s="14">
        <v>2094</v>
      </c>
      <c r="I2097" s="14">
        <v>509</v>
      </c>
      <c r="J2097" s="13"/>
      <c r="K2097" s="12">
        <v>3021</v>
      </c>
      <c r="L2097" s="12">
        <v>299009</v>
      </c>
      <c r="M2097" s="12">
        <v>2532961</v>
      </c>
      <c r="N2097" s="12">
        <v>500</v>
      </c>
      <c r="O2097" s="12">
        <v>500</v>
      </c>
    </row>
    <row r="2098" spans="1:15" x14ac:dyDescent="0.2">
      <c r="A2098" s="67">
        <v>80410</v>
      </c>
      <c r="B2098" s="54" t="s">
        <v>32</v>
      </c>
      <c r="C2098" s="67">
        <f t="shared" si="34"/>
        <v>8</v>
      </c>
      <c r="E2098" s="12">
        <v>4696</v>
      </c>
      <c r="F2098" s="12">
        <v>4423</v>
      </c>
      <c r="G2098" s="14">
        <v>770</v>
      </c>
      <c r="H2098" s="14">
        <v>3255</v>
      </c>
      <c r="I2098" s="14">
        <v>671</v>
      </c>
      <c r="J2098" s="13"/>
      <c r="K2098" s="12">
        <v>6295</v>
      </c>
      <c r="L2098" s="12">
        <v>303161</v>
      </c>
      <c r="M2098" s="12">
        <v>1614532</v>
      </c>
      <c r="N2098" s="12">
        <v>500</v>
      </c>
      <c r="O2098" s="12">
        <v>500</v>
      </c>
    </row>
    <row r="2099" spans="1:15" x14ac:dyDescent="0.2">
      <c r="A2099" s="67">
        <v>80411</v>
      </c>
      <c r="B2099" s="54" t="s">
        <v>31</v>
      </c>
      <c r="C2099" s="67">
        <f t="shared" si="34"/>
        <v>8</v>
      </c>
      <c r="E2099" s="12">
        <v>669</v>
      </c>
      <c r="F2099" s="12">
        <v>657</v>
      </c>
      <c r="G2099" s="14">
        <v>116</v>
      </c>
      <c r="H2099" s="14">
        <v>427</v>
      </c>
      <c r="I2099" s="14">
        <v>126</v>
      </c>
      <c r="J2099" s="13"/>
      <c r="K2099" s="12">
        <v>16239</v>
      </c>
      <c r="L2099" s="12">
        <v>44164</v>
      </c>
      <c r="M2099" s="12">
        <v>78829</v>
      </c>
      <c r="N2099" s="12">
        <v>500</v>
      </c>
      <c r="O2099" s="12">
        <v>500</v>
      </c>
    </row>
    <row r="2100" spans="1:15" x14ac:dyDescent="0.2">
      <c r="A2100" s="67">
        <v>80412</v>
      </c>
      <c r="B2100" s="54" t="s">
        <v>30</v>
      </c>
      <c r="C2100" s="67">
        <f t="shared" si="34"/>
        <v>8</v>
      </c>
      <c r="E2100" s="12">
        <v>4084</v>
      </c>
      <c r="F2100" s="12">
        <v>3822</v>
      </c>
      <c r="G2100" s="14">
        <v>748</v>
      </c>
      <c r="H2100" s="14">
        <v>2768</v>
      </c>
      <c r="I2100" s="14">
        <v>568</v>
      </c>
      <c r="J2100" s="13"/>
      <c r="K2100" s="12">
        <v>5218</v>
      </c>
      <c r="L2100" s="12">
        <v>239585</v>
      </c>
      <c r="M2100" s="12">
        <v>1174918</v>
      </c>
      <c r="N2100" s="12">
        <v>500</v>
      </c>
      <c r="O2100" s="12">
        <v>500</v>
      </c>
    </row>
    <row r="2101" spans="1:15" x14ac:dyDescent="0.2">
      <c r="A2101" s="67">
        <v>80413</v>
      </c>
      <c r="B2101" s="54" t="s">
        <v>29</v>
      </c>
      <c r="C2101" s="67">
        <f t="shared" si="34"/>
        <v>8</v>
      </c>
      <c r="E2101" s="12">
        <v>2305</v>
      </c>
      <c r="F2101" s="12">
        <v>2159</v>
      </c>
      <c r="G2101" s="14">
        <v>437</v>
      </c>
      <c r="H2101" s="14">
        <v>1550</v>
      </c>
      <c r="I2101" s="14">
        <v>318</v>
      </c>
      <c r="J2101" s="13"/>
      <c r="K2101" s="12">
        <v>2563</v>
      </c>
      <c r="L2101" s="12">
        <v>133707</v>
      </c>
      <c r="M2101" s="12">
        <v>488746</v>
      </c>
      <c r="N2101" s="12">
        <v>500</v>
      </c>
      <c r="O2101" s="12">
        <v>500</v>
      </c>
    </row>
    <row r="2102" spans="1:15" x14ac:dyDescent="0.2">
      <c r="A2102" s="67">
        <v>80414</v>
      </c>
      <c r="B2102" s="54" t="s">
        <v>28</v>
      </c>
      <c r="C2102" s="67">
        <f t="shared" si="34"/>
        <v>8</v>
      </c>
      <c r="E2102" s="12">
        <v>11901</v>
      </c>
      <c r="F2102" s="12">
        <v>11760</v>
      </c>
      <c r="G2102" s="14">
        <v>1798</v>
      </c>
      <c r="H2102" s="14">
        <v>7882</v>
      </c>
      <c r="I2102" s="14">
        <v>2221</v>
      </c>
      <c r="J2102" s="13"/>
      <c r="K2102" s="12">
        <v>15824</v>
      </c>
      <c r="L2102" s="12">
        <v>949083</v>
      </c>
      <c r="M2102" s="12">
        <v>7945471</v>
      </c>
      <c r="N2102" s="12">
        <v>500</v>
      </c>
      <c r="O2102" s="12">
        <v>500</v>
      </c>
    </row>
    <row r="2103" spans="1:15" x14ac:dyDescent="0.2">
      <c r="A2103" s="67">
        <v>80415</v>
      </c>
      <c r="B2103" s="54" t="s">
        <v>27</v>
      </c>
      <c r="C2103" s="67">
        <f t="shared" si="34"/>
        <v>8</v>
      </c>
      <c r="E2103" s="12">
        <v>344</v>
      </c>
      <c r="F2103" s="12">
        <v>326</v>
      </c>
      <c r="G2103" s="14">
        <v>57</v>
      </c>
      <c r="H2103" s="14">
        <v>229</v>
      </c>
      <c r="I2103" s="14">
        <v>58</v>
      </c>
      <c r="J2103" s="13"/>
      <c r="K2103" s="12">
        <v>1016</v>
      </c>
      <c r="L2103" s="12">
        <v>25386</v>
      </c>
      <c r="M2103" s="12">
        <v>36191</v>
      </c>
      <c r="N2103" s="12">
        <v>500</v>
      </c>
      <c r="O2103" s="12">
        <v>500</v>
      </c>
    </row>
    <row r="2104" spans="1:15" x14ac:dyDescent="0.2">
      <c r="A2104" s="67">
        <v>80416</v>
      </c>
      <c r="B2104" s="54" t="s">
        <v>26</v>
      </c>
      <c r="C2104" s="67">
        <f t="shared" si="34"/>
        <v>8</v>
      </c>
      <c r="E2104" s="12">
        <v>2093</v>
      </c>
      <c r="F2104" s="12">
        <v>1902</v>
      </c>
      <c r="G2104" s="14">
        <v>290</v>
      </c>
      <c r="H2104" s="14">
        <v>1409</v>
      </c>
      <c r="I2104" s="14">
        <v>394</v>
      </c>
      <c r="J2104" s="13"/>
      <c r="K2104" s="12">
        <v>370</v>
      </c>
      <c r="L2104" s="12">
        <v>202431</v>
      </c>
      <c r="M2104" s="12">
        <v>1467907</v>
      </c>
      <c r="N2104" s="12">
        <v>500</v>
      </c>
      <c r="O2104" s="12">
        <v>500</v>
      </c>
    </row>
    <row r="2105" spans="1:15" x14ac:dyDescent="0.2">
      <c r="A2105" s="67">
        <v>80417</v>
      </c>
      <c r="B2105" s="54" t="s">
        <v>25</v>
      </c>
      <c r="C2105" s="67">
        <f t="shared" si="34"/>
        <v>8</v>
      </c>
      <c r="E2105" s="12">
        <v>2743</v>
      </c>
      <c r="F2105" s="12">
        <v>2546</v>
      </c>
      <c r="G2105" s="14">
        <v>466</v>
      </c>
      <c r="H2105" s="14">
        <v>1784</v>
      </c>
      <c r="I2105" s="14">
        <v>493</v>
      </c>
      <c r="J2105" s="13"/>
      <c r="K2105" s="12">
        <v>6613</v>
      </c>
      <c r="L2105" s="12">
        <v>142665</v>
      </c>
      <c r="M2105" s="12">
        <v>343520</v>
      </c>
      <c r="N2105" s="12">
        <v>500</v>
      </c>
      <c r="O2105" s="12">
        <v>500</v>
      </c>
    </row>
    <row r="2106" spans="1:15" x14ac:dyDescent="0.2">
      <c r="A2106" s="67">
        <v>80418</v>
      </c>
      <c r="B2106" s="54" t="s">
        <v>24</v>
      </c>
      <c r="C2106" s="67">
        <f t="shared" si="34"/>
        <v>8</v>
      </c>
      <c r="E2106" s="12">
        <v>2458</v>
      </c>
      <c r="F2106" s="12">
        <v>2331</v>
      </c>
      <c r="G2106" s="14">
        <v>435</v>
      </c>
      <c r="H2106" s="14">
        <v>1647</v>
      </c>
      <c r="I2106" s="14">
        <v>376</v>
      </c>
      <c r="J2106" s="13"/>
      <c r="K2106" s="12">
        <v>5800</v>
      </c>
      <c r="L2106" s="12">
        <v>144944</v>
      </c>
      <c r="M2106" s="12">
        <v>827144</v>
      </c>
      <c r="N2106" s="12">
        <v>500</v>
      </c>
      <c r="O2106" s="12">
        <v>500</v>
      </c>
    </row>
    <row r="2107" spans="1:15" x14ac:dyDescent="0.2">
      <c r="A2107" s="67">
        <v>80419</v>
      </c>
      <c r="B2107" s="54" t="s">
        <v>23</v>
      </c>
      <c r="C2107" s="67">
        <f t="shared" si="34"/>
        <v>8</v>
      </c>
      <c r="E2107" s="12">
        <v>790</v>
      </c>
      <c r="F2107" s="12">
        <v>783</v>
      </c>
      <c r="G2107" s="14">
        <v>140</v>
      </c>
      <c r="H2107" s="14">
        <v>532</v>
      </c>
      <c r="I2107" s="14">
        <v>118</v>
      </c>
      <c r="J2107" s="13"/>
      <c r="K2107" s="12">
        <v>2481</v>
      </c>
      <c r="L2107" s="12">
        <v>39097</v>
      </c>
      <c r="M2107" s="12">
        <v>81466</v>
      </c>
      <c r="N2107" s="12">
        <v>500</v>
      </c>
      <c r="O2107" s="12">
        <v>500</v>
      </c>
    </row>
    <row r="2108" spans="1:15" x14ac:dyDescent="0.2">
      <c r="A2108" s="67">
        <v>80420</v>
      </c>
      <c r="B2108" s="54" t="s">
        <v>22</v>
      </c>
      <c r="C2108" s="67">
        <f t="shared" si="34"/>
        <v>8</v>
      </c>
      <c r="E2108" s="12">
        <v>2586</v>
      </c>
      <c r="F2108" s="12">
        <v>2524</v>
      </c>
      <c r="G2108" s="14">
        <v>403</v>
      </c>
      <c r="H2108" s="14">
        <v>1755</v>
      </c>
      <c r="I2108" s="14">
        <v>428</v>
      </c>
      <c r="J2108" s="13"/>
      <c r="K2108" s="12">
        <v>2855</v>
      </c>
      <c r="L2108" s="12">
        <v>186568</v>
      </c>
      <c r="M2108" s="12">
        <v>1095371</v>
      </c>
      <c r="N2108" s="12">
        <v>500</v>
      </c>
      <c r="O2108" s="12">
        <v>500</v>
      </c>
    </row>
    <row r="2109" spans="1:15" x14ac:dyDescent="0.2">
      <c r="A2109" s="67">
        <v>80421</v>
      </c>
      <c r="B2109" s="54" t="s">
        <v>21</v>
      </c>
      <c r="C2109" s="67">
        <f t="shared" si="34"/>
        <v>8</v>
      </c>
      <c r="E2109" s="12">
        <v>617</v>
      </c>
      <c r="F2109" s="12">
        <v>639</v>
      </c>
      <c r="G2109" s="14">
        <v>98</v>
      </c>
      <c r="H2109" s="14">
        <v>418</v>
      </c>
      <c r="I2109" s="14">
        <v>101</v>
      </c>
      <c r="J2109" s="13"/>
      <c r="K2109" s="12">
        <v>3733</v>
      </c>
      <c r="L2109" s="12">
        <v>38978</v>
      </c>
      <c r="M2109" s="12">
        <v>14522</v>
      </c>
      <c r="N2109" s="12">
        <v>500</v>
      </c>
      <c r="O2109" s="12">
        <v>500</v>
      </c>
    </row>
    <row r="2110" spans="1:15" x14ac:dyDescent="0.2">
      <c r="A2110" s="67">
        <v>80422</v>
      </c>
      <c r="B2110" s="54" t="s">
        <v>20</v>
      </c>
      <c r="C2110" s="67">
        <f t="shared" si="34"/>
        <v>8</v>
      </c>
      <c r="E2110" s="12">
        <v>412</v>
      </c>
      <c r="F2110" s="12">
        <v>403</v>
      </c>
      <c r="G2110" s="14">
        <v>75</v>
      </c>
      <c r="H2110" s="14">
        <v>269</v>
      </c>
      <c r="I2110" s="14">
        <v>68</v>
      </c>
      <c r="J2110" s="13"/>
      <c r="K2110" s="12">
        <v>4828</v>
      </c>
      <c r="L2110" s="12">
        <v>27196</v>
      </c>
      <c r="M2110" s="12">
        <v>4980</v>
      </c>
      <c r="N2110" s="12">
        <v>500</v>
      </c>
      <c r="O2110" s="12">
        <v>500</v>
      </c>
    </row>
    <row r="2111" spans="1:15" x14ac:dyDescent="0.2">
      <c r="A2111" s="67">
        <v>80423</v>
      </c>
      <c r="B2111" s="54" t="s">
        <v>19</v>
      </c>
      <c r="C2111" s="67">
        <f t="shared" si="34"/>
        <v>8</v>
      </c>
      <c r="E2111" s="12">
        <v>2117</v>
      </c>
      <c r="F2111" s="12">
        <v>2110</v>
      </c>
      <c r="G2111" s="14">
        <v>356</v>
      </c>
      <c r="H2111" s="14">
        <v>1440</v>
      </c>
      <c r="I2111" s="14">
        <v>321</v>
      </c>
      <c r="J2111" s="13"/>
      <c r="K2111" s="12">
        <v>2056</v>
      </c>
      <c r="L2111" s="12">
        <v>151663</v>
      </c>
      <c r="M2111" s="12">
        <v>872092</v>
      </c>
      <c r="N2111" s="12">
        <v>500</v>
      </c>
      <c r="O2111" s="12">
        <v>500</v>
      </c>
    </row>
    <row r="2112" spans="1:15" x14ac:dyDescent="0.2">
      <c r="A2112" s="67">
        <v>80424</v>
      </c>
      <c r="B2112" s="54" t="s">
        <v>18</v>
      </c>
      <c r="C2112" s="67">
        <f t="shared" si="34"/>
        <v>8</v>
      </c>
      <c r="E2112" s="12">
        <v>3271</v>
      </c>
      <c r="F2112" s="12">
        <v>3218</v>
      </c>
      <c r="G2112" s="14">
        <v>529</v>
      </c>
      <c r="H2112" s="14">
        <v>2154</v>
      </c>
      <c r="I2112" s="14">
        <v>588</v>
      </c>
      <c r="J2112" s="13"/>
      <c r="K2112" s="12">
        <v>4172</v>
      </c>
      <c r="L2112" s="12">
        <v>187751</v>
      </c>
      <c r="M2112" s="12">
        <v>258112</v>
      </c>
      <c r="N2112" s="12">
        <v>500</v>
      </c>
      <c r="O2112" s="12">
        <v>500</v>
      </c>
    </row>
    <row r="2113" spans="1:15" x14ac:dyDescent="0.2">
      <c r="A2113" s="67">
        <v>90001</v>
      </c>
      <c r="B2113" s="54" t="s">
        <v>1</v>
      </c>
      <c r="C2113" s="67">
        <f t="shared" si="34"/>
        <v>9</v>
      </c>
      <c r="E2113" s="12">
        <v>1908104</v>
      </c>
      <c r="F2113" s="12">
        <v>1828127</v>
      </c>
      <c r="G2113" s="14">
        <v>278634</v>
      </c>
      <c r="H2113" s="14">
        <v>1313882</v>
      </c>
      <c r="I2113" s="14">
        <v>315411</v>
      </c>
      <c r="J2113" s="13">
        <v>177</v>
      </c>
      <c r="K2113" s="12">
        <v>206359</v>
      </c>
      <c r="L2113" s="12">
        <v>120436451</v>
      </c>
      <c r="M2113" s="12">
        <v>884853695</v>
      </c>
      <c r="N2113" s="12">
        <v>500</v>
      </c>
      <c r="O2113" s="12">
        <v>500</v>
      </c>
    </row>
    <row r="2114" spans="1:15" x14ac:dyDescent="0.2">
      <c r="A2114" s="67"/>
      <c r="C2114" s="67"/>
      <c r="G2114" s="14"/>
      <c r="H2114" s="14"/>
      <c r="I2114" s="14"/>
      <c r="J2114" s="13"/>
    </row>
    <row r="2115" spans="1:15" x14ac:dyDescent="0.2">
      <c r="A2115" s="67"/>
      <c r="C2115" s="67"/>
      <c r="G2115" s="14"/>
      <c r="H2115" s="14"/>
      <c r="I2115" s="14"/>
      <c r="J2115" s="13"/>
    </row>
    <row r="2116" spans="1:15" x14ac:dyDescent="0.2">
      <c r="A2116" s="67"/>
      <c r="C2116" s="67"/>
      <c r="G2116" s="14"/>
      <c r="H2116" s="14"/>
      <c r="I2116" s="14"/>
      <c r="J2116" s="13"/>
    </row>
    <row r="2117" spans="1:15" x14ac:dyDescent="0.2">
      <c r="A2117" s="67"/>
      <c r="C2117" s="67"/>
      <c r="G2117" s="14"/>
      <c r="H2117" s="14"/>
      <c r="I2117" s="14"/>
      <c r="J2117" s="13"/>
    </row>
    <row r="2118" spans="1:15" x14ac:dyDescent="0.2">
      <c r="A2118" s="67"/>
      <c r="C2118" s="67"/>
      <c r="G2118" s="14"/>
      <c r="H2118" s="14"/>
      <c r="I2118" s="14"/>
      <c r="J2118" s="13"/>
    </row>
    <row r="2119" spans="1:15" x14ac:dyDescent="0.2">
      <c r="J2119" s="66"/>
    </row>
    <row r="2120" spans="1:15" x14ac:dyDescent="0.2">
      <c r="B2120" s="54" t="s">
        <v>0</v>
      </c>
      <c r="E2120" s="12">
        <f t="shared" ref="E2120:M2120" si="35">SUM(E19:E2119)</f>
        <v>8894380</v>
      </c>
      <c r="F2120" s="12">
        <f t="shared" si="35"/>
        <v>8670690</v>
      </c>
      <c r="G2120" s="12">
        <f t="shared" si="35"/>
        <v>1284406</v>
      </c>
      <c r="H2120" s="12">
        <f t="shared" si="35"/>
        <v>5918650</v>
      </c>
      <c r="I2120" s="12">
        <f t="shared" si="35"/>
        <v>1691124</v>
      </c>
      <c r="J2120" s="66">
        <f t="shared" si="35"/>
        <v>200</v>
      </c>
      <c r="K2120" s="12">
        <f t="shared" si="35"/>
        <v>33704115</v>
      </c>
      <c r="L2120" s="12">
        <f t="shared" si="35"/>
        <v>690328304</v>
      </c>
      <c r="M2120" s="12">
        <f t="shared" si="35"/>
        <v>3470541554</v>
      </c>
    </row>
  </sheetData>
  <pageMargins left="0.51181102362204722" right="0.31496062992125984" top="0.39370078740157483" bottom="0.39370078740157483" header="0.31496062992125984" footer="0.31496062992125984"/>
  <pageSetup paperSize="9" scale="4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S2120"/>
  <sheetViews>
    <sheetView workbookViewId="0">
      <pane ySplit="6270" topLeftCell="A2108"/>
      <selection pane="bottomLeft" activeCell="AR2109" sqref="AR2109"/>
    </sheetView>
  </sheetViews>
  <sheetFormatPr baseColWidth="10" defaultRowHeight="14.25" x14ac:dyDescent="0.2"/>
  <cols>
    <col min="1" max="1" width="6.875" style="11" customWidth="1"/>
    <col min="2" max="2" width="33.5" style="8" bestFit="1" customWidth="1"/>
    <col min="3" max="3" width="1.875" style="11" bestFit="1" customWidth="1"/>
    <col min="4" max="4" width="7.375" style="10" customWidth="1"/>
    <col min="5" max="6" width="11" style="9"/>
    <col min="7" max="7" width="12.75" style="24" customWidth="1"/>
    <col min="11" max="11" width="13.75" customWidth="1"/>
    <col min="12" max="12" width="11" style="9" customWidth="1"/>
    <col min="13" max="14" width="11" style="9"/>
    <col min="15" max="18" width="13.375" style="24" customWidth="1"/>
    <col min="19" max="20" width="11" style="9"/>
    <col min="21" max="21" width="12.75" style="9" bestFit="1" customWidth="1"/>
    <col min="22" max="23" width="11" style="9"/>
    <col min="24" max="24" width="16.625" style="23" customWidth="1"/>
    <col min="25" max="25" width="12.75" style="9" bestFit="1" customWidth="1"/>
    <col min="26" max="26" width="14.125" style="8" bestFit="1" customWidth="1"/>
    <col min="27" max="27" width="14.375" style="22" bestFit="1" customWidth="1"/>
    <col min="28" max="28" width="14.375" style="1" bestFit="1" customWidth="1"/>
    <col min="29" max="29" width="11.5" bestFit="1" customWidth="1"/>
    <col min="30" max="30" width="13.625" style="9" bestFit="1" customWidth="1"/>
    <col min="31" max="31" width="9.5" bestFit="1" customWidth="1"/>
    <col min="32" max="32" width="13.625" bestFit="1" customWidth="1"/>
    <col min="33" max="34" width="14.25" bestFit="1" customWidth="1"/>
    <col min="37" max="37" width="14.875" customWidth="1"/>
    <col min="38" max="38" width="13.5" bestFit="1" customWidth="1"/>
    <col min="39" max="40" width="13.5" hidden="1" customWidth="1"/>
    <col min="41" max="41" width="11" style="21"/>
    <col min="42" max="42" width="13.5" style="1" bestFit="1" customWidth="1"/>
    <col min="43" max="43" width="2.875" style="8" customWidth="1"/>
    <col min="44" max="44" width="13.125" style="107" bestFit="1" customWidth="1"/>
    <col min="45" max="45" width="13.5" bestFit="1" customWidth="1"/>
    <col min="46" max="16384" width="11" style="8"/>
  </cols>
  <sheetData>
    <row r="1" spans="1:45" x14ac:dyDescent="0.2">
      <c r="A1" s="1" t="str">
        <f>Daten!A1</f>
        <v>Finanzzuweisung gemäß § 24 FAG 2017, Überweisung im Jahr 2021 + Aufstockung Juli 2021</v>
      </c>
      <c r="C1" s="20"/>
      <c r="Y1" s="8"/>
    </row>
    <row r="2" spans="1:45" x14ac:dyDescent="0.2">
      <c r="A2" s="52" t="s">
        <v>2136</v>
      </c>
      <c r="C2" s="20"/>
      <c r="G2" s="22" t="s">
        <v>2135</v>
      </c>
      <c r="Y2" s="8"/>
    </row>
    <row r="3" spans="1:45" x14ac:dyDescent="0.2">
      <c r="G3" s="24" t="s">
        <v>2134</v>
      </c>
      <c r="L3" s="1" t="s">
        <v>2133</v>
      </c>
      <c r="S3" s="1" t="s">
        <v>2118</v>
      </c>
      <c r="AG3" s="1" t="s">
        <v>2132</v>
      </c>
      <c r="AH3" s="1"/>
    </row>
    <row r="4" spans="1:45" ht="15" thickBot="1" x14ac:dyDescent="0.25">
      <c r="E4" s="19" t="str">
        <f>Daten!E4</f>
        <v>Einwohner</v>
      </c>
      <c r="I4" s="50" t="s">
        <v>2129</v>
      </c>
      <c r="J4" s="51"/>
      <c r="K4" s="39" t="s">
        <v>2131</v>
      </c>
      <c r="L4" s="19" t="str">
        <f>Daten!G4</f>
        <v>Altersgruppen (31.10.2019)</v>
      </c>
      <c r="P4" s="50" t="s">
        <v>2129</v>
      </c>
      <c r="R4" s="39" t="s">
        <v>2130</v>
      </c>
      <c r="S4" s="19" t="str">
        <f>Daten!K4</f>
        <v>Gemeindegebarung 2019</v>
      </c>
      <c r="Y4" s="50" t="s">
        <v>2129</v>
      </c>
      <c r="AA4" s="39" t="s">
        <v>2128</v>
      </c>
      <c r="AB4" s="49" t="s">
        <v>0</v>
      </c>
      <c r="AD4" s="23">
        <f>Zsfg!C10</f>
        <v>110619902</v>
      </c>
      <c r="AG4" s="1"/>
      <c r="AH4" s="1"/>
      <c r="AI4" s="49"/>
      <c r="AJ4" s="49"/>
      <c r="AL4" s="26"/>
      <c r="AM4" s="26"/>
      <c r="AN4" s="26"/>
      <c r="AP4" s="25"/>
      <c r="AR4" s="108" t="s">
        <v>2477</v>
      </c>
      <c r="AS4" s="26"/>
    </row>
    <row r="5" spans="1:45" ht="28.5" x14ac:dyDescent="0.2">
      <c r="C5" s="11" t="s">
        <v>2111</v>
      </c>
      <c r="D5" s="18" t="s">
        <v>2110</v>
      </c>
      <c r="E5" s="18" t="str">
        <f>Daten!E5</f>
        <v>Stichtag 31.10.2019</v>
      </c>
      <c r="F5" s="18" t="str">
        <f>Daten!F5</f>
        <v>Stichtag 31.10.2015</v>
      </c>
      <c r="G5" s="48" t="s">
        <v>2127</v>
      </c>
      <c r="H5" s="18" t="s">
        <v>2126</v>
      </c>
      <c r="I5" s="45">
        <v>0.5</v>
      </c>
      <c r="J5" s="42" t="s">
        <v>2123</v>
      </c>
      <c r="K5" s="24">
        <v>500</v>
      </c>
      <c r="L5" s="18" t="s">
        <v>2109</v>
      </c>
      <c r="M5" s="18" t="s">
        <v>2108</v>
      </c>
      <c r="N5" s="17" t="s">
        <v>2107</v>
      </c>
      <c r="O5" s="47" t="s">
        <v>2125</v>
      </c>
      <c r="P5" s="45">
        <v>1.1000000000000001</v>
      </c>
      <c r="Q5" s="42" t="s">
        <v>2123</v>
      </c>
      <c r="R5" s="24">
        <v>200</v>
      </c>
      <c r="S5" s="18" t="s">
        <v>2105</v>
      </c>
      <c r="T5" s="18" t="s">
        <v>2104</v>
      </c>
      <c r="U5" s="18" t="s">
        <v>2103</v>
      </c>
      <c r="V5" s="18" t="s">
        <v>2102</v>
      </c>
      <c r="W5" s="18" t="s">
        <v>2101</v>
      </c>
      <c r="X5" s="46" t="s">
        <v>2124</v>
      </c>
      <c r="Y5" s="45">
        <v>0.75</v>
      </c>
      <c r="Z5" s="42" t="s">
        <v>2123</v>
      </c>
      <c r="AA5" s="44">
        <v>0.1</v>
      </c>
      <c r="AB5" s="43" t="s">
        <v>2122</v>
      </c>
      <c r="AC5" s="18" t="s">
        <v>2121</v>
      </c>
      <c r="AD5" s="18" t="s">
        <v>2115</v>
      </c>
      <c r="AE5" s="42" t="s">
        <v>2113</v>
      </c>
      <c r="AF5" s="41" t="s">
        <v>2120</v>
      </c>
      <c r="AG5" s="18" t="s">
        <v>2119</v>
      </c>
      <c r="AH5" s="18" t="s">
        <v>2118</v>
      </c>
      <c r="AI5" s="18" t="s">
        <v>2117</v>
      </c>
      <c r="AJ5" s="18" t="s">
        <v>2116</v>
      </c>
      <c r="AK5" s="40">
        <v>3</v>
      </c>
      <c r="AL5" s="18" t="s">
        <v>2115</v>
      </c>
      <c r="AM5" s="18" t="s">
        <v>2114</v>
      </c>
      <c r="AN5" s="18" t="s">
        <v>2114</v>
      </c>
      <c r="AO5" s="18" t="s">
        <v>2426</v>
      </c>
      <c r="AP5" s="39" t="s">
        <v>2112</v>
      </c>
      <c r="AR5" s="109" t="s">
        <v>2476</v>
      </c>
      <c r="AS5" s="18"/>
    </row>
    <row r="6" spans="1:45" x14ac:dyDescent="0.2">
      <c r="H6" s="18"/>
      <c r="I6" s="38">
        <f>H17*I5</f>
        <v>1.2899204100250384E-2</v>
      </c>
      <c r="L6" s="18"/>
      <c r="M6" s="18"/>
      <c r="N6" s="17"/>
      <c r="P6" s="38">
        <f>O17*P5</f>
        <v>0.55301175099051303</v>
      </c>
      <c r="Y6" s="37">
        <f>X17/E17*Y5</f>
        <v>353.71680797397488</v>
      </c>
      <c r="AF6" s="35"/>
      <c r="AL6" s="36"/>
      <c r="AM6" s="36"/>
      <c r="AN6" s="36"/>
      <c r="AP6" s="36"/>
      <c r="AR6" s="110"/>
      <c r="AS6" s="36"/>
    </row>
    <row r="7" spans="1:45" x14ac:dyDescent="0.2">
      <c r="A7" s="11">
        <v>1</v>
      </c>
      <c r="B7" s="8" t="s">
        <v>9</v>
      </c>
      <c r="D7" s="16">
        <f t="shared" ref="D7:G15" si="0">SUMIF($C$19:$C$2118,$A7,D$19:D$2118)</f>
        <v>2</v>
      </c>
      <c r="E7" s="9">
        <f t="shared" si="0"/>
        <v>294389</v>
      </c>
      <c r="F7" s="9">
        <f t="shared" si="0"/>
        <v>290299</v>
      </c>
      <c r="G7" s="27">
        <f t="shared" si="0"/>
        <v>4090</v>
      </c>
      <c r="H7" s="29">
        <f t="shared" ref="H7:H15" si="1">G7/F7</f>
        <v>1.4088922111340376E-2</v>
      </c>
      <c r="I7" s="21">
        <f t="shared" ref="I7:N15" si="2">SUMIF($C$19:$C$2118,$A7,I$19:I$2118)</f>
        <v>3744.6260510985881</v>
      </c>
      <c r="J7" s="21">
        <f t="shared" si="2"/>
        <v>345.37394890141445</v>
      </c>
      <c r="K7" s="27">
        <f t="shared" si="2"/>
        <v>-172686.97445070712</v>
      </c>
      <c r="L7" s="9">
        <f t="shared" si="2"/>
        <v>38716</v>
      </c>
      <c r="M7" s="9">
        <f t="shared" si="2"/>
        <v>190403</v>
      </c>
      <c r="N7" s="9">
        <f t="shared" si="2"/>
        <v>65270</v>
      </c>
      <c r="O7" s="28">
        <f t="shared" ref="O7:O15" si="3">(L7+N7)/M7</f>
        <v>0.54613635289359941</v>
      </c>
      <c r="P7" s="9">
        <f t="shared" ref="P7:U15" si="4">SUMIF($C$19:$C$2118,$A7,P$19:P$2118)</f>
        <v>105295.09642384668</v>
      </c>
      <c r="Q7" s="21">
        <f t="shared" si="4"/>
        <v>-1309.096423846652</v>
      </c>
      <c r="R7" s="27">
        <f t="shared" si="4"/>
        <v>-261819.28476933061</v>
      </c>
      <c r="S7" s="9">
        <f t="shared" si="4"/>
        <v>2540349</v>
      </c>
      <c r="T7" s="9">
        <f t="shared" si="4"/>
        <v>20684175</v>
      </c>
      <c r="U7" s="9">
        <f t="shared" si="4"/>
        <v>72374786</v>
      </c>
      <c r="X7" s="23">
        <f t="shared" ref="X7:AA15" si="5">SUMIF($C$19:$C$2118,$A7,X$19:X$2118)</f>
        <v>95599310</v>
      </c>
      <c r="Y7" s="9">
        <f t="shared" si="5"/>
        <v>104130337.38265054</v>
      </c>
      <c r="Z7" s="21">
        <f t="shared" si="5"/>
        <v>-8531027.3826504909</v>
      </c>
      <c r="AA7" s="27">
        <f t="shared" si="5"/>
        <v>853102.73826504941</v>
      </c>
      <c r="AC7" s="21">
        <f t="shared" ref="AC7:AC15" si="6">SUMIF($C$19:$C$2118,$A7,AC$19:AC$2118)</f>
        <v>4882309.53398766</v>
      </c>
      <c r="AD7" s="9">
        <f t="shared" ref="AD7:AD15" si="7">ROUND($AD$4/$AC$17*AC7,0)</f>
        <v>11381355</v>
      </c>
      <c r="AE7" s="21">
        <f>AD4-AD17</f>
        <v>0</v>
      </c>
      <c r="AF7" s="33">
        <f t="shared" ref="AF7:AF15" si="8">AD7+AE7</f>
        <v>11381355</v>
      </c>
      <c r="AG7" s="9">
        <f t="shared" ref="AG7:AI15" si="9">SUMIF($C$19:$C$2118,$A7,AG$19:AG$2118)</f>
        <v>1997446.2061266177</v>
      </c>
      <c r="AH7" s="9">
        <f t="shared" si="9"/>
        <v>2576484.3909075144</v>
      </c>
      <c r="AI7" s="9">
        <f t="shared" si="9"/>
        <v>4573930.597034133</v>
      </c>
      <c r="AJ7" s="9"/>
      <c r="AK7" s="9">
        <f t="shared" ref="AK7:AL15" si="10">SUMIF($C$19:$C$2118,$A7,AK$19:AK$2118)</f>
        <v>4580769.2937731873</v>
      </c>
      <c r="AL7" s="9">
        <f t="shared" ca="1" si="10"/>
        <v>11381359</v>
      </c>
      <c r="AM7" s="9"/>
      <c r="AN7" s="9"/>
      <c r="AO7" s="21">
        <f t="shared" ref="AO7:AP15" ca="1" si="11">SUMIF($C$19:$C$2118,$A7,AO$19:AO$2118)</f>
        <v>-4</v>
      </c>
      <c r="AP7" s="24">
        <f t="shared" ca="1" si="11"/>
        <v>11381355</v>
      </c>
      <c r="AR7" s="111">
        <f t="shared" ref="AR7:AR15" si="12">SUMIF($C$19:$C$2118,$A7,AR$19:AR$2118)</f>
        <v>5144352.9699999988</v>
      </c>
      <c r="AS7" s="24"/>
    </row>
    <row r="8" spans="1:45" x14ac:dyDescent="0.2">
      <c r="A8" s="11">
        <v>2</v>
      </c>
      <c r="B8" s="8" t="s">
        <v>8</v>
      </c>
      <c r="D8" s="16">
        <f t="shared" si="0"/>
        <v>2</v>
      </c>
      <c r="E8" s="9">
        <f t="shared" si="0"/>
        <v>561406</v>
      </c>
      <c r="F8" s="9">
        <f t="shared" si="0"/>
        <v>559491</v>
      </c>
      <c r="G8" s="27">
        <f t="shared" si="0"/>
        <v>1915</v>
      </c>
      <c r="H8" s="29">
        <f t="shared" si="1"/>
        <v>3.4227538959518563E-3</v>
      </c>
      <c r="I8" s="21">
        <f t="shared" si="2"/>
        <v>7216.9886012531861</v>
      </c>
      <c r="J8" s="21">
        <f t="shared" si="2"/>
        <v>-5301.9886012531861</v>
      </c>
      <c r="K8" s="27">
        <f t="shared" si="2"/>
        <v>2650994.3006265932</v>
      </c>
      <c r="L8" s="9">
        <f t="shared" si="2"/>
        <v>74910</v>
      </c>
      <c r="M8" s="9">
        <f t="shared" si="2"/>
        <v>362890</v>
      </c>
      <c r="N8" s="9">
        <f t="shared" si="2"/>
        <v>123606</v>
      </c>
      <c r="O8" s="28">
        <f t="shared" si="3"/>
        <v>0.54704180330127583</v>
      </c>
      <c r="P8" s="9">
        <f t="shared" si="4"/>
        <v>200682.43431694727</v>
      </c>
      <c r="Q8" s="21">
        <f t="shared" si="4"/>
        <v>-2166.4343169472759</v>
      </c>
      <c r="R8" s="27">
        <f t="shared" si="4"/>
        <v>-433286.86338945571</v>
      </c>
      <c r="S8" s="9">
        <f t="shared" si="4"/>
        <v>2200328</v>
      </c>
      <c r="T8" s="9">
        <f t="shared" si="4"/>
        <v>49256395</v>
      </c>
      <c r="U8" s="9">
        <f t="shared" si="4"/>
        <v>176035043</v>
      </c>
      <c r="X8" s="23">
        <f t="shared" si="5"/>
        <v>227491766</v>
      </c>
      <c r="Y8" s="9">
        <f t="shared" si="5"/>
        <v>198578738.29743731</v>
      </c>
      <c r="Z8" s="21">
        <f t="shared" si="5"/>
        <v>28913027.702562664</v>
      </c>
      <c r="AA8" s="27">
        <f t="shared" si="5"/>
        <v>-2891302.770256266</v>
      </c>
      <c r="AC8" s="21">
        <f t="shared" si="6"/>
        <v>6666204.7613904476</v>
      </c>
      <c r="AD8" s="9">
        <f t="shared" si="7"/>
        <v>15539867</v>
      </c>
      <c r="AF8" s="33">
        <f t="shared" si="8"/>
        <v>15539867</v>
      </c>
      <c r="AG8" s="9">
        <f t="shared" si="9"/>
        <v>3417103.0895465063</v>
      </c>
      <c r="AH8" s="9">
        <f t="shared" si="9"/>
        <v>2718569.5164368823</v>
      </c>
      <c r="AI8" s="9">
        <f t="shared" si="9"/>
        <v>6135672.6059833895</v>
      </c>
      <c r="AJ8" s="9"/>
      <c r="AK8" s="9">
        <f t="shared" si="10"/>
        <v>6150605.8779692873</v>
      </c>
      <c r="AL8" s="9">
        <f t="shared" ca="1" si="10"/>
        <v>15539864</v>
      </c>
      <c r="AM8" s="9"/>
      <c r="AN8" s="9"/>
      <c r="AO8" s="21">
        <f t="shared" ca="1" si="11"/>
        <v>3</v>
      </c>
      <c r="AP8" s="24">
        <f t="shared" ca="1" si="11"/>
        <v>15539867</v>
      </c>
      <c r="AR8" s="111">
        <f t="shared" si="12"/>
        <v>7023992</v>
      </c>
      <c r="AS8" s="24"/>
    </row>
    <row r="9" spans="1:45" x14ac:dyDescent="0.2">
      <c r="A9" s="11">
        <v>3</v>
      </c>
      <c r="B9" s="8" t="s">
        <v>7</v>
      </c>
      <c r="D9" s="16">
        <f t="shared" si="0"/>
        <v>4</v>
      </c>
      <c r="E9" s="9">
        <f t="shared" si="0"/>
        <v>1683800</v>
      </c>
      <c r="F9" s="9">
        <f t="shared" si="0"/>
        <v>1650367</v>
      </c>
      <c r="G9" s="27">
        <f t="shared" si="0"/>
        <v>33433</v>
      </c>
      <c r="H9" s="29">
        <f t="shared" si="1"/>
        <v>2.0257918390273195E-2</v>
      </c>
      <c r="I9" s="21">
        <f t="shared" si="2"/>
        <v>21288.420773317925</v>
      </c>
      <c r="J9" s="21">
        <f t="shared" si="2"/>
        <v>12144.579226682075</v>
      </c>
      <c r="K9" s="27">
        <f t="shared" si="2"/>
        <v>-6072289.6133410325</v>
      </c>
      <c r="L9" s="9">
        <f t="shared" si="2"/>
        <v>243537</v>
      </c>
      <c r="M9" s="9">
        <f t="shared" si="2"/>
        <v>1098955</v>
      </c>
      <c r="N9" s="9">
        <f t="shared" si="2"/>
        <v>341306</v>
      </c>
      <c r="O9" s="28">
        <f t="shared" si="3"/>
        <v>0.53218102652064914</v>
      </c>
      <c r="P9" s="9">
        <f t="shared" si="4"/>
        <v>607735.02880977979</v>
      </c>
      <c r="Q9" s="21">
        <f t="shared" si="4"/>
        <v>-22892.028809779255</v>
      </c>
      <c r="R9" s="27">
        <f t="shared" si="4"/>
        <v>-4578405.7619558536</v>
      </c>
      <c r="S9" s="9">
        <f t="shared" si="4"/>
        <v>11713125</v>
      </c>
      <c r="T9" s="9">
        <f t="shared" si="4"/>
        <v>123910401</v>
      </c>
      <c r="U9" s="9">
        <f t="shared" si="4"/>
        <v>537129592</v>
      </c>
      <c r="X9" s="23">
        <f t="shared" si="5"/>
        <v>672753118</v>
      </c>
      <c r="Y9" s="9">
        <f t="shared" si="5"/>
        <v>595588361.26657951</v>
      </c>
      <c r="Z9" s="21">
        <f t="shared" si="5"/>
        <v>77164756.733421057</v>
      </c>
      <c r="AA9" s="27">
        <f t="shared" si="5"/>
        <v>-7716475.6733421041</v>
      </c>
      <c r="AC9" s="21">
        <f t="shared" si="6"/>
        <v>14414434.019142708</v>
      </c>
      <c r="AD9" s="9">
        <f t="shared" si="7"/>
        <v>33602086</v>
      </c>
      <c r="AF9" s="33">
        <f t="shared" si="8"/>
        <v>33602086</v>
      </c>
      <c r="AG9" s="9">
        <f t="shared" si="9"/>
        <v>5048842.5428080149</v>
      </c>
      <c r="AH9" s="9">
        <f t="shared" si="9"/>
        <v>8980699.9275524486</v>
      </c>
      <c r="AI9" s="9">
        <f t="shared" si="9"/>
        <v>14029542.470360456</v>
      </c>
      <c r="AJ9" s="9"/>
      <c r="AK9" s="9">
        <f t="shared" si="10"/>
        <v>14237593.816370685</v>
      </c>
      <c r="AL9" s="9">
        <f t="shared" ca="1" si="10"/>
        <v>33602078</v>
      </c>
      <c r="AM9" s="9"/>
      <c r="AN9" s="9"/>
      <c r="AO9" s="21">
        <f t="shared" ca="1" si="11"/>
        <v>8</v>
      </c>
      <c r="AP9" s="24">
        <f t="shared" ca="1" si="11"/>
        <v>33602086</v>
      </c>
      <c r="AR9" s="111">
        <f t="shared" si="12"/>
        <v>15188083</v>
      </c>
      <c r="AS9" s="24"/>
    </row>
    <row r="10" spans="1:45" x14ac:dyDescent="0.2">
      <c r="A10" s="11">
        <v>4</v>
      </c>
      <c r="B10" s="8" t="s">
        <v>6</v>
      </c>
      <c r="D10" s="16">
        <f t="shared" si="0"/>
        <v>3</v>
      </c>
      <c r="E10" s="9">
        <f t="shared" si="0"/>
        <v>1489365</v>
      </c>
      <c r="F10" s="9">
        <f t="shared" si="0"/>
        <v>1450151</v>
      </c>
      <c r="G10" s="27">
        <f t="shared" si="0"/>
        <v>39214</v>
      </c>
      <c r="H10" s="29">
        <f t="shared" si="1"/>
        <v>2.7041321903718992E-2</v>
      </c>
      <c r="I10" s="21">
        <f t="shared" si="2"/>
        <v>18705.793725182215</v>
      </c>
      <c r="J10" s="21">
        <f t="shared" si="2"/>
        <v>20508.206274817789</v>
      </c>
      <c r="K10" s="27">
        <f t="shared" si="2"/>
        <v>-10254103.137408908</v>
      </c>
      <c r="L10" s="9">
        <f t="shared" si="2"/>
        <v>225768</v>
      </c>
      <c r="M10" s="9">
        <f t="shared" si="2"/>
        <v>986176</v>
      </c>
      <c r="N10" s="9">
        <f t="shared" si="2"/>
        <v>277420</v>
      </c>
      <c r="O10" s="28">
        <f t="shared" si="3"/>
        <v>0.51024157959633976</v>
      </c>
      <c r="P10" s="9">
        <f t="shared" si="4"/>
        <v>545366.91654481995</v>
      </c>
      <c r="Q10" s="21">
        <f t="shared" si="4"/>
        <v>-42178.916544820131</v>
      </c>
      <c r="R10" s="27">
        <f t="shared" si="4"/>
        <v>-8435783.308964042</v>
      </c>
      <c r="S10" s="9">
        <f t="shared" si="4"/>
        <v>7548544</v>
      </c>
      <c r="T10" s="9">
        <f t="shared" si="4"/>
        <v>122724891</v>
      </c>
      <c r="U10" s="9">
        <f t="shared" si="4"/>
        <v>634413384</v>
      </c>
      <c r="X10" s="23">
        <f t="shared" si="5"/>
        <v>764686819</v>
      </c>
      <c r="Y10" s="9">
        <f t="shared" si="5"/>
        <v>526813433.70815939</v>
      </c>
      <c r="Z10" s="21">
        <f t="shared" si="5"/>
        <v>237873385.29184103</v>
      </c>
      <c r="AA10" s="27">
        <f t="shared" si="5"/>
        <v>-23787338.529184066</v>
      </c>
      <c r="AC10" s="21">
        <f t="shared" si="6"/>
        <v>6173020.2716901843</v>
      </c>
      <c r="AD10" s="9">
        <f t="shared" si="7"/>
        <v>14390184</v>
      </c>
      <c r="AF10" s="33">
        <f t="shared" si="8"/>
        <v>14390184</v>
      </c>
      <c r="AG10" s="9">
        <f t="shared" si="9"/>
        <v>2213275.1496709045</v>
      </c>
      <c r="AH10" s="9">
        <f t="shared" si="9"/>
        <v>5305299.3140056338</v>
      </c>
      <c r="AI10" s="9">
        <f t="shared" si="9"/>
        <v>7518574.4636765337</v>
      </c>
      <c r="AJ10" s="9"/>
      <c r="AK10" s="9">
        <f t="shared" si="10"/>
        <v>7533474.2603605753</v>
      </c>
      <c r="AL10" s="9">
        <f t="shared" ca="1" si="10"/>
        <v>14390179</v>
      </c>
      <c r="AM10" s="9"/>
      <c r="AN10" s="9"/>
      <c r="AO10" s="21">
        <f t="shared" ca="1" si="11"/>
        <v>5</v>
      </c>
      <c r="AP10" s="24">
        <f t="shared" ca="1" si="11"/>
        <v>14390184</v>
      </c>
      <c r="AR10" s="111">
        <f t="shared" si="12"/>
        <v>6504338</v>
      </c>
      <c r="AS10" s="24"/>
    </row>
    <row r="11" spans="1:45" x14ac:dyDescent="0.2">
      <c r="A11" s="11">
        <v>5</v>
      </c>
      <c r="B11" s="8" t="s">
        <v>5</v>
      </c>
      <c r="D11" s="16">
        <f t="shared" si="0"/>
        <v>1</v>
      </c>
      <c r="E11" s="9">
        <f t="shared" si="0"/>
        <v>557780</v>
      </c>
      <c r="F11" s="9">
        <f t="shared" si="0"/>
        <v>543838</v>
      </c>
      <c r="G11" s="27">
        <f t="shared" si="0"/>
        <v>13942</v>
      </c>
      <c r="H11" s="29">
        <f t="shared" si="1"/>
        <v>2.5636310813146563E-2</v>
      </c>
      <c r="I11" s="21">
        <f t="shared" si="2"/>
        <v>7015.0773594719685</v>
      </c>
      <c r="J11" s="21">
        <f t="shared" si="2"/>
        <v>6926.9226405280278</v>
      </c>
      <c r="K11" s="27">
        <f t="shared" si="2"/>
        <v>-3463461.3202640149</v>
      </c>
      <c r="L11" s="9">
        <f t="shared" si="2"/>
        <v>81709</v>
      </c>
      <c r="M11" s="9">
        <f t="shared" si="2"/>
        <v>370438</v>
      </c>
      <c r="N11" s="9">
        <f t="shared" si="2"/>
        <v>105632</v>
      </c>
      <c r="O11" s="28">
        <f t="shared" si="3"/>
        <v>0.50572835400255911</v>
      </c>
      <c r="P11" s="9">
        <f t="shared" si="4"/>
        <v>204856.56701342366</v>
      </c>
      <c r="Q11" s="21">
        <f t="shared" si="4"/>
        <v>-17515.567013423664</v>
      </c>
      <c r="R11" s="27">
        <f t="shared" si="4"/>
        <v>-3503113.4026847347</v>
      </c>
      <c r="S11" s="9">
        <f t="shared" si="4"/>
        <v>1578728</v>
      </c>
      <c r="T11" s="9">
        <f t="shared" si="4"/>
        <v>54283117</v>
      </c>
      <c r="U11" s="9">
        <f t="shared" si="4"/>
        <v>244818636</v>
      </c>
      <c r="X11" s="23">
        <f t="shared" si="5"/>
        <v>300680481</v>
      </c>
      <c r="Y11" s="9">
        <f t="shared" si="5"/>
        <v>197296161.15172377</v>
      </c>
      <c r="Z11" s="21">
        <f t="shared" si="5"/>
        <v>103384319.8482763</v>
      </c>
      <c r="AA11" s="27">
        <f t="shared" si="5"/>
        <v>-10338431.98482763</v>
      </c>
      <c r="AC11" s="21">
        <f t="shared" si="6"/>
        <v>1017882.9248630616</v>
      </c>
      <c r="AD11" s="9">
        <f t="shared" si="7"/>
        <v>2372829</v>
      </c>
      <c r="AF11" s="33">
        <f t="shared" si="8"/>
        <v>2372829</v>
      </c>
      <c r="AG11" s="9">
        <f t="shared" si="9"/>
        <v>592958.35712036758</v>
      </c>
      <c r="AH11" s="9">
        <f t="shared" si="9"/>
        <v>543988.18681123166</v>
      </c>
      <c r="AI11" s="9">
        <f t="shared" si="9"/>
        <v>1136946.5439315992</v>
      </c>
      <c r="AJ11" s="9"/>
      <c r="AK11" s="9">
        <f t="shared" si="10"/>
        <v>1144284.1891154633</v>
      </c>
      <c r="AL11" s="9">
        <f t="shared" ca="1" si="10"/>
        <v>2372829</v>
      </c>
      <c r="AM11" s="9"/>
      <c r="AN11" s="9"/>
      <c r="AO11" s="21">
        <f t="shared" ca="1" si="11"/>
        <v>0</v>
      </c>
      <c r="AP11" s="24">
        <f t="shared" ca="1" si="11"/>
        <v>2372829</v>
      </c>
      <c r="AR11" s="111">
        <f t="shared" si="12"/>
        <v>1072514</v>
      </c>
      <c r="AS11" s="24"/>
    </row>
    <row r="12" spans="1:45" x14ac:dyDescent="0.2">
      <c r="A12" s="11">
        <v>6</v>
      </c>
      <c r="B12" s="8" t="s">
        <v>4</v>
      </c>
      <c r="D12" s="16">
        <f t="shared" si="0"/>
        <v>1</v>
      </c>
      <c r="E12" s="9">
        <f t="shared" si="0"/>
        <v>1246034</v>
      </c>
      <c r="F12" s="9">
        <f t="shared" si="0"/>
        <v>1229443</v>
      </c>
      <c r="G12" s="27">
        <f t="shared" si="0"/>
        <v>16591</v>
      </c>
      <c r="H12" s="29">
        <f t="shared" si="1"/>
        <v>1.3494728913825204E-2</v>
      </c>
      <c r="I12" s="21">
        <f t="shared" si="2"/>
        <v>15858.836186624136</v>
      </c>
      <c r="J12" s="21">
        <f t="shared" si="2"/>
        <v>732.1638133758762</v>
      </c>
      <c r="K12" s="27">
        <f t="shared" si="2"/>
        <v>-366081.90668793273</v>
      </c>
      <c r="L12" s="9">
        <f t="shared" si="2"/>
        <v>167357</v>
      </c>
      <c r="M12" s="9">
        <f t="shared" si="2"/>
        <v>823463</v>
      </c>
      <c r="N12" s="9">
        <f t="shared" si="2"/>
        <v>255212</v>
      </c>
      <c r="O12" s="28">
        <f t="shared" si="3"/>
        <v>0.51316088275975968</v>
      </c>
      <c r="P12" s="9">
        <f t="shared" si="4"/>
        <v>455384.71550590132</v>
      </c>
      <c r="Q12" s="21">
        <f t="shared" si="4"/>
        <v>-32815.715505900822</v>
      </c>
      <c r="R12" s="27">
        <f t="shared" si="4"/>
        <v>-6563143.1011801595</v>
      </c>
      <c r="S12" s="9">
        <f t="shared" si="4"/>
        <v>5736336</v>
      </c>
      <c r="T12" s="9">
        <f t="shared" si="4"/>
        <v>95897819</v>
      </c>
      <c r="U12" s="9">
        <f t="shared" si="4"/>
        <v>458636741</v>
      </c>
      <c r="X12" s="23">
        <f t="shared" si="5"/>
        <v>560270896</v>
      </c>
      <c r="Y12" s="9">
        <f t="shared" si="5"/>
        <v>440743169.10704362</v>
      </c>
      <c r="Z12" s="21">
        <f t="shared" si="5"/>
        <v>119527726.89295608</v>
      </c>
      <c r="AA12" s="27">
        <f t="shared" si="5"/>
        <v>-11952772.689295633</v>
      </c>
      <c r="AC12" s="21">
        <f t="shared" si="6"/>
        <v>12177144.681260495</v>
      </c>
      <c r="AD12" s="9">
        <f t="shared" si="7"/>
        <v>28386648</v>
      </c>
      <c r="AF12" s="33">
        <f t="shared" si="8"/>
        <v>28386648</v>
      </c>
      <c r="AG12" s="9">
        <f t="shared" si="9"/>
        <v>6885861.4236583216</v>
      </c>
      <c r="AH12" s="9">
        <f t="shared" si="9"/>
        <v>4912208.4978174213</v>
      </c>
      <c r="AI12" s="9">
        <f t="shared" si="9"/>
        <v>11798069.921475751</v>
      </c>
      <c r="AJ12" s="9"/>
      <c r="AK12" s="9">
        <f t="shared" si="10"/>
        <v>11792076.959053656</v>
      </c>
      <c r="AL12" s="9">
        <f t="shared" ca="1" si="10"/>
        <v>28386652</v>
      </c>
      <c r="AM12" s="9"/>
      <c r="AN12" s="9"/>
      <c r="AO12" s="21">
        <f t="shared" ca="1" si="11"/>
        <v>-4</v>
      </c>
      <c r="AP12" s="24">
        <f t="shared" ca="1" si="11"/>
        <v>28386648</v>
      </c>
      <c r="AR12" s="111">
        <f t="shared" si="12"/>
        <v>12830715</v>
      </c>
      <c r="AS12" s="24"/>
    </row>
    <row r="13" spans="1:45" x14ac:dyDescent="0.2">
      <c r="A13" s="11">
        <v>7</v>
      </c>
      <c r="B13" s="8" t="s">
        <v>3</v>
      </c>
      <c r="D13" s="16">
        <f t="shared" si="0"/>
        <v>1</v>
      </c>
      <c r="E13" s="9">
        <f t="shared" si="0"/>
        <v>756720</v>
      </c>
      <c r="F13" s="9">
        <f t="shared" si="0"/>
        <v>736176</v>
      </c>
      <c r="G13" s="27">
        <f t="shared" si="0"/>
        <v>20544</v>
      </c>
      <c r="H13" s="29">
        <f t="shared" si="1"/>
        <v>2.7906370215817957E-2</v>
      </c>
      <c r="I13" s="21">
        <f t="shared" si="2"/>
        <v>9496.0844777059247</v>
      </c>
      <c r="J13" s="21">
        <f t="shared" si="2"/>
        <v>11047.915522294074</v>
      </c>
      <c r="K13" s="27">
        <f t="shared" si="2"/>
        <v>-5523957.7611470288</v>
      </c>
      <c r="L13" s="9">
        <f t="shared" si="2"/>
        <v>110297</v>
      </c>
      <c r="M13" s="9">
        <f t="shared" si="2"/>
        <v>508686</v>
      </c>
      <c r="N13" s="9">
        <f t="shared" si="2"/>
        <v>137736</v>
      </c>
      <c r="O13" s="28">
        <f t="shared" si="3"/>
        <v>0.48759549112812228</v>
      </c>
      <c r="P13" s="9">
        <f t="shared" si="4"/>
        <v>281309.33556435996</v>
      </c>
      <c r="Q13" s="21">
        <f t="shared" si="4"/>
        <v>-33276.33556436011</v>
      </c>
      <c r="R13" s="27">
        <f t="shared" si="4"/>
        <v>-6655267.1128720278</v>
      </c>
      <c r="S13" s="9">
        <f t="shared" si="4"/>
        <v>1551783</v>
      </c>
      <c r="T13" s="9">
        <f t="shared" si="4"/>
        <v>71298839</v>
      </c>
      <c r="U13" s="9">
        <f t="shared" si="4"/>
        <v>296184760</v>
      </c>
      <c r="X13" s="23">
        <f t="shared" si="5"/>
        <v>369194912.88196552</v>
      </c>
      <c r="Y13" s="9">
        <f t="shared" si="5"/>
        <v>267664582.93006641</v>
      </c>
      <c r="Z13" s="21">
        <f t="shared" si="5"/>
        <v>101530329.95189929</v>
      </c>
      <c r="AA13" s="27">
        <f t="shared" si="5"/>
        <v>-10153032.995189924</v>
      </c>
      <c r="AC13" s="21">
        <f t="shared" si="6"/>
        <v>1705396.6007911393</v>
      </c>
      <c r="AD13" s="9">
        <f t="shared" si="7"/>
        <v>3975521</v>
      </c>
      <c r="AF13" s="33">
        <f t="shared" si="8"/>
        <v>3975521</v>
      </c>
      <c r="AG13" s="9">
        <f t="shared" si="9"/>
        <v>522693.2545160767</v>
      </c>
      <c r="AH13" s="9">
        <f t="shared" si="9"/>
        <v>1751404.2195823183</v>
      </c>
      <c r="AI13" s="9">
        <f t="shared" si="9"/>
        <v>2274097.474098397</v>
      </c>
      <c r="AJ13" s="9"/>
      <c r="AK13" s="9">
        <f t="shared" si="10"/>
        <v>2273512.3319458817</v>
      </c>
      <c r="AL13" s="9">
        <f t="shared" ca="1" si="10"/>
        <v>3975522</v>
      </c>
      <c r="AM13" s="9"/>
      <c r="AN13" s="9"/>
      <c r="AO13" s="21">
        <f t="shared" ca="1" si="11"/>
        <v>-1</v>
      </c>
      <c r="AP13" s="24">
        <f t="shared" ca="1" si="11"/>
        <v>3975521</v>
      </c>
      <c r="AR13" s="111">
        <f t="shared" si="12"/>
        <v>1796929</v>
      </c>
      <c r="AS13" s="24"/>
    </row>
    <row r="14" spans="1:45" x14ac:dyDescent="0.2">
      <c r="A14" s="11">
        <v>8</v>
      </c>
      <c r="B14" s="8" t="s">
        <v>2</v>
      </c>
      <c r="D14" s="16">
        <f t="shared" si="0"/>
        <v>0</v>
      </c>
      <c r="E14" s="9">
        <f t="shared" si="0"/>
        <v>396782</v>
      </c>
      <c r="F14" s="9">
        <f t="shared" si="0"/>
        <v>382798</v>
      </c>
      <c r="G14" s="27">
        <f t="shared" si="0"/>
        <v>13984</v>
      </c>
      <c r="H14" s="29">
        <f t="shared" si="1"/>
        <v>3.6531016358497169E-2</v>
      </c>
      <c r="I14" s="21">
        <f t="shared" si="2"/>
        <v>4937.7895311676466</v>
      </c>
      <c r="J14" s="21">
        <f t="shared" si="2"/>
        <v>9046.2104688323543</v>
      </c>
      <c r="K14" s="27">
        <f t="shared" si="2"/>
        <v>-4523105.2344161784</v>
      </c>
      <c r="L14" s="9">
        <f t="shared" si="2"/>
        <v>63478</v>
      </c>
      <c r="M14" s="9">
        <f t="shared" si="2"/>
        <v>263757</v>
      </c>
      <c r="N14" s="9">
        <f t="shared" si="2"/>
        <v>69531</v>
      </c>
      <c r="O14" s="28">
        <f t="shared" si="3"/>
        <v>0.50428614216873868</v>
      </c>
      <c r="P14" s="9">
        <f t="shared" si="4"/>
        <v>145860.72040600481</v>
      </c>
      <c r="Q14" s="21">
        <f t="shared" si="4"/>
        <v>-12851.720406004746</v>
      </c>
      <c r="R14" s="27">
        <f t="shared" si="4"/>
        <v>-2570344.081200948</v>
      </c>
      <c r="S14" s="9">
        <f t="shared" si="4"/>
        <v>628563</v>
      </c>
      <c r="T14" s="9">
        <f t="shared" si="4"/>
        <v>31836216</v>
      </c>
      <c r="U14" s="9">
        <f t="shared" si="4"/>
        <v>166094917</v>
      </c>
      <c r="X14" s="23">
        <f t="shared" si="5"/>
        <v>198615128.79478461</v>
      </c>
      <c r="Y14" s="9">
        <f t="shared" si="5"/>
        <v>140348462.50152975</v>
      </c>
      <c r="Z14" s="21">
        <f t="shared" si="5"/>
        <v>58266666.293254875</v>
      </c>
      <c r="AA14" s="27">
        <f t="shared" si="5"/>
        <v>-5826666.6293254886</v>
      </c>
      <c r="AC14" s="21">
        <f t="shared" si="6"/>
        <v>416711.0640057975</v>
      </c>
      <c r="AD14" s="9">
        <f t="shared" si="7"/>
        <v>971412</v>
      </c>
      <c r="AF14" s="33">
        <f t="shared" si="8"/>
        <v>971412</v>
      </c>
      <c r="AG14" s="9">
        <f t="shared" si="9"/>
        <v>114465.02037323444</v>
      </c>
      <c r="AH14" s="9">
        <f t="shared" si="9"/>
        <v>435361.24054402078</v>
      </c>
      <c r="AI14" s="9">
        <f t="shared" si="9"/>
        <v>549826.26091725507</v>
      </c>
      <c r="AJ14" s="9"/>
      <c r="AK14" s="9">
        <f t="shared" si="10"/>
        <v>506253.51593189075</v>
      </c>
      <c r="AL14" s="9">
        <f t="shared" ca="1" si="10"/>
        <v>971412</v>
      </c>
      <c r="AM14" s="9"/>
      <c r="AN14" s="9"/>
      <c r="AO14" s="21">
        <f t="shared" ca="1" si="11"/>
        <v>0</v>
      </c>
      <c r="AP14" s="24">
        <f t="shared" ca="1" si="11"/>
        <v>971412</v>
      </c>
      <c r="AR14" s="111">
        <f t="shared" si="12"/>
        <v>439076</v>
      </c>
      <c r="AS14" s="24"/>
    </row>
    <row r="15" spans="1:45" x14ac:dyDescent="0.2">
      <c r="A15" s="11">
        <v>9</v>
      </c>
      <c r="B15" s="8" t="s">
        <v>1</v>
      </c>
      <c r="D15" s="16">
        <f t="shared" si="0"/>
        <v>0</v>
      </c>
      <c r="E15" s="9">
        <f t="shared" si="0"/>
        <v>1908104</v>
      </c>
      <c r="F15" s="9">
        <f t="shared" si="0"/>
        <v>1828127</v>
      </c>
      <c r="G15" s="27">
        <f t="shared" si="0"/>
        <v>79977</v>
      </c>
      <c r="H15" s="29">
        <f t="shared" si="1"/>
        <v>4.3748054702982889E-2</v>
      </c>
      <c r="I15" s="21">
        <f t="shared" si="2"/>
        <v>23581.383294178431</v>
      </c>
      <c r="J15" s="21">
        <f t="shared" si="2"/>
        <v>56395.616705821565</v>
      </c>
      <c r="K15" s="27">
        <f t="shared" si="2"/>
        <v>-28197808.352910783</v>
      </c>
      <c r="L15" s="9">
        <f t="shared" si="2"/>
        <v>278634</v>
      </c>
      <c r="M15" s="9">
        <f t="shared" si="2"/>
        <v>1313882</v>
      </c>
      <c r="N15" s="9">
        <f t="shared" si="2"/>
        <v>315411</v>
      </c>
      <c r="O15" s="28">
        <f t="shared" si="3"/>
        <v>0.45212964330130101</v>
      </c>
      <c r="P15" s="9">
        <f t="shared" si="4"/>
        <v>726592.18541491718</v>
      </c>
      <c r="Q15" s="21">
        <f t="shared" si="4"/>
        <v>-132547.18541491718</v>
      </c>
      <c r="R15" s="27">
        <f t="shared" si="4"/>
        <v>-26509437.082983438</v>
      </c>
      <c r="S15" s="9">
        <f t="shared" si="4"/>
        <v>206359</v>
      </c>
      <c r="T15" s="9">
        <f t="shared" si="4"/>
        <v>120436451</v>
      </c>
      <c r="U15" s="9">
        <f t="shared" si="4"/>
        <v>884853695</v>
      </c>
      <c r="X15" s="23">
        <f t="shared" si="5"/>
        <v>1005496505</v>
      </c>
      <c r="Y15" s="9">
        <f t="shared" si="5"/>
        <v>674928456.16237342</v>
      </c>
      <c r="Z15" s="21">
        <f t="shared" si="5"/>
        <v>330568048.83762658</v>
      </c>
      <c r="AA15" s="27">
        <f t="shared" si="5"/>
        <v>-33056804.883762658</v>
      </c>
      <c r="AC15" s="21">
        <f t="shared" si="6"/>
        <v>0</v>
      </c>
      <c r="AD15" s="9">
        <f t="shared" si="7"/>
        <v>0</v>
      </c>
      <c r="AF15" s="33">
        <f t="shared" si="8"/>
        <v>0</v>
      </c>
      <c r="AG15" s="9">
        <f t="shared" si="9"/>
        <v>0</v>
      </c>
      <c r="AH15" s="9">
        <f t="shared" si="9"/>
        <v>0</v>
      </c>
      <c r="AI15" s="9">
        <f t="shared" si="9"/>
        <v>0</v>
      </c>
      <c r="AJ15" s="9"/>
      <c r="AK15" s="9">
        <f t="shared" si="10"/>
        <v>0</v>
      </c>
      <c r="AL15" s="9">
        <f t="shared" ca="1" si="10"/>
        <v>0</v>
      </c>
      <c r="AM15" s="9"/>
      <c r="AN15" s="9"/>
      <c r="AO15" s="21">
        <f t="shared" ca="1" si="11"/>
        <v>0</v>
      </c>
      <c r="AP15" s="24">
        <f t="shared" ca="1" si="11"/>
        <v>0</v>
      </c>
      <c r="AR15" s="111">
        <f t="shared" si="12"/>
        <v>0</v>
      </c>
      <c r="AS15" s="24"/>
    </row>
    <row r="16" spans="1:45" x14ac:dyDescent="0.2">
      <c r="D16" s="16"/>
      <c r="G16" s="27"/>
      <c r="H16" s="29"/>
      <c r="I16" s="21"/>
      <c r="J16" s="21"/>
      <c r="K16" s="27"/>
      <c r="O16" s="28"/>
      <c r="P16" s="9"/>
      <c r="Q16" s="21"/>
      <c r="R16" s="27"/>
      <c r="Z16" s="21"/>
      <c r="AA16" s="27"/>
      <c r="AC16" s="21"/>
      <c r="AF16" s="35"/>
      <c r="AG16" s="9"/>
      <c r="AH16" s="9"/>
      <c r="AI16" s="9"/>
      <c r="AJ16" s="9"/>
      <c r="AR16" s="111"/>
      <c r="AS16" s="1"/>
    </row>
    <row r="17" spans="1:45" ht="15" thickBot="1" x14ac:dyDescent="0.25">
      <c r="B17" s="8" t="s">
        <v>0</v>
      </c>
      <c r="D17" s="16">
        <f>SUM(D7:D15)</f>
        <v>14</v>
      </c>
      <c r="E17" s="9">
        <f>SUM(E7:E15)</f>
        <v>8894380</v>
      </c>
      <c r="F17" s="9">
        <f>SUM(F7:F15)</f>
        <v>8670690</v>
      </c>
      <c r="G17" s="27">
        <f>SUM(G7:G15)</f>
        <v>223690</v>
      </c>
      <c r="H17" s="29">
        <f>G17/F17</f>
        <v>2.5798408200500767E-2</v>
      </c>
      <c r="I17" s="21">
        <f t="shared" ref="I17:N17" si="13">SUM(I7:I15)</f>
        <v>111845.00000000001</v>
      </c>
      <c r="J17" s="21">
        <f t="shared" si="13"/>
        <v>111844.99999999999</v>
      </c>
      <c r="K17" s="27">
        <f t="shared" si="13"/>
        <v>-55922500</v>
      </c>
      <c r="L17" s="9">
        <f t="shared" si="13"/>
        <v>1284406</v>
      </c>
      <c r="M17" s="9">
        <f t="shared" si="13"/>
        <v>5918650</v>
      </c>
      <c r="N17" s="9">
        <f t="shared" si="13"/>
        <v>1691124</v>
      </c>
      <c r="O17" s="28">
        <f>(L17+N17)/M17</f>
        <v>0.50273795544592093</v>
      </c>
      <c r="P17" s="9">
        <f t="shared" ref="P17:U17" si="14">SUM(P7:P15)</f>
        <v>3273083.0000000009</v>
      </c>
      <c r="Q17" s="21">
        <f t="shared" si="14"/>
        <v>-297552.99999999988</v>
      </c>
      <c r="R17" s="27">
        <f t="shared" si="14"/>
        <v>-59510599.999999985</v>
      </c>
      <c r="S17" s="9">
        <f t="shared" si="14"/>
        <v>33704115</v>
      </c>
      <c r="T17" s="9">
        <f t="shared" si="14"/>
        <v>690328304</v>
      </c>
      <c r="U17" s="9">
        <f t="shared" si="14"/>
        <v>3470541554</v>
      </c>
      <c r="X17" s="23">
        <f>SUM(X7:X15)</f>
        <v>4194788936.6767502</v>
      </c>
      <c r="Y17" s="9">
        <f>SUM(Y7:Y15)</f>
        <v>3146091702.5075641</v>
      </c>
      <c r="Z17" s="21">
        <f>SUM(Z7:Z15)</f>
        <v>1048697234.1691874</v>
      </c>
      <c r="AA17" s="27">
        <f>SUM(AA7:AA15)</f>
        <v>-104869723.41691872</v>
      </c>
      <c r="AC17" s="21">
        <f t="shared" ref="AC17:AI17" si="15">SUM(AC7:AC15)</f>
        <v>47453103.857131496</v>
      </c>
      <c r="AD17" s="9">
        <f t="shared" si="15"/>
        <v>110619902</v>
      </c>
      <c r="AE17" s="9">
        <f t="shared" si="15"/>
        <v>0</v>
      </c>
      <c r="AF17" s="30">
        <f t="shared" si="15"/>
        <v>110619902</v>
      </c>
      <c r="AG17" s="9">
        <f t="shared" si="15"/>
        <v>20792645.043820042</v>
      </c>
      <c r="AH17" s="9">
        <f t="shared" si="15"/>
        <v>27224015.293657474</v>
      </c>
      <c r="AI17" s="9">
        <f t="shared" si="15"/>
        <v>48016660.337477513</v>
      </c>
      <c r="AJ17" s="9"/>
      <c r="AK17" s="9">
        <f>SUM(AK7:AK15)</f>
        <v>48218570.244520627</v>
      </c>
      <c r="AL17" s="9">
        <f ca="1">SUM(AL7:AL15)</f>
        <v>110619895</v>
      </c>
      <c r="AM17" s="9"/>
      <c r="AN17" s="9"/>
      <c r="AO17" s="21">
        <f ca="1">SUM(AO7:AO15)</f>
        <v>7</v>
      </c>
      <c r="AP17" s="24">
        <f ca="1">SUM(AP7:AP15)</f>
        <v>110619902</v>
      </c>
      <c r="AR17" s="111">
        <f>SUM(AR7:AR15)</f>
        <v>49999999.969999999</v>
      </c>
      <c r="AS17" s="24"/>
    </row>
    <row r="18" spans="1:45" ht="15" thickBot="1" x14ac:dyDescent="0.25">
      <c r="G18" s="27"/>
      <c r="H18" s="29"/>
      <c r="I18" s="29"/>
      <c r="K18" s="21"/>
      <c r="O18" s="28"/>
      <c r="P18" s="28"/>
      <c r="Q18" s="28"/>
      <c r="R18" s="28"/>
      <c r="Y18" s="8"/>
    </row>
    <row r="19" spans="1:45" x14ac:dyDescent="0.2">
      <c r="A19" s="15">
        <f>Daten!A19</f>
        <v>10101</v>
      </c>
      <c r="B19" s="8" t="str">
        <f>Daten!B19</f>
        <v>Eisenstadt</v>
      </c>
      <c r="C19" s="15">
        <f t="shared" ref="C19:C82" si="16">INT(A19/10000)</f>
        <v>1</v>
      </c>
      <c r="D19" s="10">
        <f>Daten!D19</f>
        <v>1</v>
      </c>
      <c r="E19" s="9">
        <f>Daten!E19</f>
        <v>14800</v>
      </c>
      <c r="F19" s="9">
        <f>Daten!F19</f>
        <v>14069</v>
      </c>
      <c r="G19" s="27">
        <f t="shared" ref="G19:G82" si="17">E19-F19</f>
        <v>731</v>
      </c>
      <c r="H19" s="29">
        <f t="shared" ref="H19:H82" si="18">G19/F19</f>
        <v>5.1958205984789251E-2</v>
      </c>
      <c r="I19" s="21">
        <f t="shared" ref="I19:I82" si="19">F19*$I$6</f>
        <v>181.47890248642264</v>
      </c>
      <c r="J19" s="21">
        <f t="shared" ref="J19:J82" si="20">G19-I19</f>
        <v>549.52109751357739</v>
      </c>
      <c r="K19" s="27">
        <f t="shared" ref="K19:K82" si="21">-J19*$K$5</f>
        <v>-274760.54875678872</v>
      </c>
      <c r="L19" s="16">
        <f>Daten!G19</f>
        <v>2063</v>
      </c>
      <c r="M19" s="16">
        <f>Daten!H19</f>
        <v>9854</v>
      </c>
      <c r="N19" s="16">
        <f>Daten!I19</f>
        <v>2883</v>
      </c>
      <c r="O19" s="28">
        <f t="shared" ref="O19:O82" si="22">(L19+N19)/M19</f>
        <v>0.50192815100466814</v>
      </c>
      <c r="P19" s="16">
        <f t="shared" ref="P19:P82" si="23">M19*$P$6</f>
        <v>5449.3777942605157</v>
      </c>
      <c r="Q19" s="21">
        <f t="shared" ref="Q19:Q82" si="24">L19+N19-P19</f>
        <v>-503.37779426051566</v>
      </c>
      <c r="R19" s="27">
        <f t="shared" ref="R19:R82" si="25">Q19*$R$5</f>
        <v>-100675.55885210313</v>
      </c>
      <c r="S19" s="9">
        <f>Daten!K19</f>
        <v>29634</v>
      </c>
      <c r="T19" s="9">
        <f>Daten!L19</f>
        <v>1702891</v>
      </c>
      <c r="U19" s="9">
        <f>Daten!M19</f>
        <v>10136986</v>
      </c>
      <c r="V19" s="9">
        <f>Daten!N19</f>
        <v>500</v>
      </c>
      <c r="W19" s="9">
        <f>Daten!O19</f>
        <v>500</v>
      </c>
      <c r="X19" s="23">
        <f t="shared" ref="X19:X82" si="26">S19/V19*500+T19/W19*500+U19</f>
        <v>11869511</v>
      </c>
      <c r="Y19" s="9">
        <f t="shared" ref="Y19:Y82" si="27">E19*$Y$6</f>
        <v>5235008.758014828</v>
      </c>
      <c r="Z19" s="21">
        <f t="shared" ref="Z19:Z82" si="28">X19-Y19</f>
        <v>6634502.241985172</v>
      </c>
      <c r="AA19" s="27">
        <f t="shared" ref="AA19:AA82" si="29">-Z19*$AA$5</f>
        <v>-663450.22419851727</v>
      </c>
      <c r="AB19" s="32">
        <f t="shared" ref="AB19:AB82" si="30">K19+R19+AA19</f>
        <v>-1038886.3318074092</v>
      </c>
      <c r="AC19" s="31">
        <f t="shared" ref="AC19:AC82" si="31">MAX(0,AB19)</f>
        <v>0</v>
      </c>
      <c r="AG19" s="26">
        <f t="shared" ref="AG19:AG82" si="32">IF(AB19&gt;0,K19,0)</f>
        <v>0</v>
      </c>
      <c r="AH19" s="26">
        <f t="shared" ref="AH19:AH82" si="33">IF(AB19&gt;0,AA19,0)</f>
        <v>0</v>
      </c>
      <c r="AI19" s="26">
        <f t="shared" ref="AI19:AI82" si="34">AG19+AH19</f>
        <v>0</v>
      </c>
      <c r="AJ19" s="26">
        <f t="shared" ref="AJ19:AJ82" si="35">IF(AND(V19=500,W19=500),1,0)</f>
        <v>1</v>
      </c>
      <c r="AK19" s="26">
        <f t="shared" ref="AK19:AK82" si="36">IF(AND(AJ19=1,AI19&gt;=E19*$AK$5),AI19,0)</f>
        <v>0</v>
      </c>
      <c r="AL19" s="26">
        <f t="shared" ref="AL19:AL82" ca="1" si="37">IF(OFFSET($AK$6,C19,0)=0,0,ROUND(AK19*OFFSET($AF$6,C19,0)/OFFSET($AK$6,C19,0),0))</f>
        <v>0</v>
      </c>
      <c r="AM19" s="26">
        <f t="shared" ref="AM19:AM82" ca="1" si="38">IF(AL19&gt;0,C19*10+1,0)</f>
        <v>0</v>
      </c>
      <c r="AN19" s="26">
        <f ca="1">IF(AM19=0,0,COUNTIF($AM$19:AM19,C19*10+1))</f>
        <v>0</v>
      </c>
      <c r="AO19" s="21">
        <f t="shared" ref="AO19:AO82" ca="1" si="39">IF(AN19=1,OFFSET($AF$6,C19,0)-OFFSET($AL$6,C19,0),0)</f>
        <v>0</v>
      </c>
      <c r="AP19" s="34">
        <f t="shared" ref="AP19:AP82" ca="1" si="40">AL19+AO19</f>
        <v>0</v>
      </c>
      <c r="AR19" s="111">
        <v>0</v>
      </c>
      <c r="AS19" s="26"/>
    </row>
    <row r="20" spans="1:45" x14ac:dyDescent="0.2">
      <c r="A20" s="15">
        <f>Daten!A20</f>
        <v>10201</v>
      </c>
      <c r="B20" s="8" t="str">
        <f>Daten!B20</f>
        <v>Rust</v>
      </c>
      <c r="C20" s="15">
        <f t="shared" si="16"/>
        <v>1</v>
      </c>
      <c r="D20" s="10">
        <f>Daten!D20</f>
        <v>1</v>
      </c>
      <c r="E20" s="9">
        <f>Daten!E20</f>
        <v>1982</v>
      </c>
      <c r="F20" s="9">
        <f>Daten!F20</f>
        <v>1905</v>
      </c>
      <c r="G20" s="27">
        <f t="shared" si="17"/>
        <v>77</v>
      </c>
      <c r="H20" s="29">
        <f t="shared" si="18"/>
        <v>4.0419947506561679E-2</v>
      </c>
      <c r="I20" s="21">
        <f t="shared" si="19"/>
        <v>24.572983810976982</v>
      </c>
      <c r="J20" s="21">
        <f t="shared" si="20"/>
        <v>52.427016189023021</v>
      </c>
      <c r="K20" s="27">
        <f t="shared" si="21"/>
        <v>-26213.508094511511</v>
      </c>
      <c r="L20" s="16">
        <f>Daten!G20</f>
        <v>251</v>
      </c>
      <c r="M20" s="16">
        <f>Daten!H20</f>
        <v>1217</v>
      </c>
      <c r="N20" s="16">
        <f>Daten!I20</f>
        <v>514</v>
      </c>
      <c r="O20" s="28">
        <f t="shared" si="22"/>
        <v>0.62859490550534103</v>
      </c>
      <c r="P20" s="16">
        <f t="shared" si="23"/>
        <v>673.01530095545434</v>
      </c>
      <c r="Q20" s="21">
        <f t="shared" si="24"/>
        <v>91.984699044545664</v>
      </c>
      <c r="R20" s="27">
        <f t="shared" si="25"/>
        <v>18396.939808909134</v>
      </c>
      <c r="S20" s="9">
        <f>Daten!K20</f>
        <v>16853</v>
      </c>
      <c r="T20" s="9">
        <f>Daten!L20</f>
        <v>178953</v>
      </c>
      <c r="U20" s="9">
        <f>Daten!M20</f>
        <v>436174</v>
      </c>
      <c r="V20" s="9">
        <f>Daten!N20</f>
        <v>500</v>
      </c>
      <c r="W20" s="9">
        <f>Daten!O20</f>
        <v>500</v>
      </c>
      <c r="X20" s="23">
        <f t="shared" si="26"/>
        <v>631980</v>
      </c>
      <c r="Y20" s="9">
        <f t="shared" si="27"/>
        <v>701066.7134044182</v>
      </c>
      <c r="Z20" s="21">
        <f t="shared" si="28"/>
        <v>-69086.713404418202</v>
      </c>
      <c r="AA20" s="27">
        <f t="shared" si="29"/>
        <v>6908.6713404418206</v>
      </c>
      <c r="AB20" s="32">
        <f t="shared" si="30"/>
        <v>-907.89694516055715</v>
      </c>
      <c r="AC20" s="31">
        <f t="shared" si="31"/>
        <v>0</v>
      </c>
      <c r="AG20" s="26">
        <f t="shared" si="32"/>
        <v>0</v>
      </c>
      <c r="AH20" s="26">
        <f t="shared" si="33"/>
        <v>0</v>
      </c>
      <c r="AI20" s="26">
        <f t="shared" si="34"/>
        <v>0</v>
      </c>
      <c r="AJ20" s="26">
        <f t="shared" si="35"/>
        <v>1</v>
      </c>
      <c r="AK20" s="26">
        <f t="shared" si="36"/>
        <v>0</v>
      </c>
      <c r="AL20" s="26">
        <f t="shared" ca="1" si="37"/>
        <v>0</v>
      </c>
      <c r="AM20" s="26">
        <f t="shared" ca="1" si="38"/>
        <v>0</v>
      </c>
      <c r="AN20" s="26">
        <f ca="1">IF(AM20=0,0,COUNTIF($AM$19:AM20,C20*10+1))</f>
        <v>0</v>
      </c>
      <c r="AO20" s="21">
        <f t="shared" ca="1" si="39"/>
        <v>0</v>
      </c>
      <c r="AP20" s="33">
        <f t="shared" ca="1" si="40"/>
        <v>0</v>
      </c>
      <c r="AR20" s="111">
        <v>0</v>
      </c>
      <c r="AS20" s="26"/>
    </row>
    <row r="21" spans="1:45" x14ac:dyDescent="0.2">
      <c r="A21" s="15">
        <f>Daten!A21</f>
        <v>10301</v>
      </c>
      <c r="B21" s="8" t="str">
        <f>Daten!B21</f>
        <v>Breitenbrunn am Neusiedler See</v>
      </c>
      <c r="C21" s="15">
        <f t="shared" si="16"/>
        <v>1</v>
      </c>
      <c r="D21" s="10">
        <f>Daten!D21</f>
        <v>0</v>
      </c>
      <c r="E21" s="9">
        <f>Daten!E21</f>
        <v>1884</v>
      </c>
      <c r="F21" s="9">
        <f>Daten!F21</f>
        <v>1906</v>
      </c>
      <c r="G21" s="27">
        <f t="shared" si="17"/>
        <v>-22</v>
      </c>
      <c r="H21" s="29">
        <f t="shared" si="18"/>
        <v>-1.1542497376705142E-2</v>
      </c>
      <c r="I21" s="21">
        <f t="shared" si="19"/>
        <v>24.585883015077233</v>
      </c>
      <c r="J21" s="21">
        <f t="shared" si="20"/>
        <v>-46.585883015077229</v>
      </c>
      <c r="K21" s="27">
        <f t="shared" si="21"/>
        <v>23292.941507538613</v>
      </c>
      <c r="L21" s="16">
        <f>Daten!G21</f>
        <v>223</v>
      </c>
      <c r="M21" s="16">
        <f>Daten!H21</f>
        <v>1151</v>
      </c>
      <c r="N21" s="16">
        <f>Daten!I21</f>
        <v>510</v>
      </c>
      <c r="O21" s="28">
        <f t="shared" si="22"/>
        <v>0.63683753258036491</v>
      </c>
      <c r="P21" s="16">
        <f t="shared" si="23"/>
        <v>636.51652539008046</v>
      </c>
      <c r="Q21" s="21">
        <f t="shared" si="24"/>
        <v>96.48347460991954</v>
      </c>
      <c r="R21" s="27">
        <f t="shared" si="25"/>
        <v>19296.694921983908</v>
      </c>
      <c r="S21" s="9">
        <f>Daten!K21</f>
        <v>8182</v>
      </c>
      <c r="T21" s="9">
        <f>Daten!L21</f>
        <v>171444</v>
      </c>
      <c r="U21" s="9">
        <f>Daten!M21</f>
        <v>381651</v>
      </c>
      <c r="V21" s="9">
        <f>Daten!N21</f>
        <v>500</v>
      </c>
      <c r="W21" s="9">
        <f>Daten!O21</f>
        <v>500</v>
      </c>
      <c r="X21" s="23">
        <f t="shared" si="26"/>
        <v>561277</v>
      </c>
      <c r="Y21" s="9">
        <f t="shared" si="27"/>
        <v>666402.46622296865</v>
      </c>
      <c r="Z21" s="21">
        <f t="shared" si="28"/>
        <v>-105125.46622296865</v>
      </c>
      <c r="AA21" s="27">
        <f t="shared" si="29"/>
        <v>10512.546622296866</v>
      </c>
      <c r="AB21" s="32">
        <f t="shared" si="30"/>
        <v>53102.183051819389</v>
      </c>
      <c r="AC21" s="31">
        <f t="shared" si="31"/>
        <v>53102.183051819389</v>
      </c>
      <c r="AG21" s="26">
        <f t="shared" si="32"/>
        <v>23292.941507538613</v>
      </c>
      <c r="AH21" s="26">
        <f t="shared" si="33"/>
        <v>10512.546622296866</v>
      </c>
      <c r="AI21" s="26">
        <f t="shared" si="34"/>
        <v>33805.488129835481</v>
      </c>
      <c r="AJ21" s="26">
        <f t="shared" si="35"/>
        <v>1</v>
      </c>
      <c r="AK21" s="26">
        <f t="shared" si="36"/>
        <v>33805.488129835481</v>
      </c>
      <c r="AL21" s="26">
        <f t="shared" ca="1" si="37"/>
        <v>83993</v>
      </c>
      <c r="AM21" s="26">
        <f t="shared" ca="1" si="38"/>
        <v>11</v>
      </c>
      <c r="AN21" s="26">
        <f ca="1">IF(AM21=0,0,COUNTIF($AM$19:AM21,C21*10+1))</f>
        <v>1</v>
      </c>
      <c r="AO21" s="21">
        <f t="shared" ca="1" si="39"/>
        <v>-4</v>
      </c>
      <c r="AP21" s="33">
        <f t="shared" ca="1" si="40"/>
        <v>83989</v>
      </c>
      <c r="AR21" s="111">
        <v>37961.969999998808</v>
      </c>
      <c r="AS21" s="26"/>
    </row>
    <row r="22" spans="1:45" x14ac:dyDescent="0.2">
      <c r="A22" s="15">
        <f>Daten!A22</f>
        <v>10302</v>
      </c>
      <c r="B22" s="8" t="str">
        <f>Daten!B22</f>
        <v>Donnerskirchen</v>
      </c>
      <c r="C22" s="15">
        <f t="shared" si="16"/>
        <v>1</v>
      </c>
      <c r="D22" s="10">
        <f>Daten!D22</f>
        <v>0</v>
      </c>
      <c r="E22" s="9">
        <f>Daten!E22</f>
        <v>1838</v>
      </c>
      <c r="F22" s="9">
        <f>Daten!F22</f>
        <v>1731</v>
      </c>
      <c r="G22" s="27">
        <f t="shared" si="17"/>
        <v>107</v>
      </c>
      <c r="H22" s="29">
        <f t="shared" si="18"/>
        <v>6.1813980358174467E-2</v>
      </c>
      <c r="I22" s="21">
        <f t="shared" si="19"/>
        <v>22.328522297533414</v>
      </c>
      <c r="J22" s="21">
        <f t="shared" si="20"/>
        <v>84.671477702466589</v>
      </c>
      <c r="K22" s="27">
        <f t="shared" si="21"/>
        <v>-42335.738851233298</v>
      </c>
      <c r="L22" s="16">
        <f>Daten!G22</f>
        <v>216</v>
      </c>
      <c r="M22" s="16">
        <f>Daten!H22</f>
        <v>1182</v>
      </c>
      <c r="N22" s="16">
        <f>Daten!I22</f>
        <v>440</v>
      </c>
      <c r="O22" s="28">
        <f t="shared" si="22"/>
        <v>0.55499153976311333</v>
      </c>
      <c r="P22" s="16">
        <f t="shared" si="23"/>
        <v>653.65988967078636</v>
      </c>
      <c r="Q22" s="21">
        <f t="shared" si="24"/>
        <v>2.340110329213644</v>
      </c>
      <c r="R22" s="27">
        <f t="shared" si="25"/>
        <v>468.02206584272881</v>
      </c>
      <c r="S22" s="9">
        <f>Daten!K22</f>
        <v>16481</v>
      </c>
      <c r="T22" s="9">
        <f>Daten!L22</f>
        <v>109639</v>
      </c>
      <c r="U22" s="9">
        <f>Daten!M22</f>
        <v>223650</v>
      </c>
      <c r="V22" s="9">
        <f>Daten!N22</f>
        <v>500</v>
      </c>
      <c r="W22" s="9">
        <f>Daten!O22</f>
        <v>500</v>
      </c>
      <c r="X22" s="23">
        <f t="shared" si="26"/>
        <v>349770</v>
      </c>
      <c r="Y22" s="9">
        <f t="shared" si="27"/>
        <v>650131.49305616587</v>
      </c>
      <c r="Z22" s="21">
        <f t="shared" si="28"/>
        <v>-300361.49305616587</v>
      </c>
      <c r="AA22" s="27">
        <f t="shared" si="29"/>
        <v>30036.149305616589</v>
      </c>
      <c r="AB22" s="32">
        <f t="shared" si="30"/>
        <v>-11831.567479773981</v>
      </c>
      <c r="AC22" s="31">
        <f t="shared" si="31"/>
        <v>0</v>
      </c>
      <c r="AG22" s="26">
        <f t="shared" si="32"/>
        <v>0</v>
      </c>
      <c r="AH22" s="26">
        <f t="shared" si="33"/>
        <v>0</v>
      </c>
      <c r="AI22" s="26">
        <f t="shared" si="34"/>
        <v>0</v>
      </c>
      <c r="AJ22" s="26">
        <f t="shared" si="35"/>
        <v>1</v>
      </c>
      <c r="AK22" s="26">
        <f t="shared" si="36"/>
        <v>0</v>
      </c>
      <c r="AL22" s="26">
        <f t="shared" ca="1" si="37"/>
        <v>0</v>
      </c>
      <c r="AM22" s="26">
        <f t="shared" ca="1" si="38"/>
        <v>0</v>
      </c>
      <c r="AN22" s="26">
        <f ca="1">IF(AM22=0,0,COUNTIF($AM$19:AM22,C22*10+1))</f>
        <v>0</v>
      </c>
      <c r="AO22" s="21">
        <f t="shared" ca="1" si="39"/>
        <v>0</v>
      </c>
      <c r="AP22" s="33">
        <f t="shared" ca="1" si="40"/>
        <v>0</v>
      </c>
      <c r="AR22" s="111">
        <v>0</v>
      </c>
      <c r="AS22" s="26"/>
    </row>
    <row r="23" spans="1:45" x14ac:dyDescent="0.2">
      <c r="A23" s="15">
        <f>Daten!A23</f>
        <v>10303</v>
      </c>
      <c r="B23" s="8" t="str">
        <f>Daten!B23</f>
        <v>Großhöflein</v>
      </c>
      <c r="C23" s="15">
        <f t="shared" si="16"/>
        <v>1</v>
      </c>
      <c r="D23" s="10">
        <f>Daten!D23</f>
        <v>0</v>
      </c>
      <c r="E23" s="9">
        <f>Daten!E23</f>
        <v>2106</v>
      </c>
      <c r="F23" s="9">
        <f>Daten!F23</f>
        <v>2070</v>
      </c>
      <c r="G23" s="27">
        <f t="shared" si="17"/>
        <v>36</v>
      </c>
      <c r="H23" s="29">
        <f t="shared" si="18"/>
        <v>1.7391304347826087E-2</v>
      </c>
      <c r="I23" s="21">
        <f t="shared" si="19"/>
        <v>26.701352487518292</v>
      </c>
      <c r="J23" s="21">
        <f t="shared" si="20"/>
        <v>9.2986475124817076</v>
      </c>
      <c r="K23" s="27">
        <f t="shared" si="21"/>
        <v>-4649.323756240854</v>
      </c>
      <c r="L23" s="16">
        <f>Daten!G23</f>
        <v>297</v>
      </c>
      <c r="M23" s="16">
        <f>Daten!H23</f>
        <v>1429</v>
      </c>
      <c r="N23" s="16">
        <f>Daten!I23</f>
        <v>380</v>
      </c>
      <c r="O23" s="28">
        <f t="shared" si="22"/>
        <v>0.47375787263820851</v>
      </c>
      <c r="P23" s="16">
        <f t="shared" si="23"/>
        <v>790.25379216544309</v>
      </c>
      <c r="Q23" s="21">
        <f t="shared" si="24"/>
        <v>-113.25379216544309</v>
      </c>
      <c r="R23" s="27">
        <f t="shared" si="25"/>
        <v>-22650.758433088617</v>
      </c>
      <c r="S23" s="9">
        <f>Daten!K23</f>
        <v>10276</v>
      </c>
      <c r="T23" s="9">
        <f>Daten!L23</f>
        <v>116180</v>
      </c>
      <c r="U23" s="9">
        <f>Daten!M23</f>
        <v>387431</v>
      </c>
      <c r="V23" s="9">
        <f>Daten!N23</f>
        <v>500</v>
      </c>
      <c r="W23" s="9">
        <f>Daten!O23</f>
        <v>500</v>
      </c>
      <c r="X23" s="23">
        <f t="shared" si="26"/>
        <v>513887</v>
      </c>
      <c r="Y23" s="9">
        <f t="shared" si="27"/>
        <v>744927.59759319108</v>
      </c>
      <c r="Z23" s="21">
        <f t="shared" si="28"/>
        <v>-231040.59759319108</v>
      </c>
      <c r="AA23" s="27">
        <f t="shared" si="29"/>
        <v>23104.059759319109</v>
      </c>
      <c r="AB23" s="32">
        <f t="shared" si="30"/>
        <v>-4196.0224300103619</v>
      </c>
      <c r="AC23" s="31">
        <f t="shared" si="31"/>
        <v>0</v>
      </c>
      <c r="AG23" s="26">
        <f t="shared" si="32"/>
        <v>0</v>
      </c>
      <c r="AH23" s="26">
        <f t="shared" si="33"/>
        <v>0</v>
      </c>
      <c r="AI23" s="26">
        <f t="shared" si="34"/>
        <v>0</v>
      </c>
      <c r="AJ23" s="26">
        <f t="shared" si="35"/>
        <v>1</v>
      </c>
      <c r="AK23" s="26">
        <f t="shared" si="36"/>
        <v>0</v>
      </c>
      <c r="AL23" s="26">
        <f t="shared" ca="1" si="37"/>
        <v>0</v>
      </c>
      <c r="AM23" s="26">
        <f t="shared" ca="1" si="38"/>
        <v>0</v>
      </c>
      <c r="AN23" s="26">
        <f ca="1">IF(AM23=0,0,COUNTIF($AM$19:AM23,C23*10+1))</f>
        <v>0</v>
      </c>
      <c r="AO23" s="21">
        <f t="shared" ca="1" si="39"/>
        <v>0</v>
      </c>
      <c r="AP23" s="33">
        <f t="shared" ca="1" si="40"/>
        <v>0</v>
      </c>
      <c r="AR23" s="111">
        <v>0</v>
      </c>
      <c r="AS23" s="26"/>
    </row>
    <row r="24" spans="1:45" x14ac:dyDescent="0.2">
      <c r="A24" s="15">
        <f>Daten!A24</f>
        <v>10304</v>
      </c>
      <c r="B24" s="8" t="str">
        <f>Daten!B24</f>
        <v>Hornstein</v>
      </c>
      <c r="C24" s="15">
        <f t="shared" si="16"/>
        <v>1</v>
      </c>
      <c r="D24" s="10">
        <f>Daten!D24</f>
        <v>0</v>
      </c>
      <c r="E24" s="9">
        <f>Daten!E24</f>
        <v>3109</v>
      </c>
      <c r="F24" s="9">
        <f>Daten!F24</f>
        <v>2898</v>
      </c>
      <c r="G24" s="27">
        <f t="shared" si="17"/>
        <v>211</v>
      </c>
      <c r="H24" s="29">
        <f t="shared" si="18"/>
        <v>7.2808833678398896E-2</v>
      </c>
      <c r="I24" s="21">
        <f t="shared" si="19"/>
        <v>37.381893482525612</v>
      </c>
      <c r="J24" s="21">
        <f t="shared" si="20"/>
        <v>173.61810651747439</v>
      </c>
      <c r="K24" s="27">
        <f t="shared" si="21"/>
        <v>-86809.0532587372</v>
      </c>
      <c r="L24" s="16">
        <f>Daten!G24</f>
        <v>424</v>
      </c>
      <c r="M24" s="16">
        <f>Daten!H24</f>
        <v>2007</v>
      </c>
      <c r="N24" s="16">
        <f>Daten!I24</f>
        <v>678</v>
      </c>
      <c r="O24" s="28">
        <f t="shared" si="22"/>
        <v>0.54907822620827107</v>
      </c>
      <c r="P24" s="16">
        <f t="shared" si="23"/>
        <v>1109.8945842379596</v>
      </c>
      <c r="Q24" s="21">
        <f t="shared" si="24"/>
        <v>-7.8945842379596343</v>
      </c>
      <c r="R24" s="27">
        <f t="shared" si="25"/>
        <v>-1578.9168475919269</v>
      </c>
      <c r="S24" s="9">
        <f>Daten!K24</f>
        <v>13912</v>
      </c>
      <c r="T24" s="9">
        <f>Daten!L24</f>
        <v>249631</v>
      </c>
      <c r="U24" s="9">
        <f>Daten!M24</f>
        <v>1041047</v>
      </c>
      <c r="V24" s="9">
        <f>Daten!N24</f>
        <v>500</v>
      </c>
      <c r="W24" s="9">
        <f>Daten!O24</f>
        <v>500</v>
      </c>
      <c r="X24" s="23">
        <f t="shared" si="26"/>
        <v>1304590</v>
      </c>
      <c r="Y24" s="9">
        <f t="shared" si="27"/>
        <v>1099705.5559910878</v>
      </c>
      <c r="Z24" s="21">
        <f t="shared" si="28"/>
        <v>204884.44400891219</v>
      </c>
      <c r="AA24" s="27">
        <f t="shared" si="29"/>
        <v>-20488.444400891221</v>
      </c>
      <c r="AB24" s="32">
        <f t="shared" si="30"/>
        <v>-108876.41450722035</v>
      </c>
      <c r="AC24" s="31">
        <f t="shared" si="31"/>
        <v>0</v>
      </c>
      <c r="AG24" s="26">
        <f t="shared" si="32"/>
        <v>0</v>
      </c>
      <c r="AH24" s="26">
        <f t="shared" si="33"/>
        <v>0</v>
      </c>
      <c r="AI24" s="26">
        <f t="shared" si="34"/>
        <v>0</v>
      </c>
      <c r="AJ24" s="26">
        <f t="shared" si="35"/>
        <v>1</v>
      </c>
      <c r="AK24" s="26">
        <f t="shared" si="36"/>
        <v>0</v>
      </c>
      <c r="AL24" s="26">
        <f t="shared" ca="1" si="37"/>
        <v>0</v>
      </c>
      <c r="AM24" s="26">
        <f t="shared" ca="1" si="38"/>
        <v>0</v>
      </c>
      <c r="AN24" s="26">
        <f ca="1">IF(AM24=0,0,COUNTIF($AM$19:AM24,C24*10+1))</f>
        <v>0</v>
      </c>
      <c r="AO24" s="21">
        <f t="shared" ca="1" si="39"/>
        <v>0</v>
      </c>
      <c r="AP24" s="33">
        <f t="shared" ca="1" si="40"/>
        <v>0</v>
      </c>
      <c r="AR24" s="111">
        <v>0</v>
      </c>
      <c r="AS24" s="26"/>
    </row>
    <row r="25" spans="1:45" x14ac:dyDescent="0.2">
      <c r="A25" s="15">
        <f>Daten!A25</f>
        <v>10305</v>
      </c>
      <c r="B25" s="8" t="str">
        <f>Daten!B25</f>
        <v>Klingenbach</v>
      </c>
      <c r="C25" s="15">
        <f t="shared" si="16"/>
        <v>1</v>
      </c>
      <c r="D25" s="10">
        <f>Daten!D25</f>
        <v>0</v>
      </c>
      <c r="E25" s="9">
        <f>Daten!E25</f>
        <v>1156</v>
      </c>
      <c r="F25" s="9">
        <f>Daten!F25</f>
        <v>1234</v>
      </c>
      <c r="G25" s="27">
        <f t="shared" si="17"/>
        <v>-78</v>
      </c>
      <c r="H25" s="29">
        <f t="shared" si="18"/>
        <v>-6.3209076175040513E-2</v>
      </c>
      <c r="I25" s="21">
        <f t="shared" si="19"/>
        <v>15.917617859708974</v>
      </c>
      <c r="J25" s="21">
        <f t="shared" si="20"/>
        <v>-93.917617859708969</v>
      </c>
      <c r="K25" s="27">
        <f t="shared" si="21"/>
        <v>46958.808929854487</v>
      </c>
      <c r="L25" s="16">
        <f>Daten!G25</f>
        <v>139</v>
      </c>
      <c r="M25" s="16">
        <f>Daten!H25</f>
        <v>772</v>
      </c>
      <c r="N25" s="16">
        <f>Daten!I25</f>
        <v>245</v>
      </c>
      <c r="O25" s="28">
        <f t="shared" si="22"/>
        <v>0.49740932642487046</v>
      </c>
      <c r="P25" s="16">
        <f t="shared" si="23"/>
        <v>426.92507176467603</v>
      </c>
      <c r="Q25" s="21">
        <f t="shared" si="24"/>
        <v>-42.925071764676034</v>
      </c>
      <c r="R25" s="27">
        <f t="shared" si="25"/>
        <v>-8585.0143529352063</v>
      </c>
      <c r="S25" s="9">
        <f>Daten!K25</f>
        <v>3355</v>
      </c>
      <c r="T25" s="9">
        <f>Daten!L25</f>
        <v>61373</v>
      </c>
      <c r="U25" s="9">
        <f>Daten!M25</f>
        <v>83861</v>
      </c>
      <c r="V25" s="9">
        <f>Daten!N25</f>
        <v>500</v>
      </c>
      <c r="W25" s="9">
        <f>Daten!O25</f>
        <v>500</v>
      </c>
      <c r="X25" s="23">
        <f t="shared" si="26"/>
        <v>148589</v>
      </c>
      <c r="Y25" s="9">
        <f t="shared" si="27"/>
        <v>408896.63001791498</v>
      </c>
      <c r="Z25" s="21">
        <f t="shared" si="28"/>
        <v>-260307.63001791498</v>
      </c>
      <c r="AA25" s="27">
        <f t="shared" si="29"/>
        <v>26030.7630017915</v>
      </c>
      <c r="AB25" s="32">
        <f t="shared" si="30"/>
        <v>64404.557578710781</v>
      </c>
      <c r="AC25" s="31">
        <f t="shared" si="31"/>
        <v>64404.557578710781</v>
      </c>
      <c r="AG25" s="26">
        <f t="shared" si="32"/>
        <v>46958.808929854487</v>
      </c>
      <c r="AH25" s="26">
        <f t="shared" si="33"/>
        <v>26030.7630017915</v>
      </c>
      <c r="AI25" s="26">
        <f t="shared" si="34"/>
        <v>72989.571931645987</v>
      </c>
      <c r="AJ25" s="26">
        <f t="shared" si="35"/>
        <v>1</v>
      </c>
      <c r="AK25" s="26">
        <f t="shared" si="36"/>
        <v>72989.571931645987</v>
      </c>
      <c r="AL25" s="26">
        <f t="shared" ca="1" si="37"/>
        <v>181350</v>
      </c>
      <c r="AM25" s="26">
        <f t="shared" ca="1" si="38"/>
        <v>11</v>
      </c>
      <c r="AN25" s="26">
        <f ca="1">IF(AM25=0,0,COUNTIF($AM$19:AM25,C25*10+1))</f>
        <v>2</v>
      </c>
      <c r="AO25" s="21">
        <f t="shared" ca="1" si="39"/>
        <v>0</v>
      </c>
      <c r="AP25" s="33">
        <f t="shared" ca="1" si="40"/>
        <v>181350</v>
      </c>
      <c r="AR25" s="111">
        <v>81970</v>
      </c>
      <c r="AS25" s="26"/>
    </row>
    <row r="26" spans="1:45" x14ac:dyDescent="0.2">
      <c r="A26" s="15">
        <f>Daten!A26</f>
        <v>10306</v>
      </c>
      <c r="B26" s="8" t="str">
        <f>Daten!B26</f>
        <v>Leithaprodersdorf</v>
      </c>
      <c r="C26" s="15">
        <f t="shared" si="16"/>
        <v>1</v>
      </c>
      <c r="D26" s="10">
        <f>Daten!D26</f>
        <v>0</v>
      </c>
      <c r="E26" s="9">
        <f>Daten!E26</f>
        <v>1205</v>
      </c>
      <c r="F26" s="9">
        <f>Daten!F26</f>
        <v>1189</v>
      </c>
      <c r="G26" s="27">
        <f t="shared" si="17"/>
        <v>16</v>
      </c>
      <c r="H26" s="29">
        <f t="shared" si="18"/>
        <v>1.345668629100084E-2</v>
      </c>
      <c r="I26" s="21">
        <f t="shared" si="19"/>
        <v>15.337153675197706</v>
      </c>
      <c r="J26" s="21">
        <f t="shared" si="20"/>
        <v>0.66284632480229355</v>
      </c>
      <c r="K26" s="27">
        <f t="shared" si="21"/>
        <v>-331.42316240114678</v>
      </c>
      <c r="L26" s="16">
        <f>Daten!G26</f>
        <v>184</v>
      </c>
      <c r="M26" s="16">
        <f>Daten!H26</f>
        <v>810</v>
      </c>
      <c r="N26" s="16">
        <f>Daten!I26</f>
        <v>211</v>
      </c>
      <c r="O26" s="28">
        <f t="shared" si="22"/>
        <v>0.48765432098765432</v>
      </c>
      <c r="P26" s="16">
        <f t="shared" si="23"/>
        <v>447.93951830231555</v>
      </c>
      <c r="Q26" s="21">
        <f t="shared" si="24"/>
        <v>-52.939518302315548</v>
      </c>
      <c r="R26" s="27">
        <f t="shared" si="25"/>
        <v>-10587.903660463109</v>
      </c>
      <c r="S26" s="9">
        <f>Daten!K26</f>
        <v>18582</v>
      </c>
      <c r="T26" s="9">
        <f>Daten!L26</f>
        <v>76977</v>
      </c>
      <c r="U26" s="9">
        <f>Daten!M26</f>
        <v>128586</v>
      </c>
      <c r="V26" s="9">
        <f>Daten!N26</f>
        <v>500</v>
      </c>
      <c r="W26" s="9">
        <f>Daten!O26</f>
        <v>500</v>
      </c>
      <c r="X26" s="23">
        <f t="shared" si="26"/>
        <v>224145</v>
      </c>
      <c r="Y26" s="9">
        <f t="shared" si="27"/>
        <v>426228.75360863976</v>
      </c>
      <c r="Z26" s="21">
        <f t="shared" si="28"/>
        <v>-202083.75360863976</v>
      </c>
      <c r="AA26" s="27">
        <f t="shared" si="29"/>
        <v>20208.375360863978</v>
      </c>
      <c r="AB26" s="32">
        <f t="shared" si="30"/>
        <v>9289.0485379997226</v>
      </c>
      <c r="AC26" s="31">
        <f t="shared" si="31"/>
        <v>9289.0485379997226</v>
      </c>
      <c r="AG26" s="26">
        <f t="shared" si="32"/>
        <v>-331.42316240114678</v>
      </c>
      <c r="AH26" s="26">
        <f t="shared" si="33"/>
        <v>20208.375360863978</v>
      </c>
      <c r="AI26" s="26">
        <f t="shared" si="34"/>
        <v>19876.95219846283</v>
      </c>
      <c r="AJ26" s="26">
        <f t="shared" si="35"/>
        <v>1</v>
      </c>
      <c r="AK26" s="26">
        <f t="shared" si="36"/>
        <v>19876.95219846283</v>
      </c>
      <c r="AL26" s="26">
        <f t="shared" ca="1" si="37"/>
        <v>49386</v>
      </c>
      <c r="AM26" s="26">
        <f t="shared" ca="1" si="38"/>
        <v>11</v>
      </c>
      <c r="AN26" s="26">
        <f ca="1">IF(AM26=0,0,COUNTIF($AM$19:AM26,C26*10+1))</f>
        <v>3</v>
      </c>
      <c r="AO26" s="21">
        <f t="shared" ca="1" si="39"/>
        <v>0</v>
      </c>
      <c r="AP26" s="33">
        <f t="shared" ca="1" si="40"/>
        <v>49386</v>
      </c>
      <c r="AR26" s="111">
        <v>22322</v>
      </c>
      <c r="AS26" s="26"/>
    </row>
    <row r="27" spans="1:45" x14ac:dyDescent="0.2">
      <c r="A27" s="15">
        <f>Daten!A27</f>
        <v>10307</v>
      </c>
      <c r="B27" s="8" t="str">
        <f>Daten!B27</f>
        <v>Mörbisch am See</v>
      </c>
      <c r="C27" s="15">
        <f t="shared" si="16"/>
        <v>1</v>
      </c>
      <c r="D27" s="10">
        <f>Daten!D27</f>
        <v>0</v>
      </c>
      <c r="E27" s="9">
        <f>Daten!E27</f>
        <v>2203</v>
      </c>
      <c r="F27" s="9">
        <f>Daten!F27</f>
        <v>2257</v>
      </c>
      <c r="G27" s="27">
        <f t="shared" si="17"/>
        <v>-54</v>
      </c>
      <c r="H27" s="29">
        <f t="shared" si="18"/>
        <v>-2.3925564909171467E-2</v>
      </c>
      <c r="I27" s="21">
        <f t="shared" si="19"/>
        <v>29.113503654265116</v>
      </c>
      <c r="J27" s="21">
        <f t="shared" si="20"/>
        <v>-83.113503654265116</v>
      </c>
      <c r="K27" s="27">
        <f t="shared" si="21"/>
        <v>41556.751827132561</v>
      </c>
      <c r="L27" s="16">
        <f>Daten!G27</f>
        <v>259</v>
      </c>
      <c r="M27" s="16">
        <f>Daten!H27</f>
        <v>1355</v>
      </c>
      <c r="N27" s="16">
        <f>Daten!I27</f>
        <v>589</v>
      </c>
      <c r="O27" s="28">
        <f t="shared" si="22"/>
        <v>0.62583025830258299</v>
      </c>
      <c r="P27" s="16">
        <f t="shared" si="23"/>
        <v>749.33092259214516</v>
      </c>
      <c r="Q27" s="21">
        <f t="shared" si="24"/>
        <v>98.669077407854843</v>
      </c>
      <c r="R27" s="27">
        <f t="shared" si="25"/>
        <v>19733.815481570968</v>
      </c>
      <c r="S27" s="9">
        <f>Daten!K27</f>
        <v>11400</v>
      </c>
      <c r="T27" s="9">
        <f>Daten!L27</f>
        <v>176235</v>
      </c>
      <c r="U27" s="9">
        <f>Daten!M27</f>
        <v>262257</v>
      </c>
      <c r="V27" s="9">
        <f>Daten!N27</f>
        <v>500</v>
      </c>
      <c r="W27" s="9">
        <f>Daten!O27</f>
        <v>500</v>
      </c>
      <c r="X27" s="23">
        <f t="shared" si="26"/>
        <v>449892</v>
      </c>
      <c r="Y27" s="9">
        <f t="shared" si="27"/>
        <v>779238.12796666671</v>
      </c>
      <c r="Z27" s="21">
        <f t="shared" si="28"/>
        <v>-329346.12796666671</v>
      </c>
      <c r="AA27" s="27">
        <f t="shared" si="29"/>
        <v>32934.612796666675</v>
      </c>
      <c r="AB27" s="32">
        <f t="shared" si="30"/>
        <v>94225.180105370207</v>
      </c>
      <c r="AC27" s="31">
        <f t="shared" si="31"/>
        <v>94225.180105370207</v>
      </c>
      <c r="AG27" s="26">
        <f t="shared" si="32"/>
        <v>41556.751827132561</v>
      </c>
      <c r="AH27" s="26">
        <f t="shared" si="33"/>
        <v>32934.612796666675</v>
      </c>
      <c r="AI27" s="26">
        <f t="shared" si="34"/>
        <v>74491.364623799236</v>
      </c>
      <c r="AJ27" s="26">
        <f t="shared" si="35"/>
        <v>1</v>
      </c>
      <c r="AK27" s="26">
        <f t="shared" si="36"/>
        <v>74491.364623799236</v>
      </c>
      <c r="AL27" s="26">
        <f t="shared" ca="1" si="37"/>
        <v>185081</v>
      </c>
      <c r="AM27" s="26">
        <f t="shared" ca="1" si="38"/>
        <v>11</v>
      </c>
      <c r="AN27" s="26">
        <f ca="1">IF(AM27=0,0,COUNTIF($AM$19:AM27,C27*10+1))</f>
        <v>4</v>
      </c>
      <c r="AO27" s="21">
        <f t="shared" ca="1" si="39"/>
        <v>0</v>
      </c>
      <c r="AP27" s="33">
        <f t="shared" ca="1" si="40"/>
        <v>185081</v>
      </c>
      <c r="AR27" s="111">
        <v>83656</v>
      </c>
      <c r="AS27" s="26"/>
    </row>
    <row r="28" spans="1:45" x14ac:dyDescent="0.2">
      <c r="A28" s="15">
        <f>Daten!A28</f>
        <v>10308</v>
      </c>
      <c r="B28" s="8" t="str">
        <f>Daten!B28</f>
        <v>Müllendorf</v>
      </c>
      <c r="C28" s="15">
        <f t="shared" si="16"/>
        <v>1</v>
      </c>
      <c r="D28" s="10">
        <f>Daten!D28</f>
        <v>0</v>
      </c>
      <c r="E28" s="9">
        <f>Daten!E28</f>
        <v>1393</v>
      </c>
      <c r="F28" s="9">
        <f>Daten!F28</f>
        <v>1381</v>
      </c>
      <c r="G28" s="27">
        <f t="shared" si="17"/>
        <v>12</v>
      </c>
      <c r="H28" s="29">
        <f t="shared" si="18"/>
        <v>8.6893555394641567E-3</v>
      </c>
      <c r="I28" s="21">
        <f t="shared" si="19"/>
        <v>17.813800862445781</v>
      </c>
      <c r="J28" s="21">
        <f t="shared" si="20"/>
        <v>-5.8138008624457811</v>
      </c>
      <c r="K28" s="27">
        <f t="shared" si="21"/>
        <v>2906.9004312228903</v>
      </c>
      <c r="L28" s="16">
        <f>Daten!G28</f>
        <v>184</v>
      </c>
      <c r="M28" s="16">
        <f>Daten!H28</f>
        <v>921</v>
      </c>
      <c r="N28" s="16">
        <f>Daten!I28</f>
        <v>288</v>
      </c>
      <c r="O28" s="28">
        <f t="shared" si="22"/>
        <v>0.51248642779587406</v>
      </c>
      <c r="P28" s="16">
        <f t="shared" si="23"/>
        <v>509.3238226622625</v>
      </c>
      <c r="Q28" s="21">
        <f t="shared" si="24"/>
        <v>-37.323822662262501</v>
      </c>
      <c r="R28" s="27">
        <f t="shared" si="25"/>
        <v>-7464.7645324525001</v>
      </c>
      <c r="S28" s="9">
        <f>Daten!K28</f>
        <v>6429</v>
      </c>
      <c r="T28" s="9">
        <f>Daten!L28</f>
        <v>160191</v>
      </c>
      <c r="U28" s="9">
        <f>Daten!M28</f>
        <v>913222</v>
      </c>
      <c r="V28" s="9">
        <f>Daten!N28</f>
        <v>500</v>
      </c>
      <c r="W28" s="9">
        <f>Daten!O28</f>
        <v>500</v>
      </c>
      <c r="X28" s="23">
        <f t="shared" si="26"/>
        <v>1079842</v>
      </c>
      <c r="Y28" s="9">
        <f t="shared" si="27"/>
        <v>492727.51350774703</v>
      </c>
      <c r="Z28" s="21">
        <f t="shared" si="28"/>
        <v>587114.48649225291</v>
      </c>
      <c r="AA28" s="27">
        <f t="shared" si="29"/>
        <v>-58711.448649225291</v>
      </c>
      <c r="AB28" s="32">
        <f t="shared" si="30"/>
        <v>-63269.312750454905</v>
      </c>
      <c r="AC28" s="31">
        <f t="shared" si="31"/>
        <v>0</v>
      </c>
      <c r="AG28" s="26">
        <f t="shared" si="32"/>
        <v>0</v>
      </c>
      <c r="AH28" s="26">
        <f t="shared" si="33"/>
        <v>0</v>
      </c>
      <c r="AI28" s="26">
        <f t="shared" si="34"/>
        <v>0</v>
      </c>
      <c r="AJ28" s="26">
        <f t="shared" si="35"/>
        <v>1</v>
      </c>
      <c r="AK28" s="26">
        <f t="shared" si="36"/>
        <v>0</v>
      </c>
      <c r="AL28" s="26">
        <f t="shared" ca="1" si="37"/>
        <v>0</v>
      </c>
      <c r="AM28" s="26">
        <f t="shared" ca="1" si="38"/>
        <v>0</v>
      </c>
      <c r="AN28" s="26">
        <f ca="1">IF(AM28=0,0,COUNTIF($AM$19:AM28,C28*10+1))</f>
        <v>0</v>
      </c>
      <c r="AO28" s="21">
        <f t="shared" ca="1" si="39"/>
        <v>0</v>
      </c>
      <c r="AP28" s="33">
        <f t="shared" ca="1" si="40"/>
        <v>0</v>
      </c>
      <c r="AR28" s="111">
        <v>0</v>
      </c>
      <c r="AS28" s="26"/>
    </row>
    <row r="29" spans="1:45" x14ac:dyDescent="0.2">
      <c r="A29" s="15">
        <f>Daten!A29</f>
        <v>10309</v>
      </c>
      <c r="B29" s="8" t="str">
        <f>Daten!B29</f>
        <v>Neufeld an der Leitha</v>
      </c>
      <c r="C29" s="15">
        <f t="shared" si="16"/>
        <v>1</v>
      </c>
      <c r="D29" s="10">
        <f>Daten!D29</f>
        <v>0</v>
      </c>
      <c r="E29" s="9">
        <f>Daten!E29</f>
        <v>3477</v>
      </c>
      <c r="F29" s="9">
        <f>Daten!F29</f>
        <v>3247</v>
      </c>
      <c r="G29" s="27">
        <f t="shared" si="17"/>
        <v>230</v>
      </c>
      <c r="H29" s="29">
        <f t="shared" si="18"/>
        <v>7.0834616569140751E-2</v>
      </c>
      <c r="I29" s="21">
        <f t="shared" si="19"/>
        <v>41.883715713512998</v>
      </c>
      <c r="J29" s="21">
        <f t="shared" si="20"/>
        <v>188.116284286487</v>
      </c>
      <c r="K29" s="27">
        <f t="shared" si="21"/>
        <v>-94058.142143243502</v>
      </c>
      <c r="L29" s="16">
        <f>Daten!G29</f>
        <v>541</v>
      </c>
      <c r="M29" s="16">
        <f>Daten!H29</f>
        <v>2212</v>
      </c>
      <c r="N29" s="16">
        <f>Daten!I29</f>
        <v>724</v>
      </c>
      <c r="O29" s="28">
        <f t="shared" si="22"/>
        <v>0.57188065099457508</v>
      </c>
      <c r="P29" s="16">
        <f t="shared" si="23"/>
        <v>1223.2619931910149</v>
      </c>
      <c r="Q29" s="21">
        <f t="shared" si="24"/>
        <v>41.738006808985119</v>
      </c>
      <c r="R29" s="27">
        <f t="shared" si="25"/>
        <v>8347.6013617970239</v>
      </c>
      <c r="S29" s="9">
        <f>Daten!K29</f>
        <v>2344</v>
      </c>
      <c r="T29" s="9">
        <f>Daten!L29</f>
        <v>203591</v>
      </c>
      <c r="U29" s="9">
        <f>Daten!M29</f>
        <v>459338</v>
      </c>
      <c r="V29" s="9">
        <f>Daten!N29</f>
        <v>500</v>
      </c>
      <c r="W29" s="9">
        <f>Daten!O29</f>
        <v>500</v>
      </c>
      <c r="X29" s="23">
        <f t="shared" si="26"/>
        <v>665273</v>
      </c>
      <c r="Y29" s="9">
        <f t="shared" si="27"/>
        <v>1229873.3413255108</v>
      </c>
      <c r="Z29" s="21">
        <f t="shared" si="28"/>
        <v>-564600.34132551076</v>
      </c>
      <c r="AA29" s="27">
        <f t="shared" si="29"/>
        <v>56460.034132551082</v>
      </c>
      <c r="AB29" s="32">
        <f t="shared" si="30"/>
        <v>-29250.506648895389</v>
      </c>
      <c r="AC29" s="31">
        <f t="shared" si="31"/>
        <v>0</v>
      </c>
      <c r="AG29" s="26">
        <f t="shared" si="32"/>
        <v>0</v>
      </c>
      <c r="AH29" s="26">
        <f t="shared" si="33"/>
        <v>0</v>
      </c>
      <c r="AI29" s="26">
        <f t="shared" si="34"/>
        <v>0</v>
      </c>
      <c r="AJ29" s="26">
        <f t="shared" si="35"/>
        <v>1</v>
      </c>
      <c r="AK29" s="26">
        <f t="shared" si="36"/>
        <v>0</v>
      </c>
      <c r="AL29" s="26">
        <f t="shared" ca="1" si="37"/>
        <v>0</v>
      </c>
      <c r="AM29" s="26">
        <f t="shared" ca="1" si="38"/>
        <v>0</v>
      </c>
      <c r="AN29" s="26">
        <f ca="1">IF(AM29=0,0,COUNTIF($AM$19:AM29,C29*10+1))</f>
        <v>0</v>
      </c>
      <c r="AO29" s="21">
        <f t="shared" ca="1" si="39"/>
        <v>0</v>
      </c>
      <c r="AP29" s="33">
        <f t="shared" ca="1" si="40"/>
        <v>0</v>
      </c>
      <c r="AR29" s="111">
        <v>0</v>
      </c>
      <c r="AS29" s="26"/>
    </row>
    <row r="30" spans="1:45" x14ac:dyDescent="0.2">
      <c r="A30" s="15">
        <f>Daten!A30</f>
        <v>10310</v>
      </c>
      <c r="B30" s="8" t="str">
        <f>Daten!B30</f>
        <v>Oggau am Neusiedler See</v>
      </c>
      <c r="C30" s="15">
        <f t="shared" si="16"/>
        <v>1</v>
      </c>
      <c r="D30" s="10">
        <f>Daten!D30</f>
        <v>0</v>
      </c>
      <c r="E30" s="9">
        <f>Daten!E30</f>
        <v>1751</v>
      </c>
      <c r="F30" s="9">
        <f>Daten!F30</f>
        <v>1771</v>
      </c>
      <c r="G30" s="27">
        <f t="shared" si="17"/>
        <v>-20</v>
      </c>
      <c r="H30" s="29">
        <f t="shared" si="18"/>
        <v>-1.129305477131564E-2</v>
      </c>
      <c r="I30" s="21">
        <f t="shared" si="19"/>
        <v>22.84449046154343</v>
      </c>
      <c r="J30" s="21">
        <f t="shared" si="20"/>
        <v>-42.84449046154343</v>
      </c>
      <c r="K30" s="27">
        <f t="shared" si="21"/>
        <v>21422.245230771714</v>
      </c>
      <c r="L30" s="16">
        <f>Daten!G30</f>
        <v>212</v>
      </c>
      <c r="M30" s="16">
        <f>Daten!H30</f>
        <v>1086</v>
      </c>
      <c r="N30" s="16">
        <f>Daten!I30</f>
        <v>453</v>
      </c>
      <c r="O30" s="28">
        <f t="shared" si="22"/>
        <v>0.61233885819521183</v>
      </c>
      <c r="P30" s="16">
        <f t="shared" si="23"/>
        <v>600.57076157569713</v>
      </c>
      <c r="Q30" s="21">
        <f t="shared" si="24"/>
        <v>64.429238424302866</v>
      </c>
      <c r="R30" s="27">
        <f t="shared" si="25"/>
        <v>12885.847684860573</v>
      </c>
      <c r="S30" s="9">
        <f>Daten!K30</f>
        <v>11711</v>
      </c>
      <c r="T30" s="9">
        <f>Daten!L30</f>
        <v>86429</v>
      </c>
      <c r="U30" s="9">
        <f>Daten!M30</f>
        <v>80760</v>
      </c>
      <c r="V30" s="9">
        <f>Daten!N30</f>
        <v>500</v>
      </c>
      <c r="W30" s="9">
        <f>Daten!O30</f>
        <v>500</v>
      </c>
      <c r="X30" s="23">
        <f t="shared" si="26"/>
        <v>178900</v>
      </c>
      <c r="Y30" s="9">
        <f t="shared" si="27"/>
        <v>619358.13076243002</v>
      </c>
      <c r="Z30" s="21">
        <f t="shared" si="28"/>
        <v>-440458.13076243002</v>
      </c>
      <c r="AA30" s="27">
        <f t="shared" si="29"/>
        <v>44045.813076243008</v>
      </c>
      <c r="AB30" s="32">
        <f t="shared" si="30"/>
        <v>78353.905991875305</v>
      </c>
      <c r="AC30" s="31">
        <f t="shared" si="31"/>
        <v>78353.905991875305</v>
      </c>
      <c r="AG30" s="26">
        <f t="shared" si="32"/>
        <v>21422.245230771714</v>
      </c>
      <c r="AH30" s="26">
        <f t="shared" si="33"/>
        <v>44045.813076243008</v>
      </c>
      <c r="AI30" s="26">
        <f t="shared" si="34"/>
        <v>65468.058307014726</v>
      </c>
      <c r="AJ30" s="26">
        <f t="shared" si="35"/>
        <v>1</v>
      </c>
      <c r="AK30" s="26">
        <f t="shared" si="36"/>
        <v>65468.058307014726</v>
      </c>
      <c r="AL30" s="26">
        <f t="shared" ca="1" si="37"/>
        <v>162662</v>
      </c>
      <c r="AM30" s="26">
        <f t="shared" ca="1" si="38"/>
        <v>11</v>
      </c>
      <c r="AN30" s="26">
        <f ca="1">IF(AM30=0,0,COUNTIF($AM$19:AM30,C30*10+1))</f>
        <v>5</v>
      </c>
      <c r="AO30" s="21">
        <f t="shared" ca="1" si="39"/>
        <v>0</v>
      </c>
      <c r="AP30" s="33">
        <f t="shared" ca="1" si="40"/>
        <v>162662</v>
      </c>
      <c r="AR30" s="111">
        <v>73523</v>
      </c>
      <c r="AS30" s="26"/>
    </row>
    <row r="31" spans="1:45" x14ac:dyDescent="0.2">
      <c r="A31" s="15">
        <f>Daten!A31</f>
        <v>10311</v>
      </c>
      <c r="B31" s="8" t="str">
        <f>Daten!B31</f>
        <v>Oslip</v>
      </c>
      <c r="C31" s="15">
        <f t="shared" si="16"/>
        <v>1</v>
      </c>
      <c r="D31" s="10">
        <f>Daten!D31</f>
        <v>0</v>
      </c>
      <c r="E31" s="9">
        <f>Daten!E31</f>
        <v>1254</v>
      </c>
      <c r="F31" s="9">
        <f>Daten!F31</f>
        <v>1248</v>
      </c>
      <c r="G31" s="27">
        <f t="shared" si="17"/>
        <v>6</v>
      </c>
      <c r="H31" s="29">
        <f t="shared" si="18"/>
        <v>4.807692307692308E-3</v>
      </c>
      <c r="I31" s="21">
        <f t="shared" si="19"/>
        <v>16.098206717112479</v>
      </c>
      <c r="J31" s="21">
        <f t="shared" si="20"/>
        <v>-10.098206717112479</v>
      </c>
      <c r="K31" s="27">
        <f t="shared" si="21"/>
        <v>5049.1033585562391</v>
      </c>
      <c r="L31" s="16">
        <f>Daten!G31</f>
        <v>140</v>
      </c>
      <c r="M31" s="16">
        <f>Daten!H31</f>
        <v>811</v>
      </c>
      <c r="N31" s="16">
        <f>Daten!I31</f>
        <v>303</v>
      </c>
      <c r="O31" s="28">
        <f t="shared" si="22"/>
        <v>0.54623921085080152</v>
      </c>
      <c r="P31" s="16">
        <f t="shared" si="23"/>
        <v>448.49253005330604</v>
      </c>
      <c r="Q31" s="21">
        <f t="shared" si="24"/>
        <v>-5.4925300533060408</v>
      </c>
      <c r="R31" s="27">
        <f t="shared" si="25"/>
        <v>-1098.5060106612082</v>
      </c>
      <c r="S31" s="9">
        <f>Daten!K31</f>
        <v>9994</v>
      </c>
      <c r="T31" s="9">
        <f>Daten!L31</f>
        <v>73123</v>
      </c>
      <c r="U31" s="9">
        <f>Daten!M31</f>
        <v>152415</v>
      </c>
      <c r="V31" s="9">
        <f>Daten!N31</f>
        <v>500</v>
      </c>
      <c r="W31" s="9">
        <f>Daten!O31</f>
        <v>500</v>
      </c>
      <c r="X31" s="23">
        <f t="shared" si="26"/>
        <v>235532</v>
      </c>
      <c r="Y31" s="9">
        <f t="shared" si="27"/>
        <v>443560.87719936448</v>
      </c>
      <c r="Z31" s="21">
        <f t="shared" si="28"/>
        <v>-208028.87719936448</v>
      </c>
      <c r="AA31" s="27">
        <f t="shared" si="29"/>
        <v>20802.887719936451</v>
      </c>
      <c r="AB31" s="32">
        <f t="shared" si="30"/>
        <v>24753.485067831483</v>
      </c>
      <c r="AC31" s="31">
        <f t="shared" si="31"/>
        <v>24753.485067831483</v>
      </c>
      <c r="AG31" s="26">
        <f t="shared" si="32"/>
        <v>5049.1033585562391</v>
      </c>
      <c r="AH31" s="26">
        <f t="shared" si="33"/>
        <v>20802.887719936451</v>
      </c>
      <c r="AI31" s="26">
        <f t="shared" si="34"/>
        <v>25851.991078492691</v>
      </c>
      <c r="AJ31" s="26">
        <f t="shared" si="35"/>
        <v>1</v>
      </c>
      <c r="AK31" s="26">
        <f t="shared" si="36"/>
        <v>25851.991078492691</v>
      </c>
      <c r="AL31" s="26">
        <f t="shared" ca="1" si="37"/>
        <v>64232</v>
      </c>
      <c r="AM31" s="26">
        <f t="shared" ca="1" si="38"/>
        <v>11</v>
      </c>
      <c r="AN31" s="26">
        <f ca="1">IF(AM31=0,0,COUNTIF($AM$19:AM31,C31*10+1))</f>
        <v>6</v>
      </c>
      <c r="AO31" s="21">
        <f t="shared" ca="1" si="39"/>
        <v>0</v>
      </c>
      <c r="AP31" s="33">
        <f t="shared" ca="1" si="40"/>
        <v>64232</v>
      </c>
      <c r="AR31" s="111">
        <v>29033</v>
      </c>
      <c r="AS31" s="26"/>
    </row>
    <row r="32" spans="1:45" x14ac:dyDescent="0.2">
      <c r="A32" s="15">
        <f>Daten!A32</f>
        <v>10312</v>
      </c>
      <c r="B32" s="8" t="str">
        <f>Daten!B32</f>
        <v>Purbach am Neusiedler See</v>
      </c>
      <c r="C32" s="15">
        <f t="shared" si="16"/>
        <v>1</v>
      </c>
      <c r="D32" s="10">
        <f>Daten!D32</f>
        <v>0</v>
      </c>
      <c r="E32" s="9">
        <f>Daten!E32</f>
        <v>2880</v>
      </c>
      <c r="F32" s="9">
        <f>Daten!F32</f>
        <v>2825</v>
      </c>
      <c r="G32" s="27">
        <f t="shared" si="17"/>
        <v>55</v>
      </c>
      <c r="H32" s="29">
        <f t="shared" si="18"/>
        <v>1.9469026548672566E-2</v>
      </c>
      <c r="I32" s="21">
        <f t="shared" si="19"/>
        <v>36.440251583207335</v>
      </c>
      <c r="J32" s="21">
        <f t="shared" si="20"/>
        <v>18.559748416792665</v>
      </c>
      <c r="K32" s="27">
        <f t="shared" si="21"/>
        <v>-9279.8742083963334</v>
      </c>
      <c r="L32" s="16">
        <f>Daten!G32</f>
        <v>366</v>
      </c>
      <c r="M32" s="16">
        <f>Daten!H32</f>
        <v>1873</v>
      </c>
      <c r="N32" s="16">
        <f>Daten!I32</f>
        <v>641</v>
      </c>
      <c r="O32" s="28">
        <f t="shared" si="22"/>
        <v>0.53764014949279226</v>
      </c>
      <c r="P32" s="16">
        <f t="shared" si="23"/>
        <v>1035.791009605231</v>
      </c>
      <c r="Q32" s="21">
        <f t="shared" si="24"/>
        <v>-28.791009605231011</v>
      </c>
      <c r="R32" s="27">
        <f t="shared" si="25"/>
        <v>-5758.2019210462022</v>
      </c>
      <c r="S32" s="9">
        <f>Daten!K32</f>
        <v>14708</v>
      </c>
      <c r="T32" s="9">
        <f>Daten!L32</f>
        <v>204463</v>
      </c>
      <c r="U32" s="9">
        <f>Daten!M32</f>
        <v>369200</v>
      </c>
      <c r="V32" s="9">
        <f>Daten!N32</f>
        <v>500</v>
      </c>
      <c r="W32" s="9">
        <f>Daten!O32</f>
        <v>500</v>
      </c>
      <c r="X32" s="23">
        <f t="shared" si="26"/>
        <v>588371</v>
      </c>
      <c r="Y32" s="9">
        <f t="shared" si="27"/>
        <v>1018704.4069650477</v>
      </c>
      <c r="Z32" s="21">
        <f t="shared" si="28"/>
        <v>-430333.4069650477</v>
      </c>
      <c r="AA32" s="27">
        <f t="shared" si="29"/>
        <v>43033.340696504776</v>
      </c>
      <c r="AB32" s="32">
        <f t="shared" si="30"/>
        <v>27995.264567062241</v>
      </c>
      <c r="AC32" s="31">
        <f t="shared" si="31"/>
        <v>27995.264567062241</v>
      </c>
      <c r="AG32" s="26">
        <f t="shared" si="32"/>
        <v>-9279.8742083963334</v>
      </c>
      <c r="AH32" s="26">
        <f t="shared" si="33"/>
        <v>43033.340696504776</v>
      </c>
      <c r="AI32" s="26">
        <f t="shared" si="34"/>
        <v>33753.466488108446</v>
      </c>
      <c r="AJ32" s="26">
        <f t="shared" si="35"/>
        <v>1</v>
      </c>
      <c r="AK32" s="26">
        <f t="shared" si="36"/>
        <v>33753.466488108446</v>
      </c>
      <c r="AL32" s="26">
        <f t="shared" ca="1" si="37"/>
        <v>83864</v>
      </c>
      <c r="AM32" s="26">
        <f t="shared" ca="1" si="38"/>
        <v>11</v>
      </c>
      <c r="AN32" s="26">
        <f ca="1">IF(AM32=0,0,COUNTIF($AM$19:AM32,C32*10+1))</f>
        <v>7</v>
      </c>
      <c r="AO32" s="21">
        <f t="shared" ca="1" si="39"/>
        <v>0</v>
      </c>
      <c r="AP32" s="33">
        <f t="shared" ca="1" si="40"/>
        <v>83864</v>
      </c>
      <c r="AR32" s="111">
        <v>37907</v>
      </c>
      <c r="AS32" s="26"/>
    </row>
    <row r="33" spans="1:45" x14ac:dyDescent="0.2">
      <c r="A33" s="15">
        <f>Daten!A33</f>
        <v>10313</v>
      </c>
      <c r="B33" s="8" t="str">
        <f>Daten!B33</f>
        <v>Sankt Margarethen im Burgenland</v>
      </c>
      <c r="C33" s="15">
        <f t="shared" si="16"/>
        <v>1</v>
      </c>
      <c r="D33" s="10">
        <f>Daten!D33</f>
        <v>0</v>
      </c>
      <c r="E33" s="9">
        <f>Daten!E33</f>
        <v>2664</v>
      </c>
      <c r="F33" s="9">
        <f>Daten!F33</f>
        <v>2668</v>
      </c>
      <c r="G33" s="27">
        <f t="shared" si="17"/>
        <v>-4</v>
      </c>
      <c r="H33" s="29">
        <f t="shared" si="18"/>
        <v>-1.4992503748125937E-3</v>
      </c>
      <c r="I33" s="21">
        <f t="shared" si="19"/>
        <v>34.415076539468025</v>
      </c>
      <c r="J33" s="21">
        <f t="shared" si="20"/>
        <v>-38.415076539468025</v>
      </c>
      <c r="K33" s="27">
        <f t="shared" si="21"/>
        <v>19207.538269734014</v>
      </c>
      <c r="L33" s="16">
        <f>Daten!G33</f>
        <v>272</v>
      </c>
      <c r="M33" s="16">
        <f>Daten!H33</f>
        <v>1751</v>
      </c>
      <c r="N33" s="16">
        <f>Daten!I33</f>
        <v>641</v>
      </c>
      <c r="O33" s="28">
        <f t="shared" si="22"/>
        <v>0.52141633352370076</v>
      </c>
      <c r="P33" s="16">
        <f t="shared" si="23"/>
        <v>968.3235759843883</v>
      </c>
      <c r="Q33" s="21">
        <f t="shared" si="24"/>
        <v>-55.323575984388299</v>
      </c>
      <c r="R33" s="27">
        <f t="shared" si="25"/>
        <v>-11064.71519687766</v>
      </c>
      <c r="S33" s="9">
        <f>Daten!K33</f>
        <v>21542</v>
      </c>
      <c r="T33" s="9">
        <f>Daten!L33</f>
        <v>173155</v>
      </c>
      <c r="U33" s="9">
        <f>Daten!M33</f>
        <v>411651</v>
      </c>
      <c r="V33" s="9">
        <f>Daten!N33</f>
        <v>500</v>
      </c>
      <c r="W33" s="9">
        <f>Daten!O33</f>
        <v>500</v>
      </c>
      <c r="X33" s="23">
        <f t="shared" si="26"/>
        <v>606348</v>
      </c>
      <c r="Y33" s="9">
        <f t="shared" si="27"/>
        <v>942301.57644266903</v>
      </c>
      <c r="Z33" s="21">
        <f t="shared" si="28"/>
        <v>-335953.57644266903</v>
      </c>
      <c r="AA33" s="27">
        <f t="shared" si="29"/>
        <v>33595.357644266907</v>
      </c>
      <c r="AB33" s="32">
        <f t="shared" si="30"/>
        <v>41738.180717123265</v>
      </c>
      <c r="AC33" s="31">
        <f t="shared" si="31"/>
        <v>41738.180717123265</v>
      </c>
      <c r="AG33" s="26">
        <f t="shared" si="32"/>
        <v>19207.538269734014</v>
      </c>
      <c r="AH33" s="26">
        <f t="shared" si="33"/>
        <v>33595.357644266907</v>
      </c>
      <c r="AI33" s="26">
        <f t="shared" si="34"/>
        <v>52802.895914000925</v>
      </c>
      <c r="AJ33" s="26">
        <f t="shared" si="35"/>
        <v>1</v>
      </c>
      <c r="AK33" s="26">
        <f t="shared" si="36"/>
        <v>52802.895914000925</v>
      </c>
      <c r="AL33" s="26">
        <f t="shared" ca="1" si="37"/>
        <v>131194</v>
      </c>
      <c r="AM33" s="26">
        <f t="shared" ca="1" si="38"/>
        <v>11</v>
      </c>
      <c r="AN33" s="26">
        <f ca="1">IF(AM33=0,0,COUNTIF($AM$19:AM33,C33*10+1))</f>
        <v>8</v>
      </c>
      <c r="AO33" s="21">
        <f t="shared" ca="1" si="39"/>
        <v>0</v>
      </c>
      <c r="AP33" s="33">
        <f t="shared" ca="1" si="40"/>
        <v>131194</v>
      </c>
      <c r="AR33" s="111">
        <v>59300</v>
      </c>
      <c r="AS33" s="26"/>
    </row>
    <row r="34" spans="1:45" x14ac:dyDescent="0.2">
      <c r="A34" s="15">
        <f>Daten!A34</f>
        <v>10314</v>
      </c>
      <c r="B34" s="8" t="str">
        <f>Daten!B34</f>
        <v>Schützen am Gebirge</v>
      </c>
      <c r="C34" s="15">
        <f t="shared" si="16"/>
        <v>1</v>
      </c>
      <c r="D34" s="10">
        <f>Daten!D34</f>
        <v>0</v>
      </c>
      <c r="E34" s="9">
        <f>Daten!E34</f>
        <v>1411</v>
      </c>
      <c r="F34" s="9">
        <f>Daten!F34</f>
        <v>1397</v>
      </c>
      <c r="G34" s="27">
        <f t="shared" si="17"/>
        <v>14</v>
      </c>
      <c r="H34" s="29">
        <f t="shared" si="18"/>
        <v>1.0021474588403722E-2</v>
      </c>
      <c r="I34" s="21">
        <f t="shared" si="19"/>
        <v>18.020188128049785</v>
      </c>
      <c r="J34" s="21">
        <f t="shared" si="20"/>
        <v>-4.0201881280497851</v>
      </c>
      <c r="K34" s="27">
        <f t="shared" si="21"/>
        <v>2010.0940640248925</v>
      </c>
      <c r="L34" s="16">
        <f>Daten!G34</f>
        <v>186</v>
      </c>
      <c r="M34" s="16">
        <f>Daten!H34</f>
        <v>898</v>
      </c>
      <c r="N34" s="16">
        <f>Daten!I34</f>
        <v>327</v>
      </c>
      <c r="O34" s="28">
        <f t="shared" si="22"/>
        <v>0.57126948775055675</v>
      </c>
      <c r="P34" s="16">
        <f t="shared" si="23"/>
        <v>496.60455238948072</v>
      </c>
      <c r="Q34" s="21">
        <f t="shared" si="24"/>
        <v>16.395447610519284</v>
      </c>
      <c r="R34" s="27">
        <f t="shared" si="25"/>
        <v>3279.0895221038568</v>
      </c>
      <c r="S34" s="9">
        <f>Daten!K34</f>
        <v>8782</v>
      </c>
      <c r="T34" s="9">
        <f>Daten!L34</f>
        <v>74417</v>
      </c>
      <c r="U34" s="9">
        <f>Daten!M34</f>
        <v>109940</v>
      </c>
      <c r="V34" s="9">
        <f>Daten!N34</f>
        <v>500</v>
      </c>
      <c r="W34" s="9">
        <f>Daten!O34</f>
        <v>500</v>
      </c>
      <c r="X34" s="23">
        <f t="shared" si="26"/>
        <v>193139</v>
      </c>
      <c r="Y34" s="9">
        <f t="shared" si="27"/>
        <v>499094.41605127853</v>
      </c>
      <c r="Z34" s="21">
        <f t="shared" si="28"/>
        <v>-305955.41605127853</v>
      </c>
      <c r="AA34" s="27">
        <f t="shared" si="29"/>
        <v>30595.541605127855</v>
      </c>
      <c r="AB34" s="32">
        <f t="shared" si="30"/>
        <v>35884.725191256606</v>
      </c>
      <c r="AC34" s="31">
        <f t="shared" si="31"/>
        <v>35884.725191256606</v>
      </c>
      <c r="AG34" s="26">
        <f t="shared" si="32"/>
        <v>2010.0940640248925</v>
      </c>
      <c r="AH34" s="26">
        <f t="shared" si="33"/>
        <v>30595.541605127855</v>
      </c>
      <c r="AI34" s="26">
        <f t="shared" si="34"/>
        <v>32605.635669152747</v>
      </c>
      <c r="AJ34" s="26">
        <f t="shared" si="35"/>
        <v>1</v>
      </c>
      <c r="AK34" s="26">
        <f t="shared" si="36"/>
        <v>32605.635669152747</v>
      </c>
      <c r="AL34" s="26">
        <f t="shared" ca="1" si="37"/>
        <v>81012</v>
      </c>
      <c r="AM34" s="26">
        <f t="shared" ca="1" si="38"/>
        <v>11</v>
      </c>
      <c r="AN34" s="26">
        <f ca="1">IF(AM34=0,0,COUNTIF($AM$19:AM34,C34*10+1))</f>
        <v>9</v>
      </c>
      <c r="AO34" s="21">
        <f t="shared" ca="1" si="39"/>
        <v>0</v>
      </c>
      <c r="AP34" s="33">
        <f t="shared" ca="1" si="40"/>
        <v>81012</v>
      </c>
      <c r="AR34" s="111">
        <v>36617</v>
      </c>
      <c r="AS34" s="26"/>
    </row>
    <row r="35" spans="1:45" x14ac:dyDescent="0.2">
      <c r="A35" s="15">
        <f>Daten!A35</f>
        <v>10315</v>
      </c>
      <c r="B35" s="8" t="str">
        <f>Daten!B35</f>
        <v>Siegendorf</v>
      </c>
      <c r="C35" s="15">
        <f t="shared" si="16"/>
        <v>1</v>
      </c>
      <c r="D35" s="10">
        <f>Daten!D35</f>
        <v>0</v>
      </c>
      <c r="E35" s="9">
        <f>Daten!E35</f>
        <v>3078</v>
      </c>
      <c r="F35" s="9">
        <f>Daten!F35</f>
        <v>2953</v>
      </c>
      <c r="G35" s="27">
        <f t="shared" si="17"/>
        <v>125</v>
      </c>
      <c r="H35" s="29">
        <f t="shared" si="18"/>
        <v>4.2329834067050459E-2</v>
      </c>
      <c r="I35" s="21">
        <f t="shared" si="19"/>
        <v>38.091349708039381</v>
      </c>
      <c r="J35" s="21">
        <f t="shared" si="20"/>
        <v>86.908650291960612</v>
      </c>
      <c r="K35" s="27">
        <f t="shared" si="21"/>
        <v>-43454.325145980307</v>
      </c>
      <c r="L35" s="16">
        <f>Daten!G35</f>
        <v>421</v>
      </c>
      <c r="M35" s="16">
        <f>Daten!H35</f>
        <v>2000</v>
      </c>
      <c r="N35" s="16">
        <f>Daten!I35</f>
        <v>657</v>
      </c>
      <c r="O35" s="28">
        <f t="shared" si="22"/>
        <v>0.53900000000000003</v>
      </c>
      <c r="P35" s="16">
        <f t="shared" si="23"/>
        <v>1106.0235019810261</v>
      </c>
      <c r="Q35" s="21">
        <f t="shared" si="24"/>
        <v>-28.023501981026129</v>
      </c>
      <c r="R35" s="27">
        <f t="shared" si="25"/>
        <v>-5604.7003962052258</v>
      </c>
      <c r="S35" s="9">
        <f>Daten!K35</f>
        <v>18057</v>
      </c>
      <c r="T35" s="9">
        <f>Daten!L35</f>
        <v>244463</v>
      </c>
      <c r="U35" s="9">
        <f>Daten!M35</f>
        <v>1089425</v>
      </c>
      <c r="V35" s="9">
        <f>Daten!N35</f>
        <v>500</v>
      </c>
      <c r="W35" s="9">
        <f>Daten!O35</f>
        <v>500</v>
      </c>
      <c r="X35" s="23">
        <f t="shared" si="26"/>
        <v>1351945</v>
      </c>
      <c r="Y35" s="9">
        <f t="shared" si="27"/>
        <v>1088740.3349438948</v>
      </c>
      <c r="Z35" s="21">
        <f t="shared" si="28"/>
        <v>263204.66505610524</v>
      </c>
      <c r="AA35" s="27">
        <f t="shared" si="29"/>
        <v>-26320.466505610526</v>
      </c>
      <c r="AB35" s="32">
        <f t="shared" si="30"/>
        <v>-75379.492047796055</v>
      </c>
      <c r="AC35" s="31">
        <f t="shared" si="31"/>
        <v>0</v>
      </c>
      <c r="AG35" s="26">
        <f t="shared" si="32"/>
        <v>0</v>
      </c>
      <c r="AH35" s="26">
        <f t="shared" si="33"/>
        <v>0</v>
      </c>
      <c r="AI35" s="26">
        <f t="shared" si="34"/>
        <v>0</v>
      </c>
      <c r="AJ35" s="26">
        <f t="shared" si="35"/>
        <v>1</v>
      </c>
      <c r="AK35" s="26">
        <f t="shared" si="36"/>
        <v>0</v>
      </c>
      <c r="AL35" s="26">
        <f t="shared" ca="1" si="37"/>
        <v>0</v>
      </c>
      <c r="AM35" s="26">
        <f t="shared" ca="1" si="38"/>
        <v>0</v>
      </c>
      <c r="AN35" s="26">
        <f ca="1">IF(AM35=0,0,COUNTIF($AM$19:AM35,C35*10+1))</f>
        <v>0</v>
      </c>
      <c r="AO35" s="21">
        <f t="shared" ca="1" si="39"/>
        <v>0</v>
      </c>
      <c r="AP35" s="33">
        <f t="shared" ca="1" si="40"/>
        <v>0</v>
      </c>
      <c r="AR35" s="111">
        <v>0</v>
      </c>
      <c r="AS35" s="26"/>
    </row>
    <row r="36" spans="1:45" x14ac:dyDescent="0.2">
      <c r="A36" s="15">
        <f>Daten!A36</f>
        <v>10316</v>
      </c>
      <c r="B36" s="8" t="str">
        <f>Daten!B36</f>
        <v>Steinbrunn</v>
      </c>
      <c r="C36" s="15">
        <f t="shared" si="16"/>
        <v>1</v>
      </c>
      <c r="D36" s="10">
        <f>Daten!D36</f>
        <v>0</v>
      </c>
      <c r="E36" s="9">
        <f>Daten!E36</f>
        <v>2738</v>
      </c>
      <c r="F36" s="9">
        <f>Daten!F36</f>
        <v>2557</v>
      </c>
      <c r="G36" s="27">
        <f t="shared" si="17"/>
        <v>181</v>
      </c>
      <c r="H36" s="29">
        <f t="shared" si="18"/>
        <v>7.0786077434493541E-2</v>
      </c>
      <c r="I36" s="21">
        <f t="shared" si="19"/>
        <v>32.98326488434023</v>
      </c>
      <c r="J36" s="21">
        <f t="shared" si="20"/>
        <v>148.01673511565977</v>
      </c>
      <c r="K36" s="27">
        <f t="shared" si="21"/>
        <v>-74008.367557829886</v>
      </c>
      <c r="L36" s="16">
        <f>Daten!G36</f>
        <v>407</v>
      </c>
      <c r="M36" s="16">
        <f>Daten!H36</f>
        <v>1769</v>
      </c>
      <c r="N36" s="16">
        <f>Daten!I36</f>
        <v>562</v>
      </c>
      <c r="O36" s="28">
        <f t="shared" si="22"/>
        <v>0.54776710005652907</v>
      </c>
      <c r="P36" s="16">
        <f t="shared" si="23"/>
        <v>978.27778750221751</v>
      </c>
      <c r="Q36" s="21">
        <f t="shared" si="24"/>
        <v>-9.2777875022175067</v>
      </c>
      <c r="R36" s="27">
        <f t="shared" si="25"/>
        <v>-1855.5575004435013</v>
      </c>
      <c r="S36" s="9">
        <f>Daten!K36</f>
        <v>12198</v>
      </c>
      <c r="T36" s="9">
        <f>Daten!L36</f>
        <v>137159</v>
      </c>
      <c r="U36" s="9">
        <f>Daten!M36</f>
        <v>262296</v>
      </c>
      <c r="V36" s="9">
        <f>Daten!N36</f>
        <v>500</v>
      </c>
      <c r="W36" s="9">
        <f>Daten!O36</f>
        <v>500</v>
      </c>
      <c r="X36" s="23">
        <f t="shared" si="26"/>
        <v>411653</v>
      </c>
      <c r="Y36" s="9">
        <f t="shared" si="27"/>
        <v>968476.62023274321</v>
      </c>
      <c r="Z36" s="21">
        <f t="shared" si="28"/>
        <v>-556823.62023274321</v>
      </c>
      <c r="AA36" s="27">
        <f t="shared" si="29"/>
        <v>55682.362023274327</v>
      </c>
      <c r="AB36" s="32">
        <f t="shared" si="30"/>
        <v>-20181.563034999068</v>
      </c>
      <c r="AC36" s="31">
        <f t="shared" si="31"/>
        <v>0</v>
      </c>
      <c r="AG36" s="26">
        <f t="shared" si="32"/>
        <v>0</v>
      </c>
      <c r="AH36" s="26">
        <f t="shared" si="33"/>
        <v>0</v>
      </c>
      <c r="AI36" s="26">
        <f t="shared" si="34"/>
        <v>0</v>
      </c>
      <c r="AJ36" s="26">
        <f t="shared" si="35"/>
        <v>1</v>
      </c>
      <c r="AK36" s="26">
        <f t="shared" si="36"/>
        <v>0</v>
      </c>
      <c r="AL36" s="26">
        <f t="shared" ca="1" si="37"/>
        <v>0</v>
      </c>
      <c r="AM36" s="26">
        <f t="shared" ca="1" si="38"/>
        <v>0</v>
      </c>
      <c r="AN36" s="26">
        <f ca="1">IF(AM36=0,0,COUNTIF($AM$19:AM36,C36*10+1))</f>
        <v>0</v>
      </c>
      <c r="AO36" s="21">
        <f t="shared" ca="1" si="39"/>
        <v>0</v>
      </c>
      <c r="AP36" s="33">
        <f t="shared" ca="1" si="40"/>
        <v>0</v>
      </c>
      <c r="AR36" s="111">
        <v>0</v>
      </c>
      <c r="AS36" s="26"/>
    </row>
    <row r="37" spans="1:45" x14ac:dyDescent="0.2">
      <c r="A37" s="15">
        <f>Daten!A37</f>
        <v>10317</v>
      </c>
      <c r="B37" s="8" t="str">
        <f>Daten!B37</f>
        <v>Trausdorf an der Wulka</v>
      </c>
      <c r="C37" s="15">
        <f t="shared" si="16"/>
        <v>1</v>
      </c>
      <c r="D37" s="10">
        <f>Daten!D37</f>
        <v>0</v>
      </c>
      <c r="E37" s="9">
        <f>Daten!E37</f>
        <v>2063</v>
      </c>
      <c r="F37" s="9">
        <f>Daten!F37</f>
        <v>2037</v>
      </c>
      <c r="G37" s="27">
        <f t="shared" si="17"/>
        <v>26</v>
      </c>
      <c r="H37" s="29">
        <f t="shared" si="18"/>
        <v>1.2763868433971527E-2</v>
      </c>
      <c r="I37" s="21">
        <f t="shared" si="19"/>
        <v>26.27567875221003</v>
      </c>
      <c r="J37" s="21">
        <f t="shared" si="20"/>
        <v>-0.27567875221003035</v>
      </c>
      <c r="K37" s="27">
        <f t="shared" si="21"/>
        <v>137.83937610501516</v>
      </c>
      <c r="L37" s="16">
        <f>Daten!G37</f>
        <v>280</v>
      </c>
      <c r="M37" s="16">
        <f>Daten!H37</f>
        <v>1302</v>
      </c>
      <c r="N37" s="16">
        <f>Daten!I37</f>
        <v>481</v>
      </c>
      <c r="O37" s="28">
        <f t="shared" si="22"/>
        <v>0.58448540706605223</v>
      </c>
      <c r="P37" s="16">
        <f t="shared" si="23"/>
        <v>720.02129978964797</v>
      </c>
      <c r="Q37" s="21">
        <f t="shared" si="24"/>
        <v>40.978700210352031</v>
      </c>
      <c r="R37" s="27">
        <f t="shared" si="25"/>
        <v>8195.7400420704071</v>
      </c>
      <c r="S37" s="9">
        <f>Daten!K37</f>
        <v>10343</v>
      </c>
      <c r="T37" s="9">
        <f>Daten!L37</f>
        <v>142449</v>
      </c>
      <c r="U37" s="9">
        <f>Daten!M37</f>
        <v>123111</v>
      </c>
      <c r="V37" s="9">
        <f>Daten!N37</f>
        <v>500</v>
      </c>
      <c r="W37" s="9">
        <f>Daten!O37</f>
        <v>500</v>
      </c>
      <c r="X37" s="23">
        <f t="shared" si="26"/>
        <v>275903</v>
      </c>
      <c r="Y37" s="9">
        <f t="shared" si="27"/>
        <v>729717.77485031018</v>
      </c>
      <c r="Z37" s="21">
        <f t="shared" si="28"/>
        <v>-453814.77485031018</v>
      </c>
      <c r="AA37" s="27">
        <f t="shared" si="29"/>
        <v>45381.47748503102</v>
      </c>
      <c r="AB37" s="32">
        <f t="shared" si="30"/>
        <v>53715.056903206445</v>
      </c>
      <c r="AC37" s="31">
        <f t="shared" si="31"/>
        <v>53715.056903206445</v>
      </c>
      <c r="AG37" s="26">
        <f t="shared" si="32"/>
        <v>137.83937610501516</v>
      </c>
      <c r="AH37" s="26">
        <f t="shared" si="33"/>
        <v>45381.47748503102</v>
      </c>
      <c r="AI37" s="26">
        <f t="shared" si="34"/>
        <v>45519.316861136038</v>
      </c>
      <c r="AJ37" s="26">
        <f t="shared" si="35"/>
        <v>1</v>
      </c>
      <c r="AK37" s="26">
        <f t="shared" si="36"/>
        <v>45519.316861136038</v>
      </c>
      <c r="AL37" s="26">
        <f t="shared" ca="1" si="37"/>
        <v>113097</v>
      </c>
      <c r="AM37" s="26">
        <f t="shared" ca="1" si="38"/>
        <v>11</v>
      </c>
      <c r="AN37" s="26">
        <f ca="1">IF(AM37=0,0,COUNTIF($AM$19:AM37,C37*10+1))</f>
        <v>10</v>
      </c>
      <c r="AO37" s="21">
        <f t="shared" ca="1" si="39"/>
        <v>0</v>
      </c>
      <c r="AP37" s="33">
        <f t="shared" ca="1" si="40"/>
        <v>113097</v>
      </c>
      <c r="AR37" s="111">
        <v>51120</v>
      </c>
      <c r="AS37" s="26"/>
    </row>
    <row r="38" spans="1:45" x14ac:dyDescent="0.2">
      <c r="A38" s="15">
        <f>Daten!A38</f>
        <v>10318</v>
      </c>
      <c r="B38" s="8" t="str">
        <f>Daten!B38</f>
        <v>Wimpassing an der Leitha</v>
      </c>
      <c r="C38" s="15">
        <f t="shared" si="16"/>
        <v>1</v>
      </c>
      <c r="D38" s="10">
        <f>Daten!D38</f>
        <v>0</v>
      </c>
      <c r="E38" s="9">
        <f>Daten!E38</f>
        <v>1675</v>
      </c>
      <c r="F38" s="9">
        <f>Daten!F38</f>
        <v>1449</v>
      </c>
      <c r="G38" s="27">
        <f t="shared" si="17"/>
        <v>226</v>
      </c>
      <c r="H38" s="29">
        <f t="shared" si="18"/>
        <v>0.15596963423050381</v>
      </c>
      <c r="I38" s="21">
        <f t="shared" si="19"/>
        <v>18.690946741262806</v>
      </c>
      <c r="J38" s="21">
        <f t="shared" si="20"/>
        <v>207.30905325873721</v>
      </c>
      <c r="K38" s="27">
        <f t="shared" si="21"/>
        <v>-103654.5266293686</v>
      </c>
      <c r="L38" s="16">
        <f>Daten!G38</f>
        <v>310</v>
      </c>
      <c r="M38" s="16">
        <f>Daten!H38</f>
        <v>1133</v>
      </c>
      <c r="N38" s="16">
        <f>Daten!I38</f>
        <v>232</v>
      </c>
      <c r="O38" s="28">
        <f t="shared" si="22"/>
        <v>0.47837599293909971</v>
      </c>
      <c r="P38" s="16">
        <f t="shared" si="23"/>
        <v>626.56231387225125</v>
      </c>
      <c r="Q38" s="21">
        <f t="shared" si="24"/>
        <v>-84.562313872251252</v>
      </c>
      <c r="R38" s="27">
        <f t="shared" si="25"/>
        <v>-16912.46277445025</v>
      </c>
      <c r="S38" s="9">
        <f>Daten!K38</f>
        <v>4286</v>
      </c>
      <c r="T38" s="9">
        <f>Daten!L38</f>
        <v>80382</v>
      </c>
      <c r="U38" s="9">
        <f>Daten!M38</f>
        <v>197055</v>
      </c>
      <c r="V38" s="9">
        <f>Daten!N38</f>
        <v>500</v>
      </c>
      <c r="W38" s="9">
        <f>Daten!O38</f>
        <v>500</v>
      </c>
      <c r="X38" s="23">
        <f t="shared" si="26"/>
        <v>281723</v>
      </c>
      <c r="Y38" s="9">
        <f t="shared" si="27"/>
        <v>592475.65335640789</v>
      </c>
      <c r="Z38" s="21">
        <f t="shared" si="28"/>
        <v>-310752.65335640789</v>
      </c>
      <c r="AA38" s="27">
        <f t="shared" si="29"/>
        <v>31075.26533564079</v>
      </c>
      <c r="AB38" s="32">
        <f t="shared" si="30"/>
        <v>-89491.724068178068</v>
      </c>
      <c r="AC38" s="31">
        <f t="shared" si="31"/>
        <v>0</v>
      </c>
      <c r="AG38" s="26">
        <f t="shared" si="32"/>
        <v>0</v>
      </c>
      <c r="AH38" s="26">
        <f t="shared" si="33"/>
        <v>0</v>
      </c>
      <c r="AI38" s="26">
        <f t="shared" si="34"/>
        <v>0</v>
      </c>
      <c r="AJ38" s="26">
        <f t="shared" si="35"/>
        <v>1</v>
      </c>
      <c r="AK38" s="26">
        <f t="shared" si="36"/>
        <v>0</v>
      </c>
      <c r="AL38" s="26">
        <f t="shared" ca="1" si="37"/>
        <v>0</v>
      </c>
      <c r="AM38" s="26">
        <f t="shared" ca="1" si="38"/>
        <v>0</v>
      </c>
      <c r="AN38" s="26">
        <f ca="1">IF(AM38=0,0,COUNTIF($AM$19:AM38,C38*10+1))</f>
        <v>0</v>
      </c>
      <c r="AO38" s="21">
        <f t="shared" ca="1" si="39"/>
        <v>0</v>
      </c>
      <c r="AP38" s="33">
        <f t="shared" ca="1" si="40"/>
        <v>0</v>
      </c>
      <c r="AR38" s="111">
        <v>0</v>
      </c>
      <c r="AS38" s="26"/>
    </row>
    <row r="39" spans="1:45" x14ac:dyDescent="0.2">
      <c r="A39" s="15">
        <f>Daten!A39</f>
        <v>10319</v>
      </c>
      <c r="B39" s="8" t="str">
        <f>Daten!B39</f>
        <v>Wulkaprodersdorf</v>
      </c>
      <c r="C39" s="15">
        <f t="shared" si="16"/>
        <v>1</v>
      </c>
      <c r="D39" s="10">
        <f>Daten!D39</f>
        <v>0</v>
      </c>
      <c r="E39" s="9">
        <f>Daten!E39</f>
        <v>1978</v>
      </c>
      <c r="F39" s="9">
        <f>Daten!F39</f>
        <v>1898</v>
      </c>
      <c r="G39" s="27">
        <f t="shared" si="17"/>
        <v>80</v>
      </c>
      <c r="H39" s="29">
        <f t="shared" si="18"/>
        <v>4.214963119072708E-2</v>
      </c>
      <c r="I39" s="21">
        <f t="shared" si="19"/>
        <v>24.482689382275229</v>
      </c>
      <c r="J39" s="21">
        <f t="shared" si="20"/>
        <v>55.517310617724775</v>
      </c>
      <c r="K39" s="27">
        <f t="shared" si="21"/>
        <v>-27758.655308862388</v>
      </c>
      <c r="L39" s="16">
        <f>Daten!G39</f>
        <v>316</v>
      </c>
      <c r="M39" s="16">
        <f>Daten!H39</f>
        <v>1269</v>
      </c>
      <c r="N39" s="16">
        <f>Daten!I39</f>
        <v>393</v>
      </c>
      <c r="O39" s="28">
        <f t="shared" si="22"/>
        <v>0.55870764381402682</v>
      </c>
      <c r="P39" s="16">
        <f t="shared" si="23"/>
        <v>701.77191200696109</v>
      </c>
      <c r="Q39" s="21">
        <f t="shared" si="24"/>
        <v>7.2280879930389119</v>
      </c>
      <c r="R39" s="27">
        <f t="shared" si="25"/>
        <v>1445.6175986077824</v>
      </c>
      <c r="S39" s="9">
        <f>Daten!K39</f>
        <v>9609</v>
      </c>
      <c r="T39" s="9">
        <f>Daten!L39</f>
        <v>111769</v>
      </c>
      <c r="U39" s="9">
        <f>Daten!M39</f>
        <v>428752</v>
      </c>
      <c r="V39" s="9">
        <f>Daten!N39</f>
        <v>500</v>
      </c>
      <c r="W39" s="9">
        <f>Daten!O39</f>
        <v>500</v>
      </c>
      <c r="X39" s="23">
        <f t="shared" si="26"/>
        <v>550130</v>
      </c>
      <c r="Y39" s="9">
        <f t="shared" si="27"/>
        <v>699651.84617252229</v>
      </c>
      <c r="Z39" s="21">
        <f t="shared" si="28"/>
        <v>-149521.84617252229</v>
      </c>
      <c r="AA39" s="27">
        <f t="shared" si="29"/>
        <v>14952.184617252229</v>
      </c>
      <c r="AB39" s="32">
        <f t="shared" si="30"/>
        <v>-11360.853093002375</v>
      </c>
      <c r="AC39" s="31">
        <f t="shared" si="31"/>
        <v>0</v>
      </c>
      <c r="AG39" s="26">
        <f t="shared" si="32"/>
        <v>0</v>
      </c>
      <c r="AH39" s="26">
        <f t="shared" si="33"/>
        <v>0</v>
      </c>
      <c r="AI39" s="26">
        <f t="shared" si="34"/>
        <v>0</v>
      </c>
      <c r="AJ39" s="26">
        <f t="shared" si="35"/>
        <v>1</v>
      </c>
      <c r="AK39" s="26">
        <f t="shared" si="36"/>
        <v>0</v>
      </c>
      <c r="AL39" s="26">
        <f t="shared" ca="1" si="37"/>
        <v>0</v>
      </c>
      <c r="AM39" s="26">
        <f t="shared" ca="1" si="38"/>
        <v>0</v>
      </c>
      <c r="AN39" s="26">
        <f ca="1">IF(AM39=0,0,COUNTIF($AM$19:AM39,C39*10+1))</f>
        <v>0</v>
      </c>
      <c r="AO39" s="21">
        <f t="shared" ca="1" si="39"/>
        <v>0</v>
      </c>
      <c r="AP39" s="33">
        <f t="shared" ca="1" si="40"/>
        <v>0</v>
      </c>
      <c r="AR39" s="111">
        <v>0</v>
      </c>
      <c r="AS39" s="26"/>
    </row>
    <row r="40" spans="1:45" x14ac:dyDescent="0.2">
      <c r="A40" s="15">
        <f>Daten!A40</f>
        <v>10320</v>
      </c>
      <c r="B40" s="8" t="str">
        <f>Daten!B40</f>
        <v>Loretto</v>
      </c>
      <c r="C40" s="15">
        <f t="shared" si="16"/>
        <v>1</v>
      </c>
      <c r="D40" s="10">
        <f>Daten!D40</f>
        <v>0</v>
      </c>
      <c r="E40" s="9">
        <f>Daten!E40</f>
        <v>486</v>
      </c>
      <c r="F40" s="9">
        <f>Daten!F40</f>
        <v>465</v>
      </c>
      <c r="G40" s="27">
        <f t="shared" si="17"/>
        <v>21</v>
      </c>
      <c r="H40" s="29">
        <f t="shared" si="18"/>
        <v>4.5161290322580643E-2</v>
      </c>
      <c r="I40" s="21">
        <f t="shared" si="19"/>
        <v>5.9981299066164286</v>
      </c>
      <c r="J40" s="21">
        <f t="shared" si="20"/>
        <v>15.001870093383571</v>
      </c>
      <c r="K40" s="27">
        <f t="shared" si="21"/>
        <v>-7500.9350466917858</v>
      </c>
      <c r="L40" s="16">
        <f>Daten!G40</f>
        <v>53</v>
      </c>
      <c r="M40" s="16">
        <f>Daten!H40</f>
        <v>316</v>
      </c>
      <c r="N40" s="16">
        <f>Daten!I40</f>
        <v>117</v>
      </c>
      <c r="O40" s="28">
        <f t="shared" si="22"/>
        <v>0.53797468354430378</v>
      </c>
      <c r="P40" s="16">
        <f t="shared" si="23"/>
        <v>174.75171331300211</v>
      </c>
      <c r="Q40" s="21">
        <f t="shared" si="24"/>
        <v>-4.7517133130021136</v>
      </c>
      <c r="R40" s="27">
        <f t="shared" si="25"/>
        <v>-950.34266260042273</v>
      </c>
      <c r="S40" s="9">
        <f>Daten!K40</f>
        <v>728</v>
      </c>
      <c r="T40" s="9">
        <f>Daten!L40</f>
        <v>21095</v>
      </c>
      <c r="U40" s="9">
        <f>Daten!M40</f>
        <v>29240</v>
      </c>
      <c r="V40" s="9">
        <f>Daten!N40</f>
        <v>500</v>
      </c>
      <c r="W40" s="9">
        <f>Daten!O40</f>
        <v>500</v>
      </c>
      <c r="X40" s="23">
        <f t="shared" si="26"/>
        <v>51063</v>
      </c>
      <c r="Y40" s="9">
        <f t="shared" si="27"/>
        <v>171906.36867535178</v>
      </c>
      <c r="Z40" s="21">
        <f t="shared" si="28"/>
        <v>-120843.36867535178</v>
      </c>
      <c r="AA40" s="27">
        <f t="shared" si="29"/>
        <v>12084.336867535179</v>
      </c>
      <c r="AB40" s="32">
        <f t="shared" si="30"/>
        <v>3633.0591582429715</v>
      </c>
      <c r="AC40" s="31">
        <f t="shared" si="31"/>
        <v>3633.0591582429715</v>
      </c>
      <c r="AG40" s="26">
        <f t="shared" si="32"/>
        <v>-7500.9350466917858</v>
      </c>
      <c r="AH40" s="26">
        <f t="shared" si="33"/>
        <v>12084.336867535179</v>
      </c>
      <c r="AI40" s="26">
        <f t="shared" si="34"/>
        <v>4583.4018208433936</v>
      </c>
      <c r="AJ40" s="26">
        <f t="shared" si="35"/>
        <v>1</v>
      </c>
      <c r="AK40" s="26">
        <f t="shared" si="36"/>
        <v>4583.4018208433936</v>
      </c>
      <c r="AL40" s="26">
        <f t="shared" ca="1" si="37"/>
        <v>11388</v>
      </c>
      <c r="AM40" s="26">
        <f t="shared" ca="1" si="38"/>
        <v>11</v>
      </c>
      <c r="AN40" s="26">
        <f ca="1">IF(AM40=0,0,COUNTIF($AM$19:AM40,C40*10+1))</f>
        <v>11</v>
      </c>
      <c r="AO40" s="21">
        <f t="shared" ca="1" si="39"/>
        <v>0</v>
      </c>
      <c r="AP40" s="33">
        <f t="shared" ca="1" si="40"/>
        <v>11388</v>
      </c>
      <c r="AR40" s="111">
        <v>5147</v>
      </c>
      <c r="AS40" s="26"/>
    </row>
    <row r="41" spans="1:45" x14ac:dyDescent="0.2">
      <c r="A41" s="15">
        <f>Daten!A41</f>
        <v>10321</v>
      </c>
      <c r="B41" s="8" t="str">
        <f>Daten!B41</f>
        <v>Stotzing</v>
      </c>
      <c r="C41" s="15">
        <f t="shared" si="16"/>
        <v>1</v>
      </c>
      <c r="D41" s="10">
        <f>Daten!D41</f>
        <v>0</v>
      </c>
      <c r="E41" s="9">
        <f>Daten!E41</f>
        <v>814</v>
      </c>
      <c r="F41" s="9">
        <f>Daten!F41</f>
        <v>838</v>
      </c>
      <c r="G41" s="27">
        <f t="shared" si="17"/>
        <v>-24</v>
      </c>
      <c r="H41" s="29">
        <f t="shared" si="18"/>
        <v>-2.8639618138424822E-2</v>
      </c>
      <c r="I41" s="21">
        <f t="shared" si="19"/>
        <v>10.809533036009821</v>
      </c>
      <c r="J41" s="21">
        <f t="shared" si="20"/>
        <v>-34.809533036009825</v>
      </c>
      <c r="K41" s="27">
        <f t="shared" si="21"/>
        <v>17404.766518004912</v>
      </c>
      <c r="L41" s="16">
        <f>Daten!G41</f>
        <v>134</v>
      </c>
      <c r="M41" s="16">
        <f>Daten!H41</f>
        <v>530</v>
      </c>
      <c r="N41" s="16">
        <f>Daten!I41</f>
        <v>150</v>
      </c>
      <c r="O41" s="28">
        <f t="shared" si="22"/>
        <v>0.53584905660377358</v>
      </c>
      <c r="P41" s="16">
        <f t="shared" si="23"/>
        <v>293.09622802497188</v>
      </c>
      <c r="Q41" s="21">
        <f t="shared" si="24"/>
        <v>-9.0962280249718788</v>
      </c>
      <c r="R41" s="27">
        <f t="shared" si="25"/>
        <v>-1819.2456049943758</v>
      </c>
      <c r="S41" s="9">
        <f>Daten!K41</f>
        <v>3866</v>
      </c>
      <c r="T41" s="9">
        <f>Daten!L41</f>
        <v>37899</v>
      </c>
      <c r="U41" s="9">
        <f>Daten!M41</f>
        <v>13840</v>
      </c>
      <c r="V41" s="9">
        <f>Daten!N41</f>
        <v>500</v>
      </c>
      <c r="W41" s="9">
        <f>Daten!O41</f>
        <v>500</v>
      </c>
      <c r="X41" s="23">
        <f t="shared" si="26"/>
        <v>55605</v>
      </c>
      <c r="Y41" s="9">
        <f t="shared" si="27"/>
        <v>287925.48169081553</v>
      </c>
      <c r="Z41" s="21">
        <f t="shared" si="28"/>
        <v>-232320.48169081553</v>
      </c>
      <c r="AA41" s="27">
        <f t="shared" si="29"/>
        <v>23232.048169081554</v>
      </c>
      <c r="AB41" s="32">
        <f t="shared" si="30"/>
        <v>38817.569082092086</v>
      </c>
      <c r="AC41" s="31">
        <f t="shared" si="31"/>
        <v>38817.569082092086</v>
      </c>
      <c r="AG41" s="26">
        <f t="shared" si="32"/>
        <v>17404.766518004912</v>
      </c>
      <c r="AH41" s="26">
        <f t="shared" si="33"/>
        <v>23232.048169081554</v>
      </c>
      <c r="AI41" s="26">
        <f t="shared" si="34"/>
        <v>40636.814687086466</v>
      </c>
      <c r="AJ41" s="26">
        <f t="shared" si="35"/>
        <v>1</v>
      </c>
      <c r="AK41" s="26">
        <f t="shared" si="36"/>
        <v>40636.814687086466</v>
      </c>
      <c r="AL41" s="26">
        <f t="shared" ca="1" si="37"/>
        <v>100966</v>
      </c>
      <c r="AM41" s="26">
        <f t="shared" ca="1" si="38"/>
        <v>11</v>
      </c>
      <c r="AN41" s="26">
        <f ca="1">IF(AM41=0,0,COUNTIF($AM$19:AM41,C41*10+1))</f>
        <v>12</v>
      </c>
      <c r="AO41" s="21">
        <f t="shared" ca="1" si="39"/>
        <v>0</v>
      </c>
      <c r="AP41" s="33">
        <f t="shared" ca="1" si="40"/>
        <v>100966</v>
      </c>
      <c r="AR41" s="111">
        <v>45636</v>
      </c>
      <c r="AS41" s="26"/>
    </row>
    <row r="42" spans="1:45" x14ac:dyDescent="0.2">
      <c r="A42" s="15">
        <f>Daten!A42</f>
        <v>10322</v>
      </c>
      <c r="B42" s="8" t="str">
        <f>Daten!B42</f>
        <v>Zillingtal</v>
      </c>
      <c r="C42" s="15">
        <f t="shared" si="16"/>
        <v>1</v>
      </c>
      <c r="D42" s="10">
        <f>Daten!D42</f>
        <v>0</v>
      </c>
      <c r="E42" s="9">
        <f>Daten!E42</f>
        <v>960</v>
      </c>
      <c r="F42" s="9">
        <f>Daten!F42</f>
        <v>914</v>
      </c>
      <c r="G42" s="27">
        <f t="shared" si="17"/>
        <v>46</v>
      </c>
      <c r="H42" s="29">
        <f t="shared" si="18"/>
        <v>5.0328227571115977E-2</v>
      </c>
      <c r="I42" s="21">
        <f t="shared" si="19"/>
        <v>11.78987254762885</v>
      </c>
      <c r="J42" s="21">
        <f t="shared" si="20"/>
        <v>34.210127452371154</v>
      </c>
      <c r="K42" s="27">
        <f t="shared" si="21"/>
        <v>-17105.063726185577</v>
      </c>
      <c r="L42" s="16">
        <f>Daten!G42</f>
        <v>118</v>
      </c>
      <c r="M42" s="16">
        <f>Daten!H42</f>
        <v>669</v>
      </c>
      <c r="N42" s="16">
        <f>Daten!I42</f>
        <v>173</v>
      </c>
      <c r="O42" s="28">
        <f t="shared" si="22"/>
        <v>0.4349775784753363</v>
      </c>
      <c r="P42" s="16">
        <f t="shared" si="23"/>
        <v>369.96486141265319</v>
      </c>
      <c r="Q42" s="21">
        <f t="shared" si="24"/>
        <v>-78.964861412653192</v>
      </c>
      <c r="R42" s="27">
        <f t="shared" si="25"/>
        <v>-15792.972282530638</v>
      </c>
      <c r="S42" s="9">
        <f>Daten!K42</f>
        <v>15639</v>
      </c>
      <c r="T42" s="9">
        <f>Daten!L42</f>
        <v>45358</v>
      </c>
      <c r="U42" s="9">
        <f>Daten!M42</f>
        <v>19108</v>
      </c>
      <c r="V42" s="9">
        <f>Daten!N42</f>
        <v>500</v>
      </c>
      <c r="W42" s="9">
        <f>Daten!O42</f>
        <v>500</v>
      </c>
      <c r="X42" s="23">
        <f t="shared" si="26"/>
        <v>80105</v>
      </c>
      <c r="Y42" s="9">
        <f t="shared" si="27"/>
        <v>339568.13565501588</v>
      </c>
      <c r="Z42" s="21">
        <f t="shared" si="28"/>
        <v>-259463.13565501588</v>
      </c>
      <c r="AA42" s="27">
        <f t="shared" si="29"/>
        <v>25946.31356550159</v>
      </c>
      <c r="AB42" s="32">
        <f t="shared" si="30"/>
        <v>-6951.7224432146213</v>
      </c>
      <c r="AC42" s="31">
        <f t="shared" si="31"/>
        <v>0</v>
      </c>
      <c r="AG42" s="26">
        <f t="shared" si="32"/>
        <v>0</v>
      </c>
      <c r="AH42" s="26">
        <f t="shared" si="33"/>
        <v>0</v>
      </c>
      <c r="AI42" s="26">
        <f t="shared" si="34"/>
        <v>0</v>
      </c>
      <c r="AJ42" s="26">
        <f t="shared" si="35"/>
        <v>1</v>
      </c>
      <c r="AK42" s="26">
        <f t="shared" si="36"/>
        <v>0</v>
      </c>
      <c r="AL42" s="26">
        <f t="shared" ca="1" si="37"/>
        <v>0</v>
      </c>
      <c r="AM42" s="26">
        <f t="shared" ca="1" si="38"/>
        <v>0</v>
      </c>
      <c r="AN42" s="26">
        <f ca="1">IF(AM42=0,0,COUNTIF($AM$19:AM42,C42*10+1))</f>
        <v>0</v>
      </c>
      <c r="AO42" s="21">
        <f t="shared" ca="1" si="39"/>
        <v>0</v>
      </c>
      <c r="AP42" s="33">
        <f t="shared" ca="1" si="40"/>
        <v>0</v>
      </c>
      <c r="AR42" s="111">
        <v>0</v>
      </c>
      <c r="AS42" s="26"/>
    </row>
    <row r="43" spans="1:45" x14ac:dyDescent="0.2">
      <c r="A43" s="15">
        <f>Daten!A43</f>
        <v>10323</v>
      </c>
      <c r="B43" s="8" t="str">
        <f>Daten!B43</f>
        <v>Zagersdorf</v>
      </c>
      <c r="C43" s="15">
        <f t="shared" si="16"/>
        <v>1</v>
      </c>
      <c r="D43" s="10">
        <f>Daten!D43</f>
        <v>0</v>
      </c>
      <c r="E43" s="9">
        <f>Daten!E43</f>
        <v>1078</v>
      </c>
      <c r="F43" s="9">
        <f>Daten!F43</f>
        <v>1008</v>
      </c>
      <c r="G43" s="27">
        <f t="shared" si="17"/>
        <v>70</v>
      </c>
      <c r="H43" s="29">
        <f t="shared" si="18"/>
        <v>6.9444444444444448E-2</v>
      </c>
      <c r="I43" s="21">
        <f t="shared" si="19"/>
        <v>13.002397733052387</v>
      </c>
      <c r="J43" s="21">
        <f t="shared" si="20"/>
        <v>56.997602266947609</v>
      </c>
      <c r="K43" s="27">
        <f t="shared" si="21"/>
        <v>-28498.801133473804</v>
      </c>
      <c r="L43" s="16">
        <f>Daten!G43</f>
        <v>152</v>
      </c>
      <c r="M43" s="16">
        <f>Daten!H43</f>
        <v>674</v>
      </c>
      <c r="N43" s="16">
        <f>Daten!I43</f>
        <v>252</v>
      </c>
      <c r="O43" s="28">
        <f t="shared" si="22"/>
        <v>0.59940652818991103</v>
      </c>
      <c r="P43" s="16">
        <f t="shared" si="23"/>
        <v>372.72992016760577</v>
      </c>
      <c r="Q43" s="21">
        <f t="shared" si="24"/>
        <v>31.270079832394231</v>
      </c>
      <c r="R43" s="27">
        <f t="shared" si="25"/>
        <v>6254.0159664788462</v>
      </c>
      <c r="S43" s="9">
        <f>Daten!K43</f>
        <v>3402</v>
      </c>
      <c r="T43" s="9">
        <f>Daten!L43</f>
        <v>50274</v>
      </c>
      <c r="U43" s="9">
        <f>Daten!M43</f>
        <v>122186</v>
      </c>
      <c r="V43" s="9">
        <f>Daten!N43</f>
        <v>500</v>
      </c>
      <c r="W43" s="9">
        <f>Daten!O43</f>
        <v>500</v>
      </c>
      <c r="X43" s="23">
        <f t="shared" si="26"/>
        <v>175862</v>
      </c>
      <c r="Y43" s="9">
        <f t="shared" si="27"/>
        <v>381306.71899594495</v>
      </c>
      <c r="Z43" s="21">
        <f t="shared" si="28"/>
        <v>-205444.71899594495</v>
      </c>
      <c r="AA43" s="27">
        <f t="shared" si="29"/>
        <v>20544.471899594497</v>
      </c>
      <c r="AB43" s="32">
        <f t="shared" si="30"/>
        <v>-1700.3132674004628</v>
      </c>
      <c r="AC43" s="31">
        <f t="shared" si="31"/>
        <v>0</v>
      </c>
      <c r="AG43" s="26">
        <f t="shared" si="32"/>
        <v>0</v>
      </c>
      <c r="AH43" s="26">
        <f t="shared" si="33"/>
        <v>0</v>
      </c>
      <c r="AI43" s="26">
        <f t="shared" si="34"/>
        <v>0</v>
      </c>
      <c r="AJ43" s="26">
        <f t="shared" si="35"/>
        <v>1</v>
      </c>
      <c r="AK43" s="26">
        <f t="shared" si="36"/>
        <v>0</v>
      </c>
      <c r="AL43" s="26">
        <f t="shared" ca="1" si="37"/>
        <v>0</v>
      </c>
      <c r="AM43" s="26">
        <f t="shared" ca="1" si="38"/>
        <v>0</v>
      </c>
      <c r="AN43" s="26">
        <f ca="1">IF(AM43=0,0,COUNTIF($AM$19:AM43,C43*10+1))</f>
        <v>0</v>
      </c>
      <c r="AO43" s="21">
        <f t="shared" ca="1" si="39"/>
        <v>0</v>
      </c>
      <c r="AP43" s="33">
        <f t="shared" ca="1" si="40"/>
        <v>0</v>
      </c>
      <c r="AR43" s="111">
        <v>0</v>
      </c>
      <c r="AS43" s="26"/>
    </row>
    <row r="44" spans="1:45" x14ac:dyDescent="0.2">
      <c r="A44" s="15">
        <f>Daten!A44</f>
        <v>10401</v>
      </c>
      <c r="B44" s="8" t="str">
        <f>Daten!B44</f>
        <v>Bocksdorf</v>
      </c>
      <c r="C44" s="15">
        <f t="shared" si="16"/>
        <v>1</v>
      </c>
      <c r="D44" s="10">
        <f>Daten!D44</f>
        <v>0</v>
      </c>
      <c r="E44" s="9">
        <f>Daten!E44</f>
        <v>805</v>
      </c>
      <c r="F44" s="9">
        <f>Daten!F44</f>
        <v>790</v>
      </c>
      <c r="G44" s="27">
        <f t="shared" si="17"/>
        <v>15</v>
      </c>
      <c r="H44" s="29">
        <f t="shared" si="18"/>
        <v>1.8987341772151899E-2</v>
      </c>
      <c r="I44" s="21">
        <f t="shared" si="19"/>
        <v>10.190371239197804</v>
      </c>
      <c r="J44" s="21">
        <f t="shared" si="20"/>
        <v>4.8096287608021964</v>
      </c>
      <c r="K44" s="27">
        <f t="shared" si="21"/>
        <v>-2404.8143804010983</v>
      </c>
      <c r="L44" s="16">
        <f>Daten!G44</f>
        <v>106</v>
      </c>
      <c r="M44" s="16">
        <f>Daten!H44</f>
        <v>494</v>
      </c>
      <c r="N44" s="16">
        <f>Daten!I44</f>
        <v>205</v>
      </c>
      <c r="O44" s="28">
        <f t="shared" si="22"/>
        <v>0.62955465587044535</v>
      </c>
      <c r="P44" s="16">
        <f t="shared" si="23"/>
        <v>273.18780498931346</v>
      </c>
      <c r="Q44" s="21">
        <f t="shared" si="24"/>
        <v>37.812195010686537</v>
      </c>
      <c r="R44" s="27">
        <f t="shared" si="25"/>
        <v>7562.4390021373074</v>
      </c>
      <c r="S44" s="9">
        <f>Daten!K44</f>
        <v>4233</v>
      </c>
      <c r="T44" s="9">
        <f>Daten!L44</f>
        <v>39716</v>
      </c>
      <c r="U44" s="9">
        <f>Daten!M44</f>
        <v>57835</v>
      </c>
      <c r="V44" s="9">
        <f>Daten!N44</f>
        <v>500</v>
      </c>
      <c r="W44" s="9">
        <f>Daten!O44</f>
        <v>500</v>
      </c>
      <c r="X44" s="23">
        <f t="shared" si="26"/>
        <v>101784</v>
      </c>
      <c r="Y44" s="9">
        <f t="shared" si="27"/>
        <v>284742.03041904978</v>
      </c>
      <c r="Z44" s="21">
        <f t="shared" si="28"/>
        <v>-182958.03041904978</v>
      </c>
      <c r="AA44" s="27">
        <f t="shared" si="29"/>
        <v>18295.803041904979</v>
      </c>
      <c r="AB44" s="32">
        <f t="shared" si="30"/>
        <v>23453.427663641189</v>
      </c>
      <c r="AC44" s="31">
        <f t="shared" si="31"/>
        <v>23453.427663641189</v>
      </c>
      <c r="AG44" s="26">
        <f t="shared" si="32"/>
        <v>-2404.8143804010983</v>
      </c>
      <c r="AH44" s="26">
        <f t="shared" si="33"/>
        <v>18295.803041904979</v>
      </c>
      <c r="AI44" s="26">
        <f t="shared" si="34"/>
        <v>15890.988661503881</v>
      </c>
      <c r="AJ44" s="26">
        <f t="shared" si="35"/>
        <v>1</v>
      </c>
      <c r="AK44" s="26">
        <f t="shared" si="36"/>
        <v>15890.988661503881</v>
      </c>
      <c r="AL44" s="26">
        <f t="shared" ca="1" si="37"/>
        <v>39483</v>
      </c>
      <c r="AM44" s="26">
        <f t="shared" ca="1" si="38"/>
        <v>11</v>
      </c>
      <c r="AN44" s="26">
        <f ca="1">IF(AM44=0,0,COUNTIF($AM$19:AM44,C44*10+1))</f>
        <v>13</v>
      </c>
      <c r="AO44" s="21">
        <f t="shared" ca="1" si="39"/>
        <v>0</v>
      </c>
      <c r="AP44" s="33">
        <f t="shared" ca="1" si="40"/>
        <v>39483</v>
      </c>
      <c r="AR44" s="111">
        <v>17846</v>
      </c>
      <c r="AS44" s="26"/>
    </row>
    <row r="45" spans="1:45" x14ac:dyDescent="0.2">
      <c r="A45" s="15">
        <f>Daten!A45</f>
        <v>10402</v>
      </c>
      <c r="B45" s="8" t="str">
        <f>Daten!B45</f>
        <v>Burgauberg-Neudauberg</v>
      </c>
      <c r="C45" s="15">
        <f t="shared" si="16"/>
        <v>1</v>
      </c>
      <c r="D45" s="10">
        <f>Daten!D45</f>
        <v>0</v>
      </c>
      <c r="E45" s="9">
        <f>Daten!E45</f>
        <v>1326</v>
      </c>
      <c r="F45" s="9">
        <f>Daten!F45</f>
        <v>1379</v>
      </c>
      <c r="G45" s="27">
        <f t="shared" si="17"/>
        <v>-53</v>
      </c>
      <c r="H45" s="29">
        <f t="shared" si="18"/>
        <v>-3.8433647570703409E-2</v>
      </c>
      <c r="I45" s="21">
        <f t="shared" si="19"/>
        <v>17.78800245424528</v>
      </c>
      <c r="J45" s="21">
        <f t="shared" si="20"/>
        <v>-70.788002454245287</v>
      </c>
      <c r="K45" s="27">
        <f t="shared" si="21"/>
        <v>35394.001227122644</v>
      </c>
      <c r="L45" s="16">
        <f>Daten!G45</f>
        <v>160</v>
      </c>
      <c r="M45" s="16">
        <f>Daten!H45</f>
        <v>888</v>
      </c>
      <c r="N45" s="16">
        <f>Daten!I45</f>
        <v>278</v>
      </c>
      <c r="O45" s="28">
        <f t="shared" si="22"/>
        <v>0.49324324324324326</v>
      </c>
      <c r="P45" s="16">
        <f t="shared" si="23"/>
        <v>491.07443487957556</v>
      </c>
      <c r="Q45" s="21">
        <f t="shared" si="24"/>
        <v>-53.074434879575563</v>
      </c>
      <c r="R45" s="27">
        <f t="shared" si="25"/>
        <v>-10614.886975915113</v>
      </c>
      <c r="S45" s="9">
        <f>Daten!K45</f>
        <v>5975</v>
      </c>
      <c r="T45" s="9">
        <f>Daten!L45</f>
        <v>77149</v>
      </c>
      <c r="U45" s="9">
        <f>Daten!M45</f>
        <v>143348</v>
      </c>
      <c r="V45" s="9">
        <f>Daten!N45</f>
        <v>500</v>
      </c>
      <c r="W45" s="9">
        <f>Daten!O45</f>
        <v>500</v>
      </c>
      <c r="X45" s="23">
        <f t="shared" si="26"/>
        <v>226472</v>
      </c>
      <c r="Y45" s="9">
        <f t="shared" si="27"/>
        <v>469028.4873734907</v>
      </c>
      <c r="Z45" s="21">
        <f t="shared" si="28"/>
        <v>-242556.4873734907</v>
      </c>
      <c r="AA45" s="27">
        <f t="shared" si="29"/>
        <v>24255.648737349071</v>
      </c>
      <c r="AB45" s="32">
        <f t="shared" si="30"/>
        <v>49034.762988556598</v>
      </c>
      <c r="AC45" s="31">
        <f t="shared" si="31"/>
        <v>49034.762988556598</v>
      </c>
      <c r="AG45" s="26">
        <f t="shared" si="32"/>
        <v>35394.001227122644</v>
      </c>
      <c r="AH45" s="26">
        <f t="shared" si="33"/>
        <v>24255.648737349071</v>
      </c>
      <c r="AI45" s="26">
        <f t="shared" si="34"/>
        <v>59649.649964471711</v>
      </c>
      <c r="AJ45" s="26">
        <f t="shared" si="35"/>
        <v>1</v>
      </c>
      <c r="AK45" s="26">
        <f t="shared" si="36"/>
        <v>59649.649964471711</v>
      </c>
      <c r="AL45" s="26">
        <f t="shared" ca="1" si="37"/>
        <v>148205</v>
      </c>
      <c r="AM45" s="26">
        <f t="shared" ca="1" si="38"/>
        <v>11</v>
      </c>
      <c r="AN45" s="26">
        <f ca="1">IF(AM45=0,0,COUNTIF($AM$19:AM45,C45*10+1))</f>
        <v>14</v>
      </c>
      <c r="AO45" s="21">
        <f t="shared" ca="1" si="39"/>
        <v>0</v>
      </c>
      <c r="AP45" s="33">
        <f t="shared" ca="1" si="40"/>
        <v>148205</v>
      </c>
      <c r="AR45" s="111">
        <v>66988</v>
      </c>
      <c r="AS45" s="26"/>
    </row>
    <row r="46" spans="1:45" x14ac:dyDescent="0.2">
      <c r="A46" s="15">
        <f>Daten!A46</f>
        <v>10403</v>
      </c>
      <c r="B46" s="8" t="str">
        <f>Daten!B46</f>
        <v>Eberau</v>
      </c>
      <c r="C46" s="15">
        <f t="shared" si="16"/>
        <v>1</v>
      </c>
      <c r="D46" s="10">
        <f>Daten!D46</f>
        <v>0</v>
      </c>
      <c r="E46" s="9">
        <f>Daten!E46</f>
        <v>943</v>
      </c>
      <c r="F46" s="9">
        <f>Daten!F46</f>
        <v>933</v>
      </c>
      <c r="G46" s="27">
        <f t="shared" si="17"/>
        <v>10</v>
      </c>
      <c r="H46" s="29">
        <f t="shared" si="18"/>
        <v>1.0718113612004287E-2</v>
      </c>
      <c r="I46" s="21">
        <f t="shared" si="19"/>
        <v>12.034957425533609</v>
      </c>
      <c r="J46" s="21">
        <f t="shared" si="20"/>
        <v>-2.0349574255336087</v>
      </c>
      <c r="K46" s="27">
        <f t="shared" si="21"/>
        <v>1017.4787127668044</v>
      </c>
      <c r="L46" s="16">
        <f>Daten!G46</f>
        <v>123</v>
      </c>
      <c r="M46" s="16">
        <f>Daten!H46</f>
        <v>531</v>
      </c>
      <c r="N46" s="16">
        <f>Daten!I46</f>
        <v>289</v>
      </c>
      <c r="O46" s="28">
        <f t="shared" si="22"/>
        <v>0.77589453860640301</v>
      </c>
      <c r="P46" s="16">
        <f t="shared" si="23"/>
        <v>293.64923977596243</v>
      </c>
      <c r="Q46" s="21">
        <f t="shared" si="24"/>
        <v>118.35076022403757</v>
      </c>
      <c r="R46" s="27">
        <f t="shared" si="25"/>
        <v>23670.152044807513</v>
      </c>
      <c r="S46" s="9">
        <f>Daten!K46</f>
        <v>-813</v>
      </c>
      <c r="T46" s="9">
        <f>Daten!L46</f>
        <v>67057</v>
      </c>
      <c r="U46" s="9">
        <f>Daten!M46</f>
        <v>80536</v>
      </c>
      <c r="V46" s="9">
        <f>Daten!N46</f>
        <v>500</v>
      </c>
      <c r="W46" s="9">
        <f>Daten!O46</f>
        <v>500</v>
      </c>
      <c r="X46" s="23">
        <f t="shared" si="26"/>
        <v>146780</v>
      </c>
      <c r="Y46" s="9">
        <f t="shared" si="27"/>
        <v>333554.9499194583</v>
      </c>
      <c r="Z46" s="21">
        <f t="shared" si="28"/>
        <v>-186774.9499194583</v>
      </c>
      <c r="AA46" s="27">
        <f t="shared" si="29"/>
        <v>18677.49499194583</v>
      </c>
      <c r="AB46" s="32">
        <f t="shared" si="30"/>
        <v>43365.12574952015</v>
      </c>
      <c r="AC46" s="31">
        <f t="shared" si="31"/>
        <v>43365.12574952015</v>
      </c>
      <c r="AG46" s="26">
        <f t="shared" si="32"/>
        <v>1017.4787127668044</v>
      </c>
      <c r="AH46" s="26">
        <f t="shared" si="33"/>
        <v>18677.49499194583</v>
      </c>
      <c r="AI46" s="26">
        <f t="shared" si="34"/>
        <v>19694.973704712636</v>
      </c>
      <c r="AJ46" s="26">
        <f t="shared" si="35"/>
        <v>1</v>
      </c>
      <c r="AK46" s="26">
        <f t="shared" si="36"/>
        <v>19694.973704712636</v>
      </c>
      <c r="AL46" s="26">
        <f t="shared" ca="1" si="37"/>
        <v>48934</v>
      </c>
      <c r="AM46" s="26">
        <f t="shared" ca="1" si="38"/>
        <v>11</v>
      </c>
      <c r="AN46" s="26">
        <f ca="1">IF(AM46=0,0,COUNTIF($AM$19:AM46,C46*10+1))</f>
        <v>15</v>
      </c>
      <c r="AO46" s="21">
        <f t="shared" ca="1" si="39"/>
        <v>0</v>
      </c>
      <c r="AP46" s="33">
        <f t="shared" ca="1" si="40"/>
        <v>48934</v>
      </c>
      <c r="AR46" s="111">
        <v>22118</v>
      </c>
      <c r="AS46" s="26"/>
    </row>
    <row r="47" spans="1:45" x14ac:dyDescent="0.2">
      <c r="A47" s="15">
        <f>Daten!A47</f>
        <v>10404</v>
      </c>
      <c r="B47" s="8" t="str">
        <f>Daten!B47</f>
        <v>Gerersdorf-Sulz</v>
      </c>
      <c r="C47" s="15">
        <f t="shared" si="16"/>
        <v>1</v>
      </c>
      <c r="D47" s="10">
        <f>Daten!D47</f>
        <v>0</v>
      </c>
      <c r="E47" s="9">
        <f>Daten!E47</f>
        <v>994</v>
      </c>
      <c r="F47" s="9">
        <f>Daten!F47</f>
        <v>1000</v>
      </c>
      <c r="G47" s="27">
        <f t="shared" si="17"/>
        <v>-6</v>
      </c>
      <c r="H47" s="29">
        <f t="shared" si="18"/>
        <v>-6.0000000000000001E-3</v>
      </c>
      <c r="I47" s="21">
        <f t="shared" si="19"/>
        <v>12.899204100250383</v>
      </c>
      <c r="J47" s="21">
        <f t="shared" si="20"/>
        <v>-18.899204100250383</v>
      </c>
      <c r="K47" s="27">
        <f t="shared" si="21"/>
        <v>9449.6020501251915</v>
      </c>
      <c r="L47" s="16">
        <f>Daten!G47</f>
        <v>119</v>
      </c>
      <c r="M47" s="16">
        <f>Daten!H47</f>
        <v>599</v>
      </c>
      <c r="N47" s="16">
        <f>Daten!I47</f>
        <v>276</v>
      </c>
      <c r="O47" s="28">
        <f t="shared" si="22"/>
        <v>0.65943238731218701</v>
      </c>
      <c r="P47" s="16">
        <f t="shared" si="23"/>
        <v>331.25403884331729</v>
      </c>
      <c r="Q47" s="21">
        <f t="shared" si="24"/>
        <v>63.745961156682711</v>
      </c>
      <c r="R47" s="27">
        <f t="shared" si="25"/>
        <v>12749.192231336543</v>
      </c>
      <c r="S47" s="9">
        <f>Daten!K47</f>
        <v>9823</v>
      </c>
      <c r="T47" s="9">
        <f>Daten!L47</f>
        <v>45080</v>
      </c>
      <c r="U47" s="9">
        <f>Daten!M47</f>
        <v>46696</v>
      </c>
      <c r="V47" s="9">
        <f>Daten!N47</f>
        <v>500</v>
      </c>
      <c r="W47" s="9">
        <f>Daten!O47</f>
        <v>500</v>
      </c>
      <c r="X47" s="23">
        <f t="shared" si="26"/>
        <v>101599</v>
      </c>
      <c r="Y47" s="9">
        <f t="shared" si="27"/>
        <v>351594.50712613104</v>
      </c>
      <c r="Z47" s="21">
        <f t="shared" si="28"/>
        <v>-249995.50712613104</v>
      </c>
      <c r="AA47" s="27">
        <f t="shared" si="29"/>
        <v>24999.550712613105</v>
      </c>
      <c r="AB47" s="32">
        <f t="shared" si="30"/>
        <v>47198.34499407484</v>
      </c>
      <c r="AC47" s="31">
        <f t="shared" si="31"/>
        <v>47198.34499407484</v>
      </c>
      <c r="AG47" s="26">
        <f t="shared" si="32"/>
        <v>9449.6020501251915</v>
      </c>
      <c r="AH47" s="26">
        <f t="shared" si="33"/>
        <v>24999.550712613105</v>
      </c>
      <c r="AI47" s="26">
        <f t="shared" si="34"/>
        <v>34449.152762738297</v>
      </c>
      <c r="AJ47" s="26">
        <f t="shared" si="35"/>
        <v>1</v>
      </c>
      <c r="AK47" s="26">
        <f t="shared" si="36"/>
        <v>34449.152762738297</v>
      </c>
      <c r="AL47" s="26">
        <f t="shared" ca="1" si="37"/>
        <v>85592</v>
      </c>
      <c r="AM47" s="26">
        <f t="shared" ca="1" si="38"/>
        <v>11</v>
      </c>
      <c r="AN47" s="26">
        <f ca="1">IF(AM47=0,0,COUNTIF($AM$19:AM47,C47*10+1))</f>
        <v>16</v>
      </c>
      <c r="AO47" s="21">
        <f t="shared" ca="1" si="39"/>
        <v>0</v>
      </c>
      <c r="AP47" s="33">
        <f t="shared" ca="1" si="40"/>
        <v>85592</v>
      </c>
      <c r="AR47" s="111">
        <v>38687</v>
      </c>
      <c r="AS47" s="26"/>
    </row>
    <row r="48" spans="1:45" x14ac:dyDescent="0.2">
      <c r="A48" s="15">
        <f>Daten!A48</f>
        <v>10405</v>
      </c>
      <c r="B48" s="8" t="str">
        <f>Daten!B48</f>
        <v>Güssing</v>
      </c>
      <c r="C48" s="15">
        <f t="shared" si="16"/>
        <v>1</v>
      </c>
      <c r="D48" s="10">
        <f>Daten!D48</f>
        <v>0</v>
      </c>
      <c r="E48" s="9">
        <f>Daten!E48</f>
        <v>3675</v>
      </c>
      <c r="F48" s="9">
        <f>Daten!F48</f>
        <v>3647</v>
      </c>
      <c r="G48" s="27">
        <f t="shared" si="17"/>
        <v>28</v>
      </c>
      <c r="H48" s="29">
        <f t="shared" si="18"/>
        <v>7.677543186180422E-3</v>
      </c>
      <c r="I48" s="21">
        <f t="shared" si="19"/>
        <v>47.043397353613152</v>
      </c>
      <c r="J48" s="21">
        <f t="shared" si="20"/>
        <v>-19.043397353613152</v>
      </c>
      <c r="K48" s="27">
        <f t="shared" si="21"/>
        <v>9521.6986768065763</v>
      </c>
      <c r="L48" s="16">
        <f>Daten!G48</f>
        <v>434</v>
      </c>
      <c r="M48" s="16">
        <f>Daten!H48</f>
        <v>2224</v>
      </c>
      <c r="N48" s="16">
        <f>Daten!I48</f>
        <v>1017</v>
      </c>
      <c r="O48" s="28">
        <f t="shared" si="22"/>
        <v>0.65242805755395683</v>
      </c>
      <c r="P48" s="16">
        <f t="shared" si="23"/>
        <v>1229.898134202901</v>
      </c>
      <c r="Q48" s="21">
        <f t="shared" si="24"/>
        <v>221.10186579709898</v>
      </c>
      <c r="R48" s="27">
        <f t="shared" si="25"/>
        <v>44220.373159419796</v>
      </c>
      <c r="S48" s="9">
        <f>Daten!K48</f>
        <v>23556</v>
      </c>
      <c r="T48" s="9">
        <f>Daten!L48</f>
        <v>403508</v>
      </c>
      <c r="U48" s="9">
        <f>Daten!M48</f>
        <v>1662192</v>
      </c>
      <c r="V48" s="9">
        <f>Daten!N48</f>
        <v>500</v>
      </c>
      <c r="W48" s="9">
        <f>Daten!O48</f>
        <v>500</v>
      </c>
      <c r="X48" s="23">
        <f t="shared" si="26"/>
        <v>2089256</v>
      </c>
      <c r="Y48" s="9">
        <f t="shared" si="27"/>
        <v>1299909.2693043577</v>
      </c>
      <c r="Z48" s="21">
        <f t="shared" si="28"/>
        <v>789346.7306956423</v>
      </c>
      <c r="AA48" s="27">
        <f t="shared" si="29"/>
        <v>-78934.673069564233</v>
      </c>
      <c r="AB48" s="32">
        <f t="shared" si="30"/>
        <v>-25192.60123333786</v>
      </c>
      <c r="AC48" s="31">
        <f t="shared" si="31"/>
        <v>0</v>
      </c>
      <c r="AG48" s="26">
        <f t="shared" si="32"/>
        <v>0</v>
      </c>
      <c r="AH48" s="26">
        <f t="shared" si="33"/>
        <v>0</v>
      </c>
      <c r="AI48" s="26">
        <f t="shared" si="34"/>
        <v>0</v>
      </c>
      <c r="AJ48" s="26">
        <f t="shared" si="35"/>
        <v>1</v>
      </c>
      <c r="AK48" s="26">
        <f t="shared" si="36"/>
        <v>0</v>
      </c>
      <c r="AL48" s="26">
        <f t="shared" ca="1" si="37"/>
        <v>0</v>
      </c>
      <c r="AM48" s="26">
        <f t="shared" ca="1" si="38"/>
        <v>0</v>
      </c>
      <c r="AN48" s="26">
        <f ca="1">IF(AM48=0,0,COUNTIF($AM$19:AM48,C48*10+1))</f>
        <v>0</v>
      </c>
      <c r="AO48" s="21">
        <f t="shared" ca="1" si="39"/>
        <v>0</v>
      </c>
      <c r="AP48" s="33">
        <f t="shared" ca="1" si="40"/>
        <v>0</v>
      </c>
      <c r="AR48" s="111">
        <v>0</v>
      </c>
      <c r="AS48" s="26"/>
    </row>
    <row r="49" spans="1:45" x14ac:dyDescent="0.2">
      <c r="A49" s="15">
        <f>Daten!A49</f>
        <v>10406</v>
      </c>
      <c r="B49" s="8" t="str">
        <f>Daten!B49</f>
        <v>Güttenbach</v>
      </c>
      <c r="C49" s="15">
        <f t="shared" si="16"/>
        <v>1</v>
      </c>
      <c r="D49" s="10">
        <f>Daten!D49</f>
        <v>0</v>
      </c>
      <c r="E49" s="9">
        <f>Daten!E49</f>
        <v>888</v>
      </c>
      <c r="F49" s="9">
        <f>Daten!F49</f>
        <v>889</v>
      </c>
      <c r="G49" s="27">
        <f t="shared" si="17"/>
        <v>-1</v>
      </c>
      <c r="H49" s="29">
        <f t="shared" si="18"/>
        <v>-1.1248593925759281E-3</v>
      </c>
      <c r="I49" s="21">
        <f t="shared" si="19"/>
        <v>11.467392445122591</v>
      </c>
      <c r="J49" s="21">
        <f t="shared" si="20"/>
        <v>-12.467392445122591</v>
      </c>
      <c r="K49" s="27">
        <f t="shared" si="21"/>
        <v>6233.6962225612961</v>
      </c>
      <c r="L49" s="16">
        <f>Daten!G49</f>
        <v>84</v>
      </c>
      <c r="M49" s="16">
        <f>Daten!H49</f>
        <v>549</v>
      </c>
      <c r="N49" s="16">
        <f>Daten!I49</f>
        <v>255</v>
      </c>
      <c r="O49" s="28">
        <f t="shared" si="22"/>
        <v>0.61748633879781423</v>
      </c>
      <c r="P49" s="16">
        <f t="shared" si="23"/>
        <v>303.60345129379164</v>
      </c>
      <c r="Q49" s="21">
        <f t="shared" si="24"/>
        <v>35.396548706208364</v>
      </c>
      <c r="R49" s="27">
        <f t="shared" si="25"/>
        <v>7079.3097412416728</v>
      </c>
      <c r="S49" s="9">
        <f>Daten!K49</f>
        <v>6056</v>
      </c>
      <c r="T49" s="9">
        <f>Daten!L49</f>
        <v>36282</v>
      </c>
      <c r="U49" s="9">
        <f>Daten!M49</f>
        <v>100796</v>
      </c>
      <c r="V49" s="9">
        <f>Daten!N49</f>
        <v>500</v>
      </c>
      <c r="W49" s="9">
        <f>Daten!O49</f>
        <v>500</v>
      </c>
      <c r="X49" s="23">
        <f t="shared" si="26"/>
        <v>143134</v>
      </c>
      <c r="Y49" s="9">
        <f t="shared" si="27"/>
        <v>314100.52548088972</v>
      </c>
      <c r="Z49" s="21">
        <f t="shared" si="28"/>
        <v>-170966.52548088972</v>
      </c>
      <c r="AA49" s="27">
        <f t="shared" si="29"/>
        <v>17096.652548088972</v>
      </c>
      <c r="AB49" s="32">
        <f t="shared" si="30"/>
        <v>30409.658511891939</v>
      </c>
      <c r="AC49" s="31">
        <f t="shared" si="31"/>
        <v>30409.658511891939</v>
      </c>
      <c r="AG49" s="26">
        <f t="shared" si="32"/>
        <v>6233.6962225612961</v>
      </c>
      <c r="AH49" s="26">
        <f t="shared" si="33"/>
        <v>17096.652548088972</v>
      </c>
      <c r="AI49" s="26">
        <f t="shared" si="34"/>
        <v>23330.348770650267</v>
      </c>
      <c r="AJ49" s="26">
        <f t="shared" si="35"/>
        <v>1</v>
      </c>
      <c r="AK49" s="26">
        <f t="shared" si="36"/>
        <v>23330.348770650267</v>
      </c>
      <c r="AL49" s="26">
        <f t="shared" ca="1" si="37"/>
        <v>57966</v>
      </c>
      <c r="AM49" s="26">
        <f t="shared" ca="1" si="38"/>
        <v>11</v>
      </c>
      <c r="AN49" s="26">
        <f ca="1">IF(AM49=0,0,COUNTIF($AM$19:AM49,C49*10+1))</f>
        <v>17</v>
      </c>
      <c r="AO49" s="21">
        <f t="shared" ca="1" si="39"/>
        <v>0</v>
      </c>
      <c r="AP49" s="33">
        <f t="shared" ca="1" si="40"/>
        <v>57966</v>
      </c>
      <c r="AR49" s="111">
        <v>26200</v>
      </c>
      <c r="AS49" s="26"/>
    </row>
    <row r="50" spans="1:45" x14ac:dyDescent="0.2">
      <c r="A50" s="15">
        <f>Daten!A50</f>
        <v>10407</v>
      </c>
      <c r="B50" s="8" t="str">
        <f>Daten!B50</f>
        <v>Heiligenbrunn</v>
      </c>
      <c r="C50" s="15">
        <f t="shared" si="16"/>
        <v>1</v>
      </c>
      <c r="D50" s="10">
        <f>Daten!D50</f>
        <v>0</v>
      </c>
      <c r="E50" s="9">
        <f>Daten!E50</f>
        <v>758</v>
      </c>
      <c r="F50" s="9">
        <f>Daten!F50</f>
        <v>814</v>
      </c>
      <c r="G50" s="27">
        <f t="shared" si="17"/>
        <v>-56</v>
      </c>
      <c r="H50" s="29">
        <f t="shared" si="18"/>
        <v>-6.8796068796068796E-2</v>
      </c>
      <c r="I50" s="21">
        <f t="shared" si="19"/>
        <v>10.499952137603811</v>
      </c>
      <c r="J50" s="21">
        <f t="shared" si="20"/>
        <v>-66.499952137603813</v>
      </c>
      <c r="K50" s="27">
        <f t="shared" si="21"/>
        <v>33249.976068801909</v>
      </c>
      <c r="L50" s="16">
        <f>Daten!G50</f>
        <v>81</v>
      </c>
      <c r="M50" s="16">
        <f>Daten!H50</f>
        <v>451</v>
      </c>
      <c r="N50" s="16">
        <f>Daten!I50</f>
        <v>226</v>
      </c>
      <c r="O50" s="28">
        <f t="shared" si="22"/>
        <v>0.68070953436807091</v>
      </c>
      <c r="P50" s="16">
        <f t="shared" si="23"/>
        <v>249.40829969672137</v>
      </c>
      <c r="Q50" s="21">
        <f t="shared" si="24"/>
        <v>57.591700303278628</v>
      </c>
      <c r="R50" s="27">
        <f t="shared" si="25"/>
        <v>11518.340060655726</v>
      </c>
      <c r="S50" s="9">
        <f>Daten!K50</f>
        <v>23274</v>
      </c>
      <c r="T50" s="9">
        <f>Daten!L50</f>
        <v>41445</v>
      </c>
      <c r="U50" s="9">
        <f>Daten!M50</f>
        <v>29426</v>
      </c>
      <c r="V50" s="9">
        <f>Daten!N50</f>
        <v>500</v>
      </c>
      <c r="W50" s="9">
        <f>Daten!O50</f>
        <v>500</v>
      </c>
      <c r="X50" s="23">
        <f t="shared" si="26"/>
        <v>94145</v>
      </c>
      <c r="Y50" s="9">
        <f t="shared" si="27"/>
        <v>268117.34044427297</v>
      </c>
      <c r="Z50" s="21">
        <f t="shared" si="28"/>
        <v>-173972.34044427297</v>
      </c>
      <c r="AA50" s="27">
        <f t="shared" si="29"/>
        <v>17397.234044427296</v>
      </c>
      <c r="AB50" s="32">
        <f t="shared" si="30"/>
        <v>62165.550173884927</v>
      </c>
      <c r="AC50" s="31">
        <f t="shared" si="31"/>
        <v>62165.550173884927</v>
      </c>
      <c r="AG50" s="26">
        <f t="shared" si="32"/>
        <v>33249.976068801909</v>
      </c>
      <c r="AH50" s="26">
        <f t="shared" si="33"/>
        <v>17397.234044427296</v>
      </c>
      <c r="AI50" s="26">
        <f t="shared" si="34"/>
        <v>50647.210113229201</v>
      </c>
      <c r="AJ50" s="26">
        <f t="shared" si="35"/>
        <v>1</v>
      </c>
      <c r="AK50" s="26">
        <f t="shared" si="36"/>
        <v>50647.210113229201</v>
      </c>
      <c r="AL50" s="26">
        <f t="shared" ca="1" si="37"/>
        <v>125838</v>
      </c>
      <c r="AM50" s="26">
        <f t="shared" ca="1" si="38"/>
        <v>11</v>
      </c>
      <c r="AN50" s="26">
        <f ca="1">IF(AM50=0,0,COUNTIF($AM$19:AM50,C50*10+1))</f>
        <v>18</v>
      </c>
      <c r="AO50" s="21">
        <f t="shared" ca="1" si="39"/>
        <v>0</v>
      </c>
      <c r="AP50" s="33">
        <f t="shared" ca="1" si="40"/>
        <v>125838</v>
      </c>
      <c r="AR50" s="111">
        <v>56879</v>
      </c>
      <c r="AS50" s="26"/>
    </row>
    <row r="51" spans="1:45" x14ac:dyDescent="0.2">
      <c r="A51" s="15">
        <f>Daten!A51</f>
        <v>10408</v>
      </c>
      <c r="B51" s="8" t="str">
        <f>Daten!B51</f>
        <v>Kukmirn</v>
      </c>
      <c r="C51" s="15">
        <f t="shared" si="16"/>
        <v>1</v>
      </c>
      <c r="D51" s="10">
        <f>Daten!D51</f>
        <v>0</v>
      </c>
      <c r="E51" s="9">
        <f>Daten!E51</f>
        <v>1992</v>
      </c>
      <c r="F51" s="9">
        <f>Daten!F51</f>
        <v>2022</v>
      </c>
      <c r="G51" s="27">
        <f t="shared" si="17"/>
        <v>-30</v>
      </c>
      <c r="H51" s="29">
        <f t="shared" si="18"/>
        <v>-1.483679525222552E-2</v>
      </c>
      <c r="I51" s="21">
        <f t="shared" si="19"/>
        <v>26.082190690706277</v>
      </c>
      <c r="J51" s="21">
        <f t="shared" si="20"/>
        <v>-56.082190690706277</v>
      </c>
      <c r="K51" s="27">
        <f t="shared" si="21"/>
        <v>28041.09534535314</v>
      </c>
      <c r="L51" s="16">
        <f>Daten!G51</f>
        <v>260</v>
      </c>
      <c r="M51" s="16">
        <f>Daten!H51</f>
        <v>1235</v>
      </c>
      <c r="N51" s="16">
        <f>Daten!I51</f>
        <v>497</v>
      </c>
      <c r="O51" s="28">
        <f t="shared" si="22"/>
        <v>0.6129554655870445</v>
      </c>
      <c r="P51" s="16">
        <f t="shared" si="23"/>
        <v>682.96951247328354</v>
      </c>
      <c r="Q51" s="21">
        <f t="shared" si="24"/>
        <v>74.030487526716456</v>
      </c>
      <c r="R51" s="27">
        <f t="shared" si="25"/>
        <v>14806.097505343292</v>
      </c>
      <c r="S51" s="9">
        <f>Daten!K51</f>
        <v>23852</v>
      </c>
      <c r="T51" s="9">
        <f>Daten!L51</f>
        <v>79824</v>
      </c>
      <c r="U51" s="9">
        <f>Daten!M51</f>
        <v>123199</v>
      </c>
      <c r="V51" s="9">
        <f>Daten!N51</f>
        <v>500</v>
      </c>
      <c r="W51" s="9">
        <f>Daten!O51</f>
        <v>500</v>
      </c>
      <c r="X51" s="23">
        <f t="shared" si="26"/>
        <v>226875</v>
      </c>
      <c r="Y51" s="9">
        <f t="shared" si="27"/>
        <v>704603.88148415799</v>
      </c>
      <c r="Z51" s="21">
        <f t="shared" si="28"/>
        <v>-477728.88148415799</v>
      </c>
      <c r="AA51" s="27">
        <f t="shared" si="29"/>
        <v>47772.888148415805</v>
      </c>
      <c r="AB51" s="32">
        <f t="shared" si="30"/>
        <v>90620.080999112237</v>
      </c>
      <c r="AC51" s="31">
        <f t="shared" si="31"/>
        <v>90620.080999112237</v>
      </c>
      <c r="AG51" s="26">
        <f t="shared" si="32"/>
        <v>28041.09534535314</v>
      </c>
      <c r="AH51" s="26">
        <f t="shared" si="33"/>
        <v>47772.888148415805</v>
      </c>
      <c r="AI51" s="26">
        <f t="shared" si="34"/>
        <v>75813.983493768945</v>
      </c>
      <c r="AJ51" s="26">
        <f t="shared" si="35"/>
        <v>1</v>
      </c>
      <c r="AK51" s="26">
        <f t="shared" si="36"/>
        <v>75813.983493768945</v>
      </c>
      <c r="AL51" s="26">
        <f t="shared" ca="1" si="37"/>
        <v>188367</v>
      </c>
      <c r="AM51" s="26">
        <f t="shared" ca="1" si="38"/>
        <v>11</v>
      </c>
      <c r="AN51" s="26">
        <f ca="1">IF(AM51=0,0,COUNTIF($AM$19:AM51,C51*10+1))</f>
        <v>19</v>
      </c>
      <c r="AO51" s="21">
        <f t="shared" ca="1" si="39"/>
        <v>0</v>
      </c>
      <c r="AP51" s="33">
        <f t="shared" ca="1" si="40"/>
        <v>188367</v>
      </c>
      <c r="AR51" s="111">
        <v>85142</v>
      </c>
      <c r="AS51" s="26"/>
    </row>
    <row r="52" spans="1:45" x14ac:dyDescent="0.2">
      <c r="A52" s="15">
        <f>Daten!A52</f>
        <v>10409</v>
      </c>
      <c r="B52" s="8" t="str">
        <f>Daten!B52</f>
        <v>Neuberg im Burgenland</v>
      </c>
      <c r="C52" s="15">
        <f t="shared" si="16"/>
        <v>1</v>
      </c>
      <c r="D52" s="10">
        <f>Daten!D52</f>
        <v>0</v>
      </c>
      <c r="E52" s="9">
        <f>Daten!E52</f>
        <v>972</v>
      </c>
      <c r="F52" s="9">
        <f>Daten!F52</f>
        <v>960</v>
      </c>
      <c r="G52" s="27">
        <f t="shared" si="17"/>
        <v>12</v>
      </c>
      <c r="H52" s="29">
        <f t="shared" si="18"/>
        <v>1.2500000000000001E-2</v>
      </c>
      <c r="I52" s="21">
        <f t="shared" si="19"/>
        <v>12.383235936240368</v>
      </c>
      <c r="J52" s="21">
        <f t="shared" si="20"/>
        <v>-0.38323593624036789</v>
      </c>
      <c r="K52" s="27">
        <f t="shared" si="21"/>
        <v>191.61796812018395</v>
      </c>
      <c r="L52" s="16">
        <f>Daten!G52</f>
        <v>102</v>
      </c>
      <c r="M52" s="16">
        <f>Daten!H52</f>
        <v>639</v>
      </c>
      <c r="N52" s="16">
        <f>Daten!I52</f>
        <v>231</v>
      </c>
      <c r="O52" s="28">
        <f t="shared" si="22"/>
        <v>0.52112676056338025</v>
      </c>
      <c r="P52" s="16">
        <f t="shared" si="23"/>
        <v>353.37450888293785</v>
      </c>
      <c r="Q52" s="21">
        <f t="shared" si="24"/>
        <v>-20.374508882937846</v>
      </c>
      <c r="R52" s="27">
        <f t="shared" si="25"/>
        <v>-4074.9017765875692</v>
      </c>
      <c r="S52" s="9">
        <f>Daten!K52</f>
        <v>8002</v>
      </c>
      <c r="T52" s="9">
        <f>Daten!L52</f>
        <v>39829</v>
      </c>
      <c r="U52" s="9">
        <f>Daten!M52</f>
        <v>18052</v>
      </c>
      <c r="V52" s="9">
        <f>Daten!N52</f>
        <v>500</v>
      </c>
      <c r="W52" s="9">
        <f>Daten!O52</f>
        <v>500</v>
      </c>
      <c r="X52" s="23">
        <f t="shared" si="26"/>
        <v>65883</v>
      </c>
      <c r="Y52" s="9">
        <f t="shared" si="27"/>
        <v>343812.73735070357</v>
      </c>
      <c r="Z52" s="21">
        <f t="shared" si="28"/>
        <v>-277929.73735070357</v>
      </c>
      <c r="AA52" s="27">
        <f t="shared" si="29"/>
        <v>27792.973735070358</v>
      </c>
      <c r="AB52" s="32">
        <f t="shared" si="30"/>
        <v>23909.689926602972</v>
      </c>
      <c r="AC52" s="31">
        <f t="shared" si="31"/>
        <v>23909.689926602972</v>
      </c>
      <c r="AG52" s="26">
        <f t="shared" si="32"/>
        <v>191.61796812018395</v>
      </c>
      <c r="AH52" s="26">
        <f t="shared" si="33"/>
        <v>27792.973735070358</v>
      </c>
      <c r="AI52" s="26">
        <f t="shared" si="34"/>
        <v>27984.591703190541</v>
      </c>
      <c r="AJ52" s="26">
        <f t="shared" si="35"/>
        <v>1</v>
      </c>
      <c r="AK52" s="26">
        <f t="shared" si="36"/>
        <v>27984.591703190541</v>
      </c>
      <c r="AL52" s="26">
        <f t="shared" ca="1" si="37"/>
        <v>69530</v>
      </c>
      <c r="AM52" s="26">
        <f t="shared" ca="1" si="38"/>
        <v>11</v>
      </c>
      <c r="AN52" s="26">
        <f ca="1">IF(AM52=0,0,COUNTIF($AM$19:AM52,C52*10+1))</f>
        <v>20</v>
      </c>
      <c r="AO52" s="21">
        <f t="shared" ca="1" si="39"/>
        <v>0</v>
      </c>
      <c r="AP52" s="33">
        <f t="shared" ca="1" si="40"/>
        <v>69530</v>
      </c>
      <c r="AR52" s="111">
        <v>31427</v>
      </c>
      <c r="AS52" s="26"/>
    </row>
    <row r="53" spans="1:45" x14ac:dyDescent="0.2">
      <c r="A53" s="15">
        <f>Daten!A53</f>
        <v>10410</v>
      </c>
      <c r="B53" s="8" t="str">
        <f>Daten!B53</f>
        <v>Neustift bei Güssing</v>
      </c>
      <c r="C53" s="15">
        <f t="shared" si="16"/>
        <v>1</v>
      </c>
      <c r="D53" s="10">
        <f>Daten!D53</f>
        <v>0</v>
      </c>
      <c r="E53" s="9">
        <f>Daten!E53</f>
        <v>462</v>
      </c>
      <c r="F53" s="9">
        <f>Daten!F53</f>
        <v>499</v>
      </c>
      <c r="G53" s="27">
        <f t="shared" si="17"/>
        <v>-37</v>
      </c>
      <c r="H53" s="29">
        <f t="shared" si="18"/>
        <v>-7.4148296593186377E-2</v>
      </c>
      <c r="I53" s="21">
        <f t="shared" si="19"/>
        <v>6.4367028460249411</v>
      </c>
      <c r="J53" s="21">
        <f t="shared" si="20"/>
        <v>-43.436702846024943</v>
      </c>
      <c r="K53" s="27">
        <f t="shared" si="21"/>
        <v>21718.351423012471</v>
      </c>
      <c r="L53" s="16">
        <f>Daten!G53</f>
        <v>37</v>
      </c>
      <c r="M53" s="16">
        <f>Daten!H53</f>
        <v>282</v>
      </c>
      <c r="N53" s="16">
        <f>Daten!I53</f>
        <v>143</v>
      </c>
      <c r="O53" s="28">
        <f t="shared" si="22"/>
        <v>0.63829787234042556</v>
      </c>
      <c r="P53" s="16">
        <f t="shared" si="23"/>
        <v>155.94931377932468</v>
      </c>
      <c r="Q53" s="21">
        <f t="shared" si="24"/>
        <v>24.050686220675317</v>
      </c>
      <c r="R53" s="27">
        <f t="shared" si="25"/>
        <v>4810.1372441350632</v>
      </c>
      <c r="S53" s="9">
        <f>Daten!K53</f>
        <v>6592</v>
      </c>
      <c r="T53" s="9">
        <f>Daten!L53</f>
        <v>21357</v>
      </c>
      <c r="U53" s="9">
        <f>Daten!M53</f>
        <v>14989</v>
      </c>
      <c r="V53" s="9">
        <f>Daten!N53</f>
        <v>500</v>
      </c>
      <c r="W53" s="9">
        <f>Daten!O53</f>
        <v>500</v>
      </c>
      <c r="X53" s="23">
        <f t="shared" si="26"/>
        <v>42938</v>
      </c>
      <c r="Y53" s="9">
        <f t="shared" si="27"/>
        <v>163417.16528397638</v>
      </c>
      <c r="Z53" s="21">
        <f t="shared" si="28"/>
        <v>-120479.16528397638</v>
      </c>
      <c r="AA53" s="27">
        <f t="shared" si="29"/>
        <v>12047.91652839764</v>
      </c>
      <c r="AB53" s="32">
        <f t="shared" si="30"/>
        <v>38576.405195545172</v>
      </c>
      <c r="AC53" s="31">
        <f t="shared" si="31"/>
        <v>38576.405195545172</v>
      </c>
      <c r="AG53" s="26">
        <f t="shared" si="32"/>
        <v>21718.351423012471</v>
      </c>
      <c r="AH53" s="26">
        <f t="shared" si="33"/>
        <v>12047.91652839764</v>
      </c>
      <c r="AI53" s="26">
        <f t="shared" si="34"/>
        <v>33766.267951410111</v>
      </c>
      <c r="AJ53" s="26">
        <f t="shared" si="35"/>
        <v>1</v>
      </c>
      <c r="AK53" s="26">
        <f t="shared" si="36"/>
        <v>33766.267951410111</v>
      </c>
      <c r="AL53" s="26">
        <f t="shared" ca="1" si="37"/>
        <v>83895</v>
      </c>
      <c r="AM53" s="26">
        <f t="shared" ca="1" si="38"/>
        <v>11</v>
      </c>
      <c r="AN53" s="26">
        <f ca="1">IF(AM53=0,0,COUNTIF($AM$19:AM53,C53*10+1))</f>
        <v>21</v>
      </c>
      <c r="AO53" s="21">
        <f t="shared" ca="1" si="39"/>
        <v>0</v>
      </c>
      <c r="AP53" s="33">
        <f t="shared" ca="1" si="40"/>
        <v>83895</v>
      </c>
      <c r="AR53" s="111">
        <v>37920</v>
      </c>
      <c r="AS53" s="26"/>
    </row>
    <row r="54" spans="1:45" x14ac:dyDescent="0.2">
      <c r="A54" s="15">
        <f>Daten!A54</f>
        <v>10411</v>
      </c>
      <c r="B54" s="8" t="str">
        <f>Daten!B54</f>
        <v>Olbendorf</v>
      </c>
      <c r="C54" s="15">
        <f t="shared" si="16"/>
        <v>1</v>
      </c>
      <c r="D54" s="10">
        <f>Daten!D54</f>
        <v>0</v>
      </c>
      <c r="E54" s="9">
        <f>Daten!E54</f>
        <v>1442</v>
      </c>
      <c r="F54" s="9">
        <f>Daten!F54</f>
        <v>1474</v>
      </c>
      <c r="G54" s="27">
        <f t="shared" si="17"/>
        <v>-32</v>
      </c>
      <c r="H54" s="29">
        <f t="shared" si="18"/>
        <v>-2.1709633649932156E-2</v>
      </c>
      <c r="I54" s="21">
        <f t="shared" si="19"/>
        <v>19.013426843769064</v>
      </c>
      <c r="J54" s="21">
        <f t="shared" si="20"/>
        <v>-51.013426843769068</v>
      </c>
      <c r="K54" s="27">
        <f t="shared" si="21"/>
        <v>25506.713421884535</v>
      </c>
      <c r="L54" s="16">
        <f>Daten!G54</f>
        <v>189</v>
      </c>
      <c r="M54" s="16">
        <f>Daten!H54</f>
        <v>887</v>
      </c>
      <c r="N54" s="16">
        <f>Daten!I54</f>
        <v>366</v>
      </c>
      <c r="O54" s="28">
        <f t="shared" si="22"/>
        <v>0.62570462232243518</v>
      </c>
      <c r="P54" s="16">
        <f t="shared" si="23"/>
        <v>490.52142312858507</v>
      </c>
      <c r="Q54" s="21">
        <f t="shared" si="24"/>
        <v>64.47857687141493</v>
      </c>
      <c r="R54" s="27">
        <f t="shared" si="25"/>
        <v>12895.715374282987</v>
      </c>
      <c r="S54" s="9">
        <f>Daten!K54</f>
        <v>7345</v>
      </c>
      <c r="T54" s="9">
        <f>Daten!L54</f>
        <v>59821</v>
      </c>
      <c r="U54" s="9">
        <f>Daten!M54</f>
        <v>116300</v>
      </c>
      <c r="V54" s="9">
        <f>Daten!N54</f>
        <v>500</v>
      </c>
      <c r="W54" s="9">
        <f>Daten!O54</f>
        <v>500</v>
      </c>
      <c r="X54" s="23">
        <f t="shared" si="26"/>
        <v>183466</v>
      </c>
      <c r="Y54" s="9">
        <f t="shared" si="27"/>
        <v>510059.63709847175</v>
      </c>
      <c r="Z54" s="21">
        <f t="shared" si="28"/>
        <v>-326593.63709847175</v>
      </c>
      <c r="AA54" s="27">
        <f t="shared" si="29"/>
        <v>32659.363709847177</v>
      </c>
      <c r="AB54" s="32">
        <f t="shared" si="30"/>
        <v>71061.792506014695</v>
      </c>
      <c r="AC54" s="31">
        <f t="shared" si="31"/>
        <v>71061.792506014695</v>
      </c>
      <c r="AG54" s="26">
        <f t="shared" si="32"/>
        <v>25506.713421884535</v>
      </c>
      <c r="AH54" s="26">
        <f t="shared" si="33"/>
        <v>32659.363709847177</v>
      </c>
      <c r="AI54" s="26">
        <f t="shared" si="34"/>
        <v>58166.077131731712</v>
      </c>
      <c r="AJ54" s="26">
        <f t="shared" si="35"/>
        <v>1</v>
      </c>
      <c r="AK54" s="26">
        <f t="shared" si="36"/>
        <v>58166.077131731712</v>
      </c>
      <c r="AL54" s="26">
        <f t="shared" ca="1" si="37"/>
        <v>144519</v>
      </c>
      <c r="AM54" s="26">
        <f t="shared" ca="1" si="38"/>
        <v>11</v>
      </c>
      <c r="AN54" s="26">
        <f ca="1">IF(AM54=0,0,COUNTIF($AM$19:AM54,C54*10+1))</f>
        <v>22</v>
      </c>
      <c r="AO54" s="21">
        <f t="shared" ca="1" si="39"/>
        <v>0</v>
      </c>
      <c r="AP54" s="33">
        <f t="shared" ca="1" si="40"/>
        <v>144519</v>
      </c>
      <c r="AR54" s="111">
        <v>65322</v>
      </c>
      <c r="AS54" s="26"/>
    </row>
    <row r="55" spans="1:45" x14ac:dyDescent="0.2">
      <c r="A55" s="15">
        <f>Daten!A55</f>
        <v>10412</v>
      </c>
      <c r="B55" s="8" t="str">
        <f>Daten!B55</f>
        <v>Ollersdorf im Burgenland</v>
      </c>
      <c r="C55" s="15">
        <f t="shared" si="16"/>
        <v>1</v>
      </c>
      <c r="D55" s="10">
        <f>Daten!D55</f>
        <v>0</v>
      </c>
      <c r="E55" s="9">
        <f>Daten!E55</f>
        <v>935</v>
      </c>
      <c r="F55" s="9">
        <f>Daten!F55</f>
        <v>990</v>
      </c>
      <c r="G55" s="27">
        <f t="shared" si="17"/>
        <v>-55</v>
      </c>
      <c r="H55" s="29">
        <f t="shared" si="18"/>
        <v>-5.5555555555555552E-2</v>
      </c>
      <c r="I55" s="21">
        <f t="shared" si="19"/>
        <v>12.77021205924788</v>
      </c>
      <c r="J55" s="21">
        <f t="shared" si="20"/>
        <v>-67.770212059247882</v>
      </c>
      <c r="K55" s="27">
        <f t="shared" si="21"/>
        <v>33885.106029623938</v>
      </c>
      <c r="L55" s="16">
        <f>Daten!G55</f>
        <v>92</v>
      </c>
      <c r="M55" s="16">
        <f>Daten!H55</f>
        <v>616</v>
      </c>
      <c r="N55" s="16">
        <f>Daten!I55</f>
        <v>227</v>
      </c>
      <c r="O55" s="28">
        <f t="shared" si="22"/>
        <v>0.5178571428571429</v>
      </c>
      <c r="P55" s="16">
        <f t="shared" si="23"/>
        <v>340.655238610156</v>
      </c>
      <c r="Q55" s="21">
        <f t="shared" si="24"/>
        <v>-21.655238610156005</v>
      </c>
      <c r="R55" s="27">
        <f t="shared" si="25"/>
        <v>-4331.0477220312005</v>
      </c>
      <c r="S55" s="9">
        <f>Daten!K55</f>
        <v>2425</v>
      </c>
      <c r="T55" s="9">
        <f>Daten!L55</f>
        <v>49570</v>
      </c>
      <c r="U55" s="9">
        <f>Daten!M55</f>
        <v>71773</v>
      </c>
      <c r="V55" s="9">
        <f>Daten!N55</f>
        <v>500</v>
      </c>
      <c r="W55" s="9">
        <f>Daten!O55</f>
        <v>500</v>
      </c>
      <c r="X55" s="23">
        <f t="shared" si="26"/>
        <v>123768</v>
      </c>
      <c r="Y55" s="9">
        <f t="shared" si="27"/>
        <v>330725.21545566653</v>
      </c>
      <c r="Z55" s="21">
        <f t="shared" si="28"/>
        <v>-206957.21545566653</v>
      </c>
      <c r="AA55" s="27">
        <f t="shared" si="29"/>
        <v>20695.721545566656</v>
      </c>
      <c r="AB55" s="32">
        <f t="shared" si="30"/>
        <v>50249.779853159387</v>
      </c>
      <c r="AC55" s="31">
        <f t="shared" si="31"/>
        <v>50249.779853159387</v>
      </c>
      <c r="AG55" s="26">
        <f t="shared" si="32"/>
        <v>33885.106029623938</v>
      </c>
      <c r="AH55" s="26">
        <f t="shared" si="33"/>
        <v>20695.721545566656</v>
      </c>
      <c r="AI55" s="26">
        <f t="shared" si="34"/>
        <v>54580.827575190589</v>
      </c>
      <c r="AJ55" s="26">
        <f t="shared" si="35"/>
        <v>1</v>
      </c>
      <c r="AK55" s="26">
        <f t="shared" si="36"/>
        <v>54580.827575190589</v>
      </c>
      <c r="AL55" s="26">
        <f t="shared" ca="1" si="37"/>
        <v>135611</v>
      </c>
      <c r="AM55" s="26">
        <f t="shared" ca="1" si="38"/>
        <v>11</v>
      </c>
      <c r="AN55" s="26">
        <f ca="1">IF(AM55=0,0,COUNTIF($AM$19:AM55,C55*10+1))</f>
        <v>23</v>
      </c>
      <c r="AO55" s="21">
        <f t="shared" ca="1" si="39"/>
        <v>0</v>
      </c>
      <c r="AP55" s="33">
        <f t="shared" ca="1" si="40"/>
        <v>135611</v>
      </c>
      <c r="AR55" s="111">
        <v>61296</v>
      </c>
      <c r="AS55" s="26"/>
    </row>
    <row r="56" spans="1:45" x14ac:dyDescent="0.2">
      <c r="A56" s="15">
        <f>Daten!A56</f>
        <v>10413</v>
      </c>
      <c r="B56" s="8" t="str">
        <f>Daten!B56</f>
        <v>Sankt Michael im Burgenland</v>
      </c>
      <c r="C56" s="15">
        <f t="shared" si="16"/>
        <v>1</v>
      </c>
      <c r="D56" s="10">
        <f>Daten!D56</f>
        <v>0</v>
      </c>
      <c r="E56" s="9">
        <f>Daten!E56</f>
        <v>979</v>
      </c>
      <c r="F56" s="9">
        <f>Daten!F56</f>
        <v>994</v>
      </c>
      <c r="G56" s="27">
        <f t="shared" si="17"/>
        <v>-15</v>
      </c>
      <c r="H56" s="29">
        <f t="shared" si="18"/>
        <v>-1.5090543259557344E-2</v>
      </c>
      <c r="I56" s="21">
        <f t="shared" si="19"/>
        <v>12.82180887564888</v>
      </c>
      <c r="J56" s="21">
        <f t="shared" si="20"/>
        <v>-27.82180887564888</v>
      </c>
      <c r="K56" s="27">
        <f t="shared" si="21"/>
        <v>13910.90443782444</v>
      </c>
      <c r="L56" s="16">
        <f>Daten!G56</f>
        <v>97</v>
      </c>
      <c r="M56" s="16">
        <f>Daten!H56</f>
        <v>607</v>
      </c>
      <c r="N56" s="16">
        <f>Daten!I56</f>
        <v>275</v>
      </c>
      <c r="O56" s="28">
        <f t="shared" si="22"/>
        <v>0.61285008237232286</v>
      </c>
      <c r="P56" s="16">
        <f t="shared" si="23"/>
        <v>335.6781328512414</v>
      </c>
      <c r="Q56" s="21">
        <f t="shared" si="24"/>
        <v>36.321867148758599</v>
      </c>
      <c r="R56" s="27">
        <f t="shared" si="25"/>
        <v>7264.3734297517203</v>
      </c>
      <c r="S56" s="9">
        <f>Daten!K56</f>
        <v>11919</v>
      </c>
      <c r="T56" s="9">
        <f>Daten!L56</f>
        <v>63786</v>
      </c>
      <c r="U56" s="9">
        <f>Daten!M56</f>
        <v>191314</v>
      </c>
      <c r="V56" s="9">
        <f>Daten!N56</f>
        <v>500</v>
      </c>
      <c r="W56" s="9">
        <f>Daten!O56</f>
        <v>500</v>
      </c>
      <c r="X56" s="23">
        <f t="shared" si="26"/>
        <v>267019</v>
      </c>
      <c r="Y56" s="9">
        <f t="shared" si="27"/>
        <v>346288.75500652142</v>
      </c>
      <c r="Z56" s="21">
        <f t="shared" si="28"/>
        <v>-79269.755006521416</v>
      </c>
      <c r="AA56" s="27">
        <f t="shared" si="29"/>
        <v>7926.9755006521418</v>
      </c>
      <c r="AB56" s="32">
        <f t="shared" si="30"/>
        <v>29102.253368228299</v>
      </c>
      <c r="AC56" s="31">
        <f t="shared" si="31"/>
        <v>29102.253368228299</v>
      </c>
      <c r="AG56" s="26">
        <f t="shared" si="32"/>
        <v>13910.90443782444</v>
      </c>
      <c r="AH56" s="26">
        <f t="shared" si="33"/>
        <v>7926.9755006521418</v>
      </c>
      <c r="AI56" s="26">
        <f t="shared" si="34"/>
        <v>21837.879938476581</v>
      </c>
      <c r="AJ56" s="26">
        <f t="shared" si="35"/>
        <v>1</v>
      </c>
      <c r="AK56" s="26">
        <f t="shared" si="36"/>
        <v>21837.879938476581</v>
      </c>
      <c r="AL56" s="26">
        <f t="shared" ca="1" si="37"/>
        <v>54258</v>
      </c>
      <c r="AM56" s="26">
        <f t="shared" ca="1" si="38"/>
        <v>11</v>
      </c>
      <c r="AN56" s="26">
        <f ca="1">IF(AM56=0,0,COUNTIF($AM$19:AM56,C56*10+1))</f>
        <v>24</v>
      </c>
      <c r="AO56" s="21">
        <f t="shared" ca="1" si="39"/>
        <v>0</v>
      </c>
      <c r="AP56" s="33">
        <f t="shared" ca="1" si="40"/>
        <v>54258</v>
      </c>
      <c r="AR56" s="111">
        <v>24524</v>
      </c>
      <c r="AS56" s="26"/>
    </row>
    <row r="57" spans="1:45" x14ac:dyDescent="0.2">
      <c r="A57" s="15">
        <f>Daten!A57</f>
        <v>10414</v>
      </c>
      <c r="B57" s="8" t="str">
        <f>Daten!B57</f>
        <v>Stegersbach</v>
      </c>
      <c r="C57" s="15">
        <f t="shared" si="16"/>
        <v>1</v>
      </c>
      <c r="D57" s="10">
        <f>Daten!D57</f>
        <v>0</v>
      </c>
      <c r="E57" s="9">
        <f>Daten!E57</f>
        <v>2672</v>
      </c>
      <c r="F57" s="9">
        <f>Daten!F57</f>
        <v>2592</v>
      </c>
      <c r="G57" s="27">
        <f t="shared" si="17"/>
        <v>80</v>
      </c>
      <c r="H57" s="29">
        <f t="shared" si="18"/>
        <v>3.0864197530864196E-2</v>
      </c>
      <c r="I57" s="21">
        <f t="shared" si="19"/>
        <v>33.434737027848996</v>
      </c>
      <c r="J57" s="21">
        <f t="shared" si="20"/>
        <v>46.565262972151004</v>
      </c>
      <c r="K57" s="27">
        <f t="shared" si="21"/>
        <v>-23282.631486075501</v>
      </c>
      <c r="L57" s="16">
        <f>Daten!G57</f>
        <v>345</v>
      </c>
      <c r="M57" s="16">
        <f>Daten!H57</f>
        <v>1723</v>
      </c>
      <c r="N57" s="16">
        <f>Daten!I57</f>
        <v>604</v>
      </c>
      <c r="O57" s="28">
        <f t="shared" si="22"/>
        <v>0.55078351712130003</v>
      </c>
      <c r="P57" s="16">
        <f t="shared" si="23"/>
        <v>952.83924695665394</v>
      </c>
      <c r="Q57" s="21">
        <f t="shared" si="24"/>
        <v>-3.8392469566539376</v>
      </c>
      <c r="R57" s="27">
        <f t="shared" si="25"/>
        <v>-767.84939133078751</v>
      </c>
      <c r="S57" s="9">
        <f>Daten!K57</f>
        <v>5583</v>
      </c>
      <c r="T57" s="9">
        <f>Daten!L57</f>
        <v>242404</v>
      </c>
      <c r="U57" s="9">
        <f>Daten!M57</f>
        <v>1213428</v>
      </c>
      <c r="V57" s="9">
        <f>Daten!N57</f>
        <v>500</v>
      </c>
      <c r="W57" s="9">
        <f>Daten!O57</f>
        <v>500</v>
      </c>
      <c r="X57" s="23">
        <f t="shared" si="26"/>
        <v>1461415</v>
      </c>
      <c r="Y57" s="9">
        <f t="shared" si="27"/>
        <v>945131.31090646086</v>
      </c>
      <c r="Z57" s="21">
        <f t="shared" si="28"/>
        <v>516283.68909353914</v>
      </c>
      <c r="AA57" s="27">
        <f t="shared" si="29"/>
        <v>-51628.368909353914</v>
      </c>
      <c r="AB57" s="32">
        <f t="shared" si="30"/>
        <v>-75678.849786760198</v>
      </c>
      <c r="AC57" s="31">
        <f t="shared" si="31"/>
        <v>0</v>
      </c>
      <c r="AG57" s="26">
        <f t="shared" si="32"/>
        <v>0</v>
      </c>
      <c r="AH57" s="26">
        <f t="shared" si="33"/>
        <v>0</v>
      </c>
      <c r="AI57" s="26">
        <f t="shared" si="34"/>
        <v>0</v>
      </c>
      <c r="AJ57" s="26">
        <f t="shared" si="35"/>
        <v>1</v>
      </c>
      <c r="AK57" s="26">
        <f t="shared" si="36"/>
        <v>0</v>
      </c>
      <c r="AL57" s="26">
        <f t="shared" ca="1" si="37"/>
        <v>0</v>
      </c>
      <c r="AM57" s="26">
        <f t="shared" ca="1" si="38"/>
        <v>0</v>
      </c>
      <c r="AN57" s="26">
        <f ca="1">IF(AM57=0,0,COUNTIF($AM$19:AM57,C57*10+1))</f>
        <v>0</v>
      </c>
      <c r="AO57" s="21">
        <f t="shared" ca="1" si="39"/>
        <v>0</v>
      </c>
      <c r="AP57" s="33">
        <f t="shared" ca="1" si="40"/>
        <v>0</v>
      </c>
      <c r="AR57" s="111">
        <v>0</v>
      </c>
      <c r="AS57" s="26"/>
    </row>
    <row r="58" spans="1:45" x14ac:dyDescent="0.2">
      <c r="A58" s="15">
        <f>Daten!A58</f>
        <v>10415</v>
      </c>
      <c r="B58" s="8" t="str">
        <f>Daten!B58</f>
        <v>Stinatz</v>
      </c>
      <c r="C58" s="15">
        <f t="shared" si="16"/>
        <v>1</v>
      </c>
      <c r="D58" s="10">
        <f>Daten!D58</f>
        <v>0</v>
      </c>
      <c r="E58" s="9">
        <f>Daten!E58</f>
        <v>1187</v>
      </c>
      <c r="F58" s="9">
        <f>Daten!F58</f>
        <v>1343</v>
      </c>
      <c r="G58" s="27">
        <f t="shared" si="17"/>
        <v>-156</v>
      </c>
      <c r="H58" s="29">
        <f t="shared" si="18"/>
        <v>-0.11615785554728221</v>
      </c>
      <c r="I58" s="21">
        <f t="shared" si="19"/>
        <v>17.323631106636267</v>
      </c>
      <c r="J58" s="21">
        <f t="shared" si="20"/>
        <v>-173.32363110663627</v>
      </c>
      <c r="K58" s="27">
        <f t="shared" si="21"/>
        <v>86661.815553318142</v>
      </c>
      <c r="L58" s="16">
        <f>Daten!G58</f>
        <v>136</v>
      </c>
      <c r="M58" s="16">
        <f>Daten!H58</f>
        <v>776</v>
      </c>
      <c r="N58" s="16">
        <f>Daten!I58</f>
        <v>275</v>
      </c>
      <c r="O58" s="28">
        <f t="shared" si="22"/>
        <v>0.52963917525773196</v>
      </c>
      <c r="P58" s="16">
        <f t="shared" si="23"/>
        <v>429.13711876863812</v>
      </c>
      <c r="Q58" s="21">
        <f t="shared" si="24"/>
        <v>-18.137118768638118</v>
      </c>
      <c r="R58" s="27">
        <f t="shared" si="25"/>
        <v>-3627.4237537276235</v>
      </c>
      <c r="S58" s="9">
        <f>Daten!K58</f>
        <v>1801</v>
      </c>
      <c r="T58" s="9">
        <f>Daten!L58</f>
        <v>66300</v>
      </c>
      <c r="U58" s="9">
        <f>Daten!M58</f>
        <v>51956</v>
      </c>
      <c r="V58" s="9">
        <f>Daten!N58</f>
        <v>500</v>
      </c>
      <c r="W58" s="9">
        <f>Daten!O58</f>
        <v>500</v>
      </c>
      <c r="X58" s="23">
        <f t="shared" si="26"/>
        <v>120057</v>
      </c>
      <c r="Y58" s="9">
        <f t="shared" si="27"/>
        <v>419861.8510651082</v>
      </c>
      <c r="Z58" s="21">
        <f t="shared" si="28"/>
        <v>-299804.8510651082</v>
      </c>
      <c r="AA58" s="27">
        <f t="shared" si="29"/>
        <v>29980.485106510823</v>
      </c>
      <c r="AB58" s="32">
        <f t="shared" si="30"/>
        <v>113014.87690610134</v>
      </c>
      <c r="AC58" s="31">
        <f t="shared" si="31"/>
        <v>113014.87690610134</v>
      </c>
      <c r="AG58" s="26">
        <f t="shared" si="32"/>
        <v>86661.815553318142</v>
      </c>
      <c r="AH58" s="26">
        <f t="shared" si="33"/>
        <v>29980.485106510823</v>
      </c>
      <c r="AI58" s="26">
        <f t="shared" si="34"/>
        <v>116642.30065982896</v>
      </c>
      <c r="AJ58" s="26">
        <f t="shared" si="35"/>
        <v>1</v>
      </c>
      <c r="AK58" s="26">
        <f t="shared" si="36"/>
        <v>116642.30065982896</v>
      </c>
      <c r="AL58" s="26">
        <f t="shared" ca="1" si="37"/>
        <v>289809</v>
      </c>
      <c r="AM58" s="26">
        <f t="shared" ca="1" si="38"/>
        <v>11</v>
      </c>
      <c r="AN58" s="26">
        <f ca="1">IF(AM58=0,0,COUNTIF($AM$19:AM58,C58*10+1))</f>
        <v>25</v>
      </c>
      <c r="AO58" s="21">
        <f t="shared" ca="1" si="39"/>
        <v>0</v>
      </c>
      <c r="AP58" s="33">
        <f t="shared" ca="1" si="40"/>
        <v>289809</v>
      </c>
      <c r="AR58" s="111">
        <v>130993</v>
      </c>
      <c r="AS58" s="26"/>
    </row>
    <row r="59" spans="1:45" x14ac:dyDescent="0.2">
      <c r="A59" s="15">
        <f>Daten!A59</f>
        <v>10416</v>
      </c>
      <c r="B59" s="8" t="str">
        <f>Daten!B59</f>
        <v>Strem</v>
      </c>
      <c r="C59" s="15">
        <f t="shared" si="16"/>
        <v>1</v>
      </c>
      <c r="D59" s="10">
        <f>Daten!D59</f>
        <v>0</v>
      </c>
      <c r="E59" s="9">
        <f>Daten!E59</f>
        <v>879</v>
      </c>
      <c r="F59" s="9">
        <f>Daten!F59</f>
        <v>924</v>
      </c>
      <c r="G59" s="27">
        <f t="shared" si="17"/>
        <v>-45</v>
      </c>
      <c r="H59" s="29">
        <f t="shared" si="18"/>
        <v>-4.8701298701298704E-2</v>
      </c>
      <c r="I59" s="21">
        <f t="shared" si="19"/>
        <v>11.918864588631354</v>
      </c>
      <c r="J59" s="21">
        <f t="shared" si="20"/>
        <v>-56.918864588631351</v>
      </c>
      <c r="K59" s="27">
        <f t="shared" si="21"/>
        <v>28459.432294315677</v>
      </c>
      <c r="L59" s="16">
        <f>Daten!G59</f>
        <v>80</v>
      </c>
      <c r="M59" s="16">
        <f>Daten!H59</f>
        <v>488</v>
      </c>
      <c r="N59" s="16">
        <f>Daten!I59</f>
        <v>311</v>
      </c>
      <c r="O59" s="28">
        <f t="shared" si="22"/>
        <v>0.80122950819672134</v>
      </c>
      <c r="P59" s="16">
        <f t="shared" si="23"/>
        <v>269.86973448337034</v>
      </c>
      <c r="Q59" s="21">
        <f t="shared" si="24"/>
        <v>121.13026551662966</v>
      </c>
      <c r="R59" s="27">
        <f t="shared" si="25"/>
        <v>24226.053103325932</v>
      </c>
      <c r="S59" s="9">
        <f>Daten!K59</f>
        <v>19357</v>
      </c>
      <c r="T59" s="9">
        <f>Daten!L59</f>
        <v>44423</v>
      </c>
      <c r="U59" s="9">
        <f>Daten!M59</f>
        <v>52126</v>
      </c>
      <c r="V59" s="9">
        <f>Daten!N59</f>
        <v>500</v>
      </c>
      <c r="W59" s="9">
        <f>Daten!O59</f>
        <v>500</v>
      </c>
      <c r="X59" s="23">
        <f t="shared" si="26"/>
        <v>115906</v>
      </c>
      <c r="Y59" s="9">
        <f t="shared" si="27"/>
        <v>310917.07420912391</v>
      </c>
      <c r="Z59" s="21">
        <f t="shared" si="28"/>
        <v>-195011.07420912391</v>
      </c>
      <c r="AA59" s="27">
        <f t="shared" si="29"/>
        <v>19501.107420912391</v>
      </c>
      <c r="AB59" s="32">
        <f t="shared" si="30"/>
        <v>72186.592818553996</v>
      </c>
      <c r="AC59" s="31">
        <f t="shared" si="31"/>
        <v>72186.592818553996</v>
      </c>
      <c r="AG59" s="26">
        <f t="shared" si="32"/>
        <v>28459.432294315677</v>
      </c>
      <c r="AH59" s="26">
        <f t="shared" si="33"/>
        <v>19501.107420912391</v>
      </c>
      <c r="AI59" s="26">
        <f t="shared" si="34"/>
        <v>47960.539715228064</v>
      </c>
      <c r="AJ59" s="26">
        <f t="shared" si="35"/>
        <v>1</v>
      </c>
      <c r="AK59" s="26">
        <f t="shared" si="36"/>
        <v>47960.539715228064</v>
      </c>
      <c r="AL59" s="26">
        <f t="shared" ca="1" si="37"/>
        <v>119163</v>
      </c>
      <c r="AM59" s="26">
        <f t="shared" ca="1" si="38"/>
        <v>11</v>
      </c>
      <c r="AN59" s="26">
        <f ca="1">IF(AM59=0,0,COUNTIF($AM$19:AM59,C59*10+1))</f>
        <v>26</v>
      </c>
      <c r="AO59" s="21">
        <f t="shared" ca="1" si="39"/>
        <v>0</v>
      </c>
      <c r="AP59" s="33">
        <f t="shared" ca="1" si="40"/>
        <v>119163</v>
      </c>
      <c r="AR59" s="111">
        <v>53862</v>
      </c>
      <c r="AS59" s="26"/>
    </row>
    <row r="60" spans="1:45" x14ac:dyDescent="0.2">
      <c r="A60" s="15">
        <f>Daten!A60</f>
        <v>10417</v>
      </c>
      <c r="B60" s="8" t="str">
        <f>Daten!B60</f>
        <v>Tobaj</v>
      </c>
      <c r="C60" s="15">
        <f t="shared" si="16"/>
        <v>1</v>
      </c>
      <c r="D60" s="10">
        <f>Daten!D60</f>
        <v>0</v>
      </c>
      <c r="E60" s="9">
        <f>Daten!E60</f>
        <v>1367</v>
      </c>
      <c r="F60" s="9">
        <f>Daten!F60</f>
        <v>1438</v>
      </c>
      <c r="G60" s="27">
        <f t="shared" si="17"/>
        <v>-71</v>
      </c>
      <c r="H60" s="29">
        <f t="shared" si="18"/>
        <v>-4.9374130737134911E-2</v>
      </c>
      <c r="I60" s="21">
        <f t="shared" si="19"/>
        <v>18.549055496160051</v>
      </c>
      <c r="J60" s="21">
        <f t="shared" si="20"/>
        <v>-89.549055496160051</v>
      </c>
      <c r="K60" s="27">
        <f t="shared" si="21"/>
        <v>44774.527748080029</v>
      </c>
      <c r="L60" s="16">
        <f>Daten!G60</f>
        <v>164</v>
      </c>
      <c r="M60" s="16">
        <f>Daten!H60</f>
        <v>923</v>
      </c>
      <c r="N60" s="16">
        <f>Daten!I60</f>
        <v>280</v>
      </c>
      <c r="O60" s="28">
        <f t="shared" si="22"/>
        <v>0.48104008667388948</v>
      </c>
      <c r="P60" s="16">
        <f t="shared" si="23"/>
        <v>510.42984616424354</v>
      </c>
      <c r="Q60" s="21">
        <f t="shared" si="24"/>
        <v>-66.429846164243543</v>
      </c>
      <c r="R60" s="27">
        <f t="shared" si="25"/>
        <v>-13285.969232848709</v>
      </c>
      <c r="S60" s="9">
        <f>Daten!K60</f>
        <v>30840</v>
      </c>
      <c r="T60" s="9">
        <f>Daten!L60</f>
        <v>79947</v>
      </c>
      <c r="U60" s="9">
        <f>Daten!M60</f>
        <v>275537</v>
      </c>
      <c r="V60" s="9">
        <f>Daten!N60</f>
        <v>500</v>
      </c>
      <c r="W60" s="9">
        <f>Daten!O60</f>
        <v>500</v>
      </c>
      <c r="X60" s="23">
        <f t="shared" si="26"/>
        <v>386324</v>
      </c>
      <c r="Y60" s="9">
        <f t="shared" si="27"/>
        <v>483530.87650042365</v>
      </c>
      <c r="Z60" s="21">
        <f t="shared" si="28"/>
        <v>-97206.876500423648</v>
      </c>
      <c r="AA60" s="27">
        <f t="shared" si="29"/>
        <v>9720.6876500423659</v>
      </c>
      <c r="AB60" s="32">
        <f t="shared" si="30"/>
        <v>41209.246165273689</v>
      </c>
      <c r="AC60" s="31">
        <f t="shared" si="31"/>
        <v>41209.246165273689</v>
      </c>
      <c r="AG60" s="26">
        <f t="shared" si="32"/>
        <v>44774.527748080029</v>
      </c>
      <c r="AH60" s="26">
        <f t="shared" si="33"/>
        <v>9720.6876500423659</v>
      </c>
      <c r="AI60" s="26">
        <f t="shared" si="34"/>
        <v>54495.215398122396</v>
      </c>
      <c r="AJ60" s="26">
        <f t="shared" si="35"/>
        <v>1</v>
      </c>
      <c r="AK60" s="26">
        <f t="shared" si="36"/>
        <v>54495.215398122396</v>
      </c>
      <c r="AL60" s="26">
        <f t="shared" ca="1" si="37"/>
        <v>135399</v>
      </c>
      <c r="AM60" s="26">
        <f t="shared" ca="1" si="38"/>
        <v>11</v>
      </c>
      <c r="AN60" s="26">
        <f ca="1">IF(AM60=0,0,COUNTIF($AM$19:AM60,C60*10+1))</f>
        <v>27</v>
      </c>
      <c r="AO60" s="21">
        <f t="shared" ca="1" si="39"/>
        <v>0</v>
      </c>
      <c r="AP60" s="33">
        <f t="shared" ca="1" si="40"/>
        <v>135399</v>
      </c>
      <c r="AR60" s="111">
        <v>61200</v>
      </c>
      <c r="AS60" s="26"/>
    </row>
    <row r="61" spans="1:45" x14ac:dyDescent="0.2">
      <c r="A61" s="15">
        <f>Daten!A61</f>
        <v>10418</v>
      </c>
      <c r="B61" s="8" t="str">
        <f>Daten!B61</f>
        <v>Hackerberg</v>
      </c>
      <c r="C61" s="15">
        <f t="shared" si="16"/>
        <v>1</v>
      </c>
      <c r="D61" s="10">
        <f>Daten!D61</f>
        <v>0</v>
      </c>
      <c r="E61" s="9">
        <f>Daten!E61</f>
        <v>367</v>
      </c>
      <c r="F61" s="9">
        <f>Daten!F61</f>
        <v>366</v>
      </c>
      <c r="G61" s="27">
        <f t="shared" si="17"/>
        <v>1</v>
      </c>
      <c r="H61" s="29">
        <f t="shared" si="18"/>
        <v>2.7322404371584699E-3</v>
      </c>
      <c r="I61" s="21">
        <f t="shared" si="19"/>
        <v>4.7211087006916408</v>
      </c>
      <c r="J61" s="21">
        <f t="shared" si="20"/>
        <v>-3.7211087006916408</v>
      </c>
      <c r="K61" s="27">
        <f t="shared" si="21"/>
        <v>1860.5543503458205</v>
      </c>
      <c r="L61" s="16">
        <f>Daten!G61</f>
        <v>46</v>
      </c>
      <c r="M61" s="16">
        <f>Daten!H61</f>
        <v>253</v>
      </c>
      <c r="N61" s="16">
        <f>Daten!I61</f>
        <v>68</v>
      </c>
      <c r="O61" s="28">
        <f t="shared" si="22"/>
        <v>0.45059288537549408</v>
      </c>
      <c r="P61" s="16">
        <f t="shared" si="23"/>
        <v>139.9119730005998</v>
      </c>
      <c r="Q61" s="21">
        <f t="shared" si="24"/>
        <v>-25.911973000599801</v>
      </c>
      <c r="R61" s="27">
        <f t="shared" si="25"/>
        <v>-5182.3946001199602</v>
      </c>
      <c r="S61" s="9">
        <f>Daten!K61</f>
        <v>145</v>
      </c>
      <c r="T61" s="9">
        <f>Daten!L61</f>
        <v>13169</v>
      </c>
      <c r="U61" s="9">
        <f>Daten!M61</f>
        <v>2986</v>
      </c>
      <c r="V61" s="9">
        <f>Daten!N61</f>
        <v>500</v>
      </c>
      <c r="W61" s="9">
        <f>Daten!O61</f>
        <v>500</v>
      </c>
      <c r="X61" s="23">
        <f t="shared" si="26"/>
        <v>16300</v>
      </c>
      <c r="Y61" s="9">
        <f t="shared" si="27"/>
        <v>129814.06852644878</v>
      </c>
      <c r="Z61" s="21">
        <f t="shared" si="28"/>
        <v>-113514.06852644878</v>
      </c>
      <c r="AA61" s="27">
        <f t="shared" si="29"/>
        <v>11351.406852644879</v>
      </c>
      <c r="AB61" s="32">
        <f t="shared" si="30"/>
        <v>8029.5666028707392</v>
      </c>
      <c r="AC61" s="31">
        <f t="shared" si="31"/>
        <v>8029.5666028707392</v>
      </c>
      <c r="AG61" s="26">
        <f t="shared" si="32"/>
        <v>1860.5543503458205</v>
      </c>
      <c r="AH61" s="26">
        <f t="shared" si="33"/>
        <v>11351.406852644879</v>
      </c>
      <c r="AI61" s="26">
        <f t="shared" si="34"/>
        <v>13211.9612029907</v>
      </c>
      <c r="AJ61" s="26">
        <f t="shared" si="35"/>
        <v>1</v>
      </c>
      <c r="AK61" s="26">
        <f t="shared" si="36"/>
        <v>13211.9612029907</v>
      </c>
      <c r="AL61" s="26">
        <f t="shared" ca="1" si="37"/>
        <v>32826</v>
      </c>
      <c r="AM61" s="26">
        <f t="shared" ca="1" si="38"/>
        <v>11</v>
      </c>
      <c r="AN61" s="26">
        <f ca="1">IF(AM61=0,0,COUNTIF($AM$19:AM61,C61*10+1))</f>
        <v>28</v>
      </c>
      <c r="AO61" s="21">
        <f t="shared" ca="1" si="39"/>
        <v>0</v>
      </c>
      <c r="AP61" s="33">
        <f t="shared" ca="1" si="40"/>
        <v>32826</v>
      </c>
      <c r="AR61" s="111">
        <v>14837</v>
      </c>
      <c r="AS61" s="26"/>
    </row>
    <row r="62" spans="1:45" x14ac:dyDescent="0.2">
      <c r="A62" s="15">
        <f>Daten!A62</f>
        <v>10419</v>
      </c>
      <c r="B62" s="8" t="str">
        <f>Daten!B62</f>
        <v>Wörterberg</v>
      </c>
      <c r="C62" s="15">
        <f t="shared" si="16"/>
        <v>1</v>
      </c>
      <c r="D62" s="10">
        <f>Daten!D62</f>
        <v>0</v>
      </c>
      <c r="E62" s="9">
        <f>Daten!E62</f>
        <v>486</v>
      </c>
      <c r="F62" s="9">
        <f>Daten!F62</f>
        <v>488</v>
      </c>
      <c r="G62" s="27">
        <f t="shared" si="17"/>
        <v>-2</v>
      </c>
      <c r="H62" s="29">
        <f t="shared" si="18"/>
        <v>-4.0983606557377051E-3</v>
      </c>
      <c r="I62" s="21">
        <f t="shared" si="19"/>
        <v>6.2948116009221868</v>
      </c>
      <c r="J62" s="21">
        <f t="shared" si="20"/>
        <v>-8.2948116009221877</v>
      </c>
      <c r="K62" s="27">
        <f t="shared" si="21"/>
        <v>4147.4058004610943</v>
      </c>
      <c r="L62" s="16">
        <f>Daten!G62</f>
        <v>65</v>
      </c>
      <c r="M62" s="16">
        <f>Daten!H62</f>
        <v>323</v>
      </c>
      <c r="N62" s="16">
        <f>Daten!I62</f>
        <v>98</v>
      </c>
      <c r="O62" s="28">
        <f t="shared" si="22"/>
        <v>0.50464396284829727</v>
      </c>
      <c r="P62" s="16">
        <f t="shared" si="23"/>
        <v>178.6227955699357</v>
      </c>
      <c r="Q62" s="21">
        <f t="shared" si="24"/>
        <v>-15.622795569935704</v>
      </c>
      <c r="R62" s="27">
        <f t="shared" si="25"/>
        <v>-3124.5591139871408</v>
      </c>
      <c r="S62" s="9">
        <f>Daten!K62</f>
        <v>2116</v>
      </c>
      <c r="T62" s="9">
        <f>Daten!L62</f>
        <v>22319</v>
      </c>
      <c r="U62" s="9">
        <f>Daten!M62</f>
        <v>6725</v>
      </c>
      <c r="V62" s="9">
        <f>Daten!N62</f>
        <v>500</v>
      </c>
      <c r="W62" s="9">
        <f>Daten!O62</f>
        <v>500</v>
      </c>
      <c r="X62" s="23">
        <f t="shared" si="26"/>
        <v>31160</v>
      </c>
      <c r="Y62" s="9">
        <f t="shared" si="27"/>
        <v>171906.36867535178</v>
      </c>
      <c r="Z62" s="21">
        <f t="shared" si="28"/>
        <v>-140746.36867535178</v>
      </c>
      <c r="AA62" s="27">
        <f t="shared" si="29"/>
        <v>14074.636867535179</v>
      </c>
      <c r="AB62" s="32">
        <f t="shared" si="30"/>
        <v>15097.483554009132</v>
      </c>
      <c r="AC62" s="31">
        <f t="shared" si="31"/>
        <v>15097.483554009132</v>
      </c>
      <c r="AG62" s="26">
        <f t="shared" si="32"/>
        <v>4147.4058004610943</v>
      </c>
      <c r="AH62" s="26">
        <f t="shared" si="33"/>
        <v>14074.636867535179</v>
      </c>
      <c r="AI62" s="26">
        <f t="shared" si="34"/>
        <v>18222.042667996273</v>
      </c>
      <c r="AJ62" s="26">
        <f t="shared" si="35"/>
        <v>1</v>
      </c>
      <c r="AK62" s="26">
        <f t="shared" si="36"/>
        <v>18222.042667996273</v>
      </c>
      <c r="AL62" s="26">
        <f t="shared" ca="1" si="37"/>
        <v>45274</v>
      </c>
      <c r="AM62" s="26">
        <f t="shared" ca="1" si="38"/>
        <v>11</v>
      </c>
      <c r="AN62" s="26">
        <f ca="1">IF(AM62=0,0,COUNTIF($AM$19:AM62,C62*10+1))</f>
        <v>29</v>
      </c>
      <c r="AO62" s="21">
        <f t="shared" ca="1" si="39"/>
        <v>0</v>
      </c>
      <c r="AP62" s="33">
        <f t="shared" ca="1" si="40"/>
        <v>45274</v>
      </c>
      <c r="AR62" s="111">
        <v>20464</v>
      </c>
      <c r="AS62" s="26"/>
    </row>
    <row r="63" spans="1:45" x14ac:dyDescent="0.2">
      <c r="A63" s="15">
        <f>Daten!A63</f>
        <v>10420</v>
      </c>
      <c r="B63" s="8" t="str">
        <f>Daten!B63</f>
        <v>Großmürbisch</v>
      </c>
      <c r="C63" s="15">
        <f t="shared" si="16"/>
        <v>1</v>
      </c>
      <c r="D63" s="10">
        <f>Daten!D63</f>
        <v>0</v>
      </c>
      <c r="E63" s="9">
        <f>Daten!E63</f>
        <v>239</v>
      </c>
      <c r="F63" s="9">
        <f>Daten!F63</f>
        <v>244</v>
      </c>
      <c r="G63" s="27">
        <f t="shared" si="17"/>
        <v>-5</v>
      </c>
      <c r="H63" s="29">
        <f t="shared" si="18"/>
        <v>-2.0491803278688523E-2</v>
      </c>
      <c r="I63" s="21">
        <f t="shared" si="19"/>
        <v>3.1474058004610934</v>
      </c>
      <c r="J63" s="21">
        <f t="shared" si="20"/>
        <v>-8.1474058004610939</v>
      </c>
      <c r="K63" s="27">
        <f t="shared" si="21"/>
        <v>4073.7029002305471</v>
      </c>
      <c r="L63" s="16">
        <f>Daten!G63</f>
        <v>16</v>
      </c>
      <c r="M63" s="16">
        <f>Daten!H63</f>
        <v>159</v>
      </c>
      <c r="N63" s="16">
        <f>Daten!I63</f>
        <v>64</v>
      </c>
      <c r="O63" s="28">
        <f t="shared" si="22"/>
        <v>0.50314465408805031</v>
      </c>
      <c r="P63" s="16">
        <f t="shared" si="23"/>
        <v>87.928868407491578</v>
      </c>
      <c r="Q63" s="21">
        <f t="shared" si="24"/>
        <v>-7.9288684074915778</v>
      </c>
      <c r="R63" s="27">
        <f t="shared" si="25"/>
        <v>-1585.7736814983155</v>
      </c>
      <c r="S63" s="9">
        <f>Daten!K63</f>
        <v>3276</v>
      </c>
      <c r="T63" s="9">
        <f>Daten!L63</f>
        <v>11225</v>
      </c>
      <c r="U63" s="9">
        <f>Daten!M63</f>
        <v>7563</v>
      </c>
      <c r="V63" s="9">
        <f>Daten!N63</f>
        <v>500</v>
      </c>
      <c r="W63" s="9">
        <f>Daten!O63</f>
        <v>500</v>
      </c>
      <c r="X63" s="23">
        <f t="shared" si="26"/>
        <v>22064</v>
      </c>
      <c r="Y63" s="9">
        <f t="shared" si="27"/>
        <v>84538.317105779992</v>
      </c>
      <c r="Z63" s="21">
        <f t="shared" si="28"/>
        <v>-62474.317105779992</v>
      </c>
      <c r="AA63" s="27">
        <f t="shared" si="29"/>
        <v>6247.4317105779992</v>
      </c>
      <c r="AB63" s="32">
        <f t="shared" si="30"/>
        <v>8735.3609293102309</v>
      </c>
      <c r="AC63" s="31">
        <f t="shared" si="31"/>
        <v>8735.3609293102309</v>
      </c>
      <c r="AG63" s="26">
        <f t="shared" si="32"/>
        <v>4073.7029002305471</v>
      </c>
      <c r="AH63" s="26">
        <f t="shared" si="33"/>
        <v>6247.4317105779992</v>
      </c>
      <c r="AI63" s="26">
        <f t="shared" si="34"/>
        <v>10321.134610808545</v>
      </c>
      <c r="AJ63" s="26">
        <f t="shared" si="35"/>
        <v>1</v>
      </c>
      <c r="AK63" s="26">
        <f t="shared" si="36"/>
        <v>10321.134610808545</v>
      </c>
      <c r="AL63" s="26">
        <f t="shared" ca="1" si="37"/>
        <v>25644</v>
      </c>
      <c r="AM63" s="26">
        <f t="shared" ca="1" si="38"/>
        <v>11</v>
      </c>
      <c r="AN63" s="26">
        <f ca="1">IF(AM63=0,0,COUNTIF($AM$19:AM63,C63*10+1))</f>
        <v>30</v>
      </c>
      <c r="AO63" s="21">
        <f t="shared" ca="1" si="39"/>
        <v>0</v>
      </c>
      <c r="AP63" s="33">
        <f t="shared" ca="1" si="40"/>
        <v>25644</v>
      </c>
      <c r="AR63" s="111">
        <v>11591</v>
      </c>
      <c r="AS63" s="26"/>
    </row>
    <row r="64" spans="1:45" x14ac:dyDescent="0.2">
      <c r="A64" s="15">
        <f>Daten!A64</f>
        <v>10421</v>
      </c>
      <c r="B64" s="8" t="str">
        <f>Daten!B64</f>
        <v>Inzenhof</v>
      </c>
      <c r="C64" s="15">
        <f t="shared" si="16"/>
        <v>1</v>
      </c>
      <c r="D64" s="10">
        <f>Daten!D64</f>
        <v>0</v>
      </c>
      <c r="E64" s="9">
        <f>Daten!E64</f>
        <v>317</v>
      </c>
      <c r="F64" s="9">
        <f>Daten!F64</f>
        <v>342</v>
      </c>
      <c r="G64" s="27">
        <f t="shared" si="17"/>
        <v>-25</v>
      </c>
      <c r="H64" s="29">
        <f t="shared" si="18"/>
        <v>-7.3099415204678359E-2</v>
      </c>
      <c r="I64" s="21">
        <f t="shared" si="19"/>
        <v>4.4115278022856312</v>
      </c>
      <c r="J64" s="21">
        <f t="shared" si="20"/>
        <v>-29.411527802285633</v>
      </c>
      <c r="K64" s="27">
        <f t="shared" si="21"/>
        <v>14705.763901142816</v>
      </c>
      <c r="L64" s="16">
        <f>Daten!G64</f>
        <v>46</v>
      </c>
      <c r="M64" s="16">
        <f>Daten!H64</f>
        <v>192</v>
      </c>
      <c r="N64" s="16">
        <f>Daten!I64</f>
        <v>79</v>
      </c>
      <c r="O64" s="28">
        <f t="shared" si="22"/>
        <v>0.65104166666666663</v>
      </c>
      <c r="P64" s="16">
        <f t="shared" si="23"/>
        <v>106.1782561901785</v>
      </c>
      <c r="Q64" s="21">
        <f t="shared" si="24"/>
        <v>18.821743809821498</v>
      </c>
      <c r="R64" s="27">
        <f t="shared" si="25"/>
        <v>3764.3487619642997</v>
      </c>
      <c r="S64" s="9">
        <f>Daten!K64</f>
        <v>2269</v>
      </c>
      <c r="T64" s="9">
        <f>Daten!L64</f>
        <v>13007</v>
      </c>
      <c r="U64" s="9">
        <f>Daten!M64</f>
        <v>6259</v>
      </c>
      <c r="V64" s="9">
        <f>Daten!N64</f>
        <v>500</v>
      </c>
      <c r="W64" s="9">
        <f>Daten!O64</f>
        <v>500</v>
      </c>
      <c r="X64" s="23">
        <f t="shared" si="26"/>
        <v>21535</v>
      </c>
      <c r="Y64" s="9">
        <f t="shared" si="27"/>
        <v>112128.22812775004</v>
      </c>
      <c r="Z64" s="21">
        <f t="shared" si="28"/>
        <v>-90593.228127750044</v>
      </c>
      <c r="AA64" s="27">
        <f t="shared" si="29"/>
        <v>9059.3228127750044</v>
      </c>
      <c r="AB64" s="32">
        <f t="shared" si="30"/>
        <v>27529.435475882121</v>
      </c>
      <c r="AC64" s="31">
        <f t="shared" si="31"/>
        <v>27529.435475882121</v>
      </c>
      <c r="AG64" s="26">
        <f t="shared" si="32"/>
        <v>14705.763901142816</v>
      </c>
      <c r="AH64" s="26">
        <f t="shared" si="33"/>
        <v>9059.3228127750044</v>
      </c>
      <c r="AI64" s="26">
        <f t="shared" si="34"/>
        <v>23765.086713917823</v>
      </c>
      <c r="AJ64" s="26">
        <f t="shared" si="35"/>
        <v>1</v>
      </c>
      <c r="AK64" s="26">
        <f t="shared" si="36"/>
        <v>23765.086713917823</v>
      </c>
      <c r="AL64" s="26">
        <f t="shared" ca="1" si="37"/>
        <v>59047</v>
      </c>
      <c r="AM64" s="26">
        <f t="shared" ca="1" si="38"/>
        <v>11</v>
      </c>
      <c r="AN64" s="26">
        <f ca="1">IF(AM64=0,0,COUNTIF($AM$19:AM64,C64*10+1))</f>
        <v>31</v>
      </c>
      <c r="AO64" s="21">
        <f t="shared" ca="1" si="39"/>
        <v>0</v>
      </c>
      <c r="AP64" s="33">
        <f t="shared" ca="1" si="40"/>
        <v>59047</v>
      </c>
      <c r="AR64" s="111">
        <v>26689</v>
      </c>
      <c r="AS64" s="26"/>
    </row>
    <row r="65" spans="1:45" x14ac:dyDescent="0.2">
      <c r="A65" s="15">
        <f>Daten!A65</f>
        <v>10422</v>
      </c>
      <c r="B65" s="8" t="str">
        <f>Daten!B65</f>
        <v>Kleinmürbisch</v>
      </c>
      <c r="C65" s="15">
        <f t="shared" si="16"/>
        <v>1</v>
      </c>
      <c r="D65" s="10">
        <f>Daten!D65</f>
        <v>0</v>
      </c>
      <c r="E65" s="9">
        <f>Daten!E65</f>
        <v>231</v>
      </c>
      <c r="F65" s="9">
        <f>Daten!F65</f>
        <v>239</v>
      </c>
      <c r="G65" s="27">
        <f t="shared" si="17"/>
        <v>-8</v>
      </c>
      <c r="H65" s="29">
        <f t="shared" si="18"/>
        <v>-3.3472803347280332E-2</v>
      </c>
      <c r="I65" s="21">
        <f t="shared" si="19"/>
        <v>3.0829097799598415</v>
      </c>
      <c r="J65" s="21">
        <f t="shared" si="20"/>
        <v>-11.082909779959842</v>
      </c>
      <c r="K65" s="27">
        <f t="shared" si="21"/>
        <v>5541.4548899799211</v>
      </c>
      <c r="L65" s="16">
        <f>Daten!G65</f>
        <v>19</v>
      </c>
      <c r="M65" s="16">
        <f>Daten!H65</f>
        <v>158</v>
      </c>
      <c r="N65" s="16">
        <f>Daten!I65</f>
        <v>54</v>
      </c>
      <c r="O65" s="28">
        <f t="shared" si="22"/>
        <v>0.46202531645569622</v>
      </c>
      <c r="P65" s="16">
        <f t="shared" si="23"/>
        <v>87.375856656501057</v>
      </c>
      <c r="Q65" s="21">
        <f t="shared" si="24"/>
        <v>-14.375856656501057</v>
      </c>
      <c r="R65" s="27">
        <f t="shared" si="25"/>
        <v>-2875.1713313002115</v>
      </c>
      <c r="S65" s="9">
        <f>Daten!K65</f>
        <v>1633</v>
      </c>
      <c r="T65" s="9">
        <f>Daten!L65</f>
        <v>10585</v>
      </c>
      <c r="U65" s="9">
        <f>Daten!M65</f>
        <v>1737</v>
      </c>
      <c r="V65" s="9">
        <f>Daten!N65</f>
        <v>500</v>
      </c>
      <c r="W65" s="9">
        <f>Daten!O65</f>
        <v>500</v>
      </c>
      <c r="X65" s="23">
        <f t="shared" si="26"/>
        <v>13955</v>
      </c>
      <c r="Y65" s="9">
        <f t="shared" si="27"/>
        <v>81708.582641988192</v>
      </c>
      <c r="Z65" s="21">
        <f t="shared" si="28"/>
        <v>-67753.582641988192</v>
      </c>
      <c r="AA65" s="27">
        <f t="shared" si="29"/>
        <v>6775.3582641988196</v>
      </c>
      <c r="AB65" s="32">
        <f t="shared" si="30"/>
        <v>9441.6418228785296</v>
      </c>
      <c r="AC65" s="31">
        <f t="shared" si="31"/>
        <v>9441.6418228785296</v>
      </c>
      <c r="AG65" s="26">
        <f t="shared" si="32"/>
        <v>5541.4548899799211</v>
      </c>
      <c r="AH65" s="26">
        <f t="shared" si="33"/>
        <v>6775.3582641988196</v>
      </c>
      <c r="AI65" s="26">
        <f t="shared" si="34"/>
        <v>12316.813154178741</v>
      </c>
      <c r="AJ65" s="26">
        <f t="shared" si="35"/>
        <v>1</v>
      </c>
      <c r="AK65" s="26">
        <f t="shared" si="36"/>
        <v>12316.813154178741</v>
      </c>
      <c r="AL65" s="26">
        <f t="shared" ca="1" si="37"/>
        <v>30602</v>
      </c>
      <c r="AM65" s="26">
        <f t="shared" ca="1" si="38"/>
        <v>11</v>
      </c>
      <c r="AN65" s="26">
        <f ca="1">IF(AM65=0,0,COUNTIF($AM$19:AM65,C65*10+1))</f>
        <v>32</v>
      </c>
      <c r="AO65" s="21">
        <f t="shared" ca="1" si="39"/>
        <v>0</v>
      </c>
      <c r="AP65" s="33">
        <f t="shared" ca="1" si="40"/>
        <v>30602</v>
      </c>
      <c r="AR65" s="111">
        <v>13832</v>
      </c>
      <c r="AS65" s="26"/>
    </row>
    <row r="66" spans="1:45" x14ac:dyDescent="0.2">
      <c r="A66" s="15">
        <f>Daten!A66</f>
        <v>10423</v>
      </c>
      <c r="B66" s="8" t="str">
        <f>Daten!B66</f>
        <v>Tschanigraben</v>
      </c>
      <c r="C66" s="15">
        <f t="shared" si="16"/>
        <v>1</v>
      </c>
      <c r="D66" s="10">
        <f>Daten!D66</f>
        <v>0</v>
      </c>
      <c r="E66" s="9">
        <f>Daten!E66</f>
        <v>63</v>
      </c>
      <c r="F66" s="9">
        <f>Daten!F66</f>
        <v>59</v>
      </c>
      <c r="G66" s="27">
        <f t="shared" si="17"/>
        <v>4</v>
      </c>
      <c r="H66" s="29">
        <f t="shared" si="18"/>
        <v>6.7796610169491525E-2</v>
      </c>
      <c r="I66" s="21">
        <f t="shared" si="19"/>
        <v>0.76105304191477263</v>
      </c>
      <c r="J66" s="21">
        <f t="shared" si="20"/>
        <v>3.2389469580852275</v>
      </c>
      <c r="K66" s="27">
        <f t="shared" si="21"/>
        <v>-1619.4734790426137</v>
      </c>
      <c r="L66" s="16">
        <f>Daten!G66</f>
        <v>5</v>
      </c>
      <c r="M66" s="16">
        <f>Daten!H66</f>
        <v>39</v>
      </c>
      <c r="N66" s="16">
        <f>Daten!I66</f>
        <v>19</v>
      </c>
      <c r="O66" s="28">
        <f t="shared" si="22"/>
        <v>0.61538461538461542</v>
      </c>
      <c r="P66" s="16">
        <f t="shared" si="23"/>
        <v>21.567458288630007</v>
      </c>
      <c r="Q66" s="21">
        <f t="shared" si="24"/>
        <v>2.4325417113699928</v>
      </c>
      <c r="R66" s="27">
        <f t="shared" si="25"/>
        <v>486.50834227399855</v>
      </c>
      <c r="S66" s="9">
        <f>Daten!K66</f>
        <v>681</v>
      </c>
      <c r="T66" s="9">
        <f>Daten!L66</f>
        <v>4319</v>
      </c>
      <c r="U66" s="9">
        <f>Daten!M66</f>
        <v>0</v>
      </c>
      <c r="V66" s="9">
        <f>Daten!N66</f>
        <v>500</v>
      </c>
      <c r="W66" s="9">
        <f>Daten!O66</f>
        <v>500</v>
      </c>
      <c r="X66" s="23">
        <f t="shared" si="26"/>
        <v>5000</v>
      </c>
      <c r="Y66" s="9">
        <f t="shared" si="27"/>
        <v>22284.158902360417</v>
      </c>
      <c r="Z66" s="21">
        <f t="shared" si="28"/>
        <v>-17284.158902360417</v>
      </c>
      <c r="AA66" s="27">
        <f t="shared" si="29"/>
        <v>1728.4158902360418</v>
      </c>
      <c r="AB66" s="32">
        <f t="shared" si="30"/>
        <v>595.45075346742669</v>
      </c>
      <c r="AC66" s="31">
        <f t="shared" si="31"/>
        <v>595.45075346742669</v>
      </c>
      <c r="AG66" s="26">
        <f t="shared" si="32"/>
        <v>-1619.4734790426137</v>
      </c>
      <c r="AH66" s="26">
        <f t="shared" si="33"/>
        <v>1728.4158902360418</v>
      </c>
      <c r="AI66" s="26">
        <f t="shared" si="34"/>
        <v>108.94241119342814</v>
      </c>
      <c r="AJ66" s="26">
        <f t="shared" si="35"/>
        <v>1</v>
      </c>
      <c r="AK66" s="26">
        <f t="shared" si="36"/>
        <v>0</v>
      </c>
      <c r="AL66" s="26">
        <f t="shared" ca="1" si="37"/>
        <v>0</v>
      </c>
      <c r="AM66" s="26">
        <f t="shared" ca="1" si="38"/>
        <v>0</v>
      </c>
      <c r="AN66" s="26">
        <f ca="1">IF(AM66=0,0,COUNTIF($AM$19:AM66,C66*10+1))</f>
        <v>0</v>
      </c>
      <c r="AO66" s="21">
        <f t="shared" ca="1" si="39"/>
        <v>0</v>
      </c>
      <c r="AP66" s="33">
        <f t="shared" ca="1" si="40"/>
        <v>0</v>
      </c>
      <c r="AR66" s="111">
        <v>0</v>
      </c>
      <c r="AS66" s="26"/>
    </row>
    <row r="67" spans="1:45" x14ac:dyDescent="0.2">
      <c r="A67" s="15">
        <f>Daten!A67</f>
        <v>10424</v>
      </c>
      <c r="B67" s="8" t="str">
        <f>Daten!B67</f>
        <v>Heugraben</v>
      </c>
      <c r="C67" s="15">
        <f t="shared" si="16"/>
        <v>1</v>
      </c>
      <c r="D67" s="10">
        <f>Daten!D67</f>
        <v>0</v>
      </c>
      <c r="E67" s="9">
        <f>Daten!E67</f>
        <v>231</v>
      </c>
      <c r="F67" s="9">
        <f>Daten!F67</f>
        <v>205</v>
      </c>
      <c r="G67" s="27">
        <f t="shared" si="17"/>
        <v>26</v>
      </c>
      <c r="H67" s="29">
        <f t="shared" si="18"/>
        <v>0.12682926829268293</v>
      </c>
      <c r="I67" s="21">
        <f t="shared" si="19"/>
        <v>2.6443368405513286</v>
      </c>
      <c r="J67" s="21">
        <f t="shared" si="20"/>
        <v>23.355663159448671</v>
      </c>
      <c r="K67" s="27">
        <f t="shared" si="21"/>
        <v>-11677.831579724336</v>
      </c>
      <c r="L67" s="16">
        <f>Daten!G67</f>
        <v>26</v>
      </c>
      <c r="M67" s="16">
        <f>Daten!H67</f>
        <v>152</v>
      </c>
      <c r="N67" s="16">
        <f>Daten!I67</f>
        <v>53</v>
      </c>
      <c r="O67" s="28">
        <f t="shared" si="22"/>
        <v>0.51973684210526316</v>
      </c>
      <c r="P67" s="16">
        <f t="shared" si="23"/>
        <v>84.057786150557973</v>
      </c>
      <c r="Q67" s="21">
        <f t="shared" si="24"/>
        <v>-5.0577861505579733</v>
      </c>
      <c r="R67" s="27">
        <f t="shared" si="25"/>
        <v>-1011.5572301115947</v>
      </c>
      <c r="S67" s="9">
        <f>Daten!K67</f>
        <v>2877</v>
      </c>
      <c r="T67" s="9">
        <f>Daten!L67</f>
        <v>8838</v>
      </c>
      <c r="U67" s="9">
        <f>Daten!M67</f>
        <v>7573</v>
      </c>
      <c r="V67" s="9">
        <f>Daten!N67</f>
        <v>500</v>
      </c>
      <c r="W67" s="9">
        <f>Daten!O67</f>
        <v>500</v>
      </c>
      <c r="X67" s="23">
        <f t="shared" si="26"/>
        <v>19288</v>
      </c>
      <c r="Y67" s="9">
        <f t="shared" si="27"/>
        <v>81708.582641988192</v>
      </c>
      <c r="Z67" s="21">
        <f t="shared" si="28"/>
        <v>-62420.582641988192</v>
      </c>
      <c r="AA67" s="27">
        <f t="shared" si="29"/>
        <v>6242.0582641988194</v>
      </c>
      <c r="AB67" s="32">
        <f t="shared" si="30"/>
        <v>-6447.3305456371118</v>
      </c>
      <c r="AC67" s="31">
        <f t="shared" si="31"/>
        <v>0</v>
      </c>
      <c r="AG67" s="26">
        <f t="shared" si="32"/>
        <v>0</v>
      </c>
      <c r="AH67" s="26">
        <f t="shared" si="33"/>
        <v>0</v>
      </c>
      <c r="AI67" s="26">
        <f t="shared" si="34"/>
        <v>0</v>
      </c>
      <c r="AJ67" s="26">
        <f t="shared" si="35"/>
        <v>1</v>
      </c>
      <c r="AK67" s="26">
        <f t="shared" si="36"/>
        <v>0</v>
      </c>
      <c r="AL67" s="26">
        <f t="shared" ca="1" si="37"/>
        <v>0</v>
      </c>
      <c r="AM67" s="26">
        <f t="shared" ca="1" si="38"/>
        <v>0</v>
      </c>
      <c r="AN67" s="26">
        <f ca="1">IF(AM67=0,0,COUNTIF($AM$19:AM67,C67*10+1))</f>
        <v>0</v>
      </c>
      <c r="AO67" s="21">
        <f t="shared" ca="1" si="39"/>
        <v>0</v>
      </c>
      <c r="AP67" s="33">
        <f t="shared" ca="1" si="40"/>
        <v>0</v>
      </c>
      <c r="AR67" s="111">
        <v>0</v>
      </c>
      <c r="AS67" s="26"/>
    </row>
    <row r="68" spans="1:45" x14ac:dyDescent="0.2">
      <c r="A68" s="15">
        <f>Daten!A68</f>
        <v>10425</v>
      </c>
      <c r="B68" s="8" t="str">
        <f>Daten!B68</f>
        <v>Rohr im Burgenland</v>
      </c>
      <c r="C68" s="15">
        <f t="shared" si="16"/>
        <v>1</v>
      </c>
      <c r="D68" s="10">
        <f>Daten!D68</f>
        <v>0</v>
      </c>
      <c r="E68" s="9">
        <f>Daten!E68</f>
        <v>373</v>
      </c>
      <c r="F68" s="9">
        <f>Daten!F68</f>
        <v>393</v>
      </c>
      <c r="G68" s="27">
        <f t="shared" si="17"/>
        <v>-20</v>
      </c>
      <c r="H68" s="29">
        <f t="shared" si="18"/>
        <v>-5.0890585241730277E-2</v>
      </c>
      <c r="I68" s="21">
        <f t="shared" si="19"/>
        <v>5.0693872113984009</v>
      </c>
      <c r="J68" s="21">
        <f t="shared" si="20"/>
        <v>-25.0693872113984</v>
      </c>
      <c r="K68" s="27">
        <f t="shared" si="21"/>
        <v>12534.6936056992</v>
      </c>
      <c r="L68" s="16">
        <f>Daten!G68</f>
        <v>36</v>
      </c>
      <c r="M68" s="16">
        <f>Daten!H68</f>
        <v>245</v>
      </c>
      <c r="N68" s="16">
        <f>Daten!I68</f>
        <v>92</v>
      </c>
      <c r="O68" s="28">
        <f t="shared" si="22"/>
        <v>0.52244897959183678</v>
      </c>
      <c r="P68" s="16">
        <f t="shared" si="23"/>
        <v>135.48787899267569</v>
      </c>
      <c r="Q68" s="21">
        <f t="shared" si="24"/>
        <v>-7.4878789926756895</v>
      </c>
      <c r="R68" s="27">
        <f t="shared" si="25"/>
        <v>-1497.5757985351379</v>
      </c>
      <c r="S68" s="9">
        <f>Daten!K68</f>
        <v>2224</v>
      </c>
      <c r="T68" s="9">
        <f>Daten!L68</f>
        <v>16463</v>
      </c>
      <c r="U68" s="9">
        <f>Daten!M68</f>
        <v>21594</v>
      </c>
      <c r="V68" s="9">
        <f>Daten!N68</f>
        <v>500</v>
      </c>
      <c r="W68" s="9">
        <f>Daten!O68</f>
        <v>500</v>
      </c>
      <c r="X68" s="23">
        <f t="shared" si="26"/>
        <v>40281</v>
      </c>
      <c r="Y68" s="9">
        <f t="shared" si="27"/>
        <v>131936.36937429264</v>
      </c>
      <c r="Z68" s="21">
        <f t="shared" si="28"/>
        <v>-91655.369374292641</v>
      </c>
      <c r="AA68" s="27">
        <f t="shared" si="29"/>
        <v>9165.5369374292641</v>
      </c>
      <c r="AB68" s="32">
        <f t="shared" si="30"/>
        <v>20202.654744593325</v>
      </c>
      <c r="AC68" s="31">
        <f t="shared" si="31"/>
        <v>20202.654744593325</v>
      </c>
      <c r="AG68" s="26">
        <f t="shared" si="32"/>
        <v>12534.6936056992</v>
      </c>
      <c r="AH68" s="26">
        <f t="shared" si="33"/>
        <v>9165.5369374292641</v>
      </c>
      <c r="AI68" s="26">
        <f t="shared" si="34"/>
        <v>21700.230543128462</v>
      </c>
      <c r="AJ68" s="26">
        <f t="shared" si="35"/>
        <v>1</v>
      </c>
      <c r="AK68" s="26">
        <f t="shared" si="36"/>
        <v>21700.230543128462</v>
      </c>
      <c r="AL68" s="26">
        <f t="shared" ca="1" si="37"/>
        <v>53916</v>
      </c>
      <c r="AM68" s="26">
        <f t="shared" ca="1" si="38"/>
        <v>11</v>
      </c>
      <c r="AN68" s="26">
        <f ca="1">IF(AM68=0,0,COUNTIF($AM$19:AM68,C68*10+1))</f>
        <v>33</v>
      </c>
      <c r="AO68" s="21">
        <f t="shared" ca="1" si="39"/>
        <v>0</v>
      </c>
      <c r="AP68" s="33">
        <f t="shared" ca="1" si="40"/>
        <v>53916</v>
      </c>
      <c r="AR68" s="111">
        <v>24370</v>
      </c>
      <c r="AS68" s="26"/>
    </row>
    <row r="69" spans="1:45" x14ac:dyDescent="0.2">
      <c r="A69" s="15">
        <f>Daten!A69</f>
        <v>10426</v>
      </c>
      <c r="B69" s="8" t="str">
        <f>Daten!B69</f>
        <v>Bildein</v>
      </c>
      <c r="C69" s="15">
        <f t="shared" si="16"/>
        <v>1</v>
      </c>
      <c r="D69" s="10">
        <f>Daten!D69</f>
        <v>0</v>
      </c>
      <c r="E69" s="9">
        <f>Daten!E69</f>
        <v>349</v>
      </c>
      <c r="F69" s="9">
        <f>Daten!F69</f>
        <v>342</v>
      </c>
      <c r="G69" s="27">
        <f t="shared" si="17"/>
        <v>7</v>
      </c>
      <c r="H69" s="29">
        <f t="shared" si="18"/>
        <v>2.046783625730994E-2</v>
      </c>
      <c r="I69" s="21">
        <f t="shared" si="19"/>
        <v>4.4115278022856312</v>
      </c>
      <c r="J69" s="21">
        <f t="shared" si="20"/>
        <v>2.5884721977143688</v>
      </c>
      <c r="K69" s="27">
        <f t="shared" si="21"/>
        <v>-1294.2360988571843</v>
      </c>
      <c r="L69" s="16">
        <f>Daten!G69</f>
        <v>47</v>
      </c>
      <c r="M69" s="16">
        <f>Daten!H69</f>
        <v>214</v>
      </c>
      <c r="N69" s="16">
        <f>Daten!I69</f>
        <v>88</v>
      </c>
      <c r="O69" s="28">
        <f t="shared" si="22"/>
        <v>0.63084112149532712</v>
      </c>
      <c r="P69" s="16">
        <f t="shared" si="23"/>
        <v>118.34451471196979</v>
      </c>
      <c r="Q69" s="21">
        <f t="shared" si="24"/>
        <v>16.655485288030206</v>
      </c>
      <c r="R69" s="27">
        <f t="shared" si="25"/>
        <v>3331.0970576060413</v>
      </c>
      <c r="S69" s="9">
        <f>Daten!K69</f>
        <v>12633</v>
      </c>
      <c r="T69" s="9">
        <f>Daten!L69</f>
        <v>7026</v>
      </c>
      <c r="U69" s="9">
        <f>Daten!M69</f>
        <v>23491</v>
      </c>
      <c r="V69" s="9">
        <f>Daten!N69</f>
        <v>500</v>
      </c>
      <c r="W69" s="9">
        <f>Daten!O69</f>
        <v>500</v>
      </c>
      <c r="X69" s="23">
        <f t="shared" si="26"/>
        <v>43150</v>
      </c>
      <c r="Y69" s="9">
        <f t="shared" si="27"/>
        <v>123447.16598291723</v>
      </c>
      <c r="Z69" s="21">
        <f t="shared" si="28"/>
        <v>-80297.165982917228</v>
      </c>
      <c r="AA69" s="27">
        <f t="shared" si="29"/>
        <v>8029.7165982917231</v>
      </c>
      <c r="AB69" s="32">
        <f t="shared" si="30"/>
        <v>10066.57755704058</v>
      </c>
      <c r="AC69" s="31">
        <f t="shared" si="31"/>
        <v>10066.57755704058</v>
      </c>
      <c r="AG69" s="26">
        <f t="shared" si="32"/>
        <v>-1294.2360988571843</v>
      </c>
      <c r="AH69" s="26">
        <f t="shared" si="33"/>
        <v>8029.7165982917231</v>
      </c>
      <c r="AI69" s="26">
        <f t="shared" si="34"/>
        <v>6735.4804994345386</v>
      </c>
      <c r="AJ69" s="26">
        <f t="shared" si="35"/>
        <v>1</v>
      </c>
      <c r="AK69" s="26">
        <f t="shared" si="36"/>
        <v>6735.4804994345386</v>
      </c>
      <c r="AL69" s="26">
        <f t="shared" ca="1" si="37"/>
        <v>16735</v>
      </c>
      <c r="AM69" s="26">
        <f t="shared" ca="1" si="38"/>
        <v>11</v>
      </c>
      <c r="AN69" s="26">
        <f ca="1">IF(AM69=0,0,COUNTIF($AM$19:AM69,C69*10+1))</f>
        <v>34</v>
      </c>
      <c r="AO69" s="21">
        <f t="shared" ca="1" si="39"/>
        <v>0</v>
      </c>
      <c r="AP69" s="33">
        <f t="shared" ca="1" si="40"/>
        <v>16735</v>
      </c>
      <c r="AR69" s="111">
        <v>7564</v>
      </c>
      <c r="AS69" s="26"/>
    </row>
    <row r="70" spans="1:45" x14ac:dyDescent="0.2">
      <c r="A70" s="15">
        <f>Daten!A70</f>
        <v>10427</v>
      </c>
      <c r="B70" s="8" t="str">
        <f>Daten!B70</f>
        <v>Rauchwart</v>
      </c>
      <c r="C70" s="15">
        <f t="shared" si="16"/>
        <v>1</v>
      </c>
      <c r="D70" s="10">
        <f>Daten!D70</f>
        <v>0</v>
      </c>
      <c r="E70" s="9">
        <f>Daten!E70</f>
        <v>441</v>
      </c>
      <c r="F70" s="9">
        <f>Daten!F70</f>
        <v>455</v>
      </c>
      <c r="G70" s="27">
        <f t="shared" si="17"/>
        <v>-14</v>
      </c>
      <c r="H70" s="29">
        <f t="shared" si="18"/>
        <v>-3.0769230769230771E-2</v>
      </c>
      <c r="I70" s="21">
        <f t="shared" si="19"/>
        <v>5.8691378656139248</v>
      </c>
      <c r="J70" s="21">
        <f t="shared" si="20"/>
        <v>-19.869137865613926</v>
      </c>
      <c r="K70" s="27">
        <f t="shared" si="21"/>
        <v>9934.568932806962</v>
      </c>
      <c r="L70" s="16">
        <f>Daten!G70</f>
        <v>48</v>
      </c>
      <c r="M70" s="16">
        <f>Daten!H70</f>
        <v>283</v>
      </c>
      <c r="N70" s="16">
        <f>Daten!I70</f>
        <v>110</v>
      </c>
      <c r="O70" s="28">
        <f t="shared" si="22"/>
        <v>0.55830388692579502</v>
      </c>
      <c r="P70" s="16">
        <f t="shared" si="23"/>
        <v>156.50232553031518</v>
      </c>
      <c r="Q70" s="21">
        <f t="shared" si="24"/>
        <v>1.4976744696848243</v>
      </c>
      <c r="R70" s="27">
        <f t="shared" si="25"/>
        <v>299.53489393696486</v>
      </c>
      <c r="S70" s="9">
        <f>Daten!K70</f>
        <v>11035</v>
      </c>
      <c r="T70" s="9">
        <f>Daten!L70</f>
        <v>17540</v>
      </c>
      <c r="U70" s="9">
        <f>Daten!M70</f>
        <v>8157</v>
      </c>
      <c r="V70" s="9">
        <f>Daten!N70</f>
        <v>500</v>
      </c>
      <c r="W70" s="9">
        <f>Daten!O70</f>
        <v>500</v>
      </c>
      <c r="X70" s="23">
        <f t="shared" si="26"/>
        <v>36732</v>
      </c>
      <c r="Y70" s="9">
        <f t="shared" si="27"/>
        <v>155989.11231652292</v>
      </c>
      <c r="Z70" s="21">
        <f t="shared" si="28"/>
        <v>-119257.11231652292</v>
      </c>
      <c r="AA70" s="27">
        <f t="shared" si="29"/>
        <v>11925.711231652293</v>
      </c>
      <c r="AB70" s="32">
        <f t="shared" si="30"/>
        <v>22159.81505839622</v>
      </c>
      <c r="AC70" s="31">
        <f t="shared" si="31"/>
        <v>22159.81505839622</v>
      </c>
      <c r="AG70" s="26">
        <f t="shared" si="32"/>
        <v>9934.568932806962</v>
      </c>
      <c r="AH70" s="26">
        <f t="shared" si="33"/>
        <v>11925.711231652293</v>
      </c>
      <c r="AI70" s="26">
        <f t="shared" si="34"/>
        <v>21860.280164459255</v>
      </c>
      <c r="AJ70" s="26">
        <f t="shared" si="35"/>
        <v>1</v>
      </c>
      <c r="AK70" s="26">
        <f t="shared" si="36"/>
        <v>21860.280164459255</v>
      </c>
      <c r="AL70" s="26">
        <f t="shared" ca="1" si="37"/>
        <v>54314</v>
      </c>
      <c r="AM70" s="26">
        <f t="shared" ca="1" si="38"/>
        <v>11</v>
      </c>
      <c r="AN70" s="26">
        <f ca="1">IF(AM70=0,0,COUNTIF($AM$19:AM70,C70*10+1))</f>
        <v>35</v>
      </c>
      <c r="AO70" s="21">
        <f t="shared" ca="1" si="39"/>
        <v>0</v>
      </c>
      <c r="AP70" s="33">
        <f t="shared" ca="1" si="40"/>
        <v>54314</v>
      </c>
      <c r="AR70" s="111">
        <v>24550</v>
      </c>
      <c r="AS70" s="26"/>
    </row>
    <row r="71" spans="1:45" x14ac:dyDescent="0.2">
      <c r="A71" s="15">
        <f>Daten!A71</f>
        <v>10428</v>
      </c>
      <c r="B71" s="8" t="str">
        <f>Daten!B71</f>
        <v>Moschendorf</v>
      </c>
      <c r="C71" s="15">
        <f t="shared" si="16"/>
        <v>1</v>
      </c>
      <c r="D71" s="10">
        <f>Daten!D71</f>
        <v>0</v>
      </c>
      <c r="E71" s="9">
        <f>Daten!E71</f>
        <v>394</v>
      </c>
      <c r="F71" s="9">
        <f>Daten!F71</f>
        <v>403</v>
      </c>
      <c r="G71" s="27">
        <f t="shared" si="17"/>
        <v>-9</v>
      </c>
      <c r="H71" s="29">
        <f t="shared" si="18"/>
        <v>-2.2332506203473945E-2</v>
      </c>
      <c r="I71" s="21">
        <f t="shared" si="19"/>
        <v>5.1983792524009047</v>
      </c>
      <c r="J71" s="21">
        <f t="shared" si="20"/>
        <v>-14.198379252400905</v>
      </c>
      <c r="K71" s="27">
        <f t="shared" si="21"/>
        <v>7099.189626200452</v>
      </c>
      <c r="L71" s="16">
        <f>Daten!G71</f>
        <v>43</v>
      </c>
      <c r="M71" s="16">
        <f>Daten!H71</f>
        <v>242</v>
      </c>
      <c r="N71" s="16">
        <f>Daten!I71</f>
        <v>109</v>
      </c>
      <c r="O71" s="28">
        <f t="shared" si="22"/>
        <v>0.62809917355371903</v>
      </c>
      <c r="P71" s="16">
        <f t="shared" si="23"/>
        <v>133.82884373970415</v>
      </c>
      <c r="Q71" s="21">
        <f t="shared" si="24"/>
        <v>18.171156260295845</v>
      </c>
      <c r="R71" s="27">
        <f t="shared" si="25"/>
        <v>3634.231252059169</v>
      </c>
      <c r="S71" s="9">
        <f>Daten!K71</f>
        <v>14257</v>
      </c>
      <c r="T71" s="9">
        <f>Daten!L71</f>
        <v>12568</v>
      </c>
      <c r="U71" s="9">
        <f>Daten!M71</f>
        <v>28111</v>
      </c>
      <c r="V71" s="9">
        <f>Daten!N71</f>
        <v>500</v>
      </c>
      <c r="W71" s="9">
        <f>Daten!O71</f>
        <v>500</v>
      </c>
      <c r="X71" s="23">
        <f t="shared" si="26"/>
        <v>54936</v>
      </c>
      <c r="Y71" s="9">
        <f t="shared" si="27"/>
        <v>139364.4223417461</v>
      </c>
      <c r="Z71" s="21">
        <f t="shared" si="28"/>
        <v>-84428.422341746103</v>
      </c>
      <c r="AA71" s="27">
        <f t="shared" si="29"/>
        <v>8442.84223417461</v>
      </c>
      <c r="AB71" s="32">
        <f t="shared" si="30"/>
        <v>19176.26311243423</v>
      </c>
      <c r="AC71" s="31">
        <f t="shared" si="31"/>
        <v>19176.26311243423</v>
      </c>
      <c r="AG71" s="26">
        <f t="shared" si="32"/>
        <v>7099.189626200452</v>
      </c>
      <c r="AH71" s="26">
        <f t="shared" si="33"/>
        <v>8442.84223417461</v>
      </c>
      <c r="AI71" s="26">
        <f t="shared" si="34"/>
        <v>15542.031860375062</v>
      </c>
      <c r="AJ71" s="26">
        <f t="shared" si="35"/>
        <v>1</v>
      </c>
      <c r="AK71" s="26">
        <f t="shared" si="36"/>
        <v>15542.031860375062</v>
      </c>
      <c r="AL71" s="26">
        <f t="shared" ca="1" si="37"/>
        <v>38616</v>
      </c>
      <c r="AM71" s="26">
        <f t="shared" ca="1" si="38"/>
        <v>11</v>
      </c>
      <c r="AN71" s="26">
        <f ca="1">IF(AM71=0,0,COUNTIF($AM$19:AM71,C71*10+1))</f>
        <v>36</v>
      </c>
      <c r="AO71" s="21">
        <f t="shared" ca="1" si="39"/>
        <v>0</v>
      </c>
      <c r="AP71" s="33">
        <f t="shared" ca="1" si="40"/>
        <v>38616</v>
      </c>
      <c r="AR71" s="111">
        <v>17455</v>
      </c>
      <c r="AS71" s="26"/>
    </row>
    <row r="72" spans="1:45" x14ac:dyDescent="0.2">
      <c r="A72" s="15">
        <f>Daten!A72</f>
        <v>10501</v>
      </c>
      <c r="B72" s="8" t="str">
        <f>Daten!B72</f>
        <v>Deutsch Kaltenbrunn</v>
      </c>
      <c r="C72" s="15">
        <f t="shared" si="16"/>
        <v>1</v>
      </c>
      <c r="D72" s="10">
        <f>Daten!D72</f>
        <v>0</v>
      </c>
      <c r="E72" s="9">
        <f>Daten!E72</f>
        <v>1740</v>
      </c>
      <c r="F72" s="9">
        <f>Daten!F72</f>
        <v>1713</v>
      </c>
      <c r="G72" s="27">
        <f t="shared" si="17"/>
        <v>27</v>
      </c>
      <c r="H72" s="29">
        <f t="shared" si="18"/>
        <v>1.5761821366024518E-2</v>
      </c>
      <c r="I72" s="21">
        <f t="shared" si="19"/>
        <v>22.096336623728906</v>
      </c>
      <c r="J72" s="21">
        <f t="shared" si="20"/>
        <v>4.9036633762710942</v>
      </c>
      <c r="K72" s="27">
        <f t="shared" si="21"/>
        <v>-2451.8316881355472</v>
      </c>
      <c r="L72" s="16">
        <f>Daten!G72</f>
        <v>213</v>
      </c>
      <c r="M72" s="16">
        <f>Daten!H72</f>
        <v>1144</v>
      </c>
      <c r="N72" s="16">
        <f>Daten!I72</f>
        <v>383</v>
      </c>
      <c r="O72" s="28">
        <f t="shared" si="22"/>
        <v>0.52097902097902093</v>
      </c>
      <c r="P72" s="16">
        <f t="shared" si="23"/>
        <v>632.64544313314696</v>
      </c>
      <c r="Q72" s="21">
        <f t="shared" si="24"/>
        <v>-36.645443133146955</v>
      </c>
      <c r="R72" s="27">
        <f t="shared" si="25"/>
        <v>-7329.088626629391</v>
      </c>
      <c r="S72" s="9">
        <f>Daten!K72</f>
        <v>11177</v>
      </c>
      <c r="T72" s="9">
        <f>Daten!L72</f>
        <v>89557</v>
      </c>
      <c r="U72" s="9">
        <f>Daten!M72</f>
        <v>228763</v>
      </c>
      <c r="V72" s="9">
        <f>Daten!N72</f>
        <v>500</v>
      </c>
      <c r="W72" s="9">
        <f>Daten!O72</f>
        <v>500</v>
      </c>
      <c r="X72" s="23">
        <f t="shared" si="26"/>
        <v>329497</v>
      </c>
      <c r="Y72" s="9">
        <f t="shared" si="27"/>
        <v>615467.24587471632</v>
      </c>
      <c r="Z72" s="21">
        <f t="shared" si="28"/>
        <v>-285970.24587471632</v>
      </c>
      <c r="AA72" s="27">
        <f t="shared" si="29"/>
        <v>28597.024587471635</v>
      </c>
      <c r="AB72" s="32">
        <f t="shared" si="30"/>
        <v>18816.104272706696</v>
      </c>
      <c r="AC72" s="31">
        <f t="shared" si="31"/>
        <v>18816.104272706696</v>
      </c>
      <c r="AG72" s="26">
        <f t="shared" si="32"/>
        <v>-2451.8316881355472</v>
      </c>
      <c r="AH72" s="26">
        <f t="shared" si="33"/>
        <v>28597.024587471635</v>
      </c>
      <c r="AI72" s="26">
        <f t="shared" si="34"/>
        <v>26145.192899336089</v>
      </c>
      <c r="AJ72" s="26">
        <f t="shared" si="35"/>
        <v>1</v>
      </c>
      <c r="AK72" s="26">
        <f t="shared" si="36"/>
        <v>26145.192899336089</v>
      </c>
      <c r="AL72" s="26">
        <f t="shared" ca="1" si="37"/>
        <v>64960</v>
      </c>
      <c r="AM72" s="26">
        <f t="shared" ca="1" si="38"/>
        <v>11</v>
      </c>
      <c r="AN72" s="26">
        <f ca="1">IF(AM72=0,0,COUNTIF($AM$19:AM72,C72*10+1))</f>
        <v>37</v>
      </c>
      <c r="AO72" s="21">
        <f t="shared" ca="1" si="39"/>
        <v>0</v>
      </c>
      <c r="AP72" s="33">
        <f t="shared" ca="1" si="40"/>
        <v>64960</v>
      </c>
      <c r="AR72" s="111">
        <v>29362</v>
      </c>
      <c r="AS72" s="26"/>
    </row>
    <row r="73" spans="1:45" x14ac:dyDescent="0.2">
      <c r="A73" s="15">
        <f>Daten!A73</f>
        <v>10502</v>
      </c>
      <c r="B73" s="8" t="str">
        <f>Daten!B73</f>
        <v>Eltendorf</v>
      </c>
      <c r="C73" s="15">
        <f t="shared" si="16"/>
        <v>1</v>
      </c>
      <c r="D73" s="10">
        <f>Daten!D73</f>
        <v>0</v>
      </c>
      <c r="E73" s="9">
        <f>Daten!E73</f>
        <v>922</v>
      </c>
      <c r="F73" s="9">
        <f>Daten!F73</f>
        <v>948</v>
      </c>
      <c r="G73" s="27">
        <f t="shared" si="17"/>
        <v>-26</v>
      </c>
      <c r="H73" s="29">
        <f t="shared" si="18"/>
        <v>-2.7426160337552744E-2</v>
      </c>
      <c r="I73" s="21">
        <f t="shared" si="19"/>
        <v>12.228445487037364</v>
      </c>
      <c r="J73" s="21">
        <f t="shared" si="20"/>
        <v>-38.228445487037362</v>
      </c>
      <c r="K73" s="27">
        <f t="shared" si="21"/>
        <v>19114.22274351868</v>
      </c>
      <c r="L73" s="16">
        <f>Daten!G73</f>
        <v>82</v>
      </c>
      <c r="M73" s="16">
        <f>Daten!H73</f>
        <v>612</v>
      </c>
      <c r="N73" s="16">
        <f>Daten!I73</f>
        <v>228</v>
      </c>
      <c r="O73" s="28">
        <f t="shared" si="22"/>
        <v>0.50653594771241828</v>
      </c>
      <c r="P73" s="16">
        <f t="shared" si="23"/>
        <v>338.44319160619398</v>
      </c>
      <c r="Q73" s="21">
        <f t="shared" si="24"/>
        <v>-28.443191606193977</v>
      </c>
      <c r="R73" s="27">
        <f t="shared" si="25"/>
        <v>-5688.6383212387955</v>
      </c>
      <c r="S73" s="9">
        <f>Daten!K73</f>
        <v>13252</v>
      </c>
      <c r="T73" s="9">
        <f>Daten!L73</f>
        <v>40451</v>
      </c>
      <c r="U73" s="9">
        <f>Daten!M73</f>
        <v>73284</v>
      </c>
      <c r="V73" s="9">
        <f>Daten!N73</f>
        <v>500</v>
      </c>
      <c r="W73" s="9">
        <f>Daten!O73</f>
        <v>500</v>
      </c>
      <c r="X73" s="23">
        <f t="shared" si="26"/>
        <v>126987</v>
      </c>
      <c r="Y73" s="9">
        <f t="shared" si="27"/>
        <v>326126.89695200481</v>
      </c>
      <c r="Z73" s="21">
        <f t="shared" si="28"/>
        <v>-199139.89695200481</v>
      </c>
      <c r="AA73" s="27">
        <f t="shared" si="29"/>
        <v>19913.989695200482</v>
      </c>
      <c r="AB73" s="32">
        <f t="shared" si="30"/>
        <v>33339.57411748037</v>
      </c>
      <c r="AC73" s="31">
        <f t="shared" si="31"/>
        <v>33339.57411748037</v>
      </c>
      <c r="AG73" s="26">
        <f t="shared" si="32"/>
        <v>19114.22274351868</v>
      </c>
      <c r="AH73" s="26">
        <f t="shared" si="33"/>
        <v>19913.989695200482</v>
      </c>
      <c r="AI73" s="26">
        <f t="shared" si="34"/>
        <v>39028.212438719158</v>
      </c>
      <c r="AJ73" s="26">
        <f t="shared" si="35"/>
        <v>1</v>
      </c>
      <c r="AK73" s="26">
        <f t="shared" si="36"/>
        <v>39028.212438719158</v>
      </c>
      <c r="AL73" s="26">
        <f t="shared" ca="1" si="37"/>
        <v>96969</v>
      </c>
      <c r="AM73" s="26">
        <f t="shared" ca="1" si="38"/>
        <v>11</v>
      </c>
      <c r="AN73" s="26">
        <f ca="1">IF(AM73=0,0,COUNTIF($AM$19:AM73,C73*10+1))</f>
        <v>38</v>
      </c>
      <c r="AO73" s="21">
        <f t="shared" ca="1" si="39"/>
        <v>0</v>
      </c>
      <c r="AP73" s="33">
        <f t="shared" ca="1" si="40"/>
        <v>96969</v>
      </c>
      <c r="AR73" s="111">
        <v>43830</v>
      </c>
      <c r="AS73" s="26"/>
    </row>
    <row r="74" spans="1:45" x14ac:dyDescent="0.2">
      <c r="A74" s="15">
        <f>Daten!A74</f>
        <v>10503</v>
      </c>
      <c r="B74" s="8" t="str">
        <f>Daten!B74</f>
        <v>Heiligenkreuz im Lafnitztal</v>
      </c>
      <c r="C74" s="15">
        <f t="shared" si="16"/>
        <v>1</v>
      </c>
      <c r="D74" s="10">
        <f>Daten!D74</f>
        <v>0</v>
      </c>
      <c r="E74" s="9">
        <f>Daten!E74</f>
        <v>1236</v>
      </c>
      <c r="F74" s="9">
        <f>Daten!F74</f>
        <v>1222</v>
      </c>
      <c r="G74" s="27">
        <f t="shared" si="17"/>
        <v>14</v>
      </c>
      <c r="H74" s="29">
        <f t="shared" si="18"/>
        <v>1.1456628477905073E-2</v>
      </c>
      <c r="I74" s="21">
        <f t="shared" si="19"/>
        <v>15.762827410505968</v>
      </c>
      <c r="J74" s="21">
        <f t="shared" si="20"/>
        <v>-1.7628274105059685</v>
      </c>
      <c r="K74" s="27">
        <f t="shared" si="21"/>
        <v>881.41370525298419</v>
      </c>
      <c r="L74" s="16">
        <f>Daten!G74</f>
        <v>150</v>
      </c>
      <c r="M74" s="16">
        <f>Daten!H74</f>
        <v>772</v>
      </c>
      <c r="N74" s="16">
        <f>Daten!I74</f>
        <v>314</v>
      </c>
      <c r="O74" s="28">
        <f t="shared" si="22"/>
        <v>0.60103626943005184</v>
      </c>
      <c r="P74" s="16">
        <f t="shared" si="23"/>
        <v>426.92507176467603</v>
      </c>
      <c r="Q74" s="21">
        <f t="shared" si="24"/>
        <v>37.074928235323966</v>
      </c>
      <c r="R74" s="27">
        <f t="shared" si="25"/>
        <v>7414.9856470647937</v>
      </c>
      <c r="S74" s="9">
        <f>Daten!K74</f>
        <v>12393</v>
      </c>
      <c r="T74" s="9">
        <f>Daten!L74</f>
        <v>143113</v>
      </c>
      <c r="U74" s="9">
        <f>Daten!M74</f>
        <v>799721</v>
      </c>
      <c r="V74" s="9">
        <f>Daten!N74</f>
        <v>500</v>
      </c>
      <c r="W74" s="9">
        <f>Daten!O74</f>
        <v>500</v>
      </c>
      <c r="X74" s="23">
        <f t="shared" si="26"/>
        <v>955227</v>
      </c>
      <c r="Y74" s="9">
        <f t="shared" si="27"/>
        <v>437193.97465583298</v>
      </c>
      <c r="Z74" s="21">
        <f t="shared" si="28"/>
        <v>518033.02534416702</v>
      </c>
      <c r="AA74" s="27">
        <f t="shared" si="29"/>
        <v>-51803.302534416704</v>
      </c>
      <c r="AB74" s="32">
        <f t="shared" si="30"/>
        <v>-43506.903182098926</v>
      </c>
      <c r="AC74" s="31">
        <f t="shared" si="31"/>
        <v>0</v>
      </c>
      <c r="AG74" s="26">
        <f t="shared" si="32"/>
        <v>0</v>
      </c>
      <c r="AH74" s="26">
        <f t="shared" si="33"/>
        <v>0</v>
      </c>
      <c r="AI74" s="26">
        <f t="shared" si="34"/>
        <v>0</v>
      </c>
      <c r="AJ74" s="26">
        <f t="shared" si="35"/>
        <v>1</v>
      </c>
      <c r="AK74" s="26">
        <f t="shared" si="36"/>
        <v>0</v>
      </c>
      <c r="AL74" s="26">
        <f t="shared" ca="1" si="37"/>
        <v>0</v>
      </c>
      <c r="AM74" s="26">
        <f t="shared" ca="1" si="38"/>
        <v>0</v>
      </c>
      <c r="AN74" s="26">
        <f ca="1">IF(AM74=0,0,COUNTIF($AM$19:AM74,C74*10+1))</f>
        <v>0</v>
      </c>
      <c r="AO74" s="21">
        <f t="shared" ca="1" si="39"/>
        <v>0</v>
      </c>
      <c r="AP74" s="33">
        <f t="shared" ca="1" si="40"/>
        <v>0</v>
      </c>
      <c r="AR74" s="111">
        <v>0</v>
      </c>
      <c r="AS74" s="26"/>
    </row>
    <row r="75" spans="1:45" x14ac:dyDescent="0.2">
      <c r="A75" s="15">
        <f>Daten!A75</f>
        <v>10504</v>
      </c>
      <c r="B75" s="8" t="str">
        <f>Daten!B75</f>
        <v>Jennersdorf</v>
      </c>
      <c r="C75" s="15">
        <f t="shared" si="16"/>
        <v>1</v>
      </c>
      <c r="D75" s="10">
        <f>Daten!D75</f>
        <v>0</v>
      </c>
      <c r="E75" s="9">
        <f>Daten!E75</f>
        <v>4114</v>
      </c>
      <c r="F75" s="9">
        <f>Daten!F75</f>
        <v>4114</v>
      </c>
      <c r="G75" s="27">
        <f t="shared" si="17"/>
        <v>0</v>
      </c>
      <c r="H75" s="29">
        <f t="shared" si="18"/>
        <v>0</v>
      </c>
      <c r="I75" s="21">
        <f t="shared" si="19"/>
        <v>53.06732566843008</v>
      </c>
      <c r="J75" s="21">
        <f t="shared" si="20"/>
        <v>-53.06732566843008</v>
      </c>
      <c r="K75" s="27">
        <f t="shared" si="21"/>
        <v>26533.66283421504</v>
      </c>
      <c r="L75" s="16">
        <f>Daten!G75</f>
        <v>443</v>
      </c>
      <c r="M75" s="16">
        <f>Daten!H75</f>
        <v>2747</v>
      </c>
      <c r="N75" s="16">
        <f>Daten!I75</f>
        <v>924</v>
      </c>
      <c r="O75" s="28">
        <f t="shared" si="22"/>
        <v>0.49763378230797234</v>
      </c>
      <c r="P75" s="16">
        <f t="shared" si="23"/>
        <v>1519.1232799709394</v>
      </c>
      <c r="Q75" s="21">
        <f t="shared" si="24"/>
        <v>-152.12327997093939</v>
      </c>
      <c r="R75" s="27">
        <f t="shared" si="25"/>
        <v>-30424.65599418788</v>
      </c>
      <c r="S75" s="9">
        <f>Daten!K75</f>
        <v>14970</v>
      </c>
      <c r="T75" s="9">
        <f>Daten!L75</f>
        <v>344747</v>
      </c>
      <c r="U75" s="9">
        <f>Daten!M75</f>
        <v>1404046</v>
      </c>
      <c r="V75" s="9">
        <f>Daten!N75</f>
        <v>500</v>
      </c>
      <c r="W75" s="9">
        <f>Daten!O75</f>
        <v>500</v>
      </c>
      <c r="X75" s="23">
        <f t="shared" si="26"/>
        <v>1763763</v>
      </c>
      <c r="Y75" s="9">
        <f t="shared" si="27"/>
        <v>1455190.9480049326</v>
      </c>
      <c r="Z75" s="21">
        <f t="shared" si="28"/>
        <v>308572.05199506739</v>
      </c>
      <c r="AA75" s="27">
        <f t="shared" si="29"/>
        <v>-30857.205199506741</v>
      </c>
      <c r="AB75" s="32">
        <f t="shared" si="30"/>
        <v>-34748.198359479582</v>
      </c>
      <c r="AC75" s="31">
        <f t="shared" si="31"/>
        <v>0</v>
      </c>
      <c r="AG75" s="26">
        <f t="shared" si="32"/>
        <v>0</v>
      </c>
      <c r="AH75" s="26">
        <f t="shared" si="33"/>
        <v>0</v>
      </c>
      <c r="AI75" s="26">
        <f t="shared" si="34"/>
        <v>0</v>
      </c>
      <c r="AJ75" s="26">
        <f t="shared" si="35"/>
        <v>1</v>
      </c>
      <c r="AK75" s="26">
        <f t="shared" si="36"/>
        <v>0</v>
      </c>
      <c r="AL75" s="26">
        <f t="shared" ca="1" si="37"/>
        <v>0</v>
      </c>
      <c r="AM75" s="26">
        <f t="shared" ca="1" si="38"/>
        <v>0</v>
      </c>
      <c r="AN75" s="26">
        <f ca="1">IF(AM75=0,0,COUNTIF($AM$19:AM75,C75*10+1))</f>
        <v>0</v>
      </c>
      <c r="AO75" s="21">
        <f t="shared" ca="1" si="39"/>
        <v>0</v>
      </c>
      <c r="AP75" s="33">
        <f t="shared" ca="1" si="40"/>
        <v>0</v>
      </c>
      <c r="AR75" s="111">
        <v>0</v>
      </c>
      <c r="AS75" s="26"/>
    </row>
    <row r="76" spans="1:45" x14ac:dyDescent="0.2">
      <c r="A76" s="15">
        <f>Daten!A76</f>
        <v>10505</v>
      </c>
      <c r="B76" s="8" t="str">
        <f>Daten!B76</f>
        <v>Minihof-Liebau</v>
      </c>
      <c r="C76" s="15">
        <f t="shared" si="16"/>
        <v>1</v>
      </c>
      <c r="D76" s="10">
        <f>Daten!D76</f>
        <v>0</v>
      </c>
      <c r="E76" s="9">
        <f>Daten!E76</f>
        <v>1055</v>
      </c>
      <c r="F76" s="9">
        <f>Daten!F76</f>
        <v>1089</v>
      </c>
      <c r="G76" s="27">
        <f t="shared" si="17"/>
        <v>-34</v>
      </c>
      <c r="H76" s="29">
        <f t="shared" si="18"/>
        <v>-3.1221303948576674E-2</v>
      </c>
      <c r="I76" s="21">
        <f t="shared" si="19"/>
        <v>14.047233265172668</v>
      </c>
      <c r="J76" s="21">
        <f t="shared" si="20"/>
        <v>-48.047233265172665</v>
      </c>
      <c r="K76" s="27">
        <f t="shared" si="21"/>
        <v>24023.616632586331</v>
      </c>
      <c r="L76" s="16">
        <f>Daten!G76</f>
        <v>122</v>
      </c>
      <c r="M76" s="16">
        <f>Daten!H76</f>
        <v>695</v>
      </c>
      <c r="N76" s="16">
        <f>Daten!I76</f>
        <v>238</v>
      </c>
      <c r="O76" s="28">
        <f t="shared" si="22"/>
        <v>0.51798561151079137</v>
      </c>
      <c r="P76" s="16">
        <f t="shared" si="23"/>
        <v>384.34316693840657</v>
      </c>
      <c r="Q76" s="21">
        <f t="shared" si="24"/>
        <v>-24.343166938406569</v>
      </c>
      <c r="R76" s="27">
        <f t="shared" si="25"/>
        <v>-4868.6333876813133</v>
      </c>
      <c r="S76" s="9">
        <f>Daten!K76</f>
        <v>3098</v>
      </c>
      <c r="T76" s="9">
        <f>Daten!L76</f>
        <v>46117</v>
      </c>
      <c r="U76" s="9">
        <f>Daten!M76</f>
        <v>76156</v>
      </c>
      <c r="V76" s="9">
        <f>Daten!N76</f>
        <v>500</v>
      </c>
      <c r="W76" s="9">
        <f>Daten!O76</f>
        <v>500</v>
      </c>
      <c r="X76" s="23">
        <f t="shared" si="26"/>
        <v>125371</v>
      </c>
      <c r="Y76" s="9">
        <f t="shared" si="27"/>
        <v>373171.2324125435</v>
      </c>
      <c r="Z76" s="21">
        <f t="shared" si="28"/>
        <v>-247800.2324125435</v>
      </c>
      <c r="AA76" s="27">
        <f t="shared" si="29"/>
        <v>24780.023241254352</v>
      </c>
      <c r="AB76" s="32">
        <f t="shared" si="30"/>
        <v>43935.006486159371</v>
      </c>
      <c r="AC76" s="31">
        <f t="shared" si="31"/>
        <v>43935.006486159371</v>
      </c>
      <c r="AG76" s="26">
        <f t="shared" si="32"/>
        <v>24023.616632586331</v>
      </c>
      <c r="AH76" s="26">
        <f t="shared" si="33"/>
        <v>24780.023241254352</v>
      </c>
      <c r="AI76" s="26">
        <f t="shared" si="34"/>
        <v>48803.639873840686</v>
      </c>
      <c r="AJ76" s="26">
        <f t="shared" si="35"/>
        <v>1</v>
      </c>
      <c r="AK76" s="26">
        <f t="shared" si="36"/>
        <v>48803.639873840686</v>
      </c>
      <c r="AL76" s="26">
        <f t="shared" ca="1" si="37"/>
        <v>121257</v>
      </c>
      <c r="AM76" s="26">
        <f t="shared" ca="1" si="38"/>
        <v>11</v>
      </c>
      <c r="AN76" s="26">
        <f ca="1">IF(AM76=0,0,COUNTIF($AM$19:AM76,C76*10+1))</f>
        <v>39</v>
      </c>
      <c r="AO76" s="21">
        <f t="shared" ca="1" si="39"/>
        <v>0</v>
      </c>
      <c r="AP76" s="33">
        <f t="shared" ca="1" si="40"/>
        <v>121257</v>
      </c>
      <c r="AR76" s="111">
        <v>54808</v>
      </c>
      <c r="AS76" s="26"/>
    </row>
    <row r="77" spans="1:45" x14ac:dyDescent="0.2">
      <c r="A77" s="15">
        <f>Daten!A77</f>
        <v>10506</v>
      </c>
      <c r="B77" s="8" t="str">
        <f>Daten!B77</f>
        <v>Mogersdorf</v>
      </c>
      <c r="C77" s="15">
        <f t="shared" si="16"/>
        <v>1</v>
      </c>
      <c r="D77" s="10">
        <f>Daten!D77</f>
        <v>0</v>
      </c>
      <c r="E77" s="9">
        <f>Daten!E77</f>
        <v>1144</v>
      </c>
      <c r="F77" s="9">
        <f>Daten!F77</f>
        <v>1152</v>
      </c>
      <c r="G77" s="27">
        <f t="shared" si="17"/>
        <v>-8</v>
      </c>
      <c r="H77" s="29">
        <f t="shared" si="18"/>
        <v>-6.9444444444444441E-3</v>
      </c>
      <c r="I77" s="21">
        <f t="shared" si="19"/>
        <v>14.859883123488443</v>
      </c>
      <c r="J77" s="21">
        <f t="shared" si="20"/>
        <v>-22.859883123488444</v>
      </c>
      <c r="K77" s="27">
        <f t="shared" si="21"/>
        <v>11429.941561744223</v>
      </c>
      <c r="L77" s="16">
        <f>Daten!G77</f>
        <v>137</v>
      </c>
      <c r="M77" s="16">
        <f>Daten!H77</f>
        <v>725</v>
      </c>
      <c r="N77" s="16">
        <f>Daten!I77</f>
        <v>282</v>
      </c>
      <c r="O77" s="28">
        <f t="shared" si="22"/>
        <v>0.57793103448275862</v>
      </c>
      <c r="P77" s="16">
        <f t="shared" si="23"/>
        <v>400.93351946812197</v>
      </c>
      <c r="Q77" s="21">
        <f t="shared" si="24"/>
        <v>18.066480531878028</v>
      </c>
      <c r="R77" s="27">
        <f t="shared" si="25"/>
        <v>3613.2961063756056</v>
      </c>
      <c r="S77" s="9">
        <f>Daten!K77</f>
        <v>8079</v>
      </c>
      <c r="T77" s="9">
        <f>Daten!L77</f>
        <v>44398</v>
      </c>
      <c r="U77" s="9">
        <f>Daten!M77</f>
        <v>88599</v>
      </c>
      <c r="V77" s="9">
        <f>Daten!N77</f>
        <v>500</v>
      </c>
      <c r="W77" s="9">
        <f>Daten!O77</f>
        <v>500</v>
      </c>
      <c r="X77" s="23">
        <f t="shared" si="26"/>
        <v>141076</v>
      </c>
      <c r="Y77" s="9">
        <f t="shared" si="27"/>
        <v>404652.02832222724</v>
      </c>
      <c r="Z77" s="21">
        <f t="shared" si="28"/>
        <v>-263576.02832222724</v>
      </c>
      <c r="AA77" s="27">
        <f t="shared" si="29"/>
        <v>26357.602832222725</v>
      </c>
      <c r="AB77" s="32">
        <f t="shared" si="30"/>
        <v>41400.840500342558</v>
      </c>
      <c r="AC77" s="31">
        <f t="shared" si="31"/>
        <v>41400.840500342558</v>
      </c>
      <c r="AG77" s="26">
        <f t="shared" si="32"/>
        <v>11429.941561744223</v>
      </c>
      <c r="AH77" s="26">
        <f t="shared" si="33"/>
        <v>26357.602832222725</v>
      </c>
      <c r="AI77" s="26">
        <f t="shared" si="34"/>
        <v>37787.544393966949</v>
      </c>
      <c r="AJ77" s="26">
        <f t="shared" si="35"/>
        <v>1</v>
      </c>
      <c r="AK77" s="26">
        <f t="shared" si="36"/>
        <v>37787.544393966949</v>
      </c>
      <c r="AL77" s="26">
        <f t="shared" ca="1" si="37"/>
        <v>93887</v>
      </c>
      <c r="AM77" s="26">
        <f t="shared" ca="1" si="38"/>
        <v>11</v>
      </c>
      <c r="AN77" s="26">
        <f ca="1">IF(AM77=0,0,COUNTIF($AM$19:AM77,C77*10+1))</f>
        <v>40</v>
      </c>
      <c r="AO77" s="21">
        <f t="shared" ca="1" si="39"/>
        <v>0</v>
      </c>
      <c r="AP77" s="33">
        <f t="shared" ca="1" si="40"/>
        <v>93887</v>
      </c>
      <c r="AR77" s="111">
        <v>42437</v>
      </c>
      <c r="AS77" s="26"/>
    </row>
    <row r="78" spans="1:45" x14ac:dyDescent="0.2">
      <c r="A78" s="15">
        <f>Daten!A78</f>
        <v>10507</v>
      </c>
      <c r="B78" s="8" t="str">
        <f>Daten!B78</f>
        <v>Neuhaus am Klausenbach</v>
      </c>
      <c r="C78" s="15">
        <f t="shared" si="16"/>
        <v>1</v>
      </c>
      <c r="D78" s="10">
        <f>Daten!D78</f>
        <v>0</v>
      </c>
      <c r="E78" s="9">
        <f>Daten!E78</f>
        <v>897</v>
      </c>
      <c r="F78" s="9">
        <f>Daten!F78</f>
        <v>952</v>
      </c>
      <c r="G78" s="27">
        <f t="shared" si="17"/>
        <v>-55</v>
      </c>
      <c r="H78" s="29">
        <f t="shared" si="18"/>
        <v>-5.7773109243697482E-2</v>
      </c>
      <c r="I78" s="21">
        <f t="shared" si="19"/>
        <v>12.280042303438366</v>
      </c>
      <c r="J78" s="21">
        <f t="shared" si="20"/>
        <v>-67.280042303438364</v>
      </c>
      <c r="K78" s="27">
        <f t="shared" si="21"/>
        <v>33640.021151719186</v>
      </c>
      <c r="L78" s="16">
        <f>Daten!G78</f>
        <v>113</v>
      </c>
      <c r="M78" s="16">
        <f>Daten!H78</f>
        <v>557</v>
      </c>
      <c r="N78" s="16">
        <f>Daten!I78</f>
        <v>227</v>
      </c>
      <c r="O78" s="28">
        <f t="shared" si="22"/>
        <v>0.61041292639138245</v>
      </c>
      <c r="P78" s="16">
        <f t="shared" si="23"/>
        <v>308.02754530171575</v>
      </c>
      <c r="Q78" s="21">
        <f t="shared" si="24"/>
        <v>31.972454698284253</v>
      </c>
      <c r="R78" s="27">
        <f t="shared" si="25"/>
        <v>6394.490939656851</v>
      </c>
      <c r="S78" s="9">
        <f>Daten!K78</f>
        <v>12204</v>
      </c>
      <c r="T78" s="9">
        <f>Daten!L78</f>
        <v>39040</v>
      </c>
      <c r="U78" s="9">
        <f>Daten!M78</f>
        <v>48734</v>
      </c>
      <c r="V78" s="9">
        <f>Daten!N78</f>
        <v>500</v>
      </c>
      <c r="W78" s="9">
        <f>Daten!O78</f>
        <v>500</v>
      </c>
      <c r="X78" s="23">
        <f t="shared" si="26"/>
        <v>99978</v>
      </c>
      <c r="Y78" s="9">
        <f t="shared" si="27"/>
        <v>317283.97675265546</v>
      </c>
      <c r="Z78" s="21">
        <f t="shared" si="28"/>
        <v>-217305.97675265546</v>
      </c>
      <c r="AA78" s="27">
        <f t="shared" si="29"/>
        <v>21730.597675265548</v>
      </c>
      <c r="AB78" s="32">
        <f t="shared" si="30"/>
        <v>61765.109766641581</v>
      </c>
      <c r="AC78" s="31">
        <f t="shared" si="31"/>
        <v>61765.109766641581</v>
      </c>
      <c r="AG78" s="26">
        <f t="shared" si="32"/>
        <v>33640.021151719186</v>
      </c>
      <c r="AH78" s="26">
        <f t="shared" si="33"/>
        <v>21730.597675265548</v>
      </c>
      <c r="AI78" s="26">
        <f t="shared" si="34"/>
        <v>55370.618826984733</v>
      </c>
      <c r="AJ78" s="26">
        <f t="shared" si="35"/>
        <v>1</v>
      </c>
      <c r="AK78" s="26">
        <f t="shared" si="36"/>
        <v>55370.618826984733</v>
      </c>
      <c r="AL78" s="26">
        <f t="shared" ca="1" si="37"/>
        <v>137574</v>
      </c>
      <c r="AM78" s="26">
        <f t="shared" ca="1" si="38"/>
        <v>11</v>
      </c>
      <c r="AN78" s="26">
        <f ca="1">IF(AM78=0,0,COUNTIF($AM$19:AM78,C78*10+1))</f>
        <v>41</v>
      </c>
      <c r="AO78" s="21">
        <f t="shared" ca="1" si="39"/>
        <v>0</v>
      </c>
      <c r="AP78" s="33">
        <f t="shared" ca="1" si="40"/>
        <v>137574</v>
      </c>
      <c r="AR78" s="111">
        <v>62183</v>
      </c>
      <c r="AS78" s="26"/>
    </row>
    <row r="79" spans="1:45" x14ac:dyDescent="0.2">
      <c r="A79" s="15">
        <f>Daten!A79</f>
        <v>10508</v>
      </c>
      <c r="B79" s="8" t="str">
        <f>Daten!B79</f>
        <v>Rudersdorf</v>
      </c>
      <c r="C79" s="15">
        <f t="shared" si="16"/>
        <v>1</v>
      </c>
      <c r="D79" s="10">
        <f>Daten!D79</f>
        <v>0</v>
      </c>
      <c r="E79" s="9">
        <f>Daten!E79</f>
        <v>2172</v>
      </c>
      <c r="F79" s="9">
        <f>Daten!F79</f>
        <v>2214</v>
      </c>
      <c r="G79" s="27">
        <f t="shared" si="17"/>
        <v>-42</v>
      </c>
      <c r="H79" s="29">
        <f t="shared" si="18"/>
        <v>-1.8970189701897018E-2</v>
      </c>
      <c r="I79" s="21">
        <f t="shared" si="19"/>
        <v>28.55883787795435</v>
      </c>
      <c r="J79" s="21">
        <f t="shared" si="20"/>
        <v>-70.558837877954346</v>
      </c>
      <c r="K79" s="27">
        <f t="shared" si="21"/>
        <v>35279.418938977171</v>
      </c>
      <c r="L79" s="16">
        <f>Daten!G79</f>
        <v>242</v>
      </c>
      <c r="M79" s="16">
        <f>Daten!H79</f>
        <v>1440</v>
      </c>
      <c r="N79" s="16">
        <f>Daten!I79</f>
        <v>490</v>
      </c>
      <c r="O79" s="28">
        <f t="shared" si="22"/>
        <v>0.5083333333333333</v>
      </c>
      <c r="P79" s="16">
        <f t="shared" si="23"/>
        <v>796.33692142633879</v>
      </c>
      <c r="Q79" s="21">
        <f t="shared" si="24"/>
        <v>-64.33692142633879</v>
      </c>
      <c r="R79" s="27">
        <f t="shared" si="25"/>
        <v>-12867.384285267759</v>
      </c>
      <c r="S79" s="9">
        <f>Daten!K79</f>
        <v>12463</v>
      </c>
      <c r="T79" s="9">
        <f>Daten!L79</f>
        <v>126594</v>
      </c>
      <c r="U79" s="9">
        <f>Daten!M79</f>
        <v>725352</v>
      </c>
      <c r="V79" s="9">
        <f>Daten!N79</f>
        <v>500</v>
      </c>
      <c r="W79" s="9">
        <f>Daten!O79</f>
        <v>500</v>
      </c>
      <c r="X79" s="23">
        <f t="shared" si="26"/>
        <v>864409</v>
      </c>
      <c r="Y79" s="9">
        <f t="shared" si="27"/>
        <v>768272.90691947343</v>
      </c>
      <c r="Z79" s="21">
        <f t="shared" si="28"/>
        <v>96136.093080526567</v>
      </c>
      <c r="AA79" s="27">
        <f t="shared" si="29"/>
        <v>-9613.6093080526571</v>
      </c>
      <c r="AB79" s="32">
        <f t="shared" si="30"/>
        <v>12798.425345656755</v>
      </c>
      <c r="AC79" s="31">
        <f t="shared" si="31"/>
        <v>12798.425345656755</v>
      </c>
      <c r="AG79" s="26">
        <f t="shared" si="32"/>
        <v>35279.418938977171</v>
      </c>
      <c r="AH79" s="26">
        <f t="shared" si="33"/>
        <v>-9613.6093080526571</v>
      </c>
      <c r="AI79" s="26">
        <f t="shared" si="34"/>
        <v>25665.809630924516</v>
      </c>
      <c r="AJ79" s="26">
        <f t="shared" si="35"/>
        <v>1</v>
      </c>
      <c r="AK79" s="26">
        <f t="shared" si="36"/>
        <v>25665.809630924516</v>
      </c>
      <c r="AL79" s="26">
        <f t="shared" ca="1" si="37"/>
        <v>63769</v>
      </c>
      <c r="AM79" s="26">
        <f t="shared" ca="1" si="38"/>
        <v>11</v>
      </c>
      <c r="AN79" s="26">
        <f ca="1">IF(AM79=0,0,COUNTIF($AM$19:AM79,C79*10+1))</f>
        <v>42</v>
      </c>
      <c r="AO79" s="21">
        <f t="shared" ca="1" si="39"/>
        <v>0</v>
      </c>
      <c r="AP79" s="33">
        <f t="shared" ca="1" si="40"/>
        <v>63769</v>
      </c>
      <c r="AR79" s="111">
        <v>28823</v>
      </c>
      <c r="AS79" s="26"/>
    </row>
    <row r="80" spans="1:45" x14ac:dyDescent="0.2">
      <c r="A80" s="15">
        <f>Daten!A80</f>
        <v>10509</v>
      </c>
      <c r="B80" s="8" t="str">
        <f>Daten!B80</f>
        <v>Sankt Martin an der Raab</v>
      </c>
      <c r="C80" s="15">
        <f t="shared" si="16"/>
        <v>1</v>
      </c>
      <c r="D80" s="10">
        <f>Daten!D80</f>
        <v>0</v>
      </c>
      <c r="E80" s="9">
        <f>Daten!E80</f>
        <v>2000</v>
      </c>
      <c r="F80" s="9">
        <f>Daten!F80</f>
        <v>2017</v>
      </c>
      <c r="G80" s="27">
        <f t="shared" si="17"/>
        <v>-17</v>
      </c>
      <c r="H80" s="29">
        <f t="shared" si="18"/>
        <v>-8.4283589489340602E-3</v>
      </c>
      <c r="I80" s="21">
        <f t="shared" si="19"/>
        <v>26.017694670205024</v>
      </c>
      <c r="J80" s="21">
        <f t="shared" si="20"/>
        <v>-43.017694670205024</v>
      </c>
      <c r="K80" s="27">
        <f t="shared" si="21"/>
        <v>21508.847335102513</v>
      </c>
      <c r="L80" s="16">
        <f>Daten!G80</f>
        <v>211</v>
      </c>
      <c r="M80" s="16">
        <f>Daten!H80</f>
        <v>1294</v>
      </c>
      <c r="N80" s="16">
        <f>Daten!I80</f>
        <v>495</v>
      </c>
      <c r="O80" s="28">
        <f t="shared" si="22"/>
        <v>0.54559505409582687</v>
      </c>
      <c r="P80" s="16">
        <f t="shared" si="23"/>
        <v>715.59720578172391</v>
      </c>
      <c r="Q80" s="21">
        <f t="shared" si="24"/>
        <v>-9.5972057817239147</v>
      </c>
      <c r="R80" s="27">
        <f t="shared" si="25"/>
        <v>-1919.4411563447829</v>
      </c>
      <c r="S80" s="9">
        <f>Daten!K80</f>
        <v>23920</v>
      </c>
      <c r="T80" s="9">
        <f>Daten!L80</f>
        <v>76783</v>
      </c>
      <c r="U80" s="9">
        <f>Daten!M80</f>
        <v>152899</v>
      </c>
      <c r="V80" s="9">
        <f>Daten!N80</f>
        <v>500</v>
      </c>
      <c r="W80" s="9">
        <f>Daten!O80</f>
        <v>500</v>
      </c>
      <c r="X80" s="23">
        <f t="shared" si="26"/>
        <v>253602</v>
      </c>
      <c r="Y80" s="9">
        <f t="shared" si="27"/>
        <v>707433.61594794982</v>
      </c>
      <c r="Z80" s="21">
        <f t="shared" si="28"/>
        <v>-453831.61594794982</v>
      </c>
      <c r="AA80" s="27">
        <f t="shared" si="29"/>
        <v>45383.161594794983</v>
      </c>
      <c r="AB80" s="32">
        <f t="shared" si="30"/>
        <v>64972.567773552713</v>
      </c>
      <c r="AC80" s="31">
        <f t="shared" si="31"/>
        <v>64972.567773552713</v>
      </c>
      <c r="AG80" s="26">
        <f t="shared" si="32"/>
        <v>21508.847335102513</v>
      </c>
      <c r="AH80" s="26">
        <f t="shared" si="33"/>
        <v>45383.161594794983</v>
      </c>
      <c r="AI80" s="26">
        <f t="shared" si="34"/>
        <v>66892.008929897493</v>
      </c>
      <c r="AJ80" s="26">
        <f t="shared" si="35"/>
        <v>1</v>
      </c>
      <c r="AK80" s="26">
        <f t="shared" si="36"/>
        <v>66892.008929897493</v>
      </c>
      <c r="AL80" s="26">
        <f t="shared" ca="1" si="37"/>
        <v>166200</v>
      </c>
      <c r="AM80" s="26">
        <f t="shared" ca="1" si="38"/>
        <v>11</v>
      </c>
      <c r="AN80" s="26">
        <f ca="1">IF(AM80=0,0,COUNTIF($AM$19:AM80,C80*10+1))</f>
        <v>43</v>
      </c>
      <c r="AO80" s="21">
        <f t="shared" ca="1" si="39"/>
        <v>0</v>
      </c>
      <c r="AP80" s="33">
        <f t="shared" ca="1" si="40"/>
        <v>166200</v>
      </c>
      <c r="AR80" s="111">
        <v>75122</v>
      </c>
      <c r="AS80" s="26"/>
    </row>
    <row r="81" spans="1:45" x14ac:dyDescent="0.2">
      <c r="A81" s="15">
        <f>Daten!A81</f>
        <v>10510</v>
      </c>
      <c r="B81" s="8" t="str">
        <f>Daten!B81</f>
        <v>Weichselbaum</v>
      </c>
      <c r="C81" s="15">
        <f t="shared" si="16"/>
        <v>1</v>
      </c>
      <c r="D81" s="10">
        <f>Daten!D81</f>
        <v>0</v>
      </c>
      <c r="E81" s="9">
        <f>Daten!E81</f>
        <v>713</v>
      </c>
      <c r="F81" s="9">
        <f>Daten!F81</f>
        <v>730</v>
      </c>
      <c r="G81" s="27">
        <f t="shared" si="17"/>
        <v>-17</v>
      </c>
      <c r="H81" s="29">
        <f t="shared" si="18"/>
        <v>-2.3287671232876714E-2</v>
      </c>
      <c r="I81" s="21">
        <f t="shared" si="19"/>
        <v>9.4164189931827806</v>
      </c>
      <c r="J81" s="21">
        <f t="shared" si="20"/>
        <v>-26.416418993182781</v>
      </c>
      <c r="K81" s="27">
        <f t="shared" si="21"/>
        <v>13208.209496591391</v>
      </c>
      <c r="L81" s="16">
        <f>Daten!G81</f>
        <v>78</v>
      </c>
      <c r="M81" s="16">
        <f>Daten!H81</f>
        <v>464</v>
      </c>
      <c r="N81" s="16">
        <f>Daten!I81</f>
        <v>171</v>
      </c>
      <c r="O81" s="28">
        <f t="shared" si="22"/>
        <v>0.53663793103448276</v>
      </c>
      <c r="P81" s="16">
        <f t="shared" si="23"/>
        <v>256.59745245959806</v>
      </c>
      <c r="Q81" s="21">
        <f t="shared" si="24"/>
        <v>-7.5974524595980597</v>
      </c>
      <c r="R81" s="27">
        <f t="shared" si="25"/>
        <v>-1519.4904919196119</v>
      </c>
      <c r="S81" s="9">
        <f>Daten!K81</f>
        <v>4475</v>
      </c>
      <c r="T81" s="9">
        <f>Daten!L81</f>
        <v>27466</v>
      </c>
      <c r="U81" s="9">
        <f>Daten!M81</f>
        <v>33685</v>
      </c>
      <c r="V81" s="9">
        <f>Daten!N81</f>
        <v>500</v>
      </c>
      <c r="W81" s="9">
        <f>Daten!O81</f>
        <v>500</v>
      </c>
      <c r="X81" s="23">
        <f t="shared" si="26"/>
        <v>65626</v>
      </c>
      <c r="Y81" s="9">
        <f t="shared" si="27"/>
        <v>252200.08408544408</v>
      </c>
      <c r="Z81" s="21">
        <f t="shared" si="28"/>
        <v>-186574.08408544408</v>
      </c>
      <c r="AA81" s="27">
        <f t="shared" si="29"/>
        <v>18657.408408544408</v>
      </c>
      <c r="AB81" s="32">
        <f t="shared" si="30"/>
        <v>30346.127413216185</v>
      </c>
      <c r="AC81" s="31">
        <f t="shared" si="31"/>
        <v>30346.127413216185</v>
      </c>
      <c r="AG81" s="26">
        <f t="shared" si="32"/>
        <v>13208.209496591391</v>
      </c>
      <c r="AH81" s="26">
        <f t="shared" si="33"/>
        <v>18657.408408544408</v>
      </c>
      <c r="AI81" s="26">
        <f t="shared" si="34"/>
        <v>31865.617905135798</v>
      </c>
      <c r="AJ81" s="26">
        <f t="shared" si="35"/>
        <v>1</v>
      </c>
      <c r="AK81" s="26">
        <f t="shared" si="36"/>
        <v>31865.617905135798</v>
      </c>
      <c r="AL81" s="26">
        <f t="shared" ca="1" si="37"/>
        <v>79173</v>
      </c>
      <c r="AM81" s="26">
        <f t="shared" ca="1" si="38"/>
        <v>11</v>
      </c>
      <c r="AN81" s="26">
        <f ca="1">IF(AM81=0,0,COUNTIF($AM$19:AM81,C81*10+1))</f>
        <v>44</v>
      </c>
      <c r="AO81" s="21">
        <f t="shared" ca="1" si="39"/>
        <v>0</v>
      </c>
      <c r="AP81" s="33">
        <f t="shared" ca="1" si="40"/>
        <v>79173</v>
      </c>
      <c r="AR81" s="111">
        <v>35786</v>
      </c>
      <c r="AS81" s="26"/>
    </row>
    <row r="82" spans="1:45" x14ac:dyDescent="0.2">
      <c r="A82" s="15">
        <f>Daten!A82</f>
        <v>10511</v>
      </c>
      <c r="B82" s="8" t="str">
        <f>Daten!B82</f>
        <v>Königsdorf</v>
      </c>
      <c r="C82" s="15">
        <f t="shared" si="16"/>
        <v>1</v>
      </c>
      <c r="D82" s="10">
        <f>Daten!D82</f>
        <v>0</v>
      </c>
      <c r="E82" s="9">
        <f>Daten!E82</f>
        <v>734</v>
      </c>
      <c r="F82" s="9">
        <f>Daten!F82</f>
        <v>727</v>
      </c>
      <c r="G82" s="27">
        <f t="shared" si="17"/>
        <v>7</v>
      </c>
      <c r="H82" s="29">
        <f t="shared" si="18"/>
        <v>9.6286107290233843E-3</v>
      </c>
      <c r="I82" s="21">
        <f t="shared" si="19"/>
        <v>9.3777213808820292</v>
      </c>
      <c r="J82" s="21">
        <f t="shared" si="20"/>
        <v>-2.3777213808820292</v>
      </c>
      <c r="K82" s="27">
        <f t="shared" si="21"/>
        <v>1188.8606904410146</v>
      </c>
      <c r="L82" s="16">
        <f>Daten!G82</f>
        <v>92</v>
      </c>
      <c r="M82" s="16">
        <f>Daten!H82</f>
        <v>465</v>
      </c>
      <c r="N82" s="16">
        <f>Daten!I82</f>
        <v>177</v>
      </c>
      <c r="O82" s="28">
        <f t="shared" si="22"/>
        <v>0.57849462365591398</v>
      </c>
      <c r="P82" s="16">
        <f t="shared" si="23"/>
        <v>257.15046421058855</v>
      </c>
      <c r="Q82" s="21">
        <f t="shared" si="24"/>
        <v>11.849535789411448</v>
      </c>
      <c r="R82" s="27">
        <f t="shared" si="25"/>
        <v>2369.9071578822895</v>
      </c>
      <c r="S82" s="9">
        <f>Daten!K82</f>
        <v>10815</v>
      </c>
      <c r="T82" s="9">
        <f>Daten!L82</f>
        <v>37284</v>
      </c>
      <c r="U82" s="9">
        <f>Daten!M82</f>
        <v>56098</v>
      </c>
      <c r="V82" s="9">
        <f>Daten!N82</f>
        <v>500</v>
      </c>
      <c r="W82" s="9">
        <f>Daten!O82</f>
        <v>500</v>
      </c>
      <c r="X82" s="23">
        <f t="shared" si="26"/>
        <v>104197</v>
      </c>
      <c r="Y82" s="9">
        <f t="shared" si="27"/>
        <v>259628.13705289757</v>
      </c>
      <c r="Z82" s="21">
        <f t="shared" si="28"/>
        <v>-155431.13705289757</v>
      </c>
      <c r="AA82" s="27">
        <f t="shared" si="29"/>
        <v>15543.113705289757</v>
      </c>
      <c r="AB82" s="32">
        <f t="shared" si="30"/>
        <v>19101.881553613061</v>
      </c>
      <c r="AC82" s="31">
        <f t="shared" si="31"/>
        <v>19101.881553613061</v>
      </c>
      <c r="AG82" s="26">
        <f t="shared" si="32"/>
        <v>1188.8606904410146</v>
      </c>
      <c r="AH82" s="26">
        <f t="shared" si="33"/>
        <v>15543.113705289757</v>
      </c>
      <c r="AI82" s="26">
        <f t="shared" si="34"/>
        <v>16731.974395730773</v>
      </c>
      <c r="AJ82" s="26">
        <f t="shared" si="35"/>
        <v>1</v>
      </c>
      <c r="AK82" s="26">
        <f t="shared" si="36"/>
        <v>16731.974395730773</v>
      </c>
      <c r="AL82" s="26">
        <f t="shared" ca="1" si="37"/>
        <v>41572</v>
      </c>
      <c r="AM82" s="26">
        <f t="shared" ca="1" si="38"/>
        <v>11</v>
      </c>
      <c r="AN82" s="26">
        <f ca="1">IF(AM82=0,0,COUNTIF($AM$19:AM82,C82*10+1))</f>
        <v>45</v>
      </c>
      <c r="AO82" s="21">
        <f t="shared" ca="1" si="39"/>
        <v>0</v>
      </c>
      <c r="AP82" s="33">
        <f t="shared" ca="1" si="40"/>
        <v>41572</v>
      </c>
      <c r="AR82" s="111">
        <v>18790</v>
      </c>
      <c r="AS82" s="26"/>
    </row>
    <row r="83" spans="1:45" x14ac:dyDescent="0.2">
      <c r="A83" s="15">
        <f>Daten!A83</f>
        <v>10512</v>
      </c>
      <c r="B83" s="8" t="str">
        <f>Daten!B83</f>
        <v>Mühlgraben</v>
      </c>
      <c r="C83" s="15">
        <f t="shared" ref="C83:C146" si="41">INT(A83/10000)</f>
        <v>1</v>
      </c>
      <c r="D83" s="10">
        <f>Daten!D83</f>
        <v>0</v>
      </c>
      <c r="E83" s="9">
        <f>Daten!E83</f>
        <v>384</v>
      </c>
      <c r="F83" s="9">
        <f>Daten!F83</f>
        <v>387</v>
      </c>
      <c r="G83" s="27">
        <f t="shared" ref="G83:G146" si="42">E83-F83</f>
        <v>-3</v>
      </c>
      <c r="H83" s="29">
        <f t="shared" ref="H83:H146" si="43">G83/F83</f>
        <v>-7.7519379844961239E-3</v>
      </c>
      <c r="I83" s="21">
        <f t="shared" ref="I83:I146" si="44">F83*$I$6</f>
        <v>4.991991986796898</v>
      </c>
      <c r="J83" s="21">
        <f t="shared" ref="J83:J146" si="45">G83-I83</f>
        <v>-7.991991986796898</v>
      </c>
      <c r="K83" s="27">
        <f t="shared" ref="K83:K146" si="46">-J83*$K$5</f>
        <v>3995.9959933984492</v>
      </c>
      <c r="L83" s="16">
        <f>Daten!G83</f>
        <v>39</v>
      </c>
      <c r="M83" s="16">
        <f>Daten!H83</f>
        <v>279</v>
      </c>
      <c r="N83" s="16">
        <f>Daten!I83</f>
        <v>66</v>
      </c>
      <c r="O83" s="28">
        <f t="shared" ref="O83:O146" si="47">(L83+N83)/M83</f>
        <v>0.37634408602150538</v>
      </c>
      <c r="P83" s="16">
        <f t="shared" ref="P83:P146" si="48">M83*$P$6</f>
        <v>154.29027852635315</v>
      </c>
      <c r="Q83" s="21">
        <f t="shared" ref="Q83:Q146" si="49">L83+N83-P83</f>
        <v>-49.290278526353148</v>
      </c>
      <c r="R83" s="27">
        <f t="shared" ref="R83:R146" si="50">Q83*$R$5</f>
        <v>-9858.0557052706299</v>
      </c>
      <c r="S83" s="9">
        <f>Daten!K83</f>
        <v>1555</v>
      </c>
      <c r="T83" s="9">
        <f>Daten!L83</f>
        <v>14728</v>
      </c>
      <c r="U83" s="9">
        <f>Daten!M83</f>
        <v>8930</v>
      </c>
      <c r="V83" s="9">
        <f>Daten!N83</f>
        <v>500</v>
      </c>
      <c r="W83" s="9">
        <f>Daten!O83</f>
        <v>500</v>
      </c>
      <c r="X83" s="23">
        <f t="shared" ref="X83:X146" si="51">S83/V83*500+T83/W83*500+U83</f>
        <v>25213</v>
      </c>
      <c r="Y83" s="9">
        <f t="shared" ref="Y83:Y146" si="52">E83*$Y$6</f>
        <v>135827.25426200635</v>
      </c>
      <c r="Z83" s="21">
        <f t="shared" ref="Z83:Z146" si="53">X83-Y83</f>
        <v>-110614.25426200635</v>
      </c>
      <c r="AA83" s="27">
        <f t="shared" ref="AA83:AA146" si="54">-Z83*$AA$5</f>
        <v>11061.425426200636</v>
      </c>
      <c r="AB83" s="32">
        <f t="shared" ref="AB83:AB146" si="55">K83+R83+AA83</f>
        <v>5199.3657143284554</v>
      </c>
      <c r="AC83" s="31">
        <f t="shared" ref="AC83:AC146" si="56">MAX(0,AB83)</f>
        <v>5199.3657143284554</v>
      </c>
      <c r="AG83" s="26">
        <f t="shared" ref="AG83:AG146" si="57">IF(AB83&gt;0,K83,0)</f>
        <v>3995.9959933984492</v>
      </c>
      <c r="AH83" s="26">
        <f t="shared" ref="AH83:AH146" si="58">IF(AB83&gt;0,AA83,0)</f>
        <v>11061.425426200636</v>
      </c>
      <c r="AI83" s="26">
        <f t="shared" ref="AI83:AI146" si="59">AG83+AH83</f>
        <v>15057.421419599086</v>
      </c>
      <c r="AJ83" s="26">
        <f t="shared" ref="AJ83:AJ146" si="60">IF(AND(V83=500,W83=500),1,0)</f>
        <v>1</v>
      </c>
      <c r="AK83" s="26">
        <f t="shared" ref="AK83:AK146" si="61">IF(AND(AJ83=1,AI83&gt;=E83*$AK$5),AI83,0)</f>
        <v>15057.421419599086</v>
      </c>
      <c r="AL83" s="26">
        <f t="shared" ref="AL83:AL146" ca="1" si="62">IF(OFFSET($AK$6,C83,0)=0,0,ROUND(AK83*OFFSET($AF$6,C83,0)/OFFSET($AK$6,C83,0),0))</f>
        <v>37412</v>
      </c>
      <c r="AM83" s="26">
        <f t="shared" ref="AM83:AM146" ca="1" si="63">IF(AL83&gt;0,C83*10+1,0)</f>
        <v>11</v>
      </c>
      <c r="AN83" s="26">
        <f ca="1">IF(AM83=0,0,COUNTIF($AM$19:AM83,C83*10+1))</f>
        <v>46</v>
      </c>
      <c r="AO83" s="21">
        <f t="shared" ref="AO83:AO146" ca="1" si="64">IF(AN83=1,OFFSET($AF$6,C83,0)-OFFSET($AL$6,C83,0),0)</f>
        <v>0</v>
      </c>
      <c r="AP83" s="33">
        <f t="shared" ref="AP83:AP146" ca="1" si="65">AL83+AO83</f>
        <v>37412</v>
      </c>
      <c r="AR83" s="111">
        <v>16910</v>
      </c>
      <c r="AS83" s="26"/>
    </row>
    <row r="84" spans="1:45" x14ac:dyDescent="0.2">
      <c r="A84" s="15">
        <f>Daten!A84</f>
        <v>10601</v>
      </c>
      <c r="B84" s="8" t="str">
        <f>Daten!B84</f>
        <v>Draßburg</v>
      </c>
      <c r="C84" s="15">
        <f t="shared" si="41"/>
        <v>1</v>
      </c>
      <c r="D84" s="10">
        <f>Daten!D84</f>
        <v>0</v>
      </c>
      <c r="E84" s="9">
        <f>Daten!E84</f>
        <v>1232</v>
      </c>
      <c r="F84" s="9">
        <f>Daten!F84</f>
        <v>1174</v>
      </c>
      <c r="G84" s="27">
        <f t="shared" si="42"/>
        <v>58</v>
      </c>
      <c r="H84" s="29">
        <f t="shared" si="43"/>
        <v>4.9403747870528106E-2</v>
      </c>
      <c r="I84" s="21">
        <f t="shared" si="44"/>
        <v>15.143665613693951</v>
      </c>
      <c r="J84" s="21">
        <f t="shared" si="45"/>
        <v>42.856334386306045</v>
      </c>
      <c r="K84" s="27">
        <f t="shared" si="46"/>
        <v>-21428.167193153022</v>
      </c>
      <c r="L84" s="16">
        <f>Daten!G84</f>
        <v>179</v>
      </c>
      <c r="M84" s="16">
        <f>Daten!H84</f>
        <v>754</v>
      </c>
      <c r="N84" s="16">
        <f>Daten!I84</f>
        <v>299</v>
      </c>
      <c r="O84" s="28">
        <f t="shared" si="47"/>
        <v>0.63395225464190985</v>
      </c>
      <c r="P84" s="16">
        <f t="shared" si="48"/>
        <v>416.97086024684683</v>
      </c>
      <c r="Q84" s="21">
        <f t="shared" si="49"/>
        <v>61.029139753153174</v>
      </c>
      <c r="R84" s="27">
        <f t="shared" si="50"/>
        <v>12205.827950630635</v>
      </c>
      <c r="S84" s="9">
        <f>Daten!K84</f>
        <v>12106</v>
      </c>
      <c r="T84" s="9">
        <f>Daten!L84</f>
        <v>48681</v>
      </c>
      <c r="U84" s="9">
        <f>Daten!M84</f>
        <v>193423</v>
      </c>
      <c r="V84" s="9">
        <f>Daten!N84</f>
        <v>500</v>
      </c>
      <c r="W84" s="9">
        <f>Daten!O84</f>
        <v>500</v>
      </c>
      <c r="X84" s="23">
        <f t="shared" si="51"/>
        <v>254210</v>
      </c>
      <c r="Y84" s="9">
        <f t="shared" si="52"/>
        <v>435779.10742393706</v>
      </c>
      <c r="Z84" s="21">
        <f t="shared" si="53"/>
        <v>-181569.10742393706</v>
      </c>
      <c r="AA84" s="27">
        <f t="shared" si="54"/>
        <v>18156.910742393706</v>
      </c>
      <c r="AB84" s="32">
        <f t="shared" si="55"/>
        <v>8934.5714998713192</v>
      </c>
      <c r="AC84" s="31">
        <f t="shared" si="56"/>
        <v>8934.5714998713192</v>
      </c>
      <c r="AG84" s="26">
        <f t="shared" si="57"/>
        <v>-21428.167193153022</v>
      </c>
      <c r="AH84" s="26">
        <f t="shared" si="58"/>
        <v>18156.910742393706</v>
      </c>
      <c r="AI84" s="26">
        <f t="shared" si="59"/>
        <v>-3271.2564507593161</v>
      </c>
      <c r="AJ84" s="26">
        <f t="shared" si="60"/>
        <v>1</v>
      </c>
      <c r="AK84" s="26">
        <f t="shared" si="61"/>
        <v>0</v>
      </c>
      <c r="AL84" s="26">
        <f t="shared" ca="1" si="62"/>
        <v>0</v>
      </c>
      <c r="AM84" s="26">
        <f t="shared" ca="1" si="63"/>
        <v>0</v>
      </c>
      <c r="AN84" s="26">
        <f ca="1">IF(AM84=0,0,COUNTIF($AM$19:AM84,C84*10+1))</f>
        <v>0</v>
      </c>
      <c r="AO84" s="21">
        <f t="shared" ca="1" si="64"/>
        <v>0</v>
      </c>
      <c r="AP84" s="33">
        <f t="shared" ca="1" si="65"/>
        <v>0</v>
      </c>
      <c r="AR84" s="111">
        <v>0</v>
      </c>
      <c r="AS84" s="26"/>
    </row>
    <row r="85" spans="1:45" x14ac:dyDescent="0.2">
      <c r="A85" s="15">
        <f>Daten!A85</f>
        <v>10602</v>
      </c>
      <c r="B85" s="8" t="str">
        <f>Daten!B85</f>
        <v>Forchtenstein</v>
      </c>
      <c r="C85" s="15">
        <f t="shared" si="41"/>
        <v>1</v>
      </c>
      <c r="D85" s="10">
        <f>Daten!D85</f>
        <v>0</v>
      </c>
      <c r="E85" s="9">
        <f>Daten!E85</f>
        <v>2766</v>
      </c>
      <c r="F85" s="9">
        <f>Daten!F85</f>
        <v>2773</v>
      </c>
      <c r="G85" s="27">
        <f t="shared" si="42"/>
        <v>-7</v>
      </c>
      <c r="H85" s="29">
        <f t="shared" si="43"/>
        <v>-2.5243418680129825E-3</v>
      </c>
      <c r="I85" s="21">
        <f t="shared" si="44"/>
        <v>35.76949296999431</v>
      </c>
      <c r="J85" s="21">
        <f t="shared" si="45"/>
        <v>-42.76949296999431</v>
      </c>
      <c r="K85" s="27">
        <f t="shared" si="46"/>
        <v>21384.746484997155</v>
      </c>
      <c r="L85" s="16">
        <f>Daten!G85</f>
        <v>374</v>
      </c>
      <c r="M85" s="16">
        <f>Daten!H85</f>
        <v>1773</v>
      </c>
      <c r="N85" s="16">
        <f>Daten!I85</f>
        <v>619</v>
      </c>
      <c r="O85" s="28">
        <f t="shared" si="47"/>
        <v>0.56006768189509304</v>
      </c>
      <c r="P85" s="16">
        <f t="shared" si="48"/>
        <v>980.48983450617959</v>
      </c>
      <c r="Q85" s="21">
        <f t="shared" si="49"/>
        <v>12.510165493820409</v>
      </c>
      <c r="R85" s="27">
        <f t="shared" si="50"/>
        <v>2502.0330987640818</v>
      </c>
      <c r="S85" s="9">
        <f>Daten!K85</f>
        <v>4280</v>
      </c>
      <c r="T85" s="9">
        <f>Daten!L85</f>
        <v>159997</v>
      </c>
      <c r="U85" s="9">
        <f>Daten!M85</f>
        <v>328285</v>
      </c>
      <c r="V85" s="9">
        <f>Daten!N85</f>
        <v>500</v>
      </c>
      <c r="W85" s="9">
        <f>Daten!O85</f>
        <v>500</v>
      </c>
      <c r="X85" s="23">
        <f t="shared" si="51"/>
        <v>492562</v>
      </c>
      <c r="Y85" s="9">
        <f t="shared" si="52"/>
        <v>978380.69085601449</v>
      </c>
      <c r="Z85" s="21">
        <f t="shared" si="53"/>
        <v>-485818.69085601449</v>
      </c>
      <c r="AA85" s="27">
        <f t="shared" si="54"/>
        <v>48581.869085601451</v>
      </c>
      <c r="AB85" s="32">
        <f t="shared" si="55"/>
        <v>72468.648669362679</v>
      </c>
      <c r="AC85" s="31">
        <f t="shared" si="56"/>
        <v>72468.648669362679</v>
      </c>
      <c r="AG85" s="26">
        <f t="shared" si="57"/>
        <v>21384.746484997155</v>
      </c>
      <c r="AH85" s="26">
        <f t="shared" si="58"/>
        <v>48581.869085601451</v>
      </c>
      <c r="AI85" s="26">
        <f t="shared" si="59"/>
        <v>69966.615570598602</v>
      </c>
      <c r="AJ85" s="26">
        <f t="shared" si="60"/>
        <v>1</v>
      </c>
      <c r="AK85" s="26">
        <f t="shared" si="61"/>
        <v>69966.615570598602</v>
      </c>
      <c r="AL85" s="26">
        <f t="shared" ca="1" si="62"/>
        <v>173839</v>
      </c>
      <c r="AM85" s="26">
        <f t="shared" ca="1" si="63"/>
        <v>11</v>
      </c>
      <c r="AN85" s="26">
        <f ca="1">IF(AM85=0,0,COUNTIF($AM$19:AM85,C85*10+1))</f>
        <v>47</v>
      </c>
      <c r="AO85" s="21">
        <f t="shared" ca="1" si="64"/>
        <v>0</v>
      </c>
      <c r="AP85" s="33">
        <f t="shared" ca="1" si="65"/>
        <v>173839</v>
      </c>
      <c r="AR85" s="111">
        <v>78575</v>
      </c>
      <c r="AS85" s="26"/>
    </row>
    <row r="86" spans="1:45" x14ac:dyDescent="0.2">
      <c r="A86" s="15">
        <f>Daten!A86</f>
        <v>10603</v>
      </c>
      <c r="B86" s="8" t="str">
        <f>Daten!B86</f>
        <v>Hirm</v>
      </c>
      <c r="C86" s="15">
        <f t="shared" si="41"/>
        <v>1</v>
      </c>
      <c r="D86" s="10">
        <f>Daten!D86</f>
        <v>0</v>
      </c>
      <c r="E86" s="9">
        <f>Daten!E86</f>
        <v>1022</v>
      </c>
      <c r="F86" s="9">
        <f>Daten!F86</f>
        <v>962</v>
      </c>
      <c r="G86" s="27">
        <f t="shared" si="42"/>
        <v>60</v>
      </c>
      <c r="H86" s="29">
        <f t="shared" si="43"/>
        <v>6.2370062370062374E-2</v>
      </c>
      <c r="I86" s="21">
        <f t="shared" si="44"/>
        <v>12.409034344440869</v>
      </c>
      <c r="J86" s="21">
        <f t="shared" si="45"/>
        <v>47.590965655559131</v>
      </c>
      <c r="K86" s="27">
        <f t="shared" si="46"/>
        <v>-23795.482827779564</v>
      </c>
      <c r="L86" s="16">
        <f>Daten!G86</f>
        <v>152</v>
      </c>
      <c r="M86" s="16">
        <f>Daten!H86</f>
        <v>678</v>
      </c>
      <c r="N86" s="16">
        <f>Daten!I86</f>
        <v>192</v>
      </c>
      <c r="O86" s="28">
        <f t="shared" si="47"/>
        <v>0.50737463126843663</v>
      </c>
      <c r="P86" s="16">
        <f t="shared" si="48"/>
        <v>374.94196717156785</v>
      </c>
      <c r="Q86" s="21">
        <f t="shared" si="49"/>
        <v>-30.941967171567853</v>
      </c>
      <c r="R86" s="27">
        <f t="shared" si="50"/>
        <v>-6188.3934343135707</v>
      </c>
      <c r="S86" s="9">
        <f>Daten!K86</f>
        <v>4400</v>
      </c>
      <c r="T86" s="9">
        <f>Daten!L86</f>
        <v>72576</v>
      </c>
      <c r="U86" s="9">
        <f>Daten!M86</f>
        <v>353304</v>
      </c>
      <c r="V86" s="9">
        <f>Daten!N86</f>
        <v>500</v>
      </c>
      <c r="W86" s="9">
        <f>Daten!O86</f>
        <v>500</v>
      </c>
      <c r="X86" s="23">
        <f t="shared" si="51"/>
        <v>430280</v>
      </c>
      <c r="Y86" s="9">
        <f t="shared" si="52"/>
        <v>361498.57774940232</v>
      </c>
      <c r="Z86" s="21">
        <f t="shared" si="53"/>
        <v>68781.42225059768</v>
      </c>
      <c r="AA86" s="27">
        <f t="shared" si="54"/>
        <v>-6878.142225059768</v>
      </c>
      <c r="AB86" s="32">
        <f t="shared" si="55"/>
        <v>-36862.018487152905</v>
      </c>
      <c r="AC86" s="31">
        <f t="shared" si="56"/>
        <v>0</v>
      </c>
      <c r="AG86" s="26">
        <f t="shared" si="57"/>
        <v>0</v>
      </c>
      <c r="AH86" s="26">
        <f t="shared" si="58"/>
        <v>0</v>
      </c>
      <c r="AI86" s="26">
        <f t="shared" si="59"/>
        <v>0</v>
      </c>
      <c r="AJ86" s="26">
        <f t="shared" si="60"/>
        <v>1</v>
      </c>
      <c r="AK86" s="26">
        <f t="shared" si="61"/>
        <v>0</v>
      </c>
      <c r="AL86" s="26">
        <f t="shared" ca="1" si="62"/>
        <v>0</v>
      </c>
      <c r="AM86" s="26">
        <f t="shared" ca="1" si="63"/>
        <v>0</v>
      </c>
      <c r="AN86" s="26">
        <f ca="1">IF(AM86=0,0,COUNTIF($AM$19:AM86,C86*10+1))</f>
        <v>0</v>
      </c>
      <c r="AO86" s="21">
        <f t="shared" ca="1" si="64"/>
        <v>0</v>
      </c>
      <c r="AP86" s="33">
        <f t="shared" ca="1" si="65"/>
        <v>0</v>
      </c>
      <c r="AR86" s="111">
        <v>0</v>
      </c>
      <c r="AS86" s="26"/>
    </row>
    <row r="87" spans="1:45" x14ac:dyDescent="0.2">
      <c r="A87" s="15">
        <f>Daten!A87</f>
        <v>10604</v>
      </c>
      <c r="B87" s="8" t="str">
        <f>Daten!B87</f>
        <v>Loipersbach im Burgenland</v>
      </c>
      <c r="C87" s="15">
        <f t="shared" si="41"/>
        <v>1</v>
      </c>
      <c r="D87" s="10">
        <f>Daten!D87</f>
        <v>0</v>
      </c>
      <c r="E87" s="9">
        <f>Daten!E87</f>
        <v>1209</v>
      </c>
      <c r="F87" s="9">
        <f>Daten!F87</f>
        <v>1233</v>
      </c>
      <c r="G87" s="27">
        <f t="shared" si="42"/>
        <v>-24</v>
      </c>
      <c r="H87" s="29">
        <f t="shared" si="43"/>
        <v>-1.9464720194647202E-2</v>
      </c>
      <c r="I87" s="21">
        <f t="shared" si="44"/>
        <v>15.904718655608724</v>
      </c>
      <c r="J87" s="21">
        <f t="shared" si="45"/>
        <v>-39.904718655608725</v>
      </c>
      <c r="K87" s="27">
        <f t="shared" si="46"/>
        <v>19952.359327804363</v>
      </c>
      <c r="L87" s="16">
        <f>Daten!G87</f>
        <v>147</v>
      </c>
      <c r="M87" s="16">
        <f>Daten!H87</f>
        <v>788</v>
      </c>
      <c r="N87" s="16">
        <f>Daten!I87</f>
        <v>274</v>
      </c>
      <c r="O87" s="28">
        <f t="shared" si="47"/>
        <v>0.53426395939086291</v>
      </c>
      <c r="P87" s="16">
        <f t="shared" si="48"/>
        <v>435.77325978052426</v>
      </c>
      <c r="Q87" s="21">
        <f t="shared" si="49"/>
        <v>-14.773259780524256</v>
      </c>
      <c r="R87" s="27">
        <f t="shared" si="50"/>
        <v>-2954.6519561048513</v>
      </c>
      <c r="S87" s="9">
        <f>Daten!K87</f>
        <v>4286</v>
      </c>
      <c r="T87" s="9">
        <f>Daten!L87</f>
        <v>70652</v>
      </c>
      <c r="U87" s="9">
        <f>Daten!M87</f>
        <v>94383</v>
      </c>
      <c r="V87" s="9">
        <f>Daten!N87</f>
        <v>500</v>
      </c>
      <c r="W87" s="9">
        <f>Daten!O87</f>
        <v>500</v>
      </c>
      <c r="X87" s="23">
        <f t="shared" si="51"/>
        <v>169321</v>
      </c>
      <c r="Y87" s="9">
        <f t="shared" si="52"/>
        <v>427643.62084053562</v>
      </c>
      <c r="Z87" s="21">
        <f t="shared" si="53"/>
        <v>-258322.62084053562</v>
      </c>
      <c r="AA87" s="27">
        <f t="shared" si="54"/>
        <v>25832.262084053564</v>
      </c>
      <c r="AB87" s="32">
        <f t="shared" si="55"/>
        <v>42829.969455753075</v>
      </c>
      <c r="AC87" s="31">
        <f t="shared" si="56"/>
        <v>42829.969455753075</v>
      </c>
      <c r="AG87" s="26">
        <f t="shared" si="57"/>
        <v>19952.359327804363</v>
      </c>
      <c r="AH87" s="26">
        <f t="shared" si="58"/>
        <v>25832.262084053564</v>
      </c>
      <c r="AI87" s="26">
        <f t="shared" si="59"/>
        <v>45784.621411857923</v>
      </c>
      <c r="AJ87" s="26">
        <f t="shared" si="60"/>
        <v>1</v>
      </c>
      <c r="AK87" s="26">
        <f t="shared" si="61"/>
        <v>45784.621411857923</v>
      </c>
      <c r="AL87" s="26">
        <f t="shared" ca="1" si="62"/>
        <v>113756</v>
      </c>
      <c r="AM87" s="26">
        <f t="shared" ca="1" si="63"/>
        <v>11</v>
      </c>
      <c r="AN87" s="26">
        <f ca="1">IF(AM87=0,0,COUNTIF($AM$19:AM87,C87*10+1))</f>
        <v>48</v>
      </c>
      <c r="AO87" s="21">
        <f t="shared" ca="1" si="64"/>
        <v>0</v>
      </c>
      <c r="AP87" s="33">
        <f t="shared" ca="1" si="65"/>
        <v>113756</v>
      </c>
      <c r="AR87" s="111">
        <v>51417</v>
      </c>
      <c r="AS87" s="26"/>
    </row>
    <row r="88" spans="1:45" x14ac:dyDescent="0.2">
      <c r="A88" s="15">
        <f>Daten!A88</f>
        <v>10605</v>
      </c>
      <c r="B88" s="8" t="str">
        <f>Daten!B88</f>
        <v>Marz</v>
      </c>
      <c r="C88" s="15">
        <f t="shared" si="41"/>
        <v>1</v>
      </c>
      <c r="D88" s="10">
        <f>Daten!D88</f>
        <v>0</v>
      </c>
      <c r="E88" s="9">
        <f>Daten!E88</f>
        <v>2074</v>
      </c>
      <c r="F88" s="9">
        <f>Daten!F88</f>
        <v>2047</v>
      </c>
      <c r="G88" s="27">
        <f t="shared" si="42"/>
        <v>27</v>
      </c>
      <c r="H88" s="29">
        <f t="shared" si="43"/>
        <v>1.3190034196384953E-2</v>
      </c>
      <c r="I88" s="21">
        <f t="shared" si="44"/>
        <v>26.404670793212535</v>
      </c>
      <c r="J88" s="21">
        <f t="shared" si="45"/>
        <v>0.59532920678746493</v>
      </c>
      <c r="K88" s="27">
        <f t="shared" si="46"/>
        <v>-297.66460339373248</v>
      </c>
      <c r="L88" s="16">
        <f>Daten!G88</f>
        <v>326</v>
      </c>
      <c r="M88" s="16">
        <f>Daten!H88</f>
        <v>1342</v>
      </c>
      <c r="N88" s="16">
        <f>Daten!I88</f>
        <v>406</v>
      </c>
      <c r="O88" s="28">
        <f t="shared" si="47"/>
        <v>0.54545454545454541</v>
      </c>
      <c r="P88" s="16">
        <f t="shared" si="48"/>
        <v>742.14176982926847</v>
      </c>
      <c r="Q88" s="21">
        <f t="shared" si="49"/>
        <v>-10.141769829268469</v>
      </c>
      <c r="R88" s="27">
        <f t="shared" si="50"/>
        <v>-2028.3539658536938</v>
      </c>
      <c r="S88" s="9">
        <f>Daten!K88</f>
        <v>11843</v>
      </c>
      <c r="T88" s="9">
        <f>Daten!L88</f>
        <v>150326</v>
      </c>
      <c r="U88" s="9">
        <f>Daten!M88</f>
        <v>588154</v>
      </c>
      <c r="V88" s="9">
        <f>Daten!N88</f>
        <v>500</v>
      </c>
      <c r="W88" s="9">
        <f>Daten!O88</f>
        <v>500</v>
      </c>
      <c r="X88" s="23">
        <f t="shared" si="51"/>
        <v>750323</v>
      </c>
      <c r="Y88" s="9">
        <f t="shared" si="52"/>
        <v>733608.65973802388</v>
      </c>
      <c r="Z88" s="21">
        <f t="shared" si="53"/>
        <v>16714.340261976118</v>
      </c>
      <c r="AA88" s="27">
        <f t="shared" si="54"/>
        <v>-1671.434026197612</v>
      </c>
      <c r="AB88" s="32">
        <f t="shared" si="55"/>
        <v>-3997.4525954450382</v>
      </c>
      <c r="AC88" s="31">
        <f t="shared" si="56"/>
        <v>0</v>
      </c>
      <c r="AG88" s="26">
        <f t="shared" si="57"/>
        <v>0</v>
      </c>
      <c r="AH88" s="26">
        <f t="shared" si="58"/>
        <v>0</v>
      </c>
      <c r="AI88" s="26">
        <f t="shared" si="59"/>
        <v>0</v>
      </c>
      <c r="AJ88" s="26">
        <f t="shared" si="60"/>
        <v>1</v>
      </c>
      <c r="AK88" s="26">
        <f t="shared" si="61"/>
        <v>0</v>
      </c>
      <c r="AL88" s="26">
        <f t="shared" ca="1" si="62"/>
        <v>0</v>
      </c>
      <c r="AM88" s="26">
        <f t="shared" ca="1" si="63"/>
        <v>0</v>
      </c>
      <c r="AN88" s="26">
        <f ca="1">IF(AM88=0,0,COUNTIF($AM$19:AM88,C88*10+1))</f>
        <v>0</v>
      </c>
      <c r="AO88" s="21">
        <f t="shared" ca="1" si="64"/>
        <v>0</v>
      </c>
      <c r="AP88" s="33">
        <f t="shared" ca="1" si="65"/>
        <v>0</v>
      </c>
      <c r="AR88" s="111">
        <v>0</v>
      </c>
      <c r="AS88" s="26"/>
    </row>
    <row r="89" spans="1:45" x14ac:dyDescent="0.2">
      <c r="A89" s="15">
        <f>Daten!A89</f>
        <v>10606</v>
      </c>
      <c r="B89" s="8" t="str">
        <f>Daten!B89</f>
        <v>Mattersburg</v>
      </c>
      <c r="C89" s="15">
        <f t="shared" si="41"/>
        <v>1</v>
      </c>
      <c r="D89" s="10">
        <f>Daten!D89</f>
        <v>0</v>
      </c>
      <c r="E89" s="9">
        <f>Daten!E89</f>
        <v>7440</v>
      </c>
      <c r="F89" s="9">
        <f>Daten!F89</f>
        <v>7253</v>
      </c>
      <c r="G89" s="27">
        <f t="shared" si="42"/>
        <v>187</v>
      </c>
      <c r="H89" s="29">
        <f t="shared" si="43"/>
        <v>2.5782434854542947E-2</v>
      </c>
      <c r="I89" s="21">
        <f t="shared" si="44"/>
        <v>93.557927339116034</v>
      </c>
      <c r="J89" s="21">
        <f t="shared" si="45"/>
        <v>93.442072660883966</v>
      </c>
      <c r="K89" s="27">
        <f t="shared" si="46"/>
        <v>-46721.036330441981</v>
      </c>
      <c r="L89" s="16">
        <f>Daten!G89</f>
        <v>1050</v>
      </c>
      <c r="M89" s="16">
        <f>Daten!H89</f>
        <v>4996</v>
      </c>
      <c r="N89" s="16">
        <f>Daten!I89</f>
        <v>1394</v>
      </c>
      <c r="O89" s="28">
        <f t="shared" si="47"/>
        <v>0.48919135308246597</v>
      </c>
      <c r="P89" s="16">
        <f t="shared" si="48"/>
        <v>2762.8467079486031</v>
      </c>
      <c r="Q89" s="21">
        <f t="shared" si="49"/>
        <v>-318.84670794860313</v>
      </c>
      <c r="R89" s="27">
        <f t="shared" si="50"/>
        <v>-63769.341589720629</v>
      </c>
      <c r="S89" s="9">
        <f>Daten!K89</f>
        <v>14488</v>
      </c>
      <c r="T89" s="9">
        <f>Daten!L89</f>
        <v>567424</v>
      </c>
      <c r="U89" s="9">
        <f>Daten!M89</f>
        <v>2753372</v>
      </c>
      <c r="V89" s="9">
        <f>Daten!N89</f>
        <v>500</v>
      </c>
      <c r="W89" s="9">
        <f>Daten!O89</f>
        <v>500</v>
      </c>
      <c r="X89" s="23">
        <f t="shared" si="51"/>
        <v>3335284</v>
      </c>
      <c r="Y89" s="9">
        <f t="shared" si="52"/>
        <v>2631653.0513263731</v>
      </c>
      <c r="Z89" s="21">
        <f t="shared" si="53"/>
        <v>703630.94867362687</v>
      </c>
      <c r="AA89" s="27">
        <f t="shared" si="54"/>
        <v>-70363.094867362684</v>
      </c>
      <c r="AB89" s="32">
        <f t="shared" si="55"/>
        <v>-180853.47278752527</v>
      </c>
      <c r="AC89" s="31">
        <f t="shared" si="56"/>
        <v>0</v>
      </c>
      <c r="AG89" s="26">
        <f t="shared" si="57"/>
        <v>0</v>
      </c>
      <c r="AH89" s="26">
        <f t="shared" si="58"/>
        <v>0</v>
      </c>
      <c r="AI89" s="26">
        <f t="shared" si="59"/>
        <v>0</v>
      </c>
      <c r="AJ89" s="26">
        <f t="shared" si="60"/>
        <v>1</v>
      </c>
      <c r="AK89" s="26">
        <f t="shared" si="61"/>
        <v>0</v>
      </c>
      <c r="AL89" s="26">
        <f t="shared" ca="1" si="62"/>
        <v>0</v>
      </c>
      <c r="AM89" s="26">
        <f t="shared" ca="1" si="63"/>
        <v>0</v>
      </c>
      <c r="AN89" s="26">
        <f ca="1">IF(AM89=0,0,COUNTIF($AM$19:AM89,C89*10+1))</f>
        <v>0</v>
      </c>
      <c r="AO89" s="21">
        <f t="shared" ca="1" si="64"/>
        <v>0</v>
      </c>
      <c r="AP89" s="33">
        <f t="shared" ca="1" si="65"/>
        <v>0</v>
      </c>
      <c r="AR89" s="111">
        <v>0</v>
      </c>
      <c r="AS89" s="26"/>
    </row>
    <row r="90" spans="1:45" x14ac:dyDescent="0.2">
      <c r="A90" s="15">
        <f>Daten!A90</f>
        <v>10607</v>
      </c>
      <c r="B90" s="8" t="str">
        <f>Daten!B90</f>
        <v>Neudörfl</v>
      </c>
      <c r="C90" s="15">
        <f t="shared" si="41"/>
        <v>1</v>
      </c>
      <c r="D90" s="10">
        <f>Daten!D90</f>
        <v>0</v>
      </c>
      <c r="E90" s="9">
        <f>Daten!E90</f>
        <v>4622</v>
      </c>
      <c r="F90" s="9">
        <f>Daten!F90</f>
        <v>4379</v>
      </c>
      <c r="G90" s="27">
        <f t="shared" si="42"/>
        <v>243</v>
      </c>
      <c r="H90" s="29">
        <f t="shared" si="43"/>
        <v>5.5492121488924413E-2</v>
      </c>
      <c r="I90" s="21">
        <f t="shared" si="44"/>
        <v>56.485614754996426</v>
      </c>
      <c r="J90" s="21">
        <f t="shared" si="45"/>
        <v>186.51438524500358</v>
      </c>
      <c r="K90" s="27">
        <f t="shared" si="46"/>
        <v>-93257.192622501796</v>
      </c>
      <c r="L90" s="16">
        <f>Daten!G90</f>
        <v>649</v>
      </c>
      <c r="M90" s="16">
        <f>Daten!H90</f>
        <v>3089</v>
      </c>
      <c r="N90" s="16">
        <f>Daten!I90</f>
        <v>884</v>
      </c>
      <c r="O90" s="28">
        <f t="shared" si="47"/>
        <v>0.49627711233408872</v>
      </c>
      <c r="P90" s="16">
        <f t="shared" si="48"/>
        <v>1708.2532988096948</v>
      </c>
      <c r="Q90" s="21">
        <f t="shared" si="49"/>
        <v>-175.2532988096948</v>
      </c>
      <c r="R90" s="27">
        <f t="shared" si="50"/>
        <v>-35050.659761938958</v>
      </c>
      <c r="S90" s="9">
        <f>Daten!K90</f>
        <v>2772</v>
      </c>
      <c r="T90" s="9">
        <f>Daten!L90</f>
        <v>292461</v>
      </c>
      <c r="U90" s="9">
        <f>Daten!M90</f>
        <v>2103259</v>
      </c>
      <c r="V90" s="9">
        <f>Daten!N90</f>
        <v>500</v>
      </c>
      <c r="W90" s="9">
        <f>Daten!O90</f>
        <v>500</v>
      </c>
      <c r="X90" s="23">
        <f t="shared" si="51"/>
        <v>2398492</v>
      </c>
      <c r="Y90" s="9">
        <f t="shared" si="52"/>
        <v>1634879.0864557119</v>
      </c>
      <c r="Z90" s="21">
        <f t="shared" si="53"/>
        <v>763612.91354428814</v>
      </c>
      <c r="AA90" s="27">
        <f t="shared" si="54"/>
        <v>-76361.291354428817</v>
      </c>
      <c r="AB90" s="32">
        <f t="shared" si="55"/>
        <v>-204669.14373886958</v>
      </c>
      <c r="AC90" s="31">
        <f t="shared" si="56"/>
        <v>0</v>
      </c>
      <c r="AG90" s="26">
        <f t="shared" si="57"/>
        <v>0</v>
      </c>
      <c r="AH90" s="26">
        <f t="shared" si="58"/>
        <v>0</v>
      </c>
      <c r="AI90" s="26">
        <f t="shared" si="59"/>
        <v>0</v>
      </c>
      <c r="AJ90" s="26">
        <f t="shared" si="60"/>
        <v>1</v>
      </c>
      <c r="AK90" s="26">
        <f t="shared" si="61"/>
        <v>0</v>
      </c>
      <c r="AL90" s="26">
        <f t="shared" ca="1" si="62"/>
        <v>0</v>
      </c>
      <c r="AM90" s="26">
        <f t="shared" ca="1" si="63"/>
        <v>0</v>
      </c>
      <c r="AN90" s="26">
        <f ca="1">IF(AM90=0,0,COUNTIF($AM$19:AM90,C90*10+1))</f>
        <v>0</v>
      </c>
      <c r="AO90" s="21">
        <f t="shared" ca="1" si="64"/>
        <v>0</v>
      </c>
      <c r="AP90" s="33">
        <f t="shared" ca="1" si="65"/>
        <v>0</v>
      </c>
      <c r="AR90" s="111">
        <v>0</v>
      </c>
      <c r="AS90" s="26"/>
    </row>
    <row r="91" spans="1:45" x14ac:dyDescent="0.2">
      <c r="A91" s="15">
        <f>Daten!A91</f>
        <v>10608</v>
      </c>
      <c r="B91" s="8" t="str">
        <f>Daten!B91</f>
        <v>Pöttelsdorf</v>
      </c>
      <c r="C91" s="15">
        <f t="shared" si="41"/>
        <v>1</v>
      </c>
      <c r="D91" s="10">
        <f>Daten!D91</f>
        <v>0</v>
      </c>
      <c r="E91" s="9">
        <f>Daten!E91</f>
        <v>749</v>
      </c>
      <c r="F91" s="9">
        <f>Daten!F91</f>
        <v>726</v>
      </c>
      <c r="G91" s="27">
        <f t="shared" si="42"/>
        <v>23</v>
      </c>
      <c r="H91" s="29">
        <f t="shared" si="43"/>
        <v>3.1680440771349863E-2</v>
      </c>
      <c r="I91" s="21">
        <f t="shared" si="44"/>
        <v>9.3648221767817788</v>
      </c>
      <c r="J91" s="21">
        <f t="shared" si="45"/>
        <v>13.635177823218221</v>
      </c>
      <c r="K91" s="27">
        <f t="shared" si="46"/>
        <v>-6817.5889116091103</v>
      </c>
      <c r="L91" s="16">
        <f>Daten!G91</f>
        <v>106</v>
      </c>
      <c r="M91" s="16">
        <f>Daten!H91</f>
        <v>487</v>
      </c>
      <c r="N91" s="16">
        <f>Daten!I91</f>
        <v>156</v>
      </c>
      <c r="O91" s="28">
        <f t="shared" si="47"/>
        <v>0.53798767967145789</v>
      </c>
      <c r="P91" s="16">
        <f t="shared" si="48"/>
        <v>269.31672273237984</v>
      </c>
      <c r="Q91" s="21">
        <f t="shared" si="49"/>
        <v>-7.3167227323798443</v>
      </c>
      <c r="R91" s="27">
        <f t="shared" si="50"/>
        <v>-1463.3445464759689</v>
      </c>
      <c r="S91" s="9">
        <f>Daten!K91</f>
        <v>5371</v>
      </c>
      <c r="T91" s="9">
        <f>Daten!L91</f>
        <v>83336</v>
      </c>
      <c r="U91" s="9">
        <f>Daten!M91</f>
        <v>660846</v>
      </c>
      <c r="V91" s="9">
        <f>Daten!N91</f>
        <v>500</v>
      </c>
      <c r="W91" s="9">
        <f>Daten!O91</f>
        <v>500</v>
      </c>
      <c r="X91" s="23">
        <f t="shared" si="51"/>
        <v>749553</v>
      </c>
      <c r="Y91" s="9">
        <f t="shared" si="52"/>
        <v>264933.88917250716</v>
      </c>
      <c r="Z91" s="21">
        <f t="shared" si="53"/>
        <v>484619.11082749284</v>
      </c>
      <c r="AA91" s="27">
        <f t="shared" si="54"/>
        <v>-48461.911082749284</v>
      </c>
      <c r="AB91" s="32">
        <f t="shared" si="55"/>
        <v>-56742.844540834361</v>
      </c>
      <c r="AC91" s="31">
        <f t="shared" si="56"/>
        <v>0</v>
      </c>
      <c r="AG91" s="26">
        <f t="shared" si="57"/>
        <v>0</v>
      </c>
      <c r="AH91" s="26">
        <f t="shared" si="58"/>
        <v>0</v>
      </c>
      <c r="AI91" s="26">
        <f t="shared" si="59"/>
        <v>0</v>
      </c>
      <c r="AJ91" s="26">
        <f t="shared" si="60"/>
        <v>1</v>
      </c>
      <c r="AK91" s="26">
        <f t="shared" si="61"/>
        <v>0</v>
      </c>
      <c r="AL91" s="26">
        <f t="shared" ca="1" si="62"/>
        <v>0</v>
      </c>
      <c r="AM91" s="26">
        <f t="shared" ca="1" si="63"/>
        <v>0</v>
      </c>
      <c r="AN91" s="26">
        <f ca="1">IF(AM91=0,0,COUNTIF($AM$19:AM91,C91*10+1))</f>
        <v>0</v>
      </c>
      <c r="AO91" s="21">
        <f t="shared" ca="1" si="64"/>
        <v>0</v>
      </c>
      <c r="AP91" s="33">
        <f t="shared" ca="1" si="65"/>
        <v>0</v>
      </c>
      <c r="AR91" s="111">
        <v>0</v>
      </c>
      <c r="AS91" s="26"/>
    </row>
    <row r="92" spans="1:45" x14ac:dyDescent="0.2">
      <c r="A92" s="15">
        <f>Daten!A92</f>
        <v>10609</v>
      </c>
      <c r="B92" s="8" t="str">
        <f>Daten!B92</f>
        <v>Pöttsching</v>
      </c>
      <c r="C92" s="15">
        <f t="shared" si="41"/>
        <v>1</v>
      </c>
      <c r="D92" s="10">
        <f>Daten!D92</f>
        <v>0</v>
      </c>
      <c r="E92" s="9">
        <f>Daten!E92</f>
        <v>2974</v>
      </c>
      <c r="F92" s="9">
        <f>Daten!F92</f>
        <v>2883</v>
      </c>
      <c r="G92" s="27">
        <f t="shared" si="42"/>
        <v>91</v>
      </c>
      <c r="H92" s="29">
        <f t="shared" si="43"/>
        <v>3.1564342698577871E-2</v>
      </c>
      <c r="I92" s="21">
        <f t="shared" si="44"/>
        <v>37.188405421021855</v>
      </c>
      <c r="J92" s="21">
        <f t="shared" si="45"/>
        <v>53.811594578978145</v>
      </c>
      <c r="K92" s="27">
        <f t="shared" si="46"/>
        <v>-26905.797289489074</v>
      </c>
      <c r="L92" s="16">
        <f>Daten!G92</f>
        <v>382</v>
      </c>
      <c r="M92" s="16">
        <f>Daten!H92</f>
        <v>1933</v>
      </c>
      <c r="N92" s="16">
        <f>Daten!I92</f>
        <v>659</v>
      </c>
      <c r="O92" s="28">
        <f t="shared" si="47"/>
        <v>0.53854112778065188</v>
      </c>
      <c r="P92" s="16">
        <f t="shared" si="48"/>
        <v>1068.9717146646617</v>
      </c>
      <c r="Q92" s="21">
        <f t="shared" si="49"/>
        <v>-27.971714664661704</v>
      </c>
      <c r="R92" s="27">
        <f t="shared" si="50"/>
        <v>-5594.3429329323408</v>
      </c>
      <c r="S92" s="9">
        <f>Daten!K92</f>
        <v>15480</v>
      </c>
      <c r="T92" s="9">
        <f>Daten!L92</f>
        <v>188045</v>
      </c>
      <c r="U92" s="9">
        <f>Daten!M92</f>
        <v>484035</v>
      </c>
      <c r="V92" s="9">
        <f>Daten!N92</f>
        <v>500</v>
      </c>
      <c r="W92" s="9">
        <f>Daten!O92</f>
        <v>500</v>
      </c>
      <c r="X92" s="23">
        <f t="shared" si="51"/>
        <v>687560</v>
      </c>
      <c r="Y92" s="9">
        <f t="shared" si="52"/>
        <v>1051953.7869146012</v>
      </c>
      <c r="Z92" s="21">
        <f t="shared" si="53"/>
        <v>-364393.78691460122</v>
      </c>
      <c r="AA92" s="27">
        <f t="shared" si="54"/>
        <v>36439.378691460122</v>
      </c>
      <c r="AB92" s="32">
        <f t="shared" si="55"/>
        <v>3939.238469038708</v>
      </c>
      <c r="AC92" s="31">
        <f t="shared" si="56"/>
        <v>3939.238469038708</v>
      </c>
      <c r="AG92" s="26">
        <f t="shared" si="57"/>
        <v>-26905.797289489074</v>
      </c>
      <c r="AH92" s="26">
        <f t="shared" si="58"/>
        <v>36439.378691460122</v>
      </c>
      <c r="AI92" s="26">
        <f t="shared" si="59"/>
        <v>9533.5814019710488</v>
      </c>
      <c r="AJ92" s="26">
        <f t="shared" si="60"/>
        <v>1</v>
      </c>
      <c r="AK92" s="26">
        <f t="shared" si="61"/>
        <v>9533.5814019710488</v>
      </c>
      <c r="AL92" s="26">
        <f t="shared" ca="1" si="62"/>
        <v>23687</v>
      </c>
      <c r="AM92" s="26">
        <f t="shared" ca="1" si="63"/>
        <v>11</v>
      </c>
      <c r="AN92" s="26">
        <f ca="1">IF(AM92=0,0,COUNTIF($AM$19:AM92,C92*10+1))</f>
        <v>49</v>
      </c>
      <c r="AO92" s="21">
        <f t="shared" ca="1" si="64"/>
        <v>0</v>
      </c>
      <c r="AP92" s="33">
        <f t="shared" ca="1" si="65"/>
        <v>23687</v>
      </c>
      <c r="AR92" s="111">
        <v>10706</v>
      </c>
      <c r="AS92" s="26"/>
    </row>
    <row r="93" spans="1:45" x14ac:dyDescent="0.2">
      <c r="A93" s="15">
        <f>Daten!A93</f>
        <v>10610</v>
      </c>
      <c r="B93" s="8" t="str">
        <f>Daten!B93</f>
        <v>Rohrbach bei Mattersburg</v>
      </c>
      <c r="C93" s="15">
        <f t="shared" si="41"/>
        <v>1</v>
      </c>
      <c r="D93" s="10">
        <f>Daten!D93</f>
        <v>0</v>
      </c>
      <c r="E93" s="9">
        <f>Daten!E93</f>
        <v>2641</v>
      </c>
      <c r="F93" s="9">
        <f>Daten!F93</f>
        <v>2769</v>
      </c>
      <c r="G93" s="27">
        <f t="shared" si="42"/>
        <v>-128</v>
      </c>
      <c r="H93" s="29">
        <f t="shared" si="43"/>
        <v>-4.6226074395088482E-2</v>
      </c>
      <c r="I93" s="21">
        <f t="shared" si="44"/>
        <v>35.717896153593315</v>
      </c>
      <c r="J93" s="21">
        <f t="shared" si="45"/>
        <v>-163.7178961535933</v>
      </c>
      <c r="K93" s="27">
        <f t="shared" si="46"/>
        <v>81858.948076796645</v>
      </c>
      <c r="L93" s="16">
        <f>Daten!G93</f>
        <v>328</v>
      </c>
      <c r="M93" s="16">
        <f>Daten!H93</f>
        <v>1734</v>
      </c>
      <c r="N93" s="16">
        <f>Daten!I93</f>
        <v>579</v>
      </c>
      <c r="O93" s="28">
        <f t="shared" si="47"/>
        <v>0.52306805074971163</v>
      </c>
      <c r="P93" s="16">
        <f t="shared" si="48"/>
        <v>958.92237621754964</v>
      </c>
      <c r="Q93" s="21">
        <f t="shared" si="49"/>
        <v>-51.92237621754964</v>
      </c>
      <c r="R93" s="27">
        <f t="shared" si="50"/>
        <v>-10384.475243509929</v>
      </c>
      <c r="S93" s="9">
        <f>Daten!K93</f>
        <v>5348</v>
      </c>
      <c r="T93" s="9">
        <f>Daten!L93</f>
        <v>139702</v>
      </c>
      <c r="U93" s="9">
        <f>Daten!M93</f>
        <v>373560</v>
      </c>
      <c r="V93" s="9">
        <f>Daten!N93</f>
        <v>500</v>
      </c>
      <c r="W93" s="9">
        <f>Daten!O93</f>
        <v>500</v>
      </c>
      <c r="X93" s="23">
        <f t="shared" si="51"/>
        <v>518610</v>
      </c>
      <c r="Y93" s="9">
        <f t="shared" si="52"/>
        <v>934166.0898592677</v>
      </c>
      <c r="Z93" s="21">
        <f t="shared" si="53"/>
        <v>-415556.0898592677</v>
      </c>
      <c r="AA93" s="27">
        <f t="shared" si="54"/>
        <v>41555.608985926774</v>
      </c>
      <c r="AB93" s="32">
        <f t="shared" si="55"/>
        <v>113030.08181921349</v>
      </c>
      <c r="AC93" s="31">
        <f t="shared" si="56"/>
        <v>113030.08181921349</v>
      </c>
      <c r="AG93" s="26">
        <f t="shared" si="57"/>
        <v>81858.948076796645</v>
      </c>
      <c r="AH93" s="26">
        <f t="shared" si="58"/>
        <v>41555.608985926774</v>
      </c>
      <c r="AI93" s="26">
        <f t="shared" si="59"/>
        <v>123414.55706272341</v>
      </c>
      <c r="AJ93" s="26">
        <f t="shared" si="60"/>
        <v>1</v>
      </c>
      <c r="AK93" s="26">
        <f t="shared" si="61"/>
        <v>123414.55706272341</v>
      </c>
      <c r="AL93" s="26">
        <f t="shared" ca="1" si="62"/>
        <v>306635</v>
      </c>
      <c r="AM93" s="26">
        <f t="shared" ca="1" si="63"/>
        <v>11</v>
      </c>
      <c r="AN93" s="26">
        <f ca="1">IF(AM93=0,0,COUNTIF($AM$19:AM93,C93*10+1))</f>
        <v>50</v>
      </c>
      <c r="AO93" s="21">
        <f t="shared" ca="1" si="64"/>
        <v>0</v>
      </c>
      <c r="AP93" s="33">
        <f t="shared" ca="1" si="65"/>
        <v>306635</v>
      </c>
      <c r="AR93" s="111">
        <v>138598</v>
      </c>
      <c r="AS93" s="26"/>
    </row>
    <row r="94" spans="1:45" x14ac:dyDescent="0.2">
      <c r="A94" s="15">
        <f>Daten!A94</f>
        <v>10611</v>
      </c>
      <c r="B94" s="8" t="str">
        <f>Daten!B94</f>
        <v>Bad Sauerbrunn</v>
      </c>
      <c r="C94" s="15">
        <f t="shared" si="41"/>
        <v>1</v>
      </c>
      <c r="D94" s="10">
        <f>Daten!D94</f>
        <v>0</v>
      </c>
      <c r="E94" s="9">
        <f>Daten!E94</f>
        <v>2235</v>
      </c>
      <c r="F94" s="9">
        <f>Daten!F94</f>
        <v>2153</v>
      </c>
      <c r="G94" s="27">
        <f t="shared" si="42"/>
        <v>82</v>
      </c>
      <c r="H94" s="29">
        <f t="shared" si="43"/>
        <v>3.8086391082210867E-2</v>
      </c>
      <c r="I94" s="21">
        <f t="shared" si="44"/>
        <v>27.771986427839074</v>
      </c>
      <c r="J94" s="21">
        <f t="shared" si="45"/>
        <v>54.228013572160926</v>
      </c>
      <c r="K94" s="27">
        <f t="shared" si="46"/>
        <v>-27114.006786080463</v>
      </c>
      <c r="L94" s="16">
        <f>Daten!G94</f>
        <v>318</v>
      </c>
      <c r="M94" s="16">
        <f>Daten!H94</f>
        <v>1396</v>
      </c>
      <c r="N94" s="16">
        <f>Daten!I94</f>
        <v>521</v>
      </c>
      <c r="O94" s="28">
        <f t="shared" si="47"/>
        <v>0.60100286532951286</v>
      </c>
      <c r="P94" s="16">
        <f t="shared" si="48"/>
        <v>772.00440438275621</v>
      </c>
      <c r="Q94" s="21">
        <f t="shared" si="49"/>
        <v>66.995595617243794</v>
      </c>
      <c r="R94" s="27">
        <f t="shared" si="50"/>
        <v>13399.11912344876</v>
      </c>
      <c r="S94" s="9">
        <f>Daten!K94</f>
        <v>3</v>
      </c>
      <c r="T94" s="9">
        <f>Daten!L94</f>
        <v>191478</v>
      </c>
      <c r="U94" s="9">
        <f>Daten!M94</f>
        <v>536242</v>
      </c>
      <c r="V94" s="9">
        <f>Daten!N94</f>
        <v>500</v>
      </c>
      <c r="W94" s="9">
        <f>Daten!O94</f>
        <v>500</v>
      </c>
      <c r="X94" s="23">
        <f t="shared" si="51"/>
        <v>727723</v>
      </c>
      <c r="Y94" s="9">
        <f t="shared" si="52"/>
        <v>790557.06582183391</v>
      </c>
      <c r="Z94" s="21">
        <f t="shared" si="53"/>
        <v>-62834.065821833909</v>
      </c>
      <c r="AA94" s="27">
        <f t="shared" si="54"/>
        <v>6283.406582183391</v>
      </c>
      <c r="AB94" s="32">
        <f t="shared" si="55"/>
        <v>-7431.4810804483122</v>
      </c>
      <c r="AC94" s="31">
        <f t="shared" si="56"/>
        <v>0</v>
      </c>
      <c r="AG94" s="26">
        <f t="shared" si="57"/>
        <v>0</v>
      </c>
      <c r="AH94" s="26">
        <f t="shared" si="58"/>
        <v>0</v>
      </c>
      <c r="AI94" s="26">
        <f t="shared" si="59"/>
        <v>0</v>
      </c>
      <c r="AJ94" s="26">
        <f t="shared" si="60"/>
        <v>1</v>
      </c>
      <c r="AK94" s="26">
        <f t="shared" si="61"/>
        <v>0</v>
      </c>
      <c r="AL94" s="26">
        <f t="shared" ca="1" si="62"/>
        <v>0</v>
      </c>
      <c r="AM94" s="26">
        <f t="shared" ca="1" si="63"/>
        <v>0</v>
      </c>
      <c r="AN94" s="26">
        <f ca="1">IF(AM94=0,0,COUNTIF($AM$19:AM94,C94*10+1))</f>
        <v>0</v>
      </c>
      <c r="AO94" s="21">
        <f t="shared" ca="1" si="64"/>
        <v>0</v>
      </c>
      <c r="AP94" s="33">
        <f t="shared" ca="1" si="65"/>
        <v>0</v>
      </c>
      <c r="AR94" s="111">
        <v>0</v>
      </c>
      <c r="AS94" s="26"/>
    </row>
    <row r="95" spans="1:45" x14ac:dyDescent="0.2">
      <c r="A95" s="15">
        <f>Daten!A95</f>
        <v>10612</v>
      </c>
      <c r="B95" s="8" t="str">
        <f>Daten!B95</f>
        <v>Schattendorf</v>
      </c>
      <c r="C95" s="15">
        <f t="shared" si="41"/>
        <v>1</v>
      </c>
      <c r="D95" s="10">
        <f>Daten!D95</f>
        <v>0</v>
      </c>
      <c r="E95" s="9">
        <f>Daten!E95</f>
        <v>2354</v>
      </c>
      <c r="F95" s="9">
        <f>Daten!F95</f>
        <v>2396</v>
      </c>
      <c r="G95" s="27">
        <f t="shared" si="42"/>
        <v>-42</v>
      </c>
      <c r="H95" s="29">
        <f t="shared" si="43"/>
        <v>-1.7529215358931552E-2</v>
      </c>
      <c r="I95" s="21">
        <f t="shared" si="44"/>
        <v>30.906493024199918</v>
      </c>
      <c r="J95" s="21">
        <f t="shared" si="45"/>
        <v>-72.906493024199918</v>
      </c>
      <c r="K95" s="27">
        <f t="shared" si="46"/>
        <v>36453.246512099962</v>
      </c>
      <c r="L95" s="16">
        <f>Daten!G95</f>
        <v>295</v>
      </c>
      <c r="M95" s="16">
        <f>Daten!H95</f>
        <v>1549</v>
      </c>
      <c r="N95" s="16">
        <f>Daten!I95</f>
        <v>510</v>
      </c>
      <c r="O95" s="28">
        <f t="shared" si="47"/>
        <v>0.51969012265978054</v>
      </c>
      <c r="P95" s="16">
        <f t="shared" si="48"/>
        <v>856.6152022843047</v>
      </c>
      <c r="Q95" s="21">
        <f t="shared" si="49"/>
        <v>-51.615202284304701</v>
      </c>
      <c r="R95" s="27">
        <f t="shared" si="50"/>
        <v>-10323.040456860941</v>
      </c>
      <c r="S95" s="9">
        <f>Daten!K95</f>
        <v>6900</v>
      </c>
      <c r="T95" s="9">
        <f>Daten!L95</f>
        <v>130388</v>
      </c>
      <c r="U95" s="9">
        <f>Daten!M95</f>
        <v>159890</v>
      </c>
      <c r="V95" s="9">
        <f>Daten!N95</f>
        <v>500</v>
      </c>
      <c r="W95" s="9">
        <f>Daten!O95</f>
        <v>500</v>
      </c>
      <c r="X95" s="23">
        <f t="shared" si="51"/>
        <v>297178</v>
      </c>
      <c r="Y95" s="9">
        <f t="shared" si="52"/>
        <v>832649.36597073684</v>
      </c>
      <c r="Z95" s="21">
        <f t="shared" si="53"/>
        <v>-535471.36597073684</v>
      </c>
      <c r="AA95" s="27">
        <f t="shared" si="54"/>
        <v>53547.136597073688</v>
      </c>
      <c r="AB95" s="32">
        <f t="shared" si="55"/>
        <v>79677.342652312713</v>
      </c>
      <c r="AC95" s="31">
        <f t="shared" si="56"/>
        <v>79677.342652312713</v>
      </c>
      <c r="AG95" s="26">
        <f t="shared" si="57"/>
        <v>36453.246512099962</v>
      </c>
      <c r="AH95" s="26">
        <f t="shared" si="58"/>
        <v>53547.136597073688</v>
      </c>
      <c r="AI95" s="26">
        <f t="shared" si="59"/>
        <v>90000.38310917365</v>
      </c>
      <c r="AJ95" s="26">
        <f t="shared" si="60"/>
        <v>1</v>
      </c>
      <c r="AK95" s="26">
        <f t="shared" si="61"/>
        <v>90000.38310917365</v>
      </c>
      <c r="AL95" s="26">
        <f t="shared" ca="1" si="62"/>
        <v>223614</v>
      </c>
      <c r="AM95" s="26">
        <f t="shared" ca="1" si="63"/>
        <v>11</v>
      </c>
      <c r="AN95" s="26">
        <f ca="1">IF(AM95=0,0,COUNTIF($AM$19:AM95,C95*10+1))</f>
        <v>51</v>
      </c>
      <c r="AO95" s="21">
        <f t="shared" ca="1" si="64"/>
        <v>0</v>
      </c>
      <c r="AP95" s="33">
        <f t="shared" ca="1" si="65"/>
        <v>223614</v>
      </c>
      <c r="AR95" s="111">
        <v>101073</v>
      </c>
      <c r="AS95" s="26"/>
    </row>
    <row r="96" spans="1:45" x14ac:dyDescent="0.2">
      <c r="A96" s="15">
        <f>Daten!A96</f>
        <v>10613</v>
      </c>
      <c r="B96" s="8" t="str">
        <f>Daten!B96</f>
        <v>Sieggraben</v>
      </c>
      <c r="C96" s="15">
        <f t="shared" si="41"/>
        <v>1</v>
      </c>
      <c r="D96" s="10">
        <f>Daten!D96</f>
        <v>0</v>
      </c>
      <c r="E96" s="9">
        <f>Daten!E96</f>
        <v>1236</v>
      </c>
      <c r="F96" s="9">
        <f>Daten!F96</f>
        <v>1275</v>
      </c>
      <c r="G96" s="27">
        <f t="shared" si="42"/>
        <v>-39</v>
      </c>
      <c r="H96" s="29">
        <f t="shared" si="43"/>
        <v>-3.0588235294117649E-2</v>
      </c>
      <c r="I96" s="21">
        <f t="shared" si="44"/>
        <v>16.446485227819238</v>
      </c>
      <c r="J96" s="21">
        <f t="shared" si="45"/>
        <v>-55.446485227819238</v>
      </c>
      <c r="K96" s="27">
        <f t="shared" si="46"/>
        <v>27723.242613909621</v>
      </c>
      <c r="L96" s="16">
        <f>Daten!G96</f>
        <v>180</v>
      </c>
      <c r="M96" s="16">
        <f>Daten!H96</f>
        <v>801</v>
      </c>
      <c r="N96" s="16">
        <f>Daten!I96</f>
        <v>255</v>
      </c>
      <c r="O96" s="28">
        <f t="shared" si="47"/>
        <v>0.54307116104868913</v>
      </c>
      <c r="P96" s="16">
        <f t="shared" si="48"/>
        <v>442.96241254340094</v>
      </c>
      <c r="Q96" s="21">
        <f t="shared" si="49"/>
        <v>-7.9624125434009443</v>
      </c>
      <c r="R96" s="27">
        <f t="shared" si="50"/>
        <v>-1592.4825086801889</v>
      </c>
      <c r="S96" s="9">
        <f>Daten!K96</f>
        <v>11035</v>
      </c>
      <c r="T96" s="9">
        <f>Daten!L96</f>
        <v>77134</v>
      </c>
      <c r="U96" s="9">
        <f>Daten!M96</f>
        <v>188387</v>
      </c>
      <c r="V96" s="9">
        <f>Daten!N96</f>
        <v>500</v>
      </c>
      <c r="W96" s="9">
        <f>Daten!O96</f>
        <v>500</v>
      </c>
      <c r="X96" s="23">
        <f t="shared" si="51"/>
        <v>276556</v>
      </c>
      <c r="Y96" s="9">
        <f t="shared" si="52"/>
        <v>437193.97465583298</v>
      </c>
      <c r="Z96" s="21">
        <f t="shared" si="53"/>
        <v>-160637.97465583298</v>
      </c>
      <c r="AA96" s="27">
        <f t="shared" si="54"/>
        <v>16063.797465583299</v>
      </c>
      <c r="AB96" s="32">
        <f t="shared" si="55"/>
        <v>42194.557570812729</v>
      </c>
      <c r="AC96" s="31">
        <f t="shared" si="56"/>
        <v>42194.557570812729</v>
      </c>
      <c r="AG96" s="26">
        <f t="shared" si="57"/>
        <v>27723.242613909621</v>
      </c>
      <c r="AH96" s="26">
        <f t="shared" si="58"/>
        <v>16063.797465583299</v>
      </c>
      <c r="AI96" s="26">
        <f t="shared" si="59"/>
        <v>43787.040079492916</v>
      </c>
      <c r="AJ96" s="26">
        <f t="shared" si="60"/>
        <v>1</v>
      </c>
      <c r="AK96" s="26">
        <f t="shared" si="61"/>
        <v>43787.040079492916</v>
      </c>
      <c r="AL96" s="26">
        <f t="shared" ca="1" si="62"/>
        <v>108793</v>
      </c>
      <c r="AM96" s="26">
        <f t="shared" ca="1" si="63"/>
        <v>11</v>
      </c>
      <c r="AN96" s="26">
        <f ca="1">IF(AM96=0,0,COUNTIF($AM$19:AM96,C96*10+1))</f>
        <v>52</v>
      </c>
      <c r="AO96" s="21">
        <f t="shared" ca="1" si="64"/>
        <v>0</v>
      </c>
      <c r="AP96" s="33">
        <f t="shared" ca="1" si="65"/>
        <v>108793</v>
      </c>
      <c r="AR96" s="111">
        <v>49174</v>
      </c>
      <c r="AS96" s="26"/>
    </row>
    <row r="97" spans="1:45" x14ac:dyDescent="0.2">
      <c r="A97" s="15">
        <f>Daten!A97</f>
        <v>10614</v>
      </c>
      <c r="B97" s="8" t="str">
        <f>Daten!B97</f>
        <v>Sigleß</v>
      </c>
      <c r="C97" s="15">
        <f t="shared" si="41"/>
        <v>1</v>
      </c>
      <c r="D97" s="10">
        <f>Daten!D97</f>
        <v>0</v>
      </c>
      <c r="E97" s="9">
        <f>Daten!E97</f>
        <v>1164</v>
      </c>
      <c r="F97" s="9">
        <f>Daten!F97</f>
        <v>1183</v>
      </c>
      <c r="G97" s="27">
        <f t="shared" si="42"/>
        <v>-19</v>
      </c>
      <c r="H97" s="29">
        <f t="shared" si="43"/>
        <v>-1.6060862214708368E-2</v>
      </c>
      <c r="I97" s="21">
        <f t="shared" si="44"/>
        <v>15.259758450596204</v>
      </c>
      <c r="J97" s="21">
        <f t="shared" si="45"/>
        <v>-34.259758450596202</v>
      </c>
      <c r="K97" s="27">
        <f t="shared" si="46"/>
        <v>17129.8792252981</v>
      </c>
      <c r="L97" s="16">
        <f>Daten!G97</f>
        <v>138</v>
      </c>
      <c r="M97" s="16">
        <f>Daten!H97</f>
        <v>756</v>
      </c>
      <c r="N97" s="16">
        <f>Daten!I97</f>
        <v>270</v>
      </c>
      <c r="O97" s="28">
        <f t="shared" si="47"/>
        <v>0.53968253968253965</v>
      </c>
      <c r="P97" s="16">
        <f t="shared" si="48"/>
        <v>418.07688374882787</v>
      </c>
      <c r="Q97" s="21">
        <f t="shared" si="49"/>
        <v>-10.076883748827868</v>
      </c>
      <c r="R97" s="27">
        <f t="shared" si="50"/>
        <v>-2015.3767497655735</v>
      </c>
      <c r="S97" s="9">
        <f>Daten!K97</f>
        <v>8949</v>
      </c>
      <c r="T97" s="9">
        <f>Daten!L97</f>
        <v>49977</v>
      </c>
      <c r="U97" s="9">
        <f>Daten!M97</f>
        <v>201943</v>
      </c>
      <c r="V97" s="9">
        <f>Daten!N97</f>
        <v>500</v>
      </c>
      <c r="W97" s="9">
        <f>Daten!O97</f>
        <v>500</v>
      </c>
      <c r="X97" s="23">
        <f t="shared" si="51"/>
        <v>260869</v>
      </c>
      <c r="Y97" s="9">
        <f t="shared" si="52"/>
        <v>411726.36448170675</v>
      </c>
      <c r="Z97" s="21">
        <f t="shared" si="53"/>
        <v>-150857.36448170675</v>
      </c>
      <c r="AA97" s="27">
        <f t="shared" si="54"/>
        <v>15085.736448170675</v>
      </c>
      <c r="AB97" s="32">
        <f t="shared" si="55"/>
        <v>30200.238923703204</v>
      </c>
      <c r="AC97" s="31">
        <f t="shared" si="56"/>
        <v>30200.238923703204</v>
      </c>
      <c r="AG97" s="26">
        <f t="shared" si="57"/>
        <v>17129.8792252981</v>
      </c>
      <c r="AH97" s="26">
        <f t="shared" si="58"/>
        <v>15085.736448170675</v>
      </c>
      <c r="AI97" s="26">
        <f t="shared" si="59"/>
        <v>32215.615673468776</v>
      </c>
      <c r="AJ97" s="26">
        <f t="shared" si="60"/>
        <v>1</v>
      </c>
      <c r="AK97" s="26">
        <f t="shared" si="61"/>
        <v>32215.615673468776</v>
      </c>
      <c r="AL97" s="26">
        <f t="shared" ca="1" si="62"/>
        <v>80043</v>
      </c>
      <c r="AM97" s="26">
        <f t="shared" ca="1" si="63"/>
        <v>11</v>
      </c>
      <c r="AN97" s="26">
        <f ca="1">IF(AM97=0,0,COUNTIF($AM$19:AM97,C97*10+1))</f>
        <v>53</v>
      </c>
      <c r="AO97" s="21">
        <f t="shared" ca="1" si="64"/>
        <v>0</v>
      </c>
      <c r="AP97" s="33">
        <f t="shared" ca="1" si="65"/>
        <v>80043</v>
      </c>
      <c r="AR97" s="111">
        <v>36179</v>
      </c>
      <c r="AS97" s="26"/>
    </row>
    <row r="98" spans="1:45" x14ac:dyDescent="0.2">
      <c r="A98" s="15">
        <f>Daten!A98</f>
        <v>10615</v>
      </c>
      <c r="B98" s="8" t="str">
        <f>Daten!B98</f>
        <v>Wiesen</v>
      </c>
      <c r="C98" s="15">
        <f t="shared" si="41"/>
        <v>1</v>
      </c>
      <c r="D98" s="10">
        <f>Daten!D98</f>
        <v>0</v>
      </c>
      <c r="E98" s="9">
        <f>Daten!E98</f>
        <v>2705</v>
      </c>
      <c r="F98" s="9">
        <f>Daten!F98</f>
        <v>2745</v>
      </c>
      <c r="G98" s="27">
        <f t="shared" si="42"/>
        <v>-40</v>
      </c>
      <c r="H98" s="29">
        <f t="shared" si="43"/>
        <v>-1.4571948998178506E-2</v>
      </c>
      <c r="I98" s="21">
        <f t="shared" si="44"/>
        <v>35.408315255187304</v>
      </c>
      <c r="J98" s="21">
        <f t="shared" si="45"/>
        <v>-75.408315255187304</v>
      </c>
      <c r="K98" s="27">
        <f t="shared" si="46"/>
        <v>37704.157627593653</v>
      </c>
      <c r="L98" s="16">
        <f>Daten!G98</f>
        <v>370</v>
      </c>
      <c r="M98" s="16">
        <f>Daten!H98</f>
        <v>1706</v>
      </c>
      <c r="N98" s="16">
        <f>Daten!I98</f>
        <v>629</v>
      </c>
      <c r="O98" s="28">
        <f t="shared" si="47"/>
        <v>0.58558030480656509</v>
      </c>
      <c r="P98" s="16">
        <f t="shared" si="48"/>
        <v>943.43804718981528</v>
      </c>
      <c r="Q98" s="21">
        <f t="shared" si="49"/>
        <v>55.561952810184721</v>
      </c>
      <c r="R98" s="27">
        <f t="shared" si="50"/>
        <v>11112.390562036944</v>
      </c>
      <c r="S98" s="9">
        <f>Daten!K98</f>
        <v>4479</v>
      </c>
      <c r="T98" s="9">
        <f>Daten!L98</f>
        <v>157013</v>
      </c>
      <c r="U98" s="9">
        <f>Daten!M98</f>
        <v>202610</v>
      </c>
      <c r="V98" s="9">
        <f>Daten!N98</f>
        <v>500</v>
      </c>
      <c r="W98" s="9">
        <f>Daten!O98</f>
        <v>500</v>
      </c>
      <c r="X98" s="23">
        <f t="shared" si="51"/>
        <v>364102</v>
      </c>
      <c r="Y98" s="9">
        <f t="shared" si="52"/>
        <v>956803.96556960209</v>
      </c>
      <c r="Z98" s="21">
        <f t="shared" si="53"/>
        <v>-592701.96556960209</v>
      </c>
      <c r="AA98" s="27">
        <f t="shared" si="54"/>
        <v>59270.196556960211</v>
      </c>
      <c r="AB98" s="32">
        <f t="shared" si="55"/>
        <v>108086.74474659082</v>
      </c>
      <c r="AC98" s="31">
        <f t="shared" si="56"/>
        <v>108086.74474659082</v>
      </c>
      <c r="AG98" s="26">
        <f t="shared" si="57"/>
        <v>37704.157627593653</v>
      </c>
      <c r="AH98" s="26">
        <f t="shared" si="58"/>
        <v>59270.196556960211</v>
      </c>
      <c r="AI98" s="26">
        <f t="shared" si="59"/>
        <v>96974.354184553871</v>
      </c>
      <c r="AJ98" s="26">
        <f t="shared" si="60"/>
        <v>1</v>
      </c>
      <c r="AK98" s="26">
        <f t="shared" si="61"/>
        <v>96974.354184553871</v>
      </c>
      <c r="AL98" s="26">
        <f t="shared" ca="1" si="62"/>
        <v>240942</v>
      </c>
      <c r="AM98" s="26">
        <f t="shared" ca="1" si="63"/>
        <v>11</v>
      </c>
      <c r="AN98" s="26">
        <f ca="1">IF(AM98=0,0,COUNTIF($AM$19:AM98,C98*10+1))</f>
        <v>54</v>
      </c>
      <c r="AO98" s="21">
        <f t="shared" ca="1" si="64"/>
        <v>0</v>
      </c>
      <c r="AP98" s="33">
        <f t="shared" ca="1" si="65"/>
        <v>240942</v>
      </c>
      <c r="AR98" s="111">
        <v>108905</v>
      </c>
      <c r="AS98" s="26"/>
    </row>
    <row r="99" spans="1:45" x14ac:dyDescent="0.2">
      <c r="A99" s="15">
        <f>Daten!A99</f>
        <v>10616</v>
      </c>
      <c r="B99" s="8" t="str">
        <f>Daten!B99</f>
        <v>Antau</v>
      </c>
      <c r="C99" s="15">
        <f t="shared" si="41"/>
        <v>1</v>
      </c>
      <c r="D99" s="10">
        <f>Daten!D99</f>
        <v>0</v>
      </c>
      <c r="E99" s="9">
        <f>Daten!E99</f>
        <v>773</v>
      </c>
      <c r="F99" s="9">
        <f>Daten!F99</f>
        <v>755</v>
      </c>
      <c r="G99" s="27">
        <f t="shared" si="42"/>
        <v>18</v>
      </c>
      <c r="H99" s="29">
        <f t="shared" si="43"/>
        <v>2.3841059602649008E-2</v>
      </c>
      <c r="I99" s="21">
        <f t="shared" si="44"/>
        <v>9.7388990956890389</v>
      </c>
      <c r="J99" s="21">
        <f t="shared" si="45"/>
        <v>8.2611009043109611</v>
      </c>
      <c r="K99" s="27">
        <f t="shared" si="46"/>
        <v>-4130.5504521554803</v>
      </c>
      <c r="L99" s="16">
        <f>Daten!G99</f>
        <v>95</v>
      </c>
      <c r="M99" s="16">
        <f>Daten!H99</f>
        <v>533</v>
      </c>
      <c r="N99" s="16">
        <f>Daten!I99</f>
        <v>145</v>
      </c>
      <c r="O99" s="28">
        <f t="shared" si="47"/>
        <v>0.45028142589118197</v>
      </c>
      <c r="P99" s="16">
        <f t="shared" si="48"/>
        <v>294.75526327794347</v>
      </c>
      <c r="Q99" s="21">
        <f t="shared" si="49"/>
        <v>-54.75526327794347</v>
      </c>
      <c r="R99" s="27">
        <f t="shared" si="50"/>
        <v>-10951.052655588694</v>
      </c>
      <c r="S99" s="9">
        <f>Daten!K99</f>
        <v>7864</v>
      </c>
      <c r="T99" s="9">
        <f>Daten!L99</f>
        <v>59839</v>
      </c>
      <c r="U99" s="9">
        <f>Daten!M99</f>
        <v>149541</v>
      </c>
      <c r="V99" s="9">
        <f>Daten!N99</f>
        <v>500</v>
      </c>
      <c r="W99" s="9">
        <f>Daten!O99</f>
        <v>500</v>
      </c>
      <c r="X99" s="23">
        <f t="shared" si="51"/>
        <v>217244</v>
      </c>
      <c r="Y99" s="9">
        <f t="shared" si="52"/>
        <v>273423.09256388259</v>
      </c>
      <c r="Z99" s="21">
        <f t="shared" si="53"/>
        <v>-56179.092563882587</v>
      </c>
      <c r="AA99" s="27">
        <f t="shared" si="54"/>
        <v>5617.9092563882587</v>
      </c>
      <c r="AB99" s="32">
        <f t="shared" si="55"/>
        <v>-9463.6938513559144</v>
      </c>
      <c r="AC99" s="31">
        <f t="shared" si="56"/>
        <v>0</v>
      </c>
      <c r="AG99" s="26">
        <f t="shared" si="57"/>
        <v>0</v>
      </c>
      <c r="AH99" s="26">
        <f t="shared" si="58"/>
        <v>0</v>
      </c>
      <c r="AI99" s="26">
        <f t="shared" si="59"/>
        <v>0</v>
      </c>
      <c r="AJ99" s="26">
        <f t="shared" si="60"/>
        <v>1</v>
      </c>
      <c r="AK99" s="26">
        <f t="shared" si="61"/>
        <v>0</v>
      </c>
      <c r="AL99" s="26">
        <f t="shared" ca="1" si="62"/>
        <v>0</v>
      </c>
      <c r="AM99" s="26">
        <f t="shared" ca="1" si="63"/>
        <v>0</v>
      </c>
      <c r="AN99" s="26">
        <f ca="1">IF(AM99=0,0,COUNTIF($AM$19:AM99,C99*10+1))</f>
        <v>0</v>
      </c>
      <c r="AO99" s="21">
        <f t="shared" ca="1" si="64"/>
        <v>0</v>
      </c>
      <c r="AP99" s="33">
        <f t="shared" ca="1" si="65"/>
        <v>0</v>
      </c>
      <c r="AR99" s="111">
        <v>0</v>
      </c>
      <c r="AS99" s="26"/>
    </row>
    <row r="100" spans="1:45" x14ac:dyDescent="0.2">
      <c r="A100" s="15">
        <f>Daten!A100</f>
        <v>10617</v>
      </c>
      <c r="B100" s="8" t="str">
        <f>Daten!B100</f>
        <v>Baumgarten</v>
      </c>
      <c r="C100" s="15">
        <f t="shared" si="41"/>
        <v>1</v>
      </c>
      <c r="D100" s="10">
        <f>Daten!D100</f>
        <v>0</v>
      </c>
      <c r="E100" s="9">
        <f>Daten!E100</f>
        <v>885</v>
      </c>
      <c r="F100" s="9">
        <f>Daten!F100</f>
        <v>870</v>
      </c>
      <c r="G100" s="27">
        <f t="shared" si="42"/>
        <v>15</v>
      </c>
      <c r="H100" s="29">
        <f t="shared" si="43"/>
        <v>1.7241379310344827E-2</v>
      </c>
      <c r="I100" s="21">
        <f t="shared" si="44"/>
        <v>11.222307567217834</v>
      </c>
      <c r="J100" s="21">
        <f t="shared" si="45"/>
        <v>3.7776924327821657</v>
      </c>
      <c r="K100" s="27">
        <f t="shared" si="46"/>
        <v>-1888.8462163910829</v>
      </c>
      <c r="L100" s="16">
        <f>Daten!G100</f>
        <v>111</v>
      </c>
      <c r="M100" s="16">
        <f>Daten!H100</f>
        <v>554</v>
      </c>
      <c r="N100" s="16">
        <f>Daten!I100</f>
        <v>220</v>
      </c>
      <c r="O100" s="28">
        <f t="shared" si="47"/>
        <v>0.59747292418772568</v>
      </c>
      <c r="P100" s="16">
        <f t="shared" si="48"/>
        <v>306.36851004874421</v>
      </c>
      <c r="Q100" s="21">
        <f t="shared" si="49"/>
        <v>24.631489951255787</v>
      </c>
      <c r="R100" s="27">
        <f t="shared" si="50"/>
        <v>4926.2979902511579</v>
      </c>
      <c r="S100" s="9">
        <f>Daten!K100</f>
        <v>5018</v>
      </c>
      <c r="T100" s="9">
        <f>Daten!L100</f>
        <v>48934</v>
      </c>
      <c r="U100" s="9">
        <f>Daten!M100</f>
        <v>98656</v>
      </c>
      <c r="V100" s="9">
        <f>Daten!N100</f>
        <v>500</v>
      </c>
      <c r="W100" s="9">
        <f>Daten!O100</f>
        <v>500</v>
      </c>
      <c r="X100" s="23">
        <f t="shared" si="51"/>
        <v>152608</v>
      </c>
      <c r="Y100" s="9">
        <f t="shared" si="52"/>
        <v>313039.37505696778</v>
      </c>
      <c r="Z100" s="21">
        <f t="shared" si="53"/>
        <v>-160431.37505696778</v>
      </c>
      <c r="AA100" s="27">
        <f t="shared" si="54"/>
        <v>16043.137505696779</v>
      </c>
      <c r="AB100" s="32">
        <f t="shared" si="55"/>
        <v>19080.589279556854</v>
      </c>
      <c r="AC100" s="31">
        <f t="shared" si="56"/>
        <v>19080.589279556854</v>
      </c>
      <c r="AG100" s="26">
        <f t="shared" si="57"/>
        <v>-1888.8462163910829</v>
      </c>
      <c r="AH100" s="26">
        <f t="shared" si="58"/>
        <v>16043.137505696779</v>
      </c>
      <c r="AI100" s="26">
        <f t="shared" si="59"/>
        <v>14154.291289305696</v>
      </c>
      <c r="AJ100" s="26">
        <f t="shared" si="60"/>
        <v>1</v>
      </c>
      <c r="AK100" s="26">
        <f t="shared" si="61"/>
        <v>14154.291289305696</v>
      </c>
      <c r="AL100" s="26">
        <f t="shared" ca="1" si="62"/>
        <v>35168</v>
      </c>
      <c r="AM100" s="26">
        <f t="shared" ca="1" si="63"/>
        <v>11</v>
      </c>
      <c r="AN100" s="26">
        <f ca="1">IF(AM100=0,0,COUNTIF($AM$19:AM100,C100*10+1))</f>
        <v>55</v>
      </c>
      <c r="AO100" s="21">
        <f t="shared" ca="1" si="64"/>
        <v>0</v>
      </c>
      <c r="AP100" s="33">
        <f t="shared" ca="1" si="65"/>
        <v>35168</v>
      </c>
      <c r="AR100" s="111">
        <v>15896</v>
      </c>
      <c r="AS100" s="26"/>
    </row>
    <row r="101" spans="1:45" x14ac:dyDescent="0.2">
      <c r="A101" s="15">
        <f>Daten!A101</f>
        <v>10618</v>
      </c>
      <c r="B101" s="8" t="str">
        <f>Daten!B101</f>
        <v>Zemendorf-Stöttera</v>
      </c>
      <c r="C101" s="15">
        <f t="shared" si="41"/>
        <v>1</v>
      </c>
      <c r="D101" s="10">
        <f>Daten!D101</f>
        <v>0</v>
      </c>
      <c r="E101" s="9">
        <f>Daten!E101</f>
        <v>1276</v>
      </c>
      <c r="F101" s="9">
        <f>Daten!F101</f>
        <v>1284</v>
      </c>
      <c r="G101" s="27">
        <f t="shared" si="42"/>
        <v>-8</v>
      </c>
      <c r="H101" s="29">
        <f t="shared" si="43"/>
        <v>-6.2305295950155761E-3</v>
      </c>
      <c r="I101" s="21">
        <f t="shared" si="44"/>
        <v>16.562578064721492</v>
      </c>
      <c r="J101" s="21">
        <f t="shared" si="45"/>
        <v>-24.562578064721492</v>
      </c>
      <c r="K101" s="27">
        <f t="shared" si="46"/>
        <v>12281.289032360746</v>
      </c>
      <c r="L101" s="16">
        <f>Daten!G101</f>
        <v>155</v>
      </c>
      <c r="M101" s="16">
        <f>Daten!H101</f>
        <v>862</v>
      </c>
      <c r="N101" s="16">
        <f>Daten!I101</f>
        <v>259</v>
      </c>
      <c r="O101" s="28">
        <f t="shared" si="47"/>
        <v>0.48027842227378192</v>
      </c>
      <c r="P101" s="16">
        <f t="shared" si="48"/>
        <v>476.69612935382224</v>
      </c>
      <c r="Q101" s="21">
        <f t="shared" si="49"/>
        <v>-62.696129353822244</v>
      </c>
      <c r="R101" s="27">
        <f t="shared" si="50"/>
        <v>-12539.225870764449</v>
      </c>
      <c r="S101" s="9">
        <f>Daten!K101</f>
        <v>11184</v>
      </c>
      <c r="T101" s="9">
        <f>Daten!L101</f>
        <v>87420</v>
      </c>
      <c r="U101" s="9">
        <f>Daten!M101</f>
        <v>168240</v>
      </c>
      <c r="V101" s="9">
        <f>Daten!N101</f>
        <v>500</v>
      </c>
      <c r="W101" s="9">
        <f>Daten!O101</f>
        <v>500</v>
      </c>
      <c r="X101" s="23">
        <f t="shared" si="51"/>
        <v>266844</v>
      </c>
      <c r="Y101" s="9">
        <f t="shared" si="52"/>
        <v>451342.64697479195</v>
      </c>
      <c r="Z101" s="21">
        <f t="shared" si="53"/>
        <v>-184498.64697479195</v>
      </c>
      <c r="AA101" s="27">
        <f t="shared" si="54"/>
        <v>18449.864697479195</v>
      </c>
      <c r="AB101" s="32">
        <f t="shared" si="55"/>
        <v>18191.927859075491</v>
      </c>
      <c r="AC101" s="31">
        <f t="shared" si="56"/>
        <v>18191.927859075491</v>
      </c>
      <c r="AG101" s="26">
        <f t="shared" si="57"/>
        <v>12281.289032360746</v>
      </c>
      <c r="AH101" s="26">
        <f t="shared" si="58"/>
        <v>18449.864697479195</v>
      </c>
      <c r="AI101" s="26">
        <f t="shared" si="59"/>
        <v>30731.153729839942</v>
      </c>
      <c r="AJ101" s="26">
        <f t="shared" si="60"/>
        <v>1</v>
      </c>
      <c r="AK101" s="26">
        <f t="shared" si="61"/>
        <v>30731.153729839942</v>
      </c>
      <c r="AL101" s="26">
        <f t="shared" ca="1" si="62"/>
        <v>76354</v>
      </c>
      <c r="AM101" s="26">
        <f t="shared" ca="1" si="63"/>
        <v>11</v>
      </c>
      <c r="AN101" s="26">
        <f ca="1">IF(AM101=0,0,COUNTIF($AM$19:AM101,C101*10+1))</f>
        <v>56</v>
      </c>
      <c r="AO101" s="21">
        <f t="shared" ca="1" si="64"/>
        <v>0</v>
      </c>
      <c r="AP101" s="33">
        <f t="shared" ca="1" si="65"/>
        <v>76354</v>
      </c>
      <c r="AR101" s="111">
        <v>34512</v>
      </c>
      <c r="AS101" s="26"/>
    </row>
    <row r="102" spans="1:45" x14ac:dyDescent="0.2">
      <c r="A102" s="15">
        <f>Daten!A102</f>
        <v>10619</v>
      </c>
      <c r="B102" s="8" t="str">
        <f>Daten!B102</f>
        <v>Krensdorf</v>
      </c>
      <c r="C102" s="15">
        <f t="shared" si="41"/>
        <v>1</v>
      </c>
      <c r="D102" s="10">
        <f>Daten!D102</f>
        <v>0</v>
      </c>
      <c r="E102" s="9">
        <f>Daten!E102</f>
        <v>632</v>
      </c>
      <c r="F102" s="9">
        <f>Daten!F102</f>
        <v>624</v>
      </c>
      <c r="G102" s="27">
        <f t="shared" si="42"/>
        <v>8</v>
      </c>
      <c r="H102" s="29">
        <f t="shared" si="43"/>
        <v>1.282051282051282E-2</v>
      </c>
      <c r="I102" s="21">
        <f t="shared" si="44"/>
        <v>8.0491033585562395</v>
      </c>
      <c r="J102" s="21">
        <f t="shared" si="45"/>
        <v>-4.9103358556239485E-2</v>
      </c>
      <c r="K102" s="27">
        <f t="shared" si="46"/>
        <v>24.551679278119742</v>
      </c>
      <c r="L102" s="16">
        <f>Daten!G102</f>
        <v>119</v>
      </c>
      <c r="M102" s="16">
        <f>Daten!H102</f>
        <v>404</v>
      </c>
      <c r="N102" s="16">
        <f>Daten!I102</f>
        <v>109</v>
      </c>
      <c r="O102" s="28">
        <f t="shared" si="47"/>
        <v>0.5643564356435643</v>
      </c>
      <c r="P102" s="16">
        <f t="shared" si="48"/>
        <v>223.41674740016725</v>
      </c>
      <c r="Q102" s="21">
        <f t="shared" si="49"/>
        <v>4.5832525998327469</v>
      </c>
      <c r="R102" s="27">
        <f t="shared" si="50"/>
        <v>916.65051996654938</v>
      </c>
      <c r="S102" s="9">
        <f>Daten!K102</f>
        <v>12706</v>
      </c>
      <c r="T102" s="9">
        <f>Daten!L102</f>
        <v>31019</v>
      </c>
      <c r="U102" s="9">
        <f>Daten!M102</f>
        <v>13372</v>
      </c>
      <c r="V102" s="9">
        <f>Daten!N102</f>
        <v>500</v>
      </c>
      <c r="W102" s="9">
        <f>Daten!O102</f>
        <v>500</v>
      </c>
      <c r="X102" s="23">
        <f t="shared" si="51"/>
        <v>57097</v>
      </c>
      <c r="Y102" s="9">
        <f t="shared" si="52"/>
        <v>223549.02263955213</v>
      </c>
      <c r="Z102" s="21">
        <f t="shared" si="53"/>
        <v>-166452.02263955213</v>
      </c>
      <c r="AA102" s="27">
        <f t="shared" si="54"/>
        <v>16645.202263955212</v>
      </c>
      <c r="AB102" s="32">
        <f t="shared" si="55"/>
        <v>17586.40446319988</v>
      </c>
      <c r="AC102" s="31">
        <f t="shared" si="56"/>
        <v>17586.40446319988</v>
      </c>
      <c r="AG102" s="26">
        <f t="shared" si="57"/>
        <v>24.551679278119742</v>
      </c>
      <c r="AH102" s="26">
        <f t="shared" si="58"/>
        <v>16645.202263955212</v>
      </c>
      <c r="AI102" s="26">
        <f t="shared" si="59"/>
        <v>16669.753943233332</v>
      </c>
      <c r="AJ102" s="26">
        <f t="shared" si="60"/>
        <v>1</v>
      </c>
      <c r="AK102" s="26">
        <f t="shared" si="61"/>
        <v>16669.753943233332</v>
      </c>
      <c r="AL102" s="26">
        <f t="shared" ca="1" si="62"/>
        <v>41418</v>
      </c>
      <c r="AM102" s="26">
        <f t="shared" ca="1" si="63"/>
        <v>11</v>
      </c>
      <c r="AN102" s="26">
        <f ca="1">IF(AM102=0,0,COUNTIF($AM$19:AM102,C102*10+1))</f>
        <v>57</v>
      </c>
      <c r="AO102" s="21">
        <f t="shared" ca="1" si="64"/>
        <v>0</v>
      </c>
      <c r="AP102" s="33">
        <f t="shared" ca="1" si="65"/>
        <v>41418</v>
      </c>
      <c r="AR102" s="111">
        <v>18721</v>
      </c>
      <c r="AS102" s="26"/>
    </row>
    <row r="103" spans="1:45" x14ac:dyDescent="0.2">
      <c r="A103" s="15">
        <f>Daten!A103</f>
        <v>10701</v>
      </c>
      <c r="B103" s="8" t="str">
        <f>Daten!B103</f>
        <v>Andau</v>
      </c>
      <c r="C103" s="15">
        <f t="shared" si="41"/>
        <v>1</v>
      </c>
      <c r="D103" s="10">
        <f>Daten!D103</f>
        <v>0</v>
      </c>
      <c r="E103" s="9">
        <f>Daten!E103</f>
        <v>2283</v>
      </c>
      <c r="F103" s="9">
        <f>Daten!F103</f>
        <v>2347</v>
      </c>
      <c r="G103" s="27">
        <f t="shared" si="42"/>
        <v>-64</v>
      </c>
      <c r="H103" s="29">
        <f t="shared" si="43"/>
        <v>-2.7268853855986364E-2</v>
      </c>
      <c r="I103" s="21">
        <f t="shared" si="44"/>
        <v>30.274432023287652</v>
      </c>
      <c r="J103" s="21">
        <f t="shared" si="45"/>
        <v>-94.274432023287659</v>
      </c>
      <c r="K103" s="27">
        <f t="shared" si="46"/>
        <v>47137.216011643832</v>
      </c>
      <c r="L103" s="16">
        <f>Daten!G103</f>
        <v>241</v>
      </c>
      <c r="M103" s="16">
        <f>Daten!H103</f>
        <v>1424</v>
      </c>
      <c r="N103" s="16">
        <f>Daten!I103</f>
        <v>618</v>
      </c>
      <c r="O103" s="28">
        <f t="shared" si="47"/>
        <v>0.6032303370786517</v>
      </c>
      <c r="P103" s="16">
        <f t="shared" si="48"/>
        <v>787.48873341049057</v>
      </c>
      <c r="Q103" s="21">
        <f t="shared" si="49"/>
        <v>71.511266589509432</v>
      </c>
      <c r="R103" s="27">
        <f t="shared" si="50"/>
        <v>14302.253317901886</v>
      </c>
      <c r="S103" s="9">
        <f>Daten!K103</f>
        <v>63701</v>
      </c>
      <c r="T103" s="9">
        <f>Daten!L103</f>
        <v>160620</v>
      </c>
      <c r="U103" s="9">
        <f>Daten!M103</f>
        <v>376392</v>
      </c>
      <c r="V103" s="9">
        <f>Daten!N103</f>
        <v>500</v>
      </c>
      <c r="W103" s="9">
        <f>Daten!O103</f>
        <v>500</v>
      </c>
      <c r="X103" s="23">
        <f t="shared" si="51"/>
        <v>600713</v>
      </c>
      <c r="Y103" s="9">
        <f t="shared" si="52"/>
        <v>807535.47260458465</v>
      </c>
      <c r="Z103" s="21">
        <f t="shared" si="53"/>
        <v>-206822.47260458465</v>
      </c>
      <c r="AA103" s="27">
        <f t="shared" si="54"/>
        <v>20682.247260458465</v>
      </c>
      <c r="AB103" s="32">
        <f t="shared" si="55"/>
        <v>82121.716590004187</v>
      </c>
      <c r="AC103" s="31">
        <f t="shared" si="56"/>
        <v>82121.716590004187</v>
      </c>
      <c r="AG103" s="26">
        <f t="shared" si="57"/>
        <v>47137.216011643832</v>
      </c>
      <c r="AH103" s="26">
        <f t="shared" si="58"/>
        <v>20682.247260458465</v>
      </c>
      <c r="AI103" s="26">
        <f t="shared" si="59"/>
        <v>67819.463272102294</v>
      </c>
      <c r="AJ103" s="26">
        <f t="shared" si="60"/>
        <v>1</v>
      </c>
      <c r="AK103" s="26">
        <f t="shared" si="61"/>
        <v>67819.463272102294</v>
      </c>
      <c r="AL103" s="26">
        <f t="shared" ca="1" si="62"/>
        <v>168504</v>
      </c>
      <c r="AM103" s="26">
        <f t="shared" ca="1" si="63"/>
        <v>11</v>
      </c>
      <c r="AN103" s="26">
        <f ca="1">IF(AM103=0,0,COUNTIF($AM$19:AM103,C103*10+1))</f>
        <v>58</v>
      </c>
      <c r="AO103" s="21">
        <f t="shared" ca="1" si="64"/>
        <v>0</v>
      </c>
      <c r="AP103" s="33">
        <f t="shared" ca="1" si="65"/>
        <v>168504</v>
      </c>
      <c r="AR103" s="111">
        <v>76164</v>
      </c>
      <c r="AS103" s="26"/>
    </row>
    <row r="104" spans="1:45" x14ac:dyDescent="0.2">
      <c r="A104" s="15">
        <f>Daten!A104</f>
        <v>10702</v>
      </c>
      <c r="B104" s="8" t="str">
        <f>Daten!B104</f>
        <v>Apetlon</v>
      </c>
      <c r="C104" s="15">
        <f t="shared" si="41"/>
        <v>1</v>
      </c>
      <c r="D104" s="10">
        <f>Daten!D104</f>
        <v>0</v>
      </c>
      <c r="E104" s="9">
        <f>Daten!E104</f>
        <v>1762</v>
      </c>
      <c r="F104" s="9">
        <f>Daten!F104</f>
        <v>1775</v>
      </c>
      <c r="G104" s="27">
        <f t="shared" si="42"/>
        <v>-13</v>
      </c>
      <c r="H104" s="29">
        <f t="shared" si="43"/>
        <v>-7.3239436619718309E-3</v>
      </c>
      <c r="I104" s="21">
        <f t="shared" si="44"/>
        <v>22.896087277944432</v>
      </c>
      <c r="J104" s="21">
        <f t="shared" si="45"/>
        <v>-35.896087277944432</v>
      </c>
      <c r="K104" s="27">
        <f t="shared" si="46"/>
        <v>17948.043638972216</v>
      </c>
      <c r="L104" s="16">
        <f>Daten!G104</f>
        <v>196</v>
      </c>
      <c r="M104" s="16">
        <f>Daten!H104</f>
        <v>1074</v>
      </c>
      <c r="N104" s="16">
        <f>Daten!I104</f>
        <v>492</v>
      </c>
      <c r="O104" s="28">
        <f t="shared" si="47"/>
        <v>0.64059590316573556</v>
      </c>
      <c r="P104" s="16">
        <f t="shared" si="48"/>
        <v>593.934620563811</v>
      </c>
      <c r="Q104" s="21">
        <f t="shared" si="49"/>
        <v>94.065379436189005</v>
      </c>
      <c r="R104" s="27">
        <f t="shared" si="50"/>
        <v>18813.075887237799</v>
      </c>
      <c r="S104" s="9">
        <f>Daten!K104</f>
        <v>52501</v>
      </c>
      <c r="T104" s="9">
        <f>Daten!L104</f>
        <v>118338</v>
      </c>
      <c r="U104" s="9">
        <f>Daten!M104</f>
        <v>161477</v>
      </c>
      <c r="V104" s="9">
        <f>Daten!N104</f>
        <v>500</v>
      </c>
      <c r="W104" s="9">
        <f>Daten!O104</f>
        <v>500</v>
      </c>
      <c r="X104" s="23">
        <f t="shared" si="51"/>
        <v>332316</v>
      </c>
      <c r="Y104" s="9">
        <f t="shared" si="52"/>
        <v>623249.01565014373</v>
      </c>
      <c r="Z104" s="21">
        <f t="shared" si="53"/>
        <v>-290933.01565014373</v>
      </c>
      <c r="AA104" s="27">
        <f t="shared" si="54"/>
        <v>29093.301565014375</v>
      </c>
      <c r="AB104" s="32">
        <f t="shared" si="55"/>
        <v>65854.421091224387</v>
      </c>
      <c r="AC104" s="31">
        <f t="shared" si="56"/>
        <v>65854.421091224387</v>
      </c>
      <c r="AG104" s="26">
        <f t="shared" si="57"/>
        <v>17948.043638972216</v>
      </c>
      <c r="AH104" s="26">
        <f t="shared" si="58"/>
        <v>29093.301565014375</v>
      </c>
      <c r="AI104" s="26">
        <f t="shared" si="59"/>
        <v>47041.345203986595</v>
      </c>
      <c r="AJ104" s="26">
        <f t="shared" si="60"/>
        <v>1</v>
      </c>
      <c r="AK104" s="26">
        <f t="shared" si="61"/>
        <v>47041.345203986595</v>
      </c>
      <c r="AL104" s="26">
        <f t="shared" ca="1" si="62"/>
        <v>116879</v>
      </c>
      <c r="AM104" s="26">
        <f t="shared" ca="1" si="63"/>
        <v>11</v>
      </c>
      <c r="AN104" s="26">
        <f ca="1">IF(AM104=0,0,COUNTIF($AM$19:AM104,C104*10+1))</f>
        <v>59</v>
      </c>
      <c r="AO104" s="21">
        <f t="shared" ca="1" si="64"/>
        <v>0</v>
      </c>
      <c r="AP104" s="33">
        <f t="shared" ca="1" si="65"/>
        <v>116879</v>
      </c>
      <c r="AR104" s="111">
        <v>52829</v>
      </c>
      <c r="AS104" s="26"/>
    </row>
    <row r="105" spans="1:45" x14ac:dyDescent="0.2">
      <c r="A105" s="15">
        <f>Daten!A105</f>
        <v>10703</v>
      </c>
      <c r="B105" s="8" t="str">
        <f>Daten!B105</f>
        <v>Bruckneudorf</v>
      </c>
      <c r="C105" s="15">
        <f t="shared" si="41"/>
        <v>1</v>
      </c>
      <c r="D105" s="10">
        <f>Daten!D105</f>
        <v>0</v>
      </c>
      <c r="E105" s="9">
        <f>Daten!E105</f>
        <v>3099</v>
      </c>
      <c r="F105" s="9">
        <f>Daten!F105</f>
        <v>2933</v>
      </c>
      <c r="G105" s="27">
        <f t="shared" si="42"/>
        <v>166</v>
      </c>
      <c r="H105" s="29">
        <f t="shared" si="43"/>
        <v>5.6597340606887148E-2</v>
      </c>
      <c r="I105" s="21">
        <f t="shared" si="44"/>
        <v>37.833365626034372</v>
      </c>
      <c r="J105" s="21">
        <f t="shared" si="45"/>
        <v>128.16663437396562</v>
      </c>
      <c r="K105" s="27">
        <f t="shared" si="46"/>
        <v>-64083.317186982807</v>
      </c>
      <c r="L105" s="16">
        <f>Daten!G105</f>
        <v>453</v>
      </c>
      <c r="M105" s="16">
        <f>Daten!H105</f>
        <v>2234</v>
      </c>
      <c r="N105" s="16">
        <f>Daten!I105</f>
        <v>412</v>
      </c>
      <c r="O105" s="28">
        <f t="shared" si="47"/>
        <v>0.38719785138764545</v>
      </c>
      <c r="P105" s="16">
        <f t="shared" si="48"/>
        <v>1235.4282517128061</v>
      </c>
      <c r="Q105" s="21">
        <f t="shared" si="49"/>
        <v>-370.42825171280606</v>
      </c>
      <c r="R105" s="27">
        <f t="shared" si="50"/>
        <v>-74085.650342561217</v>
      </c>
      <c r="S105" s="9">
        <f>Daten!K105</f>
        <v>21383</v>
      </c>
      <c r="T105" s="9">
        <f>Daten!L105</f>
        <v>163057</v>
      </c>
      <c r="U105" s="9">
        <f>Daten!M105</f>
        <v>358943</v>
      </c>
      <c r="V105" s="9">
        <f>Daten!N105</f>
        <v>500</v>
      </c>
      <c r="W105" s="9">
        <f>Daten!O105</f>
        <v>500</v>
      </c>
      <c r="X105" s="23">
        <f t="shared" si="51"/>
        <v>543383</v>
      </c>
      <c r="Y105" s="9">
        <f t="shared" si="52"/>
        <v>1096168.3879113481</v>
      </c>
      <c r="Z105" s="21">
        <f t="shared" si="53"/>
        <v>-552785.38791134814</v>
      </c>
      <c r="AA105" s="27">
        <f t="shared" si="54"/>
        <v>55278.538791134815</v>
      </c>
      <c r="AB105" s="32">
        <f t="shared" si="55"/>
        <v>-82890.428738409217</v>
      </c>
      <c r="AC105" s="31">
        <f t="shared" si="56"/>
        <v>0</v>
      </c>
      <c r="AG105" s="26">
        <f t="shared" si="57"/>
        <v>0</v>
      </c>
      <c r="AH105" s="26">
        <f t="shared" si="58"/>
        <v>0</v>
      </c>
      <c r="AI105" s="26">
        <f t="shared" si="59"/>
        <v>0</v>
      </c>
      <c r="AJ105" s="26">
        <f t="shared" si="60"/>
        <v>1</v>
      </c>
      <c r="AK105" s="26">
        <f t="shared" si="61"/>
        <v>0</v>
      </c>
      <c r="AL105" s="26">
        <f t="shared" ca="1" si="62"/>
        <v>0</v>
      </c>
      <c r="AM105" s="26">
        <f t="shared" ca="1" si="63"/>
        <v>0</v>
      </c>
      <c r="AN105" s="26">
        <f ca="1">IF(AM105=0,0,COUNTIF($AM$19:AM105,C105*10+1))</f>
        <v>0</v>
      </c>
      <c r="AO105" s="21">
        <f t="shared" ca="1" si="64"/>
        <v>0</v>
      </c>
      <c r="AP105" s="33">
        <f t="shared" ca="1" si="65"/>
        <v>0</v>
      </c>
      <c r="AR105" s="111">
        <v>0</v>
      </c>
      <c r="AS105" s="26"/>
    </row>
    <row r="106" spans="1:45" x14ac:dyDescent="0.2">
      <c r="A106" s="15">
        <f>Daten!A106</f>
        <v>10704</v>
      </c>
      <c r="B106" s="8" t="str">
        <f>Daten!B106</f>
        <v>Deutsch Jahrndorf</v>
      </c>
      <c r="C106" s="15">
        <f t="shared" si="41"/>
        <v>1</v>
      </c>
      <c r="D106" s="10">
        <f>Daten!D106</f>
        <v>0</v>
      </c>
      <c r="E106" s="9">
        <f>Daten!E106</f>
        <v>615</v>
      </c>
      <c r="F106" s="9">
        <f>Daten!F106</f>
        <v>613</v>
      </c>
      <c r="G106" s="27">
        <f t="shared" si="42"/>
        <v>2</v>
      </c>
      <c r="H106" s="29">
        <f t="shared" si="43"/>
        <v>3.2626427406199023E-3</v>
      </c>
      <c r="I106" s="21">
        <f t="shared" si="44"/>
        <v>7.9072121134534852</v>
      </c>
      <c r="J106" s="21">
        <f t="shared" si="45"/>
        <v>-5.9072121134534852</v>
      </c>
      <c r="K106" s="27">
        <f t="shared" si="46"/>
        <v>2953.6060567267427</v>
      </c>
      <c r="L106" s="16">
        <f>Daten!G106</f>
        <v>85</v>
      </c>
      <c r="M106" s="16">
        <f>Daten!H106</f>
        <v>381</v>
      </c>
      <c r="N106" s="16">
        <f>Daten!I106</f>
        <v>149</v>
      </c>
      <c r="O106" s="28">
        <f t="shared" si="47"/>
        <v>0.61417322834645671</v>
      </c>
      <c r="P106" s="16">
        <f t="shared" si="48"/>
        <v>210.69747712738547</v>
      </c>
      <c r="Q106" s="21">
        <f t="shared" si="49"/>
        <v>23.302522872614531</v>
      </c>
      <c r="R106" s="27">
        <f t="shared" si="50"/>
        <v>4660.5045745229063</v>
      </c>
      <c r="S106" s="9">
        <f>Daten!K106</f>
        <v>21839</v>
      </c>
      <c r="T106" s="9">
        <f>Daten!L106</f>
        <v>32818</v>
      </c>
      <c r="U106" s="9">
        <f>Daten!M106</f>
        <v>21085</v>
      </c>
      <c r="V106" s="9">
        <f>Daten!N106</f>
        <v>500</v>
      </c>
      <c r="W106" s="9">
        <f>Daten!O106</f>
        <v>500</v>
      </c>
      <c r="X106" s="23">
        <f t="shared" si="51"/>
        <v>75742</v>
      </c>
      <c r="Y106" s="9">
        <f t="shared" si="52"/>
        <v>217535.83690399455</v>
      </c>
      <c r="Z106" s="21">
        <f t="shared" si="53"/>
        <v>-141793.83690399455</v>
      </c>
      <c r="AA106" s="27">
        <f t="shared" si="54"/>
        <v>14179.383690399456</v>
      </c>
      <c r="AB106" s="32">
        <f t="shared" si="55"/>
        <v>21793.494321649105</v>
      </c>
      <c r="AC106" s="31">
        <f t="shared" si="56"/>
        <v>21793.494321649105</v>
      </c>
      <c r="AG106" s="26">
        <f t="shared" si="57"/>
        <v>2953.6060567267427</v>
      </c>
      <c r="AH106" s="26">
        <f t="shared" si="58"/>
        <v>14179.383690399456</v>
      </c>
      <c r="AI106" s="26">
        <f t="shared" si="59"/>
        <v>17132.989747126197</v>
      </c>
      <c r="AJ106" s="26">
        <f t="shared" si="60"/>
        <v>1</v>
      </c>
      <c r="AK106" s="26">
        <f t="shared" si="61"/>
        <v>17132.989747126197</v>
      </c>
      <c r="AL106" s="26">
        <f t="shared" ca="1" si="62"/>
        <v>42569</v>
      </c>
      <c r="AM106" s="26">
        <f t="shared" ca="1" si="63"/>
        <v>11</v>
      </c>
      <c r="AN106" s="26">
        <f ca="1">IF(AM106=0,0,COUNTIF($AM$19:AM106,C106*10+1))</f>
        <v>60</v>
      </c>
      <c r="AO106" s="21">
        <f t="shared" ca="1" si="64"/>
        <v>0</v>
      </c>
      <c r="AP106" s="33">
        <f t="shared" ca="1" si="65"/>
        <v>42569</v>
      </c>
      <c r="AR106" s="111">
        <v>19241</v>
      </c>
      <c r="AS106" s="26"/>
    </row>
    <row r="107" spans="1:45" x14ac:dyDescent="0.2">
      <c r="A107" s="15">
        <f>Daten!A107</f>
        <v>10705</v>
      </c>
      <c r="B107" s="8" t="str">
        <f>Daten!B107</f>
        <v>Frauenkirchen</v>
      </c>
      <c r="C107" s="15">
        <f t="shared" si="41"/>
        <v>1</v>
      </c>
      <c r="D107" s="10">
        <f>Daten!D107</f>
        <v>0</v>
      </c>
      <c r="E107" s="9">
        <f>Daten!E107</f>
        <v>2875</v>
      </c>
      <c r="F107" s="9">
        <f>Daten!F107</f>
        <v>2840</v>
      </c>
      <c r="G107" s="27">
        <f t="shared" si="42"/>
        <v>35</v>
      </c>
      <c r="H107" s="29">
        <f t="shared" si="43"/>
        <v>1.232394366197183E-2</v>
      </c>
      <c r="I107" s="21">
        <f t="shared" si="44"/>
        <v>36.633739644711092</v>
      </c>
      <c r="J107" s="21">
        <f t="shared" si="45"/>
        <v>-1.6337396447110919</v>
      </c>
      <c r="K107" s="27">
        <f t="shared" si="46"/>
        <v>816.86982235554592</v>
      </c>
      <c r="L107" s="16">
        <f>Daten!G107</f>
        <v>316</v>
      </c>
      <c r="M107" s="16">
        <f>Daten!H107</f>
        <v>1867</v>
      </c>
      <c r="N107" s="16">
        <f>Daten!I107</f>
        <v>692</v>
      </c>
      <c r="O107" s="28">
        <f t="shared" si="47"/>
        <v>0.53990358864488486</v>
      </c>
      <c r="P107" s="16">
        <f t="shared" si="48"/>
        <v>1032.4729390992877</v>
      </c>
      <c r="Q107" s="21">
        <f t="shared" si="49"/>
        <v>-24.472939099287714</v>
      </c>
      <c r="R107" s="27">
        <f t="shared" si="50"/>
        <v>-4894.5878198575429</v>
      </c>
      <c r="S107" s="9">
        <f>Daten!K107</f>
        <v>22570</v>
      </c>
      <c r="T107" s="9">
        <f>Daten!L107</f>
        <v>295552</v>
      </c>
      <c r="U107" s="9">
        <f>Daten!M107</f>
        <v>831968</v>
      </c>
      <c r="V107" s="9">
        <f>Daten!N107</f>
        <v>500</v>
      </c>
      <c r="W107" s="9">
        <f>Daten!O107</f>
        <v>500</v>
      </c>
      <c r="X107" s="23">
        <f t="shared" si="51"/>
        <v>1150090</v>
      </c>
      <c r="Y107" s="9">
        <f t="shared" si="52"/>
        <v>1016935.8229251778</v>
      </c>
      <c r="Z107" s="21">
        <f t="shared" si="53"/>
        <v>133154.17707482225</v>
      </c>
      <c r="AA107" s="27">
        <f t="shared" si="54"/>
        <v>-13315.417707482226</v>
      </c>
      <c r="AB107" s="32">
        <f t="shared" si="55"/>
        <v>-17393.135704984223</v>
      </c>
      <c r="AC107" s="31">
        <f t="shared" si="56"/>
        <v>0</v>
      </c>
      <c r="AG107" s="26">
        <f t="shared" si="57"/>
        <v>0</v>
      </c>
      <c r="AH107" s="26">
        <f t="shared" si="58"/>
        <v>0</v>
      </c>
      <c r="AI107" s="26">
        <f t="shared" si="59"/>
        <v>0</v>
      </c>
      <c r="AJ107" s="26">
        <f t="shared" si="60"/>
        <v>1</v>
      </c>
      <c r="AK107" s="26">
        <f t="shared" si="61"/>
        <v>0</v>
      </c>
      <c r="AL107" s="26">
        <f t="shared" ca="1" si="62"/>
        <v>0</v>
      </c>
      <c r="AM107" s="26">
        <f t="shared" ca="1" si="63"/>
        <v>0</v>
      </c>
      <c r="AN107" s="26">
        <f ca="1">IF(AM107=0,0,COUNTIF($AM$19:AM107,C107*10+1))</f>
        <v>0</v>
      </c>
      <c r="AO107" s="21">
        <f t="shared" ca="1" si="64"/>
        <v>0</v>
      </c>
      <c r="AP107" s="33">
        <f t="shared" ca="1" si="65"/>
        <v>0</v>
      </c>
      <c r="AR107" s="111">
        <v>0</v>
      </c>
      <c r="AS107" s="26"/>
    </row>
    <row r="108" spans="1:45" x14ac:dyDescent="0.2">
      <c r="A108" s="15">
        <f>Daten!A108</f>
        <v>10706</v>
      </c>
      <c r="B108" s="8" t="str">
        <f>Daten!B108</f>
        <v>Gattendorf</v>
      </c>
      <c r="C108" s="15">
        <f t="shared" si="41"/>
        <v>1</v>
      </c>
      <c r="D108" s="10">
        <f>Daten!D108</f>
        <v>0</v>
      </c>
      <c r="E108" s="9">
        <f>Daten!E108</f>
        <v>1372</v>
      </c>
      <c r="F108" s="9">
        <f>Daten!F108</f>
        <v>1304</v>
      </c>
      <c r="G108" s="27">
        <f t="shared" si="42"/>
        <v>68</v>
      </c>
      <c r="H108" s="29">
        <f t="shared" si="43"/>
        <v>5.2147239263803678E-2</v>
      </c>
      <c r="I108" s="21">
        <f t="shared" si="44"/>
        <v>16.820562146726502</v>
      </c>
      <c r="J108" s="21">
        <f t="shared" si="45"/>
        <v>51.179437853273498</v>
      </c>
      <c r="K108" s="27">
        <f t="shared" si="46"/>
        <v>-25589.71892663675</v>
      </c>
      <c r="L108" s="16">
        <f>Daten!G108</f>
        <v>244</v>
      </c>
      <c r="M108" s="16">
        <f>Daten!H108</f>
        <v>867</v>
      </c>
      <c r="N108" s="16">
        <f>Daten!I108</f>
        <v>261</v>
      </c>
      <c r="O108" s="28">
        <f t="shared" si="47"/>
        <v>0.58246828143021911</v>
      </c>
      <c r="P108" s="16">
        <f t="shared" si="48"/>
        <v>479.46118810877482</v>
      </c>
      <c r="Q108" s="21">
        <f t="shared" si="49"/>
        <v>25.53881189122518</v>
      </c>
      <c r="R108" s="27">
        <f t="shared" si="50"/>
        <v>5107.7623782450355</v>
      </c>
      <c r="S108" s="9">
        <f>Daten!K108</f>
        <v>38529</v>
      </c>
      <c r="T108" s="9">
        <f>Daten!L108</f>
        <v>75009</v>
      </c>
      <c r="U108" s="9">
        <f>Daten!M108</f>
        <v>65526</v>
      </c>
      <c r="V108" s="9">
        <f>Daten!N108</f>
        <v>500</v>
      </c>
      <c r="W108" s="9">
        <f>Daten!O108</f>
        <v>500</v>
      </c>
      <c r="X108" s="23">
        <f t="shared" si="51"/>
        <v>179064</v>
      </c>
      <c r="Y108" s="9">
        <f t="shared" si="52"/>
        <v>485299.46054029354</v>
      </c>
      <c r="Z108" s="21">
        <f t="shared" si="53"/>
        <v>-306235.46054029354</v>
      </c>
      <c r="AA108" s="27">
        <f t="shared" si="54"/>
        <v>30623.546054029357</v>
      </c>
      <c r="AB108" s="32">
        <f t="shared" si="55"/>
        <v>10141.589505637643</v>
      </c>
      <c r="AC108" s="31">
        <f t="shared" si="56"/>
        <v>10141.589505637643</v>
      </c>
      <c r="AG108" s="26">
        <f t="shared" si="57"/>
        <v>-25589.71892663675</v>
      </c>
      <c r="AH108" s="26">
        <f t="shared" si="58"/>
        <v>30623.546054029357</v>
      </c>
      <c r="AI108" s="26">
        <f t="shared" si="59"/>
        <v>5033.8271273926075</v>
      </c>
      <c r="AJ108" s="26">
        <f t="shared" si="60"/>
        <v>1</v>
      </c>
      <c r="AK108" s="26">
        <f t="shared" si="61"/>
        <v>5033.8271273926075</v>
      </c>
      <c r="AL108" s="26">
        <f t="shared" ca="1" si="62"/>
        <v>12507</v>
      </c>
      <c r="AM108" s="26">
        <f t="shared" ca="1" si="63"/>
        <v>11</v>
      </c>
      <c r="AN108" s="26">
        <f ca="1">IF(AM108=0,0,COUNTIF($AM$19:AM108,C108*10+1))</f>
        <v>61</v>
      </c>
      <c r="AO108" s="21">
        <f t="shared" ca="1" si="64"/>
        <v>0</v>
      </c>
      <c r="AP108" s="33">
        <f t="shared" ca="1" si="65"/>
        <v>12507</v>
      </c>
      <c r="AR108" s="111">
        <v>5653</v>
      </c>
      <c r="AS108" s="26"/>
    </row>
    <row r="109" spans="1:45" x14ac:dyDescent="0.2">
      <c r="A109" s="15">
        <f>Daten!A109</f>
        <v>10707</v>
      </c>
      <c r="B109" s="8" t="str">
        <f>Daten!B109</f>
        <v>Gols</v>
      </c>
      <c r="C109" s="15">
        <f t="shared" si="41"/>
        <v>1</v>
      </c>
      <c r="D109" s="10">
        <f>Daten!D109</f>
        <v>0</v>
      </c>
      <c r="E109" s="9">
        <f>Daten!E109</f>
        <v>3875</v>
      </c>
      <c r="F109" s="9">
        <f>Daten!F109</f>
        <v>3844</v>
      </c>
      <c r="G109" s="27">
        <f t="shared" si="42"/>
        <v>31</v>
      </c>
      <c r="H109" s="29">
        <f t="shared" si="43"/>
        <v>8.0645161290322578E-3</v>
      </c>
      <c r="I109" s="21">
        <f t="shared" si="44"/>
        <v>49.584540561362473</v>
      </c>
      <c r="J109" s="21">
        <f t="shared" si="45"/>
        <v>-18.584540561362473</v>
      </c>
      <c r="K109" s="27">
        <f t="shared" si="46"/>
        <v>9292.2702806812376</v>
      </c>
      <c r="L109" s="16">
        <f>Daten!G109</f>
        <v>501</v>
      </c>
      <c r="M109" s="16">
        <f>Daten!H109</f>
        <v>2622</v>
      </c>
      <c r="N109" s="16">
        <f>Daten!I109</f>
        <v>752</v>
      </c>
      <c r="O109" s="28">
        <f t="shared" si="47"/>
        <v>0.47787948131197561</v>
      </c>
      <c r="P109" s="16">
        <f t="shared" si="48"/>
        <v>1449.9968110971251</v>
      </c>
      <c r="Q109" s="21">
        <f t="shared" si="49"/>
        <v>-196.99681109712515</v>
      </c>
      <c r="R109" s="27">
        <f t="shared" si="50"/>
        <v>-39399.362219425027</v>
      </c>
      <c r="S109" s="9">
        <f>Daten!K109</f>
        <v>66166</v>
      </c>
      <c r="T109" s="9">
        <f>Daten!L109</f>
        <v>264225</v>
      </c>
      <c r="U109" s="9">
        <f>Daten!M109</f>
        <v>995097</v>
      </c>
      <c r="V109" s="9">
        <f>Daten!N109</f>
        <v>500</v>
      </c>
      <c r="W109" s="9">
        <f>Daten!O109</f>
        <v>500</v>
      </c>
      <c r="X109" s="23">
        <f t="shared" si="51"/>
        <v>1325488</v>
      </c>
      <c r="Y109" s="9">
        <f t="shared" si="52"/>
        <v>1370652.6308991527</v>
      </c>
      <c r="Z109" s="21">
        <f t="shared" si="53"/>
        <v>-45164.630899152718</v>
      </c>
      <c r="AA109" s="27">
        <f t="shared" si="54"/>
        <v>4516.4630899152717</v>
      </c>
      <c r="AB109" s="32">
        <f t="shared" si="55"/>
        <v>-25590.628848828517</v>
      </c>
      <c r="AC109" s="31">
        <f t="shared" si="56"/>
        <v>0</v>
      </c>
      <c r="AG109" s="26">
        <f t="shared" si="57"/>
        <v>0</v>
      </c>
      <c r="AH109" s="26">
        <f t="shared" si="58"/>
        <v>0</v>
      </c>
      <c r="AI109" s="26">
        <f t="shared" si="59"/>
        <v>0</v>
      </c>
      <c r="AJ109" s="26">
        <f t="shared" si="60"/>
        <v>1</v>
      </c>
      <c r="AK109" s="26">
        <f t="shared" si="61"/>
        <v>0</v>
      </c>
      <c r="AL109" s="26">
        <f t="shared" ca="1" si="62"/>
        <v>0</v>
      </c>
      <c r="AM109" s="26">
        <f t="shared" ca="1" si="63"/>
        <v>0</v>
      </c>
      <c r="AN109" s="26">
        <f ca="1">IF(AM109=0,0,COUNTIF($AM$19:AM109,C109*10+1))</f>
        <v>0</v>
      </c>
      <c r="AO109" s="21">
        <f t="shared" ca="1" si="64"/>
        <v>0</v>
      </c>
      <c r="AP109" s="33">
        <f t="shared" ca="1" si="65"/>
        <v>0</v>
      </c>
      <c r="AR109" s="111">
        <v>0</v>
      </c>
      <c r="AS109" s="26"/>
    </row>
    <row r="110" spans="1:45" x14ac:dyDescent="0.2">
      <c r="A110" s="15">
        <f>Daten!A110</f>
        <v>10708</v>
      </c>
      <c r="B110" s="8" t="str">
        <f>Daten!B110</f>
        <v>Halbturn</v>
      </c>
      <c r="C110" s="15">
        <f t="shared" si="41"/>
        <v>1</v>
      </c>
      <c r="D110" s="10">
        <f>Daten!D110</f>
        <v>0</v>
      </c>
      <c r="E110" s="9">
        <f>Daten!E110</f>
        <v>1932</v>
      </c>
      <c r="F110" s="9">
        <f>Daten!F110</f>
        <v>1880</v>
      </c>
      <c r="G110" s="27">
        <f t="shared" si="42"/>
        <v>52</v>
      </c>
      <c r="H110" s="29">
        <f t="shared" si="43"/>
        <v>2.7659574468085105E-2</v>
      </c>
      <c r="I110" s="21">
        <f t="shared" si="44"/>
        <v>24.25050370847072</v>
      </c>
      <c r="J110" s="21">
        <f t="shared" si="45"/>
        <v>27.74949629152928</v>
      </c>
      <c r="K110" s="27">
        <f t="shared" si="46"/>
        <v>-13874.748145764639</v>
      </c>
      <c r="L110" s="16">
        <f>Daten!G110</f>
        <v>256</v>
      </c>
      <c r="M110" s="16">
        <f>Daten!H110</f>
        <v>1185</v>
      </c>
      <c r="N110" s="16">
        <f>Daten!I110</f>
        <v>491</v>
      </c>
      <c r="O110" s="28">
        <f t="shared" si="47"/>
        <v>0.63037974683544307</v>
      </c>
      <c r="P110" s="16">
        <f t="shared" si="48"/>
        <v>655.31892492375789</v>
      </c>
      <c r="Q110" s="21">
        <f t="shared" si="49"/>
        <v>91.681075076242109</v>
      </c>
      <c r="R110" s="27">
        <f t="shared" si="50"/>
        <v>18336.215015248421</v>
      </c>
      <c r="S110" s="9">
        <f>Daten!K110</f>
        <v>61727</v>
      </c>
      <c r="T110" s="9">
        <f>Daten!L110</f>
        <v>139965</v>
      </c>
      <c r="U110" s="9">
        <f>Daten!M110</f>
        <v>201444</v>
      </c>
      <c r="V110" s="9">
        <f>Daten!N110</f>
        <v>500</v>
      </c>
      <c r="W110" s="9">
        <f>Daten!O110</f>
        <v>500</v>
      </c>
      <c r="X110" s="23">
        <f t="shared" si="51"/>
        <v>403136</v>
      </c>
      <c r="Y110" s="9">
        <f t="shared" si="52"/>
        <v>683380.87300571951</v>
      </c>
      <c r="Z110" s="21">
        <f t="shared" si="53"/>
        <v>-280244.87300571951</v>
      </c>
      <c r="AA110" s="27">
        <f t="shared" si="54"/>
        <v>28024.487300571953</v>
      </c>
      <c r="AB110" s="32">
        <f t="shared" si="55"/>
        <v>32485.954170055735</v>
      </c>
      <c r="AC110" s="31">
        <f t="shared" si="56"/>
        <v>32485.954170055735</v>
      </c>
      <c r="AG110" s="26">
        <f t="shared" si="57"/>
        <v>-13874.748145764639</v>
      </c>
      <c r="AH110" s="26">
        <f t="shared" si="58"/>
        <v>28024.487300571953</v>
      </c>
      <c r="AI110" s="26">
        <f t="shared" si="59"/>
        <v>14149.739154807314</v>
      </c>
      <c r="AJ110" s="26">
        <f t="shared" si="60"/>
        <v>1</v>
      </c>
      <c r="AK110" s="26">
        <f t="shared" si="61"/>
        <v>14149.739154807314</v>
      </c>
      <c r="AL110" s="26">
        <f t="shared" ca="1" si="62"/>
        <v>35156</v>
      </c>
      <c r="AM110" s="26">
        <f t="shared" ca="1" si="63"/>
        <v>11</v>
      </c>
      <c r="AN110" s="26">
        <f ca="1">IF(AM110=0,0,COUNTIF($AM$19:AM110,C110*10+1))</f>
        <v>62</v>
      </c>
      <c r="AO110" s="21">
        <f t="shared" ca="1" si="64"/>
        <v>0</v>
      </c>
      <c r="AP110" s="33">
        <f t="shared" ca="1" si="65"/>
        <v>35156</v>
      </c>
      <c r="AR110" s="111">
        <v>15890</v>
      </c>
      <c r="AS110" s="26"/>
    </row>
    <row r="111" spans="1:45" x14ac:dyDescent="0.2">
      <c r="A111" s="15">
        <f>Daten!A111</f>
        <v>10709</v>
      </c>
      <c r="B111" s="8" t="str">
        <f>Daten!B111</f>
        <v>Illmitz</v>
      </c>
      <c r="C111" s="15">
        <f t="shared" si="41"/>
        <v>1</v>
      </c>
      <c r="D111" s="10">
        <f>Daten!D111</f>
        <v>0</v>
      </c>
      <c r="E111" s="9">
        <f>Daten!E111</f>
        <v>2398</v>
      </c>
      <c r="F111" s="9">
        <f>Daten!F111</f>
        <v>2360</v>
      </c>
      <c r="G111" s="27">
        <f t="shared" si="42"/>
        <v>38</v>
      </c>
      <c r="H111" s="29">
        <f t="shared" si="43"/>
        <v>1.6101694915254237E-2</v>
      </c>
      <c r="I111" s="21">
        <f t="shared" si="44"/>
        <v>30.442121676590904</v>
      </c>
      <c r="J111" s="21">
        <f t="shared" si="45"/>
        <v>7.5578783234090956</v>
      </c>
      <c r="K111" s="27">
        <f t="shared" si="46"/>
        <v>-3778.9391617045476</v>
      </c>
      <c r="L111" s="16">
        <f>Daten!G111</f>
        <v>239</v>
      </c>
      <c r="M111" s="16">
        <f>Daten!H111</f>
        <v>1536</v>
      </c>
      <c r="N111" s="16">
        <f>Daten!I111</f>
        <v>623</v>
      </c>
      <c r="O111" s="28">
        <f t="shared" si="47"/>
        <v>0.56119791666666663</v>
      </c>
      <c r="P111" s="16">
        <f t="shared" si="48"/>
        <v>849.42604952142801</v>
      </c>
      <c r="Q111" s="21">
        <f t="shared" si="49"/>
        <v>12.573950478571987</v>
      </c>
      <c r="R111" s="27">
        <f t="shared" si="50"/>
        <v>2514.7900957143975</v>
      </c>
      <c r="S111" s="9">
        <f>Daten!K111</f>
        <v>37003</v>
      </c>
      <c r="T111" s="9">
        <f>Daten!L111</f>
        <v>194808</v>
      </c>
      <c r="U111" s="9">
        <f>Daten!M111</f>
        <v>386339</v>
      </c>
      <c r="V111" s="9">
        <f>Daten!N111</f>
        <v>500</v>
      </c>
      <c r="W111" s="9">
        <f>Daten!O111</f>
        <v>500</v>
      </c>
      <c r="X111" s="23">
        <f t="shared" si="51"/>
        <v>618150</v>
      </c>
      <c r="Y111" s="9">
        <f t="shared" si="52"/>
        <v>848212.90552159178</v>
      </c>
      <c r="Z111" s="21">
        <f t="shared" si="53"/>
        <v>-230062.90552159178</v>
      </c>
      <c r="AA111" s="27">
        <f t="shared" si="54"/>
        <v>23006.290552159178</v>
      </c>
      <c r="AB111" s="32">
        <f t="shared" si="55"/>
        <v>21742.141486169028</v>
      </c>
      <c r="AC111" s="31">
        <f t="shared" si="56"/>
        <v>21742.141486169028</v>
      </c>
      <c r="AG111" s="26">
        <f t="shared" si="57"/>
        <v>-3778.9391617045476</v>
      </c>
      <c r="AH111" s="26">
        <f t="shared" si="58"/>
        <v>23006.290552159178</v>
      </c>
      <c r="AI111" s="26">
        <f t="shared" si="59"/>
        <v>19227.351390454631</v>
      </c>
      <c r="AJ111" s="26">
        <f t="shared" si="60"/>
        <v>1</v>
      </c>
      <c r="AK111" s="26">
        <f t="shared" si="61"/>
        <v>19227.351390454631</v>
      </c>
      <c r="AL111" s="26">
        <f t="shared" ca="1" si="62"/>
        <v>47772</v>
      </c>
      <c r="AM111" s="26">
        <f t="shared" ca="1" si="63"/>
        <v>11</v>
      </c>
      <c r="AN111" s="26">
        <f ca="1">IF(AM111=0,0,COUNTIF($AM$19:AM111,C111*10+1))</f>
        <v>63</v>
      </c>
      <c r="AO111" s="21">
        <f t="shared" ca="1" si="64"/>
        <v>0</v>
      </c>
      <c r="AP111" s="33">
        <f t="shared" ca="1" si="65"/>
        <v>47772</v>
      </c>
      <c r="AR111" s="111">
        <v>21593</v>
      </c>
      <c r="AS111" s="26"/>
    </row>
    <row r="112" spans="1:45" x14ac:dyDescent="0.2">
      <c r="A112" s="15">
        <f>Daten!A112</f>
        <v>10710</v>
      </c>
      <c r="B112" s="8" t="str">
        <f>Daten!B112</f>
        <v>Jois</v>
      </c>
      <c r="C112" s="15">
        <f t="shared" si="41"/>
        <v>1</v>
      </c>
      <c r="D112" s="10">
        <f>Daten!D112</f>
        <v>0</v>
      </c>
      <c r="E112" s="9">
        <f>Daten!E112</f>
        <v>1640</v>
      </c>
      <c r="F112" s="9">
        <f>Daten!F112</f>
        <v>1548</v>
      </c>
      <c r="G112" s="27">
        <f t="shared" si="42"/>
        <v>92</v>
      </c>
      <c r="H112" s="29">
        <f t="shared" si="43"/>
        <v>5.9431524547803614E-2</v>
      </c>
      <c r="I112" s="21">
        <f t="shared" si="44"/>
        <v>19.967967947187592</v>
      </c>
      <c r="J112" s="21">
        <f t="shared" si="45"/>
        <v>72.032032052812411</v>
      </c>
      <c r="K112" s="27">
        <f t="shared" si="46"/>
        <v>-36016.016026406207</v>
      </c>
      <c r="L112" s="16">
        <f>Daten!G112</f>
        <v>226</v>
      </c>
      <c r="M112" s="16">
        <f>Daten!H112</f>
        <v>1088</v>
      </c>
      <c r="N112" s="16">
        <f>Daten!I112</f>
        <v>326</v>
      </c>
      <c r="O112" s="28">
        <f t="shared" si="47"/>
        <v>0.50735294117647056</v>
      </c>
      <c r="P112" s="16">
        <f t="shared" si="48"/>
        <v>601.67678507767823</v>
      </c>
      <c r="Q112" s="21">
        <f t="shared" si="49"/>
        <v>-49.676785077678232</v>
      </c>
      <c r="R112" s="27">
        <f t="shared" si="50"/>
        <v>-9935.3570155356465</v>
      </c>
      <c r="S112" s="9">
        <f>Daten!K112</f>
        <v>15132</v>
      </c>
      <c r="T112" s="9">
        <f>Daten!L112</f>
        <v>122683</v>
      </c>
      <c r="U112" s="9">
        <f>Daten!M112</f>
        <v>344484</v>
      </c>
      <c r="V112" s="9">
        <f>Daten!N112</f>
        <v>500</v>
      </c>
      <c r="W112" s="9">
        <f>Daten!O112</f>
        <v>500</v>
      </c>
      <c r="X112" s="23">
        <f t="shared" si="51"/>
        <v>482299</v>
      </c>
      <c r="Y112" s="9">
        <f t="shared" si="52"/>
        <v>580095.56507731881</v>
      </c>
      <c r="Z112" s="21">
        <f t="shared" si="53"/>
        <v>-97796.56507731881</v>
      </c>
      <c r="AA112" s="27">
        <f t="shared" si="54"/>
        <v>9779.656507731881</v>
      </c>
      <c r="AB112" s="32">
        <f t="shared" si="55"/>
        <v>-36171.716534209976</v>
      </c>
      <c r="AC112" s="31">
        <f t="shared" si="56"/>
        <v>0</v>
      </c>
      <c r="AG112" s="26">
        <f t="shared" si="57"/>
        <v>0</v>
      </c>
      <c r="AH112" s="26">
        <f t="shared" si="58"/>
        <v>0</v>
      </c>
      <c r="AI112" s="26">
        <f t="shared" si="59"/>
        <v>0</v>
      </c>
      <c r="AJ112" s="26">
        <f t="shared" si="60"/>
        <v>1</v>
      </c>
      <c r="AK112" s="26">
        <f t="shared" si="61"/>
        <v>0</v>
      </c>
      <c r="AL112" s="26">
        <f t="shared" ca="1" si="62"/>
        <v>0</v>
      </c>
      <c r="AM112" s="26">
        <f t="shared" ca="1" si="63"/>
        <v>0</v>
      </c>
      <c r="AN112" s="26">
        <f ca="1">IF(AM112=0,0,COUNTIF($AM$19:AM112,C112*10+1))</f>
        <v>0</v>
      </c>
      <c r="AO112" s="21">
        <f t="shared" ca="1" si="64"/>
        <v>0</v>
      </c>
      <c r="AP112" s="33">
        <f t="shared" ca="1" si="65"/>
        <v>0</v>
      </c>
      <c r="AR112" s="111">
        <v>0</v>
      </c>
      <c r="AS112" s="26"/>
    </row>
    <row r="113" spans="1:45" x14ac:dyDescent="0.2">
      <c r="A113" s="15">
        <f>Daten!A113</f>
        <v>10711</v>
      </c>
      <c r="B113" s="8" t="str">
        <f>Daten!B113</f>
        <v>Kittsee</v>
      </c>
      <c r="C113" s="15">
        <f t="shared" si="41"/>
        <v>1</v>
      </c>
      <c r="D113" s="10">
        <f>Daten!D113</f>
        <v>0</v>
      </c>
      <c r="E113" s="9">
        <f>Daten!E113</f>
        <v>3308</v>
      </c>
      <c r="F113" s="9">
        <f>Daten!F113</f>
        <v>3000</v>
      </c>
      <c r="G113" s="27">
        <f t="shared" si="42"/>
        <v>308</v>
      </c>
      <c r="H113" s="29">
        <f t="shared" si="43"/>
        <v>0.10266666666666667</v>
      </c>
      <c r="I113" s="21">
        <f t="shared" si="44"/>
        <v>38.697612300751153</v>
      </c>
      <c r="J113" s="21">
        <f t="shared" si="45"/>
        <v>269.30238769924887</v>
      </c>
      <c r="K113" s="27">
        <f t="shared" si="46"/>
        <v>-134651.19384962443</v>
      </c>
      <c r="L113" s="16">
        <f>Daten!G113</f>
        <v>755</v>
      </c>
      <c r="M113" s="16">
        <f>Daten!H113</f>
        <v>1966</v>
      </c>
      <c r="N113" s="16">
        <f>Daten!I113</f>
        <v>587</v>
      </c>
      <c r="O113" s="28">
        <f t="shared" si="47"/>
        <v>0.68260427263479151</v>
      </c>
      <c r="P113" s="16">
        <f t="shared" si="48"/>
        <v>1087.2211024473486</v>
      </c>
      <c r="Q113" s="21">
        <f t="shared" si="49"/>
        <v>254.77889755265142</v>
      </c>
      <c r="R113" s="27">
        <f t="shared" si="50"/>
        <v>50955.779510530279</v>
      </c>
      <c r="S113" s="9">
        <f>Daten!K113</f>
        <v>21902</v>
      </c>
      <c r="T113" s="9">
        <f>Daten!L113</f>
        <v>170439</v>
      </c>
      <c r="U113" s="9">
        <f>Daten!M113</f>
        <v>760396</v>
      </c>
      <c r="V113" s="9">
        <f>Daten!N113</f>
        <v>500</v>
      </c>
      <c r="W113" s="9">
        <f>Daten!O113</f>
        <v>500</v>
      </c>
      <c r="X113" s="23">
        <f t="shared" si="51"/>
        <v>952737</v>
      </c>
      <c r="Y113" s="9">
        <f t="shared" si="52"/>
        <v>1170095.200777909</v>
      </c>
      <c r="Z113" s="21">
        <f t="shared" si="53"/>
        <v>-217358.20077790902</v>
      </c>
      <c r="AA113" s="27">
        <f t="shared" si="54"/>
        <v>21735.820077790904</v>
      </c>
      <c r="AB113" s="32">
        <f t="shared" si="55"/>
        <v>-61959.594261303238</v>
      </c>
      <c r="AC113" s="31">
        <f t="shared" si="56"/>
        <v>0</v>
      </c>
      <c r="AG113" s="26">
        <f t="shared" si="57"/>
        <v>0</v>
      </c>
      <c r="AH113" s="26">
        <f t="shared" si="58"/>
        <v>0</v>
      </c>
      <c r="AI113" s="26">
        <f t="shared" si="59"/>
        <v>0</v>
      </c>
      <c r="AJ113" s="26">
        <f t="shared" si="60"/>
        <v>1</v>
      </c>
      <c r="AK113" s="26">
        <f t="shared" si="61"/>
        <v>0</v>
      </c>
      <c r="AL113" s="26">
        <f t="shared" ca="1" si="62"/>
        <v>0</v>
      </c>
      <c r="AM113" s="26">
        <f t="shared" ca="1" si="63"/>
        <v>0</v>
      </c>
      <c r="AN113" s="26">
        <f ca="1">IF(AM113=0,0,COUNTIF($AM$19:AM113,C113*10+1))</f>
        <v>0</v>
      </c>
      <c r="AO113" s="21">
        <f t="shared" ca="1" si="64"/>
        <v>0</v>
      </c>
      <c r="AP113" s="33">
        <f t="shared" ca="1" si="65"/>
        <v>0</v>
      </c>
      <c r="AR113" s="111">
        <v>0</v>
      </c>
      <c r="AS113" s="26"/>
    </row>
    <row r="114" spans="1:45" x14ac:dyDescent="0.2">
      <c r="A114" s="15">
        <f>Daten!A114</f>
        <v>10712</v>
      </c>
      <c r="B114" s="8" t="str">
        <f>Daten!B114</f>
        <v>Mönchhof</v>
      </c>
      <c r="C114" s="15">
        <f t="shared" si="41"/>
        <v>1</v>
      </c>
      <c r="D114" s="10">
        <f>Daten!D114</f>
        <v>0</v>
      </c>
      <c r="E114" s="9">
        <f>Daten!E114</f>
        <v>2244</v>
      </c>
      <c r="F114" s="9">
        <f>Daten!F114</f>
        <v>2292</v>
      </c>
      <c r="G114" s="27">
        <f t="shared" si="42"/>
        <v>-48</v>
      </c>
      <c r="H114" s="29">
        <f t="shared" si="43"/>
        <v>-2.0942408376963352E-2</v>
      </c>
      <c r="I114" s="21">
        <f t="shared" si="44"/>
        <v>29.564975797773879</v>
      </c>
      <c r="J114" s="21">
        <f t="shared" si="45"/>
        <v>-77.564975797773883</v>
      </c>
      <c r="K114" s="27">
        <f t="shared" si="46"/>
        <v>38782.487898886939</v>
      </c>
      <c r="L114" s="16">
        <f>Daten!G114</f>
        <v>283</v>
      </c>
      <c r="M114" s="16">
        <f>Daten!H114</f>
        <v>1481</v>
      </c>
      <c r="N114" s="16">
        <f>Daten!I114</f>
        <v>480</v>
      </c>
      <c r="O114" s="28">
        <f t="shared" si="47"/>
        <v>0.51519243754220123</v>
      </c>
      <c r="P114" s="16">
        <f t="shared" si="48"/>
        <v>819.01040321694984</v>
      </c>
      <c r="Q114" s="21">
        <f t="shared" si="49"/>
        <v>-56.01040321694984</v>
      </c>
      <c r="R114" s="27">
        <f t="shared" si="50"/>
        <v>-11202.080643389967</v>
      </c>
      <c r="S114" s="9">
        <f>Daten!K114</f>
        <v>42289</v>
      </c>
      <c r="T114" s="9">
        <f>Daten!L114</f>
        <v>166389</v>
      </c>
      <c r="U114" s="9">
        <f>Daten!M114</f>
        <v>349157</v>
      </c>
      <c r="V114" s="9">
        <f>Daten!N114</f>
        <v>500</v>
      </c>
      <c r="W114" s="9">
        <f>Daten!O114</f>
        <v>500</v>
      </c>
      <c r="X114" s="23">
        <f t="shared" si="51"/>
        <v>557835</v>
      </c>
      <c r="Y114" s="9">
        <f t="shared" si="52"/>
        <v>793740.51709359966</v>
      </c>
      <c r="Z114" s="21">
        <f t="shared" si="53"/>
        <v>-235905.51709359966</v>
      </c>
      <c r="AA114" s="27">
        <f t="shared" si="54"/>
        <v>23590.551709359966</v>
      </c>
      <c r="AB114" s="32">
        <f t="shared" si="55"/>
        <v>51170.958964856938</v>
      </c>
      <c r="AC114" s="31">
        <f t="shared" si="56"/>
        <v>51170.958964856938</v>
      </c>
      <c r="AG114" s="26">
        <f t="shared" si="57"/>
        <v>38782.487898886939</v>
      </c>
      <c r="AH114" s="26">
        <f t="shared" si="58"/>
        <v>23590.551709359966</v>
      </c>
      <c r="AI114" s="26">
        <f t="shared" si="59"/>
        <v>62373.039608246909</v>
      </c>
      <c r="AJ114" s="26">
        <f t="shared" si="60"/>
        <v>1</v>
      </c>
      <c r="AK114" s="26">
        <f t="shared" si="61"/>
        <v>62373.039608246909</v>
      </c>
      <c r="AL114" s="26">
        <f t="shared" ca="1" si="62"/>
        <v>154972</v>
      </c>
      <c r="AM114" s="26">
        <f t="shared" ca="1" si="63"/>
        <v>11</v>
      </c>
      <c r="AN114" s="26">
        <f ca="1">IF(AM114=0,0,COUNTIF($AM$19:AM114,C114*10+1))</f>
        <v>64</v>
      </c>
      <c r="AO114" s="21">
        <f t="shared" ca="1" si="64"/>
        <v>0</v>
      </c>
      <c r="AP114" s="33">
        <f t="shared" ca="1" si="65"/>
        <v>154972</v>
      </c>
      <c r="AR114" s="111">
        <v>70047</v>
      </c>
      <c r="AS114" s="26"/>
    </row>
    <row r="115" spans="1:45" x14ac:dyDescent="0.2">
      <c r="A115" s="15">
        <f>Daten!A115</f>
        <v>10713</v>
      </c>
      <c r="B115" s="8" t="str">
        <f>Daten!B115</f>
        <v>Neusiedl am See</v>
      </c>
      <c r="C115" s="15">
        <f t="shared" si="41"/>
        <v>1</v>
      </c>
      <c r="D115" s="10">
        <f>Daten!D115</f>
        <v>0</v>
      </c>
      <c r="E115" s="9">
        <f>Daten!E115</f>
        <v>8568</v>
      </c>
      <c r="F115" s="9">
        <f>Daten!F115</f>
        <v>7816</v>
      </c>
      <c r="G115" s="27">
        <f t="shared" si="42"/>
        <v>752</v>
      </c>
      <c r="H115" s="29">
        <f t="shared" si="43"/>
        <v>9.6212896622313207E-2</v>
      </c>
      <c r="I115" s="21">
        <f t="shared" si="44"/>
        <v>100.82017924755699</v>
      </c>
      <c r="J115" s="21">
        <f t="shared" si="45"/>
        <v>651.17982075244299</v>
      </c>
      <c r="K115" s="27">
        <f t="shared" si="46"/>
        <v>-325589.91037622152</v>
      </c>
      <c r="L115" s="16">
        <f>Daten!G115</f>
        <v>1304</v>
      </c>
      <c r="M115" s="16">
        <f>Daten!H115</f>
        <v>5914</v>
      </c>
      <c r="N115" s="16">
        <f>Daten!I115</f>
        <v>1350</v>
      </c>
      <c r="O115" s="28">
        <f t="shared" si="47"/>
        <v>0.4487656408522151</v>
      </c>
      <c r="P115" s="16">
        <f t="shared" si="48"/>
        <v>3270.5114953578941</v>
      </c>
      <c r="Q115" s="21">
        <f t="shared" si="49"/>
        <v>-616.51149535789409</v>
      </c>
      <c r="R115" s="27">
        <f t="shared" si="50"/>
        <v>-123302.29907157882</v>
      </c>
      <c r="S115" s="9">
        <f>Daten!K115</f>
        <v>26868</v>
      </c>
      <c r="T115" s="9">
        <f>Daten!L115</f>
        <v>702444</v>
      </c>
      <c r="U115" s="9">
        <f>Daten!M115</f>
        <v>2915452</v>
      </c>
      <c r="V115" s="9">
        <f>Daten!N115</f>
        <v>500</v>
      </c>
      <c r="W115" s="9">
        <f>Daten!O115</f>
        <v>500</v>
      </c>
      <c r="X115" s="23">
        <f t="shared" si="51"/>
        <v>3644764</v>
      </c>
      <c r="Y115" s="9">
        <f t="shared" si="52"/>
        <v>3030645.6107210168</v>
      </c>
      <c r="Z115" s="21">
        <f t="shared" si="53"/>
        <v>614118.38927898323</v>
      </c>
      <c r="AA115" s="27">
        <f t="shared" si="54"/>
        <v>-61411.838927898323</v>
      </c>
      <c r="AB115" s="32">
        <f t="shared" si="55"/>
        <v>-510304.04837569868</v>
      </c>
      <c r="AC115" s="31">
        <f t="shared" si="56"/>
        <v>0</v>
      </c>
      <c r="AG115" s="26">
        <f t="shared" si="57"/>
        <v>0</v>
      </c>
      <c r="AH115" s="26">
        <f t="shared" si="58"/>
        <v>0</v>
      </c>
      <c r="AI115" s="26">
        <f t="shared" si="59"/>
        <v>0</v>
      </c>
      <c r="AJ115" s="26">
        <f t="shared" si="60"/>
        <v>1</v>
      </c>
      <c r="AK115" s="26">
        <f t="shared" si="61"/>
        <v>0</v>
      </c>
      <c r="AL115" s="26">
        <f t="shared" ca="1" si="62"/>
        <v>0</v>
      </c>
      <c r="AM115" s="26">
        <f t="shared" ca="1" si="63"/>
        <v>0</v>
      </c>
      <c r="AN115" s="26">
        <f ca="1">IF(AM115=0,0,COUNTIF($AM$19:AM115,C115*10+1))</f>
        <v>0</v>
      </c>
      <c r="AO115" s="21">
        <f t="shared" ca="1" si="64"/>
        <v>0</v>
      </c>
      <c r="AP115" s="33">
        <f t="shared" ca="1" si="65"/>
        <v>0</v>
      </c>
      <c r="AR115" s="111">
        <v>0</v>
      </c>
      <c r="AS115" s="26"/>
    </row>
    <row r="116" spans="1:45" x14ac:dyDescent="0.2">
      <c r="A116" s="15">
        <f>Daten!A116</f>
        <v>10714</v>
      </c>
      <c r="B116" s="8" t="str">
        <f>Daten!B116</f>
        <v>Nickelsdorf</v>
      </c>
      <c r="C116" s="15">
        <f t="shared" si="41"/>
        <v>1</v>
      </c>
      <c r="D116" s="10">
        <f>Daten!D116</f>
        <v>0</v>
      </c>
      <c r="E116" s="9">
        <f>Daten!E116</f>
        <v>1808</v>
      </c>
      <c r="F116" s="9">
        <f>Daten!F116</f>
        <v>1763</v>
      </c>
      <c r="G116" s="27">
        <f t="shared" si="42"/>
        <v>45</v>
      </c>
      <c r="H116" s="29">
        <f t="shared" si="43"/>
        <v>2.5524673851389675E-2</v>
      </c>
      <c r="I116" s="21">
        <f t="shared" si="44"/>
        <v>22.741296828741426</v>
      </c>
      <c r="J116" s="21">
        <f t="shared" si="45"/>
        <v>22.258703171258574</v>
      </c>
      <c r="K116" s="27">
        <f t="shared" si="46"/>
        <v>-11129.351585629287</v>
      </c>
      <c r="L116" s="16">
        <f>Daten!G116</f>
        <v>262</v>
      </c>
      <c r="M116" s="16">
        <f>Daten!H116</f>
        <v>1149</v>
      </c>
      <c r="N116" s="16">
        <f>Daten!I116</f>
        <v>397</v>
      </c>
      <c r="O116" s="28">
        <f t="shared" si="47"/>
        <v>0.57354221061792865</v>
      </c>
      <c r="P116" s="16">
        <f t="shared" si="48"/>
        <v>635.41050188809947</v>
      </c>
      <c r="Q116" s="21">
        <f t="shared" si="49"/>
        <v>23.589498111900525</v>
      </c>
      <c r="R116" s="27">
        <f t="shared" si="50"/>
        <v>4717.899622380105</v>
      </c>
      <c r="S116" s="9">
        <f>Daten!K116</f>
        <v>37202</v>
      </c>
      <c r="T116" s="9">
        <f>Daten!L116</f>
        <v>84371</v>
      </c>
      <c r="U116" s="9">
        <f>Daten!M116</f>
        <v>165067</v>
      </c>
      <c r="V116" s="9">
        <f>Daten!N116</f>
        <v>500</v>
      </c>
      <c r="W116" s="9">
        <f>Daten!O116</f>
        <v>500</v>
      </c>
      <c r="X116" s="23">
        <f t="shared" si="51"/>
        <v>286640</v>
      </c>
      <c r="Y116" s="9">
        <f t="shared" si="52"/>
        <v>639519.98881694663</v>
      </c>
      <c r="Z116" s="21">
        <f t="shared" si="53"/>
        <v>-352879.98881694663</v>
      </c>
      <c r="AA116" s="27">
        <f t="shared" si="54"/>
        <v>35287.998881694664</v>
      </c>
      <c r="AB116" s="32">
        <f t="shared" si="55"/>
        <v>28876.546918445481</v>
      </c>
      <c r="AC116" s="31">
        <f t="shared" si="56"/>
        <v>28876.546918445481</v>
      </c>
      <c r="AG116" s="26">
        <f t="shared" si="57"/>
        <v>-11129.351585629287</v>
      </c>
      <c r="AH116" s="26">
        <f t="shared" si="58"/>
        <v>35287.998881694664</v>
      </c>
      <c r="AI116" s="26">
        <f t="shared" si="59"/>
        <v>24158.647296065377</v>
      </c>
      <c r="AJ116" s="26">
        <f t="shared" si="60"/>
        <v>1</v>
      </c>
      <c r="AK116" s="26">
        <f t="shared" si="61"/>
        <v>24158.647296065377</v>
      </c>
      <c r="AL116" s="26">
        <f t="shared" ca="1" si="62"/>
        <v>60024</v>
      </c>
      <c r="AM116" s="26">
        <f t="shared" ca="1" si="63"/>
        <v>11</v>
      </c>
      <c r="AN116" s="26">
        <f ca="1">IF(AM116=0,0,COUNTIF($AM$19:AM116,C116*10+1))</f>
        <v>65</v>
      </c>
      <c r="AO116" s="21">
        <f t="shared" ca="1" si="64"/>
        <v>0</v>
      </c>
      <c r="AP116" s="33">
        <f t="shared" ca="1" si="65"/>
        <v>60024</v>
      </c>
      <c r="AR116" s="111">
        <v>27131</v>
      </c>
      <c r="AS116" s="26"/>
    </row>
    <row r="117" spans="1:45" x14ac:dyDescent="0.2">
      <c r="A117" s="15">
        <f>Daten!A117</f>
        <v>10715</v>
      </c>
      <c r="B117" s="8" t="str">
        <f>Daten!B117</f>
        <v>Pama</v>
      </c>
      <c r="C117" s="15">
        <f t="shared" si="41"/>
        <v>1</v>
      </c>
      <c r="D117" s="10">
        <f>Daten!D117</f>
        <v>0</v>
      </c>
      <c r="E117" s="9">
        <f>Daten!E117</f>
        <v>1218</v>
      </c>
      <c r="F117" s="9">
        <f>Daten!F117</f>
        <v>1150</v>
      </c>
      <c r="G117" s="27">
        <f t="shared" si="42"/>
        <v>68</v>
      </c>
      <c r="H117" s="29">
        <f t="shared" si="43"/>
        <v>5.9130434782608696E-2</v>
      </c>
      <c r="I117" s="21">
        <f t="shared" si="44"/>
        <v>14.834084715287942</v>
      </c>
      <c r="J117" s="21">
        <f t="shared" si="45"/>
        <v>53.165915284712057</v>
      </c>
      <c r="K117" s="27">
        <f t="shared" si="46"/>
        <v>-26582.957642356028</v>
      </c>
      <c r="L117" s="16">
        <f>Daten!G117</f>
        <v>204</v>
      </c>
      <c r="M117" s="16">
        <f>Daten!H117</f>
        <v>771</v>
      </c>
      <c r="N117" s="16">
        <f>Daten!I117</f>
        <v>243</v>
      </c>
      <c r="O117" s="28">
        <f t="shared" si="47"/>
        <v>0.57976653696498059</v>
      </c>
      <c r="P117" s="16">
        <f t="shared" si="48"/>
        <v>426.37206001368554</v>
      </c>
      <c r="Q117" s="21">
        <f t="shared" si="49"/>
        <v>20.627939986314459</v>
      </c>
      <c r="R117" s="27">
        <f t="shared" si="50"/>
        <v>4125.5879972628918</v>
      </c>
      <c r="S117" s="9">
        <f>Daten!K117</f>
        <v>20512</v>
      </c>
      <c r="T117" s="9">
        <f>Daten!L117</f>
        <v>64751</v>
      </c>
      <c r="U117" s="9">
        <f>Daten!M117</f>
        <v>149621</v>
      </c>
      <c r="V117" s="9">
        <f>Daten!N117</f>
        <v>500</v>
      </c>
      <c r="W117" s="9">
        <f>Daten!O117</f>
        <v>500</v>
      </c>
      <c r="X117" s="23">
        <f t="shared" si="51"/>
        <v>234884</v>
      </c>
      <c r="Y117" s="9">
        <f t="shared" si="52"/>
        <v>430827.07211230142</v>
      </c>
      <c r="Z117" s="21">
        <f t="shared" si="53"/>
        <v>-195943.07211230142</v>
      </c>
      <c r="AA117" s="27">
        <f t="shared" si="54"/>
        <v>19594.307211230142</v>
      </c>
      <c r="AB117" s="32">
        <f t="shared" si="55"/>
        <v>-2863.0624338629968</v>
      </c>
      <c r="AC117" s="31">
        <f t="shared" si="56"/>
        <v>0</v>
      </c>
      <c r="AG117" s="26">
        <f t="shared" si="57"/>
        <v>0</v>
      </c>
      <c r="AH117" s="26">
        <f t="shared" si="58"/>
        <v>0</v>
      </c>
      <c r="AI117" s="26">
        <f t="shared" si="59"/>
        <v>0</v>
      </c>
      <c r="AJ117" s="26">
        <f t="shared" si="60"/>
        <v>1</v>
      </c>
      <c r="AK117" s="26">
        <f t="shared" si="61"/>
        <v>0</v>
      </c>
      <c r="AL117" s="26">
        <f t="shared" ca="1" si="62"/>
        <v>0</v>
      </c>
      <c r="AM117" s="26">
        <f t="shared" ca="1" si="63"/>
        <v>0</v>
      </c>
      <c r="AN117" s="26">
        <f ca="1">IF(AM117=0,0,COUNTIF($AM$19:AM117,C117*10+1))</f>
        <v>0</v>
      </c>
      <c r="AO117" s="21">
        <f t="shared" ca="1" si="64"/>
        <v>0</v>
      </c>
      <c r="AP117" s="33">
        <f t="shared" ca="1" si="65"/>
        <v>0</v>
      </c>
      <c r="AR117" s="111">
        <v>0</v>
      </c>
      <c r="AS117" s="26"/>
    </row>
    <row r="118" spans="1:45" x14ac:dyDescent="0.2">
      <c r="A118" s="15">
        <f>Daten!A118</f>
        <v>10716</v>
      </c>
      <c r="B118" s="8" t="str">
        <f>Daten!B118</f>
        <v>Pamhagen</v>
      </c>
      <c r="C118" s="15">
        <f t="shared" si="41"/>
        <v>1</v>
      </c>
      <c r="D118" s="10">
        <f>Daten!D118</f>
        <v>0</v>
      </c>
      <c r="E118" s="9">
        <f>Daten!E118</f>
        <v>1574</v>
      </c>
      <c r="F118" s="9">
        <f>Daten!F118</f>
        <v>1666</v>
      </c>
      <c r="G118" s="27">
        <f t="shared" si="42"/>
        <v>-92</v>
      </c>
      <c r="H118" s="29">
        <f t="shared" si="43"/>
        <v>-5.5222088835534214E-2</v>
      </c>
      <c r="I118" s="21">
        <f t="shared" si="44"/>
        <v>21.490074031017141</v>
      </c>
      <c r="J118" s="21">
        <f t="shared" si="45"/>
        <v>-113.49007403101714</v>
      </c>
      <c r="K118" s="27">
        <f t="shared" si="46"/>
        <v>56745.037015508569</v>
      </c>
      <c r="L118" s="16">
        <f>Daten!G118</f>
        <v>168</v>
      </c>
      <c r="M118" s="16">
        <f>Daten!H118</f>
        <v>1010</v>
      </c>
      <c r="N118" s="16">
        <f>Daten!I118</f>
        <v>396</v>
      </c>
      <c r="O118" s="28">
        <f t="shared" si="47"/>
        <v>0.55841584158415847</v>
      </c>
      <c r="P118" s="16">
        <f t="shared" si="48"/>
        <v>558.5418685004181</v>
      </c>
      <c r="Q118" s="21">
        <f t="shared" si="49"/>
        <v>5.4581314995818957</v>
      </c>
      <c r="R118" s="27">
        <f t="shared" si="50"/>
        <v>1091.6262999163791</v>
      </c>
      <c r="S118" s="9">
        <f>Daten!K118</f>
        <v>68405</v>
      </c>
      <c r="T118" s="9">
        <f>Daten!L118</f>
        <v>107058</v>
      </c>
      <c r="U118" s="9">
        <f>Daten!M118</f>
        <v>400241</v>
      </c>
      <c r="V118" s="9">
        <f>Daten!N118</f>
        <v>500</v>
      </c>
      <c r="W118" s="9">
        <f>Daten!O118</f>
        <v>500</v>
      </c>
      <c r="X118" s="23">
        <f t="shared" si="51"/>
        <v>575704</v>
      </c>
      <c r="Y118" s="9">
        <f t="shared" si="52"/>
        <v>556750.25575103646</v>
      </c>
      <c r="Z118" s="21">
        <f t="shared" si="53"/>
        <v>18953.744248963543</v>
      </c>
      <c r="AA118" s="27">
        <f t="shared" si="54"/>
        <v>-1895.3744248963544</v>
      </c>
      <c r="AB118" s="32">
        <f t="shared" si="55"/>
        <v>55941.288890528594</v>
      </c>
      <c r="AC118" s="31">
        <f t="shared" si="56"/>
        <v>55941.288890528594</v>
      </c>
      <c r="AG118" s="26">
        <f t="shared" si="57"/>
        <v>56745.037015508569</v>
      </c>
      <c r="AH118" s="26">
        <f t="shared" si="58"/>
        <v>-1895.3744248963544</v>
      </c>
      <c r="AI118" s="26">
        <f t="shared" si="59"/>
        <v>54849.662590612214</v>
      </c>
      <c r="AJ118" s="26">
        <f t="shared" si="60"/>
        <v>1</v>
      </c>
      <c r="AK118" s="26">
        <f t="shared" si="61"/>
        <v>54849.662590612214</v>
      </c>
      <c r="AL118" s="26">
        <f t="shared" ca="1" si="62"/>
        <v>136279</v>
      </c>
      <c r="AM118" s="26">
        <f t="shared" ca="1" si="63"/>
        <v>11</v>
      </c>
      <c r="AN118" s="26">
        <f ca="1">IF(AM118=0,0,COUNTIF($AM$19:AM118,C118*10+1))</f>
        <v>66</v>
      </c>
      <c r="AO118" s="21">
        <f t="shared" ca="1" si="64"/>
        <v>0</v>
      </c>
      <c r="AP118" s="33">
        <f t="shared" ca="1" si="65"/>
        <v>136279</v>
      </c>
      <c r="AR118" s="111">
        <v>61598</v>
      </c>
      <c r="AS118" s="26"/>
    </row>
    <row r="119" spans="1:45" x14ac:dyDescent="0.2">
      <c r="A119" s="15">
        <f>Daten!A119</f>
        <v>10717</v>
      </c>
      <c r="B119" s="8" t="str">
        <f>Daten!B119</f>
        <v>Parndorf</v>
      </c>
      <c r="C119" s="15">
        <f t="shared" si="41"/>
        <v>1</v>
      </c>
      <c r="D119" s="10">
        <f>Daten!D119</f>
        <v>0</v>
      </c>
      <c r="E119" s="9">
        <f>Daten!E119</f>
        <v>4825</v>
      </c>
      <c r="F119" s="9">
        <f>Daten!F119</f>
        <v>4451</v>
      </c>
      <c r="G119" s="27">
        <f t="shared" si="42"/>
        <v>374</v>
      </c>
      <c r="H119" s="29">
        <f t="shared" si="43"/>
        <v>8.4026061559200185E-2</v>
      </c>
      <c r="I119" s="21">
        <f t="shared" si="44"/>
        <v>57.41435745021446</v>
      </c>
      <c r="J119" s="21">
        <f t="shared" si="45"/>
        <v>316.58564254978552</v>
      </c>
      <c r="K119" s="27">
        <f t="shared" si="46"/>
        <v>-158292.82127489275</v>
      </c>
      <c r="L119" s="16">
        <f>Daten!G119</f>
        <v>821</v>
      </c>
      <c r="M119" s="16">
        <f>Daten!H119</f>
        <v>3324</v>
      </c>
      <c r="N119" s="16">
        <f>Daten!I119</f>
        <v>680</v>
      </c>
      <c r="O119" s="28">
        <f t="shared" si="47"/>
        <v>0.45156438026474127</v>
      </c>
      <c r="P119" s="16">
        <f t="shared" si="48"/>
        <v>1838.2110602924654</v>
      </c>
      <c r="Q119" s="21">
        <f t="shared" si="49"/>
        <v>-337.21106029246539</v>
      </c>
      <c r="R119" s="27">
        <f t="shared" si="50"/>
        <v>-67442.212058493082</v>
      </c>
      <c r="S119" s="9">
        <f>Daten!K119</f>
        <v>58627</v>
      </c>
      <c r="T119" s="9">
        <f>Daten!L119</f>
        <v>381731</v>
      </c>
      <c r="U119" s="9">
        <f>Daten!M119</f>
        <v>4108615</v>
      </c>
      <c r="V119" s="9">
        <f>Daten!N119</f>
        <v>500</v>
      </c>
      <c r="W119" s="9">
        <f>Daten!O119</f>
        <v>500</v>
      </c>
      <c r="X119" s="23">
        <f t="shared" si="51"/>
        <v>4548973</v>
      </c>
      <c r="Y119" s="9">
        <f t="shared" si="52"/>
        <v>1706683.5984744288</v>
      </c>
      <c r="Z119" s="21">
        <f t="shared" si="53"/>
        <v>2842289.401525571</v>
      </c>
      <c r="AA119" s="27">
        <f t="shared" si="54"/>
        <v>-284228.9401525571</v>
      </c>
      <c r="AB119" s="32">
        <f t="shared" si="55"/>
        <v>-509963.97348594293</v>
      </c>
      <c r="AC119" s="31">
        <f t="shared" si="56"/>
        <v>0</v>
      </c>
      <c r="AG119" s="26">
        <f t="shared" si="57"/>
        <v>0</v>
      </c>
      <c r="AH119" s="26">
        <f t="shared" si="58"/>
        <v>0</v>
      </c>
      <c r="AI119" s="26">
        <f t="shared" si="59"/>
        <v>0</v>
      </c>
      <c r="AJ119" s="26">
        <f t="shared" si="60"/>
        <v>1</v>
      </c>
      <c r="AK119" s="26">
        <f t="shared" si="61"/>
        <v>0</v>
      </c>
      <c r="AL119" s="26">
        <f t="shared" ca="1" si="62"/>
        <v>0</v>
      </c>
      <c r="AM119" s="26">
        <f t="shared" ca="1" si="63"/>
        <v>0</v>
      </c>
      <c r="AN119" s="26">
        <f ca="1">IF(AM119=0,0,COUNTIF($AM$19:AM119,C119*10+1))</f>
        <v>0</v>
      </c>
      <c r="AO119" s="21">
        <f t="shared" ca="1" si="64"/>
        <v>0</v>
      </c>
      <c r="AP119" s="33">
        <f t="shared" ca="1" si="65"/>
        <v>0</v>
      </c>
      <c r="AR119" s="111">
        <v>0</v>
      </c>
      <c r="AS119" s="26"/>
    </row>
    <row r="120" spans="1:45" x14ac:dyDescent="0.2">
      <c r="A120" s="15">
        <f>Daten!A120</f>
        <v>10718</v>
      </c>
      <c r="B120" s="8" t="str">
        <f>Daten!B120</f>
        <v>Podersdorf am See</v>
      </c>
      <c r="C120" s="15">
        <f t="shared" si="41"/>
        <v>1</v>
      </c>
      <c r="D120" s="10">
        <f>Daten!D120</f>
        <v>0</v>
      </c>
      <c r="E120" s="9">
        <f>Daten!E120</f>
        <v>2138</v>
      </c>
      <c r="F120" s="9">
        <f>Daten!F120</f>
        <v>2153</v>
      </c>
      <c r="G120" s="27">
        <f t="shared" si="42"/>
        <v>-15</v>
      </c>
      <c r="H120" s="29">
        <f t="shared" si="43"/>
        <v>-6.9670227589410123E-3</v>
      </c>
      <c r="I120" s="21">
        <f t="shared" si="44"/>
        <v>27.771986427839074</v>
      </c>
      <c r="J120" s="21">
        <f t="shared" si="45"/>
        <v>-42.771986427839074</v>
      </c>
      <c r="K120" s="27">
        <f t="shared" si="46"/>
        <v>21385.993213919537</v>
      </c>
      <c r="L120" s="16">
        <f>Daten!G120</f>
        <v>241</v>
      </c>
      <c r="M120" s="16">
        <f>Daten!H120</f>
        <v>1375</v>
      </c>
      <c r="N120" s="16">
        <f>Daten!I120</f>
        <v>522</v>
      </c>
      <c r="O120" s="28">
        <f t="shared" si="47"/>
        <v>0.55490909090909091</v>
      </c>
      <c r="P120" s="16">
        <f t="shared" si="48"/>
        <v>760.39115761195546</v>
      </c>
      <c r="Q120" s="21">
        <f t="shared" si="49"/>
        <v>2.6088423880445362</v>
      </c>
      <c r="R120" s="27">
        <f t="shared" si="50"/>
        <v>521.76847760890723</v>
      </c>
      <c r="S120" s="9">
        <f>Daten!K120</f>
        <v>19592</v>
      </c>
      <c r="T120" s="9">
        <f>Daten!L120</f>
        <v>249092</v>
      </c>
      <c r="U120" s="9">
        <f>Daten!M120</f>
        <v>377696</v>
      </c>
      <c r="V120" s="9">
        <f>Daten!N120</f>
        <v>500</v>
      </c>
      <c r="W120" s="9">
        <f>Daten!O120</f>
        <v>500</v>
      </c>
      <c r="X120" s="23">
        <f t="shared" si="51"/>
        <v>646380</v>
      </c>
      <c r="Y120" s="9">
        <f t="shared" si="52"/>
        <v>756246.53544835828</v>
      </c>
      <c r="Z120" s="21">
        <f t="shared" si="53"/>
        <v>-109866.53544835828</v>
      </c>
      <c r="AA120" s="27">
        <f t="shared" si="54"/>
        <v>10986.653544835828</v>
      </c>
      <c r="AB120" s="32">
        <f t="shared" si="55"/>
        <v>32894.415236364272</v>
      </c>
      <c r="AC120" s="31">
        <f t="shared" si="56"/>
        <v>32894.415236364272</v>
      </c>
      <c r="AG120" s="26">
        <f t="shared" si="57"/>
        <v>21385.993213919537</v>
      </c>
      <c r="AH120" s="26">
        <f t="shared" si="58"/>
        <v>10986.653544835828</v>
      </c>
      <c r="AI120" s="26">
        <f t="shared" si="59"/>
        <v>32372.646758755363</v>
      </c>
      <c r="AJ120" s="26">
        <f t="shared" si="60"/>
        <v>1</v>
      </c>
      <c r="AK120" s="26">
        <f t="shared" si="61"/>
        <v>32372.646758755363</v>
      </c>
      <c r="AL120" s="26">
        <f t="shared" ca="1" si="62"/>
        <v>80433</v>
      </c>
      <c r="AM120" s="26">
        <f t="shared" ca="1" si="63"/>
        <v>11</v>
      </c>
      <c r="AN120" s="26">
        <f ca="1">IF(AM120=0,0,COUNTIF($AM$19:AM120,C120*10+1))</f>
        <v>67</v>
      </c>
      <c r="AO120" s="21">
        <f t="shared" ca="1" si="64"/>
        <v>0</v>
      </c>
      <c r="AP120" s="33">
        <f t="shared" ca="1" si="65"/>
        <v>80433</v>
      </c>
      <c r="AR120" s="111">
        <v>36356</v>
      </c>
      <c r="AS120" s="26"/>
    </row>
    <row r="121" spans="1:45" x14ac:dyDescent="0.2">
      <c r="A121" s="15">
        <f>Daten!A121</f>
        <v>10719</v>
      </c>
      <c r="B121" s="8" t="str">
        <f>Daten!B121</f>
        <v>Sankt Andrä am Zicksee</v>
      </c>
      <c r="C121" s="15">
        <f t="shared" si="41"/>
        <v>1</v>
      </c>
      <c r="D121" s="10">
        <f>Daten!D121</f>
        <v>0</v>
      </c>
      <c r="E121" s="9">
        <f>Daten!E121</f>
        <v>1372</v>
      </c>
      <c r="F121" s="9">
        <f>Daten!F121</f>
        <v>1365</v>
      </c>
      <c r="G121" s="27">
        <f t="shared" si="42"/>
        <v>7</v>
      </c>
      <c r="H121" s="29">
        <f t="shared" si="43"/>
        <v>5.1282051282051282E-3</v>
      </c>
      <c r="I121" s="21">
        <f t="shared" si="44"/>
        <v>17.607413596841774</v>
      </c>
      <c r="J121" s="21">
        <f t="shared" si="45"/>
        <v>-10.607413596841774</v>
      </c>
      <c r="K121" s="27">
        <f t="shared" si="46"/>
        <v>5303.706798420887</v>
      </c>
      <c r="L121" s="16">
        <f>Daten!G121</f>
        <v>172</v>
      </c>
      <c r="M121" s="16">
        <f>Daten!H121</f>
        <v>841</v>
      </c>
      <c r="N121" s="16">
        <f>Daten!I121</f>
        <v>359</v>
      </c>
      <c r="O121" s="28">
        <f t="shared" si="47"/>
        <v>0.63139120095124857</v>
      </c>
      <c r="P121" s="16">
        <f t="shared" si="48"/>
        <v>465.08288258302144</v>
      </c>
      <c r="Q121" s="21">
        <f t="shared" si="49"/>
        <v>65.917117416978556</v>
      </c>
      <c r="R121" s="27">
        <f t="shared" si="50"/>
        <v>13183.423483395711</v>
      </c>
      <c r="S121" s="9">
        <f>Daten!K121</f>
        <v>26867</v>
      </c>
      <c r="T121" s="9">
        <f>Daten!L121</f>
        <v>123061</v>
      </c>
      <c r="U121" s="9">
        <f>Daten!M121</f>
        <v>210727</v>
      </c>
      <c r="V121" s="9">
        <f>Daten!N121</f>
        <v>500</v>
      </c>
      <c r="W121" s="9">
        <f>Daten!O121</f>
        <v>500</v>
      </c>
      <c r="X121" s="23">
        <f t="shared" si="51"/>
        <v>360655</v>
      </c>
      <c r="Y121" s="9">
        <f t="shared" si="52"/>
        <v>485299.46054029354</v>
      </c>
      <c r="Z121" s="21">
        <f t="shared" si="53"/>
        <v>-124644.46054029354</v>
      </c>
      <c r="AA121" s="27">
        <f t="shared" si="54"/>
        <v>12464.446054029355</v>
      </c>
      <c r="AB121" s="32">
        <f t="shared" si="55"/>
        <v>30951.576335845952</v>
      </c>
      <c r="AC121" s="31">
        <f t="shared" si="56"/>
        <v>30951.576335845952</v>
      </c>
      <c r="AG121" s="26">
        <f t="shared" si="57"/>
        <v>5303.706798420887</v>
      </c>
      <c r="AH121" s="26">
        <f t="shared" si="58"/>
        <v>12464.446054029355</v>
      </c>
      <c r="AI121" s="26">
        <f t="shared" si="59"/>
        <v>17768.152852450243</v>
      </c>
      <c r="AJ121" s="26">
        <f t="shared" si="60"/>
        <v>1</v>
      </c>
      <c r="AK121" s="26">
        <f t="shared" si="61"/>
        <v>17768.152852450243</v>
      </c>
      <c r="AL121" s="26">
        <f t="shared" ca="1" si="62"/>
        <v>44147</v>
      </c>
      <c r="AM121" s="26">
        <f t="shared" ca="1" si="63"/>
        <v>11</v>
      </c>
      <c r="AN121" s="26">
        <f ca="1">IF(AM121=0,0,COUNTIF($AM$19:AM121,C121*10+1))</f>
        <v>68</v>
      </c>
      <c r="AO121" s="21">
        <f t="shared" ca="1" si="64"/>
        <v>0</v>
      </c>
      <c r="AP121" s="33">
        <f t="shared" ca="1" si="65"/>
        <v>44147</v>
      </c>
      <c r="AR121" s="111">
        <v>19955</v>
      </c>
      <c r="AS121" s="26"/>
    </row>
    <row r="122" spans="1:45" x14ac:dyDescent="0.2">
      <c r="A122" s="15">
        <f>Daten!A122</f>
        <v>10720</v>
      </c>
      <c r="B122" s="8" t="str">
        <f>Daten!B122</f>
        <v>Tadten</v>
      </c>
      <c r="C122" s="15">
        <f t="shared" si="41"/>
        <v>1</v>
      </c>
      <c r="D122" s="10">
        <f>Daten!D122</f>
        <v>0</v>
      </c>
      <c r="E122" s="9">
        <f>Daten!E122</f>
        <v>1197</v>
      </c>
      <c r="F122" s="9">
        <f>Daten!F122</f>
        <v>1211</v>
      </c>
      <c r="G122" s="27">
        <f t="shared" si="42"/>
        <v>-14</v>
      </c>
      <c r="H122" s="29">
        <f t="shared" si="43"/>
        <v>-1.1560693641618497E-2</v>
      </c>
      <c r="I122" s="21">
        <f t="shared" si="44"/>
        <v>15.620936165403215</v>
      </c>
      <c r="J122" s="21">
        <f t="shared" si="45"/>
        <v>-29.620936165403215</v>
      </c>
      <c r="K122" s="27">
        <f t="shared" si="46"/>
        <v>14810.468082701607</v>
      </c>
      <c r="L122" s="16">
        <f>Daten!G122</f>
        <v>122</v>
      </c>
      <c r="M122" s="16">
        <f>Daten!H122</f>
        <v>742</v>
      </c>
      <c r="N122" s="16">
        <f>Daten!I122</f>
        <v>333</v>
      </c>
      <c r="O122" s="28">
        <f t="shared" si="47"/>
        <v>0.6132075471698113</v>
      </c>
      <c r="P122" s="16">
        <f t="shared" si="48"/>
        <v>410.33471923496069</v>
      </c>
      <c r="Q122" s="21">
        <f t="shared" si="49"/>
        <v>44.665280765039313</v>
      </c>
      <c r="R122" s="27">
        <f t="shared" si="50"/>
        <v>8933.056153007863</v>
      </c>
      <c r="S122" s="9">
        <f>Daten!K122</f>
        <v>47847</v>
      </c>
      <c r="T122" s="9">
        <f>Daten!L122</f>
        <v>68589</v>
      </c>
      <c r="U122" s="9">
        <f>Daten!M122</f>
        <v>140859</v>
      </c>
      <c r="V122" s="9">
        <f>Daten!N122</f>
        <v>500</v>
      </c>
      <c r="W122" s="9">
        <f>Daten!O122</f>
        <v>500</v>
      </c>
      <c r="X122" s="23">
        <f t="shared" si="51"/>
        <v>257295</v>
      </c>
      <c r="Y122" s="9">
        <f t="shared" si="52"/>
        <v>423399.01914484793</v>
      </c>
      <c r="Z122" s="21">
        <f t="shared" si="53"/>
        <v>-166104.01914484793</v>
      </c>
      <c r="AA122" s="27">
        <f t="shared" si="54"/>
        <v>16610.401914484795</v>
      </c>
      <c r="AB122" s="32">
        <f t="shared" si="55"/>
        <v>40353.926150194267</v>
      </c>
      <c r="AC122" s="31">
        <f t="shared" si="56"/>
        <v>40353.926150194267</v>
      </c>
      <c r="AG122" s="26">
        <f t="shared" si="57"/>
        <v>14810.468082701607</v>
      </c>
      <c r="AH122" s="26">
        <f t="shared" si="58"/>
        <v>16610.401914484795</v>
      </c>
      <c r="AI122" s="26">
        <f t="shared" si="59"/>
        <v>31420.869997186404</v>
      </c>
      <c r="AJ122" s="26">
        <f t="shared" si="60"/>
        <v>1</v>
      </c>
      <c r="AK122" s="26">
        <f t="shared" si="61"/>
        <v>31420.869997186404</v>
      </c>
      <c r="AL122" s="26">
        <f t="shared" ca="1" si="62"/>
        <v>78068</v>
      </c>
      <c r="AM122" s="26">
        <f t="shared" ca="1" si="63"/>
        <v>11</v>
      </c>
      <c r="AN122" s="26">
        <f ca="1">IF(AM122=0,0,COUNTIF($AM$19:AM122,C122*10+1))</f>
        <v>69</v>
      </c>
      <c r="AO122" s="21">
        <f t="shared" ca="1" si="64"/>
        <v>0</v>
      </c>
      <c r="AP122" s="33">
        <f t="shared" ca="1" si="65"/>
        <v>78068</v>
      </c>
      <c r="AR122" s="111">
        <v>35287</v>
      </c>
      <c r="AS122" s="26"/>
    </row>
    <row r="123" spans="1:45" x14ac:dyDescent="0.2">
      <c r="A123" s="15">
        <f>Daten!A123</f>
        <v>10721</v>
      </c>
      <c r="B123" s="8" t="str">
        <f>Daten!B123</f>
        <v>Wallern im Burgenland</v>
      </c>
      <c r="C123" s="15">
        <f t="shared" si="41"/>
        <v>1</v>
      </c>
      <c r="D123" s="10">
        <f>Daten!D123</f>
        <v>0</v>
      </c>
      <c r="E123" s="9">
        <f>Daten!E123</f>
        <v>1676</v>
      </c>
      <c r="F123" s="9">
        <f>Daten!F123</f>
        <v>1739</v>
      </c>
      <c r="G123" s="27">
        <f t="shared" si="42"/>
        <v>-63</v>
      </c>
      <c r="H123" s="29">
        <f t="shared" si="43"/>
        <v>-3.6227717078780912E-2</v>
      </c>
      <c r="I123" s="21">
        <f t="shared" si="44"/>
        <v>22.431715930335418</v>
      </c>
      <c r="J123" s="21">
        <f t="shared" si="45"/>
        <v>-85.431715930335415</v>
      </c>
      <c r="K123" s="27">
        <f t="shared" si="46"/>
        <v>42715.857965167706</v>
      </c>
      <c r="L123" s="16">
        <f>Daten!G123</f>
        <v>175</v>
      </c>
      <c r="M123" s="16">
        <f>Daten!H123</f>
        <v>1101</v>
      </c>
      <c r="N123" s="16">
        <f>Daten!I123</f>
        <v>400</v>
      </c>
      <c r="O123" s="28">
        <f t="shared" si="47"/>
        <v>0.52225249772933702</v>
      </c>
      <c r="P123" s="16">
        <f t="shared" si="48"/>
        <v>608.86593784055481</v>
      </c>
      <c r="Q123" s="21">
        <f t="shared" si="49"/>
        <v>-33.865937840554807</v>
      </c>
      <c r="R123" s="27">
        <f t="shared" si="50"/>
        <v>-6773.1875681109614</v>
      </c>
      <c r="S123" s="9">
        <f>Daten!K123</f>
        <v>51727</v>
      </c>
      <c r="T123" s="9">
        <f>Daten!L123</f>
        <v>99773</v>
      </c>
      <c r="U123" s="9">
        <f>Daten!M123</f>
        <v>520823</v>
      </c>
      <c r="V123" s="9">
        <f>Daten!N123</f>
        <v>500</v>
      </c>
      <c r="W123" s="9">
        <f>Daten!O123</f>
        <v>500</v>
      </c>
      <c r="X123" s="23">
        <f t="shared" si="51"/>
        <v>672323</v>
      </c>
      <c r="Y123" s="9">
        <f t="shared" si="52"/>
        <v>592829.37016438192</v>
      </c>
      <c r="Z123" s="21">
        <f t="shared" si="53"/>
        <v>79493.629835618078</v>
      </c>
      <c r="AA123" s="27">
        <f t="shared" si="54"/>
        <v>-7949.3629835618085</v>
      </c>
      <c r="AB123" s="32">
        <f t="shared" si="55"/>
        <v>27993.307413494938</v>
      </c>
      <c r="AC123" s="31">
        <f t="shared" si="56"/>
        <v>27993.307413494938</v>
      </c>
      <c r="AG123" s="26">
        <f t="shared" si="57"/>
        <v>42715.857965167706</v>
      </c>
      <c r="AH123" s="26">
        <f t="shared" si="58"/>
        <v>-7949.3629835618085</v>
      </c>
      <c r="AI123" s="26">
        <f t="shared" si="59"/>
        <v>34766.494981605894</v>
      </c>
      <c r="AJ123" s="26">
        <f t="shared" si="60"/>
        <v>1</v>
      </c>
      <c r="AK123" s="26">
        <f t="shared" si="61"/>
        <v>34766.494981605894</v>
      </c>
      <c r="AL123" s="26">
        <f t="shared" ca="1" si="62"/>
        <v>86381</v>
      </c>
      <c r="AM123" s="26">
        <f t="shared" ca="1" si="63"/>
        <v>11</v>
      </c>
      <c r="AN123" s="26">
        <f ca="1">IF(AM123=0,0,COUNTIF($AM$19:AM123,C123*10+1))</f>
        <v>70</v>
      </c>
      <c r="AO123" s="21">
        <f t="shared" ca="1" si="64"/>
        <v>0</v>
      </c>
      <c r="AP123" s="33">
        <f t="shared" ca="1" si="65"/>
        <v>86381</v>
      </c>
      <c r="AR123" s="111">
        <v>39044</v>
      </c>
      <c r="AS123" s="26"/>
    </row>
    <row r="124" spans="1:45" x14ac:dyDescent="0.2">
      <c r="A124" s="15">
        <f>Daten!A124</f>
        <v>10722</v>
      </c>
      <c r="B124" s="8" t="str">
        <f>Daten!B124</f>
        <v>Weiden am See</v>
      </c>
      <c r="C124" s="15">
        <f t="shared" si="41"/>
        <v>1</v>
      </c>
      <c r="D124" s="10">
        <f>Daten!D124</f>
        <v>0</v>
      </c>
      <c r="E124" s="9">
        <f>Daten!E124</f>
        <v>2474</v>
      </c>
      <c r="F124" s="9">
        <f>Daten!F124</f>
        <v>2340</v>
      </c>
      <c r="G124" s="27">
        <f t="shared" si="42"/>
        <v>134</v>
      </c>
      <c r="H124" s="29">
        <f t="shared" si="43"/>
        <v>5.7264957264957263E-2</v>
      </c>
      <c r="I124" s="21">
        <f t="shared" si="44"/>
        <v>30.184137594585899</v>
      </c>
      <c r="J124" s="21">
        <f t="shared" si="45"/>
        <v>103.81586240541409</v>
      </c>
      <c r="K124" s="27">
        <f t="shared" si="46"/>
        <v>-51907.931202707048</v>
      </c>
      <c r="L124" s="16">
        <f>Daten!G124</f>
        <v>344</v>
      </c>
      <c r="M124" s="16">
        <f>Daten!H124</f>
        <v>1623</v>
      </c>
      <c r="N124" s="16">
        <f>Daten!I124</f>
        <v>507</v>
      </c>
      <c r="O124" s="28">
        <f t="shared" si="47"/>
        <v>0.52433764633394953</v>
      </c>
      <c r="P124" s="16">
        <f t="shared" si="48"/>
        <v>897.53807185760263</v>
      </c>
      <c r="Q124" s="21">
        <f t="shared" si="49"/>
        <v>-46.538071857602631</v>
      </c>
      <c r="R124" s="27">
        <f t="shared" si="50"/>
        <v>-9307.6143715205253</v>
      </c>
      <c r="S124" s="9">
        <f>Daten!K124</f>
        <v>24874</v>
      </c>
      <c r="T124" s="9">
        <f>Daten!L124</f>
        <v>197153</v>
      </c>
      <c r="U124" s="9">
        <f>Daten!M124</f>
        <v>398108</v>
      </c>
      <c r="V124" s="9">
        <f>Daten!N124</f>
        <v>500</v>
      </c>
      <c r="W124" s="9">
        <f>Daten!O124</f>
        <v>500</v>
      </c>
      <c r="X124" s="23">
        <f t="shared" si="51"/>
        <v>620135</v>
      </c>
      <c r="Y124" s="9">
        <f t="shared" si="52"/>
        <v>875095.3829276138</v>
      </c>
      <c r="Z124" s="21">
        <f t="shared" si="53"/>
        <v>-254960.3829276138</v>
      </c>
      <c r="AA124" s="27">
        <f t="shared" si="54"/>
        <v>25496.038292761383</v>
      </c>
      <c r="AB124" s="32">
        <f t="shared" si="55"/>
        <v>-35719.507281466191</v>
      </c>
      <c r="AC124" s="31">
        <f t="shared" si="56"/>
        <v>0</v>
      </c>
      <c r="AG124" s="26">
        <f t="shared" si="57"/>
        <v>0</v>
      </c>
      <c r="AH124" s="26">
        <f t="shared" si="58"/>
        <v>0</v>
      </c>
      <c r="AI124" s="26">
        <f t="shared" si="59"/>
        <v>0</v>
      </c>
      <c r="AJ124" s="26">
        <f t="shared" si="60"/>
        <v>1</v>
      </c>
      <c r="AK124" s="26">
        <f t="shared" si="61"/>
        <v>0</v>
      </c>
      <c r="AL124" s="26">
        <f t="shared" ca="1" si="62"/>
        <v>0</v>
      </c>
      <c r="AM124" s="26">
        <f t="shared" ca="1" si="63"/>
        <v>0</v>
      </c>
      <c r="AN124" s="26">
        <f ca="1">IF(AM124=0,0,COUNTIF($AM$19:AM124,C124*10+1))</f>
        <v>0</v>
      </c>
      <c r="AO124" s="21">
        <f t="shared" ca="1" si="64"/>
        <v>0</v>
      </c>
      <c r="AP124" s="33">
        <f t="shared" ca="1" si="65"/>
        <v>0</v>
      </c>
      <c r="AR124" s="111">
        <v>0</v>
      </c>
      <c r="AS124" s="26"/>
    </row>
    <row r="125" spans="1:45" x14ac:dyDescent="0.2">
      <c r="A125" s="15">
        <f>Daten!A125</f>
        <v>10723</v>
      </c>
      <c r="B125" s="8" t="str">
        <f>Daten!B125</f>
        <v>Winden am See</v>
      </c>
      <c r="C125" s="15">
        <f t="shared" si="41"/>
        <v>1</v>
      </c>
      <c r="D125" s="10">
        <f>Daten!D125</f>
        <v>0</v>
      </c>
      <c r="E125" s="9">
        <f>Daten!E125</f>
        <v>1333</v>
      </c>
      <c r="F125" s="9">
        <f>Daten!F125</f>
        <v>1339</v>
      </c>
      <c r="G125" s="27">
        <f t="shared" si="42"/>
        <v>-6</v>
      </c>
      <c r="H125" s="29">
        <f t="shared" si="43"/>
        <v>-4.4809559372666168E-3</v>
      </c>
      <c r="I125" s="21">
        <f t="shared" si="44"/>
        <v>17.272034290235265</v>
      </c>
      <c r="J125" s="21">
        <f t="shared" si="45"/>
        <v>-23.272034290235265</v>
      </c>
      <c r="K125" s="27">
        <f t="shared" si="46"/>
        <v>11636.017145117632</v>
      </c>
      <c r="L125" s="16">
        <f>Daten!G125</f>
        <v>181</v>
      </c>
      <c r="M125" s="16">
        <f>Daten!H125</f>
        <v>882</v>
      </c>
      <c r="N125" s="16">
        <f>Daten!I125</f>
        <v>270</v>
      </c>
      <c r="O125" s="28">
        <f t="shared" si="47"/>
        <v>0.5113378684807256</v>
      </c>
      <c r="P125" s="16">
        <f t="shared" si="48"/>
        <v>487.75636437363249</v>
      </c>
      <c r="Q125" s="21">
        <f t="shared" si="49"/>
        <v>-36.756364373632493</v>
      </c>
      <c r="R125" s="27">
        <f t="shared" si="50"/>
        <v>-7351.2728747264991</v>
      </c>
      <c r="S125" s="9">
        <f>Daten!K125</f>
        <v>9004</v>
      </c>
      <c r="T125" s="9">
        <f>Daten!L125</f>
        <v>80673</v>
      </c>
      <c r="U125" s="9">
        <f>Daten!M125</f>
        <v>58310</v>
      </c>
      <c r="V125" s="9">
        <f>Daten!N125</f>
        <v>500</v>
      </c>
      <c r="W125" s="9">
        <f>Daten!O125</f>
        <v>500</v>
      </c>
      <c r="X125" s="23">
        <f t="shared" si="51"/>
        <v>147987</v>
      </c>
      <c r="Y125" s="9">
        <f t="shared" si="52"/>
        <v>471504.50502930849</v>
      </c>
      <c r="Z125" s="21">
        <f t="shared" si="53"/>
        <v>-323517.50502930849</v>
      </c>
      <c r="AA125" s="27">
        <f t="shared" si="54"/>
        <v>32351.750502930852</v>
      </c>
      <c r="AB125" s="32">
        <f t="shared" si="55"/>
        <v>36636.494773321989</v>
      </c>
      <c r="AC125" s="31">
        <f t="shared" si="56"/>
        <v>36636.494773321989</v>
      </c>
      <c r="AG125" s="26">
        <f t="shared" si="57"/>
        <v>11636.017145117632</v>
      </c>
      <c r="AH125" s="26">
        <f t="shared" si="58"/>
        <v>32351.750502930852</v>
      </c>
      <c r="AI125" s="26">
        <f t="shared" si="59"/>
        <v>43987.767648048481</v>
      </c>
      <c r="AJ125" s="26">
        <f t="shared" si="60"/>
        <v>1</v>
      </c>
      <c r="AK125" s="26">
        <f t="shared" si="61"/>
        <v>43987.767648048481</v>
      </c>
      <c r="AL125" s="26">
        <f t="shared" ca="1" si="62"/>
        <v>109292</v>
      </c>
      <c r="AM125" s="26">
        <f t="shared" ca="1" si="63"/>
        <v>11</v>
      </c>
      <c r="AN125" s="26">
        <f ca="1">IF(AM125=0,0,COUNTIF($AM$19:AM125,C125*10+1))</f>
        <v>71</v>
      </c>
      <c r="AO125" s="21">
        <f t="shared" ca="1" si="64"/>
        <v>0</v>
      </c>
      <c r="AP125" s="33">
        <f t="shared" ca="1" si="65"/>
        <v>109292</v>
      </c>
      <c r="AR125" s="111">
        <v>49400</v>
      </c>
      <c r="AS125" s="26"/>
    </row>
    <row r="126" spans="1:45" x14ac:dyDescent="0.2">
      <c r="A126" s="15">
        <f>Daten!A126</f>
        <v>10724</v>
      </c>
      <c r="B126" s="8" t="str">
        <f>Daten!B126</f>
        <v>Zurndorf</v>
      </c>
      <c r="C126" s="15">
        <f t="shared" si="41"/>
        <v>1</v>
      </c>
      <c r="D126" s="10">
        <f>Daten!D126</f>
        <v>0</v>
      </c>
      <c r="E126" s="9">
        <f>Daten!E126</f>
        <v>2276</v>
      </c>
      <c r="F126" s="9">
        <f>Daten!F126</f>
        <v>2137</v>
      </c>
      <c r="G126" s="27">
        <f t="shared" si="42"/>
        <v>139</v>
      </c>
      <c r="H126" s="29">
        <f t="shared" si="43"/>
        <v>6.5044454843238189E-2</v>
      </c>
      <c r="I126" s="21">
        <f t="shared" si="44"/>
        <v>27.56559916223507</v>
      </c>
      <c r="J126" s="21">
        <f t="shared" si="45"/>
        <v>111.43440083776493</v>
      </c>
      <c r="K126" s="27">
        <f t="shared" si="46"/>
        <v>-55717.200418882465</v>
      </c>
      <c r="L126" s="16">
        <f>Daten!G126</f>
        <v>336</v>
      </c>
      <c r="M126" s="16">
        <f>Daten!H126</f>
        <v>1436</v>
      </c>
      <c r="N126" s="16">
        <f>Daten!I126</f>
        <v>504</v>
      </c>
      <c r="O126" s="28">
        <f t="shared" si="47"/>
        <v>0.58495821727019504</v>
      </c>
      <c r="P126" s="16">
        <f t="shared" si="48"/>
        <v>794.12487442237671</v>
      </c>
      <c r="Q126" s="21">
        <f t="shared" si="49"/>
        <v>45.875125577623294</v>
      </c>
      <c r="R126" s="27">
        <f t="shared" si="50"/>
        <v>9175.0251155246588</v>
      </c>
      <c r="S126" s="9">
        <f>Daten!K126</f>
        <v>56870</v>
      </c>
      <c r="T126" s="9">
        <f>Daten!L126</f>
        <v>147744</v>
      </c>
      <c r="U126" s="9">
        <f>Daten!M126</f>
        <v>164915</v>
      </c>
      <c r="V126" s="9">
        <f>Daten!N126</f>
        <v>500</v>
      </c>
      <c r="W126" s="9">
        <f>Daten!O126</f>
        <v>500</v>
      </c>
      <c r="X126" s="23">
        <f t="shared" si="51"/>
        <v>369529</v>
      </c>
      <c r="Y126" s="9">
        <f t="shared" si="52"/>
        <v>805059.45494876686</v>
      </c>
      <c r="Z126" s="21">
        <f t="shared" si="53"/>
        <v>-435530.45494876686</v>
      </c>
      <c r="AA126" s="27">
        <f t="shared" si="54"/>
        <v>43553.045494876686</v>
      </c>
      <c r="AB126" s="32">
        <f t="shared" si="55"/>
        <v>-2989.1298084811206</v>
      </c>
      <c r="AC126" s="31">
        <f t="shared" si="56"/>
        <v>0</v>
      </c>
      <c r="AG126" s="26">
        <f t="shared" si="57"/>
        <v>0</v>
      </c>
      <c r="AH126" s="26">
        <f t="shared" si="58"/>
        <v>0</v>
      </c>
      <c r="AI126" s="26">
        <f t="shared" si="59"/>
        <v>0</v>
      </c>
      <c r="AJ126" s="26">
        <f t="shared" si="60"/>
        <v>1</v>
      </c>
      <c r="AK126" s="26">
        <f t="shared" si="61"/>
        <v>0</v>
      </c>
      <c r="AL126" s="26">
        <f t="shared" ca="1" si="62"/>
        <v>0</v>
      </c>
      <c r="AM126" s="26">
        <f t="shared" ca="1" si="63"/>
        <v>0</v>
      </c>
      <c r="AN126" s="26">
        <f ca="1">IF(AM126=0,0,COUNTIF($AM$19:AM126,C126*10+1))</f>
        <v>0</v>
      </c>
      <c r="AO126" s="21">
        <f t="shared" ca="1" si="64"/>
        <v>0</v>
      </c>
      <c r="AP126" s="33">
        <f t="shared" ca="1" si="65"/>
        <v>0</v>
      </c>
      <c r="AR126" s="111">
        <v>0</v>
      </c>
      <c r="AS126" s="26"/>
    </row>
    <row r="127" spans="1:45" x14ac:dyDescent="0.2">
      <c r="A127" s="15">
        <f>Daten!A127</f>
        <v>10725</v>
      </c>
      <c r="B127" s="8" t="str">
        <f>Daten!B127</f>
        <v>Neudorf</v>
      </c>
      <c r="C127" s="15">
        <f t="shared" si="41"/>
        <v>1</v>
      </c>
      <c r="D127" s="10">
        <f>Daten!D127</f>
        <v>0</v>
      </c>
      <c r="E127" s="9">
        <f>Daten!E127</f>
        <v>718</v>
      </c>
      <c r="F127" s="9">
        <f>Daten!F127</f>
        <v>718</v>
      </c>
      <c r="G127" s="27">
        <f t="shared" si="42"/>
        <v>0</v>
      </c>
      <c r="H127" s="29">
        <f t="shared" si="43"/>
        <v>0</v>
      </c>
      <c r="I127" s="21">
        <f t="shared" si="44"/>
        <v>9.261628543979775</v>
      </c>
      <c r="J127" s="21">
        <f t="shared" si="45"/>
        <v>-9.261628543979775</v>
      </c>
      <c r="K127" s="27">
        <f t="shared" si="46"/>
        <v>4630.8142719898879</v>
      </c>
      <c r="L127" s="16">
        <f>Daten!G127</f>
        <v>107</v>
      </c>
      <c r="M127" s="16">
        <f>Daten!H127</f>
        <v>446</v>
      </c>
      <c r="N127" s="16">
        <f>Daten!I127</f>
        <v>165</v>
      </c>
      <c r="O127" s="28">
        <f t="shared" si="47"/>
        <v>0.60986547085201792</v>
      </c>
      <c r="P127" s="16">
        <f t="shared" si="48"/>
        <v>246.64324094176882</v>
      </c>
      <c r="Q127" s="21">
        <f t="shared" si="49"/>
        <v>25.356759058231177</v>
      </c>
      <c r="R127" s="27">
        <f t="shared" si="50"/>
        <v>5071.3518116462355</v>
      </c>
      <c r="S127" s="9">
        <f>Daten!K127</f>
        <v>22632</v>
      </c>
      <c r="T127" s="9">
        <f>Daten!L127</f>
        <v>42230</v>
      </c>
      <c r="U127" s="9">
        <f>Daten!M127</f>
        <v>70029</v>
      </c>
      <c r="V127" s="9">
        <f>Daten!N127</f>
        <v>500</v>
      </c>
      <c r="W127" s="9">
        <f>Daten!O127</f>
        <v>500</v>
      </c>
      <c r="X127" s="23">
        <f t="shared" si="51"/>
        <v>134891</v>
      </c>
      <c r="Y127" s="9">
        <f t="shared" si="52"/>
        <v>253968.66812531397</v>
      </c>
      <c r="Z127" s="21">
        <f t="shared" si="53"/>
        <v>-119077.66812531397</v>
      </c>
      <c r="AA127" s="27">
        <f t="shared" si="54"/>
        <v>11907.766812531398</v>
      </c>
      <c r="AB127" s="32">
        <f t="shared" si="55"/>
        <v>21609.93289616752</v>
      </c>
      <c r="AC127" s="31">
        <f t="shared" si="56"/>
        <v>21609.93289616752</v>
      </c>
      <c r="AG127" s="26">
        <f t="shared" si="57"/>
        <v>4630.8142719898879</v>
      </c>
      <c r="AH127" s="26">
        <f t="shared" si="58"/>
        <v>11907.766812531398</v>
      </c>
      <c r="AI127" s="26">
        <f t="shared" si="59"/>
        <v>16538.581084521284</v>
      </c>
      <c r="AJ127" s="26">
        <f t="shared" si="60"/>
        <v>1</v>
      </c>
      <c r="AK127" s="26">
        <f t="shared" si="61"/>
        <v>16538.581084521284</v>
      </c>
      <c r="AL127" s="26">
        <f t="shared" ca="1" si="62"/>
        <v>41092</v>
      </c>
      <c r="AM127" s="26">
        <f t="shared" ca="1" si="63"/>
        <v>11</v>
      </c>
      <c r="AN127" s="26">
        <f ca="1">IF(AM127=0,0,COUNTIF($AM$19:AM127,C127*10+1))</f>
        <v>72</v>
      </c>
      <c r="AO127" s="21">
        <f t="shared" ca="1" si="64"/>
        <v>0</v>
      </c>
      <c r="AP127" s="33">
        <f t="shared" ca="1" si="65"/>
        <v>41092</v>
      </c>
      <c r="AR127" s="111">
        <v>18574</v>
      </c>
      <c r="AS127" s="26"/>
    </row>
    <row r="128" spans="1:45" x14ac:dyDescent="0.2">
      <c r="A128" s="15">
        <f>Daten!A128</f>
        <v>10726</v>
      </c>
      <c r="B128" s="8" t="str">
        <f>Daten!B128</f>
        <v>Potzneusiedl</v>
      </c>
      <c r="C128" s="15">
        <f t="shared" si="41"/>
        <v>1</v>
      </c>
      <c r="D128" s="10">
        <f>Daten!D128</f>
        <v>0</v>
      </c>
      <c r="E128" s="9">
        <f>Daten!E128</f>
        <v>605</v>
      </c>
      <c r="F128" s="9">
        <f>Daten!F128</f>
        <v>568</v>
      </c>
      <c r="G128" s="27">
        <f t="shared" si="42"/>
        <v>37</v>
      </c>
      <c r="H128" s="29">
        <f t="shared" si="43"/>
        <v>6.5140845070422532E-2</v>
      </c>
      <c r="I128" s="21">
        <f t="shared" si="44"/>
        <v>7.3267479289422175</v>
      </c>
      <c r="J128" s="21">
        <f t="shared" si="45"/>
        <v>29.673252071057782</v>
      </c>
      <c r="K128" s="27">
        <f t="shared" si="46"/>
        <v>-14836.62603552889</v>
      </c>
      <c r="L128" s="16">
        <f>Daten!G128</f>
        <v>94</v>
      </c>
      <c r="M128" s="16">
        <f>Daten!H128</f>
        <v>381</v>
      </c>
      <c r="N128" s="16">
        <f>Daten!I128</f>
        <v>130</v>
      </c>
      <c r="O128" s="28">
        <f t="shared" si="47"/>
        <v>0.5879265091863517</v>
      </c>
      <c r="P128" s="16">
        <f t="shared" si="48"/>
        <v>210.69747712738547</v>
      </c>
      <c r="Q128" s="21">
        <f t="shared" si="49"/>
        <v>13.302522872614531</v>
      </c>
      <c r="R128" s="27">
        <f t="shared" si="50"/>
        <v>2660.5045745229063</v>
      </c>
      <c r="S128" s="9">
        <f>Daten!K128</f>
        <v>10920</v>
      </c>
      <c r="T128" s="9">
        <f>Daten!L128</f>
        <v>32042</v>
      </c>
      <c r="U128" s="9">
        <f>Daten!M128</f>
        <v>66864</v>
      </c>
      <c r="V128" s="9">
        <f>Daten!N128</f>
        <v>500</v>
      </c>
      <c r="W128" s="9">
        <f>Daten!O128</f>
        <v>500</v>
      </c>
      <c r="X128" s="23">
        <f t="shared" si="51"/>
        <v>109826</v>
      </c>
      <c r="Y128" s="9">
        <f t="shared" si="52"/>
        <v>213998.6688242548</v>
      </c>
      <c r="Z128" s="21">
        <f t="shared" si="53"/>
        <v>-104172.6688242548</v>
      </c>
      <c r="AA128" s="27">
        <f t="shared" si="54"/>
        <v>10417.26688242548</v>
      </c>
      <c r="AB128" s="32">
        <f t="shared" si="55"/>
        <v>-1758.8545785805036</v>
      </c>
      <c r="AC128" s="31">
        <f t="shared" si="56"/>
        <v>0</v>
      </c>
      <c r="AG128" s="26">
        <f t="shared" si="57"/>
        <v>0</v>
      </c>
      <c r="AH128" s="26">
        <f t="shared" si="58"/>
        <v>0</v>
      </c>
      <c r="AI128" s="26">
        <f t="shared" si="59"/>
        <v>0</v>
      </c>
      <c r="AJ128" s="26">
        <f t="shared" si="60"/>
        <v>1</v>
      </c>
      <c r="AK128" s="26">
        <f t="shared" si="61"/>
        <v>0</v>
      </c>
      <c r="AL128" s="26">
        <f t="shared" ca="1" si="62"/>
        <v>0</v>
      </c>
      <c r="AM128" s="26">
        <f t="shared" ca="1" si="63"/>
        <v>0</v>
      </c>
      <c r="AN128" s="26">
        <f ca="1">IF(AM128=0,0,COUNTIF($AM$19:AM128,C128*10+1))</f>
        <v>0</v>
      </c>
      <c r="AO128" s="21">
        <f t="shared" ca="1" si="64"/>
        <v>0</v>
      </c>
      <c r="AP128" s="33">
        <f t="shared" ca="1" si="65"/>
        <v>0</v>
      </c>
      <c r="AR128" s="111">
        <v>0</v>
      </c>
      <c r="AS128" s="26"/>
    </row>
    <row r="129" spans="1:45" x14ac:dyDescent="0.2">
      <c r="A129" s="15">
        <f>Daten!A129</f>
        <v>10727</v>
      </c>
      <c r="B129" s="8" t="str">
        <f>Daten!B129</f>
        <v>Edelstal</v>
      </c>
      <c r="C129" s="15">
        <f t="shared" si="41"/>
        <v>1</v>
      </c>
      <c r="D129" s="10">
        <f>Daten!D129</f>
        <v>0</v>
      </c>
      <c r="E129" s="9">
        <f>Daten!E129</f>
        <v>768</v>
      </c>
      <c r="F129" s="9">
        <f>Daten!F129</f>
        <v>688</v>
      </c>
      <c r="G129" s="27">
        <f t="shared" si="42"/>
        <v>80</v>
      </c>
      <c r="H129" s="29">
        <f t="shared" si="43"/>
        <v>0.11627906976744186</v>
      </c>
      <c r="I129" s="21">
        <f t="shared" si="44"/>
        <v>8.8746524209722644</v>
      </c>
      <c r="J129" s="21">
        <f t="shared" si="45"/>
        <v>71.125347579027732</v>
      </c>
      <c r="K129" s="27">
        <f t="shared" si="46"/>
        <v>-35562.673789513865</v>
      </c>
      <c r="L129" s="16">
        <f>Daten!G129</f>
        <v>116</v>
      </c>
      <c r="M129" s="16">
        <f>Daten!H129</f>
        <v>496</v>
      </c>
      <c r="N129" s="16">
        <f>Daten!I129</f>
        <v>156</v>
      </c>
      <c r="O129" s="28">
        <f t="shared" si="47"/>
        <v>0.54838709677419351</v>
      </c>
      <c r="P129" s="16">
        <f t="shared" si="48"/>
        <v>274.29382849129445</v>
      </c>
      <c r="Q129" s="21">
        <f t="shared" si="49"/>
        <v>-2.2938284912944482</v>
      </c>
      <c r="R129" s="27">
        <f t="shared" si="50"/>
        <v>-458.76569825888964</v>
      </c>
      <c r="S129" s="9">
        <f>Daten!K129</f>
        <v>1656</v>
      </c>
      <c r="T129" s="9">
        <f>Daten!L129</f>
        <v>60026</v>
      </c>
      <c r="U129" s="9">
        <f>Daten!M129</f>
        <v>514150</v>
      </c>
      <c r="V129" s="9">
        <f>Daten!N129</f>
        <v>500</v>
      </c>
      <c r="W129" s="9">
        <f>Daten!O129</f>
        <v>500</v>
      </c>
      <c r="X129" s="23">
        <f t="shared" si="51"/>
        <v>575832</v>
      </c>
      <c r="Y129" s="9">
        <f t="shared" si="52"/>
        <v>271654.50852401269</v>
      </c>
      <c r="Z129" s="21">
        <f t="shared" si="53"/>
        <v>304177.49147598731</v>
      </c>
      <c r="AA129" s="27">
        <f t="shared" si="54"/>
        <v>-30417.749147598734</v>
      </c>
      <c r="AB129" s="32">
        <f t="shared" si="55"/>
        <v>-66439.18863537148</v>
      </c>
      <c r="AC129" s="31">
        <f t="shared" si="56"/>
        <v>0</v>
      </c>
      <c r="AG129" s="26">
        <f t="shared" si="57"/>
        <v>0</v>
      </c>
      <c r="AH129" s="26">
        <f t="shared" si="58"/>
        <v>0</v>
      </c>
      <c r="AI129" s="26">
        <f t="shared" si="59"/>
        <v>0</v>
      </c>
      <c r="AJ129" s="26">
        <f t="shared" si="60"/>
        <v>1</v>
      </c>
      <c r="AK129" s="26">
        <f t="shared" si="61"/>
        <v>0</v>
      </c>
      <c r="AL129" s="26">
        <f t="shared" ca="1" si="62"/>
        <v>0</v>
      </c>
      <c r="AM129" s="26">
        <f t="shared" ca="1" si="63"/>
        <v>0</v>
      </c>
      <c r="AN129" s="26">
        <f ca="1">IF(AM129=0,0,COUNTIF($AM$19:AM129,C129*10+1))</f>
        <v>0</v>
      </c>
      <c r="AO129" s="21">
        <f t="shared" ca="1" si="64"/>
        <v>0</v>
      </c>
      <c r="AP129" s="33">
        <f t="shared" ca="1" si="65"/>
        <v>0</v>
      </c>
      <c r="AR129" s="111">
        <v>0</v>
      </c>
      <c r="AS129" s="26"/>
    </row>
    <row r="130" spans="1:45" x14ac:dyDescent="0.2">
      <c r="A130" s="15">
        <f>Daten!A130</f>
        <v>10801</v>
      </c>
      <c r="B130" s="8" t="str">
        <f>Daten!B130</f>
        <v>Deutschkreutz</v>
      </c>
      <c r="C130" s="15">
        <f t="shared" si="41"/>
        <v>1</v>
      </c>
      <c r="D130" s="10">
        <f>Daten!D130</f>
        <v>0</v>
      </c>
      <c r="E130" s="9">
        <f>Daten!E130</f>
        <v>3075</v>
      </c>
      <c r="F130" s="9">
        <f>Daten!F130</f>
        <v>3112</v>
      </c>
      <c r="G130" s="27">
        <f t="shared" si="42"/>
        <v>-37</v>
      </c>
      <c r="H130" s="29">
        <f t="shared" si="43"/>
        <v>-1.1889460154241645E-2</v>
      </c>
      <c r="I130" s="21">
        <f t="shared" si="44"/>
        <v>40.142323159979192</v>
      </c>
      <c r="J130" s="21">
        <f t="shared" si="45"/>
        <v>-77.142323159979185</v>
      </c>
      <c r="K130" s="27">
        <f t="shared" si="46"/>
        <v>38571.161579989595</v>
      </c>
      <c r="L130" s="16">
        <f>Daten!G130</f>
        <v>367</v>
      </c>
      <c r="M130" s="16">
        <f>Daten!H130</f>
        <v>1939</v>
      </c>
      <c r="N130" s="16">
        <f>Daten!I130</f>
        <v>769</v>
      </c>
      <c r="O130" s="28">
        <f t="shared" si="47"/>
        <v>0.58586900464156777</v>
      </c>
      <c r="P130" s="16">
        <f t="shared" si="48"/>
        <v>1072.2897851706048</v>
      </c>
      <c r="Q130" s="21">
        <f t="shared" si="49"/>
        <v>63.710214829395227</v>
      </c>
      <c r="R130" s="27">
        <f t="shared" si="50"/>
        <v>12742.042965879045</v>
      </c>
      <c r="S130" s="9">
        <f>Daten!K130</f>
        <v>36472</v>
      </c>
      <c r="T130" s="9">
        <f>Daten!L130</f>
        <v>254010</v>
      </c>
      <c r="U130" s="9">
        <f>Daten!M130</f>
        <v>436704</v>
      </c>
      <c r="V130" s="9">
        <f>Daten!N130</f>
        <v>500</v>
      </c>
      <c r="W130" s="9">
        <f>Daten!O130</f>
        <v>500</v>
      </c>
      <c r="X130" s="23">
        <f t="shared" si="51"/>
        <v>727186</v>
      </c>
      <c r="Y130" s="9">
        <f t="shared" si="52"/>
        <v>1087679.1845199727</v>
      </c>
      <c r="Z130" s="21">
        <f t="shared" si="53"/>
        <v>-360493.18451997265</v>
      </c>
      <c r="AA130" s="27">
        <f t="shared" si="54"/>
        <v>36049.318451997264</v>
      </c>
      <c r="AB130" s="32">
        <f t="shared" si="55"/>
        <v>87362.522997865904</v>
      </c>
      <c r="AC130" s="31">
        <f t="shared" si="56"/>
        <v>87362.522997865904</v>
      </c>
      <c r="AG130" s="26">
        <f t="shared" si="57"/>
        <v>38571.161579989595</v>
      </c>
      <c r="AH130" s="26">
        <f t="shared" si="58"/>
        <v>36049.318451997264</v>
      </c>
      <c r="AI130" s="26">
        <f t="shared" si="59"/>
        <v>74620.480031986866</v>
      </c>
      <c r="AJ130" s="26">
        <f t="shared" si="60"/>
        <v>1</v>
      </c>
      <c r="AK130" s="26">
        <f t="shared" si="61"/>
        <v>74620.480031986866</v>
      </c>
      <c r="AL130" s="26">
        <f t="shared" ca="1" si="62"/>
        <v>185402</v>
      </c>
      <c r="AM130" s="26">
        <f t="shared" ca="1" si="63"/>
        <v>11</v>
      </c>
      <c r="AN130" s="26">
        <f ca="1">IF(AM130=0,0,COUNTIF($AM$19:AM130,C130*10+1))</f>
        <v>73</v>
      </c>
      <c r="AO130" s="21">
        <f t="shared" ca="1" si="64"/>
        <v>0</v>
      </c>
      <c r="AP130" s="33">
        <f t="shared" ca="1" si="65"/>
        <v>185402</v>
      </c>
      <c r="AR130" s="111">
        <v>83802</v>
      </c>
      <c r="AS130" s="26"/>
    </row>
    <row r="131" spans="1:45" x14ac:dyDescent="0.2">
      <c r="A131" s="15">
        <f>Daten!A131</f>
        <v>10802</v>
      </c>
      <c r="B131" s="8" t="str">
        <f>Daten!B131</f>
        <v>Draßmarkt</v>
      </c>
      <c r="C131" s="15">
        <f t="shared" si="41"/>
        <v>1</v>
      </c>
      <c r="D131" s="10">
        <f>Daten!D131</f>
        <v>0</v>
      </c>
      <c r="E131" s="9">
        <f>Daten!E131</f>
        <v>1376</v>
      </c>
      <c r="F131" s="9">
        <f>Daten!F131</f>
        <v>1401</v>
      </c>
      <c r="G131" s="27">
        <f t="shared" si="42"/>
        <v>-25</v>
      </c>
      <c r="H131" s="29">
        <f t="shared" si="43"/>
        <v>-1.7844396859386154E-2</v>
      </c>
      <c r="I131" s="21">
        <f t="shared" si="44"/>
        <v>18.071784944450787</v>
      </c>
      <c r="J131" s="21">
        <f t="shared" si="45"/>
        <v>-43.071784944450783</v>
      </c>
      <c r="K131" s="27">
        <f t="shared" si="46"/>
        <v>21535.892472225391</v>
      </c>
      <c r="L131" s="16">
        <f>Daten!G131</f>
        <v>160</v>
      </c>
      <c r="M131" s="16">
        <f>Daten!H131</f>
        <v>871</v>
      </c>
      <c r="N131" s="16">
        <f>Daten!I131</f>
        <v>345</v>
      </c>
      <c r="O131" s="28">
        <f t="shared" si="47"/>
        <v>0.57979334098737079</v>
      </c>
      <c r="P131" s="16">
        <f t="shared" si="48"/>
        <v>481.67323511273685</v>
      </c>
      <c r="Q131" s="21">
        <f t="shared" si="49"/>
        <v>23.326764887263153</v>
      </c>
      <c r="R131" s="27">
        <f t="shared" si="50"/>
        <v>4665.3529774526305</v>
      </c>
      <c r="S131" s="9">
        <f>Daten!K131</f>
        <v>13516</v>
      </c>
      <c r="T131" s="9">
        <f>Daten!L131</f>
        <v>83639</v>
      </c>
      <c r="U131" s="9">
        <f>Daten!M131</f>
        <v>188889</v>
      </c>
      <c r="V131" s="9">
        <f>Daten!N131</f>
        <v>500</v>
      </c>
      <c r="W131" s="9">
        <f>Daten!O131</f>
        <v>500</v>
      </c>
      <c r="X131" s="23">
        <f t="shared" si="51"/>
        <v>286044</v>
      </c>
      <c r="Y131" s="9">
        <f t="shared" si="52"/>
        <v>486714.32777218946</v>
      </c>
      <c r="Z131" s="21">
        <f t="shared" si="53"/>
        <v>-200670.32777218946</v>
      </c>
      <c r="AA131" s="27">
        <f t="shared" si="54"/>
        <v>20067.032777218948</v>
      </c>
      <c r="AB131" s="32">
        <f t="shared" si="55"/>
        <v>46268.278226896968</v>
      </c>
      <c r="AC131" s="31">
        <f t="shared" si="56"/>
        <v>46268.278226896968</v>
      </c>
      <c r="AG131" s="26">
        <f t="shared" si="57"/>
        <v>21535.892472225391</v>
      </c>
      <c r="AH131" s="26">
        <f t="shared" si="58"/>
        <v>20067.032777218948</v>
      </c>
      <c r="AI131" s="26">
        <f t="shared" si="59"/>
        <v>41602.925249444335</v>
      </c>
      <c r="AJ131" s="26">
        <f t="shared" si="60"/>
        <v>1</v>
      </c>
      <c r="AK131" s="26">
        <f t="shared" si="61"/>
        <v>41602.925249444335</v>
      </c>
      <c r="AL131" s="26">
        <f t="shared" ca="1" si="62"/>
        <v>103366</v>
      </c>
      <c r="AM131" s="26">
        <f t="shared" ca="1" si="63"/>
        <v>11</v>
      </c>
      <c r="AN131" s="26">
        <f ca="1">IF(AM131=0,0,COUNTIF($AM$19:AM131,C131*10+1))</f>
        <v>74</v>
      </c>
      <c r="AO131" s="21">
        <f t="shared" ca="1" si="64"/>
        <v>0</v>
      </c>
      <c r="AP131" s="33">
        <f t="shared" ca="1" si="65"/>
        <v>103366</v>
      </c>
      <c r="AR131" s="111">
        <v>46721</v>
      </c>
      <c r="AS131" s="26"/>
    </row>
    <row r="132" spans="1:45" x14ac:dyDescent="0.2">
      <c r="A132" s="15">
        <f>Daten!A132</f>
        <v>10803</v>
      </c>
      <c r="B132" s="8" t="str">
        <f>Daten!B132</f>
        <v>Frankenau-Unterpullendorf</v>
      </c>
      <c r="C132" s="15">
        <f t="shared" si="41"/>
        <v>1</v>
      </c>
      <c r="D132" s="10">
        <f>Daten!D132</f>
        <v>0</v>
      </c>
      <c r="E132" s="9">
        <f>Daten!E132</f>
        <v>1090</v>
      </c>
      <c r="F132" s="9">
        <f>Daten!F132</f>
        <v>1127</v>
      </c>
      <c r="G132" s="27">
        <f t="shared" si="42"/>
        <v>-37</v>
      </c>
      <c r="H132" s="29">
        <f t="shared" si="43"/>
        <v>-3.2830523513753325E-2</v>
      </c>
      <c r="I132" s="21">
        <f t="shared" si="44"/>
        <v>14.537403020982183</v>
      </c>
      <c r="J132" s="21">
        <f t="shared" si="45"/>
        <v>-51.537403020982183</v>
      </c>
      <c r="K132" s="27">
        <f t="shared" si="46"/>
        <v>25768.70151049109</v>
      </c>
      <c r="L132" s="16">
        <f>Daten!G132</f>
        <v>105</v>
      </c>
      <c r="M132" s="16">
        <f>Daten!H132</f>
        <v>687</v>
      </c>
      <c r="N132" s="16">
        <f>Daten!I132</f>
        <v>298</v>
      </c>
      <c r="O132" s="28">
        <f t="shared" si="47"/>
        <v>0.58660844250363897</v>
      </c>
      <c r="P132" s="16">
        <f t="shared" si="48"/>
        <v>379.91907293048246</v>
      </c>
      <c r="Q132" s="21">
        <f t="shared" si="49"/>
        <v>23.080927069517543</v>
      </c>
      <c r="R132" s="27">
        <f t="shared" si="50"/>
        <v>4616.1854139035086</v>
      </c>
      <c r="S132" s="9">
        <f>Daten!K132</f>
        <v>23089</v>
      </c>
      <c r="T132" s="9">
        <f>Daten!L132</f>
        <v>75060</v>
      </c>
      <c r="U132" s="9">
        <f>Daten!M132</f>
        <v>42046</v>
      </c>
      <c r="V132" s="9">
        <f>Daten!N132</f>
        <v>500</v>
      </c>
      <c r="W132" s="9">
        <f>Daten!O132</f>
        <v>500</v>
      </c>
      <c r="X132" s="23">
        <f t="shared" si="51"/>
        <v>140195</v>
      </c>
      <c r="Y132" s="9">
        <f t="shared" si="52"/>
        <v>385551.32069163263</v>
      </c>
      <c r="Z132" s="21">
        <f t="shared" si="53"/>
        <v>-245356.32069163263</v>
      </c>
      <c r="AA132" s="27">
        <f t="shared" si="54"/>
        <v>24535.632069163265</v>
      </c>
      <c r="AB132" s="32">
        <f t="shared" si="55"/>
        <v>54920.518993557867</v>
      </c>
      <c r="AC132" s="31">
        <f t="shared" si="56"/>
        <v>54920.518993557867</v>
      </c>
      <c r="AG132" s="26">
        <f t="shared" si="57"/>
        <v>25768.70151049109</v>
      </c>
      <c r="AH132" s="26">
        <f t="shared" si="58"/>
        <v>24535.632069163265</v>
      </c>
      <c r="AI132" s="26">
        <f t="shared" si="59"/>
        <v>50304.333579654354</v>
      </c>
      <c r="AJ132" s="26">
        <f t="shared" si="60"/>
        <v>1</v>
      </c>
      <c r="AK132" s="26">
        <f t="shared" si="61"/>
        <v>50304.333579654354</v>
      </c>
      <c r="AL132" s="26">
        <f t="shared" ca="1" si="62"/>
        <v>124986</v>
      </c>
      <c r="AM132" s="26">
        <f t="shared" ca="1" si="63"/>
        <v>11</v>
      </c>
      <c r="AN132" s="26">
        <f ca="1">IF(AM132=0,0,COUNTIF($AM$19:AM132,C132*10+1))</f>
        <v>75</v>
      </c>
      <c r="AO132" s="21">
        <f t="shared" ca="1" si="64"/>
        <v>0</v>
      </c>
      <c r="AP132" s="33">
        <f t="shared" ca="1" si="65"/>
        <v>124986</v>
      </c>
      <c r="AR132" s="111">
        <v>56494</v>
      </c>
      <c r="AS132" s="26"/>
    </row>
    <row r="133" spans="1:45" x14ac:dyDescent="0.2">
      <c r="A133" s="15">
        <f>Daten!A133</f>
        <v>10804</v>
      </c>
      <c r="B133" s="8" t="str">
        <f>Daten!B133</f>
        <v>Großwarasdorf</v>
      </c>
      <c r="C133" s="15">
        <f t="shared" si="41"/>
        <v>1</v>
      </c>
      <c r="D133" s="10">
        <f>Daten!D133</f>
        <v>0</v>
      </c>
      <c r="E133" s="9">
        <f>Daten!E133</f>
        <v>1387</v>
      </c>
      <c r="F133" s="9">
        <f>Daten!F133</f>
        <v>1407</v>
      </c>
      <c r="G133" s="27">
        <f t="shared" si="42"/>
        <v>-20</v>
      </c>
      <c r="H133" s="29">
        <f t="shared" si="43"/>
        <v>-1.4214641080312722E-2</v>
      </c>
      <c r="I133" s="21">
        <f t="shared" si="44"/>
        <v>18.14918016905229</v>
      </c>
      <c r="J133" s="21">
        <f t="shared" si="45"/>
        <v>-38.149180169052286</v>
      </c>
      <c r="K133" s="27">
        <f t="shared" si="46"/>
        <v>19074.590084526142</v>
      </c>
      <c r="L133" s="16">
        <f>Daten!G133</f>
        <v>132</v>
      </c>
      <c r="M133" s="16">
        <f>Daten!H133</f>
        <v>835</v>
      </c>
      <c r="N133" s="16">
        <f>Daten!I133</f>
        <v>420</v>
      </c>
      <c r="O133" s="28">
        <f t="shared" si="47"/>
        <v>0.66107784431137728</v>
      </c>
      <c r="P133" s="16">
        <f t="shared" si="48"/>
        <v>461.76481207707837</v>
      </c>
      <c r="Q133" s="21">
        <f t="shared" si="49"/>
        <v>90.235187922921625</v>
      </c>
      <c r="R133" s="27">
        <f t="shared" si="50"/>
        <v>18047.037584584326</v>
      </c>
      <c r="S133" s="9">
        <f>Daten!K133</f>
        <v>40005</v>
      </c>
      <c r="T133" s="9">
        <f>Daten!L133</f>
        <v>87887</v>
      </c>
      <c r="U133" s="9">
        <f>Daten!M133</f>
        <v>67984</v>
      </c>
      <c r="V133" s="9">
        <f>Daten!N133</f>
        <v>500</v>
      </c>
      <c r="W133" s="9">
        <f>Daten!O133</f>
        <v>500</v>
      </c>
      <c r="X133" s="23">
        <f t="shared" si="51"/>
        <v>195876</v>
      </c>
      <c r="Y133" s="9">
        <f t="shared" si="52"/>
        <v>490605.21265990316</v>
      </c>
      <c r="Z133" s="21">
        <f t="shared" si="53"/>
        <v>-294729.21265990316</v>
      </c>
      <c r="AA133" s="27">
        <f t="shared" si="54"/>
        <v>29472.921265990317</v>
      </c>
      <c r="AB133" s="32">
        <f t="shared" si="55"/>
        <v>66594.548935100785</v>
      </c>
      <c r="AC133" s="31">
        <f t="shared" si="56"/>
        <v>66594.548935100785</v>
      </c>
      <c r="AG133" s="26">
        <f t="shared" si="57"/>
        <v>19074.590084526142</v>
      </c>
      <c r="AH133" s="26">
        <f t="shared" si="58"/>
        <v>29472.921265990317</v>
      </c>
      <c r="AI133" s="26">
        <f t="shared" si="59"/>
        <v>48547.511350516463</v>
      </c>
      <c r="AJ133" s="26">
        <f t="shared" si="60"/>
        <v>1</v>
      </c>
      <c r="AK133" s="26">
        <f t="shared" si="61"/>
        <v>48547.511350516463</v>
      </c>
      <c r="AL133" s="26">
        <f t="shared" ca="1" si="62"/>
        <v>120621</v>
      </c>
      <c r="AM133" s="26">
        <f t="shared" ca="1" si="63"/>
        <v>11</v>
      </c>
      <c r="AN133" s="26">
        <f ca="1">IF(AM133=0,0,COUNTIF($AM$19:AM133,C133*10+1))</f>
        <v>76</v>
      </c>
      <c r="AO133" s="21">
        <f t="shared" ca="1" si="64"/>
        <v>0</v>
      </c>
      <c r="AP133" s="33">
        <f t="shared" ca="1" si="65"/>
        <v>120621</v>
      </c>
      <c r="AR133" s="111">
        <v>54521</v>
      </c>
      <c r="AS133" s="26"/>
    </row>
    <row r="134" spans="1:45" x14ac:dyDescent="0.2">
      <c r="A134" s="15">
        <f>Daten!A134</f>
        <v>10805</v>
      </c>
      <c r="B134" s="8" t="str">
        <f>Daten!B134</f>
        <v>Horitschon</v>
      </c>
      <c r="C134" s="15">
        <f t="shared" si="41"/>
        <v>1</v>
      </c>
      <c r="D134" s="10">
        <f>Daten!D134</f>
        <v>0</v>
      </c>
      <c r="E134" s="9">
        <f>Daten!E134</f>
        <v>1799</v>
      </c>
      <c r="F134" s="9">
        <f>Daten!F134</f>
        <v>1903</v>
      </c>
      <c r="G134" s="27">
        <f t="shared" si="42"/>
        <v>-104</v>
      </c>
      <c r="H134" s="29">
        <f t="shared" si="43"/>
        <v>-5.4650551760378349E-2</v>
      </c>
      <c r="I134" s="21">
        <f t="shared" si="44"/>
        <v>24.547185402776481</v>
      </c>
      <c r="J134" s="21">
        <f t="shared" si="45"/>
        <v>-128.54718540277648</v>
      </c>
      <c r="K134" s="27">
        <f t="shared" si="46"/>
        <v>64273.592701388239</v>
      </c>
      <c r="L134" s="16">
        <f>Daten!G134</f>
        <v>238</v>
      </c>
      <c r="M134" s="16">
        <f>Daten!H134</f>
        <v>1171</v>
      </c>
      <c r="N134" s="16">
        <f>Daten!I134</f>
        <v>390</v>
      </c>
      <c r="O134" s="28">
        <f t="shared" si="47"/>
        <v>0.53629376601195555</v>
      </c>
      <c r="P134" s="16">
        <f t="shared" si="48"/>
        <v>647.57676040989077</v>
      </c>
      <c r="Q134" s="21">
        <f t="shared" si="49"/>
        <v>-19.576760409890767</v>
      </c>
      <c r="R134" s="27">
        <f t="shared" si="50"/>
        <v>-3915.3520819781534</v>
      </c>
      <c r="S134" s="9">
        <f>Daten!K134</f>
        <v>14657</v>
      </c>
      <c r="T134" s="9">
        <f>Daten!L134</f>
        <v>129308</v>
      </c>
      <c r="U134" s="9">
        <f>Daten!M134</f>
        <v>476049</v>
      </c>
      <c r="V134" s="9">
        <f>Daten!N134</f>
        <v>500</v>
      </c>
      <c r="W134" s="9">
        <f>Daten!O134</f>
        <v>500</v>
      </c>
      <c r="X134" s="23">
        <f t="shared" si="51"/>
        <v>620014</v>
      </c>
      <c r="Y134" s="9">
        <f t="shared" si="52"/>
        <v>636336.53754518076</v>
      </c>
      <c r="Z134" s="21">
        <f t="shared" si="53"/>
        <v>-16322.537545180763</v>
      </c>
      <c r="AA134" s="27">
        <f t="shared" si="54"/>
        <v>1632.2537545180764</v>
      </c>
      <c r="AB134" s="32">
        <f t="shared" si="55"/>
        <v>61990.494373928159</v>
      </c>
      <c r="AC134" s="31">
        <f t="shared" si="56"/>
        <v>61990.494373928159</v>
      </c>
      <c r="AG134" s="26">
        <f t="shared" si="57"/>
        <v>64273.592701388239</v>
      </c>
      <c r="AH134" s="26">
        <f t="shared" si="58"/>
        <v>1632.2537545180764</v>
      </c>
      <c r="AI134" s="26">
        <f t="shared" si="59"/>
        <v>65905.846455906314</v>
      </c>
      <c r="AJ134" s="26">
        <f t="shared" si="60"/>
        <v>1</v>
      </c>
      <c r="AK134" s="26">
        <f t="shared" si="61"/>
        <v>65905.846455906314</v>
      </c>
      <c r="AL134" s="26">
        <f t="shared" ca="1" si="62"/>
        <v>163749</v>
      </c>
      <c r="AM134" s="26">
        <f t="shared" ca="1" si="63"/>
        <v>11</v>
      </c>
      <c r="AN134" s="26">
        <f ca="1">IF(AM134=0,0,COUNTIF($AM$19:AM134,C134*10+1))</f>
        <v>77</v>
      </c>
      <c r="AO134" s="21">
        <f t="shared" ca="1" si="64"/>
        <v>0</v>
      </c>
      <c r="AP134" s="33">
        <f t="shared" ca="1" si="65"/>
        <v>163749</v>
      </c>
      <c r="AR134" s="111">
        <v>74014</v>
      </c>
      <c r="AS134" s="26"/>
    </row>
    <row r="135" spans="1:45" x14ac:dyDescent="0.2">
      <c r="A135" s="15">
        <f>Daten!A135</f>
        <v>10806</v>
      </c>
      <c r="B135" s="8" t="str">
        <f>Daten!B135</f>
        <v>Kaisersdorf</v>
      </c>
      <c r="C135" s="15">
        <f t="shared" si="41"/>
        <v>1</v>
      </c>
      <c r="D135" s="10">
        <f>Daten!D135</f>
        <v>0</v>
      </c>
      <c r="E135" s="9">
        <f>Daten!E135</f>
        <v>608</v>
      </c>
      <c r="F135" s="9">
        <f>Daten!F135</f>
        <v>629</v>
      </c>
      <c r="G135" s="27">
        <f t="shared" si="42"/>
        <v>-21</v>
      </c>
      <c r="H135" s="29">
        <f t="shared" si="43"/>
        <v>-3.3386327503974564E-2</v>
      </c>
      <c r="I135" s="21">
        <f t="shared" si="44"/>
        <v>8.1135993790574918</v>
      </c>
      <c r="J135" s="21">
        <f t="shared" si="45"/>
        <v>-29.11359937905749</v>
      </c>
      <c r="K135" s="27">
        <f t="shared" si="46"/>
        <v>14556.799689528745</v>
      </c>
      <c r="L135" s="16">
        <f>Daten!G135</f>
        <v>88</v>
      </c>
      <c r="M135" s="16">
        <f>Daten!H135</f>
        <v>377</v>
      </c>
      <c r="N135" s="16">
        <f>Daten!I135</f>
        <v>143</v>
      </c>
      <c r="O135" s="28">
        <f t="shared" si="47"/>
        <v>0.61273209549071617</v>
      </c>
      <c r="P135" s="16">
        <f t="shared" si="48"/>
        <v>208.48543012342341</v>
      </c>
      <c r="Q135" s="21">
        <f t="shared" si="49"/>
        <v>22.514569876576587</v>
      </c>
      <c r="R135" s="27">
        <f t="shared" si="50"/>
        <v>4502.9139753153177</v>
      </c>
      <c r="S135" s="9">
        <f>Daten!K135</f>
        <v>3758</v>
      </c>
      <c r="T135" s="9">
        <f>Daten!L135</f>
        <v>34263</v>
      </c>
      <c r="U135" s="9">
        <f>Daten!M135</f>
        <v>18311</v>
      </c>
      <c r="V135" s="9">
        <f>Daten!N135</f>
        <v>500</v>
      </c>
      <c r="W135" s="9">
        <f>Daten!O135</f>
        <v>500</v>
      </c>
      <c r="X135" s="23">
        <f t="shared" si="51"/>
        <v>56332</v>
      </c>
      <c r="Y135" s="9">
        <f t="shared" si="52"/>
        <v>215059.81924817673</v>
      </c>
      <c r="Z135" s="21">
        <f t="shared" si="53"/>
        <v>-158727.81924817673</v>
      </c>
      <c r="AA135" s="27">
        <f t="shared" si="54"/>
        <v>15872.781924817675</v>
      </c>
      <c r="AB135" s="32">
        <f t="shared" si="55"/>
        <v>34932.495589661739</v>
      </c>
      <c r="AC135" s="31">
        <f t="shared" si="56"/>
        <v>34932.495589661739</v>
      </c>
      <c r="AG135" s="26">
        <f t="shared" si="57"/>
        <v>14556.799689528745</v>
      </c>
      <c r="AH135" s="26">
        <f t="shared" si="58"/>
        <v>15872.781924817675</v>
      </c>
      <c r="AI135" s="26">
        <f t="shared" si="59"/>
        <v>30429.581614346418</v>
      </c>
      <c r="AJ135" s="26">
        <f t="shared" si="60"/>
        <v>1</v>
      </c>
      <c r="AK135" s="26">
        <f t="shared" si="61"/>
        <v>30429.581614346418</v>
      </c>
      <c r="AL135" s="26">
        <f t="shared" ca="1" si="62"/>
        <v>75605</v>
      </c>
      <c r="AM135" s="26">
        <f t="shared" ca="1" si="63"/>
        <v>11</v>
      </c>
      <c r="AN135" s="26">
        <f ca="1">IF(AM135=0,0,COUNTIF($AM$19:AM135,C135*10+1))</f>
        <v>78</v>
      </c>
      <c r="AO135" s="21">
        <f t="shared" ca="1" si="64"/>
        <v>0</v>
      </c>
      <c r="AP135" s="33">
        <f t="shared" ca="1" si="65"/>
        <v>75605</v>
      </c>
      <c r="AR135" s="111">
        <v>34173</v>
      </c>
      <c r="AS135" s="26"/>
    </row>
    <row r="136" spans="1:45" x14ac:dyDescent="0.2">
      <c r="A136" s="15">
        <f>Daten!A136</f>
        <v>10807</v>
      </c>
      <c r="B136" s="8" t="str">
        <f>Daten!B136</f>
        <v>Kobersdorf</v>
      </c>
      <c r="C136" s="15">
        <f t="shared" si="41"/>
        <v>1</v>
      </c>
      <c r="D136" s="10">
        <f>Daten!D136</f>
        <v>0</v>
      </c>
      <c r="E136" s="9">
        <f>Daten!E136</f>
        <v>1878</v>
      </c>
      <c r="F136" s="9">
        <f>Daten!F136</f>
        <v>1905</v>
      </c>
      <c r="G136" s="27">
        <f t="shared" si="42"/>
        <v>-27</v>
      </c>
      <c r="H136" s="29">
        <f t="shared" si="43"/>
        <v>-1.4173228346456693E-2</v>
      </c>
      <c r="I136" s="21">
        <f t="shared" si="44"/>
        <v>24.572983810976982</v>
      </c>
      <c r="J136" s="21">
        <f t="shared" si="45"/>
        <v>-51.572983810976979</v>
      </c>
      <c r="K136" s="27">
        <f t="shared" si="46"/>
        <v>25786.491905488489</v>
      </c>
      <c r="L136" s="16">
        <f>Daten!G136</f>
        <v>257</v>
      </c>
      <c r="M136" s="16">
        <f>Daten!H136</f>
        <v>1243</v>
      </c>
      <c r="N136" s="16">
        <f>Daten!I136</f>
        <v>378</v>
      </c>
      <c r="O136" s="28">
        <f t="shared" si="47"/>
        <v>0.51086082059533389</v>
      </c>
      <c r="P136" s="16">
        <f t="shared" si="48"/>
        <v>687.39360648120771</v>
      </c>
      <c r="Q136" s="21">
        <f t="shared" si="49"/>
        <v>-52.393606481207712</v>
      </c>
      <c r="R136" s="27">
        <f t="shared" si="50"/>
        <v>-10478.721296241543</v>
      </c>
      <c r="S136" s="9">
        <f>Daten!K136</f>
        <v>7349</v>
      </c>
      <c r="T136" s="9">
        <f>Daten!L136</f>
        <v>109885</v>
      </c>
      <c r="U136" s="9">
        <f>Daten!M136</f>
        <v>225386</v>
      </c>
      <c r="V136" s="9">
        <f>Daten!N136</f>
        <v>500</v>
      </c>
      <c r="W136" s="9">
        <f>Daten!O136</f>
        <v>500</v>
      </c>
      <c r="X136" s="23">
        <f t="shared" si="51"/>
        <v>342620</v>
      </c>
      <c r="Y136" s="9">
        <f t="shared" si="52"/>
        <v>664280.16537512478</v>
      </c>
      <c r="Z136" s="21">
        <f t="shared" si="53"/>
        <v>-321660.16537512478</v>
      </c>
      <c r="AA136" s="27">
        <f t="shared" si="54"/>
        <v>32166.016537512478</v>
      </c>
      <c r="AB136" s="32">
        <f t="shared" si="55"/>
        <v>47473.787146759423</v>
      </c>
      <c r="AC136" s="31">
        <f t="shared" si="56"/>
        <v>47473.787146759423</v>
      </c>
      <c r="AG136" s="26">
        <f t="shared" si="57"/>
        <v>25786.491905488489</v>
      </c>
      <c r="AH136" s="26">
        <f t="shared" si="58"/>
        <v>32166.016537512478</v>
      </c>
      <c r="AI136" s="26">
        <f t="shared" si="59"/>
        <v>57952.508443000967</v>
      </c>
      <c r="AJ136" s="26">
        <f t="shared" si="60"/>
        <v>1</v>
      </c>
      <c r="AK136" s="26">
        <f t="shared" si="61"/>
        <v>57952.508443000967</v>
      </c>
      <c r="AL136" s="26">
        <f t="shared" ca="1" si="62"/>
        <v>143988</v>
      </c>
      <c r="AM136" s="26">
        <f t="shared" ca="1" si="63"/>
        <v>11</v>
      </c>
      <c r="AN136" s="26">
        <f ca="1">IF(AM136=0,0,COUNTIF($AM$19:AM136,C136*10+1))</f>
        <v>79</v>
      </c>
      <c r="AO136" s="21">
        <f t="shared" ca="1" si="64"/>
        <v>0</v>
      </c>
      <c r="AP136" s="33">
        <f t="shared" ca="1" si="65"/>
        <v>143988</v>
      </c>
      <c r="AR136" s="111">
        <v>65082</v>
      </c>
      <c r="AS136" s="26"/>
    </row>
    <row r="137" spans="1:45" x14ac:dyDescent="0.2">
      <c r="A137" s="15">
        <f>Daten!A137</f>
        <v>10808</v>
      </c>
      <c r="B137" s="8" t="str">
        <f>Daten!B137</f>
        <v>Lackenbach</v>
      </c>
      <c r="C137" s="15">
        <f t="shared" si="41"/>
        <v>1</v>
      </c>
      <c r="D137" s="10">
        <f>Daten!D137</f>
        <v>0</v>
      </c>
      <c r="E137" s="9">
        <f>Daten!E137</f>
        <v>1143</v>
      </c>
      <c r="F137" s="9">
        <f>Daten!F137</f>
        <v>1159</v>
      </c>
      <c r="G137" s="27">
        <f t="shared" si="42"/>
        <v>-16</v>
      </c>
      <c r="H137" s="29">
        <f t="shared" si="43"/>
        <v>-1.3805004314063849E-2</v>
      </c>
      <c r="I137" s="21">
        <f t="shared" si="44"/>
        <v>14.950177552190194</v>
      </c>
      <c r="J137" s="21">
        <f t="shared" si="45"/>
        <v>-30.950177552190194</v>
      </c>
      <c r="K137" s="27">
        <f t="shared" si="46"/>
        <v>15475.088776095097</v>
      </c>
      <c r="L137" s="16">
        <f>Daten!G137</f>
        <v>135</v>
      </c>
      <c r="M137" s="16">
        <f>Daten!H137</f>
        <v>712</v>
      </c>
      <c r="N137" s="16">
        <f>Daten!I137</f>
        <v>296</v>
      </c>
      <c r="O137" s="28">
        <f t="shared" si="47"/>
        <v>0.6053370786516854</v>
      </c>
      <c r="P137" s="16">
        <f t="shared" si="48"/>
        <v>393.74436670524528</v>
      </c>
      <c r="Q137" s="21">
        <f t="shared" si="49"/>
        <v>37.255633294754716</v>
      </c>
      <c r="R137" s="27">
        <f t="shared" si="50"/>
        <v>7451.1266589509432</v>
      </c>
      <c r="S137" s="9">
        <f>Daten!K137</f>
        <v>5829</v>
      </c>
      <c r="T137" s="9">
        <f>Daten!L137</f>
        <v>58778</v>
      </c>
      <c r="U137" s="9">
        <f>Daten!M137</f>
        <v>116635</v>
      </c>
      <c r="V137" s="9">
        <f>Daten!N137</f>
        <v>500</v>
      </c>
      <c r="W137" s="9">
        <f>Daten!O137</f>
        <v>500</v>
      </c>
      <c r="X137" s="23">
        <f t="shared" si="51"/>
        <v>181242</v>
      </c>
      <c r="Y137" s="9">
        <f t="shared" si="52"/>
        <v>404298.31151425326</v>
      </c>
      <c r="Z137" s="21">
        <f t="shared" si="53"/>
        <v>-223056.31151425326</v>
      </c>
      <c r="AA137" s="27">
        <f t="shared" si="54"/>
        <v>22305.631151425328</v>
      </c>
      <c r="AB137" s="32">
        <f t="shared" si="55"/>
        <v>45231.846586471365</v>
      </c>
      <c r="AC137" s="31">
        <f t="shared" si="56"/>
        <v>45231.846586471365</v>
      </c>
      <c r="AG137" s="26">
        <f t="shared" si="57"/>
        <v>15475.088776095097</v>
      </c>
      <c r="AH137" s="26">
        <f t="shared" si="58"/>
        <v>22305.631151425328</v>
      </c>
      <c r="AI137" s="26">
        <f t="shared" si="59"/>
        <v>37780.719927520426</v>
      </c>
      <c r="AJ137" s="26">
        <f t="shared" si="60"/>
        <v>1</v>
      </c>
      <c r="AK137" s="26">
        <f t="shared" si="61"/>
        <v>37780.719927520426</v>
      </c>
      <c r="AL137" s="26">
        <f t="shared" ca="1" si="62"/>
        <v>93870</v>
      </c>
      <c r="AM137" s="26">
        <f t="shared" ca="1" si="63"/>
        <v>11</v>
      </c>
      <c r="AN137" s="26">
        <f ca="1">IF(AM137=0,0,COUNTIF($AM$19:AM137,C137*10+1))</f>
        <v>80</v>
      </c>
      <c r="AO137" s="21">
        <f t="shared" ca="1" si="64"/>
        <v>0</v>
      </c>
      <c r="AP137" s="33">
        <f t="shared" ca="1" si="65"/>
        <v>93870</v>
      </c>
      <c r="AR137" s="111">
        <v>42429</v>
      </c>
      <c r="AS137" s="26"/>
    </row>
    <row r="138" spans="1:45" x14ac:dyDescent="0.2">
      <c r="A138" s="15">
        <f>Daten!A138</f>
        <v>10809</v>
      </c>
      <c r="B138" s="8" t="str">
        <f>Daten!B138</f>
        <v>Lockenhaus</v>
      </c>
      <c r="C138" s="15">
        <f t="shared" si="41"/>
        <v>1</v>
      </c>
      <c r="D138" s="10">
        <f>Daten!D138</f>
        <v>0</v>
      </c>
      <c r="E138" s="9">
        <f>Daten!E138</f>
        <v>2025</v>
      </c>
      <c r="F138" s="9">
        <f>Daten!F138</f>
        <v>2044</v>
      </c>
      <c r="G138" s="27">
        <f t="shared" si="42"/>
        <v>-19</v>
      </c>
      <c r="H138" s="29">
        <f t="shared" si="43"/>
        <v>-9.2954990215264183E-3</v>
      </c>
      <c r="I138" s="21">
        <f t="shared" si="44"/>
        <v>26.365973180911784</v>
      </c>
      <c r="J138" s="21">
        <f t="shared" si="45"/>
        <v>-45.36597318091178</v>
      </c>
      <c r="K138" s="27">
        <f t="shared" si="46"/>
        <v>22682.98659045589</v>
      </c>
      <c r="L138" s="16">
        <f>Daten!G138</f>
        <v>252</v>
      </c>
      <c r="M138" s="16">
        <f>Daten!H138</f>
        <v>1288</v>
      </c>
      <c r="N138" s="16">
        <f>Daten!I138</f>
        <v>485</v>
      </c>
      <c r="O138" s="28">
        <f t="shared" si="47"/>
        <v>0.57220496894409933</v>
      </c>
      <c r="P138" s="16">
        <f t="shared" si="48"/>
        <v>712.27913527578073</v>
      </c>
      <c r="Q138" s="21">
        <f t="shared" si="49"/>
        <v>24.720864724219268</v>
      </c>
      <c r="R138" s="27">
        <f t="shared" si="50"/>
        <v>4944.1729448438537</v>
      </c>
      <c r="S138" s="9">
        <f>Daten!K138</f>
        <v>10229</v>
      </c>
      <c r="T138" s="9">
        <f>Daten!L138</f>
        <v>116722</v>
      </c>
      <c r="U138" s="9">
        <f>Daten!M138</f>
        <v>750324</v>
      </c>
      <c r="V138" s="9">
        <f>Daten!N138</f>
        <v>500</v>
      </c>
      <c r="W138" s="9">
        <f>Daten!O138</f>
        <v>500</v>
      </c>
      <c r="X138" s="23">
        <f t="shared" si="51"/>
        <v>877275</v>
      </c>
      <c r="Y138" s="9">
        <f t="shared" si="52"/>
        <v>716276.53614729911</v>
      </c>
      <c r="Z138" s="21">
        <f t="shared" si="53"/>
        <v>160998.46385270089</v>
      </c>
      <c r="AA138" s="27">
        <f t="shared" si="54"/>
        <v>-16099.84638527009</v>
      </c>
      <c r="AB138" s="32">
        <f t="shared" si="55"/>
        <v>11527.313150029653</v>
      </c>
      <c r="AC138" s="31">
        <f t="shared" si="56"/>
        <v>11527.313150029653</v>
      </c>
      <c r="AG138" s="26">
        <f t="shared" si="57"/>
        <v>22682.98659045589</v>
      </c>
      <c r="AH138" s="26">
        <f t="shared" si="58"/>
        <v>-16099.84638527009</v>
      </c>
      <c r="AI138" s="26">
        <f t="shared" si="59"/>
        <v>6583.1402051858004</v>
      </c>
      <c r="AJ138" s="26">
        <f t="shared" si="60"/>
        <v>1</v>
      </c>
      <c r="AK138" s="26">
        <f t="shared" si="61"/>
        <v>6583.1402051858004</v>
      </c>
      <c r="AL138" s="26">
        <f t="shared" ca="1" si="62"/>
        <v>16356</v>
      </c>
      <c r="AM138" s="26">
        <f t="shared" ca="1" si="63"/>
        <v>11</v>
      </c>
      <c r="AN138" s="26">
        <f ca="1">IF(AM138=0,0,COUNTIF($AM$19:AM138,C138*10+1))</f>
        <v>81</v>
      </c>
      <c r="AO138" s="21">
        <f t="shared" ca="1" si="64"/>
        <v>0</v>
      </c>
      <c r="AP138" s="33">
        <f t="shared" ca="1" si="65"/>
        <v>16356</v>
      </c>
      <c r="AR138" s="111">
        <v>7393</v>
      </c>
      <c r="AS138" s="26"/>
    </row>
    <row r="139" spans="1:45" x14ac:dyDescent="0.2">
      <c r="A139" s="15">
        <f>Daten!A139</f>
        <v>10810</v>
      </c>
      <c r="B139" s="8" t="str">
        <f>Daten!B139</f>
        <v>Lutzmannsburg</v>
      </c>
      <c r="C139" s="15">
        <f t="shared" si="41"/>
        <v>1</v>
      </c>
      <c r="D139" s="10">
        <f>Daten!D139</f>
        <v>0</v>
      </c>
      <c r="E139" s="9">
        <f>Daten!E139</f>
        <v>867</v>
      </c>
      <c r="F139" s="9">
        <f>Daten!F139</f>
        <v>879</v>
      </c>
      <c r="G139" s="27">
        <f t="shared" si="42"/>
        <v>-12</v>
      </c>
      <c r="H139" s="29">
        <f t="shared" si="43"/>
        <v>-1.3651877133105802E-2</v>
      </c>
      <c r="I139" s="21">
        <f t="shared" si="44"/>
        <v>11.338400404120087</v>
      </c>
      <c r="J139" s="21">
        <f t="shared" si="45"/>
        <v>-23.338400404120087</v>
      </c>
      <c r="K139" s="27">
        <f t="shared" si="46"/>
        <v>11669.200202060043</v>
      </c>
      <c r="L139" s="16">
        <f>Daten!G139</f>
        <v>84</v>
      </c>
      <c r="M139" s="16">
        <f>Daten!H139</f>
        <v>544</v>
      </c>
      <c r="N139" s="16">
        <f>Daten!I139</f>
        <v>239</v>
      </c>
      <c r="O139" s="28">
        <f t="shared" si="47"/>
        <v>0.59375</v>
      </c>
      <c r="P139" s="16">
        <f t="shared" si="48"/>
        <v>300.83839253883912</v>
      </c>
      <c r="Q139" s="21">
        <f t="shared" si="49"/>
        <v>22.161607461160884</v>
      </c>
      <c r="R139" s="27">
        <f t="shared" si="50"/>
        <v>4432.3214922321768</v>
      </c>
      <c r="S139" s="9">
        <f>Daten!K139</f>
        <v>27931</v>
      </c>
      <c r="T139" s="9">
        <f>Daten!L139</f>
        <v>121670</v>
      </c>
      <c r="U139" s="9">
        <f>Daten!M139</f>
        <v>163938</v>
      </c>
      <c r="V139" s="9">
        <f>Daten!N139</f>
        <v>500</v>
      </c>
      <c r="W139" s="9">
        <f>Daten!O139</f>
        <v>500</v>
      </c>
      <c r="X139" s="23">
        <f t="shared" si="51"/>
        <v>313539</v>
      </c>
      <c r="Y139" s="9">
        <f t="shared" si="52"/>
        <v>306672.47251343622</v>
      </c>
      <c r="Z139" s="21">
        <f t="shared" si="53"/>
        <v>6866.5274865637766</v>
      </c>
      <c r="AA139" s="27">
        <f t="shared" si="54"/>
        <v>-686.65274865637775</v>
      </c>
      <c r="AB139" s="32">
        <f t="shared" si="55"/>
        <v>15414.868945635842</v>
      </c>
      <c r="AC139" s="31">
        <f t="shared" si="56"/>
        <v>15414.868945635842</v>
      </c>
      <c r="AG139" s="26">
        <f t="shared" si="57"/>
        <v>11669.200202060043</v>
      </c>
      <c r="AH139" s="26">
        <f t="shared" si="58"/>
        <v>-686.65274865637775</v>
      </c>
      <c r="AI139" s="26">
        <f t="shared" si="59"/>
        <v>10982.547453403666</v>
      </c>
      <c r="AJ139" s="26">
        <f t="shared" si="60"/>
        <v>1</v>
      </c>
      <c r="AK139" s="26">
        <f t="shared" si="61"/>
        <v>10982.547453403666</v>
      </c>
      <c r="AL139" s="26">
        <f t="shared" ca="1" si="62"/>
        <v>27287</v>
      </c>
      <c r="AM139" s="26">
        <f t="shared" ca="1" si="63"/>
        <v>11</v>
      </c>
      <c r="AN139" s="26">
        <f ca="1">IF(AM139=0,0,COUNTIF($AM$19:AM139,C139*10+1))</f>
        <v>82</v>
      </c>
      <c r="AO139" s="21">
        <f t="shared" ca="1" si="64"/>
        <v>0</v>
      </c>
      <c r="AP139" s="33">
        <f t="shared" ca="1" si="65"/>
        <v>27287</v>
      </c>
      <c r="AR139" s="111">
        <v>12334</v>
      </c>
      <c r="AS139" s="26"/>
    </row>
    <row r="140" spans="1:45" x14ac:dyDescent="0.2">
      <c r="A140" s="15">
        <f>Daten!A140</f>
        <v>10811</v>
      </c>
      <c r="B140" s="8" t="str">
        <f>Daten!B140</f>
        <v>Mannersdorf an der Rabnitz</v>
      </c>
      <c r="C140" s="15">
        <f t="shared" si="41"/>
        <v>1</v>
      </c>
      <c r="D140" s="10">
        <f>Daten!D140</f>
        <v>0</v>
      </c>
      <c r="E140" s="9">
        <f>Daten!E140</f>
        <v>1789</v>
      </c>
      <c r="F140" s="9">
        <f>Daten!F140</f>
        <v>1812</v>
      </c>
      <c r="G140" s="27">
        <f t="shared" si="42"/>
        <v>-23</v>
      </c>
      <c r="H140" s="29">
        <f t="shared" si="43"/>
        <v>-1.2693156732891833E-2</v>
      </c>
      <c r="I140" s="21">
        <f t="shared" si="44"/>
        <v>23.373357829653695</v>
      </c>
      <c r="J140" s="21">
        <f t="shared" si="45"/>
        <v>-46.373357829653699</v>
      </c>
      <c r="K140" s="27">
        <f t="shared" si="46"/>
        <v>23186.678914826851</v>
      </c>
      <c r="L140" s="16">
        <f>Daten!G140</f>
        <v>220</v>
      </c>
      <c r="M140" s="16">
        <f>Daten!H140</f>
        <v>1134</v>
      </c>
      <c r="N140" s="16">
        <f>Daten!I140</f>
        <v>435</v>
      </c>
      <c r="O140" s="28">
        <f t="shared" si="47"/>
        <v>0.57760141093474426</v>
      </c>
      <c r="P140" s="16">
        <f t="shared" si="48"/>
        <v>627.1153256232418</v>
      </c>
      <c r="Q140" s="21">
        <f t="shared" si="49"/>
        <v>27.884674376758198</v>
      </c>
      <c r="R140" s="27">
        <f t="shared" si="50"/>
        <v>5576.9348753516397</v>
      </c>
      <c r="S140" s="9">
        <f>Daten!K140</f>
        <v>19029</v>
      </c>
      <c r="T140" s="9">
        <f>Daten!L140</f>
        <v>93455</v>
      </c>
      <c r="U140" s="9">
        <f>Daten!M140</f>
        <v>88088</v>
      </c>
      <c r="V140" s="9">
        <f>Daten!N140</f>
        <v>500</v>
      </c>
      <c r="W140" s="9">
        <f>Daten!O140</f>
        <v>500</v>
      </c>
      <c r="X140" s="23">
        <f t="shared" si="51"/>
        <v>200572</v>
      </c>
      <c r="Y140" s="9">
        <f t="shared" si="52"/>
        <v>632799.36946544109</v>
      </c>
      <c r="Z140" s="21">
        <f t="shared" si="53"/>
        <v>-432227.36946544109</v>
      </c>
      <c r="AA140" s="27">
        <f t="shared" si="54"/>
        <v>43222.736946544115</v>
      </c>
      <c r="AB140" s="32">
        <f t="shared" si="55"/>
        <v>71986.350736722612</v>
      </c>
      <c r="AC140" s="31">
        <f t="shared" si="56"/>
        <v>71986.350736722612</v>
      </c>
      <c r="AG140" s="26">
        <f t="shared" si="57"/>
        <v>23186.678914826851</v>
      </c>
      <c r="AH140" s="26">
        <f t="shared" si="58"/>
        <v>43222.736946544115</v>
      </c>
      <c r="AI140" s="26">
        <f t="shared" si="59"/>
        <v>66409.415861370973</v>
      </c>
      <c r="AJ140" s="26">
        <f t="shared" si="60"/>
        <v>1</v>
      </c>
      <c r="AK140" s="26">
        <f t="shared" si="61"/>
        <v>66409.415861370973</v>
      </c>
      <c r="AL140" s="26">
        <f t="shared" ca="1" si="62"/>
        <v>165000</v>
      </c>
      <c r="AM140" s="26">
        <f t="shared" ca="1" si="63"/>
        <v>11</v>
      </c>
      <c r="AN140" s="26">
        <f ca="1">IF(AM140=0,0,COUNTIF($AM$19:AM140,C140*10+1))</f>
        <v>83</v>
      </c>
      <c r="AO140" s="21">
        <f t="shared" ca="1" si="64"/>
        <v>0</v>
      </c>
      <c r="AP140" s="33">
        <f t="shared" ca="1" si="65"/>
        <v>165000</v>
      </c>
      <c r="AR140" s="111">
        <v>74579</v>
      </c>
      <c r="AS140" s="26"/>
    </row>
    <row r="141" spans="1:45" x14ac:dyDescent="0.2">
      <c r="A141" s="15">
        <f>Daten!A141</f>
        <v>10812</v>
      </c>
      <c r="B141" s="8" t="str">
        <f>Daten!B141</f>
        <v>Markt Sankt Martin</v>
      </c>
      <c r="C141" s="15">
        <f t="shared" si="41"/>
        <v>1</v>
      </c>
      <c r="D141" s="10">
        <f>Daten!D141</f>
        <v>0</v>
      </c>
      <c r="E141" s="9">
        <f>Daten!E141</f>
        <v>1237</v>
      </c>
      <c r="F141" s="9">
        <f>Daten!F141</f>
        <v>1175</v>
      </c>
      <c r="G141" s="27">
        <f t="shared" si="42"/>
        <v>62</v>
      </c>
      <c r="H141" s="29">
        <f t="shared" si="43"/>
        <v>5.2765957446808509E-2</v>
      </c>
      <c r="I141" s="21">
        <f t="shared" si="44"/>
        <v>15.1565648177942</v>
      </c>
      <c r="J141" s="21">
        <f t="shared" si="45"/>
        <v>46.843435182205802</v>
      </c>
      <c r="K141" s="27">
        <f t="shared" si="46"/>
        <v>-23421.717591102901</v>
      </c>
      <c r="L141" s="16">
        <f>Daten!G141</f>
        <v>174</v>
      </c>
      <c r="M141" s="16">
        <f>Daten!H141</f>
        <v>781</v>
      </c>
      <c r="N141" s="16">
        <f>Daten!I141</f>
        <v>282</v>
      </c>
      <c r="O141" s="28">
        <f t="shared" si="47"/>
        <v>0.58386683738796419</v>
      </c>
      <c r="P141" s="16">
        <f t="shared" si="48"/>
        <v>431.90217752359069</v>
      </c>
      <c r="Q141" s="21">
        <f t="shared" si="49"/>
        <v>24.097822476409306</v>
      </c>
      <c r="R141" s="27">
        <f t="shared" si="50"/>
        <v>4819.5644952818611</v>
      </c>
      <c r="S141" s="9">
        <f>Daten!K141</f>
        <v>8558</v>
      </c>
      <c r="T141" s="9">
        <f>Daten!L141</f>
        <v>70898</v>
      </c>
      <c r="U141" s="9">
        <f>Daten!M141</f>
        <v>268508</v>
      </c>
      <c r="V141" s="9">
        <f>Daten!N141</f>
        <v>500</v>
      </c>
      <c r="W141" s="9">
        <f>Daten!O141</f>
        <v>500</v>
      </c>
      <c r="X141" s="23">
        <f t="shared" si="51"/>
        <v>347964</v>
      </c>
      <c r="Y141" s="9">
        <f t="shared" si="52"/>
        <v>437547.6914638069</v>
      </c>
      <c r="Z141" s="21">
        <f t="shared" si="53"/>
        <v>-89583.691463806899</v>
      </c>
      <c r="AA141" s="27">
        <f t="shared" si="54"/>
        <v>8958.3691463806899</v>
      </c>
      <c r="AB141" s="32">
        <f t="shared" si="55"/>
        <v>-9643.7839494403488</v>
      </c>
      <c r="AC141" s="31">
        <f t="shared" si="56"/>
        <v>0</v>
      </c>
      <c r="AG141" s="26">
        <f t="shared" si="57"/>
        <v>0</v>
      </c>
      <c r="AH141" s="26">
        <f t="shared" si="58"/>
        <v>0</v>
      </c>
      <c r="AI141" s="26">
        <f t="shared" si="59"/>
        <v>0</v>
      </c>
      <c r="AJ141" s="26">
        <f t="shared" si="60"/>
        <v>1</v>
      </c>
      <c r="AK141" s="26">
        <f t="shared" si="61"/>
        <v>0</v>
      </c>
      <c r="AL141" s="26">
        <f t="shared" ca="1" si="62"/>
        <v>0</v>
      </c>
      <c r="AM141" s="26">
        <f t="shared" ca="1" si="63"/>
        <v>0</v>
      </c>
      <c r="AN141" s="26">
        <f ca="1">IF(AM141=0,0,COUNTIF($AM$19:AM141,C141*10+1))</f>
        <v>0</v>
      </c>
      <c r="AO141" s="21">
        <f t="shared" ca="1" si="64"/>
        <v>0</v>
      </c>
      <c r="AP141" s="33">
        <f t="shared" ca="1" si="65"/>
        <v>0</v>
      </c>
      <c r="AR141" s="111">
        <v>0</v>
      </c>
      <c r="AS141" s="26"/>
    </row>
    <row r="142" spans="1:45" x14ac:dyDescent="0.2">
      <c r="A142" s="15">
        <f>Daten!A142</f>
        <v>10813</v>
      </c>
      <c r="B142" s="8" t="str">
        <f>Daten!B142</f>
        <v>Neckenmarkt</v>
      </c>
      <c r="C142" s="15">
        <f t="shared" si="41"/>
        <v>1</v>
      </c>
      <c r="D142" s="10">
        <f>Daten!D142</f>
        <v>0</v>
      </c>
      <c r="E142" s="9">
        <f>Daten!E142</f>
        <v>1694</v>
      </c>
      <c r="F142" s="9">
        <f>Daten!F142</f>
        <v>1679</v>
      </c>
      <c r="G142" s="27">
        <f t="shared" si="42"/>
        <v>15</v>
      </c>
      <c r="H142" s="29">
        <f t="shared" si="43"/>
        <v>8.9338892197736754E-3</v>
      </c>
      <c r="I142" s="21">
        <f t="shared" si="44"/>
        <v>21.657763684320393</v>
      </c>
      <c r="J142" s="21">
        <f t="shared" si="45"/>
        <v>-6.6577636843203933</v>
      </c>
      <c r="K142" s="27">
        <f t="shared" si="46"/>
        <v>3328.8818421601968</v>
      </c>
      <c r="L142" s="16">
        <f>Daten!G142</f>
        <v>229</v>
      </c>
      <c r="M142" s="16">
        <f>Daten!H142</f>
        <v>1080</v>
      </c>
      <c r="N142" s="16">
        <f>Daten!I142</f>
        <v>385</v>
      </c>
      <c r="O142" s="28">
        <f t="shared" si="47"/>
        <v>0.56851851851851853</v>
      </c>
      <c r="P142" s="16">
        <f t="shared" si="48"/>
        <v>597.25269106975406</v>
      </c>
      <c r="Q142" s="21">
        <f t="shared" si="49"/>
        <v>16.747308930245936</v>
      </c>
      <c r="R142" s="27">
        <f t="shared" si="50"/>
        <v>3349.4617860491871</v>
      </c>
      <c r="S142" s="9">
        <f>Daten!K142</f>
        <v>14684</v>
      </c>
      <c r="T142" s="9">
        <f>Daten!L142</f>
        <v>116628</v>
      </c>
      <c r="U142" s="9">
        <f>Daten!M142</f>
        <v>257095</v>
      </c>
      <c r="V142" s="9">
        <f>Daten!N142</f>
        <v>500</v>
      </c>
      <c r="W142" s="9">
        <f>Daten!O142</f>
        <v>500</v>
      </c>
      <c r="X142" s="23">
        <f t="shared" si="51"/>
        <v>388407</v>
      </c>
      <c r="Y142" s="9">
        <f t="shared" si="52"/>
        <v>599196.27270791342</v>
      </c>
      <c r="Z142" s="21">
        <f t="shared" si="53"/>
        <v>-210789.27270791342</v>
      </c>
      <c r="AA142" s="27">
        <f t="shared" si="54"/>
        <v>21078.927270791344</v>
      </c>
      <c r="AB142" s="32">
        <f t="shared" si="55"/>
        <v>27757.27089900073</v>
      </c>
      <c r="AC142" s="31">
        <f t="shared" si="56"/>
        <v>27757.27089900073</v>
      </c>
      <c r="AG142" s="26">
        <f t="shared" si="57"/>
        <v>3328.8818421601968</v>
      </c>
      <c r="AH142" s="26">
        <f t="shared" si="58"/>
        <v>21078.927270791344</v>
      </c>
      <c r="AI142" s="26">
        <f t="shared" si="59"/>
        <v>24407.809112951541</v>
      </c>
      <c r="AJ142" s="26">
        <f t="shared" si="60"/>
        <v>1</v>
      </c>
      <c r="AK142" s="26">
        <f t="shared" si="61"/>
        <v>24407.809112951541</v>
      </c>
      <c r="AL142" s="26">
        <f t="shared" ca="1" si="62"/>
        <v>60644</v>
      </c>
      <c r="AM142" s="26">
        <f t="shared" ca="1" si="63"/>
        <v>11</v>
      </c>
      <c r="AN142" s="26">
        <f ca="1">IF(AM142=0,0,COUNTIF($AM$19:AM142,C142*10+1))</f>
        <v>84</v>
      </c>
      <c r="AO142" s="21">
        <f t="shared" ca="1" si="64"/>
        <v>0</v>
      </c>
      <c r="AP142" s="33">
        <f t="shared" ca="1" si="65"/>
        <v>60644</v>
      </c>
      <c r="AR142" s="111">
        <v>27411</v>
      </c>
      <c r="AS142" s="26"/>
    </row>
    <row r="143" spans="1:45" x14ac:dyDescent="0.2">
      <c r="A143" s="15">
        <f>Daten!A143</f>
        <v>10814</v>
      </c>
      <c r="B143" s="8" t="str">
        <f>Daten!B143</f>
        <v>Neutal</v>
      </c>
      <c r="C143" s="15">
        <f t="shared" si="41"/>
        <v>1</v>
      </c>
      <c r="D143" s="10">
        <f>Daten!D143</f>
        <v>0</v>
      </c>
      <c r="E143" s="9">
        <f>Daten!E143</f>
        <v>1100</v>
      </c>
      <c r="F143" s="9">
        <f>Daten!F143</f>
        <v>1090</v>
      </c>
      <c r="G143" s="27">
        <f t="shared" si="42"/>
        <v>10</v>
      </c>
      <c r="H143" s="29">
        <f t="shared" si="43"/>
        <v>9.1743119266055051E-3</v>
      </c>
      <c r="I143" s="21">
        <f t="shared" si="44"/>
        <v>14.060132469272919</v>
      </c>
      <c r="J143" s="21">
        <f t="shared" si="45"/>
        <v>-4.0601324692729186</v>
      </c>
      <c r="K143" s="27">
        <f t="shared" si="46"/>
        <v>2030.0662346364593</v>
      </c>
      <c r="L143" s="16">
        <f>Daten!G143</f>
        <v>147</v>
      </c>
      <c r="M143" s="16">
        <f>Daten!H143</f>
        <v>698</v>
      </c>
      <c r="N143" s="16">
        <f>Daten!I143</f>
        <v>255</v>
      </c>
      <c r="O143" s="28">
        <f t="shared" si="47"/>
        <v>0.5759312320916905</v>
      </c>
      <c r="P143" s="16">
        <f t="shared" si="48"/>
        <v>386.0022021913781</v>
      </c>
      <c r="Q143" s="21">
        <f t="shared" si="49"/>
        <v>15.997797808621897</v>
      </c>
      <c r="R143" s="27">
        <f t="shared" si="50"/>
        <v>3199.5595617243794</v>
      </c>
      <c r="S143" s="9">
        <f>Daten!K143</f>
        <v>5320</v>
      </c>
      <c r="T143" s="9">
        <f>Daten!L143</f>
        <v>99795</v>
      </c>
      <c r="U143" s="9">
        <f>Daten!M143</f>
        <v>1159639</v>
      </c>
      <c r="V143" s="9">
        <f>Daten!N143</f>
        <v>500</v>
      </c>
      <c r="W143" s="9">
        <f>Daten!O143</f>
        <v>500</v>
      </c>
      <c r="X143" s="23">
        <f t="shared" si="51"/>
        <v>1264754</v>
      </c>
      <c r="Y143" s="9">
        <f t="shared" si="52"/>
        <v>389088.48877137236</v>
      </c>
      <c r="Z143" s="21">
        <f t="shared" si="53"/>
        <v>875665.51122862764</v>
      </c>
      <c r="AA143" s="27">
        <f t="shared" si="54"/>
        <v>-87566.551122862773</v>
      </c>
      <c r="AB143" s="32">
        <f t="shared" si="55"/>
        <v>-82336.925326501936</v>
      </c>
      <c r="AC143" s="31">
        <f t="shared" si="56"/>
        <v>0</v>
      </c>
      <c r="AG143" s="26">
        <f t="shared" si="57"/>
        <v>0</v>
      </c>
      <c r="AH143" s="26">
        <f t="shared" si="58"/>
        <v>0</v>
      </c>
      <c r="AI143" s="26">
        <f t="shared" si="59"/>
        <v>0</v>
      </c>
      <c r="AJ143" s="26">
        <f t="shared" si="60"/>
        <v>1</v>
      </c>
      <c r="AK143" s="26">
        <f t="shared" si="61"/>
        <v>0</v>
      </c>
      <c r="AL143" s="26">
        <f t="shared" ca="1" si="62"/>
        <v>0</v>
      </c>
      <c r="AM143" s="26">
        <f t="shared" ca="1" si="63"/>
        <v>0</v>
      </c>
      <c r="AN143" s="26">
        <f ca="1">IF(AM143=0,0,COUNTIF($AM$19:AM143,C143*10+1))</f>
        <v>0</v>
      </c>
      <c r="AO143" s="21">
        <f t="shared" ca="1" si="64"/>
        <v>0</v>
      </c>
      <c r="AP143" s="33">
        <f t="shared" ca="1" si="65"/>
        <v>0</v>
      </c>
      <c r="AR143" s="111">
        <v>0</v>
      </c>
      <c r="AS143" s="26"/>
    </row>
    <row r="144" spans="1:45" x14ac:dyDescent="0.2">
      <c r="A144" s="15">
        <f>Daten!A144</f>
        <v>10815</v>
      </c>
      <c r="B144" s="8" t="str">
        <f>Daten!B144</f>
        <v>Nikitsch</v>
      </c>
      <c r="C144" s="15">
        <f t="shared" si="41"/>
        <v>1</v>
      </c>
      <c r="D144" s="10">
        <f>Daten!D144</f>
        <v>0</v>
      </c>
      <c r="E144" s="9">
        <f>Daten!E144</f>
        <v>1386</v>
      </c>
      <c r="F144" s="9">
        <f>Daten!F144</f>
        <v>1387</v>
      </c>
      <c r="G144" s="27">
        <f t="shared" si="42"/>
        <v>-1</v>
      </c>
      <c r="H144" s="29">
        <f t="shared" si="43"/>
        <v>-7.2098053352559477E-4</v>
      </c>
      <c r="I144" s="21">
        <f t="shared" si="44"/>
        <v>17.89119608704728</v>
      </c>
      <c r="J144" s="21">
        <f t="shared" si="45"/>
        <v>-18.89119608704728</v>
      </c>
      <c r="K144" s="27">
        <f t="shared" si="46"/>
        <v>9445.5980435236397</v>
      </c>
      <c r="L144" s="16">
        <f>Daten!G144</f>
        <v>146</v>
      </c>
      <c r="M144" s="16">
        <f>Daten!H144</f>
        <v>766</v>
      </c>
      <c r="N144" s="16">
        <f>Daten!I144</f>
        <v>474</v>
      </c>
      <c r="O144" s="28">
        <f t="shared" si="47"/>
        <v>0.80939947780678856</v>
      </c>
      <c r="P144" s="16">
        <f t="shared" si="48"/>
        <v>423.60700125873296</v>
      </c>
      <c r="Q144" s="21">
        <f t="shared" si="49"/>
        <v>196.39299874126704</v>
      </c>
      <c r="R144" s="27">
        <f t="shared" si="50"/>
        <v>39278.599748253408</v>
      </c>
      <c r="S144" s="9">
        <f>Daten!K144</f>
        <v>45497</v>
      </c>
      <c r="T144" s="9">
        <f>Daten!L144</f>
        <v>77247</v>
      </c>
      <c r="U144" s="9">
        <f>Daten!M144</f>
        <v>71056</v>
      </c>
      <c r="V144" s="9">
        <f>Daten!N144</f>
        <v>500</v>
      </c>
      <c r="W144" s="9">
        <f>Daten!O144</f>
        <v>500</v>
      </c>
      <c r="X144" s="23">
        <f t="shared" si="51"/>
        <v>193800</v>
      </c>
      <c r="Y144" s="9">
        <f t="shared" si="52"/>
        <v>490251.49585192918</v>
      </c>
      <c r="Z144" s="21">
        <f t="shared" si="53"/>
        <v>-296451.49585192918</v>
      </c>
      <c r="AA144" s="27">
        <f t="shared" si="54"/>
        <v>29645.149585192921</v>
      </c>
      <c r="AB144" s="32">
        <f t="shared" si="55"/>
        <v>78369.347376969963</v>
      </c>
      <c r="AC144" s="31">
        <f t="shared" si="56"/>
        <v>78369.347376969963</v>
      </c>
      <c r="AG144" s="26">
        <f t="shared" si="57"/>
        <v>9445.5980435236397</v>
      </c>
      <c r="AH144" s="26">
        <f t="shared" si="58"/>
        <v>29645.149585192921</v>
      </c>
      <c r="AI144" s="26">
        <f t="shared" si="59"/>
        <v>39090.747628716563</v>
      </c>
      <c r="AJ144" s="26">
        <f t="shared" si="60"/>
        <v>1</v>
      </c>
      <c r="AK144" s="26">
        <f t="shared" si="61"/>
        <v>39090.747628716563</v>
      </c>
      <c r="AL144" s="26">
        <f t="shared" ca="1" si="62"/>
        <v>97125</v>
      </c>
      <c r="AM144" s="26">
        <f t="shared" ca="1" si="63"/>
        <v>11</v>
      </c>
      <c r="AN144" s="26">
        <f ca="1">IF(AM144=0,0,COUNTIF($AM$19:AM144,C144*10+1))</f>
        <v>85</v>
      </c>
      <c r="AO144" s="21">
        <f t="shared" ca="1" si="64"/>
        <v>0</v>
      </c>
      <c r="AP144" s="33">
        <f t="shared" ca="1" si="65"/>
        <v>97125</v>
      </c>
      <c r="AR144" s="111">
        <v>43901</v>
      </c>
      <c r="AS144" s="26"/>
    </row>
    <row r="145" spans="1:45" x14ac:dyDescent="0.2">
      <c r="A145" s="15">
        <f>Daten!A145</f>
        <v>10816</v>
      </c>
      <c r="B145" s="8" t="str">
        <f>Daten!B145</f>
        <v>Oberpullendorf</v>
      </c>
      <c r="C145" s="15">
        <f t="shared" si="41"/>
        <v>1</v>
      </c>
      <c r="D145" s="10">
        <f>Daten!D145</f>
        <v>0</v>
      </c>
      <c r="E145" s="9">
        <f>Daten!E145</f>
        <v>3194</v>
      </c>
      <c r="F145" s="9">
        <f>Daten!F145</f>
        <v>3173</v>
      </c>
      <c r="G145" s="27">
        <f t="shared" si="42"/>
        <v>21</v>
      </c>
      <c r="H145" s="29">
        <f t="shared" si="43"/>
        <v>6.6183422628427356E-3</v>
      </c>
      <c r="I145" s="21">
        <f t="shared" si="44"/>
        <v>40.929174610094464</v>
      </c>
      <c r="J145" s="21">
        <f t="shared" si="45"/>
        <v>-19.929174610094464</v>
      </c>
      <c r="K145" s="27">
        <f t="shared" si="46"/>
        <v>9964.587305047231</v>
      </c>
      <c r="L145" s="16">
        <f>Daten!G145</f>
        <v>396</v>
      </c>
      <c r="M145" s="16">
        <f>Daten!H145</f>
        <v>2105</v>
      </c>
      <c r="N145" s="16">
        <f>Daten!I145</f>
        <v>693</v>
      </c>
      <c r="O145" s="28">
        <f t="shared" si="47"/>
        <v>0.5173396674584323</v>
      </c>
      <c r="P145" s="16">
        <f t="shared" si="48"/>
        <v>1164.0897358350298</v>
      </c>
      <c r="Q145" s="21">
        <f t="shared" si="49"/>
        <v>-75.089735835029842</v>
      </c>
      <c r="R145" s="27">
        <f t="shared" si="50"/>
        <v>-15017.947167005968</v>
      </c>
      <c r="S145" s="9">
        <f>Daten!K145</f>
        <v>4967</v>
      </c>
      <c r="T145" s="9">
        <f>Daten!L145</f>
        <v>363508</v>
      </c>
      <c r="U145" s="9">
        <f>Daten!M145</f>
        <v>1806046</v>
      </c>
      <c r="V145" s="9">
        <f>Daten!N145</f>
        <v>500</v>
      </c>
      <c r="W145" s="9">
        <f>Daten!O145</f>
        <v>500</v>
      </c>
      <c r="X145" s="23">
        <f t="shared" si="51"/>
        <v>2174521</v>
      </c>
      <c r="Y145" s="9">
        <f t="shared" si="52"/>
        <v>1129771.4846688758</v>
      </c>
      <c r="Z145" s="21">
        <f t="shared" si="53"/>
        <v>1044749.5153311242</v>
      </c>
      <c r="AA145" s="27">
        <f t="shared" si="54"/>
        <v>-104474.95153311243</v>
      </c>
      <c r="AB145" s="32">
        <f t="shared" si="55"/>
        <v>-109528.31139507117</v>
      </c>
      <c r="AC145" s="31">
        <f t="shared" si="56"/>
        <v>0</v>
      </c>
      <c r="AG145" s="26">
        <f t="shared" si="57"/>
        <v>0</v>
      </c>
      <c r="AH145" s="26">
        <f t="shared" si="58"/>
        <v>0</v>
      </c>
      <c r="AI145" s="26">
        <f t="shared" si="59"/>
        <v>0</v>
      </c>
      <c r="AJ145" s="26">
        <f t="shared" si="60"/>
        <v>1</v>
      </c>
      <c r="AK145" s="26">
        <f t="shared" si="61"/>
        <v>0</v>
      </c>
      <c r="AL145" s="26">
        <f t="shared" ca="1" si="62"/>
        <v>0</v>
      </c>
      <c r="AM145" s="26">
        <f t="shared" ca="1" si="63"/>
        <v>0</v>
      </c>
      <c r="AN145" s="26">
        <f ca="1">IF(AM145=0,0,COUNTIF($AM$19:AM145,C145*10+1))</f>
        <v>0</v>
      </c>
      <c r="AO145" s="21">
        <f t="shared" ca="1" si="64"/>
        <v>0</v>
      </c>
      <c r="AP145" s="33">
        <f t="shared" ca="1" si="65"/>
        <v>0</v>
      </c>
      <c r="AR145" s="111">
        <v>0</v>
      </c>
      <c r="AS145" s="26"/>
    </row>
    <row r="146" spans="1:45" x14ac:dyDescent="0.2">
      <c r="A146" s="15">
        <f>Daten!A146</f>
        <v>10817</v>
      </c>
      <c r="B146" s="8" t="str">
        <f>Daten!B146</f>
        <v>Pilgersdorf</v>
      </c>
      <c r="C146" s="15">
        <f t="shared" si="41"/>
        <v>1</v>
      </c>
      <c r="D146" s="10">
        <f>Daten!D146</f>
        <v>0</v>
      </c>
      <c r="E146" s="9">
        <f>Daten!E146</f>
        <v>1636</v>
      </c>
      <c r="F146" s="9">
        <f>Daten!F146</f>
        <v>1654</v>
      </c>
      <c r="G146" s="27">
        <f t="shared" si="42"/>
        <v>-18</v>
      </c>
      <c r="H146" s="29">
        <f t="shared" si="43"/>
        <v>-1.0882708585247884E-2</v>
      </c>
      <c r="I146" s="21">
        <f t="shared" si="44"/>
        <v>21.335283581814135</v>
      </c>
      <c r="J146" s="21">
        <f t="shared" si="45"/>
        <v>-39.335283581814139</v>
      </c>
      <c r="K146" s="27">
        <f t="shared" si="46"/>
        <v>19667.64179090707</v>
      </c>
      <c r="L146" s="16">
        <f>Daten!G146</f>
        <v>196</v>
      </c>
      <c r="M146" s="16">
        <f>Daten!H146</f>
        <v>1105</v>
      </c>
      <c r="N146" s="16">
        <f>Daten!I146</f>
        <v>335</v>
      </c>
      <c r="O146" s="28">
        <f t="shared" si="47"/>
        <v>0.48054298642533938</v>
      </c>
      <c r="P146" s="16">
        <f t="shared" si="48"/>
        <v>611.07798484451689</v>
      </c>
      <c r="Q146" s="21">
        <f t="shared" si="49"/>
        <v>-80.077984844516891</v>
      </c>
      <c r="R146" s="27">
        <f t="shared" si="50"/>
        <v>-16015.596968903377</v>
      </c>
      <c r="S146" s="9">
        <f>Daten!K146</f>
        <v>15015</v>
      </c>
      <c r="T146" s="9">
        <f>Daten!L146</f>
        <v>83261</v>
      </c>
      <c r="U146" s="9">
        <f>Daten!M146</f>
        <v>85673</v>
      </c>
      <c r="V146" s="9">
        <f>Daten!N146</f>
        <v>500</v>
      </c>
      <c r="W146" s="9">
        <f>Daten!O146</f>
        <v>500</v>
      </c>
      <c r="X146" s="23">
        <f t="shared" si="51"/>
        <v>183949</v>
      </c>
      <c r="Y146" s="9">
        <f t="shared" si="52"/>
        <v>578680.6978454229</v>
      </c>
      <c r="Z146" s="21">
        <f t="shared" si="53"/>
        <v>-394731.6978454229</v>
      </c>
      <c r="AA146" s="27">
        <f t="shared" si="54"/>
        <v>39473.16978454229</v>
      </c>
      <c r="AB146" s="32">
        <f t="shared" si="55"/>
        <v>43125.214606545982</v>
      </c>
      <c r="AC146" s="31">
        <f t="shared" si="56"/>
        <v>43125.214606545982</v>
      </c>
      <c r="AG146" s="26">
        <f t="shared" si="57"/>
        <v>19667.64179090707</v>
      </c>
      <c r="AH146" s="26">
        <f t="shared" si="58"/>
        <v>39473.16978454229</v>
      </c>
      <c r="AI146" s="26">
        <f t="shared" si="59"/>
        <v>59140.811575449363</v>
      </c>
      <c r="AJ146" s="26">
        <f t="shared" si="60"/>
        <v>1</v>
      </c>
      <c r="AK146" s="26">
        <f t="shared" si="61"/>
        <v>59140.811575449363</v>
      </c>
      <c r="AL146" s="26">
        <f t="shared" ca="1" si="62"/>
        <v>146941</v>
      </c>
      <c r="AM146" s="26">
        <f t="shared" ca="1" si="63"/>
        <v>11</v>
      </c>
      <c r="AN146" s="26">
        <f ca="1">IF(AM146=0,0,COUNTIF($AM$19:AM146,C146*10+1))</f>
        <v>86</v>
      </c>
      <c r="AO146" s="21">
        <f t="shared" ca="1" si="64"/>
        <v>0</v>
      </c>
      <c r="AP146" s="33">
        <f t="shared" ca="1" si="65"/>
        <v>146941</v>
      </c>
      <c r="AR146" s="111">
        <v>66417</v>
      </c>
      <c r="AS146" s="26"/>
    </row>
    <row r="147" spans="1:45" x14ac:dyDescent="0.2">
      <c r="A147" s="15">
        <f>Daten!A147</f>
        <v>10818</v>
      </c>
      <c r="B147" s="8" t="str">
        <f>Daten!B147</f>
        <v>Piringsdorf</v>
      </c>
      <c r="C147" s="15">
        <f t="shared" ref="C147:C210" si="66">INT(A147/10000)</f>
        <v>1</v>
      </c>
      <c r="D147" s="10">
        <f>Daten!D147</f>
        <v>0</v>
      </c>
      <c r="E147" s="9">
        <f>Daten!E147</f>
        <v>846</v>
      </c>
      <c r="F147" s="9">
        <f>Daten!F147</f>
        <v>860</v>
      </c>
      <c r="G147" s="27">
        <f t="shared" ref="G147:G210" si="67">E147-F147</f>
        <v>-14</v>
      </c>
      <c r="H147" s="29">
        <f t="shared" ref="H147:H210" si="68">G147/F147</f>
        <v>-1.627906976744186E-2</v>
      </c>
      <c r="I147" s="21">
        <f t="shared" ref="I147:I210" si="69">F147*$I$6</f>
        <v>11.09331552621533</v>
      </c>
      <c r="J147" s="21">
        <f t="shared" ref="J147:J210" si="70">G147-I147</f>
        <v>-25.093315526215328</v>
      </c>
      <c r="K147" s="27">
        <f t="shared" ref="K147:K210" si="71">-J147*$K$5</f>
        <v>12546.657763107663</v>
      </c>
      <c r="L147" s="16">
        <f>Daten!G147</f>
        <v>113</v>
      </c>
      <c r="M147" s="16">
        <f>Daten!H147</f>
        <v>540</v>
      </c>
      <c r="N147" s="16">
        <f>Daten!I147</f>
        <v>193</v>
      </c>
      <c r="O147" s="28">
        <f t="shared" ref="O147:O210" si="72">(L147+N147)/M147</f>
        <v>0.56666666666666665</v>
      </c>
      <c r="P147" s="16">
        <f t="shared" ref="P147:P210" si="73">M147*$P$6</f>
        <v>298.62634553487703</v>
      </c>
      <c r="Q147" s="21">
        <f t="shared" ref="Q147:Q210" si="74">L147+N147-P147</f>
        <v>7.3736544651229678</v>
      </c>
      <c r="R147" s="27">
        <f t="shared" ref="R147:R210" si="75">Q147*$R$5</f>
        <v>1474.7308930245936</v>
      </c>
      <c r="S147" s="9">
        <f>Daten!K147</f>
        <v>5284</v>
      </c>
      <c r="T147" s="9">
        <f>Daten!L147</f>
        <v>53554</v>
      </c>
      <c r="U147" s="9">
        <f>Daten!M147</f>
        <v>54563</v>
      </c>
      <c r="V147" s="9">
        <f>Daten!N147</f>
        <v>500</v>
      </c>
      <c r="W147" s="9">
        <f>Daten!O147</f>
        <v>500</v>
      </c>
      <c r="X147" s="23">
        <f t="shared" ref="X147:X210" si="76">S147/V147*500+T147/W147*500+U147</f>
        <v>113401</v>
      </c>
      <c r="Y147" s="9">
        <f t="shared" ref="Y147:Y210" si="77">E147*$Y$6</f>
        <v>299244.41954598273</v>
      </c>
      <c r="Z147" s="21">
        <f t="shared" ref="Z147:Z210" si="78">X147-Y147</f>
        <v>-185843.41954598273</v>
      </c>
      <c r="AA147" s="27">
        <f t="shared" ref="AA147:AA210" si="79">-Z147*$AA$5</f>
        <v>18584.341954598272</v>
      </c>
      <c r="AB147" s="32">
        <f t="shared" ref="AB147:AB210" si="80">K147+R147+AA147</f>
        <v>32605.73061073053</v>
      </c>
      <c r="AC147" s="31">
        <f t="shared" ref="AC147:AC210" si="81">MAX(0,AB147)</f>
        <v>32605.73061073053</v>
      </c>
      <c r="AG147" s="26">
        <f t="shared" ref="AG147:AG210" si="82">IF(AB147&gt;0,K147,0)</f>
        <v>12546.657763107663</v>
      </c>
      <c r="AH147" s="26">
        <f t="shared" ref="AH147:AH210" si="83">IF(AB147&gt;0,AA147,0)</f>
        <v>18584.341954598272</v>
      </c>
      <c r="AI147" s="26">
        <f t="shared" ref="AI147:AI210" si="84">AG147+AH147</f>
        <v>31130.999717705934</v>
      </c>
      <c r="AJ147" s="26">
        <f t="shared" ref="AJ147:AJ210" si="85">IF(AND(V147=500,W147=500),1,0)</f>
        <v>1</v>
      </c>
      <c r="AK147" s="26">
        <f t="shared" ref="AK147:AK210" si="86">IF(AND(AJ147=1,AI147&gt;=E147*$AK$5),AI147,0)</f>
        <v>31130.999717705934</v>
      </c>
      <c r="AL147" s="26">
        <f t="shared" ref="AL147:AL210" ca="1" si="87">IF(OFFSET($AK$6,C147,0)=0,0,ROUND(AK147*OFFSET($AF$6,C147,0)/OFFSET($AK$6,C147,0),0))</f>
        <v>77348</v>
      </c>
      <c r="AM147" s="26">
        <f t="shared" ref="AM147:AM210" ca="1" si="88">IF(AL147&gt;0,C147*10+1,0)</f>
        <v>11</v>
      </c>
      <c r="AN147" s="26">
        <f ca="1">IF(AM147=0,0,COUNTIF($AM$19:AM147,C147*10+1))</f>
        <v>87</v>
      </c>
      <c r="AO147" s="21">
        <f t="shared" ref="AO147:AO210" ca="1" si="89">IF(AN147=1,OFFSET($AF$6,C147,0)-OFFSET($AL$6,C147,0),0)</f>
        <v>0</v>
      </c>
      <c r="AP147" s="33">
        <f t="shared" ref="AP147:AP210" ca="1" si="90">AL147+AO147</f>
        <v>77348</v>
      </c>
      <c r="AR147" s="111">
        <v>34961</v>
      </c>
      <c r="AS147" s="26"/>
    </row>
    <row r="148" spans="1:45" x14ac:dyDescent="0.2">
      <c r="A148" s="15">
        <f>Daten!A148</f>
        <v>10819</v>
      </c>
      <c r="B148" s="8" t="str">
        <f>Daten!B148</f>
        <v>Raiding</v>
      </c>
      <c r="C148" s="15">
        <f t="shared" si="66"/>
        <v>1</v>
      </c>
      <c r="D148" s="10">
        <f>Daten!D148</f>
        <v>0</v>
      </c>
      <c r="E148" s="9">
        <f>Daten!E148</f>
        <v>881</v>
      </c>
      <c r="F148" s="9">
        <f>Daten!F148</f>
        <v>838</v>
      </c>
      <c r="G148" s="27">
        <f t="shared" si="67"/>
        <v>43</v>
      </c>
      <c r="H148" s="29">
        <f t="shared" si="68"/>
        <v>5.1312649164677801E-2</v>
      </c>
      <c r="I148" s="21">
        <f t="shared" si="69"/>
        <v>10.809533036009821</v>
      </c>
      <c r="J148" s="21">
        <f t="shared" si="70"/>
        <v>32.190466963990175</v>
      </c>
      <c r="K148" s="27">
        <f t="shared" si="71"/>
        <v>-16095.233481995088</v>
      </c>
      <c r="L148" s="16">
        <f>Daten!G148</f>
        <v>116</v>
      </c>
      <c r="M148" s="16">
        <f>Daten!H148</f>
        <v>500</v>
      </c>
      <c r="N148" s="16">
        <f>Daten!I148</f>
        <v>265</v>
      </c>
      <c r="O148" s="28">
        <f t="shared" si="72"/>
        <v>0.76200000000000001</v>
      </c>
      <c r="P148" s="16">
        <f t="shared" si="73"/>
        <v>276.50587549525653</v>
      </c>
      <c r="Q148" s="21">
        <f t="shared" si="74"/>
        <v>104.49412450474347</v>
      </c>
      <c r="R148" s="27">
        <f t="shared" si="75"/>
        <v>20898.824900948694</v>
      </c>
      <c r="S148" s="9">
        <f>Daten!K148</f>
        <v>9383</v>
      </c>
      <c r="T148" s="9">
        <f>Daten!L148</f>
        <v>45795</v>
      </c>
      <c r="U148" s="9">
        <f>Daten!M148</f>
        <v>132258</v>
      </c>
      <c r="V148" s="9">
        <f>Daten!N148</f>
        <v>500</v>
      </c>
      <c r="W148" s="9">
        <f>Daten!O148</f>
        <v>500</v>
      </c>
      <c r="X148" s="23">
        <f t="shared" si="76"/>
        <v>187436</v>
      </c>
      <c r="Y148" s="9">
        <f t="shared" si="77"/>
        <v>311624.50782507187</v>
      </c>
      <c r="Z148" s="21">
        <f t="shared" si="78"/>
        <v>-124188.50782507187</v>
      </c>
      <c r="AA148" s="27">
        <f t="shared" si="79"/>
        <v>12418.850782507187</v>
      </c>
      <c r="AB148" s="32">
        <f t="shared" si="80"/>
        <v>17222.442201460792</v>
      </c>
      <c r="AC148" s="31">
        <f t="shared" si="81"/>
        <v>17222.442201460792</v>
      </c>
      <c r="AG148" s="26">
        <f t="shared" si="82"/>
        <v>-16095.233481995088</v>
      </c>
      <c r="AH148" s="26">
        <f t="shared" si="83"/>
        <v>12418.850782507187</v>
      </c>
      <c r="AI148" s="26">
        <f t="shared" si="84"/>
        <v>-3676.3826994879018</v>
      </c>
      <c r="AJ148" s="26">
        <f t="shared" si="85"/>
        <v>1</v>
      </c>
      <c r="AK148" s="26">
        <f t="shared" si="86"/>
        <v>0</v>
      </c>
      <c r="AL148" s="26">
        <f t="shared" ca="1" si="87"/>
        <v>0</v>
      </c>
      <c r="AM148" s="26">
        <f t="shared" ca="1" si="88"/>
        <v>0</v>
      </c>
      <c r="AN148" s="26">
        <f ca="1">IF(AM148=0,0,COUNTIF($AM$19:AM148,C148*10+1))</f>
        <v>0</v>
      </c>
      <c r="AO148" s="21">
        <f t="shared" ca="1" si="89"/>
        <v>0</v>
      </c>
      <c r="AP148" s="33">
        <f t="shared" ca="1" si="90"/>
        <v>0</v>
      </c>
      <c r="AR148" s="111">
        <v>0</v>
      </c>
      <c r="AS148" s="26"/>
    </row>
    <row r="149" spans="1:45" x14ac:dyDescent="0.2">
      <c r="A149" s="15">
        <f>Daten!A149</f>
        <v>10820</v>
      </c>
      <c r="B149" s="8" t="str">
        <f>Daten!B149</f>
        <v>Ritzing</v>
      </c>
      <c r="C149" s="15">
        <f t="shared" si="66"/>
        <v>1</v>
      </c>
      <c r="D149" s="10">
        <f>Daten!D149</f>
        <v>0</v>
      </c>
      <c r="E149" s="9">
        <f>Daten!E149</f>
        <v>904</v>
      </c>
      <c r="F149" s="9">
        <f>Daten!F149</f>
        <v>893</v>
      </c>
      <c r="G149" s="27">
        <f t="shared" si="67"/>
        <v>11</v>
      </c>
      <c r="H149" s="29">
        <f t="shared" si="68"/>
        <v>1.2318029115341545E-2</v>
      </c>
      <c r="I149" s="21">
        <f t="shared" si="69"/>
        <v>11.518989261523593</v>
      </c>
      <c r="J149" s="21">
        <f t="shared" si="70"/>
        <v>-0.51898926152359337</v>
      </c>
      <c r="K149" s="27">
        <f t="shared" si="71"/>
        <v>259.49463076179666</v>
      </c>
      <c r="L149" s="16">
        <f>Daten!G149</f>
        <v>100</v>
      </c>
      <c r="M149" s="16">
        <f>Daten!H149</f>
        <v>558</v>
      </c>
      <c r="N149" s="16">
        <f>Daten!I149</f>
        <v>246</v>
      </c>
      <c r="O149" s="28">
        <f t="shared" si="72"/>
        <v>0.62007168458781359</v>
      </c>
      <c r="P149" s="16">
        <f t="shared" si="73"/>
        <v>308.5805570527063</v>
      </c>
      <c r="Q149" s="21">
        <f t="shared" si="74"/>
        <v>37.419442947293703</v>
      </c>
      <c r="R149" s="27">
        <f t="shared" si="75"/>
        <v>7483.8885894587402</v>
      </c>
      <c r="S149" s="9">
        <f>Daten!K149</f>
        <v>6826</v>
      </c>
      <c r="T149" s="9">
        <f>Daten!L149</f>
        <v>59738</v>
      </c>
      <c r="U149" s="9">
        <f>Daten!M149</f>
        <v>78112</v>
      </c>
      <c r="V149" s="9">
        <f>Daten!N149</f>
        <v>500</v>
      </c>
      <c r="W149" s="9">
        <f>Daten!O149</f>
        <v>500</v>
      </c>
      <c r="X149" s="23">
        <f t="shared" si="76"/>
        <v>144676</v>
      </c>
      <c r="Y149" s="9">
        <f t="shared" si="77"/>
        <v>319759.99440847331</v>
      </c>
      <c r="Z149" s="21">
        <f t="shared" si="78"/>
        <v>-175083.99440847331</v>
      </c>
      <c r="AA149" s="27">
        <f t="shared" si="79"/>
        <v>17508.399440847334</v>
      </c>
      <c r="AB149" s="32">
        <f t="shared" si="80"/>
        <v>25251.782661067871</v>
      </c>
      <c r="AC149" s="31">
        <f t="shared" si="81"/>
        <v>25251.782661067871</v>
      </c>
      <c r="AG149" s="26">
        <f t="shared" si="82"/>
        <v>259.49463076179666</v>
      </c>
      <c r="AH149" s="26">
        <f t="shared" si="83"/>
        <v>17508.399440847334</v>
      </c>
      <c r="AI149" s="26">
        <f t="shared" si="84"/>
        <v>17767.894071609131</v>
      </c>
      <c r="AJ149" s="26">
        <f t="shared" si="85"/>
        <v>1</v>
      </c>
      <c r="AK149" s="26">
        <f t="shared" si="86"/>
        <v>17767.894071609131</v>
      </c>
      <c r="AL149" s="26">
        <f t="shared" ca="1" si="87"/>
        <v>44146</v>
      </c>
      <c r="AM149" s="26">
        <f t="shared" ca="1" si="88"/>
        <v>11</v>
      </c>
      <c r="AN149" s="26">
        <f ca="1">IF(AM149=0,0,COUNTIF($AM$19:AM149,C149*10+1))</f>
        <v>88</v>
      </c>
      <c r="AO149" s="21">
        <f t="shared" ca="1" si="89"/>
        <v>0</v>
      </c>
      <c r="AP149" s="33">
        <f t="shared" ca="1" si="90"/>
        <v>44146</v>
      </c>
      <c r="AR149" s="111">
        <v>19954</v>
      </c>
      <c r="AS149" s="26"/>
    </row>
    <row r="150" spans="1:45" x14ac:dyDescent="0.2">
      <c r="A150" s="15">
        <f>Daten!A150</f>
        <v>10821</v>
      </c>
      <c r="B150" s="8" t="str">
        <f>Daten!B150</f>
        <v>Steinberg-Dörfl</v>
      </c>
      <c r="C150" s="15">
        <f t="shared" si="66"/>
        <v>1</v>
      </c>
      <c r="D150" s="10">
        <f>Daten!D150</f>
        <v>0</v>
      </c>
      <c r="E150" s="9">
        <f>Daten!E150</f>
        <v>1280</v>
      </c>
      <c r="F150" s="9">
        <f>Daten!F150</f>
        <v>1301</v>
      </c>
      <c r="G150" s="27">
        <f t="shared" si="67"/>
        <v>-21</v>
      </c>
      <c r="H150" s="29">
        <f t="shared" si="68"/>
        <v>-1.6141429669485011E-2</v>
      </c>
      <c r="I150" s="21">
        <f t="shared" si="69"/>
        <v>16.78186453442575</v>
      </c>
      <c r="J150" s="21">
        <f t="shared" si="70"/>
        <v>-37.78186453442575</v>
      </c>
      <c r="K150" s="27">
        <f t="shared" si="71"/>
        <v>18890.932267212876</v>
      </c>
      <c r="L150" s="16">
        <f>Daten!G150</f>
        <v>174</v>
      </c>
      <c r="M150" s="16">
        <f>Daten!H150</f>
        <v>815</v>
      </c>
      <c r="N150" s="16">
        <f>Daten!I150</f>
        <v>291</v>
      </c>
      <c r="O150" s="28">
        <f t="shared" si="72"/>
        <v>0.57055214723926384</v>
      </c>
      <c r="P150" s="16">
        <f t="shared" si="73"/>
        <v>450.70457705726812</v>
      </c>
      <c r="Q150" s="21">
        <f t="shared" si="74"/>
        <v>14.295422942731875</v>
      </c>
      <c r="R150" s="27">
        <f t="shared" si="75"/>
        <v>2859.084588546375</v>
      </c>
      <c r="S150" s="9">
        <f>Daten!K150</f>
        <v>16416</v>
      </c>
      <c r="T150" s="9">
        <f>Daten!L150</f>
        <v>84373</v>
      </c>
      <c r="U150" s="9">
        <f>Daten!M150</f>
        <v>268388</v>
      </c>
      <c r="V150" s="9">
        <f>Daten!N150</f>
        <v>500</v>
      </c>
      <c r="W150" s="9">
        <f>Daten!O150</f>
        <v>500</v>
      </c>
      <c r="X150" s="23">
        <f t="shared" si="76"/>
        <v>369177</v>
      </c>
      <c r="Y150" s="9">
        <f t="shared" si="77"/>
        <v>452757.51420668786</v>
      </c>
      <c r="Z150" s="21">
        <f t="shared" si="78"/>
        <v>-83580.514206687862</v>
      </c>
      <c r="AA150" s="27">
        <f t="shared" si="79"/>
        <v>8358.0514206687858</v>
      </c>
      <c r="AB150" s="32">
        <f t="shared" si="80"/>
        <v>30108.068276428035</v>
      </c>
      <c r="AC150" s="31">
        <f t="shared" si="81"/>
        <v>30108.068276428035</v>
      </c>
      <c r="AG150" s="26">
        <f t="shared" si="82"/>
        <v>18890.932267212876</v>
      </c>
      <c r="AH150" s="26">
        <f t="shared" si="83"/>
        <v>8358.0514206687858</v>
      </c>
      <c r="AI150" s="26">
        <f t="shared" si="84"/>
        <v>27248.983687881664</v>
      </c>
      <c r="AJ150" s="26">
        <f t="shared" si="85"/>
        <v>1</v>
      </c>
      <c r="AK150" s="26">
        <f t="shared" si="86"/>
        <v>27248.983687881664</v>
      </c>
      <c r="AL150" s="26">
        <f t="shared" ca="1" si="87"/>
        <v>67703</v>
      </c>
      <c r="AM150" s="26">
        <f t="shared" ca="1" si="88"/>
        <v>11</v>
      </c>
      <c r="AN150" s="26">
        <f ca="1">IF(AM150=0,0,COUNTIF($AM$19:AM150,C150*10+1))</f>
        <v>89</v>
      </c>
      <c r="AO150" s="21">
        <f t="shared" ca="1" si="89"/>
        <v>0</v>
      </c>
      <c r="AP150" s="33">
        <f t="shared" ca="1" si="90"/>
        <v>67703</v>
      </c>
      <c r="AR150" s="111">
        <v>30602</v>
      </c>
      <c r="AS150" s="26"/>
    </row>
    <row r="151" spans="1:45" x14ac:dyDescent="0.2">
      <c r="A151" s="15">
        <f>Daten!A151</f>
        <v>10822</v>
      </c>
      <c r="B151" s="8" t="str">
        <f>Daten!B151</f>
        <v>Stoob</v>
      </c>
      <c r="C151" s="15">
        <f t="shared" si="66"/>
        <v>1</v>
      </c>
      <c r="D151" s="10">
        <f>Daten!D151</f>
        <v>0</v>
      </c>
      <c r="E151" s="9">
        <f>Daten!E151</f>
        <v>1360</v>
      </c>
      <c r="F151" s="9">
        <f>Daten!F151</f>
        <v>1395</v>
      </c>
      <c r="G151" s="27">
        <f t="shared" si="67"/>
        <v>-35</v>
      </c>
      <c r="H151" s="29">
        <f t="shared" si="68"/>
        <v>-2.5089605734767026E-2</v>
      </c>
      <c r="I151" s="21">
        <f t="shared" si="69"/>
        <v>17.994389719849284</v>
      </c>
      <c r="J151" s="21">
        <f t="shared" si="70"/>
        <v>-52.994389719849281</v>
      </c>
      <c r="K151" s="27">
        <f t="shared" si="71"/>
        <v>26497.194859924639</v>
      </c>
      <c r="L151" s="16">
        <f>Daten!G151</f>
        <v>150</v>
      </c>
      <c r="M151" s="16">
        <f>Daten!H151</f>
        <v>908</v>
      </c>
      <c r="N151" s="16">
        <f>Daten!I151</f>
        <v>302</v>
      </c>
      <c r="O151" s="28">
        <f t="shared" si="72"/>
        <v>0.49779735682819382</v>
      </c>
      <c r="P151" s="16">
        <f t="shared" si="73"/>
        <v>502.13466989938581</v>
      </c>
      <c r="Q151" s="21">
        <f t="shared" si="74"/>
        <v>-50.134669899385813</v>
      </c>
      <c r="R151" s="27">
        <f t="shared" si="75"/>
        <v>-10026.933979877162</v>
      </c>
      <c r="S151" s="9">
        <f>Daten!K151</f>
        <v>5138</v>
      </c>
      <c r="T151" s="9">
        <f>Daten!L151</f>
        <v>145456</v>
      </c>
      <c r="U151" s="9">
        <f>Daten!M151</f>
        <v>734296</v>
      </c>
      <c r="V151" s="9">
        <f>Daten!N151</f>
        <v>500</v>
      </c>
      <c r="W151" s="9">
        <f>Daten!O151</f>
        <v>500</v>
      </c>
      <c r="X151" s="23">
        <f t="shared" si="76"/>
        <v>884890</v>
      </c>
      <c r="Y151" s="9">
        <f t="shared" si="77"/>
        <v>481054.85884460586</v>
      </c>
      <c r="Z151" s="21">
        <f t="shared" si="78"/>
        <v>403835.14115539414</v>
      </c>
      <c r="AA151" s="27">
        <f t="shared" si="79"/>
        <v>-40383.514115539416</v>
      </c>
      <c r="AB151" s="32">
        <f t="shared" si="80"/>
        <v>-23913.253235491939</v>
      </c>
      <c r="AC151" s="31">
        <f t="shared" si="81"/>
        <v>0</v>
      </c>
      <c r="AG151" s="26">
        <f t="shared" si="82"/>
        <v>0</v>
      </c>
      <c r="AH151" s="26">
        <f t="shared" si="83"/>
        <v>0</v>
      </c>
      <c r="AI151" s="26">
        <f t="shared" si="84"/>
        <v>0</v>
      </c>
      <c r="AJ151" s="26">
        <f t="shared" si="85"/>
        <v>1</v>
      </c>
      <c r="AK151" s="26">
        <f t="shared" si="86"/>
        <v>0</v>
      </c>
      <c r="AL151" s="26">
        <f t="shared" ca="1" si="87"/>
        <v>0</v>
      </c>
      <c r="AM151" s="26">
        <f t="shared" ca="1" si="88"/>
        <v>0</v>
      </c>
      <c r="AN151" s="26">
        <f ca="1">IF(AM151=0,0,COUNTIF($AM$19:AM151,C151*10+1))</f>
        <v>0</v>
      </c>
      <c r="AO151" s="21">
        <f t="shared" ca="1" si="89"/>
        <v>0</v>
      </c>
      <c r="AP151" s="33">
        <f t="shared" ca="1" si="90"/>
        <v>0</v>
      </c>
      <c r="AR151" s="111">
        <v>0</v>
      </c>
      <c r="AS151" s="26"/>
    </row>
    <row r="152" spans="1:45" x14ac:dyDescent="0.2">
      <c r="A152" s="15">
        <f>Daten!A152</f>
        <v>10823</v>
      </c>
      <c r="B152" s="8" t="str">
        <f>Daten!B152</f>
        <v>Weppersdorf</v>
      </c>
      <c r="C152" s="15">
        <f t="shared" si="66"/>
        <v>1</v>
      </c>
      <c r="D152" s="10">
        <f>Daten!D152</f>
        <v>0</v>
      </c>
      <c r="E152" s="9">
        <f>Daten!E152</f>
        <v>1837</v>
      </c>
      <c r="F152" s="9">
        <f>Daten!F152</f>
        <v>1803</v>
      </c>
      <c r="G152" s="27">
        <f t="shared" si="67"/>
        <v>34</v>
      </c>
      <c r="H152" s="29">
        <f t="shared" si="68"/>
        <v>1.8857459789240156E-2</v>
      </c>
      <c r="I152" s="21">
        <f t="shared" si="69"/>
        <v>23.257264992751441</v>
      </c>
      <c r="J152" s="21">
        <f t="shared" si="70"/>
        <v>10.742735007248559</v>
      </c>
      <c r="K152" s="27">
        <f t="shared" si="71"/>
        <v>-5371.3675036242794</v>
      </c>
      <c r="L152" s="16">
        <f>Daten!G152</f>
        <v>260</v>
      </c>
      <c r="M152" s="16">
        <f>Daten!H152</f>
        <v>1152</v>
      </c>
      <c r="N152" s="16">
        <f>Daten!I152</f>
        <v>425</v>
      </c>
      <c r="O152" s="28">
        <f t="shared" si="72"/>
        <v>0.59461805555555558</v>
      </c>
      <c r="P152" s="16">
        <f t="shared" si="73"/>
        <v>637.06953714107101</v>
      </c>
      <c r="Q152" s="21">
        <f t="shared" si="74"/>
        <v>47.93046285892899</v>
      </c>
      <c r="R152" s="27">
        <f t="shared" si="75"/>
        <v>9586.0925717857972</v>
      </c>
      <c r="S152" s="9">
        <f>Daten!K152</f>
        <v>11283</v>
      </c>
      <c r="T152" s="9">
        <f>Daten!L152</f>
        <v>109947</v>
      </c>
      <c r="U152" s="9">
        <f>Daten!M152</f>
        <v>399226</v>
      </c>
      <c r="V152" s="9">
        <f>Daten!N152</f>
        <v>500</v>
      </c>
      <c r="W152" s="9">
        <f>Daten!O152</f>
        <v>500</v>
      </c>
      <c r="X152" s="23">
        <f t="shared" si="76"/>
        <v>520456</v>
      </c>
      <c r="Y152" s="9">
        <f t="shared" si="77"/>
        <v>649777.77624819183</v>
      </c>
      <c r="Z152" s="21">
        <f t="shared" si="78"/>
        <v>-129321.77624819183</v>
      </c>
      <c r="AA152" s="27">
        <f t="shared" si="79"/>
        <v>12932.177624819184</v>
      </c>
      <c r="AB152" s="32">
        <f t="shared" si="80"/>
        <v>17146.902692980701</v>
      </c>
      <c r="AC152" s="31">
        <f t="shared" si="81"/>
        <v>17146.902692980701</v>
      </c>
      <c r="AG152" s="26">
        <f t="shared" si="82"/>
        <v>-5371.3675036242794</v>
      </c>
      <c r="AH152" s="26">
        <f t="shared" si="83"/>
        <v>12932.177624819184</v>
      </c>
      <c r="AI152" s="26">
        <f t="shared" si="84"/>
        <v>7560.8101211949042</v>
      </c>
      <c r="AJ152" s="26">
        <f t="shared" si="85"/>
        <v>1</v>
      </c>
      <c r="AK152" s="26">
        <f t="shared" si="86"/>
        <v>7560.8101211949042</v>
      </c>
      <c r="AL152" s="26">
        <f t="shared" ca="1" si="87"/>
        <v>18786</v>
      </c>
      <c r="AM152" s="26">
        <f t="shared" ca="1" si="88"/>
        <v>11</v>
      </c>
      <c r="AN152" s="26">
        <f ca="1">IF(AM152=0,0,COUNTIF($AM$19:AM152,C152*10+1))</f>
        <v>90</v>
      </c>
      <c r="AO152" s="21">
        <f t="shared" ca="1" si="89"/>
        <v>0</v>
      </c>
      <c r="AP152" s="33">
        <f t="shared" ca="1" si="90"/>
        <v>18786</v>
      </c>
      <c r="AR152" s="111">
        <v>8491</v>
      </c>
      <c r="AS152" s="26"/>
    </row>
    <row r="153" spans="1:45" x14ac:dyDescent="0.2">
      <c r="A153" s="15">
        <f>Daten!A153</f>
        <v>10824</v>
      </c>
      <c r="B153" s="8" t="str">
        <f>Daten!B153</f>
        <v>Lackendorf</v>
      </c>
      <c r="C153" s="15">
        <f t="shared" si="66"/>
        <v>1</v>
      </c>
      <c r="D153" s="10">
        <f>Daten!D153</f>
        <v>0</v>
      </c>
      <c r="E153" s="9">
        <f>Daten!E153</f>
        <v>596</v>
      </c>
      <c r="F153" s="9">
        <f>Daten!F153</f>
        <v>591</v>
      </c>
      <c r="G153" s="27">
        <f t="shared" si="67"/>
        <v>5</v>
      </c>
      <c r="H153" s="29">
        <f t="shared" si="68"/>
        <v>8.4602368866328256E-3</v>
      </c>
      <c r="I153" s="21">
        <f t="shared" si="69"/>
        <v>7.6234296232479766</v>
      </c>
      <c r="J153" s="21">
        <f t="shared" si="70"/>
        <v>-2.6234296232479766</v>
      </c>
      <c r="K153" s="27">
        <f t="shared" si="71"/>
        <v>1311.7148116239882</v>
      </c>
      <c r="L153" s="16">
        <f>Daten!G153</f>
        <v>74</v>
      </c>
      <c r="M153" s="16">
        <f>Daten!H153</f>
        <v>389</v>
      </c>
      <c r="N153" s="16">
        <f>Daten!I153</f>
        <v>133</v>
      </c>
      <c r="O153" s="28">
        <f t="shared" si="72"/>
        <v>0.53213367609254503</v>
      </c>
      <c r="P153" s="16">
        <f t="shared" si="73"/>
        <v>215.12157113530958</v>
      </c>
      <c r="Q153" s="21">
        <f t="shared" si="74"/>
        <v>-8.1215711353095799</v>
      </c>
      <c r="R153" s="27">
        <f t="shared" si="75"/>
        <v>-1624.314227061916</v>
      </c>
      <c r="S153" s="9">
        <f>Daten!K153</f>
        <v>6129</v>
      </c>
      <c r="T153" s="9">
        <f>Daten!L153</f>
        <v>35314</v>
      </c>
      <c r="U153" s="9">
        <f>Daten!M153</f>
        <v>41283</v>
      </c>
      <c r="V153" s="9">
        <f>Daten!N153</f>
        <v>500</v>
      </c>
      <c r="W153" s="9">
        <f>Daten!O153</f>
        <v>500</v>
      </c>
      <c r="X153" s="23">
        <f t="shared" si="76"/>
        <v>82726</v>
      </c>
      <c r="Y153" s="9">
        <f t="shared" si="77"/>
        <v>210815.21755248902</v>
      </c>
      <c r="Z153" s="21">
        <f t="shared" si="78"/>
        <v>-128089.21755248902</v>
      </c>
      <c r="AA153" s="27">
        <f t="shared" si="79"/>
        <v>12808.921755248903</v>
      </c>
      <c r="AB153" s="32">
        <f t="shared" si="80"/>
        <v>12496.322339810975</v>
      </c>
      <c r="AC153" s="31">
        <f t="shared" si="81"/>
        <v>12496.322339810975</v>
      </c>
      <c r="AG153" s="26">
        <f t="shared" si="82"/>
        <v>1311.7148116239882</v>
      </c>
      <c r="AH153" s="26">
        <f t="shared" si="83"/>
        <v>12808.921755248903</v>
      </c>
      <c r="AI153" s="26">
        <f t="shared" si="84"/>
        <v>14120.63656687289</v>
      </c>
      <c r="AJ153" s="26">
        <f t="shared" si="85"/>
        <v>1</v>
      </c>
      <c r="AK153" s="26">
        <f t="shared" si="86"/>
        <v>14120.63656687289</v>
      </c>
      <c r="AL153" s="26">
        <f t="shared" ca="1" si="87"/>
        <v>35084</v>
      </c>
      <c r="AM153" s="26">
        <f t="shared" ca="1" si="88"/>
        <v>11</v>
      </c>
      <c r="AN153" s="26">
        <f ca="1">IF(AM153=0,0,COUNTIF($AM$19:AM153,C153*10+1))</f>
        <v>91</v>
      </c>
      <c r="AO153" s="21">
        <f t="shared" ca="1" si="89"/>
        <v>0</v>
      </c>
      <c r="AP153" s="33">
        <f t="shared" ca="1" si="90"/>
        <v>35084</v>
      </c>
      <c r="AR153" s="111">
        <v>15858</v>
      </c>
      <c r="AS153" s="26"/>
    </row>
    <row r="154" spans="1:45" x14ac:dyDescent="0.2">
      <c r="A154" s="15">
        <f>Daten!A154</f>
        <v>10825</v>
      </c>
      <c r="B154" s="8" t="str">
        <f>Daten!B154</f>
        <v>Unterfrauenhaid</v>
      </c>
      <c r="C154" s="15">
        <f t="shared" si="66"/>
        <v>1</v>
      </c>
      <c r="D154" s="10">
        <f>Daten!D154</f>
        <v>0</v>
      </c>
      <c r="E154" s="9">
        <f>Daten!E154</f>
        <v>644</v>
      </c>
      <c r="F154" s="9">
        <f>Daten!F154</f>
        <v>688</v>
      </c>
      <c r="G154" s="27">
        <f t="shared" si="67"/>
        <v>-44</v>
      </c>
      <c r="H154" s="29">
        <f t="shared" si="68"/>
        <v>-6.3953488372093026E-2</v>
      </c>
      <c r="I154" s="21">
        <f t="shared" si="69"/>
        <v>8.8746524209722644</v>
      </c>
      <c r="J154" s="21">
        <f t="shared" si="70"/>
        <v>-52.874652420972268</v>
      </c>
      <c r="K154" s="27">
        <f t="shared" si="71"/>
        <v>26437.326210486135</v>
      </c>
      <c r="L154" s="16">
        <f>Daten!G154</f>
        <v>90</v>
      </c>
      <c r="M154" s="16">
        <f>Daten!H154</f>
        <v>419</v>
      </c>
      <c r="N154" s="16">
        <f>Daten!I154</f>
        <v>135</v>
      </c>
      <c r="O154" s="28">
        <f t="shared" si="72"/>
        <v>0.53699284009546544</v>
      </c>
      <c r="P154" s="16">
        <f t="shared" si="73"/>
        <v>231.71192366502495</v>
      </c>
      <c r="Q154" s="21">
        <f t="shared" si="74"/>
        <v>-6.7119236650249547</v>
      </c>
      <c r="R154" s="27">
        <f t="shared" si="75"/>
        <v>-1342.3847330049909</v>
      </c>
      <c r="S154" s="9">
        <f>Daten!K154</f>
        <v>4659</v>
      </c>
      <c r="T154" s="9">
        <f>Daten!L154</f>
        <v>35720</v>
      </c>
      <c r="U154" s="9">
        <f>Daten!M154</f>
        <v>77237</v>
      </c>
      <c r="V154" s="9">
        <f>Daten!N154</f>
        <v>500</v>
      </c>
      <c r="W154" s="9">
        <f>Daten!O154</f>
        <v>500</v>
      </c>
      <c r="X154" s="23">
        <f t="shared" si="76"/>
        <v>117616</v>
      </c>
      <c r="Y154" s="9">
        <f t="shared" si="77"/>
        <v>227793.62433523982</v>
      </c>
      <c r="Z154" s="21">
        <f t="shared" si="78"/>
        <v>-110177.62433523982</v>
      </c>
      <c r="AA154" s="27">
        <f t="shared" si="79"/>
        <v>11017.762433523982</v>
      </c>
      <c r="AB154" s="32">
        <f t="shared" si="80"/>
        <v>36112.703911005126</v>
      </c>
      <c r="AC154" s="31">
        <f t="shared" si="81"/>
        <v>36112.703911005126</v>
      </c>
      <c r="AG154" s="26">
        <f t="shared" si="82"/>
        <v>26437.326210486135</v>
      </c>
      <c r="AH154" s="26">
        <f t="shared" si="83"/>
        <v>11017.762433523982</v>
      </c>
      <c r="AI154" s="26">
        <f t="shared" si="84"/>
        <v>37455.088644010117</v>
      </c>
      <c r="AJ154" s="26">
        <f t="shared" si="85"/>
        <v>1</v>
      </c>
      <c r="AK154" s="26">
        <f t="shared" si="86"/>
        <v>37455.088644010117</v>
      </c>
      <c r="AL154" s="26">
        <f t="shared" ca="1" si="87"/>
        <v>93061</v>
      </c>
      <c r="AM154" s="26">
        <f t="shared" ca="1" si="88"/>
        <v>11</v>
      </c>
      <c r="AN154" s="26">
        <f ca="1">IF(AM154=0,0,COUNTIF($AM$19:AM154,C154*10+1))</f>
        <v>92</v>
      </c>
      <c r="AO154" s="21">
        <f t="shared" ca="1" si="89"/>
        <v>0</v>
      </c>
      <c r="AP154" s="33">
        <f t="shared" ca="1" si="90"/>
        <v>93061</v>
      </c>
      <c r="AR154" s="111">
        <v>42064</v>
      </c>
      <c r="AS154" s="26"/>
    </row>
    <row r="155" spans="1:45" x14ac:dyDescent="0.2">
      <c r="A155" s="15">
        <f>Daten!A155</f>
        <v>10826</v>
      </c>
      <c r="B155" s="8" t="str">
        <f>Daten!B155</f>
        <v>Unterrabnitz-Schwendgraben</v>
      </c>
      <c r="C155" s="15">
        <f t="shared" si="66"/>
        <v>1</v>
      </c>
      <c r="D155" s="10">
        <f>Daten!D155</f>
        <v>0</v>
      </c>
      <c r="E155" s="9">
        <f>Daten!E155</f>
        <v>650</v>
      </c>
      <c r="F155" s="9">
        <f>Daten!F155</f>
        <v>647</v>
      </c>
      <c r="G155" s="27">
        <f t="shared" si="67"/>
        <v>3</v>
      </c>
      <c r="H155" s="29">
        <f t="shared" si="68"/>
        <v>4.6367851622874804E-3</v>
      </c>
      <c r="I155" s="21">
        <f t="shared" si="69"/>
        <v>8.3457850528619986</v>
      </c>
      <c r="J155" s="21">
        <f t="shared" si="70"/>
        <v>-5.3457850528619986</v>
      </c>
      <c r="K155" s="27">
        <f t="shared" si="71"/>
        <v>2672.8925264309992</v>
      </c>
      <c r="L155" s="16">
        <f>Daten!G155</f>
        <v>102</v>
      </c>
      <c r="M155" s="16">
        <f>Daten!H155</f>
        <v>435</v>
      </c>
      <c r="N155" s="16">
        <f>Daten!I155</f>
        <v>113</v>
      </c>
      <c r="O155" s="28">
        <f t="shared" si="72"/>
        <v>0.4942528735632184</v>
      </c>
      <c r="P155" s="16">
        <f t="shared" si="73"/>
        <v>240.56011168087318</v>
      </c>
      <c r="Q155" s="21">
        <f t="shared" si="74"/>
        <v>-25.560111680873177</v>
      </c>
      <c r="R155" s="27">
        <f t="shared" si="75"/>
        <v>-5112.0223361746357</v>
      </c>
      <c r="S155" s="9">
        <f>Daten!K155</f>
        <v>2426</v>
      </c>
      <c r="T155" s="9">
        <f>Daten!L155</f>
        <v>31398</v>
      </c>
      <c r="U155" s="9">
        <f>Daten!M155</f>
        <v>89620</v>
      </c>
      <c r="V155" s="9">
        <f>Daten!N155</f>
        <v>500</v>
      </c>
      <c r="W155" s="9">
        <f>Daten!O155</f>
        <v>500</v>
      </c>
      <c r="X155" s="23">
        <f t="shared" si="76"/>
        <v>123444</v>
      </c>
      <c r="Y155" s="9">
        <f t="shared" si="77"/>
        <v>229915.92518308366</v>
      </c>
      <c r="Z155" s="21">
        <f t="shared" si="78"/>
        <v>-106471.92518308366</v>
      </c>
      <c r="AA155" s="27">
        <f t="shared" si="79"/>
        <v>10647.192518308366</v>
      </c>
      <c r="AB155" s="32">
        <f t="shared" si="80"/>
        <v>8208.0627085647284</v>
      </c>
      <c r="AC155" s="31">
        <f t="shared" si="81"/>
        <v>8208.0627085647284</v>
      </c>
      <c r="AG155" s="26">
        <f t="shared" si="82"/>
        <v>2672.8925264309992</v>
      </c>
      <c r="AH155" s="26">
        <f t="shared" si="83"/>
        <v>10647.192518308366</v>
      </c>
      <c r="AI155" s="26">
        <f t="shared" si="84"/>
        <v>13320.085044739364</v>
      </c>
      <c r="AJ155" s="26">
        <f t="shared" si="85"/>
        <v>1</v>
      </c>
      <c r="AK155" s="26">
        <f t="shared" si="86"/>
        <v>13320.085044739364</v>
      </c>
      <c r="AL155" s="26">
        <f t="shared" ca="1" si="87"/>
        <v>33095</v>
      </c>
      <c r="AM155" s="26">
        <f t="shared" ca="1" si="88"/>
        <v>11</v>
      </c>
      <c r="AN155" s="26">
        <f ca="1">IF(AM155=0,0,COUNTIF($AM$19:AM155,C155*10+1))</f>
        <v>93</v>
      </c>
      <c r="AO155" s="21">
        <f t="shared" ca="1" si="89"/>
        <v>0</v>
      </c>
      <c r="AP155" s="33">
        <f t="shared" ca="1" si="90"/>
        <v>33095</v>
      </c>
      <c r="AR155" s="111">
        <v>14959</v>
      </c>
      <c r="AS155" s="26"/>
    </row>
    <row r="156" spans="1:45" x14ac:dyDescent="0.2">
      <c r="A156" s="15">
        <f>Daten!A156</f>
        <v>10827</v>
      </c>
      <c r="B156" s="8" t="str">
        <f>Daten!B156</f>
        <v>Weingraben</v>
      </c>
      <c r="C156" s="15">
        <f t="shared" si="66"/>
        <v>1</v>
      </c>
      <c r="D156" s="10">
        <f>Daten!D156</f>
        <v>0</v>
      </c>
      <c r="E156" s="9">
        <f>Daten!E156</f>
        <v>356</v>
      </c>
      <c r="F156" s="9">
        <f>Daten!F156</f>
        <v>351</v>
      </c>
      <c r="G156" s="27">
        <f t="shared" si="67"/>
        <v>5</v>
      </c>
      <c r="H156" s="29">
        <f t="shared" si="68"/>
        <v>1.4245014245014245E-2</v>
      </c>
      <c r="I156" s="21">
        <f t="shared" si="69"/>
        <v>4.5276206391878846</v>
      </c>
      <c r="J156" s="21">
        <f t="shared" si="70"/>
        <v>0.4723793608121154</v>
      </c>
      <c r="K156" s="27">
        <f t="shared" si="71"/>
        <v>-236.1896804060577</v>
      </c>
      <c r="L156" s="16">
        <f>Daten!G156</f>
        <v>49</v>
      </c>
      <c r="M156" s="16">
        <f>Daten!H156</f>
        <v>208</v>
      </c>
      <c r="N156" s="16">
        <f>Daten!I156</f>
        <v>99</v>
      </c>
      <c r="O156" s="28">
        <f t="shared" si="72"/>
        <v>0.71153846153846156</v>
      </c>
      <c r="P156" s="16">
        <f t="shared" si="73"/>
        <v>115.02644420602671</v>
      </c>
      <c r="Q156" s="21">
        <f t="shared" si="74"/>
        <v>32.97355579397329</v>
      </c>
      <c r="R156" s="27">
        <f t="shared" si="75"/>
        <v>6594.7111587946583</v>
      </c>
      <c r="S156" s="9">
        <f>Daten!K156</f>
        <v>3386</v>
      </c>
      <c r="T156" s="9">
        <f>Daten!L156</f>
        <v>27341</v>
      </c>
      <c r="U156" s="9">
        <f>Daten!M156</f>
        <v>20098</v>
      </c>
      <c r="V156" s="9">
        <f>Daten!N156</f>
        <v>500</v>
      </c>
      <c r="W156" s="9">
        <f>Daten!O156</f>
        <v>500</v>
      </c>
      <c r="X156" s="23">
        <f t="shared" si="76"/>
        <v>50825</v>
      </c>
      <c r="Y156" s="9">
        <f t="shared" si="77"/>
        <v>125923.18363873506</v>
      </c>
      <c r="Z156" s="21">
        <f t="shared" si="78"/>
        <v>-75098.183638735063</v>
      </c>
      <c r="AA156" s="27">
        <f t="shared" si="79"/>
        <v>7509.8183638735063</v>
      </c>
      <c r="AB156" s="32">
        <f t="shared" si="80"/>
        <v>13868.339842262107</v>
      </c>
      <c r="AC156" s="31">
        <f t="shared" si="81"/>
        <v>13868.339842262107</v>
      </c>
      <c r="AG156" s="26">
        <f t="shared" si="82"/>
        <v>-236.1896804060577</v>
      </c>
      <c r="AH156" s="26">
        <f t="shared" si="83"/>
        <v>7509.8183638735063</v>
      </c>
      <c r="AI156" s="26">
        <f t="shared" si="84"/>
        <v>7273.6286834674484</v>
      </c>
      <c r="AJ156" s="26">
        <f t="shared" si="85"/>
        <v>1</v>
      </c>
      <c r="AK156" s="26">
        <f t="shared" si="86"/>
        <v>7273.6286834674484</v>
      </c>
      <c r="AL156" s="26">
        <f t="shared" ca="1" si="87"/>
        <v>18072</v>
      </c>
      <c r="AM156" s="26">
        <f t="shared" ca="1" si="88"/>
        <v>11</v>
      </c>
      <c r="AN156" s="26">
        <f ca="1">IF(AM156=0,0,COUNTIF($AM$19:AM156,C156*10+1))</f>
        <v>94</v>
      </c>
      <c r="AO156" s="21">
        <f t="shared" ca="1" si="89"/>
        <v>0</v>
      </c>
      <c r="AP156" s="33">
        <f t="shared" ca="1" si="90"/>
        <v>18072</v>
      </c>
      <c r="AR156" s="111">
        <v>8169</v>
      </c>
      <c r="AS156" s="26"/>
    </row>
    <row r="157" spans="1:45" x14ac:dyDescent="0.2">
      <c r="A157" s="15">
        <f>Daten!A157</f>
        <v>10828</v>
      </c>
      <c r="B157" s="8" t="str">
        <f>Daten!B157</f>
        <v>Oberloisdorf</v>
      </c>
      <c r="C157" s="15">
        <f t="shared" si="66"/>
        <v>1</v>
      </c>
      <c r="D157" s="10">
        <f>Daten!D157</f>
        <v>0</v>
      </c>
      <c r="E157" s="9">
        <f>Daten!E157</f>
        <v>793</v>
      </c>
      <c r="F157" s="9">
        <f>Daten!F157</f>
        <v>805</v>
      </c>
      <c r="G157" s="27">
        <f t="shared" si="67"/>
        <v>-12</v>
      </c>
      <c r="H157" s="29">
        <f t="shared" si="68"/>
        <v>-1.4906832298136646E-2</v>
      </c>
      <c r="I157" s="21">
        <f t="shared" si="69"/>
        <v>10.383859300701559</v>
      </c>
      <c r="J157" s="21">
        <f t="shared" si="70"/>
        <v>-22.383859300701559</v>
      </c>
      <c r="K157" s="27">
        <f t="shared" si="71"/>
        <v>11191.929650350779</v>
      </c>
      <c r="L157" s="16">
        <f>Daten!G157</f>
        <v>113</v>
      </c>
      <c r="M157" s="16">
        <f>Daten!H157</f>
        <v>515</v>
      </c>
      <c r="N157" s="16">
        <f>Daten!I157</f>
        <v>165</v>
      </c>
      <c r="O157" s="28">
        <f t="shared" si="72"/>
        <v>0.53980582524271847</v>
      </c>
      <c r="P157" s="16">
        <f t="shared" si="73"/>
        <v>284.80105176011421</v>
      </c>
      <c r="Q157" s="21">
        <f t="shared" si="74"/>
        <v>-6.8010517601142055</v>
      </c>
      <c r="R157" s="27">
        <f t="shared" si="75"/>
        <v>-1360.2103520228411</v>
      </c>
      <c r="S157" s="9">
        <f>Daten!K157</f>
        <v>9455</v>
      </c>
      <c r="T157" s="9">
        <f>Daten!L157</f>
        <v>33427</v>
      </c>
      <c r="U157" s="9">
        <f>Daten!M157</f>
        <v>37767</v>
      </c>
      <c r="V157" s="9">
        <f>Daten!N157</f>
        <v>500</v>
      </c>
      <c r="W157" s="9">
        <f>Daten!O157</f>
        <v>500</v>
      </c>
      <c r="X157" s="23">
        <f t="shared" si="76"/>
        <v>80649</v>
      </c>
      <c r="Y157" s="9">
        <f t="shared" si="77"/>
        <v>280497.4287233621</v>
      </c>
      <c r="Z157" s="21">
        <f t="shared" si="78"/>
        <v>-199848.4287233621</v>
      </c>
      <c r="AA157" s="27">
        <f t="shared" si="79"/>
        <v>19984.842872336212</v>
      </c>
      <c r="AB157" s="32">
        <f t="shared" si="80"/>
        <v>29816.56217066415</v>
      </c>
      <c r="AC157" s="31">
        <f t="shared" si="81"/>
        <v>29816.56217066415</v>
      </c>
      <c r="AG157" s="26">
        <f t="shared" si="82"/>
        <v>11191.929650350779</v>
      </c>
      <c r="AH157" s="26">
        <f t="shared" si="83"/>
        <v>19984.842872336212</v>
      </c>
      <c r="AI157" s="26">
        <f t="shared" si="84"/>
        <v>31176.772522686992</v>
      </c>
      <c r="AJ157" s="26">
        <f t="shared" si="85"/>
        <v>1</v>
      </c>
      <c r="AK157" s="26">
        <f t="shared" si="86"/>
        <v>31176.772522686992</v>
      </c>
      <c r="AL157" s="26">
        <f t="shared" ca="1" si="87"/>
        <v>77462</v>
      </c>
      <c r="AM157" s="26">
        <f t="shared" ca="1" si="88"/>
        <v>11</v>
      </c>
      <c r="AN157" s="26">
        <f ca="1">IF(AM157=0,0,COUNTIF($AM$19:AM157,C157*10+1))</f>
        <v>95</v>
      </c>
      <c r="AO157" s="21">
        <f t="shared" ca="1" si="89"/>
        <v>0</v>
      </c>
      <c r="AP157" s="33">
        <f t="shared" ca="1" si="90"/>
        <v>77462</v>
      </c>
      <c r="AR157" s="111">
        <v>35013</v>
      </c>
      <c r="AS157" s="26"/>
    </row>
    <row r="158" spans="1:45" x14ac:dyDescent="0.2">
      <c r="A158" s="15">
        <f>Daten!A158</f>
        <v>10901</v>
      </c>
      <c r="B158" s="8" t="str">
        <f>Daten!B158</f>
        <v>Bad Tatzmannsdorf</v>
      </c>
      <c r="C158" s="15">
        <f t="shared" si="66"/>
        <v>1</v>
      </c>
      <c r="D158" s="10">
        <f>Daten!D158</f>
        <v>0</v>
      </c>
      <c r="E158" s="9">
        <f>Daten!E158</f>
        <v>1619</v>
      </c>
      <c r="F158" s="9">
        <f>Daten!F158</f>
        <v>1527</v>
      </c>
      <c r="G158" s="27">
        <f t="shared" si="67"/>
        <v>92</v>
      </c>
      <c r="H158" s="29">
        <f t="shared" si="68"/>
        <v>6.0248853962017027E-2</v>
      </c>
      <c r="I158" s="21">
        <f t="shared" si="69"/>
        <v>19.697084661082336</v>
      </c>
      <c r="J158" s="21">
        <f t="shared" si="70"/>
        <v>72.302915338917671</v>
      </c>
      <c r="K158" s="27">
        <f t="shared" si="71"/>
        <v>-36151.457669458832</v>
      </c>
      <c r="L158" s="16">
        <f>Daten!G158</f>
        <v>204</v>
      </c>
      <c r="M158" s="16">
        <f>Daten!H158</f>
        <v>1019</v>
      </c>
      <c r="N158" s="16">
        <f>Daten!I158</f>
        <v>396</v>
      </c>
      <c r="O158" s="28">
        <f t="shared" si="72"/>
        <v>0.58881256133464177</v>
      </c>
      <c r="P158" s="16">
        <f t="shared" si="73"/>
        <v>563.51897425933282</v>
      </c>
      <c r="Q158" s="21">
        <f t="shared" si="74"/>
        <v>36.481025740667178</v>
      </c>
      <c r="R158" s="27">
        <f t="shared" si="75"/>
        <v>7296.2051481334356</v>
      </c>
      <c r="S158" s="9">
        <f>Daten!K158</f>
        <v>4644</v>
      </c>
      <c r="T158" s="9">
        <f>Daten!L158</f>
        <v>329970</v>
      </c>
      <c r="U158" s="9">
        <f>Daten!M158</f>
        <v>778200</v>
      </c>
      <c r="V158" s="9">
        <f>Daten!N158</f>
        <v>500</v>
      </c>
      <c r="W158" s="9">
        <f>Daten!O158</f>
        <v>500</v>
      </c>
      <c r="X158" s="23">
        <f t="shared" si="76"/>
        <v>1112814</v>
      </c>
      <c r="Y158" s="9">
        <f t="shared" si="77"/>
        <v>572667.51210986532</v>
      </c>
      <c r="Z158" s="21">
        <f t="shared" si="78"/>
        <v>540146.48789013468</v>
      </c>
      <c r="AA158" s="27">
        <f t="shared" si="79"/>
        <v>-54014.648789013474</v>
      </c>
      <c r="AB158" s="32">
        <f t="shared" si="80"/>
        <v>-82869.901310338872</v>
      </c>
      <c r="AC158" s="31">
        <f t="shared" si="81"/>
        <v>0</v>
      </c>
      <c r="AG158" s="26">
        <f t="shared" si="82"/>
        <v>0</v>
      </c>
      <c r="AH158" s="26">
        <f t="shared" si="83"/>
        <v>0</v>
      </c>
      <c r="AI158" s="26">
        <f t="shared" si="84"/>
        <v>0</v>
      </c>
      <c r="AJ158" s="26">
        <f t="shared" si="85"/>
        <v>1</v>
      </c>
      <c r="AK158" s="26">
        <f t="shared" si="86"/>
        <v>0</v>
      </c>
      <c r="AL158" s="26">
        <f t="shared" ca="1" si="87"/>
        <v>0</v>
      </c>
      <c r="AM158" s="26">
        <f t="shared" ca="1" si="88"/>
        <v>0</v>
      </c>
      <c r="AN158" s="26">
        <f ca="1">IF(AM158=0,0,COUNTIF($AM$19:AM158,C158*10+1))</f>
        <v>0</v>
      </c>
      <c r="AO158" s="21">
        <f t="shared" ca="1" si="89"/>
        <v>0</v>
      </c>
      <c r="AP158" s="33">
        <f t="shared" ca="1" si="90"/>
        <v>0</v>
      </c>
      <c r="AR158" s="111">
        <v>0</v>
      </c>
      <c r="AS158" s="26"/>
    </row>
    <row r="159" spans="1:45" x14ac:dyDescent="0.2">
      <c r="A159" s="15">
        <f>Daten!A159</f>
        <v>10902</v>
      </c>
      <c r="B159" s="8" t="str">
        <f>Daten!B159</f>
        <v>Bernstein</v>
      </c>
      <c r="C159" s="15">
        <f t="shared" si="66"/>
        <v>1</v>
      </c>
      <c r="D159" s="10">
        <f>Daten!D159</f>
        <v>0</v>
      </c>
      <c r="E159" s="9">
        <f>Daten!E159</f>
        <v>2092</v>
      </c>
      <c r="F159" s="9">
        <f>Daten!F159</f>
        <v>2189</v>
      </c>
      <c r="G159" s="27">
        <f t="shared" si="67"/>
        <v>-97</v>
      </c>
      <c r="H159" s="29">
        <f t="shared" si="68"/>
        <v>-4.4312471448149843E-2</v>
      </c>
      <c r="I159" s="21">
        <f t="shared" si="69"/>
        <v>28.236357775448088</v>
      </c>
      <c r="J159" s="21">
        <f t="shared" si="70"/>
        <v>-125.23635777544808</v>
      </c>
      <c r="K159" s="27">
        <f t="shared" si="71"/>
        <v>62618.17888772404</v>
      </c>
      <c r="L159" s="16">
        <f>Daten!G159</f>
        <v>221</v>
      </c>
      <c r="M159" s="16">
        <f>Daten!H159</f>
        <v>1304</v>
      </c>
      <c r="N159" s="16">
        <f>Daten!I159</f>
        <v>567</v>
      </c>
      <c r="O159" s="28">
        <f t="shared" si="72"/>
        <v>0.60429447852760731</v>
      </c>
      <c r="P159" s="16">
        <f t="shared" si="73"/>
        <v>721.12732329162895</v>
      </c>
      <c r="Q159" s="21">
        <f t="shared" si="74"/>
        <v>66.872676708371046</v>
      </c>
      <c r="R159" s="27">
        <f t="shared" si="75"/>
        <v>13374.535341674209</v>
      </c>
      <c r="S159" s="9">
        <f>Daten!K159</f>
        <v>13263</v>
      </c>
      <c r="T159" s="9">
        <f>Daten!L159</f>
        <v>124989</v>
      </c>
      <c r="U159" s="9">
        <f>Daten!M159</f>
        <v>246335</v>
      </c>
      <c r="V159" s="9">
        <f>Daten!N159</f>
        <v>500</v>
      </c>
      <c r="W159" s="9">
        <f>Daten!O159</f>
        <v>500</v>
      </c>
      <c r="X159" s="23">
        <f t="shared" si="76"/>
        <v>384587</v>
      </c>
      <c r="Y159" s="9">
        <f t="shared" si="77"/>
        <v>739975.5622815555</v>
      </c>
      <c r="Z159" s="21">
        <f t="shared" si="78"/>
        <v>-355388.5622815555</v>
      </c>
      <c r="AA159" s="27">
        <f t="shared" si="79"/>
        <v>35538.85622815555</v>
      </c>
      <c r="AB159" s="32">
        <f t="shared" si="80"/>
        <v>111531.5704575538</v>
      </c>
      <c r="AC159" s="31">
        <f t="shared" si="81"/>
        <v>111531.5704575538</v>
      </c>
      <c r="AG159" s="26">
        <f t="shared" si="82"/>
        <v>62618.17888772404</v>
      </c>
      <c r="AH159" s="26">
        <f t="shared" si="83"/>
        <v>35538.85622815555</v>
      </c>
      <c r="AI159" s="26">
        <f t="shared" si="84"/>
        <v>98157.035115879582</v>
      </c>
      <c r="AJ159" s="26">
        <f t="shared" si="85"/>
        <v>1</v>
      </c>
      <c r="AK159" s="26">
        <f t="shared" si="86"/>
        <v>98157.035115879582</v>
      </c>
      <c r="AL159" s="26">
        <f t="shared" ca="1" si="87"/>
        <v>243880</v>
      </c>
      <c r="AM159" s="26">
        <f t="shared" ca="1" si="88"/>
        <v>11</v>
      </c>
      <c r="AN159" s="26">
        <f ca="1">IF(AM159=0,0,COUNTIF($AM$19:AM159,C159*10+1))</f>
        <v>96</v>
      </c>
      <c r="AO159" s="21">
        <f t="shared" ca="1" si="89"/>
        <v>0</v>
      </c>
      <c r="AP159" s="33">
        <f t="shared" ca="1" si="90"/>
        <v>243880</v>
      </c>
      <c r="AR159" s="111">
        <v>110233</v>
      </c>
      <c r="AS159" s="26"/>
    </row>
    <row r="160" spans="1:45" x14ac:dyDescent="0.2">
      <c r="A160" s="15">
        <f>Daten!A160</f>
        <v>10903</v>
      </c>
      <c r="B160" s="8" t="str">
        <f>Daten!B160</f>
        <v>Deutsch Schützen-Eisenberg</v>
      </c>
      <c r="C160" s="15">
        <f t="shared" si="66"/>
        <v>1</v>
      </c>
      <c r="D160" s="10">
        <f>Daten!D160</f>
        <v>0</v>
      </c>
      <c r="E160" s="9">
        <f>Daten!E160</f>
        <v>1088</v>
      </c>
      <c r="F160" s="9">
        <f>Daten!F160</f>
        <v>1135</v>
      </c>
      <c r="G160" s="27">
        <f t="shared" si="67"/>
        <v>-47</v>
      </c>
      <c r="H160" s="29">
        <f t="shared" si="68"/>
        <v>-4.1409691629955947E-2</v>
      </c>
      <c r="I160" s="21">
        <f t="shared" si="69"/>
        <v>14.640596653784185</v>
      </c>
      <c r="J160" s="21">
        <f t="shared" si="70"/>
        <v>-61.640596653784186</v>
      </c>
      <c r="K160" s="27">
        <f t="shared" si="71"/>
        <v>30820.298326892094</v>
      </c>
      <c r="L160" s="16">
        <f>Daten!G160</f>
        <v>94</v>
      </c>
      <c r="M160" s="16">
        <f>Daten!H160</f>
        <v>669</v>
      </c>
      <c r="N160" s="16">
        <f>Daten!I160</f>
        <v>325</v>
      </c>
      <c r="O160" s="28">
        <f t="shared" si="72"/>
        <v>0.62630792227204779</v>
      </c>
      <c r="P160" s="16">
        <f t="shared" si="73"/>
        <v>369.96486141265319</v>
      </c>
      <c r="Q160" s="21">
        <f t="shared" si="74"/>
        <v>49.035138587346808</v>
      </c>
      <c r="R160" s="27">
        <f t="shared" si="75"/>
        <v>9807.027717469362</v>
      </c>
      <c r="S160" s="9">
        <f>Daten!K160</f>
        <v>16385</v>
      </c>
      <c r="T160" s="9">
        <f>Daten!L160</f>
        <v>49456</v>
      </c>
      <c r="U160" s="9">
        <f>Daten!M160</f>
        <v>44994</v>
      </c>
      <c r="V160" s="9">
        <f>Daten!N160</f>
        <v>500</v>
      </c>
      <c r="W160" s="9">
        <f>Daten!O160</f>
        <v>500</v>
      </c>
      <c r="X160" s="23">
        <f t="shared" si="76"/>
        <v>110835</v>
      </c>
      <c r="Y160" s="9">
        <f t="shared" si="77"/>
        <v>384843.88707568467</v>
      </c>
      <c r="Z160" s="21">
        <f t="shared" si="78"/>
        <v>-274008.88707568467</v>
      </c>
      <c r="AA160" s="27">
        <f t="shared" si="79"/>
        <v>27400.888707568469</v>
      </c>
      <c r="AB160" s="32">
        <f t="shared" si="80"/>
        <v>68028.214751929918</v>
      </c>
      <c r="AC160" s="31">
        <f t="shared" si="81"/>
        <v>68028.214751929918</v>
      </c>
      <c r="AG160" s="26">
        <f t="shared" si="82"/>
        <v>30820.298326892094</v>
      </c>
      <c r="AH160" s="26">
        <f t="shared" si="83"/>
        <v>27400.888707568469</v>
      </c>
      <c r="AI160" s="26">
        <f t="shared" si="84"/>
        <v>58221.187034460563</v>
      </c>
      <c r="AJ160" s="26">
        <f t="shared" si="85"/>
        <v>1</v>
      </c>
      <c r="AK160" s="26">
        <f t="shared" si="86"/>
        <v>58221.187034460563</v>
      </c>
      <c r="AL160" s="26">
        <f t="shared" ca="1" si="87"/>
        <v>144656</v>
      </c>
      <c r="AM160" s="26">
        <f t="shared" ca="1" si="88"/>
        <v>11</v>
      </c>
      <c r="AN160" s="26">
        <f ca="1">IF(AM160=0,0,COUNTIF($AM$19:AM160,C160*10+1))</f>
        <v>97</v>
      </c>
      <c r="AO160" s="21">
        <f t="shared" ca="1" si="89"/>
        <v>0</v>
      </c>
      <c r="AP160" s="33">
        <f t="shared" ca="1" si="90"/>
        <v>144656</v>
      </c>
      <c r="AR160" s="111">
        <v>65384</v>
      </c>
      <c r="AS160" s="26"/>
    </row>
    <row r="161" spans="1:45" x14ac:dyDescent="0.2">
      <c r="A161" s="15">
        <f>Daten!A161</f>
        <v>10904</v>
      </c>
      <c r="B161" s="8" t="str">
        <f>Daten!B161</f>
        <v>Grafenschachen</v>
      </c>
      <c r="C161" s="15">
        <f t="shared" si="66"/>
        <v>1</v>
      </c>
      <c r="D161" s="10">
        <f>Daten!D161</f>
        <v>0</v>
      </c>
      <c r="E161" s="9">
        <f>Daten!E161</f>
        <v>1261</v>
      </c>
      <c r="F161" s="9">
        <f>Daten!F161</f>
        <v>1256</v>
      </c>
      <c r="G161" s="27">
        <f t="shared" si="67"/>
        <v>5</v>
      </c>
      <c r="H161" s="29">
        <f t="shared" si="68"/>
        <v>3.9808917197452229E-3</v>
      </c>
      <c r="I161" s="21">
        <f t="shared" si="69"/>
        <v>16.201400349914483</v>
      </c>
      <c r="J161" s="21">
        <f t="shared" si="70"/>
        <v>-11.201400349914483</v>
      </c>
      <c r="K161" s="27">
        <f t="shared" si="71"/>
        <v>5600.700174957241</v>
      </c>
      <c r="L161" s="16">
        <f>Daten!G161</f>
        <v>155</v>
      </c>
      <c r="M161" s="16">
        <f>Daten!H161</f>
        <v>883</v>
      </c>
      <c r="N161" s="16">
        <f>Daten!I161</f>
        <v>223</v>
      </c>
      <c r="O161" s="28">
        <f t="shared" si="72"/>
        <v>0.42808607021517553</v>
      </c>
      <c r="P161" s="16">
        <f t="shared" si="73"/>
        <v>488.30937612462299</v>
      </c>
      <c r="Q161" s="21">
        <f t="shared" si="74"/>
        <v>-110.30937612462299</v>
      </c>
      <c r="R161" s="27">
        <f t="shared" si="75"/>
        <v>-22061.875224924595</v>
      </c>
      <c r="S161" s="9">
        <f>Daten!K161</f>
        <v>3827</v>
      </c>
      <c r="T161" s="9">
        <f>Daten!L161</f>
        <v>64158</v>
      </c>
      <c r="U161" s="9">
        <f>Daten!M161</f>
        <v>458364</v>
      </c>
      <c r="V161" s="9">
        <f>Daten!N161</f>
        <v>500</v>
      </c>
      <c r="W161" s="9">
        <f>Daten!O161</f>
        <v>500</v>
      </c>
      <c r="X161" s="23">
        <f t="shared" si="76"/>
        <v>526349</v>
      </c>
      <c r="Y161" s="9">
        <f t="shared" si="77"/>
        <v>446036.89485518233</v>
      </c>
      <c r="Z161" s="21">
        <f t="shared" si="78"/>
        <v>80312.105144817673</v>
      </c>
      <c r="AA161" s="27">
        <f t="shared" si="79"/>
        <v>-8031.2105144817679</v>
      </c>
      <c r="AB161" s="32">
        <f t="shared" si="80"/>
        <v>-24492.385564449123</v>
      </c>
      <c r="AC161" s="31">
        <f t="shared" si="81"/>
        <v>0</v>
      </c>
      <c r="AG161" s="26">
        <f t="shared" si="82"/>
        <v>0</v>
      </c>
      <c r="AH161" s="26">
        <f t="shared" si="83"/>
        <v>0</v>
      </c>
      <c r="AI161" s="26">
        <f t="shared" si="84"/>
        <v>0</v>
      </c>
      <c r="AJ161" s="26">
        <f t="shared" si="85"/>
        <v>1</v>
      </c>
      <c r="AK161" s="26">
        <f t="shared" si="86"/>
        <v>0</v>
      </c>
      <c r="AL161" s="26">
        <f t="shared" ca="1" si="87"/>
        <v>0</v>
      </c>
      <c r="AM161" s="26">
        <f t="shared" ca="1" si="88"/>
        <v>0</v>
      </c>
      <c r="AN161" s="26">
        <f ca="1">IF(AM161=0,0,COUNTIF($AM$19:AM161,C161*10+1))</f>
        <v>0</v>
      </c>
      <c r="AO161" s="21">
        <f t="shared" ca="1" si="89"/>
        <v>0</v>
      </c>
      <c r="AP161" s="33">
        <f t="shared" ca="1" si="90"/>
        <v>0</v>
      </c>
      <c r="AR161" s="111">
        <v>0</v>
      </c>
      <c r="AS161" s="26"/>
    </row>
    <row r="162" spans="1:45" x14ac:dyDescent="0.2">
      <c r="A162" s="15">
        <f>Daten!A162</f>
        <v>10905</v>
      </c>
      <c r="B162" s="8" t="str">
        <f>Daten!B162</f>
        <v>Großpetersdorf</v>
      </c>
      <c r="C162" s="15">
        <f t="shared" si="66"/>
        <v>1</v>
      </c>
      <c r="D162" s="10">
        <f>Daten!D162</f>
        <v>0</v>
      </c>
      <c r="E162" s="9">
        <f>Daten!E162</f>
        <v>3566</v>
      </c>
      <c r="F162" s="9">
        <f>Daten!F162</f>
        <v>3468</v>
      </c>
      <c r="G162" s="27">
        <f t="shared" si="67"/>
        <v>98</v>
      </c>
      <c r="H162" s="29">
        <f t="shared" si="68"/>
        <v>2.8258362168396771E-2</v>
      </c>
      <c r="I162" s="21">
        <f t="shared" si="69"/>
        <v>44.734439819668331</v>
      </c>
      <c r="J162" s="21">
        <f t="shared" si="70"/>
        <v>53.265560180331669</v>
      </c>
      <c r="K162" s="27">
        <f t="shared" si="71"/>
        <v>-26632.780090165834</v>
      </c>
      <c r="L162" s="16">
        <f>Daten!G162</f>
        <v>434</v>
      </c>
      <c r="M162" s="16">
        <f>Daten!H162</f>
        <v>2292</v>
      </c>
      <c r="N162" s="16">
        <f>Daten!I162</f>
        <v>840</v>
      </c>
      <c r="O162" s="28">
        <f t="shared" si="72"/>
        <v>0.55584642233856896</v>
      </c>
      <c r="P162" s="16">
        <f t="shared" si="73"/>
        <v>1267.5029332702559</v>
      </c>
      <c r="Q162" s="21">
        <f t="shared" si="74"/>
        <v>6.4970667297441196</v>
      </c>
      <c r="R162" s="27">
        <f t="shared" si="75"/>
        <v>1299.4133459488239</v>
      </c>
      <c r="S162" s="9">
        <f>Daten!K162</f>
        <v>17796</v>
      </c>
      <c r="T162" s="9">
        <f>Daten!L162</f>
        <v>262515</v>
      </c>
      <c r="U162" s="9">
        <f>Daten!M162</f>
        <v>1316799</v>
      </c>
      <c r="V162" s="9">
        <f>Daten!N162</f>
        <v>500</v>
      </c>
      <c r="W162" s="9">
        <f>Daten!O162</f>
        <v>500</v>
      </c>
      <c r="X162" s="23">
        <f t="shared" si="76"/>
        <v>1597110</v>
      </c>
      <c r="Y162" s="9">
        <f t="shared" si="77"/>
        <v>1261354.1372351944</v>
      </c>
      <c r="Z162" s="21">
        <f t="shared" si="78"/>
        <v>335755.86276480556</v>
      </c>
      <c r="AA162" s="27">
        <f t="shared" si="79"/>
        <v>-33575.586276480557</v>
      </c>
      <c r="AB162" s="32">
        <f t="shared" si="80"/>
        <v>-58908.953020697569</v>
      </c>
      <c r="AC162" s="31">
        <f t="shared" si="81"/>
        <v>0</v>
      </c>
      <c r="AG162" s="26">
        <f t="shared" si="82"/>
        <v>0</v>
      </c>
      <c r="AH162" s="26">
        <f t="shared" si="83"/>
        <v>0</v>
      </c>
      <c r="AI162" s="26">
        <f t="shared" si="84"/>
        <v>0</v>
      </c>
      <c r="AJ162" s="26">
        <f t="shared" si="85"/>
        <v>1</v>
      </c>
      <c r="AK162" s="26">
        <f t="shared" si="86"/>
        <v>0</v>
      </c>
      <c r="AL162" s="26">
        <f t="shared" ca="1" si="87"/>
        <v>0</v>
      </c>
      <c r="AM162" s="26">
        <f t="shared" ca="1" si="88"/>
        <v>0</v>
      </c>
      <c r="AN162" s="26">
        <f ca="1">IF(AM162=0,0,COUNTIF($AM$19:AM162,C162*10+1))</f>
        <v>0</v>
      </c>
      <c r="AO162" s="21">
        <f t="shared" ca="1" si="89"/>
        <v>0</v>
      </c>
      <c r="AP162" s="33">
        <f t="shared" ca="1" si="90"/>
        <v>0</v>
      </c>
      <c r="AR162" s="111">
        <v>0</v>
      </c>
      <c r="AS162" s="26"/>
    </row>
    <row r="163" spans="1:45" x14ac:dyDescent="0.2">
      <c r="A163" s="15">
        <f>Daten!A163</f>
        <v>10906</v>
      </c>
      <c r="B163" s="8" t="str">
        <f>Daten!B163</f>
        <v>Hannersdorf</v>
      </c>
      <c r="C163" s="15">
        <f t="shared" si="66"/>
        <v>1</v>
      </c>
      <c r="D163" s="10">
        <f>Daten!D163</f>
        <v>0</v>
      </c>
      <c r="E163" s="9">
        <f>Daten!E163</f>
        <v>738</v>
      </c>
      <c r="F163" s="9">
        <f>Daten!F163</f>
        <v>759</v>
      </c>
      <c r="G163" s="27">
        <f t="shared" si="67"/>
        <v>-21</v>
      </c>
      <c r="H163" s="29">
        <f t="shared" si="68"/>
        <v>-2.766798418972332E-2</v>
      </c>
      <c r="I163" s="21">
        <f t="shared" si="69"/>
        <v>9.7904959120900408</v>
      </c>
      <c r="J163" s="21">
        <f t="shared" si="70"/>
        <v>-30.790495912090041</v>
      </c>
      <c r="K163" s="27">
        <f t="shared" si="71"/>
        <v>15395.247956045021</v>
      </c>
      <c r="L163" s="16">
        <f>Daten!G163</f>
        <v>65</v>
      </c>
      <c r="M163" s="16">
        <f>Daten!H163</f>
        <v>461</v>
      </c>
      <c r="N163" s="16">
        <f>Daten!I163</f>
        <v>212</v>
      </c>
      <c r="O163" s="28">
        <f t="shared" si="72"/>
        <v>0.60086767895878523</v>
      </c>
      <c r="P163" s="16">
        <f t="shared" si="73"/>
        <v>254.9384172066265</v>
      </c>
      <c r="Q163" s="21">
        <f t="shared" si="74"/>
        <v>22.061582793373503</v>
      </c>
      <c r="R163" s="27">
        <f t="shared" si="75"/>
        <v>4412.3165586747009</v>
      </c>
      <c r="S163" s="9">
        <f>Daten!K163</f>
        <v>12312</v>
      </c>
      <c r="T163" s="9">
        <f>Daten!L163</f>
        <v>35243</v>
      </c>
      <c r="U163" s="9">
        <f>Daten!M163</f>
        <v>159144</v>
      </c>
      <c r="V163" s="9">
        <f>Daten!N163</f>
        <v>500</v>
      </c>
      <c r="W163" s="9">
        <f>Daten!O163</f>
        <v>500</v>
      </c>
      <c r="X163" s="23">
        <f t="shared" si="76"/>
        <v>206699</v>
      </c>
      <c r="Y163" s="9">
        <f t="shared" si="77"/>
        <v>261043.00428479345</v>
      </c>
      <c r="Z163" s="21">
        <f t="shared" si="78"/>
        <v>-54344.004284793453</v>
      </c>
      <c r="AA163" s="27">
        <f t="shared" si="79"/>
        <v>5434.4004284793455</v>
      </c>
      <c r="AB163" s="32">
        <f t="shared" si="80"/>
        <v>25241.964943199066</v>
      </c>
      <c r="AC163" s="31">
        <f t="shared" si="81"/>
        <v>25241.964943199066</v>
      </c>
      <c r="AG163" s="26">
        <f t="shared" si="82"/>
        <v>15395.247956045021</v>
      </c>
      <c r="AH163" s="26">
        <f t="shared" si="83"/>
        <v>5434.4004284793455</v>
      </c>
      <c r="AI163" s="26">
        <f t="shared" si="84"/>
        <v>20829.648384524367</v>
      </c>
      <c r="AJ163" s="26">
        <f t="shared" si="85"/>
        <v>1</v>
      </c>
      <c r="AK163" s="26">
        <f t="shared" si="86"/>
        <v>20829.648384524367</v>
      </c>
      <c r="AL163" s="26">
        <f t="shared" ca="1" si="87"/>
        <v>51753</v>
      </c>
      <c r="AM163" s="26">
        <f t="shared" ca="1" si="88"/>
        <v>11</v>
      </c>
      <c r="AN163" s="26">
        <f ca="1">IF(AM163=0,0,COUNTIF($AM$19:AM163,C163*10+1))</f>
        <v>98</v>
      </c>
      <c r="AO163" s="21">
        <f t="shared" ca="1" si="89"/>
        <v>0</v>
      </c>
      <c r="AP163" s="33">
        <f t="shared" ca="1" si="90"/>
        <v>51753</v>
      </c>
      <c r="AR163" s="111">
        <v>23392</v>
      </c>
      <c r="AS163" s="26"/>
    </row>
    <row r="164" spans="1:45" x14ac:dyDescent="0.2">
      <c r="A164" s="15">
        <f>Daten!A164</f>
        <v>10907</v>
      </c>
      <c r="B164" s="8" t="str">
        <f>Daten!B164</f>
        <v>Kemeten</v>
      </c>
      <c r="C164" s="15">
        <f t="shared" si="66"/>
        <v>1</v>
      </c>
      <c r="D164" s="10">
        <f>Daten!D164</f>
        <v>0</v>
      </c>
      <c r="E164" s="9">
        <f>Daten!E164</f>
        <v>1511</v>
      </c>
      <c r="F164" s="9">
        <f>Daten!F164</f>
        <v>1466</v>
      </c>
      <c r="G164" s="27">
        <f t="shared" si="67"/>
        <v>45</v>
      </c>
      <c r="H164" s="29">
        <f t="shared" si="68"/>
        <v>3.0695770804911322E-2</v>
      </c>
      <c r="I164" s="21">
        <f t="shared" si="69"/>
        <v>18.910233210967061</v>
      </c>
      <c r="J164" s="21">
        <f t="shared" si="70"/>
        <v>26.089766789032939</v>
      </c>
      <c r="K164" s="27">
        <f t="shared" si="71"/>
        <v>-13044.88339451647</v>
      </c>
      <c r="L164" s="16">
        <f>Daten!G164</f>
        <v>188</v>
      </c>
      <c r="M164" s="16">
        <f>Daten!H164</f>
        <v>1014</v>
      </c>
      <c r="N164" s="16">
        <f>Daten!I164</f>
        <v>309</v>
      </c>
      <c r="O164" s="28">
        <f t="shared" si="72"/>
        <v>0.49013806706114399</v>
      </c>
      <c r="P164" s="16">
        <f t="shared" si="73"/>
        <v>560.75391550438019</v>
      </c>
      <c r="Q164" s="21">
        <f t="shared" si="74"/>
        <v>-63.753915504380188</v>
      </c>
      <c r="R164" s="27">
        <f t="shared" si="75"/>
        <v>-12750.783100876037</v>
      </c>
      <c r="S164" s="9">
        <f>Daten!K164</f>
        <v>6194</v>
      </c>
      <c r="T164" s="9">
        <f>Daten!L164</f>
        <v>83591</v>
      </c>
      <c r="U164" s="9">
        <f>Daten!M164</f>
        <v>259825</v>
      </c>
      <c r="V164" s="9">
        <f>Daten!N164</f>
        <v>500</v>
      </c>
      <c r="W164" s="9">
        <f>Daten!O164</f>
        <v>500</v>
      </c>
      <c r="X164" s="23">
        <f t="shared" si="76"/>
        <v>349610</v>
      </c>
      <c r="Y164" s="9">
        <f t="shared" si="77"/>
        <v>534466.0968486761</v>
      </c>
      <c r="Z164" s="21">
        <f t="shared" si="78"/>
        <v>-184856.0968486761</v>
      </c>
      <c r="AA164" s="27">
        <f t="shared" si="79"/>
        <v>18485.60968486761</v>
      </c>
      <c r="AB164" s="32">
        <f t="shared" si="80"/>
        <v>-7310.0568105248967</v>
      </c>
      <c r="AC164" s="31">
        <f t="shared" si="81"/>
        <v>0</v>
      </c>
      <c r="AG164" s="26">
        <f t="shared" si="82"/>
        <v>0</v>
      </c>
      <c r="AH164" s="26">
        <f t="shared" si="83"/>
        <v>0</v>
      </c>
      <c r="AI164" s="26">
        <f t="shared" si="84"/>
        <v>0</v>
      </c>
      <c r="AJ164" s="26">
        <f t="shared" si="85"/>
        <v>1</v>
      </c>
      <c r="AK164" s="26">
        <f t="shared" si="86"/>
        <v>0</v>
      </c>
      <c r="AL164" s="26">
        <f t="shared" ca="1" si="87"/>
        <v>0</v>
      </c>
      <c r="AM164" s="26">
        <f t="shared" ca="1" si="88"/>
        <v>0</v>
      </c>
      <c r="AN164" s="26">
        <f ca="1">IF(AM164=0,0,COUNTIF($AM$19:AM164,C164*10+1))</f>
        <v>0</v>
      </c>
      <c r="AO164" s="21">
        <f t="shared" ca="1" si="89"/>
        <v>0</v>
      </c>
      <c r="AP164" s="33">
        <f t="shared" ca="1" si="90"/>
        <v>0</v>
      </c>
      <c r="AR164" s="111">
        <v>0</v>
      </c>
      <c r="AS164" s="26"/>
    </row>
    <row r="165" spans="1:45" x14ac:dyDescent="0.2">
      <c r="A165" s="15">
        <f>Daten!A165</f>
        <v>10908</v>
      </c>
      <c r="B165" s="8" t="str">
        <f>Daten!B165</f>
        <v>Kohfidisch</v>
      </c>
      <c r="C165" s="15">
        <f t="shared" si="66"/>
        <v>1</v>
      </c>
      <c r="D165" s="10">
        <f>Daten!D165</f>
        <v>0</v>
      </c>
      <c r="E165" s="9">
        <f>Daten!E165</f>
        <v>1414</v>
      </c>
      <c r="F165" s="9">
        <f>Daten!F165</f>
        <v>1458</v>
      </c>
      <c r="G165" s="27">
        <f t="shared" si="67"/>
        <v>-44</v>
      </c>
      <c r="H165" s="29">
        <f t="shared" si="68"/>
        <v>-3.017832647462277E-2</v>
      </c>
      <c r="I165" s="21">
        <f t="shared" si="69"/>
        <v>18.80703957816506</v>
      </c>
      <c r="J165" s="21">
        <f t="shared" si="70"/>
        <v>-62.80703957816506</v>
      </c>
      <c r="K165" s="27">
        <f t="shared" si="71"/>
        <v>31403.519789082529</v>
      </c>
      <c r="L165" s="16">
        <f>Daten!G165</f>
        <v>167</v>
      </c>
      <c r="M165" s="16">
        <f>Daten!H165</f>
        <v>915</v>
      </c>
      <c r="N165" s="16">
        <f>Daten!I165</f>
        <v>332</v>
      </c>
      <c r="O165" s="28">
        <f t="shared" si="72"/>
        <v>0.54535519125683063</v>
      </c>
      <c r="P165" s="16">
        <f t="shared" si="73"/>
        <v>506.00575215631943</v>
      </c>
      <c r="Q165" s="21">
        <f t="shared" si="74"/>
        <v>-7.0057521563194314</v>
      </c>
      <c r="R165" s="27">
        <f t="shared" si="75"/>
        <v>-1401.1504312638863</v>
      </c>
      <c r="S165" s="9">
        <f>Daten!K165</f>
        <v>11837</v>
      </c>
      <c r="T165" s="9">
        <f>Daten!L165</f>
        <v>89636</v>
      </c>
      <c r="U165" s="9">
        <f>Daten!M165</f>
        <v>135273</v>
      </c>
      <c r="V165" s="9">
        <f>Daten!N165</f>
        <v>500</v>
      </c>
      <c r="W165" s="9">
        <f>Daten!O165</f>
        <v>500</v>
      </c>
      <c r="X165" s="23">
        <f t="shared" si="76"/>
        <v>236746</v>
      </c>
      <c r="Y165" s="9">
        <f t="shared" si="77"/>
        <v>500155.56647520047</v>
      </c>
      <c r="Z165" s="21">
        <f t="shared" si="78"/>
        <v>-263409.56647520047</v>
      </c>
      <c r="AA165" s="27">
        <f t="shared" si="79"/>
        <v>26340.956647520048</v>
      </c>
      <c r="AB165" s="32">
        <f t="shared" si="80"/>
        <v>56343.326005338691</v>
      </c>
      <c r="AC165" s="31">
        <f t="shared" si="81"/>
        <v>56343.326005338691</v>
      </c>
      <c r="AG165" s="26">
        <f t="shared" si="82"/>
        <v>31403.519789082529</v>
      </c>
      <c r="AH165" s="26">
        <f t="shared" si="83"/>
        <v>26340.956647520048</v>
      </c>
      <c r="AI165" s="26">
        <f t="shared" si="84"/>
        <v>57744.476436602577</v>
      </c>
      <c r="AJ165" s="26">
        <f t="shared" si="85"/>
        <v>1</v>
      </c>
      <c r="AK165" s="26">
        <f t="shared" si="86"/>
        <v>57744.476436602577</v>
      </c>
      <c r="AL165" s="26">
        <f t="shared" ca="1" si="87"/>
        <v>143472</v>
      </c>
      <c r="AM165" s="26">
        <f t="shared" ca="1" si="88"/>
        <v>11</v>
      </c>
      <c r="AN165" s="26">
        <f ca="1">IF(AM165=0,0,COUNTIF($AM$19:AM165,C165*10+1))</f>
        <v>99</v>
      </c>
      <c r="AO165" s="21">
        <f t="shared" ca="1" si="89"/>
        <v>0</v>
      </c>
      <c r="AP165" s="33">
        <f t="shared" ca="1" si="90"/>
        <v>143472</v>
      </c>
      <c r="AR165" s="111">
        <v>64849</v>
      </c>
      <c r="AS165" s="26"/>
    </row>
    <row r="166" spans="1:45" x14ac:dyDescent="0.2">
      <c r="A166" s="15">
        <f>Daten!A166</f>
        <v>10909</v>
      </c>
      <c r="B166" s="8" t="str">
        <f>Daten!B166</f>
        <v>Litzelsdorf</v>
      </c>
      <c r="C166" s="15">
        <f t="shared" si="66"/>
        <v>1</v>
      </c>
      <c r="D166" s="10">
        <f>Daten!D166</f>
        <v>0</v>
      </c>
      <c r="E166" s="9">
        <f>Daten!E166</f>
        <v>1161</v>
      </c>
      <c r="F166" s="9">
        <f>Daten!F166</f>
        <v>1156</v>
      </c>
      <c r="G166" s="27">
        <f t="shared" si="67"/>
        <v>5</v>
      </c>
      <c r="H166" s="29">
        <f t="shared" si="68"/>
        <v>4.3252595155709346E-3</v>
      </c>
      <c r="I166" s="21">
        <f t="shared" si="69"/>
        <v>14.911479939889443</v>
      </c>
      <c r="J166" s="21">
        <f t="shared" si="70"/>
        <v>-9.9114799398894426</v>
      </c>
      <c r="K166" s="27">
        <f t="shared" si="71"/>
        <v>4955.7399699447215</v>
      </c>
      <c r="L166" s="16">
        <f>Daten!G166</f>
        <v>145</v>
      </c>
      <c r="M166" s="16">
        <f>Daten!H166</f>
        <v>748</v>
      </c>
      <c r="N166" s="16">
        <f>Daten!I166</f>
        <v>268</v>
      </c>
      <c r="O166" s="28">
        <f t="shared" si="72"/>
        <v>0.55213903743315507</v>
      </c>
      <c r="P166" s="16">
        <f t="shared" si="73"/>
        <v>413.65278974090376</v>
      </c>
      <c r="Q166" s="21">
        <f t="shared" si="74"/>
        <v>-0.65278974090375641</v>
      </c>
      <c r="R166" s="27">
        <f t="shared" si="75"/>
        <v>-130.55794818075128</v>
      </c>
      <c r="S166" s="9">
        <f>Daten!K166</f>
        <v>6655</v>
      </c>
      <c r="T166" s="9">
        <f>Daten!L166</f>
        <v>51832</v>
      </c>
      <c r="U166" s="9">
        <f>Daten!M166</f>
        <v>128651</v>
      </c>
      <c r="V166" s="9">
        <f>Daten!N166</f>
        <v>500</v>
      </c>
      <c r="W166" s="9">
        <f>Daten!O166</f>
        <v>500</v>
      </c>
      <c r="X166" s="23">
        <f t="shared" si="76"/>
        <v>187138</v>
      </c>
      <c r="Y166" s="9">
        <f t="shared" si="77"/>
        <v>410665.21405778482</v>
      </c>
      <c r="Z166" s="21">
        <f t="shared" si="78"/>
        <v>-223527.21405778482</v>
      </c>
      <c r="AA166" s="27">
        <f t="shared" si="79"/>
        <v>22352.721405778484</v>
      </c>
      <c r="AB166" s="32">
        <f t="shared" si="80"/>
        <v>27177.903427542456</v>
      </c>
      <c r="AC166" s="31">
        <f t="shared" si="81"/>
        <v>27177.903427542456</v>
      </c>
      <c r="AG166" s="26">
        <f t="shared" si="82"/>
        <v>4955.7399699447215</v>
      </c>
      <c r="AH166" s="26">
        <f t="shared" si="83"/>
        <v>22352.721405778484</v>
      </c>
      <c r="AI166" s="26">
        <f t="shared" si="84"/>
        <v>27308.461375723207</v>
      </c>
      <c r="AJ166" s="26">
        <f t="shared" si="85"/>
        <v>1</v>
      </c>
      <c r="AK166" s="26">
        <f t="shared" si="86"/>
        <v>27308.461375723207</v>
      </c>
      <c r="AL166" s="26">
        <f t="shared" ca="1" si="87"/>
        <v>67850</v>
      </c>
      <c r="AM166" s="26">
        <f t="shared" ca="1" si="88"/>
        <v>11</v>
      </c>
      <c r="AN166" s="26">
        <f ca="1">IF(AM166=0,0,COUNTIF($AM$19:AM166,C166*10+1))</f>
        <v>100</v>
      </c>
      <c r="AO166" s="21">
        <f t="shared" ca="1" si="89"/>
        <v>0</v>
      </c>
      <c r="AP166" s="33">
        <f t="shared" ca="1" si="90"/>
        <v>67850</v>
      </c>
      <c r="AR166" s="111">
        <v>30668</v>
      </c>
      <c r="AS166" s="26"/>
    </row>
    <row r="167" spans="1:45" x14ac:dyDescent="0.2">
      <c r="A167" s="15">
        <f>Daten!A167</f>
        <v>10910</v>
      </c>
      <c r="B167" s="8" t="str">
        <f>Daten!B167</f>
        <v>Loipersdorf-Kitzladen</v>
      </c>
      <c r="C167" s="15">
        <f t="shared" si="66"/>
        <v>1</v>
      </c>
      <c r="D167" s="10">
        <f>Daten!D167</f>
        <v>0</v>
      </c>
      <c r="E167" s="9">
        <f>Daten!E167</f>
        <v>1327</v>
      </c>
      <c r="F167" s="9">
        <f>Daten!F167</f>
        <v>1302</v>
      </c>
      <c r="G167" s="27">
        <f t="shared" si="67"/>
        <v>25</v>
      </c>
      <c r="H167" s="29">
        <f t="shared" si="68"/>
        <v>1.9201228878648235E-2</v>
      </c>
      <c r="I167" s="21">
        <f t="shared" si="69"/>
        <v>16.794763738526001</v>
      </c>
      <c r="J167" s="21">
        <f t="shared" si="70"/>
        <v>8.2052362614739991</v>
      </c>
      <c r="K167" s="27">
        <f t="shared" si="71"/>
        <v>-4102.6181307369998</v>
      </c>
      <c r="L167" s="16">
        <f>Daten!G167</f>
        <v>222</v>
      </c>
      <c r="M167" s="16">
        <f>Daten!H167</f>
        <v>896</v>
      </c>
      <c r="N167" s="16">
        <f>Daten!I167</f>
        <v>209</v>
      </c>
      <c r="O167" s="28">
        <f t="shared" si="72"/>
        <v>0.4810267857142857</v>
      </c>
      <c r="P167" s="16">
        <f t="shared" si="73"/>
        <v>495.49852888749967</v>
      </c>
      <c r="Q167" s="21">
        <f t="shared" si="74"/>
        <v>-64.498528887499674</v>
      </c>
      <c r="R167" s="27">
        <f t="shared" si="75"/>
        <v>-12899.705777499934</v>
      </c>
      <c r="S167" s="9">
        <f>Daten!K167</f>
        <v>7313</v>
      </c>
      <c r="T167" s="9">
        <f>Daten!L167</f>
        <v>68042</v>
      </c>
      <c r="U167" s="9">
        <f>Daten!M167</f>
        <v>332325</v>
      </c>
      <c r="V167" s="9">
        <f>Daten!N167</f>
        <v>500</v>
      </c>
      <c r="W167" s="9">
        <f>Daten!O167</f>
        <v>500</v>
      </c>
      <c r="X167" s="23">
        <f t="shared" si="76"/>
        <v>407680</v>
      </c>
      <c r="Y167" s="9">
        <f t="shared" si="77"/>
        <v>469382.20418146468</v>
      </c>
      <c r="Z167" s="21">
        <f t="shared" si="78"/>
        <v>-61702.20418146468</v>
      </c>
      <c r="AA167" s="27">
        <f t="shared" si="79"/>
        <v>6170.2204181464685</v>
      </c>
      <c r="AB167" s="32">
        <f t="shared" si="80"/>
        <v>-10832.103490090463</v>
      </c>
      <c r="AC167" s="31">
        <f t="shared" si="81"/>
        <v>0</v>
      </c>
      <c r="AG167" s="26">
        <f t="shared" si="82"/>
        <v>0</v>
      </c>
      <c r="AH167" s="26">
        <f t="shared" si="83"/>
        <v>0</v>
      </c>
      <c r="AI167" s="26">
        <f t="shared" si="84"/>
        <v>0</v>
      </c>
      <c r="AJ167" s="26">
        <f t="shared" si="85"/>
        <v>1</v>
      </c>
      <c r="AK167" s="26">
        <f t="shared" si="86"/>
        <v>0</v>
      </c>
      <c r="AL167" s="26">
        <f t="shared" ca="1" si="87"/>
        <v>0</v>
      </c>
      <c r="AM167" s="26">
        <f t="shared" ca="1" si="88"/>
        <v>0</v>
      </c>
      <c r="AN167" s="26">
        <f ca="1">IF(AM167=0,0,COUNTIF($AM$19:AM167,C167*10+1))</f>
        <v>0</v>
      </c>
      <c r="AO167" s="21">
        <f t="shared" ca="1" si="89"/>
        <v>0</v>
      </c>
      <c r="AP167" s="33">
        <f t="shared" ca="1" si="90"/>
        <v>0</v>
      </c>
      <c r="AR167" s="111">
        <v>0</v>
      </c>
      <c r="AS167" s="26"/>
    </row>
    <row r="168" spans="1:45" x14ac:dyDescent="0.2">
      <c r="A168" s="15">
        <f>Daten!A168</f>
        <v>10911</v>
      </c>
      <c r="B168" s="8" t="str">
        <f>Daten!B168</f>
        <v>Mariasdorf</v>
      </c>
      <c r="C168" s="15">
        <f t="shared" si="66"/>
        <v>1</v>
      </c>
      <c r="D168" s="10">
        <f>Daten!D168</f>
        <v>0</v>
      </c>
      <c r="E168" s="9">
        <f>Daten!E168</f>
        <v>1167</v>
      </c>
      <c r="F168" s="9">
        <f>Daten!F168</f>
        <v>1168</v>
      </c>
      <c r="G168" s="27">
        <f t="shared" si="67"/>
        <v>-1</v>
      </c>
      <c r="H168" s="29">
        <f t="shared" si="68"/>
        <v>-8.5616438356164379E-4</v>
      </c>
      <c r="I168" s="21">
        <f t="shared" si="69"/>
        <v>15.066270389092448</v>
      </c>
      <c r="J168" s="21">
        <f t="shared" si="70"/>
        <v>-16.066270389092448</v>
      </c>
      <c r="K168" s="27">
        <f t="shared" si="71"/>
        <v>8033.1351945462238</v>
      </c>
      <c r="L168" s="16">
        <f>Daten!G168</f>
        <v>132</v>
      </c>
      <c r="M168" s="16">
        <f>Daten!H168</f>
        <v>766</v>
      </c>
      <c r="N168" s="16">
        <f>Daten!I168</f>
        <v>269</v>
      </c>
      <c r="O168" s="28">
        <f t="shared" si="72"/>
        <v>0.52349869451697129</v>
      </c>
      <c r="P168" s="16">
        <f t="shared" si="73"/>
        <v>423.60700125873296</v>
      </c>
      <c r="Q168" s="21">
        <f t="shared" si="74"/>
        <v>-22.607001258732964</v>
      </c>
      <c r="R168" s="27">
        <f t="shared" si="75"/>
        <v>-4521.4002517465924</v>
      </c>
      <c r="S168" s="9">
        <f>Daten!K168</f>
        <v>6144</v>
      </c>
      <c r="T168" s="9">
        <f>Daten!L168</f>
        <v>62717</v>
      </c>
      <c r="U168" s="9">
        <f>Daten!M168</f>
        <v>87438</v>
      </c>
      <c r="V168" s="9">
        <f>Daten!N168</f>
        <v>500</v>
      </c>
      <c r="W168" s="9">
        <f>Daten!O168</f>
        <v>500</v>
      </c>
      <c r="X168" s="23">
        <f t="shared" si="76"/>
        <v>156299</v>
      </c>
      <c r="Y168" s="9">
        <f t="shared" si="77"/>
        <v>412787.51490562869</v>
      </c>
      <c r="Z168" s="21">
        <f t="shared" si="78"/>
        <v>-256488.51490562869</v>
      </c>
      <c r="AA168" s="27">
        <f t="shared" si="79"/>
        <v>25648.851490562869</v>
      </c>
      <c r="AB168" s="32">
        <f t="shared" si="80"/>
        <v>29160.5864333625</v>
      </c>
      <c r="AC168" s="31">
        <f t="shared" si="81"/>
        <v>29160.5864333625</v>
      </c>
      <c r="AG168" s="26">
        <f t="shared" si="82"/>
        <v>8033.1351945462238</v>
      </c>
      <c r="AH168" s="26">
        <f t="shared" si="83"/>
        <v>25648.851490562869</v>
      </c>
      <c r="AI168" s="26">
        <f t="shared" si="84"/>
        <v>33681.986685109092</v>
      </c>
      <c r="AJ168" s="26">
        <f t="shared" si="85"/>
        <v>1</v>
      </c>
      <c r="AK168" s="26">
        <f t="shared" si="86"/>
        <v>33681.986685109092</v>
      </c>
      <c r="AL168" s="26">
        <f t="shared" ca="1" si="87"/>
        <v>83686</v>
      </c>
      <c r="AM168" s="26">
        <f t="shared" ca="1" si="88"/>
        <v>11</v>
      </c>
      <c r="AN168" s="26">
        <f ca="1">IF(AM168=0,0,COUNTIF($AM$19:AM168,C168*10+1))</f>
        <v>101</v>
      </c>
      <c r="AO168" s="21">
        <f t="shared" ca="1" si="89"/>
        <v>0</v>
      </c>
      <c r="AP168" s="33">
        <f t="shared" ca="1" si="90"/>
        <v>83686</v>
      </c>
      <c r="AR168" s="111">
        <v>37826</v>
      </c>
      <c r="AS168" s="26"/>
    </row>
    <row r="169" spans="1:45" x14ac:dyDescent="0.2">
      <c r="A169" s="15">
        <f>Daten!A169</f>
        <v>10912</v>
      </c>
      <c r="B169" s="8" t="str">
        <f>Daten!B169</f>
        <v>Markt Allhau</v>
      </c>
      <c r="C169" s="15">
        <f t="shared" si="66"/>
        <v>1</v>
      </c>
      <c r="D169" s="10">
        <f>Daten!D169</f>
        <v>0</v>
      </c>
      <c r="E169" s="9">
        <f>Daten!E169</f>
        <v>1852</v>
      </c>
      <c r="F169" s="9">
        <f>Daten!F169</f>
        <v>1862</v>
      </c>
      <c r="G169" s="27">
        <f t="shared" si="67"/>
        <v>-10</v>
      </c>
      <c r="H169" s="29">
        <f t="shared" si="68"/>
        <v>-5.3705692803437165E-3</v>
      </c>
      <c r="I169" s="21">
        <f t="shared" si="69"/>
        <v>24.018318034666216</v>
      </c>
      <c r="J169" s="21">
        <f t="shared" si="70"/>
        <v>-34.018318034666216</v>
      </c>
      <c r="K169" s="27">
        <f t="shared" si="71"/>
        <v>17009.159017333106</v>
      </c>
      <c r="L169" s="16">
        <f>Daten!G169</f>
        <v>265</v>
      </c>
      <c r="M169" s="16">
        <f>Daten!H169</f>
        <v>1189</v>
      </c>
      <c r="N169" s="16">
        <f>Daten!I169</f>
        <v>398</v>
      </c>
      <c r="O169" s="28">
        <f t="shared" si="72"/>
        <v>0.55761143818334735</v>
      </c>
      <c r="P169" s="16">
        <f t="shared" si="73"/>
        <v>657.53097192771997</v>
      </c>
      <c r="Q169" s="21">
        <f t="shared" si="74"/>
        <v>5.4690280722800253</v>
      </c>
      <c r="R169" s="27">
        <f t="shared" si="75"/>
        <v>1093.8056144560051</v>
      </c>
      <c r="S169" s="9">
        <f>Daten!K169</f>
        <v>17007</v>
      </c>
      <c r="T169" s="9">
        <f>Daten!L169</f>
        <v>120178</v>
      </c>
      <c r="U169" s="9">
        <f>Daten!M169</f>
        <v>533238</v>
      </c>
      <c r="V169" s="9">
        <f>Daten!N169</f>
        <v>500</v>
      </c>
      <c r="W169" s="9">
        <f>Daten!O169</f>
        <v>500</v>
      </c>
      <c r="X169" s="23">
        <f t="shared" si="76"/>
        <v>670423</v>
      </c>
      <c r="Y169" s="9">
        <f t="shared" si="77"/>
        <v>655083.52836780145</v>
      </c>
      <c r="Z169" s="21">
        <f t="shared" si="78"/>
        <v>15339.471632198547</v>
      </c>
      <c r="AA169" s="27">
        <f t="shared" si="79"/>
        <v>-1533.9471632198547</v>
      </c>
      <c r="AB169" s="32">
        <f t="shared" si="80"/>
        <v>16569.017468569255</v>
      </c>
      <c r="AC169" s="31">
        <f t="shared" si="81"/>
        <v>16569.017468569255</v>
      </c>
      <c r="AG169" s="26">
        <f t="shared" si="82"/>
        <v>17009.159017333106</v>
      </c>
      <c r="AH169" s="26">
        <f t="shared" si="83"/>
        <v>-1533.9471632198547</v>
      </c>
      <c r="AI169" s="26">
        <f t="shared" si="84"/>
        <v>15475.211854113251</v>
      </c>
      <c r="AJ169" s="26">
        <f t="shared" si="85"/>
        <v>1</v>
      </c>
      <c r="AK169" s="26">
        <f t="shared" si="86"/>
        <v>15475.211854113251</v>
      </c>
      <c r="AL169" s="26">
        <f t="shared" ca="1" si="87"/>
        <v>38450</v>
      </c>
      <c r="AM169" s="26">
        <f t="shared" ca="1" si="88"/>
        <v>11</v>
      </c>
      <c r="AN169" s="26">
        <f ca="1">IF(AM169=0,0,COUNTIF($AM$19:AM169,C169*10+1))</f>
        <v>102</v>
      </c>
      <c r="AO169" s="21">
        <f t="shared" ca="1" si="89"/>
        <v>0</v>
      </c>
      <c r="AP169" s="33">
        <f t="shared" ca="1" si="90"/>
        <v>38450</v>
      </c>
      <c r="AR169" s="111">
        <v>17380</v>
      </c>
      <c r="AS169" s="26"/>
    </row>
    <row r="170" spans="1:45" x14ac:dyDescent="0.2">
      <c r="A170" s="15">
        <f>Daten!A170</f>
        <v>10913</v>
      </c>
      <c r="B170" s="8" t="str">
        <f>Daten!B170</f>
        <v>Markt Neuhodis</v>
      </c>
      <c r="C170" s="15">
        <f t="shared" si="66"/>
        <v>1</v>
      </c>
      <c r="D170" s="10">
        <f>Daten!D170</f>
        <v>0</v>
      </c>
      <c r="E170" s="9">
        <f>Daten!E170</f>
        <v>658</v>
      </c>
      <c r="F170" s="9">
        <f>Daten!F170</f>
        <v>660</v>
      </c>
      <c r="G170" s="27">
        <f t="shared" si="67"/>
        <v>-2</v>
      </c>
      <c r="H170" s="29">
        <f t="shared" si="68"/>
        <v>-3.0303030303030303E-3</v>
      </c>
      <c r="I170" s="21">
        <f t="shared" si="69"/>
        <v>8.5134747061652529</v>
      </c>
      <c r="J170" s="21">
        <f t="shared" si="70"/>
        <v>-10.513474706165253</v>
      </c>
      <c r="K170" s="27">
        <f t="shared" si="71"/>
        <v>5256.7373530826262</v>
      </c>
      <c r="L170" s="16">
        <f>Daten!G170</f>
        <v>66</v>
      </c>
      <c r="M170" s="16">
        <f>Daten!H170</f>
        <v>428</v>
      </c>
      <c r="N170" s="16">
        <f>Daten!I170</f>
        <v>164</v>
      </c>
      <c r="O170" s="28">
        <f t="shared" si="72"/>
        <v>0.53738317757009346</v>
      </c>
      <c r="P170" s="16">
        <f t="shared" si="73"/>
        <v>236.68902942393959</v>
      </c>
      <c r="Q170" s="21">
        <f t="shared" si="74"/>
        <v>-6.6890294239395871</v>
      </c>
      <c r="R170" s="27">
        <f t="shared" si="75"/>
        <v>-1337.8058847879174</v>
      </c>
      <c r="S170" s="9">
        <f>Daten!K170</f>
        <v>10936</v>
      </c>
      <c r="T170" s="9">
        <f>Daten!L170</f>
        <v>33448</v>
      </c>
      <c r="U170" s="9">
        <f>Daten!M170</f>
        <v>25030</v>
      </c>
      <c r="V170" s="9">
        <f>Daten!N170</f>
        <v>500</v>
      </c>
      <c r="W170" s="9">
        <f>Daten!O170</f>
        <v>500</v>
      </c>
      <c r="X170" s="23">
        <f t="shared" si="76"/>
        <v>69414</v>
      </c>
      <c r="Y170" s="9">
        <f t="shared" si="77"/>
        <v>232745.65964687546</v>
      </c>
      <c r="Z170" s="21">
        <f t="shared" si="78"/>
        <v>-163331.65964687546</v>
      </c>
      <c r="AA170" s="27">
        <f t="shared" si="79"/>
        <v>16333.165964687547</v>
      </c>
      <c r="AB170" s="32">
        <f t="shared" si="80"/>
        <v>20252.097432982257</v>
      </c>
      <c r="AC170" s="31">
        <f t="shared" si="81"/>
        <v>20252.097432982257</v>
      </c>
      <c r="AG170" s="26">
        <f t="shared" si="82"/>
        <v>5256.7373530826262</v>
      </c>
      <c r="AH170" s="26">
        <f t="shared" si="83"/>
        <v>16333.165964687547</v>
      </c>
      <c r="AI170" s="26">
        <f t="shared" si="84"/>
        <v>21589.903317770171</v>
      </c>
      <c r="AJ170" s="26">
        <f t="shared" si="85"/>
        <v>1</v>
      </c>
      <c r="AK170" s="26">
        <f t="shared" si="86"/>
        <v>21589.903317770171</v>
      </c>
      <c r="AL170" s="26">
        <f t="shared" ca="1" si="87"/>
        <v>53642</v>
      </c>
      <c r="AM170" s="26">
        <f t="shared" ca="1" si="88"/>
        <v>11</v>
      </c>
      <c r="AN170" s="26">
        <f ca="1">IF(AM170=0,0,COUNTIF($AM$19:AM170,C170*10+1))</f>
        <v>103</v>
      </c>
      <c r="AO170" s="21">
        <f t="shared" ca="1" si="89"/>
        <v>0</v>
      </c>
      <c r="AP170" s="33">
        <f t="shared" ca="1" si="90"/>
        <v>53642</v>
      </c>
      <c r="AR170" s="111">
        <v>24246</v>
      </c>
      <c r="AS170" s="26"/>
    </row>
    <row r="171" spans="1:45" x14ac:dyDescent="0.2">
      <c r="A171" s="15">
        <f>Daten!A171</f>
        <v>10914</v>
      </c>
      <c r="B171" s="8" t="str">
        <f>Daten!B171</f>
        <v>Mischendorf</v>
      </c>
      <c r="C171" s="15">
        <f t="shared" si="66"/>
        <v>1</v>
      </c>
      <c r="D171" s="10">
        <f>Daten!D171</f>
        <v>0</v>
      </c>
      <c r="E171" s="9">
        <f>Daten!E171</f>
        <v>1537</v>
      </c>
      <c r="F171" s="9">
        <f>Daten!F171</f>
        <v>1628</v>
      </c>
      <c r="G171" s="27">
        <f t="shared" si="67"/>
        <v>-91</v>
      </c>
      <c r="H171" s="29">
        <f t="shared" si="68"/>
        <v>-5.5896805896805894E-2</v>
      </c>
      <c r="I171" s="21">
        <f t="shared" si="69"/>
        <v>20.999904275207623</v>
      </c>
      <c r="J171" s="21">
        <f t="shared" si="70"/>
        <v>-111.99990427520763</v>
      </c>
      <c r="K171" s="27">
        <f t="shared" si="71"/>
        <v>55999.95213760381</v>
      </c>
      <c r="L171" s="16">
        <f>Daten!G171</f>
        <v>164</v>
      </c>
      <c r="M171" s="16">
        <f>Daten!H171</f>
        <v>960</v>
      </c>
      <c r="N171" s="16">
        <f>Daten!I171</f>
        <v>413</v>
      </c>
      <c r="O171" s="28">
        <f t="shared" si="72"/>
        <v>0.6010416666666667</v>
      </c>
      <c r="P171" s="16">
        <f t="shared" si="73"/>
        <v>530.89128095089245</v>
      </c>
      <c r="Q171" s="21">
        <f t="shared" si="74"/>
        <v>46.108719049107549</v>
      </c>
      <c r="R171" s="27">
        <f t="shared" si="75"/>
        <v>9221.7438098215098</v>
      </c>
      <c r="S171" s="9">
        <f>Daten!K171</f>
        <v>16031</v>
      </c>
      <c r="T171" s="9">
        <f>Daten!L171</f>
        <v>61901</v>
      </c>
      <c r="U171" s="9">
        <f>Daten!M171</f>
        <v>71156</v>
      </c>
      <c r="V171" s="9">
        <f>Daten!N171</f>
        <v>500</v>
      </c>
      <c r="W171" s="9">
        <f>Daten!O171</f>
        <v>500</v>
      </c>
      <c r="X171" s="23">
        <f t="shared" si="76"/>
        <v>149088</v>
      </c>
      <c r="Y171" s="9">
        <f t="shared" si="77"/>
        <v>543662.73385599942</v>
      </c>
      <c r="Z171" s="21">
        <f t="shared" si="78"/>
        <v>-394574.73385599942</v>
      </c>
      <c r="AA171" s="27">
        <f t="shared" si="79"/>
        <v>39457.473385599944</v>
      </c>
      <c r="AB171" s="32">
        <f t="shared" si="80"/>
        <v>104679.16933302526</v>
      </c>
      <c r="AC171" s="31">
        <f t="shared" si="81"/>
        <v>104679.16933302526</v>
      </c>
      <c r="AG171" s="26">
        <f t="shared" si="82"/>
        <v>55999.95213760381</v>
      </c>
      <c r="AH171" s="26">
        <f t="shared" si="83"/>
        <v>39457.473385599944</v>
      </c>
      <c r="AI171" s="26">
        <f t="shared" si="84"/>
        <v>95457.425523203754</v>
      </c>
      <c r="AJ171" s="26">
        <f t="shared" si="85"/>
        <v>1</v>
      </c>
      <c r="AK171" s="26">
        <f t="shared" si="86"/>
        <v>95457.425523203754</v>
      </c>
      <c r="AL171" s="26">
        <f t="shared" ca="1" si="87"/>
        <v>237173</v>
      </c>
      <c r="AM171" s="26">
        <f t="shared" ca="1" si="88"/>
        <v>11</v>
      </c>
      <c r="AN171" s="26">
        <f ca="1">IF(AM171=0,0,COUNTIF($AM$19:AM171,C171*10+1))</f>
        <v>104</v>
      </c>
      <c r="AO171" s="21">
        <f t="shared" ca="1" si="89"/>
        <v>0</v>
      </c>
      <c r="AP171" s="33">
        <f t="shared" ca="1" si="90"/>
        <v>237173</v>
      </c>
      <c r="AR171" s="111">
        <v>107202</v>
      </c>
      <c r="AS171" s="26"/>
    </row>
    <row r="172" spans="1:45" x14ac:dyDescent="0.2">
      <c r="A172" s="15">
        <f>Daten!A172</f>
        <v>10915</v>
      </c>
      <c r="B172" s="8" t="str">
        <f>Daten!B172</f>
        <v>Oberdorf im Burgenland</v>
      </c>
      <c r="C172" s="15">
        <f t="shared" si="66"/>
        <v>1</v>
      </c>
      <c r="D172" s="10">
        <f>Daten!D172</f>
        <v>0</v>
      </c>
      <c r="E172" s="9">
        <f>Daten!E172</f>
        <v>995</v>
      </c>
      <c r="F172" s="9">
        <f>Daten!F172</f>
        <v>1008</v>
      </c>
      <c r="G172" s="27">
        <f t="shared" si="67"/>
        <v>-13</v>
      </c>
      <c r="H172" s="29">
        <f t="shared" si="68"/>
        <v>-1.2896825396825396E-2</v>
      </c>
      <c r="I172" s="21">
        <f t="shared" si="69"/>
        <v>13.002397733052387</v>
      </c>
      <c r="J172" s="21">
        <f t="shared" si="70"/>
        <v>-26.002397733052387</v>
      </c>
      <c r="K172" s="27">
        <f t="shared" si="71"/>
        <v>13001.198866526194</v>
      </c>
      <c r="L172" s="16">
        <f>Daten!G172</f>
        <v>112</v>
      </c>
      <c r="M172" s="16">
        <f>Daten!H172</f>
        <v>666</v>
      </c>
      <c r="N172" s="16">
        <f>Daten!I172</f>
        <v>217</v>
      </c>
      <c r="O172" s="28">
        <f t="shared" si="72"/>
        <v>0.49399399399399402</v>
      </c>
      <c r="P172" s="16">
        <f t="shared" si="73"/>
        <v>368.30582615968166</v>
      </c>
      <c r="Q172" s="21">
        <f t="shared" si="74"/>
        <v>-39.305826159681658</v>
      </c>
      <c r="R172" s="27">
        <f t="shared" si="75"/>
        <v>-7861.1652319363311</v>
      </c>
      <c r="S172" s="9">
        <f>Daten!K172</f>
        <v>2542</v>
      </c>
      <c r="T172" s="9">
        <f>Daten!L172</f>
        <v>45010</v>
      </c>
      <c r="U172" s="9">
        <f>Daten!M172</f>
        <v>33631</v>
      </c>
      <c r="V172" s="9">
        <f>Daten!N172</f>
        <v>500</v>
      </c>
      <c r="W172" s="9">
        <f>Daten!O172</f>
        <v>500</v>
      </c>
      <c r="X172" s="23">
        <f t="shared" si="76"/>
        <v>81183</v>
      </c>
      <c r="Y172" s="9">
        <f t="shared" si="77"/>
        <v>351948.22393410502</v>
      </c>
      <c r="Z172" s="21">
        <f t="shared" si="78"/>
        <v>-270765.22393410502</v>
      </c>
      <c r="AA172" s="27">
        <f t="shared" si="79"/>
        <v>27076.522393410502</v>
      </c>
      <c r="AB172" s="32">
        <f t="shared" si="80"/>
        <v>32216.556028000363</v>
      </c>
      <c r="AC172" s="31">
        <f t="shared" si="81"/>
        <v>32216.556028000363</v>
      </c>
      <c r="AG172" s="26">
        <f t="shared" si="82"/>
        <v>13001.198866526194</v>
      </c>
      <c r="AH172" s="26">
        <f t="shared" si="83"/>
        <v>27076.522393410502</v>
      </c>
      <c r="AI172" s="26">
        <f t="shared" si="84"/>
        <v>40077.721259936698</v>
      </c>
      <c r="AJ172" s="26">
        <f t="shared" si="85"/>
        <v>1</v>
      </c>
      <c r="AK172" s="26">
        <f t="shared" si="86"/>
        <v>40077.721259936698</v>
      </c>
      <c r="AL172" s="26">
        <f t="shared" ca="1" si="87"/>
        <v>99577</v>
      </c>
      <c r="AM172" s="26">
        <f t="shared" ca="1" si="88"/>
        <v>11</v>
      </c>
      <c r="AN172" s="26">
        <f ca="1">IF(AM172=0,0,COUNTIF($AM$19:AM172,C172*10+1))</f>
        <v>105</v>
      </c>
      <c r="AO172" s="21">
        <f t="shared" ca="1" si="89"/>
        <v>0</v>
      </c>
      <c r="AP172" s="33">
        <f t="shared" ca="1" si="90"/>
        <v>99577</v>
      </c>
      <c r="AR172" s="111">
        <v>45009</v>
      </c>
      <c r="AS172" s="26"/>
    </row>
    <row r="173" spans="1:45" x14ac:dyDescent="0.2">
      <c r="A173" s="15">
        <f>Daten!A173</f>
        <v>10916</v>
      </c>
      <c r="B173" s="8" t="str">
        <f>Daten!B173</f>
        <v>Oberschützen</v>
      </c>
      <c r="C173" s="15">
        <f t="shared" si="66"/>
        <v>1</v>
      </c>
      <c r="D173" s="10">
        <f>Daten!D173</f>
        <v>0</v>
      </c>
      <c r="E173" s="9">
        <f>Daten!E173</f>
        <v>2438</v>
      </c>
      <c r="F173" s="9">
        <f>Daten!F173</f>
        <v>2413</v>
      </c>
      <c r="G173" s="27">
        <f t="shared" si="67"/>
        <v>25</v>
      </c>
      <c r="H173" s="29">
        <f t="shared" si="68"/>
        <v>1.0360547036883548E-2</v>
      </c>
      <c r="I173" s="21">
        <f t="shared" si="69"/>
        <v>31.125779493904176</v>
      </c>
      <c r="J173" s="21">
        <f t="shared" si="70"/>
        <v>-6.1257794939041759</v>
      </c>
      <c r="K173" s="27">
        <f t="shared" si="71"/>
        <v>3062.889746952088</v>
      </c>
      <c r="L173" s="16">
        <f>Daten!G173</f>
        <v>359</v>
      </c>
      <c r="M173" s="16">
        <f>Daten!H173</f>
        <v>1501</v>
      </c>
      <c r="N173" s="16">
        <f>Daten!I173</f>
        <v>578</v>
      </c>
      <c r="O173" s="28">
        <f t="shared" si="72"/>
        <v>0.62425049966688873</v>
      </c>
      <c r="P173" s="16">
        <f t="shared" si="73"/>
        <v>830.07063823676003</v>
      </c>
      <c r="Q173" s="21">
        <f t="shared" si="74"/>
        <v>106.92936176323997</v>
      </c>
      <c r="R173" s="27">
        <f t="shared" si="75"/>
        <v>21385.872352647995</v>
      </c>
      <c r="S173" s="9">
        <f>Daten!K173</f>
        <v>25923</v>
      </c>
      <c r="T173" s="9">
        <f>Daten!L173</f>
        <v>147337</v>
      </c>
      <c r="U173" s="9">
        <f>Daten!M173</f>
        <v>270652</v>
      </c>
      <c r="V173" s="9">
        <f>Daten!N173</f>
        <v>500</v>
      </c>
      <c r="W173" s="9">
        <f>Daten!O173</f>
        <v>500</v>
      </c>
      <c r="X173" s="23">
        <f t="shared" si="76"/>
        <v>443912</v>
      </c>
      <c r="Y173" s="9">
        <f t="shared" si="77"/>
        <v>862361.5778405508</v>
      </c>
      <c r="Z173" s="21">
        <f t="shared" si="78"/>
        <v>-418449.5778405508</v>
      </c>
      <c r="AA173" s="27">
        <f t="shared" si="79"/>
        <v>41844.957784055085</v>
      </c>
      <c r="AB173" s="32">
        <f t="shared" si="80"/>
        <v>66293.719883655169</v>
      </c>
      <c r="AC173" s="31">
        <f t="shared" si="81"/>
        <v>66293.719883655169</v>
      </c>
      <c r="AG173" s="26">
        <f t="shared" si="82"/>
        <v>3062.889746952088</v>
      </c>
      <c r="AH173" s="26">
        <f t="shared" si="83"/>
        <v>41844.957784055085</v>
      </c>
      <c r="AI173" s="26">
        <f t="shared" si="84"/>
        <v>44907.847531007174</v>
      </c>
      <c r="AJ173" s="26">
        <f t="shared" si="85"/>
        <v>1</v>
      </c>
      <c r="AK173" s="26">
        <f t="shared" si="86"/>
        <v>44907.847531007174</v>
      </c>
      <c r="AL173" s="26">
        <f t="shared" ca="1" si="87"/>
        <v>111578</v>
      </c>
      <c r="AM173" s="26">
        <f t="shared" ca="1" si="88"/>
        <v>11</v>
      </c>
      <c r="AN173" s="26">
        <f ca="1">IF(AM173=0,0,COUNTIF($AM$19:AM173,C173*10+1))</f>
        <v>106</v>
      </c>
      <c r="AO173" s="21">
        <f t="shared" ca="1" si="89"/>
        <v>0</v>
      </c>
      <c r="AP173" s="33">
        <f t="shared" ca="1" si="90"/>
        <v>111578</v>
      </c>
      <c r="AR173" s="111">
        <v>50433</v>
      </c>
      <c r="AS173" s="26"/>
    </row>
    <row r="174" spans="1:45" x14ac:dyDescent="0.2">
      <c r="A174" s="15">
        <f>Daten!A174</f>
        <v>10917</v>
      </c>
      <c r="B174" s="8" t="str">
        <f>Daten!B174</f>
        <v>Oberwart</v>
      </c>
      <c r="C174" s="15">
        <f t="shared" si="66"/>
        <v>1</v>
      </c>
      <c r="D174" s="10">
        <f>Daten!D174</f>
        <v>0</v>
      </c>
      <c r="E174" s="9">
        <f>Daten!E174</f>
        <v>7599</v>
      </c>
      <c r="F174" s="9">
        <f>Daten!F174</f>
        <v>7391</v>
      </c>
      <c r="G174" s="27">
        <f t="shared" si="67"/>
        <v>208</v>
      </c>
      <c r="H174" s="29">
        <f t="shared" si="68"/>
        <v>2.8142335272628872E-2</v>
      </c>
      <c r="I174" s="21">
        <f t="shared" si="69"/>
        <v>95.338017504950585</v>
      </c>
      <c r="J174" s="21">
        <f t="shared" si="70"/>
        <v>112.66198249504941</v>
      </c>
      <c r="K174" s="27">
        <f t="shared" si="71"/>
        <v>-56330.991247524711</v>
      </c>
      <c r="L174" s="16">
        <f>Daten!G174</f>
        <v>1065</v>
      </c>
      <c r="M174" s="16">
        <f>Daten!H174</f>
        <v>4928</v>
      </c>
      <c r="N174" s="16">
        <f>Daten!I174</f>
        <v>1606</v>
      </c>
      <c r="O174" s="28">
        <f t="shared" si="72"/>
        <v>0.54200487012987009</v>
      </c>
      <c r="P174" s="16">
        <f t="shared" si="73"/>
        <v>2725.241908881248</v>
      </c>
      <c r="Q174" s="21">
        <f t="shared" si="74"/>
        <v>-54.241908881248037</v>
      </c>
      <c r="R174" s="27">
        <f t="shared" si="75"/>
        <v>-10848.381776249607</v>
      </c>
      <c r="S174" s="9">
        <f>Daten!K174</f>
        <v>56904</v>
      </c>
      <c r="T174" s="9">
        <f>Daten!L174</f>
        <v>784182</v>
      </c>
      <c r="U174" s="9">
        <f>Daten!M174</f>
        <v>4579605</v>
      </c>
      <c r="V174" s="9">
        <f>Daten!N174</f>
        <v>500</v>
      </c>
      <c r="W174" s="9">
        <f>Daten!O174</f>
        <v>500</v>
      </c>
      <c r="X174" s="23">
        <f t="shared" si="76"/>
        <v>5420691</v>
      </c>
      <c r="Y174" s="9">
        <f t="shared" si="77"/>
        <v>2687894.0237942352</v>
      </c>
      <c r="Z174" s="21">
        <f t="shared" si="78"/>
        <v>2732796.9762057648</v>
      </c>
      <c r="AA174" s="27">
        <f t="shared" si="79"/>
        <v>-273279.69762057648</v>
      </c>
      <c r="AB174" s="32">
        <f t="shared" si="80"/>
        <v>-340459.07064435078</v>
      </c>
      <c r="AC174" s="31">
        <f t="shared" si="81"/>
        <v>0</v>
      </c>
      <c r="AG174" s="26">
        <f t="shared" si="82"/>
        <v>0</v>
      </c>
      <c r="AH174" s="26">
        <f t="shared" si="83"/>
        <v>0</v>
      </c>
      <c r="AI174" s="26">
        <f t="shared" si="84"/>
        <v>0</v>
      </c>
      <c r="AJ174" s="26">
        <f t="shared" si="85"/>
        <v>1</v>
      </c>
      <c r="AK174" s="26">
        <f t="shared" si="86"/>
        <v>0</v>
      </c>
      <c r="AL174" s="26">
        <f t="shared" ca="1" si="87"/>
        <v>0</v>
      </c>
      <c r="AM174" s="26">
        <f t="shared" ca="1" si="88"/>
        <v>0</v>
      </c>
      <c r="AN174" s="26">
        <f ca="1">IF(AM174=0,0,COUNTIF($AM$19:AM174,C174*10+1))</f>
        <v>0</v>
      </c>
      <c r="AO174" s="21">
        <f t="shared" ca="1" si="89"/>
        <v>0</v>
      </c>
      <c r="AP174" s="33">
        <f t="shared" ca="1" si="90"/>
        <v>0</v>
      </c>
      <c r="AR174" s="111">
        <v>0</v>
      </c>
      <c r="AS174" s="26"/>
    </row>
    <row r="175" spans="1:45" x14ac:dyDescent="0.2">
      <c r="A175" s="15">
        <f>Daten!A175</f>
        <v>10918</v>
      </c>
      <c r="B175" s="8" t="str">
        <f>Daten!B175</f>
        <v>Pinkafeld</v>
      </c>
      <c r="C175" s="15">
        <f t="shared" si="66"/>
        <v>1</v>
      </c>
      <c r="D175" s="10">
        <f>Daten!D175</f>
        <v>0</v>
      </c>
      <c r="E175" s="9">
        <f>Daten!E175</f>
        <v>5905</v>
      </c>
      <c r="F175" s="9">
        <f>Daten!F175</f>
        <v>5610</v>
      </c>
      <c r="G175" s="27">
        <f t="shared" si="67"/>
        <v>295</v>
      </c>
      <c r="H175" s="29">
        <f t="shared" si="68"/>
        <v>5.2584670231729053E-2</v>
      </c>
      <c r="I175" s="21">
        <f t="shared" si="69"/>
        <v>72.364535002404651</v>
      </c>
      <c r="J175" s="21">
        <f t="shared" si="70"/>
        <v>222.63546499759536</v>
      </c>
      <c r="K175" s="27">
        <f t="shared" si="71"/>
        <v>-111317.73249879768</v>
      </c>
      <c r="L175" s="16">
        <f>Daten!G175</f>
        <v>867</v>
      </c>
      <c r="M175" s="16">
        <f>Daten!H175</f>
        <v>3797</v>
      </c>
      <c r="N175" s="16">
        <f>Daten!I175</f>
        <v>1241</v>
      </c>
      <c r="O175" s="28">
        <f t="shared" si="72"/>
        <v>0.55517513826705289</v>
      </c>
      <c r="P175" s="16">
        <f t="shared" si="73"/>
        <v>2099.7856185109781</v>
      </c>
      <c r="Q175" s="21">
        <f t="shared" si="74"/>
        <v>8.2143814890218891</v>
      </c>
      <c r="R175" s="27">
        <f t="shared" si="75"/>
        <v>1642.8762978043778</v>
      </c>
      <c r="S175" s="9">
        <f>Daten!K175</f>
        <v>8758</v>
      </c>
      <c r="T175" s="9">
        <f>Daten!L175</f>
        <v>378525</v>
      </c>
      <c r="U175" s="9">
        <f>Daten!M175</f>
        <v>2130130</v>
      </c>
      <c r="V175" s="9">
        <f>Daten!N175</f>
        <v>500</v>
      </c>
      <c r="W175" s="9">
        <f>Daten!O175</f>
        <v>500</v>
      </c>
      <c r="X175" s="23">
        <f t="shared" si="76"/>
        <v>2517413</v>
      </c>
      <c r="Y175" s="9">
        <f t="shared" si="77"/>
        <v>2088697.7510863217</v>
      </c>
      <c r="Z175" s="21">
        <f t="shared" si="78"/>
        <v>428715.24891367834</v>
      </c>
      <c r="AA175" s="27">
        <f t="shared" si="79"/>
        <v>-42871.524891367837</v>
      </c>
      <c r="AB175" s="32">
        <f t="shared" si="80"/>
        <v>-152546.38109236112</v>
      </c>
      <c r="AC175" s="31">
        <f t="shared" si="81"/>
        <v>0</v>
      </c>
      <c r="AG175" s="26">
        <f t="shared" si="82"/>
        <v>0</v>
      </c>
      <c r="AH175" s="26">
        <f t="shared" si="83"/>
        <v>0</v>
      </c>
      <c r="AI175" s="26">
        <f t="shared" si="84"/>
        <v>0</v>
      </c>
      <c r="AJ175" s="26">
        <f t="shared" si="85"/>
        <v>1</v>
      </c>
      <c r="AK175" s="26">
        <f t="shared" si="86"/>
        <v>0</v>
      </c>
      <c r="AL175" s="26">
        <f t="shared" ca="1" si="87"/>
        <v>0</v>
      </c>
      <c r="AM175" s="26">
        <f t="shared" ca="1" si="88"/>
        <v>0</v>
      </c>
      <c r="AN175" s="26">
        <f ca="1">IF(AM175=0,0,COUNTIF($AM$19:AM175,C175*10+1))</f>
        <v>0</v>
      </c>
      <c r="AO175" s="21">
        <f t="shared" ca="1" si="89"/>
        <v>0</v>
      </c>
      <c r="AP175" s="33">
        <f t="shared" ca="1" si="90"/>
        <v>0</v>
      </c>
      <c r="AR175" s="111">
        <v>0</v>
      </c>
      <c r="AS175" s="26"/>
    </row>
    <row r="176" spans="1:45" x14ac:dyDescent="0.2">
      <c r="A176" s="15">
        <f>Daten!A176</f>
        <v>10919</v>
      </c>
      <c r="B176" s="8" t="str">
        <f>Daten!B176</f>
        <v>Rechnitz</v>
      </c>
      <c r="C176" s="15">
        <f t="shared" si="66"/>
        <v>1</v>
      </c>
      <c r="D176" s="10">
        <f>Daten!D176</f>
        <v>0</v>
      </c>
      <c r="E176" s="9">
        <f>Daten!E176</f>
        <v>2967</v>
      </c>
      <c r="F176" s="9">
        <f>Daten!F176</f>
        <v>3123</v>
      </c>
      <c r="G176" s="27">
        <f t="shared" si="67"/>
        <v>-156</v>
      </c>
      <c r="H176" s="29">
        <f t="shared" si="68"/>
        <v>-4.9951969260326606E-2</v>
      </c>
      <c r="I176" s="21">
        <f t="shared" si="69"/>
        <v>40.284214405081947</v>
      </c>
      <c r="J176" s="21">
        <f t="shared" si="70"/>
        <v>-196.28421440508194</v>
      </c>
      <c r="K176" s="27">
        <f t="shared" si="71"/>
        <v>98142.107202540967</v>
      </c>
      <c r="L176" s="16">
        <f>Daten!G176</f>
        <v>356</v>
      </c>
      <c r="M176" s="16">
        <f>Daten!H176</f>
        <v>1817</v>
      </c>
      <c r="N176" s="16">
        <f>Daten!I176</f>
        <v>794</v>
      </c>
      <c r="O176" s="28">
        <f t="shared" si="72"/>
        <v>0.63291139240506333</v>
      </c>
      <c r="P176" s="16">
        <f t="shared" si="73"/>
        <v>1004.8223515497622</v>
      </c>
      <c r="Q176" s="21">
        <f t="shared" si="74"/>
        <v>145.17764845023783</v>
      </c>
      <c r="R176" s="27">
        <f t="shared" si="75"/>
        <v>29035.529690047566</v>
      </c>
      <c r="S176" s="9">
        <f>Daten!K176</f>
        <v>37607</v>
      </c>
      <c r="T176" s="9">
        <f>Daten!L176</f>
        <v>250255</v>
      </c>
      <c r="U176" s="9">
        <f>Daten!M176</f>
        <v>344353</v>
      </c>
      <c r="V176" s="9">
        <f>Daten!N176</f>
        <v>500</v>
      </c>
      <c r="W176" s="9">
        <f>Daten!O176</f>
        <v>500</v>
      </c>
      <c r="X176" s="23">
        <f t="shared" si="76"/>
        <v>632215</v>
      </c>
      <c r="Y176" s="9">
        <f t="shared" si="77"/>
        <v>1049477.7692587834</v>
      </c>
      <c r="Z176" s="21">
        <f t="shared" si="78"/>
        <v>-417262.76925878343</v>
      </c>
      <c r="AA176" s="27">
        <f t="shared" si="79"/>
        <v>41726.276925878345</v>
      </c>
      <c r="AB176" s="32">
        <f t="shared" si="80"/>
        <v>168903.91381846688</v>
      </c>
      <c r="AC176" s="31">
        <f t="shared" si="81"/>
        <v>168903.91381846688</v>
      </c>
      <c r="AG176" s="26">
        <f t="shared" si="82"/>
        <v>98142.107202540967</v>
      </c>
      <c r="AH176" s="26">
        <f t="shared" si="83"/>
        <v>41726.276925878345</v>
      </c>
      <c r="AI176" s="26">
        <f t="shared" si="84"/>
        <v>139868.3841284193</v>
      </c>
      <c r="AJ176" s="26">
        <f t="shared" si="85"/>
        <v>1</v>
      </c>
      <c r="AK176" s="26">
        <f t="shared" si="86"/>
        <v>139868.3841284193</v>
      </c>
      <c r="AL176" s="26">
        <f t="shared" ca="1" si="87"/>
        <v>347516</v>
      </c>
      <c r="AM176" s="26">
        <f t="shared" ca="1" si="88"/>
        <v>11</v>
      </c>
      <c r="AN176" s="26">
        <f ca="1">IF(AM176=0,0,COUNTIF($AM$19:AM176,C176*10+1))</f>
        <v>107</v>
      </c>
      <c r="AO176" s="21">
        <f t="shared" ca="1" si="89"/>
        <v>0</v>
      </c>
      <c r="AP176" s="33">
        <f t="shared" ca="1" si="90"/>
        <v>347516</v>
      </c>
      <c r="AR176" s="111">
        <v>157077</v>
      </c>
      <c r="AS176" s="26"/>
    </row>
    <row r="177" spans="1:45" x14ac:dyDescent="0.2">
      <c r="A177" s="15">
        <f>Daten!A177</f>
        <v>10920</v>
      </c>
      <c r="B177" s="8" t="str">
        <f>Daten!B177</f>
        <v>Riedlingsdorf</v>
      </c>
      <c r="C177" s="15">
        <f t="shared" si="66"/>
        <v>1</v>
      </c>
      <c r="D177" s="10">
        <f>Daten!D177</f>
        <v>0</v>
      </c>
      <c r="E177" s="9">
        <f>Daten!E177</f>
        <v>1648</v>
      </c>
      <c r="F177" s="9">
        <f>Daten!F177</f>
        <v>1634</v>
      </c>
      <c r="G177" s="27">
        <f t="shared" si="67"/>
        <v>14</v>
      </c>
      <c r="H177" s="29">
        <f t="shared" si="68"/>
        <v>8.5679314565483469E-3</v>
      </c>
      <c r="I177" s="21">
        <f t="shared" si="69"/>
        <v>21.077299499809126</v>
      </c>
      <c r="J177" s="21">
        <f t="shared" si="70"/>
        <v>-7.0772994998091256</v>
      </c>
      <c r="K177" s="27">
        <f t="shared" si="71"/>
        <v>3538.6497499045627</v>
      </c>
      <c r="L177" s="16">
        <f>Daten!G177</f>
        <v>203</v>
      </c>
      <c r="M177" s="16">
        <f>Daten!H177</f>
        <v>1087</v>
      </c>
      <c r="N177" s="16">
        <f>Daten!I177</f>
        <v>358</v>
      </c>
      <c r="O177" s="28">
        <f t="shared" si="72"/>
        <v>0.51609935602575896</v>
      </c>
      <c r="P177" s="16">
        <f t="shared" si="73"/>
        <v>601.12377332668768</v>
      </c>
      <c r="Q177" s="21">
        <f t="shared" si="74"/>
        <v>-40.123773326687683</v>
      </c>
      <c r="R177" s="27">
        <f t="shared" si="75"/>
        <v>-8024.7546653375366</v>
      </c>
      <c r="S177" s="9">
        <f>Daten!K177</f>
        <v>5478</v>
      </c>
      <c r="T177" s="9">
        <f>Daten!L177</f>
        <v>97296</v>
      </c>
      <c r="U177" s="9">
        <f>Daten!M177</f>
        <v>188694</v>
      </c>
      <c r="V177" s="9">
        <f>Daten!N177</f>
        <v>500</v>
      </c>
      <c r="W177" s="9">
        <f>Daten!O177</f>
        <v>500</v>
      </c>
      <c r="X177" s="23">
        <f t="shared" si="76"/>
        <v>291468</v>
      </c>
      <c r="Y177" s="9">
        <f t="shared" si="77"/>
        <v>582925.29954111064</v>
      </c>
      <c r="Z177" s="21">
        <f t="shared" si="78"/>
        <v>-291457.29954111064</v>
      </c>
      <c r="AA177" s="27">
        <f t="shared" si="79"/>
        <v>29145.729954111066</v>
      </c>
      <c r="AB177" s="32">
        <f t="shared" si="80"/>
        <v>24659.625038678092</v>
      </c>
      <c r="AC177" s="31">
        <f t="shared" si="81"/>
        <v>24659.625038678092</v>
      </c>
      <c r="AG177" s="26">
        <f t="shared" si="82"/>
        <v>3538.6497499045627</v>
      </c>
      <c r="AH177" s="26">
        <f t="shared" si="83"/>
        <v>29145.729954111066</v>
      </c>
      <c r="AI177" s="26">
        <f t="shared" si="84"/>
        <v>32684.379704015628</v>
      </c>
      <c r="AJ177" s="26">
        <f t="shared" si="85"/>
        <v>1</v>
      </c>
      <c r="AK177" s="26">
        <f t="shared" si="86"/>
        <v>32684.379704015628</v>
      </c>
      <c r="AL177" s="26">
        <f t="shared" ca="1" si="87"/>
        <v>81207</v>
      </c>
      <c r="AM177" s="26">
        <f t="shared" ca="1" si="88"/>
        <v>11</v>
      </c>
      <c r="AN177" s="26">
        <f ca="1">IF(AM177=0,0,COUNTIF($AM$19:AM177,C177*10+1))</f>
        <v>108</v>
      </c>
      <c r="AO177" s="21">
        <f t="shared" ca="1" si="89"/>
        <v>0</v>
      </c>
      <c r="AP177" s="33">
        <f t="shared" ca="1" si="90"/>
        <v>81207</v>
      </c>
      <c r="AR177" s="111">
        <v>36705</v>
      </c>
      <c r="AS177" s="26"/>
    </row>
    <row r="178" spans="1:45" x14ac:dyDescent="0.2">
      <c r="A178" s="15">
        <f>Daten!A178</f>
        <v>10921</v>
      </c>
      <c r="B178" s="8" t="str">
        <f>Daten!B178</f>
        <v>Rotenturm an der Pinka</v>
      </c>
      <c r="C178" s="15">
        <f t="shared" si="66"/>
        <v>1</v>
      </c>
      <c r="D178" s="10">
        <f>Daten!D178</f>
        <v>0</v>
      </c>
      <c r="E178" s="9">
        <f>Daten!E178</f>
        <v>1441</v>
      </c>
      <c r="F178" s="9">
        <f>Daten!F178</f>
        <v>1442</v>
      </c>
      <c r="G178" s="27">
        <f t="shared" si="67"/>
        <v>-1</v>
      </c>
      <c r="H178" s="29">
        <f t="shared" si="68"/>
        <v>-6.9348127600554787E-4</v>
      </c>
      <c r="I178" s="21">
        <f t="shared" si="69"/>
        <v>18.600652312561053</v>
      </c>
      <c r="J178" s="21">
        <f t="shared" si="70"/>
        <v>-19.600652312561053</v>
      </c>
      <c r="K178" s="27">
        <f t="shared" si="71"/>
        <v>9800.3261562805255</v>
      </c>
      <c r="L178" s="16">
        <f>Daten!G178</f>
        <v>184</v>
      </c>
      <c r="M178" s="16">
        <f>Daten!H178</f>
        <v>966</v>
      </c>
      <c r="N178" s="16">
        <f>Daten!I178</f>
        <v>291</v>
      </c>
      <c r="O178" s="28">
        <f t="shared" si="72"/>
        <v>0.4917184265010352</v>
      </c>
      <c r="P178" s="16">
        <f t="shared" si="73"/>
        <v>534.20935145683563</v>
      </c>
      <c r="Q178" s="21">
        <f t="shared" si="74"/>
        <v>-59.209351456835634</v>
      </c>
      <c r="R178" s="27">
        <f t="shared" si="75"/>
        <v>-11841.870291367126</v>
      </c>
      <c r="S178" s="9">
        <f>Daten!K178</f>
        <v>7329</v>
      </c>
      <c r="T178" s="9">
        <f>Daten!L178</f>
        <v>71493</v>
      </c>
      <c r="U178" s="9">
        <f>Daten!M178</f>
        <v>157709</v>
      </c>
      <c r="V178" s="9">
        <f>Daten!N178</f>
        <v>500</v>
      </c>
      <c r="W178" s="9">
        <f>Daten!O178</f>
        <v>500</v>
      </c>
      <c r="X178" s="23">
        <f t="shared" si="76"/>
        <v>236531</v>
      </c>
      <c r="Y178" s="9">
        <f t="shared" si="77"/>
        <v>509705.92029049783</v>
      </c>
      <c r="Z178" s="21">
        <f t="shared" si="78"/>
        <v>-273174.92029049783</v>
      </c>
      <c r="AA178" s="27">
        <f t="shared" si="79"/>
        <v>27317.492029049783</v>
      </c>
      <c r="AB178" s="32">
        <f t="shared" si="80"/>
        <v>25275.947893963181</v>
      </c>
      <c r="AC178" s="31">
        <f t="shared" si="81"/>
        <v>25275.947893963181</v>
      </c>
      <c r="AG178" s="26">
        <f t="shared" si="82"/>
        <v>9800.3261562805255</v>
      </c>
      <c r="AH178" s="26">
        <f t="shared" si="83"/>
        <v>27317.492029049783</v>
      </c>
      <c r="AI178" s="26">
        <f t="shared" si="84"/>
        <v>37117.81818533031</v>
      </c>
      <c r="AJ178" s="26">
        <f t="shared" si="85"/>
        <v>1</v>
      </c>
      <c r="AK178" s="26">
        <f t="shared" si="86"/>
        <v>37117.81818533031</v>
      </c>
      <c r="AL178" s="26">
        <f t="shared" ca="1" si="87"/>
        <v>92223</v>
      </c>
      <c r="AM178" s="26">
        <f t="shared" ca="1" si="88"/>
        <v>11</v>
      </c>
      <c r="AN178" s="26">
        <f ca="1">IF(AM178=0,0,COUNTIF($AM$19:AM178,C178*10+1))</f>
        <v>109</v>
      </c>
      <c r="AO178" s="21">
        <f t="shared" ca="1" si="89"/>
        <v>0</v>
      </c>
      <c r="AP178" s="33">
        <f t="shared" ca="1" si="90"/>
        <v>92223</v>
      </c>
      <c r="AR178" s="111">
        <v>41685</v>
      </c>
      <c r="AS178" s="26"/>
    </row>
    <row r="179" spans="1:45" x14ac:dyDescent="0.2">
      <c r="A179" s="15">
        <f>Daten!A179</f>
        <v>10922</v>
      </c>
      <c r="B179" s="8" t="str">
        <f>Daten!B179</f>
        <v>Schachendorf</v>
      </c>
      <c r="C179" s="15">
        <f t="shared" si="66"/>
        <v>1</v>
      </c>
      <c r="D179" s="10">
        <f>Daten!D179</f>
        <v>0</v>
      </c>
      <c r="E179" s="9">
        <f>Daten!E179</f>
        <v>749</v>
      </c>
      <c r="F179" s="9">
        <f>Daten!F179</f>
        <v>768</v>
      </c>
      <c r="G179" s="27">
        <f t="shared" si="67"/>
        <v>-19</v>
      </c>
      <c r="H179" s="29">
        <f t="shared" si="68"/>
        <v>-2.4739583333333332E-2</v>
      </c>
      <c r="I179" s="21">
        <f t="shared" si="69"/>
        <v>9.906588748992295</v>
      </c>
      <c r="J179" s="21">
        <f t="shared" si="70"/>
        <v>-28.906588748992295</v>
      </c>
      <c r="K179" s="27">
        <f t="shared" si="71"/>
        <v>14453.294374496147</v>
      </c>
      <c r="L179" s="16">
        <f>Daten!G179</f>
        <v>98</v>
      </c>
      <c r="M179" s="16">
        <f>Daten!H179</f>
        <v>472</v>
      </c>
      <c r="N179" s="16">
        <f>Daten!I179</f>
        <v>179</v>
      </c>
      <c r="O179" s="28">
        <f t="shared" si="72"/>
        <v>0.58686440677966101</v>
      </c>
      <c r="P179" s="16">
        <f t="shared" si="73"/>
        <v>261.02154646752217</v>
      </c>
      <c r="Q179" s="21">
        <f t="shared" si="74"/>
        <v>15.978453532477829</v>
      </c>
      <c r="R179" s="27">
        <f t="shared" si="75"/>
        <v>3195.6907064955658</v>
      </c>
      <c r="S179" s="9">
        <f>Daten!K179</f>
        <v>23910</v>
      </c>
      <c r="T179" s="9">
        <f>Daten!L179</f>
        <v>34619</v>
      </c>
      <c r="U179" s="9">
        <f>Daten!M179</f>
        <v>21275</v>
      </c>
      <c r="V179" s="9">
        <f>Daten!N179</f>
        <v>500</v>
      </c>
      <c r="W179" s="9">
        <f>Daten!O179</f>
        <v>500</v>
      </c>
      <c r="X179" s="23">
        <f t="shared" si="76"/>
        <v>79804</v>
      </c>
      <c r="Y179" s="9">
        <f t="shared" si="77"/>
        <v>264933.88917250716</v>
      </c>
      <c r="Z179" s="21">
        <f t="shared" si="78"/>
        <v>-185129.88917250716</v>
      </c>
      <c r="AA179" s="27">
        <f t="shared" si="79"/>
        <v>18512.988917250717</v>
      </c>
      <c r="AB179" s="32">
        <f t="shared" si="80"/>
        <v>36161.973998242429</v>
      </c>
      <c r="AC179" s="31">
        <f t="shared" si="81"/>
        <v>36161.973998242429</v>
      </c>
      <c r="AG179" s="26">
        <f t="shared" si="82"/>
        <v>14453.294374496147</v>
      </c>
      <c r="AH179" s="26">
        <f t="shared" si="83"/>
        <v>18512.988917250717</v>
      </c>
      <c r="AI179" s="26">
        <f t="shared" si="84"/>
        <v>32966.283291746862</v>
      </c>
      <c r="AJ179" s="26">
        <f t="shared" si="85"/>
        <v>1</v>
      </c>
      <c r="AK179" s="26">
        <f t="shared" si="86"/>
        <v>32966.283291746862</v>
      </c>
      <c r="AL179" s="26">
        <f t="shared" ca="1" si="87"/>
        <v>81908</v>
      </c>
      <c r="AM179" s="26">
        <f t="shared" ca="1" si="88"/>
        <v>11</v>
      </c>
      <c r="AN179" s="26">
        <f ca="1">IF(AM179=0,0,COUNTIF($AM$19:AM179,C179*10+1))</f>
        <v>110</v>
      </c>
      <c r="AO179" s="21">
        <f t="shared" ca="1" si="89"/>
        <v>0</v>
      </c>
      <c r="AP179" s="33">
        <f t="shared" ca="1" si="90"/>
        <v>81908</v>
      </c>
      <c r="AR179" s="111">
        <v>37022</v>
      </c>
      <c r="AS179" s="26"/>
    </row>
    <row r="180" spans="1:45" x14ac:dyDescent="0.2">
      <c r="A180" s="15">
        <f>Daten!A180</f>
        <v>10923</v>
      </c>
      <c r="B180" s="8" t="str">
        <f>Daten!B180</f>
        <v>Stadtschlaining</v>
      </c>
      <c r="C180" s="15">
        <f t="shared" si="66"/>
        <v>1</v>
      </c>
      <c r="D180" s="10">
        <f>Daten!D180</f>
        <v>0</v>
      </c>
      <c r="E180" s="9">
        <f>Daten!E180</f>
        <v>1975</v>
      </c>
      <c r="F180" s="9">
        <f>Daten!F180</f>
        <v>1997</v>
      </c>
      <c r="G180" s="27">
        <f t="shared" si="67"/>
        <v>-22</v>
      </c>
      <c r="H180" s="29">
        <f t="shared" si="68"/>
        <v>-1.1016524787180772E-2</v>
      </c>
      <c r="I180" s="21">
        <f t="shared" si="69"/>
        <v>25.759710588200015</v>
      </c>
      <c r="J180" s="21">
        <f t="shared" si="70"/>
        <v>-47.759710588200015</v>
      </c>
      <c r="K180" s="27">
        <f t="shared" si="71"/>
        <v>23879.855294100009</v>
      </c>
      <c r="L180" s="16">
        <f>Daten!G180</f>
        <v>244</v>
      </c>
      <c r="M180" s="16">
        <f>Daten!H180</f>
        <v>1254</v>
      </c>
      <c r="N180" s="16">
        <f>Daten!I180</f>
        <v>477</v>
      </c>
      <c r="O180" s="28">
        <f t="shared" si="72"/>
        <v>0.57496012759170656</v>
      </c>
      <c r="P180" s="16">
        <f t="shared" si="73"/>
        <v>693.4767357421033</v>
      </c>
      <c r="Q180" s="21">
        <f t="shared" si="74"/>
        <v>27.523264257896699</v>
      </c>
      <c r="R180" s="27">
        <f t="shared" si="75"/>
        <v>5504.6528515793398</v>
      </c>
      <c r="S180" s="9">
        <f>Daten!K180</f>
        <v>18776</v>
      </c>
      <c r="T180" s="9">
        <f>Daten!L180</f>
        <v>88674</v>
      </c>
      <c r="U180" s="9">
        <f>Daten!M180</f>
        <v>126673</v>
      </c>
      <c r="V180" s="9">
        <f>Daten!N180</f>
        <v>500</v>
      </c>
      <c r="W180" s="9">
        <f>Daten!O180</f>
        <v>500</v>
      </c>
      <c r="X180" s="23">
        <f t="shared" si="76"/>
        <v>234123</v>
      </c>
      <c r="Y180" s="9">
        <f t="shared" si="77"/>
        <v>698590.69574860041</v>
      </c>
      <c r="Z180" s="21">
        <f t="shared" si="78"/>
        <v>-464467.69574860041</v>
      </c>
      <c r="AA180" s="27">
        <f t="shared" si="79"/>
        <v>46446.769574860045</v>
      </c>
      <c r="AB180" s="32">
        <f t="shared" si="80"/>
        <v>75831.277720539394</v>
      </c>
      <c r="AC180" s="31">
        <f t="shared" si="81"/>
        <v>75831.277720539394</v>
      </c>
      <c r="AG180" s="26">
        <f t="shared" si="82"/>
        <v>23879.855294100009</v>
      </c>
      <c r="AH180" s="26">
        <f t="shared" si="83"/>
        <v>46446.769574860045</v>
      </c>
      <c r="AI180" s="26">
        <f t="shared" si="84"/>
        <v>70326.624868960062</v>
      </c>
      <c r="AJ180" s="26">
        <f t="shared" si="85"/>
        <v>1</v>
      </c>
      <c r="AK180" s="26">
        <f t="shared" si="86"/>
        <v>70326.624868960062</v>
      </c>
      <c r="AL180" s="26">
        <f t="shared" ca="1" si="87"/>
        <v>174733</v>
      </c>
      <c r="AM180" s="26">
        <f t="shared" ca="1" si="88"/>
        <v>11</v>
      </c>
      <c r="AN180" s="26">
        <f ca="1">IF(AM180=0,0,COUNTIF($AM$19:AM180,C180*10+1))</f>
        <v>111</v>
      </c>
      <c r="AO180" s="21">
        <f t="shared" ca="1" si="89"/>
        <v>0</v>
      </c>
      <c r="AP180" s="33">
        <f t="shared" ca="1" si="90"/>
        <v>174733</v>
      </c>
      <c r="AR180" s="111">
        <v>78979</v>
      </c>
      <c r="AS180" s="26"/>
    </row>
    <row r="181" spans="1:45" x14ac:dyDescent="0.2">
      <c r="A181" s="15">
        <f>Daten!A181</f>
        <v>10924</v>
      </c>
      <c r="B181" s="8" t="str">
        <f>Daten!B181</f>
        <v>Unterkohlstätten</v>
      </c>
      <c r="C181" s="15">
        <f t="shared" si="66"/>
        <v>1</v>
      </c>
      <c r="D181" s="10">
        <f>Daten!D181</f>
        <v>0</v>
      </c>
      <c r="E181" s="9">
        <f>Daten!E181</f>
        <v>1000</v>
      </c>
      <c r="F181" s="9">
        <f>Daten!F181</f>
        <v>1043</v>
      </c>
      <c r="G181" s="27">
        <f t="shared" si="67"/>
        <v>-43</v>
      </c>
      <c r="H181" s="29">
        <f t="shared" si="68"/>
        <v>-4.1227229146692232E-2</v>
      </c>
      <c r="I181" s="21">
        <f t="shared" si="69"/>
        <v>13.45386987656115</v>
      </c>
      <c r="J181" s="21">
        <f t="shared" si="70"/>
        <v>-56.45386987656115</v>
      </c>
      <c r="K181" s="27">
        <f t="shared" si="71"/>
        <v>28226.934938280574</v>
      </c>
      <c r="L181" s="16">
        <f>Daten!G181</f>
        <v>134</v>
      </c>
      <c r="M181" s="16">
        <f>Daten!H181</f>
        <v>644</v>
      </c>
      <c r="N181" s="16">
        <f>Daten!I181</f>
        <v>222</v>
      </c>
      <c r="O181" s="28">
        <f t="shared" si="72"/>
        <v>0.55279503105590067</v>
      </c>
      <c r="P181" s="16">
        <f t="shared" si="73"/>
        <v>356.13956763789037</v>
      </c>
      <c r="Q181" s="21">
        <f t="shared" si="74"/>
        <v>-0.13956763789036586</v>
      </c>
      <c r="R181" s="27">
        <f t="shared" si="75"/>
        <v>-27.913527578073172</v>
      </c>
      <c r="S181" s="9">
        <f>Daten!K181</f>
        <v>12594</v>
      </c>
      <c r="T181" s="9">
        <f>Daten!L181</f>
        <v>56539</v>
      </c>
      <c r="U181" s="9">
        <f>Daten!M181</f>
        <v>188085</v>
      </c>
      <c r="V181" s="9">
        <f>Daten!N181</f>
        <v>500</v>
      </c>
      <c r="W181" s="9">
        <f>Daten!O181</f>
        <v>500</v>
      </c>
      <c r="X181" s="23">
        <f t="shared" si="76"/>
        <v>257218</v>
      </c>
      <c r="Y181" s="9">
        <f t="shared" si="77"/>
        <v>353716.80797397491</v>
      </c>
      <c r="Z181" s="21">
        <f t="shared" si="78"/>
        <v>-96498.807973974908</v>
      </c>
      <c r="AA181" s="27">
        <f t="shared" si="79"/>
        <v>9649.8807973974908</v>
      </c>
      <c r="AB181" s="32">
        <f t="shared" si="80"/>
        <v>37848.902208099993</v>
      </c>
      <c r="AC181" s="31">
        <f t="shared" si="81"/>
        <v>37848.902208099993</v>
      </c>
      <c r="AG181" s="26">
        <f t="shared" si="82"/>
        <v>28226.934938280574</v>
      </c>
      <c r="AH181" s="26">
        <f t="shared" si="83"/>
        <v>9649.8807973974908</v>
      </c>
      <c r="AI181" s="26">
        <f t="shared" si="84"/>
        <v>37876.815735678065</v>
      </c>
      <c r="AJ181" s="26">
        <f t="shared" si="85"/>
        <v>1</v>
      </c>
      <c r="AK181" s="26">
        <f t="shared" si="86"/>
        <v>37876.815735678065</v>
      </c>
      <c r="AL181" s="26">
        <f t="shared" ca="1" si="87"/>
        <v>94109</v>
      </c>
      <c r="AM181" s="26">
        <f t="shared" ca="1" si="88"/>
        <v>11</v>
      </c>
      <c r="AN181" s="26">
        <f ca="1">IF(AM181=0,0,COUNTIF($AM$19:AM181,C181*10+1))</f>
        <v>112</v>
      </c>
      <c r="AO181" s="21">
        <f t="shared" ca="1" si="89"/>
        <v>0</v>
      </c>
      <c r="AP181" s="33">
        <f t="shared" ca="1" si="90"/>
        <v>94109</v>
      </c>
      <c r="AR181" s="111">
        <v>42537</v>
      </c>
      <c r="AS181" s="26"/>
    </row>
    <row r="182" spans="1:45" x14ac:dyDescent="0.2">
      <c r="A182" s="15">
        <f>Daten!A182</f>
        <v>10925</v>
      </c>
      <c r="B182" s="8" t="str">
        <f>Daten!B182</f>
        <v>Unterwart</v>
      </c>
      <c r="C182" s="15">
        <f t="shared" si="66"/>
        <v>1</v>
      </c>
      <c r="D182" s="10">
        <f>Daten!D182</f>
        <v>0</v>
      </c>
      <c r="E182" s="9">
        <f>Daten!E182</f>
        <v>969</v>
      </c>
      <c r="F182" s="9">
        <f>Daten!F182</f>
        <v>916</v>
      </c>
      <c r="G182" s="27">
        <f t="shared" si="67"/>
        <v>53</v>
      </c>
      <c r="H182" s="29">
        <f t="shared" si="68"/>
        <v>5.7860262008733628E-2</v>
      </c>
      <c r="I182" s="21">
        <f t="shared" si="69"/>
        <v>11.815670955829351</v>
      </c>
      <c r="J182" s="21">
        <f t="shared" si="70"/>
        <v>41.184329044170653</v>
      </c>
      <c r="K182" s="27">
        <f t="shared" si="71"/>
        <v>-20592.164522085328</v>
      </c>
      <c r="L182" s="16">
        <f>Daten!G182</f>
        <v>144</v>
      </c>
      <c r="M182" s="16">
        <f>Daten!H182</f>
        <v>643</v>
      </c>
      <c r="N182" s="16">
        <f>Daten!I182</f>
        <v>182</v>
      </c>
      <c r="O182" s="28">
        <f t="shared" si="72"/>
        <v>0.50699844479004663</v>
      </c>
      <c r="P182" s="16">
        <f t="shared" si="73"/>
        <v>355.58655588689987</v>
      </c>
      <c r="Q182" s="21">
        <f t="shared" si="74"/>
        <v>-29.586555886899873</v>
      </c>
      <c r="R182" s="27">
        <f t="shared" si="75"/>
        <v>-5917.3111773799747</v>
      </c>
      <c r="S182" s="9">
        <f>Daten!K182</f>
        <v>10088</v>
      </c>
      <c r="T182" s="9">
        <f>Daten!L182</f>
        <v>130270</v>
      </c>
      <c r="U182" s="9">
        <f>Daten!M182</f>
        <v>469804</v>
      </c>
      <c r="V182" s="9">
        <f>Daten!N182</f>
        <v>500</v>
      </c>
      <c r="W182" s="9">
        <f>Daten!O182</f>
        <v>500</v>
      </c>
      <c r="X182" s="23">
        <f t="shared" si="76"/>
        <v>610162</v>
      </c>
      <c r="Y182" s="9">
        <f t="shared" si="77"/>
        <v>342751.58692678163</v>
      </c>
      <c r="Z182" s="21">
        <f t="shared" si="78"/>
        <v>267410.41307321837</v>
      </c>
      <c r="AA182" s="27">
        <f t="shared" si="79"/>
        <v>-26741.041307321837</v>
      </c>
      <c r="AB182" s="32">
        <f t="shared" si="80"/>
        <v>-53250.517006787137</v>
      </c>
      <c r="AC182" s="31">
        <f t="shared" si="81"/>
        <v>0</v>
      </c>
      <c r="AG182" s="26">
        <f t="shared" si="82"/>
        <v>0</v>
      </c>
      <c r="AH182" s="26">
        <f t="shared" si="83"/>
        <v>0</v>
      </c>
      <c r="AI182" s="26">
        <f t="shared" si="84"/>
        <v>0</v>
      </c>
      <c r="AJ182" s="26">
        <f t="shared" si="85"/>
        <v>1</v>
      </c>
      <c r="AK182" s="26">
        <f t="shared" si="86"/>
        <v>0</v>
      </c>
      <c r="AL182" s="26">
        <f t="shared" ca="1" si="87"/>
        <v>0</v>
      </c>
      <c r="AM182" s="26">
        <f t="shared" ca="1" si="88"/>
        <v>0</v>
      </c>
      <c r="AN182" s="26">
        <f ca="1">IF(AM182=0,0,COUNTIF($AM$19:AM182,C182*10+1))</f>
        <v>0</v>
      </c>
      <c r="AO182" s="21">
        <f t="shared" ca="1" si="89"/>
        <v>0</v>
      </c>
      <c r="AP182" s="33">
        <f t="shared" ca="1" si="90"/>
        <v>0</v>
      </c>
      <c r="AR182" s="111">
        <v>0</v>
      </c>
      <c r="AS182" s="26"/>
    </row>
    <row r="183" spans="1:45" x14ac:dyDescent="0.2">
      <c r="A183" s="15">
        <f>Daten!A183</f>
        <v>10926</v>
      </c>
      <c r="B183" s="8" t="str">
        <f>Daten!B183</f>
        <v>Weiden bei Rechnitz</v>
      </c>
      <c r="C183" s="15">
        <f t="shared" si="66"/>
        <v>1</v>
      </c>
      <c r="D183" s="10">
        <f>Daten!D183</f>
        <v>0</v>
      </c>
      <c r="E183" s="9">
        <f>Daten!E183</f>
        <v>809</v>
      </c>
      <c r="F183" s="9">
        <f>Daten!F183</f>
        <v>815</v>
      </c>
      <c r="G183" s="27">
        <f t="shared" si="67"/>
        <v>-6</v>
      </c>
      <c r="H183" s="29">
        <f t="shared" si="68"/>
        <v>-7.3619631901840491E-3</v>
      </c>
      <c r="I183" s="21">
        <f t="shared" si="69"/>
        <v>10.512851341704062</v>
      </c>
      <c r="J183" s="21">
        <f t="shared" si="70"/>
        <v>-16.512851341704064</v>
      </c>
      <c r="K183" s="27">
        <f t="shared" si="71"/>
        <v>8256.4256708520315</v>
      </c>
      <c r="L183" s="16">
        <f>Daten!G183</f>
        <v>87</v>
      </c>
      <c r="M183" s="16">
        <f>Daten!H183</f>
        <v>499</v>
      </c>
      <c r="N183" s="16">
        <f>Daten!I183</f>
        <v>223</v>
      </c>
      <c r="O183" s="28">
        <f t="shared" si="72"/>
        <v>0.62124248496993983</v>
      </c>
      <c r="P183" s="16">
        <f t="shared" si="73"/>
        <v>275.95286374426598</v>
      </c>
      <c r="Q183" s="21">
        <f t="shared" si="74"/>
        <v>34.047136255734017</v>
      </c>
      <c r="R183" s="27">
        <f t="shared" si="75"/>
        <v>6809.4272511468034</v>
      </c>
      <c r="S183" s="9">
        <f>Daten!K183</f>
        <v>20834</v>
      </c>
      <c r="T183" s="9">
        <f>Daten!L183</f>
        <v>37943</v>
      </c>
      <c r="U183" s="9">
        <f>Daten!M183</f>
        <v>33232</v>
      </c>
      <c r="V183" s="9">
        <f>Daten!N183</f>
        <v>500</v>
      </c>
      <c r="W183" s="9">
        <f>Daten!O183</f>
        <v>500</v>
      </c>
      <c r="X183" s="23">
        <f t="shared" si="76"/>
        <v>92009</v>
      </c>
      <c r="Y183" s="9">
        <f t="shared" si="77"/>
        <v>286156.8976509457</v>
      </c>
      <c r="Z183" s="21">
        <f t="shared" si="78"/>
        <v>-194147.8976509457</v>
      </c>
      <c r="AA183" s="27">
        <f t="shared" si="79"/>
        <v>19414.789765094571</v>
      </c>
      <c r="AB183" s="32">
        <f t="shared" si="80"/>
        <v>34480.642687093408</v>
      </c>
      <c r="AC183" s="31">
        <f t="shared" si="81"/>
        <v>34480.642687093408</v>
      </c>
      <c r="AG183" s="26">
        <f t="shared" si="82"/>
        <v>8256.4256708520315</v>
      </c>
      <c r="AH183" s="26">
        <f t="shared" si="83"/>
        <v>19414.789765094571</v>
      </c>
      <c r="AI183" s="26">
        <f t="shared" si="84"/>
        <v>27671.2154359466</v>
      </c>
      <c r="AJ183" s="26">
        <f t="shared" si="85"/>
        <v>1</v>
      </c>
      <c r="AK183" s="26">
        <f t="shared" si="86"/>
        <v>27671.2154359466</v>
      </c>
      <c r="AL183" s="26">
        <f t="shared" ca="1" si="87"/>
        <v>68752</v>
      </c>
      <c r="AM183" s="26">
        <f t="shared" ca="1" si="88"/>
        <v>11</v>
      </c>
      <c r="AN183" s="26">
        <f ca="1">IF(AM183=0,0,COUNTIF($AM$19:AM183,C183*10+1))</f>
        <v>113</v>
      </c>
      <c r="AO183" s="21">
        <f t="shared" ca="1" si="89"/>
        <v>0</v>
      </c>
      <c r="AP183" s="33">
        <f t="shared" ca="1" si="90"/>
        <v>68752</v>
      </c>
      <c r="AR183" s="111">
        <v>31076</v>
      </c>
      <c r="AS183" s="26"/>
    </row>
    <row r="184" spans="1:45" x14ac:dyDescent="0.2">
      <c r="A184" s="15">
        <f>Daten!A184</f>
        <v>10927</v>
      </c>
      <c r="B184" s="8" t="str">
        <f>Daten!B184</f>
        <v>Wiesfleck</v>
      </c>
      <c r="C184" s="15">
        <f t="shared" si="66"/>
        <v>1</v>
      </c>
      <c r="D184" s="10">
        <f>Daten!D184</f>
        <v>0</v>
      </c>
      <c r="E184" s="9">
        <f>Daten!E184</f>
        <v>1159</v>
      </c>
      <c r="F184" s="9">
        <f>Daten!F184</f>
        <v>1131</v>
      </c>
      <c r="G184" s="27">
        <f t="shared" si="67"/>
        <v>28</v>
      </c>
      <c r="H184" s="29">
        <f t="shared" si="68"/>
        <v>2.475685234305924E-2</v>
      </c>
      <c r="I184" s="21">
        <f t="shared" si="69"/>
        <v>14.588999837383184</v>
      </c>
      <c r="J184" s="21">
        <f t="shared" si="70"/>
        <v>13.411000162616816</v>
      </c>
      <c r="K184" s="27">
        <f t="shared" si="71"/>
        <v>-6705.500081308408</v>
      </c>
      <c r="L184" s="16">
        <f>Daten!G184</f>
        <v>172</v>
      </c>
      <c r="M184" s="16">
        <f>Daten!H184</f>
        <v>798</v>
      </c>
      <c r="N184" s="16">
        <f>Daten!I184</f>
        <v>189</v>
      </c>
      <c r="O184" s="28">
        <f t="shared" si="72"/>
        <v>0.45238095238095238</v>
      </c>
      <c r="P184" s="16">
        <f t="shared" si="73"/>
        <v>441.30337729042941</v>
      </c>
      <c r="Q184" s="21">
        <f t="shared" si="74"/>
        <v>-80.30337729042941</v>
      </c>
      <c r="R184" s="27">
        <f t="shared" si="75"/>
        <v>-16060.675458085881</v>
      </c>
      <c r="S184" s="9">
        <f>Daten!K184</f>
        <v>6207</v>
      </c>
      <c r="T184" s="9">
        <f>Daten!L184</f>
        <v>50800</v>
      </c>
      <c r="U184" s="9">
        <f>Daten!M184</f>
        <v>50501</v>
      </c>
      <c r="V184" s="9">
        <f>Daten!N184</f>
        <v>500</v>
      </c>
      <c r="W184" s="9">
        <f>Daten!O184</f>
        <v>500</v>
      </c>
      <c r="X184" s="23">
        <f t="shared" si="76"/>
        <v>107508</v>
      </c>
      <c r="Y184" s="9">
        <f t="shared" si="77"/>
        <v>409957.78044183686</v>
      </c>
      <c r="Z184" s="21">
        <f t="shared" si="78"/>
        <v>-302449.78044183686</v>
      </c>
      <c r="AA184" s="27">
        <f t="shared" si="79"/>
        <v>30244.978044183688</v>
      </c>
      <c r="AB184" s="32">
        <f t="shared" si="80"/>
        <v>7478.8025047894007</v>
      </c>
      <c r="AC184" s="31">
        <f t="shared" si="81"/>
        <v>7478.8025047894007</v>
      </c>
      <c r="AG184" s="26">
        <f t="shared" si="82"/>
        <v>-6705.500081308408</v>
      </c>
      <c r="AH184" s="26">
        <f t="shared" si="83"/>
        <v>30244.978044183688</v>
      </c>
      <c r="AI184" s="26">
        <f t="shared" si="84"/>
        <v>23539.47796287528</v>
      </c>
      <c r="AJ184" s="26">
        <f t="shared" si="85"/>
        <v>1</v>
      </c>
      <c r="AK184" s="26">
        <f t="shared" si="86"/>
        <v>23539.47796287528</v>
      </c>
      <c r="AL184" s="26">
        <f t="shared" ca="1" si="87"/>
        <v>58486</v>
      </c>
      <c r="AM184" s="26">
        <f t="shared" ca="1" si="88"/>
        <v>11</v>
      </c>
      <c r="AN184" s="26">
        <f ca="1">IF(AM184=0,0,COUNTIF($AM$19:AM184,C184*10+1))</f>
        <v>114</v>
      </c>
      <c r="AO184" s="21">
        <f t="shared" ca="1" si="89"/>
        <v>0</v>
      </c>
      <c r="AP184" s="33">
        <f t="shared" ca="1" si="90"/>
        <v>58486</v>
      </c>
      <c r="AR184" s="111">
        <v>26436</v>
      </c>
      <c r="AS184" s="26"/>
    </row>
    <row r="185" spans="1:45" x14ac:dyDescent="0.2">
      <c r="A185" s="15">
        <f>Daten!A185</f>
        <v>10928</v>
      </c>
      <c r="B185" s="8" t="str">
        <f>Daten!B185</f>
        <v>Wolfau</v>
      </c>
      <c r="C185" s="15">
        <f t="shared" si="66"/>
        <v>1</v>
      </c>
      <c r="D185" s="10">
        <f>Daten!D185</f>
        <v>0</v>
      </c>
      <c r="E185" s="9">
        <f>Daten!E185</f>
        <v>1405</v>
      </c>
      <c r="F185" s="9">
        <f>Daten!F185</f>
        <v>1444</v>
      </c>
      <c r="G185" s="27">
        <f t="shared" si="67"/>
        <v>-39</v>
      </c>
      <c r="H185" s="29">
        <f t="shared" si="68"/>
        <v>-2.7008310249307478E-2</v>
      </c>
      <c r="I185" s="21">
        <f t="shared" si="69"/>
        <v>18.626450720761554</v>
      </c>
      <c r="J185" s="21">
        <f t="shared" si="70"/>
        <v>-57.626450720761554</v>
      </c>
      <c r="K185" s="27">
        <f t="shared" si="71"/>
        <v>28813.225360380777</v>
      </c>
      <c r="L185" s="16">
        <f>Daten!G185</f>
        <v>218</v>
      </c>
      <c r="M185" s="16">
        <f>Daten!H185</f>
        <v>935</v>
      </c>
      <c r="N185" s="16">
        <f>Daten!I185</f>
        <v>252</v>
      </c>
      <c r="O185" s="28">
        <f t="shared" si="72"/>
        <v>0.50267379679144386</v>
      </c>
      <c r="P185" s="16">
        <f t="shared" si="73"/>
        <v>517.06598717612974</v>
      </c>
      <c r="Q185" s="21">
        <f t="shared" si="74"/>
        <v>-47.065987176129738</v>
      </c>
      <c r="R185" s="27">
        <f t="shared" si="75"/>
        <v>-9413.1974352259476</v>
      </c>
      <c r="S185" s="9">
        <f>Daten!K185</f>
        <v>8447</v>
      </c>
      <c r="T185" s="9">
        <f>Daten!L185</f>
        <v>87370</v>
      </c>
      <c r="U185" s="9">
        <f>Daten!M185</f>
        <v>227065</v>
      </c>
      <c r="V185" s="9">
        <f>Daten!N185</f>
        <v>500</v>
      </c>
      <c r="W185" s="9">
        <f>Daten!O185</f>
        <v>500</v>
      </c>
      <c r="X185" s="23">
        <f t="shared" si="76"/>
        <v>322882</v>
      </c>
      <c r="Y185" s="9">
        <f t="shared" si="77"/>
        <v>496972.11520343472</v>
      </c>
      <c r="Z185" s="21">
        <f t="shared" si="78"/>
        <v>-174090.11520343472</v>
      </c>
      <c r="AA185" s="27">
        <f t="shared" si="79"/>
        <v>17409.011520343473</v>
      </c>
      <c r="AB185" s="32">
        <f t="shared" si="80"/>
        <v>36809.039445498303</v>
      </c>
      <c r="AC185" s="31">
        <f t="shared" si="81"/>
        <v>36809.039445498303</v>
      </c>
      <c r="AG185" s="26">
        <f t="shared" si="82"/>
        <v>28813.225360380777</v>
      </c>
      <c r="AH185" s="26">
        <f t="shared" si="83"/>
        <v>17409.011520343473</v>
      </c>
      <c r="AI185" s="26">
        <f t="shared" si="84"/>
        <v>46222.236880724246</v>
      </c>
      <c r="AJ185" s="26">
        <f t="shared" si="85"/>
        <v>1</v>
      </c>
      <c r="AK185" s="26">
        <f t="shared" si="86"/>
        <v>46222.236880724246</v>
      </c>
      <c r="AL185" s="26">
        <f t="shared" ca="1" si="87"/>
        <v>114844</v>
      </c>
      <c r="AM185" s="26">
        <f t="shared" ca="1" si="88"/>
        <v>11</v>
      </c>
      <c r="AN185" s="26">
        <f ca="1">IF(AM185=0,0,COUNTIF($AM$19:AM185,C185*10+1))</f>
        <v>115</v>
      </c>
      <c r="AO185" s="21">
        <f t="shared" ca="1" si="89"/>
        <v>0</v>
      </c>
      <c r="AP185" s="33">
        <f t="shared" ca="1" si="90"/>
        <v>114844</v>
      </c>
      <c r="AR185" s="111">
        <v>51910</v>
      </c>
      <c r="AS185" s="26"/>
    </row>
    <row r="186" spans="1:45" x14ac:dyDescent="0.2">
      <c r="A186" s="15">
        <f>Daten!A186</f>
        <v>10929</v>
      </c>
      <c r="B186" s="8" t="str">
        <f>Daten!B186</f>
        <v>Neustift an der Lafnitz</v>
      </c>
      <c r="C186" s="15">
        <f t="shared" si="66"/>
        <v>1</v>
      </c>
      <c r="D186" s="10">
        <f>Daten!D186</f>
        <v>0</v>
      </c>
      <c r="E186" s="9">
        <f>Daten!E186</f>
        <v>812</v>
      </c>
      <c r="F186" s="9">
        <f>Daten!F186</f>
        <v>784</v>
      </c>
      <c r="G186" s="27">
        <f t="shared" si="67"/>
        <v>28</v>
      </c>
      <c r="H186" s="29">
        <f t="shared" si="68"/>
        <v>3.5714285714285712E-2</v>
      </c>
      <c r="I186" s="21">
        <f t="shared" si="69"/>
        <v>10.112976014596301</v>
      </c>
      <c r="J186" s="21">
        <f t="shared" si="70"/>
        <v>17.887023985403701</v>
      </c>
      <c r="K186" s="27">
        <f t="shared" si="71"/>
        <v>-8943.5119927018513</v>
      </c>
      <c r="L186" s="16">
        <f>Daten!G186</f>
        <v>129</v>
      </c>
      <c r="M186" s="16">
        <f>Daten!H186</f>
        <v>564</v>
      </c>
      <c r="N186" s="16">
        <f>Daten!I186</f>
        <v>119</v>
      </c>
      <c r="O186" s="28">
        <f t="shared" si="72"/>
        <v>0.43971631205673761</v>
      </c>
      <c r="P186" s="16">
        <f t="shared" si="73"/>
        <v>311.89862755864937</v>
      </c>
      <c r="Q186" s="21">
        <f t="shared" si="74"/>
        <v>-63.898627558649366</v>
      </c>
      <c r="R186" s="27">
        <f t="shared" si="75"/>
        <v>-12779.725511729874</v>
      </c>
      <c r="S186" s="9">
        <f>Daten!K186</f>
        <v>1398</v>
      </c>
      <c r="T186" s="9">
        <f>Daten!L186</f>
        <v>28402</v>
      </c>
      <c r="U186" s="9">
        <f>Daten!M186</f>
        <v>97190</v>
      </c>
      <c r="V186" s="9">
        <f>Daten!N186</f>
        <v>500</v>
      </c>
      <c r="W186" s="9">
        <f>Daten!O186</f>
        <v>500</v>
      </c>
      <c r="X186" s="23">
        <f t="shared" si="76"/>
        <v>126990</v>
      </c>
      <c r="Y186" s="9">
        <f t="shared" si="77"/>
        <v>287218.04807486758</v>
      </c>
      <c r="Z186" s="21">
        <f t="shared" si="78"/>
        <v>-160228.04807486758</v>
      </c>
      <c r="AA186" s="27">
        <f t="shared" si="79"/>
        <v>16022.804807486758</v>
      </c>
      <c r="AB186" s="32">
        <f t="shared" si="80"/>
        <v>-5700.4326969449648</v>
      </c>
      <c r="AC186" s="31">
        <f t="shared" si="81"/>
        <v>0</v>
      </c>
      <c r="AG186" s="26">
        <f t="shared" si="82"/>
        <v>0</v>
      </c>
      <c r="AH186" s="26">
        <f t="shared" si="83"/>
        <v>0</v>
      </c>
      <c r="AI186" s="26">
        <f t="shared" si="84"/>
        <v>0</v>
      </c>
      <c r="AJ186" s="26">
        <f t="shared" si="85"/>
        <v>1</v>
      </c>
      <c r="AK186" s="26">
        <f t="shared" si="86"/>
        <v>0</v>
      </c>
      <c r="AL186" s="26">
        <f t="shared" ca="1" si="87"/>
        <v>0</v>
      </c>
      <c r="AM186" s="26">
        <f t="shared" ca="1" si="88"/>
        <v>0</v>
      </c>
      <c r="AN186" s="26">
        <f ca="1">IF(AM186=0,0,COUNTIF($AM$19:AM186,C186*10+1))</f>
        <v>0</v>
      </c>
      <c r="AO186" s="21">
        <f t="shared" ca="1" si="89"/>
        <v>0</v>
      </c>
      <c r="AP186" s="33">
        <f t="shared" ca="1" si="90"/>
        <v>0</v>
      </c>
      <c r="AR186" s="111">
        <v>0</v>
      </c>
      <c r="AS186" s="26"/>
    </row>
    <row r="187" spans="1:45" x14ac:dyDescent="0.2">
      <c r="A187" s="15">
        <f>Daten!A187</f>
        <v>10930</v>
      </c>
      <c r="B187" s="8" t="str">
        <f>Daten!B187</f>
        <v>Jabing</v>
      </c>
      <c r="C187" s="15">
        <f t="shared" si="66"/>
        <v>1</v>
      </c>
      <c r="D187" s="10">
        <f>Daten!D187</f>
        <v>0</v>
      </c>
      <c r="E187" s="9">
        <f>Daten!E187</f>
        <v>735</v>
      </c>
      <c r="F187" s="9">
        <f>Daten!F187</f>
        <v>732</v>
      </c>
      <c r="G187" s="27">
        <f t="shared" si="67"/>
        <v>3</v>
      </c>
      <c r="H187" s="29">
        <f t="shared" si="68"/>
        <v>4.0983606557377051E-3</v>
      </c>
      <c r="I187" s="21">
        <f t="shared" si="69"/>
        <v>9.4422174013832816</v>
      </c>
      <c r="J187" s="21">
        <f t="shared" si="70"/>
        <v>-6.4422174013832816</v>
      </c>
      <c r="K187" s="27">
        <f t="shared" si="71"/>
        <v>3221.1087006916409</v>
      </c>
      <c r="L187" s="16">
        <f>Daten!G187</f>
        <v>92</v>
      </c>
      <c r="M187" s="16">
        <f>Daten!H187</f>
        <v>477</v>
      </c>
      <c r="N187" s="16">
        <f>Daten!I187</f>
        <v>166</v>
      </c>
      <c r="O187" s="28">
        <f t="shared" si="72"/>
        <v>0.54088050314465408</v>
      </c>
      <c r="P187" s="16">
        <f t="shared" si="73"/>
        <v>263.78660522247469</v>
      </c>
      <c r="Q187" s="21">
        <f t="shared" si="74"/>
        <v>-5.7866052224746909</v>
      </c>
      <c r="R187" s="27">
        <f t="shared" si="75"/>
        <v>-1157.3210444949382</v>
      </c>
      <c r="S187" s="9">
        <f>Daten!K187</f>
        <v>3514</v>
      </c>
      <c r="T187" s="9">
        <f>Daten!L187</f>
        <v>30064</v>
      </c>
      <c r="U187" s="9">
        <f>Daten!M187</f>
        <v>12486</v>
      </c>
      <c r="V187" s="9">
        <f>Daten!N187</f>
        <v>500</v>
      </c>
      <c r="W187" s="9">
        <f>Daten!O187</f>
        <v>500</v>
      </c>
      <c r="X187" s="23">
        <f t="shared" si="76"/>
        <v>46064</v>
      </c>
      <c r="Y187" s="9">
        <f t="shared" si="77"/>
        <v>259981.85386087155</v>
      </c>
      <c r="Z187" s="21">
        <f t="shared" si="78"/>
        <v>-213917.85386087155</v>
      </c>
      <c r="AA187" s="27">
        <f t="shared" si="79"/>
        <v>21391.785386087155</v>
      </c>
      <c r="AB187" s="32">
        <f t="shared" si="80"/>
        <v>23455.573042283857</v>
      </c>
      <c r="AC187" s="31">
        <f t="shared" si="81"/>
        <v>23455.573042283857</v>
      </c>
      <c r="AG187" s="26">
        <f t="shared" si="82"/>
        <v>3221.1087006916409</v>
      </c>
      <c r="AH187" s="26">
        <f t="shared" si="83"/>
        <v>21391.785386087155</v>
      </c>
      <c r="AI187" s="26">
        <f t="shared" si="84"/>
        <v>24612.894086778797</v>
      </c>
      <c r="AJ187" s="26">
        <f t="shared" si="85"/>
        <v>1</v>
      </c>
      <c r="AK187" s="26">
        <f t="shared" si="86"/>
        <v>24612.894086778797</v>
      </c>
      <c r="AL187" s="26">
        <f t="shared" ca="1" si="87"/>
        <v>61153</v>
      </c>
      <c r="AM187" s="26">
        <f t="shared" ca="1" si="88"/>
        <v>11</v>
      </c>
      <c r="AN187" s="26">
        <f ca="1">IF(AM187=0,0,COUNTIF($AM$19:AM187,C187*10+1))</f>
        <v>116</v>
      </c>
      <c r="AO187" s="21">
        <f t="shared" ca="1" si="89"/>
        <v>0</v>
      </c>
      <c r="AP187" s="33">
        <f t="shared" ca="1" si="90"/>
        <v>61153</v>
      </c>
      <c r="AR187" s="111">
        <v>27641</v>
      </c>
      <c r="AS187" s="26"/>
    </row>
    <row r="188" spans="1:45" x14ac:dyDescent="0.2">
      <c r="A188" s="15">
        <f>Daten!A188</f>
        <v>10931</v>
      </c>
      <c r="B188" s="8" t="str">
        <f>Daten!B188</f>
        <v>Badersdorf</v>
      </c>
      <c r="C188" s="15">
        <f t="shared" si="66"/>
        <v>1</v>
      </c>
      <c r="D188" s="10">
        <f>Daten!D188</f>
        <v>0</v>
      </c>
      <c r="E188" s="9">
        <f>Daten!E188</f>
        <v>291</v>
      </c>
      <c r="F188" s="9">
        <f>Daten!F188</f>
        <v>293</v>
      </c>
      <c r="G188" s="27">
        <f t="shared" si="67"/>
        <v>-2</v>
      </c>
      <c r="H188" s="29">
        <f t="shared" si="68"/>
        <v>-6.8259385665529011E-3</v>
      </c>
      <c r="I188" s="21">
        <f t="shared" si="69"/>
        <v>3.7794668013733626</v>
      </c>
      <c r="J188" s="21">
        <f t="shared" si="70"/>
        <v>-5.7794668013733626</v>
      </c>
      <c r="K188" s="27">
        <f t="shared" si="71"/>
        <v>2889.7334006866813</v>
      </c>
      <c r="L188" s="16">
        <f>Daten!G188</f>
        <v>37</v>
      </c>
      <c r="M188" s="16">
        <f>Daten!H188</f>
        <v>182</v>
      </c>
      <c r="N188" s="16">
        <f>Daten!I188</f>
        <v>72</v>
      </c>
      <c r="O188" s="28">
        <f t="shared" si="72"/>
        <v>0.59890109890109888</v>
      </c>
      <c r="P188" s="16">
        <f t="shared" si="73"/>
        <v>100.64813868027338</v>
      </c>
      <c r="Q188" s="21">
        <f t="shared" si="74"/>
        <v>8.3518613197266234</v>
      </c>
      <c r="R188" s="27">
        <f t="shared" si="75"/>
        <v>1670.3722639453247</v>
      </c>
      <c r="S188" s="9">
        <f>Daten!K188</f>
        <v>5204</v>
      </c>
      <c r="T188" s="9">
        <f>Daten!L188</f>
        <v>13508</v>
      </c>
      <c r="U188" s="9">
        <f>Daten!M188</f>
        <v>22532</v>
      </c>
      <c r="V188" s="9">
        <f>Daten!N188</f>
        <v>500</v>
      </c>
      <c r="W188" s="9">
        <f>Daten!O188</f>
        <v>500</v>
      </c>
      <c r="X188" s="23">
        <f t="shared" si="76"/>
        <v>41244</v>
      </c>
      <c r="Y188" s="9">
        <f t="shared" si="77"/>
        <v>102931.59112042669</v>
      </c>
      <c r="Z188" s="21">
        <f t="shared" si="78"/>
        <v>-61687.591120426689</v>
      </c>
      <c r="AA188" s="27">
        <f t="shared" si="79"/>
        <v>6168.7591120426696</v>
      </c>
      <c r="AB188" s="32">
        <f t="shared" si="80"/>
        <v>10728.864776674676</v>
      </c>
      <c r="AC188" s="31">
        <f t="shared" si="81"/>
        <v>10728.864776674676</v>
      </c>
      <c r="AG188" s="26">
        <f t="shared" si="82"/>
        <v>2889.7334006866813</v>
      </c>
      <c r="AH188" s="26">
        <f t="shared" si="83"/>
        <v>6168.7591120426696</v>
      </c>
      <c r="AI188" s="26">
        <f t="shared" si="84"/>
        <v>9058.49251272935</v>
      </c>
      <c r="AJ188" s="26">
        <f t="shared" si="85"/>
        <v>1</v>
      </c>
      <c r="AK188" s="26">
        <f t="shared" si="86"/>
        <v>9058.49251272935</v>
      </c>
      <c r="AL188" s="26">
        <f t="shared" ca="1" si="87"/>
        <v>22507</v>
      </c>
      <c r="AM188" s="26">
        <f t="shared" ca="1" si="88"/>
        <v>11</v>
      </c>
      <c r="AN188" s="26">
        <f ca="1">IF(AM188=0,0,COUNTIF($AM$19:AM188,C188*10+1))</f>
        <v>117</v>
      </c>
      <c r="AO188" s="21">
        <f t="shared" ca="1" si="89"/>
        <v>0</v>
      </c>
      <c r="AP188" s="33">
        <f t="shared" ca="1" si="90"/>
        <v>22507</v>
      </c>
      <c r="AR188" s="111">
        <v>10173</v>
      </c>
      <c r="AS188" s="26"/>
    </row>
    <row r="189" spans="1:45" x14ac:dyDescent="0.2">
      <c r="A189" s="15">
        <f>Daten!A189</f>
        <v>10932</v>
      </c>
      <c r="B189" s="8" t="str">
        <f>Daten!B189</f>
        <v>Schandorf</v>
      </c>
      <c r="C189" s="15">
        <f t="shared" si="66"/>
        <v>1</v>
      </c>
      <c r="D189" s="10">
        <f>Daten!D189</f>
        <v>0</v>
      </c>
      <c r="E189" s="9">
        <f>Daten!E189</f>
        <v>267</v>
      </c>
      <c r="F189" s="9">
        <f>Daten!F189</f>
        <v>285</v>
      </c>
      <c r="G189" s="27">
        <f t="shared" si="67"/>
        <v>-18</v>
      </c>
      <c r="H189" s="29">
        <f t="shared" si="68"/>
        <v>-6.3157894736842107E-2</v>
      </c>
      <c r="I189" s="21">
        <f t="shared" si="69"/>
        <v>3.6762731685713592</v>
      </c>
      <c r="J189" s="21">
        <f t="shared" si="70"/>
        <v>-21.67627316857136</v>
      </c>
      <c r="K189" s="27">
        <f t="shared" si="71"/>
        <v>10838.136584285679</v>
      </c>
      <c r="L189" s="16">
        <f>Daten!G189</f>
        <v>34</v>
      </c>
      <c r="M189" s="16">
        <f>Daten!H189</f>
        <v>146</v>
      </c>
      <c r="N189" s="16">
        <f>Daten!I189</f>
        <v>87</v>
      </c>
      <c r="O189" s="28">
        <f t="shared" si="72"/>
        <v>0.82876712328767121</v>
      </c>
      <c r="P189" s="16">
        <f t="shared" si="73"/>
        <v>80.739715644614904</v>
      </c>
      <c r="Q189" s="21">
        <f t="shared" si="74"/>
        <v>40.260284355385096</v>
      </c>
      <c r="R189" s="27">
        <f t="shared" si="75"/>
        <v>8052.0568710770194</v>
      </c>
      <c r="S189" s="9">
        <f>Daten!K189</f>
        <v>7665</v>
      </c>
      <c r="T189" s="9">
        <f>Daten!L189</f>
        <v>10717</v>
      </c>
      <c r="U189" s="9">
        <f>Daten!M189</f>
        <v>743</v>
      </c>
      <c r="V189" s="9">
        <f>Daten!N189</f>
        <v>500</v>
      </c>
      <c r="W189" s="9">
        <f>Daten!O189</f>
        <v>500</v>
      </c>
      <c r="X189" s="23">
        <f t="shared" si="76"/>
        <v>19125</v>
      </c>
      <c r="Y189" s="9">
        <f t="shared" si="77"/>
        <v>94442.38772905129</v>
      </c>
      <c r="Z189" s="21">
        <f t="shared" si="78"/>
        <v>-75317.38772905129</v>
      </c>
      <c r="AA189" s="27">
        <f t="shared" si="79"/>
        <v>7531.7387729051297</v>
      </c>
      <c r="AB189" s="32">
        <f t="shared" si="80"/>
        <v>26421.932228267829</v>
      </c>
      <c r="AC189" s="31">
        <f t="shared" si="81"/>
        <v>26421.932228267829</v>
      </c>
      <c r="AG189" s="26">
        <f t="shared" si="82"/>
        <v>10838.136584285679</v>
      </c>
      <c r="AH189" s="26">
        <f t="shared" si="83"/>
        <v>7531.7387729051297</v>
      </c>
      <c r="AI189" s="26">
        <f t="shared" si="84"/>
        <v>18369.875357190809</v>
      </c>
      <c r="AJ189" s="26">
        <f t="shared" si="85"/>
        <v>1</v>
      </c>
      <c r="AK189" s="26">
        <f t="shared" si="86"/>
        <v>18369.875357190809</v>
      </c>
      <c r="AL189" s="26">
        <f t="shared" ca="1" si="87"/>
        <v>45642</v>
      </c>
      <c r="AM189" s="26">
        <f t="shared" ca="1" si="88"/>
        <v>11</v>
      </c>
      <c r="AN189" s="26">
        <f ca="1">IF(AM189=0,0,COUNTIF($AM$19:AM189,C189*10+1))</f>
        <v>118</v>
      </c>
      <c r="AO189" s="21">
        <f t="shared" ca="1" si="89"/>
        <v>0</v>
      </c>
      <c r="AP189" s="33">
        <f t="shared" ca="1" si="90"/>
        <v>45642</v>
      </c>
      <c r="AR189" s="111">
        <v>20630</v>
      </c>
      <c r="AS189" s="26"/>
    </row>
    <row r="190" spans="1:45" x14ac:dyDescent="0.2">
      <c r="A190" s="15">
        <f>Daten!A190</f>
        <v>20101</v>
      </c>
      <c r="B190" s="8" t="str">
        <f>Daten!B190</f>
        <v>Klagenfurt am Wörthersee</v>
      </c>
      <c r="C190" s="15">
        <f t="shared" si="66"/>
        <v>2</v>
      </c>
      <c r="D190" s="10">
        <f>Daten!D190</f>
        <v>1</v>
      </c>
      <c r="E190" s="9">
        <f>Daten!E190</f>
        <v>101220</v>
      </c>
      <c r="F190" s="9">
        <f>Daten!F190</f>
        <v>98695</v>
      </c>
      <c r="G190" s="27">
        <f t="shared" si="67"/>
        <v>2525</v>
      </c>
      <c r="H190" s="29">
        <f t="shared" si="68"/>
        <v>2.5583869496935002E-2</v>
      </c>
      <c r="I190" s="21">
        <f t="shared" si="69"/>
        <v>1273.0869486742115</v>
      </c>
      <c r="J190" s="21">
        <f t="shared" si="70"/>
        <v>1251.9130513257885</v>
      </c>
      <c r="K190" s="27">
        <f t="shared" si="71"/>
        <v>-625956.52566289424</v>
      </c>
      <c r="L190" s="16">
        <f>Daten!G190</f>
        <v>13377</v>
      </c>
      <c r="M190" s="16">
        <f>Daten!H190</f>
        <v>67091</v>
      </c>
      <c r="N190" s="16">
        <f>Daten!I190</f>
        <v>20752</v>
      </c>
      <c r="O190" s="28">
        <f t="shared" si="72"/>
        <v>0.50869714268679855</v>
      </c>
      <c r="P190" s="16">
        <f t="shared" si="73"/>
        <v>37102.111385704513</v>
      </c>
      <c r="Q190" s="21">
        <f t="shared" si="74"/>
        <v>-2973.1113857045129</v>
      </c>
      <c r="R190" s="27">
        <f t="shared" si="75"/>
        <v>-594622.27714090259</v>
      </c>
      <c r="S190" s="9">
        <f>Daten!K190</f>
        <v>45793</v>
      </c>
      <c r="T190" s="9">
        <f>Daten!L190</f>
        <v>9912844</v>
      </c>
      <c r="U190" s="9">
        <f>Daten!M190</f>
        <v>46202989</v>
      </c>
      <c r="V190" s="9">
        <f>Daten!N190</f>
        <v>500</v>
      </c>
      <c r="W190" s="9">
        <f>Daten!O190</f>
        <v>500</v>
      </c>
      <c r="X190" s="23">
        <f t="shared" si="76"/>
        <v>56161626</v>
      </c>
      <c r="Y190" s="9">
        <f t="shared" si="77"/>
        <v>35803215.303125739</v>
      </c>
      <c r="Z190" s="21">
        <f t="shared" si="78"/>
        <v>20358410.696874261</v>
      </c>
      <c r="AA190" s="27">
        <f t="shared" si="79"/>
        <v>-2035841.0696874261</v>
      </c>
      <c r="AB190" s="32">
        <f t="shared" si="80"/>
        <v>-3256419.8724912228</v>
      </c>
      <c r="AC190" s="31">
        <f t="shared" si="81"/>
        <v>0</v>
      </c>
      <c r="AG190" s="26">
        <f t="shared" si="82"/>
        <v>0</v>
      </c>
      <c r="AH190" s="26">
        <f t="shared" si="83"/>
        <v>0</v>
      </c>
      <c r="AI190" s="26">
        <f t="shared" si="84"/>
        <v>0</v>
      </c>
      <c r="AJ190" s="26">
        <f t="shared" si="85"/>
        <v>1</v>
      </c>
      <c r="AK190" s="26">
        <f t="shared" si="86"/>
        <v>0</v>
      </c>
      <c r="AL190" s="26">
        <f t="shared" ca="1" si="87"/>
        <v>0</v>
      </c>
      <c r="AM190" s="26">
        <f t="shared" ca="1" si="88"/>
        <v>0</v>
      </c>
      <c r="AN190" s="26">
        <f ca="1">IF(AM190=0,0,COUNTIF($AM$19:AM190,C190*10+1))</f>
        <v>0</v>
      </c>
      <c r="AO190" s="21">
        <f t="shared" ca="1" si="89"/>
        <v>0</v>
      </c>
      <c r="AP190" s="33">
        <f t="shared" ca="1" si="90"/>
        <v>0</v>
      </c>
      <c r="AR190" s="111">
        <v>0</v>
      </c>
      <c r="AS190" s="26"/>
    </row>
    <row r="191" spans="1:45" x14ac:dyDescent="0.2">
      <c r="A191" s="15">
        <f>Daten!A191</f>
        <v>20201</v>
      </c>
      <c r="B191" s="8" t="str">
        <f>Daten!B191</f>
        <v>Villach</v>
      </c>
      <c r="C191" s="15">
        <f t="shared" si="66"/>
        <v>2</v>
      </c>
      <c r="D191" s="10">
        <f>Daten!D191</f>
        <v>1</v>
      </c>
      <c r="E191" s="9">
        <f>Daten!E191</f>
        <v>62907</v>
      </c>
      <c r="F191" s="9">
        <f>Daten!F191</f>
        <v>60931</v>
      </c>
      <c r="G191" s="27">
        <f t="shared" si="67"/>
        <v>1976</v>
      </c>
      <c r="H191" s="29">
        <f t="shared" si="68"/>
        <v>3.2430125880093877E-2</v>
      </c>
      <c r="I191" s="21">
        <f t="shared" si="69"/>
        <v>785.96140503235608</v>
      </c>
      <c r="J191" s="21">
        <f t="shared" si="70"/>
        <v>1190.0385949676438</v>
      </c>
      <c r="K191" s="27">
        <f t="shared" si="71"/>
        <v>-595019.29748382187</v>
      </c>
      <c r="L191" s="16">
        <f>Daten!G191</f>
        <v>8204</v>
      </c>
      <c r="M191" s="16">
        <f>Daten!H191</f>
        <v>41428</v>
      </c>
      <c r="N191" s="16">
        <f>Daten!I191</f>
        <v>13275</v>
      </c>
      <c r="O191" s="28">
        <f t="shared" si="72"/>
        <v>0.51846577194168197</v>
      </c>
      <c r="P191" s="16">
        <f t="shared" si="73"/>
        <v>22910.170820034975</v>
      </c>
      <c r="Q191" s="21">
        <f t="shared" si="74"/>
        <v>-1431.1708200349749</v>
      </c>
      <c r="R191" s="27">
        <f t="shared" si="75"/>
        <v>-286234.16400699498</v>
      </c>
      <c r="S191" s="9">
        <f>Daten!K191</f>
        <v>27103</v>
      </c>
      <c r="T191" s="9">
        <f>Daten!L191</f>
        <v>6558003</v>
      </c>
      <c r="U191" s="9">
        <f>Daten!M191</f>
        <v>32514842</v>
      </c>
      <c r="V191" s="9">
        <f>Daten!N191</f>
        <v>500</v>
      </c>
      <c r="W191" s="9">
        <f>Daten!O191</f>
        <v>500</v>
      </c>
      <c r="X191" s="23">
        <f t="shared" si="76"/>
        <v>39099948</v>
      </c>
      <c r="Y191" s="9">
        <f t="shared" si="77"/>
        <v>22251263.239218839</v>
      </c>
      <c r="Z191" s="21">
        <f t="shared" si="78"/>
        <v>16848684.760781161</v>
      </c>
      <c r="AA191" s="27">
        <f t="shared" si="79"/>
        <v>-1684868.4760781163</v>
      </c>
      <c r="AB191" s="32">
        <f t="shared" si="80"/>
        <v>-2566121.9375689332</v>
      </c>
      <c r="AC191" s="31">
        <f t="shared" si="81"/>
        <v>0</v>
      </c>
      <c r="AG191" s="26">
        <f t="shared" si="82"/>
        <v>0</v>
      </c>
      <c r="AH191" s="26">
        <f t="shared" si="83"/>
        <v>0</v>
      </c>
      <c r="AI191" s="26">
        <f t="shared" si="84"/>
        <v>0</v>
      </c>
      <c r="AJ191" s="26">
        <f t="shared" si="85"/>
        <v>1</v>
      </c>
      <c r="AK191" s="26">
        <f t="shared" si="86"/>
        <v>0</v>
      </c>
      <c r="AL191" s="26">
        <f t="shared" ca="1" si="87"/>
        <v>0</v>
      </c>
      <c r="AM191" s="26">
        <f t="shared" ca="1" si="88"/>
        <v>0</v>
      </c>
      <c r="AN191" s="26">
        <f ca="1">IF(AM191=0,0,COUNTIF($AM$19:AM191,C191*10+1))</f>
        <v>0</v>
      </c>
      <c r="AO191" s="21">
        <f t="shared" ca="1" si="89"/>
        <v>0</v>
      </c>
      <c r="AP191" s="33">
        <f t="shared" ca="1" si="90"/>
        <v>0</v>
      </c>
      <c r="AR191" s="111">
        <v>0</v>
      </c>
      <c r="AS191" s="26"/>
    </row>
    <row r="192" spans="1:45" x14ac:dyDescent="0.2">
      <c r="A192" s="15">
        <f>Daten!A192</f>
        <v>20302</v>
      </c>
      <c r="B192" s="8" t="str">
        <f>Daten!B192</f>
        <v>Dellach</v>
      </c>
      <c r="C192" s="15">
        <f t="shared" si="66"/>
        <v>2</v>
      </c>
      <c r="D192" s="10">
        <f>Daten!D192</f>
        <v>0</v>
      </c>
      <c r="E192" s="9">
        <f>Daten!E192</f>
        <v>1219</v>
      </c>
      <c r="F192" s="9">
        <f>Daten!F192</f>
        <v>1237</v>
      </c>
      <c r="G192" s="27">
        <f t="shared" si="67"/>
        <v>-18</v>
      </c>
      <c r="H192" s="29">
        <f t="shared" si="68"/>
        <v>-1.4551333872271624E-2</v>
      </c>
      <c r="I192" s="21">
        <f t="shared" si="69"/>
        <v>15.956315472009724</v>
      </c>
      <c r="J192" s="21">
        <f t="shared" si="70"/>
        <v>-33.95631547200972</v>
      </c>
      <c r="K192" s="27">
        <f t="shared" si="71"/>
        <v>16978.157736004861</v>
      </c>
      <c r="L192" s="16">
        <f>Daten!G192</f>
        <v>143</v>
      </c>
      <c r="M192" s="16">
        <f>Daten!H192</f>
        <v>771</v>
      </c>
      <c r="N192" s="16">
        <f>Daten!I192</f>
        <v>305</v>
      </c>
      <c r="O192" s="28">
        <f t="shared" si="72"/>
        <v>0.58106355382619979</v>
      </c>
      <c r="P192" s="16">
        <f t="shared" si="73"/>
        <v>426.37206001368554</v>
      </c>
      <c r="Q192" s="21">
        <f t="shared" si="74"/>
        <v>21.627939986314459</v>
      </c>
      <c r="R192" s="27">
        <f t="shared" si="75"/>
        <v>4325.5879972628918</v>
      </c>
      <c r="S192" s="9">
        <f>Daten!K192</f>
        <v>4945</v>
      </c>
      <c r="T192" s="9">
        <f>Daten!L192</f>
        <v>61893</v>
      </c>
      <c r="U192" s="9">
        <f>Daten!M192</f>
        <v>132093</v>
      </c>
      <c r="V192" s="9">
        <f>Daten!N192</f>
        <v>500</v>
      </c>
      <c r="W192" s="9">
        <f>Daten!O192</f>
        <v>500</v>
      </c>
      <c r="X192" s="23">
        <f t="shared" si="76"/>
        <v>198931</v>
      </c>
      <c r="Y192" s="9">
        <f t="shared" si="77"/>
        <v>431180.7889202754</v>
      </c>
      <c r="Z192" s="21">
        <f t="shared" si="78"/>
        <v>-232249.7889202754</v>
      </c>
      <c r="AA192" s="27">
        <f t="shared" si="79"/>
        <v>23224.978892027542</v>
      </c>
      <c r="AB192" s="32">
        <f t="shared" si="80"/>
        <v>44528.72462529529</v>
      </c>
      <c r="AC192" s="31">
        <f t="shared" si="81"/>
        <v>44528.72462529529</v>
      </c>
      <c r="AG192" s="26">
        <f t="shared" si="82"/>
        <v>16978.157736004861</v>
      </c>
      <c r="AH192" s="26">
        <f t="shared" si="83"/>
        <v>23224.978892027542</v>
      </c>
      <c r="AI192" s="26">
        <f t="shared" si="84"/>
        <v>40203.1366280324</v>
      </c>
      <c r="AJ192" s="26">
        <f t="shared" si="85"/>
        <v>1</v>
      </c>
      <c r="AK192" s="26">
        <f t="shared" si="86"/>
        <v>40203.1366280324</v>
      </c>
      <c r="AL192" s="26">
        <f t="shared" ca="1" si="87"/>
        <v>101576</v>
      </c>
      <c r="AM192" s="26">
        <f t="shared" ca="1" si="88"/>
        <v>21</v>
      </c>
      <c r="AN192" s="26">
        <f ca="1">IF(AM192=0,0,COUNTIF($AM$19:AM192,C192*10+1))</f>
        <v>1</v>
      </c>
      <c r="AO192" s="21">
        <f t="shared" ca="1" si="89"/>
        <v>3</v>
      </c>
      <c r="AP192" s="33">
        <f t="shared" ca="1" si="90"/>
        <v>101579</v>
      </c>
      <c r="AR192" s="111">
        <v>45917</v>
      </c>
      <c r="AS192" s="26"/>
    </row>
    <row r="193" spans="1:45" x14ac:dyDescent="0.2">
      <c r="A193" s="15">
        <f>Daten!A193</f>
        <v>20305</v>
      </c>
      <c r="B193" s="8" t="str">
        <f>Daten!B193</f>
        <v>Hermagor-Pressegger See</v>
      </c>
      <c r="C193" s="15">
        <f t="shared" si="66"/>
        <v>2</v>
      </c>
      <c r="D193" s="10">
        <f>Daten!D193</f>
        <v>0</v>
      </c>
      <c r="E193" s="9">
        <f>Daten!E193</f>
        <v>6887</v>
      </c>
      <c r="F193" s="9">
        <f>Daten!F193</f>
        <v>6859</v>
      </c>
      <c r="G193" s="27">
        <f t="shared" si="67"/>
        <v>28</v>
      </c>
      <c r="H193" s="29">
        <f t="shared" si="68"/>
        <v>4.0822277299897942E-3</v>
      </c>
      <c r="I193" s="21">
        <f t="shared" si="69"/>
        <v>88.475640923617377</v>
      </c>
      <c r="J193" s="21">
        <f t="shared" si="70"/>
        <v>-60.475640923617377</v>
      </c>
      <c r="K193" s="27">
        <f t="shared" si="71"/>
        <v>30237.820461808689</v>
      </c>
      <c r="L193" s="16">
        <f>Daten!G193</f>
        <v>840</v>
      </c>
      <c r="M193" s="16">
        <f>Daten!H193</f>
        <v>4233</v>
      </c>
      <c r="N193" s="16">
        <f>Daten!I193</f>
        <v>1814</v>
      </c>
      <c r="O193" s="28">
        <f t="shared" si="72"/>
        <v>0.62697850224427121</v>
      </c>
      <c r="P193" s="16">
        <f t="shared" si="73"/>
        <v>2340.8987419428418</v>
      </c>
      <c r="Q193" s="21">
        <f t="shared" si="74"/>
        <v>313.10125805715825</v>
      </c>
      <c r="R193" s="27">
        <f t="shared" si="75"/>
        <v>62620.251611431653</v>
      </c>
      <c r="S193" s="9">
        <f>Daten!K193</f>
        <v>36734</v>
      </c>
      <c r="T193" s="9">
        <f>Daten!L193</f>
        <v>862280</v>
      </c>
      <c r="U193" s="9">
        <f>Daten!M193</f>
        <v>2219183</v>
      </c>
      <c r="V193" s="9">
        <f>Daten!N193</f>
        <v>500</v>
      </c>
      <c r="W193" s="9">
        <f>Daten!O193</f>
        <v>500</v>
      </c>
      <c r="X193" s="23">
        <f t="shared" si="76"/>
        <v>3118197</v>
      </c>
      <c r="Y193" s="9">
        <f t="shared" si="77"/>
        <v>2436047.6565167648</v>
      </c>
      <c r="Z193" s="21">
        <f t="shared" si="78"/>
        <v>682149.34348323522</v>
      </c>
      <c r="AA193" s="27">
        <f t="shared" si="79"/>
        <v>-68214.934348323528</v>
      </c>
      <c r="AB193" s="32">
        <f t="shared" si="80"/>
        <v>24643.137724916814</v>
      </c>
      <c r="AC193" s="31">
        <f t="shared" si="81"/>
        <v>24643.137724916814</v>
      </c>
      <c r="AG193" s="26">
        <f t="shared" si="82"/>
        <v>30237.820461808689</v>
      </c>
      <c r="AH193" s="26">
        <f t="shared" si="83"/>
        <v>-68214.934348323528</v>
      </c>
      <c r="AI193" s="26">
        <f t="shared" si="84"/>
        <v>-37977.113886514839</v>
      </c>
      <c r="AJ193" s="26">
        <f t="shared" si="85"/>
        <v>1</v>
      </c>
      <c r="AK193" s="26">
        <f t="shared" si="86"/>
        <v>0</v>
      </c>
      <c r="AL193" s="26">
        <f t="shared" ca="1" si="87"/>
        <v>0</v>
      </c>
      <c r="AM193" s="26">
        <f t="shared" ca="1" si="88"/>
        <v>0</v>
      </c>
      <c r="AN193" s="26">
        <f ca="1">IF(AM193=0,0,COUNTIF($AM$19:AM193,C193*10+1))</f>
        <v>0</v>
      </c>
      <c r="AO193" s="21">
        <f t="shared" ca="1" si="89"/>
        <v>0</v>
      </c>
      <c r="AP193" s="33">
        <f t="shared" ca="1" si="90"/>
        <v>0</v>
      </c>
      <c r="AR193" s="111">
        <v>0</v>
      </c>
      <c r="AS193" s="26"/>
    </row>
    <row r="194" spans="1:45" x14ac:dyDescent="0.2">
      <c r="A194" s="15">
        <f>Daten!A194</f>
        <v>20306</v>
      </c>
      <c r="B194" s="8" t="str">
        <f>Daten!B194</f>
        <v>Kirchbach</v>
      </c>
      <c r="C194" s="15">
        <f t="shared" si="66"/>
        <v>2</v>
      </c>
      <c r="D194" s="10">
        <f>Daten!D194</f>
        <v>0</v>
      </c>
      <c r="E194" s="9">
        <f>Daten!E194</f>
        <v>2495</v>
      </c>
      <c r="F194" s="9">
        <f>Daten!F194</f>
        <v>2659</v>
      </c>
      <c r="G194" s="27">
        <f t="shared" si="67"/>
        <v>-164</v>
      </c>
      <c r="H194" s="29">
        <f t="shared" si="68"/>
        <v>-6.1677322301617148E-2</v>
      </c>
      <c r="I194" s="21">
        <f t="shared" si="69"/>
        <v>34.298983702565771</v>
      </c>
      <c r="J194" s="21">
        <f t="shared" si="70"/>
        <v>-198.29898370256578</v>
      </c>
      <c r="K194" s="27">
        <f t="shared" si="71"/>
        <v>99149.491851282888</v>
      </c>
      <c r="L194" s="16">
        <f>Daten!G194</f>
        <v>318</v>
      </c>
      <c r="M194" s="16">
        <f>Daten!H194</f>
        <v>1566</v>
      </c>
      <c r="N194" s="16">
        <f>Daten!I194</f>
        <v>611</v>
      </c>
      <c r="O194" s="28">
        <f t="shared" si="72"/>
        <v>0.59323116219667948</v>
      </c>
      <c r="P194" s="16">
        <f t="shared" si="73"/>
        <v>866.01640205114336</v>
      </c>
      <c r="Q194" s="21">
        <f t="shared" si="74"/>
        <v>62.983597948856641</v>
      </c>
      <c r="R194" s="27">
        <f t="shared" si="75"/>
        <v>12596.719589771328</v>
      </c>
      <c r="S194" s="9">
        <f>Daten!K194</f>
        <v>18128</v>
      </c>
      <c r="T194" s="9">
        <f>Daten!L194</f>
        <v>153676</v>
      </c>
      <c r="U194" s="9">
        <f>Daten!M194</f>
        <v>266579</v>
      </c>
      <c r="V194" s="9">
        <f>Daten!N194</f>
        <v>500</v>
      </c>
      <c r="W194" s="9">
        <f>Daten!O194</f>
        <v>500</v>
      </c>
      <c r="X194" s="23">
        <f t="shared" si="76"/>
        <v>438383</v>
      </c>
      <c r="Y194" s="9">
        <f t="shared" si="77"/>
        <v>882523.43589506729</v>
      </c>
      <c r="Z194" s="21">
        <f t="shared" si="78"/>
        <v>-444140.43589506729</v>
      </c>
      <c r="AA194" s="27">
        <f t="shared" si="79"/>
        <v>44414.043589506735</v>
      </c>
      <c r="AB194" s="32">
        <f t="shared" si="80"/>
        <v>156160.25503056095</v>
      </c>
      <c r="AC194" s="31">
        <f t="shared" si="81"/>
        <v>156160.25503056095</v>
      </c>
      <c r="AG194" s="26">
        <f t="shared" si="82"/>
        <v>99149.491851282888</v>
      </c>
      <c r="AH194" s="26">
        <f t="shared" si="83"/>
        <v>44414.043589506735</v>
      </c>
      <c r="AI194" s="26">
        <f t="shared" si="84"/>
        <v>143563.53544078962</v>
      </c>
      <c r="AJ194" s="26">
        <f t="shared" si="85"/>
        <v>1</v>
      </c>
      <c r="AK194" s="26">
        <f t="shared" si="86"/>
        <v>143563.53544078962</v>
      </c>
      <c r="AL194" s="26">
        <f t="shared" ca="1" si="87"/>
        <v>362722</v>
      </c>
      <c r="AM194" s="26">
        <f t="shared" ca="1" si="88"/>
        <v>21</v>
      </c>
      <c r="AN194" s="26">
        <f ca="1">IF(AM194=0,0,COUNTIF($AM$19:AM194,C194*10+1))</f>
        <v>2</v>
      </c>
      <c r="AO194" s="21">
        <f t="shared" ca="1" si="89"/>
        <v>0</v>
      </c>
      <c r="AP194" s="33">
        <f t="shared" ca="1" si="90"/>
        <v>362722</v>
      </c>
      <c r="AR194" s="111">
        <v>163950</v>
      </c>
      <c r="AS194" s="26"/>
    </row>
    <row r="195" spans="1:45" x14ac:dyDescent="0.2">
      <c r="A195" s="15">
        <f>Daten!A195</f>
        <v>20307</v>
      </c>
      <c r="B195" s="8" t="str">
        <f>Daten!B195</f>
        <v>Kötschach-Mauthen</v>
      </c>
      <c r="C195" s="15">
        <f t="shared" si="66"/>
        <v>2</v>
      </c>
      <c r="D195" s="10">
        <f>Daten!D195</f>
        <v>0</v>
      </c>
      <c r="E195" s="9">
        <f>Daten!E195</f>
        <v>3346</v>
      </c>
      <c r="F195" s="9">
        <f>Daten!F195</f>
        <v>3459</v>
      </c>
      <c r="G195" s="27">
        <f t="shared" si="67"/>
        <v>-113</v>
      </c>
      <c r="H195" s="29">
        <f t="shared" si="68"/>
        <v>-3.2668401272043943E-2</v>
      </c>
      <c r="I195" s="21">
        <f t="shared" si="69"/>
        <v>44.618346982766077</v>
      </c>
      <c r="J195" s="21">
        <f t="shared" si="70"/>
        <v>-157.61834698276607</v>
      </c>
      <c r="K195" s="27">
        <f t="shared" si="71"/>
        <v>78809.17349138303</v>
      </c>
      <c r="L195" s="16">
        <f>Daten!G195</f>
        <v>395</v>
      </c>
      <c r="M195" s="16">
        <f>Daten!H195</f>
        <v>2088</v>
      </c>
      <c r="N195" s="16">
        <f>Daten!I195</f>
        <v>863</v>
      </c>
      <c r="O195" s="28">
        <f t="shared" si="72"/>
        <v>0.60249042145593867</v>
      </c>
      <c r="P195" s="16">
        <f t="shared" si="73"/>
        <v>1154.6885360681913</v>
      </c>
      <c r="Q195" s="21">
        <f t="shared" si="74"/>
        <v>103.3114639318087</v>
      </c>
      <c r="R195" s="27">
        <f t="shared" si="75"/>
        <v>20662.292786361741</v>
      </c>
      <c r="S195" s="9">
        <f>Daten!K195</f>
        <v>17447</v>
      </c>
      <c r="T195" s="9">
        <f>Daten!L195</f>
        <v>314697</v>
      </c>
      <c r="U195" s="9">
        <f>Daten!M195</f>
        <v>686921</v>
      </c>
      <c r="V195" s="9">
        <f>Daten!N195</f>
        <v>500</v>
      </c>
      <c r="W195" s="9">
        <f>Daten!O195</f>
        <v>500</v>
      </c>
      <c r="X195" s="23">
        <f t="shared" si="76"/>
        <v>1019065</v>
      </c>
      <c r="Y195" s="9">
        <f t="shared" si="77"/>
        <v>1183536.4394809199</v>
      </c>
      <c r="Z195" s="21">
        <f t="shared" si="78"/>
        <v>-164471.43948091986</v>
      </c>
      <c r="AA195" s="27">
        <f t="shared" si="79"/>
        <v>16447.143948091987</v>
      </c>
      <c r="AB195" s="32">
        <f t="shared" si="80"/>
        <v>115918.61022583675</v>
      </c>
      <c r="AC195" s="31">
        <f t="shared" si="81"/>
        <v>115918.61022583675</v>
      </c>
      <c r="AG195" s="26">
        <f t="shared" si="82"/>
        <v>78809.17349138303</v>
      </c>
      <c r="AH195" s="26">
        <f t="shared" si="83"/>
        <v>16447.143948091987</v>
      </c>
      <c r="AI195" s="26">
        <f t="shared" si="84"/>
        <v>95256.317439475009</v>
      </c>
      <c r="AJ195" s="26">
        <f t="shared" si="85"/>
        <v>1</v>
      </c>
      <c r="AK195" s="26">
        <f t="shared" si="86"/>
        <v>95256.317439475009</v>
      </c>
      <c r="AL195" s="26">
        <f t="shared" ca="1" si="87"/>
        <v>240671</v>
      </c>
      <c r="AM195" s="26">
        <f t="shared" ca="1" si="88"/>
        <v>21</v>
      </c>
      <c r="AN195" s="26">
        <f ca="1">IF(AM195=0,0,COUNTIF($AM$19:AM195,C195*10+1))</f>
        <v>3</v>
      </c>
      <c r="AO195" s="21">
        <f t="shared" ca="1" si="89"/>
        <v>0</v>
      </c>
      <c r="AP195" s="33">
        <f t="shared" ca="1" si="90"/>
        <v>240671</v>
      </c>
      <c r="AR195" s="111">
        <v>108783</v>
      </c>
      <c r="AS195" s="26"/>
    </row>
    <row r="196" spans="1:45" x14ac:dyDescent="0.2">
      <c r="A196" s="15">
        <f>Daten!A196</f>
        <v>20316</v>
      </c>
      <c r="B196" s="8" t="str">
        <f>Daten!B196</f>
        <v>St. Stefan im Gailtal</v>
      </c>
      <c r="C196" s="15">
        <f t="shared" si="66"/>
        <v>2</v>
      </c>
      <c r="D196" s="10">
        <f>Daten!D196</f>
        <v>0</v>
      </c>
      <c r="E196" s="9">
        <f>Daten!E196</f>
        <v>1593</v>
      </c>
      <c r="F196" s="9">
        <f>Daten!F196</f>
        <v>1586</v>
      </c>
      <c r="G196" s="27">
        <f t="shared" si="67"/>
        <v>7</v>
      </c>
      <c r="H196" s="29">
        <f t="shared" si="68"/>
        <v>4.4136191677175288E-3</v>
      </c>
      <c r="I196" s="21">
        <f t="shared" si="69"/>
        <v>20.45813770299711</v>
      </c>
      <c r="J196" s="21">
        <f t="shared" si="70"/>
        <v>-13.45813770299711</v>
      </c>
      <c r="K196" s="27">
        <f t="shared" si="71"/>
        <v>6729.068851498555</v>
      </c>
      <c r="L196" s="16">
        <f>Daten!G196</f>
        <v>196</v>
      </c>
      <c r="M196" s="16">
        <f>Daten!H196</f>
        <v>933</v>
      </c>
      <c r="N196" s="16">
        <f>Daten!I196</f>
        <v>464</v>
      </c>
      <c r="O196" s="28">
        <f t="shared" si="72"/>
        <v>0.707395498392283</v>
      </c>
      <c r="P196" s="16">
        <f t="shared" si="73"/>
        <v>515.95996367414864</v>
      </c>
      <c r="Q196" s="21">
        <f t="shared" si="74"/>
        <v>144.04003632585136</v>
      </c>
      <c r="R196" s="27">
        <f t="shared" si="75"/>
        <v>28808.007265170272</v>
      </c>
      <c r="S196" s="9">
        <f>Daten!K196</f>
        <v>9762</v>
      </c>
      <c r="T196" s="9">
        <f>Daten!L196</f>
        <v>78525</v>
      </c>
      <c r="U196" s="9">
        <f>Daten!M196</f>
        <v>43295</v>
      </c>
      <c r="V196" s="9">
        <f>Daten!N196</f>
        <v>500</v>
      </c>
      <c r="W196" s="9">
        <f>Daten!O196</f>
        <v>500</v>
      </c>
      <c r="X196" s="23">
        <f t="shared" si="76"/>
        <v>131582</v>
      </c>
      <c r="Y196" s="9">
        <f t="shared" si="77"/>
        <v>563470.87510254199</v>
      </c>
      <c r="Z196" s="21">
        <f t="shared" si="78"/>
        <v>-431888.87510254199</v>
      </c>
      <c r="AA196" s="27">
        <f t="shared" si="79"/>
        <v>43188.887510254201</v>
      </c>
      <c r="AB196" s="32">
        <f t="shared" si="80"/>
        <v>78725.963626923025</v>
      </c>
      <c r="AC196" s="31">
        <f t="shared" si="81"/>
        <v>78725.963626923025</v>
      </c>
      <c r="AG196" s="26">
        <f t="shared" si="82"/>
        <v>6729.068851498555</v>
      </c>
      <c r="AH196" s="26">
        <f t="shared" si="83"/>
        <v>43188.887510254201</v>
      </c>
      <c r="AI196" s="26">
        <f t="shared" si="84"/>
        <v>49917.956361752753</v>
      </c>
      <c r="AJ196" s="26">
        <f t="shared" si="85"/>
        <v>1</v>
      </c>
      <c r="AK196" s="26">
        <f t="shared" si="86"/>
        <v>49917.956361752753</v>
      </c>
      <c r="AL196" s="26">
        <f t="shared" ca="1" si="87"/>
        <v>126121</v>
      </c>
      <c r="AM196" s="26">
        <f t="shared" ca="1" si="88"/>
        <v>21</v>
      </c>
      <c r="AN196" s="26">
        <f ca="1">IF(AM196=0,0,COUNTIF($AM$19:AM196,C196*10+1))</f>
        <v>4</v>
      </c>
      <c r="AO196" s="21">
        <f t="shared" ca="1" si="89"/>
        <v>0</v>
      </c>
      <c r="AP196" s="33">
        <f t="shared" ca="1" si="90"/>
        <v>126121</v>
      </c>
      <c r="AR196" s="111">
        <v>57007</v>
      </c>
      <c r="AS196" s="26"/>
    </row>
    <row r="197" spans="1:45" x14ac:dyDescent="0.2">
      <c r="A197" s="15">
        <f>Daten!A197</f>
        <v>20320</v>
      </c>
      <c r="B197" s="8" t="str">
        <f>Daten!B197</f>
        <v>Gitschtal</v>
      </c>
      <c r="C197" s="15">
        <f t="shared" si="66"/>
        <v>2</v>
      </c>
      <c r="D197" s="10">
        <f>Daten!D197</f>
        <v>0</v>
      </c>
      <c r="E197" s="9">
        <f>Daten!E197</f>
        <v>1248</v>
      </c>
      <c r="F197" s="9">
        <f>Daten!F197</f>
        <v>1289</v>
      </c>
      <c r="G197" s="27">
        <f t="shared" si="67"/>
        <v>-41</v>
      </c>
      <c r="H197" s="29">
        <f t="shared" si="68"/>
        <v>-3.1807602792862683E-2</v>
      </c>
      <c r="I197" s="21">
        <f t="shared" si="69"/>
        <v>16.627074085222745</v>
      </c>
      <c r="J197" s="21">
        <f t="shared" si="70"/>
        <v>-57.627074085222745</v>
      </c>
      <c r="K197" s="27">
        <f t="shared" si="71"/>
        <v>28813.537042611373</v>
      </c>
      <c r="L197" s="16">
        <f>Daten!G197</f>
        <v>167</v>
      </c>
      <c r="M197" s="16">
        <f>Daten!H197</f>
        <v>769</v>
      </c>
      <c r="N197" s="16">
        <f>Daten!I197</f>
        <v>312</v>
      </c>
      <c r="O197" s="28">
        <f t="shared" si="72"/>
        <v>0.62288686605981791</v>
      </c>
      <c r="P197" s="16">
        <f t="shared" si="73"/>
        <v>425.2660365117045</v>
      </c>
      <c r="Q197" s="21">
        <f t="shared" si="74"/>
        <v>53.733963488295501</v>
      </c>
      <c r="R197" s="27">
        <f t="shared" si="75"/>
        <v>10746.792697659101</v>
      </c>
      <c r="S197" s="9">
        <f>Daten!K197</f>
        <v>11343</v>
      </c>
      <c r="T197" s="9">
        <f>Daten!L197</f>
        <v>101390</v>
      </c>
      <c r="U197" s="9">
        <f>Daten!M197</f>
        <v>189413</v>
      </c>
      <c r="V197" s="9">
        <f>Daten!N197</f>
        <v>500</v>
      </c>
      <c r="W197" s="9">
        <f>Daten!O197</f>
        <v>500</v>
      </c>
      <c r="X197" s="23">
        <f t="shared" si="76"/>
        <v>302146</v>
      </c>
      <c r="Y197" s="9">
        <f t="shared" si="77"/>
        <v>441438.57635152066</v>
      </c>
      <c r="Z197" s="21">
        <f t="shared" si="78"/>
        <v>-139292.57635152066</v>
      </c>
      <c r="AA197" s="27">
        <f t="shared" si="79"/>
        <v>13929.257635152067</v>
      </c>
      <c r="AB197" s="32">
        <f t="shared" si="80"/>
        <v>53489.587375422547</v>
      </c>
      <c r="AC197" s="31">
        <f t="shared" si="81"/>
        <v>53489.587375422547</v>
      </c>
      <c r="AG197" s="26">
        <f t="shared" si="82"/>
        <v>28813.537042611373</v>
      </c>
      <c r="AH197" s="26">
        <f t="shared" si="83"/>
        <v>13929.257635152067</v>
      </c>
      <c r="AI197" s="26">
        <f t="shared" si="84"/>
        <v>42742.794677763442</v>
      </c>
      <c r="AJ197" s="26">
        <f t="shared" si="85"/>
        <v>1</v>
      </c>
      <c r="AK197" s="26">
        <f t="shared" si="86"/>
        <v>42742.794677763442</v>
      </c>
      <c r="AL197" s="26">
        <f t="shared" ca="1" si="87"/>
        <v>107992</v>
      </c>
      <c r="AM197" s="26">
        <f t="shared" ca="1" si="88"/>
        <v>21</v>
      </c>
      <c r="AN197" s="26">
        <f ca="1">IF(AM197=0,0,COUNTIF($AM$19:AM197,C197*10+1))</f>
        <v>5</v>
      </c>
      <c r="AO197" s="21">
        <f t="shared" ca="1" si="89"/>
        <v>0</v>
      </c>
      <c r="AP197" s="33">
        <f t="shared" ca="1" si="90"/>
        <v>107992</v>
      </c>
      <c r="AR197" s="111">
        <v>48812</v>
      </c>
      <c r="AS197" s="26"/>
    </row>
    <row r="198" spans="1:45" x14ac:dyDescent="0.2">
      <c r="A198" s="15">
        <f>Daten!A198</f>
        <v>20321</v>
      </c>
      <c r="B198" s="8" t="str">
        <f>Daten!B198</f>
        <v>Lesachtal</v>
      </c>
      <c r="C198" s="15">
        <f t="shared" si="66"/>
        <v>2</v>
      </c>
      <c r="D198" s="10">
        <f>Daten!D198</f>
        <v>0</v>
      </c>
      <c r="E198" s="9">
        <f>Daten!E198</f>
        <v>1298</v>
      </c>
      <c r="F198" s="9">
        <f>Daten!F198</f>
        <v>1363</v>
      </c>
      <c r="G198" s="27">
        <f t="shared" si="67"/>
        <v>-65</v>
      </c>
      <c r="H198" s="29">
        <f t="shared" si="68"/>
        <v>-4.7688921496698462E-2</v>
      </c>
      <c r="I198" s="21">
        <f t="shared" si="69"/>
        <v>17.581615188641273</v>
      </c>
      <c r="J198" s="21">
        <f t="shared" si="70"/>
        <v>-82.58161518864128</v>
      </c>
      <c r="K198" s="27">
        <f t="shared" si="71"/>
        <v>41290.807594320642</v>
      </c>
      <c r="L198" s="16">
        <f>Daten!G198</f>
        <v>195</v>
      </c>
      <c r="M198" s="16">
        <f>Daten!H198</f>
        <v>814</v>
      </c>
      <c r="N198" s="16">
        <f>Daten!I198</f>
        <v>289</v>
      </c>
      <c r="O198" s="28">
        <f t="shared" si="72"/>
        <v>0.59459459459459463</v>
      </c>
      <c r="P198" s="16">
        <f t="shared" si="73"/>
        <v>450.15156530627763</v>
      </c>
      <c r="Q198" s="21">
        <f t="shared" si="74"/>
        <v>33.848434693722368</v>
      </c>
      <c r="R198" s="27">
        <f t="shared" si="75"/>
        <v>6769.6869387444731</v>
      </c>
      <c r="S198" s="9">
        <f>Daten!K198</f>
        <v>18699</v>
      </c>
      <c r="T198" s="9">
        <f>Daten!L198</f>
        <v>81507</v>
      </c>
      <c r="U198" s="9">
        <f>Daten!M198</f>
        <v>148171</v>
      </c>
      <c r="V198" s="9">
        <f>Daten!N198</f>
        <v>500</v>
      </c>
      <c r="W198" s="9">
        <f>Daten!O198</f>
        <v>500</v>
      </c>
      <c r="X198" s="23">
        <f t="shared" si="76"/>
        <v>248377</v>
      </c>
      <c r="Y198" s="9">
        <f t="shared" si="77"/>
        <v>459124.41675021942</v>
      </c>
      <c r="Z198" s="21">
        <f t="shared" si="78"/>
        <v>-210747.41675021942</v>
      </c>
      <c r="AA198" s="27">
        <f t="shared" si="79"/>
        <v>21074.741675021942</v>
      </c>
      <c r="AB198" s="32">
        <f t="shared" si="80"/>
        <v>69135.236208087066</v>
      </c>
      <c r="AC198" s="31">
        <f t="shared" si="81"/>
        <v>69135.236208087066</v>
      </c>
      <c r="AG198" s="26">
        <f t="shared" si="82"/>
        <v>41290.807594320642</v>
      </c>
      <c r="AH198" s="26">
        <f t="shared" si="83"/>
        <v>21074.741675021942</v>
      </c>
      <c r="AI198" s="26">
        <f t="shared" si="84"/>
        <v>62365.549269342584</v>
      </c>
      <c r="AJ198" s="26">
        <f t="shared" si="85"/>
        <v>1</v>
      </c>
      <c r="AK198" s="26">
        <f t="shared" si="86"/>
        <v>62365.549269342584</v>
      </c>
      <c r="AL198" s="26">
        <f t="shared" ca="1" si="87"/>
        <v>157570</v>
      </c>
      <c r="AM198" s="26">
        <f t="shared" ca="1" si="88"/>
        <v>21</v>
      </c>
      <c r="AN198" s="26">
        <f ca="1">IF(AM198=0,0,COUNTIF($AM$19:AM198,C198*10+1))</f>
        <v>6</v>
      </c>
      <c r="AO198" s="21">
        <f t="shared" ca="1" si="89"/>
        <v>0</v>
      </c>
      <c r="AP198" s="33">
        <f t="shared" ca="1" si="90"/>
        <v>157570</v>
      </c>
      <c r="AR198" s="111">
        <v>71221</v>
      </c>
      <c r="AS198" s="26"/>
    </row>
    <row r="199" spans="1:45" x14ac:dyDescent="0.2">
      <c r="A199" s="15">
        <f>Daten!A199</f>
        <v>20402</v>
      </c>
      <c r="B199" s="8" t="str">
        <f>Daten!B199</f>
        <v>Ebenthal in Kärnten</v>
      </c>
      <c r="C199" s="15">
        <f t="shared" si="66"/>
        <v>2</v>
      </c>
      <c r="D199" s="10">
        <f>Daten!D199</f>
        <v>0</v>
      </c>
      <c r="E199" s="9">
        <f>Daten!E199</f>
        <v>8039</v>
      </c>
      <c r="F199" s="9">
        <f>Daten!F199</f>
        <v>7778</v>
      </c>
      <c r="G199" s="27">
        <f t="shared" si="67"/>
        <v>261</v>
      </c>
      <c r="H199" s="29">
        <f t="shared" si="68"/>
        <v>3.3556184109025458E-2</v>
      </c>
      <c r="I199" s="21">
        <f t="shared" si="69"/>
        <v>100.33000949174749</v>
      </c>
      <c r="J199" s="21">
        <f t="shared" si="70"/>
        <v>160.66999050825251</v>
      </c>
      <c r="K199" s="27">
        <f t="shared" si="71"/>
        <v>-80334.995254126261</v>
      </c>
      <c r="L199" s="16">
        <f>Daten!G199</f>
        <v>1121</v>
      </c>
      <c r="M199" s="16">
        <f>Daten!H199</f>
        <v>5311</v>
      </c>
      <c r="N199" s="16">
        <f>Daten!I199</f>
        <v>1607</v>
      </c>
      <c r="O199" s="28">
        <f t="shared" si="72"/>
        <v>0.5136509131990209</v>
      </c>
      <c r="P199" s="16">
        <f t="shared" si="73"/>
        <v>2937.0454095106147</v>
      </c>
      <c r="Q199" s="21">
        <f t="shared" si="74"/>
        <v>-209.04540951061472</v>
      </c>
      <c r="R199" s="27">
        <f t="shared" si="75"/>
        <v>-41809.08190212294</v>
      </c>
      <c r="S199" s="9">
        <f>Daten!K199</f>
        <v>26660</v>
      </c>
      <c r="T199" s="9">
        <f>Daten!L199</f>
        <v>463075</v>
      </c>
      <c r="U199" s="9">
        <f>Daten!M199</f>
        <v>820157</v>
      </c>
      <c r="V199" s="9">
        <f>Daten!N199</f>
        <v>500</v>
      </c>
      <c r="W199" s="9">
        <f>Daten!O199</f>
        <v>500</v>
      </c>
      <c r="X199" s="23">
        <f t="shared" si="76"/>
        <v>1309892</v>
      </c>
      <c r="Y199" s="9">
        <f t="shared" si="77"/>
        <v>2843529.4193027839</v>
      </c>
      <c r="Z199" s="21">
        <f t="shared" si="78"/>
        <v>-1533637.4193027839</v>
      </c>
      <c r="AA199" s="27">
        <f t="shared" si="79"/>
        <v>153363.7419302784</v>
      </c>
      <c r="AB199" s="32">
        <f t="shared" si="80"/>
        <v>31219.664774029196</v>
      </c>
      <c r="AC199" s="31">
        <f t="shared" si="81"/>
        <v>31219.664774029196</v>
      </c>
      <c r="AG199" s="26">
        <f t="shared" si="82"/>
        <v>-80334.995254126261</v>
      </c>
      <c r="AH199" s="26">
        <f t="shared" si="83"/>
        <v>153363.7419302784</v>
      </c>
      <c r="AI199" s="26">
        <f t="shared" si="84"/>
        <v>73028.746676152135</v>
      </c>
      <c r="AJ199" s="26">
        <f t="shared" si="85"/>
        <v>1</v>
      </c>
      <c r="AK199" s="26">
        <f t="shared" si="86"/>
        <v>73028.746676152135</v>
      </c>
      <c r="AL199" s="26">
        <f t="shared" ca="1" si="87"/>
        <v>184511</v>
      </c>
      <c r="AM199" s="26">
        <f t="shared" ca="1" si="88"/>
        <v>21</v>
      </c>
      <c r="AN199" s="26">
        <f ca="1">IF(AM199=0,0,COUNTIF($AM$19:AM199,C199*10+1))</f>
        <v>7</v>
      </c>
      <c r="AO199" s="21">
        <f t="shared" ca="1" si="89"/>
        <v>0</v>
      </c>
      <c r="AP199" s="33">
        <f t="shared" ca="1" si="90"/>
        <v>184511</v>
      </c>
      <c r="AR199" s="111">
        <v>83398</v>
      </c>
      <c r="AS199" s="26"/>
    </row>
    <row r="200" spans="1:45" x14ac:dyDescent="0.2">
      <c r="A200" s="15">
        <f>Daten!A200</f>
        <v>20403</v>
      </c>
      <c r="B200" s="8" t="str">
        <f>Daten!B200</f>
        <v>Feistritz im Rosental</v>
      </c>
      <c r="C200" s="15">
        <f t="shared" si="66"/>
        <v>2</v>
      </c>
      <c r="D200" s="10">
        <f>Daten!D200</f>
        <v>0</v>
      </c>
      <c r="E200" s="9">
        <f>Daten!E200</f>
        <v>2486</v>
      </c>
      <c r="F200" s="9">
        <f>Daten!F200</f>
        <v>2486</v>
      </c>
      <c r="G200" s="27">
        <f t="shared" si="67"/>
        <v>0</v>
      </c>
      <c r="H200" s="29">
        <f t="shared" si="68"/>
        <v>0</v>
      </c>
      <c r="I200" s="21">
        <f t="shared" si="69"/>
        <v>32.067421393222453</v>
      </c>
      <c r="J200" s="21">
        <f t="shared" si="70"/>
        <v>-32.067421393222453</v>
      </c>
      <c r="K200" s="27">
        <f t="shared" si="71"/>
        <v>16033.710696611226</v>
      </c>
      <c r="L200" s="16">
        <f>Daten!G200</f>
        <v>334</v>
      </c>
      <c r="M200" s="16">
        <f>Daten!H200</f>
        <v>1526</v>
      </c>
      <c r="N200" s="16">
        <f>Daten!I200</f>
        <v>626</v>
      </c>
      <c r="O200" s="28">
        <f t="shared" si="72"/>
        <v>0.62909567496723462</v>
      </c>
      <c r="P200" s="16">
        <f t="shared" si="73"/>
        <v>843.89593201152286</v>
      </c>
      <c r="Q200" s="21">
        <f t="shared" si="74"/>
        <v>116.10406798847714</v>
      </c>
      <c r="R200" s="27">
        <f t="shared" si="75"/>
        <v>23220.813597695429</v>
      </c>
      <c r="S200" s="9">
        <f>Daten!K200</f>
        <v>14564</v>
      </c>
      <c r="T200" s="9">
        <f>Daten!L200</f>
        <v>186251</v>
      </c>
      <c r="U200" s="9">
        <f>Daten!M200</f>
        <v>634034</v>
      </c>
      <c r="V200" s="9">
        <f>Daten!N200</f>
        <v>500</v>
      </c>
      <c r="W200" s="9">
        <f>Daten!O200</f>
        <v>500</v>
      </c>
      <c r="X200" s="23">
        <f t="shared" si="76"/>
        <v>834849</v>
      </c>
      <c r="Y200" s="9">
        <f t="shared" si="77"/>
        <v>879339.98462330154</v>
      </c>
      <c r="Z200" s="21">
        <f t="shared" si="78"/>
        <v>-44490.984623301541</v>
      </c>
      <c r="AA200" s="27">
        <f t="shared" si="79"/>
        <v>4449.0984623301547</v>
      </c>
      <c r="AB200" s="32">
        <f t="shared" si="80"/>
        <v>43703.622756636811</v>
      </c>
      <c r="AC200" s="31">
        <f t="shared" si="81"/>
        <v>43703.622756636811</v>
      </c>
      <c r="AG200" s="26">
        <f t="shared" si="82"/>
        <v>16033.710696611226</v>
      </c>
      <c r="AH200" s="26">
        <f t="shared" si="83"/>
        <v>4449.0984623301547</v>
      </c>
      <c r="AI200" s="26">
        <f t="shared" si="84"/>
        <v>20482.809158941382</v>
      </c>
      <c r="AJ200" s="26">
        <f t="shared" si="85"/>
        <v>1</v>
      </c>
      <c r="AK200" s="26">
        <f t="shared" si="86"/>
        <v>20482.809158941382</v>
      </c>
      <c r="AL200" s="26">
        <f t="shared" ca="1" si="87"/>
        <v>51751</v>
      </c>
      <c r="AM200" s="26">
        <f t="shared" ca="1" si="88"/>
        <v>21</v>
      </c>
      <c r="AN200" s="26">
        <f ca="1">IF(AM200=0,0,COUNTIF($AM$19:AM200,C200*10+1))</f>
        <v>8</v>
      </c>
      <c r="AO200" s="21">
        <f t="shared" ca="1" si="89"/>
        <v>0</v>
      </c>
      <c r="AP200" s="33">
        <f t="shared" ca="1" si="90"/>
        <v>51751</v>
      </c>
      <c r="AR200" s="111">
        <v>23391</v>
      </c>
      <c r="AS200" s="26"/>
    </row>
    <row r="201" spans="1:45" x14ac:dyDescent="0.2">
      <c r="A201" s="15">
        <f>Daten!A201</f>
        <v>20405</v>
      </c>
      <c r="B201" s="8" t="str">
        <f>Daten!B201</f>
        <v>Ferlach</v>
      </c>
      <c r="C201" s="15">
        <f t="shared" si="66"/>
        <v>2</v>
      </c>
      <c r="D201" s="10">
        <f>Daten!D201</f>
        <v>0</v>
      </c>
      <c r="E201" s="9">
        <f>Daten!E201</f>
        <v>7139</v>
      </c>
      <c r="F201" s="9">
        <f>Daten!F201</f>
        <v>7137</v>
      </c>
      <c r="G201" s="27">
        <f t="shared" si="67"/>
        <v>2</v>
      </c>
      <c r="H201" s="29">
        <f t="shared" si="68"/>
        <v>2.8022978842650974E-4</v>
      </c>
      <c r="I201" s="21">
        <f t="shared" si="69"/>
        <v>92.061619663486994</v>
      </c>
      <c r="J201" s="21">
        <f t="shared" si="70"/>
        <v>-90.061619663486994</v>
      </c>
      <c r="K201" s="27">
        <f t="shared" si="71"/>
        <v>45030.8098317435</v>
      </c>
      <c r="L201" s="16">
        <f>Daten!G201</f>
        <v>894</v>
      </c>
      <c r="M201" s="16">
        <f>Daten!H201</f>
        <v>4516</v>
      </c>
      <c r="N201" s="16">
        <f>Daten!I201</f>
        <v>1729</v>
      </c>
      <c r="O201" s="28">
        <f t="shared" si="72"/>
        <v>0.58082373782108065</v>
      </c>
      <c r="P201" s="16">
        <f t="shared" si="73"/>
        <v>2497.4010674731567</v>
      </c>
      <c r="Q201" s="21">
        <f t="shared" si="74"/>
        <v>125.59893252684333</v>
      </c>
      <c r="R201" s="27">
        <f t="shared" si="75"/>
        <v>25119.786505368666</v>
      </c>
      <c r="S201" s="9">
        <f>Daten!K201</f>
        <v>17710</v>
      </c>
      <c r="T201" s="9">
        <f>Daten!L201</f>
        <v>459806</v>
      </c>
      <c r="U201" s="9">
        <f>Daten!M201</f>
        <v>2337634</v>
      </c>
      <c r="V201" s="9">
        <f>Daten!N201</f>
        <v>500</v>
      </c>
      <c r="W201" s="9">
        <f>Daten!O201</f>
        <v>500</v>
      </c>
      <c r="X201" s="23">
        <f t="shared" si="76"/>
        <v>2815150</v>
      </c>
      <c r="Y201" s="9">
        <f t="shared" si="77"/>
        <v>2525184.2921262067</v>
      </c>
      <c r="Z201" s="21">
        <f t="shared" si="78"/>
        <v>289965.70787379332</v>
      </c>
      <c r="AA201" s="27">
        <f t="shared" si="79"/>
        <v>-28996.570787379333</v>
      </c>
      <c r="AB201" s="32">
        <f t="shared" si="80"/>
        <v>41154.025549732833</v>
      </c>
      <c r="AC201" s="31">
        <f t="shared" si="81"/>
        <v>41154.025549732833</v>
      </c>
      <c r="AG201" s="26">
        <f t="shared" si="82"/>
        <v>45030.8098317435</v>
      </c>
      <c r="AH201" s="26">
        <f t="shared" si="83"/>
        <v>-28996.570787379333</v>
      </c>
      <c r="AI201" s="26">
        <f t="shared" si="84"/>
        <v>16034.239044364167</v>
      </c>
      <c r="AJ201" s="26">
        <f t="shared" si="85"/>
        <v>1</v>
      </c>
      <c r="AK201" s="26">
        <f t="shared" si="86"/>
        <v>0</v>
      </c>
      <c r="AL201" s="26">
        <f t="shared" ca="1" si="87"/>
        <v>0</v>
      </c>
      <c r="AM201" s="26">
        <f t="shared" ca="1" si="88"/>
        <v>0</v>
      </c>
      <c r="AN201" s="26">
        <f ca="1">IF(AM201=0,0,COUNTIF($AM$19:AM201,C201*10+1))</f>
        <v>0</v>
      </c>
      <c r="AO201" s="21">
        <f t="shared" ca="1" si="89"/>
        <v>0</v>
      </c>
      <c r="AP201" s="33">
        <f t="shared" ca="1" si="90"/>
        <v>0</v>
      </c>
      <c r="AR201" s="111">
        <v>0</v>
      </c>
      <c r="AS201" s="26"/>
    </row>
    <row r="202" spans="1:45" x14ac:dyDescent="0.2">
      <c r="A202" s="15">
        <f>Daten!A202</f>
        <v>20409</v>
      </c>
      <c r="B202" s="8" t="str">
        <f>Daten!B202</f>
        <v>Grafenstein</v>
      </c>
      <c r="C202" s="15">
        <f t="shared" si="66"/>
        <v>2</v>
      </c>
      <c r="D202" s="10">
        <f>Daten!D202</f>
        <v>0</v>
      </c>
      <c r="E202" s="9">
        <f>Daten!E202</f>
        <v>2971</v>
      </c>
      <c r="F202" s="9">
        <f>Daten!F202</f>
        <v>2895</v>
      </c>
      <c r="G202" s="27">
        <f t="shared" si="67"/>
        <v>76</v>
      </c>
      <c r="H202" s="29">
        <f t="shared" si="68"/>
        <v>2.6252158894645942E-2</v>
      </c>
      <c r="I202" s="21">
        <f t="shared" si="69"/>
        <v>37.343195870224861</v>
      </c>
      <c r="J202" s="21">
        <f t="shared" si="70"/>
        <v>38.656804129775139</v>
      </c>
      <c r="K202" s="27">
        <f t="shared" si="71"/>
        <v>-19328.40206488757</v>
      </c>
      <c r="L202" s="16">
        <f>Daten!G202</f>
        <v>442</v>
      </c>
      <c r="M202" s="16">
        <f>Daten!H202</f>
        <v>1980</v>
      </c>
      <c r="N202" s="16">
        <f>Daten!I202</f>
        <v>549</v>
      </c>
      <c r="O202" s="28">
        <f t="shared" si="72"/>
        <v>0.50050505050505045</v>
      </c>
      <c r="P202" s="16">
        <f t="shared" si="73"/>
        <v>1094.9632669612158</v>
      </c>
      <c r="Q202" s="21">
        <f t="shared" si="74"/>
        <v>-103.96326696121582</v>
      </c>
      <c r="R202" s="27">
        <f t="shared" si="75"/>
        <v>-20792.653392243163</v>
      </c>
      <c r="S202" s="9">
        <f>Daten!K202</f>
        <v>27339</v>
      </c>
      <c r="T202" s="9">
        <f>Daten!L202</f>
        <v>168214</v>
      </c>
      <c r="U202" s="9">
        <f>Daten!M202</f>
        <v>573931</v>
      </c>
      <c r="V202" s="9">
        <f>Daten!N202</f>
        <v>500</v>
      </c>
      <c r="W202" s="9">
        <f>Daten!O202</f>
        <v>500</v>
      </c>
      <c r="X202" s="23">
        <f t="shared" si="76"/>
        <v>769484</v>
      </c>
      <c r="Y202" s="9">
        <f t="shared" si="77"/>
        <v>1050892.6364906793</v>
      </c>
      <c r="Z202" s="21">
        <f t="shared" si="78"/>
        <v>-281408.63649067935</v>
      </c>
      <c r="AA202" s="27">
        <f t="shared" si="79"/>
        <v>28140.863649067935</v>
      </c>
      <c r="AB202" s="32">
        <f t="shared" si="80"/>
        <v>-11980.191808062795</v>
      </c>
      <c r="AC202" s="31">
        <f t="shared" si="81"/>
        <v>0</v>
      </c>
      <c r="AG202" s="26">
        <f t="shared" si="82"/>
        <v>0</v>
      </c>
      <c r="AH202" s="26">
        <f t="shared" si="83"/>
        <v>0</v>
      </c>
      <c r="AI202" s="26">
        <f t="shared" si="84"/>
        <v>0</v>
      </c>
      <c r="AJ202" s="26">
        <f t="shared" si="85"/>
        <v>1</v>
      </c>
      <c r="AK202" s="26">
        <f t="shared" si="86"/>
        <v>0</v>
      </c>
      <c r="AL202" s="26">
        <f t="shared" ca="1" si="87"/>
        <v>0</v>
      </c>
      <c r="AM202" s="26">
        <f t="shared" ca="1" si="88"/>
        <v>0</v>
      </c>
      <c r="AN202" s="26">
        <f ca="1">IF(AM202=0,0,COUNTIF($AM$19:AM202,C202*10+1))</f>
        <v>0</v>
      </c>
      <c r="AO202" s="21">
        <f t="shared" ca="1" si="89"/>
        <v>0</v>
      </c>
      <c r="AP202" s="33">
        <f t="shared" ca="1" si="90"/>
        <v>0</v>
      </c>
      <c r="AR202" s="111">
        <v>0</v>
      </c>
      <c r="AS202" s="26"/>
    </row>
    <row r="203" spans="1:45" x14ac:dyDescent="0.2">
      <c r="A203" s="15">
        <f>Daten!A203</f>
        <v>20412</v>
      </c>
      <c r="B203" s="8" t="str">
        <f>Daten!B203</f>
        <v>Keutschach am See</v>
      </c>
      <c r="C203" s="15">
        <f t="shared" si="66"/>
        <v>2</v>
      </c>
      <c r="D203" s="10">
        <f>Daten!D203</f>
        <v>0</v>
      </c>
      <c r="E203" s="9">
        <f>Daten!E203</f>
        <v>2447</v>
      </c>
      <c r="F203" s="9">
        <f>Daten!F203</f>
        <v>2443</v>
      </c>
      <c r="G203" s="27">
        <f t="shared" si="67"/>
        <v>4</v>
      </c>
      <c r="H203" s="29">
        <f t="shared" si="68"/>
        <v>1.637331150225133E-3</v>
      </c>
      <c r="I203" s="21">
        <f t="shared" si="69"/>
        <v>31.512755616911686</v>
      </c>
      <c r="J203" s="21">
        <f t="shared" si="70"/>
        <v>-27.512755616911686</v>
      </c>
      <c r="K203" s="27">
        <f t="shared" si="71"/>
        <v>13756.377808455843</v>
      </c>
      <c r="L203" s="16">
        <f>Daten!G203</f>
        <v>323</v>
      </c>
      <c r="M203" s="16">
        <f>Daten!H203</f>
        <v>1562</v>
      </c>
      <c r="N203" s="16">
        <f>Daten!I203</f>
        <v>562</v>
      </c>
      <c r="O203" s="28">
        <f t="shared" si="72"/>
        <v>0.56658130601792578</v>
      </c>
      <c r="P203" s="16">
        <f t="shared" si="73"/>
        <v>863.80435504718139</v>
      </c>
      <c r="Q203" s="21">
        <f t="shared" si="74"/>
        <v>21.195644952818611</v>
      </c>
      <c r="R203" s="27">
        <f t="shared" si="75"/>
        <v>4239.1289905637223</v>
      </c>
      <c r="S203" s="9">
        <f>Daten!K203</f>
        <v>7424</v>
      </c>
      <c r="T203" s="9">
        <f>Daten!L203</f>
        <v>284931</v>
      </c>
      <c r="U203" s="9">
        <f>Daten!M203</f>
        <v>261903</v>
      </c>
      <c r="V203" s="9">
        <f>Daten!N203</f>
        <v>500</v>
      </c>
      <c r="W203" s="9">
        <f>Daten!O203</f>
        <v>500</v>
      </c>
      <c r="X203" s="23">
        <f t="shared" si="76"/>
        <v>554258</v>
      </c>
      <c r="Y203" s="9">
        <f t="shared" si="77"/>
        <v>865545.02911231655</v>
      </c>
      <c r="Z203" s="21">
        <f t="shared" si="78"/>
        <v>-311287.02911231655</v>
      </c>
      <c r="AA203" s="27">
        <f t="shared" si="79"/>
        <v>31128.702911231656</v>
      </c>
      <c r="AB203" s="32">
        <f t="shared" si="80"/>
        <v>49124.20971025122</v>
      </c>
      <c r="AC203" s="31">
        <f t="shared" si="81"/>
        <v>49124.20971025122</v>
      </c>
      <c r="AG203" s="26">
        <f t="shared" si="82"/>
        <v>13756.377808455843</v>
      </c>
      <c r="AH203" s="26">
        <f t="shared" si="83"/>
        <v>31128.702911231656</v>
      </c>
      <c r="AI203" s="26">
        <f t="shared" si="84"/>
        <v>44885.080719687496</v>
      </c>
      <c r="AJ203" s="26">
        <f t="shared" si="85"/>
        <v>1</v>
      </c>
      <c r="AK203" s="26">
        <f t="shared" si="86"/>
        <v>44885.080719687496</v>
      </c>
      <c r="AL203" s="26">
        <f t="shared" ca="1" si="87"/>
        <v>113405</v>
      </c>
      <c r="AM203" s="26">
        <f t="shared" ca="1" si="88"/>
        <v>21</v>
      </c>
      <c r="AN203" s="26">
        <f ca="1">IF(AM203=0,0,COUNTIF($AM$19:AM203,C203*10+1))</f>
        <v>9</v>
      </c>
      <c r="AO203" s="21">
        <f t="shared" ca="1" si="89"/>
        <v>0</v>
      </c>
      <c r="AP203" s="33">
        <f t="shared" ca="1" si="90"/>
        <v>113405</v>
      </c>
      <c r="AR203" s="111">
        <v>51259</v>
      </c>
      <c r="AS203" s="26"/>
    </row>
    <row r="204" spans="1:45" x14ac:dyDescent="0.2">
      <c r="A204" s="15">
        <f>Daten!A204</f>
        <v>20414</v>
      </c>
      <c r="B204" s="8" t="str">
        <f>Daten!B204</f>
        <v>Köttmannsdorf</v>
      </c>
      <c r="C204" s="15">
        <f t="shared" si="66"/>
        <v>2</v>
      </c>
      <c r="D204" s="10">
        <f>Daten!D204</f>
        <v>0</v>
      </c>
      <c r="E204" s="9">
        <f>Daten!E204</f>
        <v>3060</v>
      </c>
      <c r="F204" s="9">
        <f>Daten!F204</f>
        <v>2900</v>
      </c>
      <c r="G204" s="27">
        <f t="shared" si="67"/>
        <v>160</v>
      </c>
      <c r="H204" s="29">
        <f t="shared" si="68"/>
        <v>5.5172413793103448E-2</v>
      </c>
      <c r="I204" s="21">
        <f t="shared" si="69"/>
        <v>37.407691890726113</v>
      </c>
      <c r="J204" s="21">
        <f t="shared" si="70"/>
        <v>122.59230810927389</v>
      </c>
      <c r="K204" s="27">
        <f t="shared" si="71"/>
        <v>-61296.154054636943</v>
      </c>
      <c r="L204" s="16">
        <f>Daten!G204</f>
        <v>449</v>
      </c>
      <c r="M204" s="16">
        <f>Daten!H204</f>
        <v>1949</v>
      </c>
      <c r="N204" s="16">
        <f>Daten!I204</f>
        <v>662</v>
      </c>
      <c r="O204" s="28">
        <f t="shared" si="72"/>
        <v>0.57003591585428426</v>
      </c>
      <c r="P204" s="16">
        <f t="shared" si="73"/>
        <v>1077.8199026805098</v>
      </c>
      <c r="Q204" s="21">
        <f t="shared" si="74"/>
        <v>33.180097319490187</v>
      </c>
      <c r="R204" s="27">
        <f t="shared" si="75"/>
        <v>6636.0194638980374</v>
      </c>
      <c r="S204" s="9">
        <f>Daten!K204</f>
        <v>9672</v>
      </c>
      <c r="T204" s="9">
        <f>Daten!L204</f>
        <v>179851</v>
      </c>
      <c r="U204" s="9">
        <f>Daten!M204</f>
        <v>226135</v>
      </c>
      <c r="V204" s="9">
        <f>Daten!N204</f>
        <v>500</v>
      </c>
      <c r="W204" s="9">
        <f>Daten!O204</f>
        <v>500</v>
      </c>
      <c r="X204" s="23">
        <f t="shared" si="76"/>
        <v>415658</v>
      </c>
      <c r="Y204" s="9">
        <f t="shared" si="77"/>
        <v>1082373.432400363</v>
      </c>
      <c r="Z204" s="21">
        <f t="shared" si="78"/>
        <v>-666715.43240036303</v>
      </c>
      <c r="AA204" s="27">
        <f t="shared" si="79"/>
        <v>66671.543240036306</v>
      </c>
      <c r="AB204" s="32">
        <f t="shared" si="80"/>
        <v>12011.408649297402</v>
      </c>
      <c r="AC204" s="31">
        <f t="shared" si="81"/>
        <v>12011.408649297402</v>
      </c>
      <c r="AG204" s="26">
        <f t="shared" si="82"/>
        <v>-61296.154054636943</v>
      </c>
      <c r="AH204" s="26">
        <f t="shared" si="83"/>
        <v>66671.543240036306</v>
      </c>
      <c r="AI204" s="26">
        <f t="shared" si="84"/>
        <v>5375.3891853993628</v>
      </c>
      <c r="AJ204" s="26">
        <f t="shared" si="85"/>
        <v>1</v>
      </c>
      <c r="AK204" s="26">
        <f t="shared" si="86"/>
        <v>0</v>
      </c>
      <c r="AL204" s="26">
        <f t="shared" ca="1" si="87"/>
        <v>0</v>
      </c>
      <c r="AM204" s="26">
        <f t="shared" ca="1" si="88"/>
        <v>0</v>
      </c>
      <c r="AN204" s="26">
        <f ca="1">IF(AM204=0,0,COUNTIF($AM$19:AM204,C204*10+1))</f>
        <v>0</v>
      </c>
      <c r="AO204" s="21">
        <f t="shared" ca="1" si="89"/>
        <v>0</v>
      </c>
      <c r="AP204" s="33">
        <f t="shared" ca="1" si="90"/>
        <v>0</v>
      </c>
      <c r="AR204" s="111">
        <v>0</v>
      </c>
      <c r="AS204" s="26"/>
    </row>
    <row r="205" spans="1:45" x14ac:dyDescent="0.2">
      <c r="A205" s="15">
        <f>Daten!A205</f>
        <v>20415</v>
      </c>
      <c r="B205" s="8" t="str">
        <f>Daten!B205</f>
        <v>Krumpendorf am Wörthersee</v>
      </c>
      <c r="C205" s="15">
        <f t="shared" si="66"/>
        <v>2</v>
      </c>
      <c r="D205" s="10">
        <f>Daten!D205</f>
        <v>0</v>
      </c>
      <c r="E205" s="9">
        <f>Daten!E205</f>
        <v>3441</v>
      </c>
      <c r="F205" s="9">
        <f>Daten!F205</f>
        <v>3609</v>
      </c>
      <c r="G205" s="27">
        <f t="shared" si="67"/>
        <v>-168</v>
      </c>
      <c r="H205" s="29">
        <f t="shared" si="68"/>
        <v>-4.6550290939318374E-2</v>
      </c>
      <c r="I205" s="21">
        <f t="shared" si="69"/>
        <v>46.553227597803634</v>
      </c>
      <c r="J205" s="21">
        <f t="shared" si="70"/>
        <v>-214.55322759780364</v>
      </c>
      <c r="K205" s="27">
        <f t="shared" si="71"/>
        <v>107276.61379890182</v>
      </c>
      <c r="L205" s="16">
        <f>Daten!G205</f>
        <v>495</v>
      </c>
      <c r="M205" s="16">
        <f>Daten!H205</f>
        <v>2141</v>
      </c>
      <c r="N205" s="16">
        <f>Daten!I205</f>
        <v>805</v>
      </c>
      <c r="O205" s="28">
        <f t="shared" si="72"/>
        <v>0.60719290051377861</v>
      </c>
      <c r="P205" s="16">
        <f t="shared" si="73"/>
        <v>1183.9981588706885</v>
      </c>
      <c r="Q205" s="21">
        <f t="shared" si="74"/>
        <v>116.00184112931152</v>
      </c>
      <c r="R205" s="27">
        <f t="shared" si="75"/>
        <v>23200.368225862301</v>
      </c>
      <c r="S205" s="9">
        <f>Daten!K205</f>
        <v>1922</v>
      </c>
      <c r="T205" s="9">
        <f>Daten!L205</f>
        <v>546987</v>
      </c>
      <c r="U205" s="9">
        <f>Daten!M205</f>
        <v>530965</v>
      </c>
      <c r="V205" s="9">
        <f>Daten!N205</f>
        <v>500</v>
      </c>
      <c r="W205" s="9">
        <f>Daten!O205</f>
        <v>500</v>
      </c>
      <c r="X205" s="23">
        <f t="shared" si="76"/>
        <v>1079874</v>
      </c>
      <c r="Y205" s="9">
        <f t="shared" si="77"/>
        <v>1217139.5362384475</v>
      </c>
      <c r="Z205" s="21">
        <f t="shared" si="78"/>
        <v>-137265.53623844753</v>
      </c>
      <c r="AA205" s="27">
        <f t="shared" si="79"/>
        <v>13726.553623844753</v>
      </c>
      <c r="AB205" s="32">
        <f t="shared" si="80"/>
        <v>144203.53564860887</v>
      </c>
      <c r="AC205" s="31">
        <f t="shared" si="81"/>
        <v>144203.53564860887</v>
      </c>
      <c r="AG205" s="26">
        <f t="shared" si="82"/>
        <v>107276.61379890182</v>
      </c>
      <c r="AH205" s="26">
        <f t="shared" si="83"/>
        <v>13726.553623844753</v>
      </c>
      <c r="AI205" s="26">
        <f t="shared" si="84"/>
        <v>121003.16742274657</v>
      </c>
      <c r="AJ205" s="26">
        <f t="shared" si="85"/>
        <v>1</v>
      </c>
      <c r="AK205" s="26">
        <f t="shared" si="86"/>
        <v>121003.16742274657</v>
      </c>
      <c r="AL205" s="26">
        <f t="shared" ca="1" si="87"/>
        <v>305722</v>
      </c>
      <c r="AM205" s="26">
        <f t="shared" ca="1" si="88"/>
        <v>21</v>
      </c>
      <c r="AN205" s="26">
        <f ca="1">IF(AM205=0,0,COUNTIF($AM$19:AM205,C205*10+1))</f>
        <v>10</v>
      </c>
      <c r="AO205" s="21">
        <f t="shared" ca="1" si="89"/>
        <v>0</v>
      </c>
      <c r="AP205" s="33">
        <f t="shared" ca="1" si="90"/>
        <v>305722</v>
      </c>
      <c r="AR205" s="111">
        <v>138186</v>
      </c>
      <c r="AS205" s="26"/>
    </row>
    <row r="206" spans="1:45" x14ac:dyDescent="0.2">
      <c r="A206" s="15">
        <f>Daten!A206</f>
        <v>20416</v>
      </c>
      <c r="B206" s="8" t="str">
        <f>Daten!B206</f>
        <v>Ludmannsdorf</v>
      </c>
      <c r="C206" s="15">
        <f t="shared" si="66"/>
        <v>2</v>
      </c>
      <c r="D206" s="10">
        <f>Daten!D206</f>
        <v>0</v>
      </c>
      <c r="E206" s="9">
        <f>Daten!E206</f>
        <v>1778</v>
      </c>
      <c r="F206" s="9">
        <f>Daten!F206</f>
        <v>1810</v>
      </c>
      <c r="G206" s="27">
        <f t="shared" si="67"/>
        <v>-32</v>
      </c>
      <c r="H206" s="29">
        <f t="shared" si="68"/>
        <v>-1.7679558011049725E-2</v>
      </c>
      <c r="I206" s="21">
        <f t="shared" si="69"/>
        <v>23.347559421453195</v>
      </c>
      <c r="J206" s="21">
        <f t="shared" si="70"/>
        <v>-55.347559421453198</v>
      </c>
      <c r="K206" s="27">
        <f t="shared" si="71"/>
        <v>27673.779710726598</v>
      </c>
      <c r="L206" s="16">
        <f>Daten!G206</f>
        <v>242</v>
      </c>
      <c r="M206" s="16">
        <f>Daten!H206</f>
        <v>1164</v>
      </c>
      <c r="N206" s="16">
        <f>Daten!I206</f>
        <v>372</v>
      </c>
      <c r="O206" s="28">
        <f t="shared" si="72"/>
        <v>0.52749140893470792</v>
      </c>
      <c r="P206" s="16">
        <f t="shared" si="73"/>
        <v>643.70567815295715</v>
      </c>
      <c r="Q206" s="21">
        <f t="shared" si="74"/>
        <v>-29.705678152957148</v>
      </c>
      <c r="R206" s="27">
        <f t="shared" si="75"/>
        <v>-5941.1356305914296</v>
      </c>
      <c r="S206" s="9">
        <f>Daten!K206</f>
        <v>6196</v>
      </c>
      <c r="T206" s="9">
        <f>Daten!L206</f>
        <v>95944</v>
      </c>
      <c r="U206" s="9">
        <f>Daten!M206</f>
        <v>150834</v>
      </c>
      <c r="V206" s="9">
        <f>Daten!N206</f>
        <v>500</v>
      </c>
      <c r="W206" s="9">
        <f>Daten!O206</f>
        <v>500</v>
      </c>
      <c r="X206" s="23">
        <f t="shared" si="76"/>
        <v>252974</v>
      </c>
      <c r="Y206" s="9">
        <f t="shared" si="77"/>
        <v>628908.48457772739</v>
      </c>
      <c r="Z206" s="21">
        <f t="shared" si="78"/>
        <v>-375934.48457772739</v>
      </c>
      <c r="AA206" s="27">
        <f t="shared" si="79"/>
        <v>37593.448457772742</v>
      </c>
      <c r="AB206" s="32">
        <f t="shared" si="80"/>
        <v>59326.092537907913</v>
      </c>
      <c r="AC206" s="31">
        <f t="shared" si="81"/>
        <v>59326.092537907913</v>
      </c>
      <c r="AG206" s="26">
        <f t="shared" si="82"/>
        <v>27673.779710726598</v>
      </c>
      <c r="AH206" s="26">
        <f t="shared" si="83"/>
        <v>37593.448457772742</v>
      </c>
      <c r="AI206" s="26">
        <f t="shared" si="84"/>
        <v>65267.228168499336</v>
      </c>
      <c r="AJ206" s="26">
        <f t="shared" si="85"/>
        <v>1</v>
      </c>
      <c r="AK206" s="26">
        <f t="shared" si="86"/>
        <v>65267.228168499336</v>
      </c>
      <c r="AL206" s="26">
        <f t="shared" ca="1" si="87"/>
        <v>164901</v>
      </c>
      <c r="AM206" s="26">
        <f t="shared" ca="1" si="88"/>
        <v>21</v>
      </c>
      <c r="AN206" s="26">
        <f ca="1">IF(AM206=0,0,COUNTIF($AM$19:AM206,C206*10+1))</f>
        <v>11</v>
      </c>
      <c r="AO206" s="21">
        <f t="shared" ca="1" si="89"/>
        <v>0</v>
      </c>
      <c r="AP206" s="33">
        <f t="shared" ca="1" si="90"/>
        <v>164901</v>
      </c>
      <c r="AR206" s="111">
        <v>74535</v>
      </c>
      <c r="AS206" s="26"/>
    </row>
    <row r="207" spans="1:45" x14ac:dyDescent="0.2">
      <c r="A207" s="15">
        <f>Daten!A207</f>
        <v>20417</v>
      </c>
      <c r="B207" s="8" t="str">
        <f>Daten!B207</f>
        <v>Maria Rain</v>
      </c>
      <c r="C207" s="15">
        <f t="shared" si="66"/>
        <v>2</v>
      </c>
      <c r="D207" s="10">
        <f>Daten!D207</f>
        <v>0</v>
      </c>
      <c r="E207" s="9">
        <f>Daten!E207</f>
        <v>2567</v>
      </c>
      <c r="F207" s="9">
        <f>Daten!F207</f>
        <v>2486</v>
      </c>
      <c r="G207" s="27">
        <f t="shared" si="67"/>
        <v>81</v>
      </c>
      <c r="H207" s="29">
        <f t="shared" si="68"/>
        <v>3.2582461786001611E-2</v>
      </c>
      <c r="I207" s="21">
        <f t="shared" si="69"/>
        <v>32.067421393222453</v>
      </c>
      <c r="J207" s="21">
        <f t="shared" si="70"/>
        <v>48.932578606777547</v>
      </c>
      <c r="K207" s="27">
        <f t="shared" si="71"/>
        <v>-24466.289303388774</v>
      </c>
      <c r="L207" s="16">
        <f>Daten!G207</f>
        <v>404</v>
      </c>
      <c r="M207" s="16">
        <f>Daten!H207</f>
        <v>1674</v>
      </c>
      <c r="N207" s="16">
        <f>Daten!I207</f>
        <v>489</v>
      </c>
      <c r="O207" s="28">
        <f t="shared" si="72"/>
        <v>0.53345280764635605</v>
      </c>
      <c r="P207" s="16">
        <f t="shared" si="73"/>
        <v>925.74167115811883</v>
      </c>
      <c r="Q207" s="21">
        <f t="shared" si="74"/>
        <v>-32.741671158118834</v>
      </c>
      <c r="R207" s="27">
        <f t="shared" si="75"/>
        <v>-6548.3342316237668</v>
      </c>
      <c r="S207" s="9">
        <f>Daten!K207</f>
        <v>6129</v>
      </c>
      <c r="T207" s="9">
        <f>Daten!L207</f>
        <v>167774</v>
      </c>
      <c r="U207" s="9">
        <f>Daten!M207</f>
        <v>127160</v>
      </c>
      <c r="V207" s="9">
        <f>Daten!N207</f>
        <v>500</v>
      </c>
      <c r="W207" s="9">
        <f>Daten!O207</f>
        <v>500</v>
      </c>
      <c r="X207" s="23">
        <f t="shared" si="76"/>
        <v>301063</v>
      </c>
      <c r="Y207" s="9">
        <f t="shared" si="77"/>
        <v>907991.04606919351</v>
      </c>
      <c r="Z207" s="21">
        <f t="shared" si="78"/>
        <v>-606928.04606919351</v>
      </c>
      <c r="AA207" s="27">
        <f t="shared" si="79"/>
        <v>60692.804606919351</v>
      </c>
      <c r="AB207" s="32">
        <f t="shared" si="80"/>
        <v>29678.181071906809</v>
      </c>
      <c r="AC207" s="31">
        <f t="shared" si="81"/>
        <v>29678.181071906809</v>
      </c>
      <c r="AG207" s="26">
        <f t="shared" si="82"/>
        <v>-24466.289303388774</v>
      </c>
      <c r="AH207" s="26">
        <f t="shared" si="83"/>
        <v>60692.804606919351</v>
      </c>
      <c r="AI207" s="26">
        <f t="shared" si="84"/>
        <v>36226.515303530578</v>
      </c>
      <c r="AJ207" s="26">
        <f t="shared" si="85"/>
        <v>1</v>
      </c>
      <c r="AK207" s="26">
        <f t="shared" si="86"/>
        <v>36226.515303530578</v>
      </c>
      <c r="AL207" s="26">
        <f t="shared" ca="1" si="87"/>
        <v>91528</v>
      </c>
      <c r="AM207" s="26">
        <f t="shared" ca="1" si="88"/>
        <v>21</v>
      </c>
      <c r="AN207" s="26">
        <f ca="1">IF(AM207=0,0,COUNTIF($AM$19:AM207,C207*10+1))</f>
        <v>12</v>
      </c>
      <c r="AO207" s="21">
        <f t="shared" ca="1" si="89"/>
        <v>0</v>
      </c>
      <c r="AP207" s="33">
        <f t="shared" ca="1" si="90"/>
        <v>91528</v>
      </c>
      <c r="AR207" s="111">
        <v>41370</v>
      </c>
      <c r="AS207" s="26"/>
    </row>
    <row r="208" spans="1:45" x14ac:dyDescent="0.2">
      <c r="A208" s="15">
        <f>Daten!A208</f>
        <v>20418</v>
      </c>
      <c r="B208" s="8" t="str">
        <f>Daten!B208</f>
        <v>Maria Saal</v>
      </c>
      <c r="C208" s="15">
        <f t="shared" si="66"/>
        <v>2</v>
      </c>
      <c r="D208" s="10">
        <f>Daten!D208</f>
        <v>0</v>
      </c>
      <c r="E208" s="9">
        <f>Daten!E208</f>
        <v>3872</v>
      </c>
      <c r="F208" s="9">
        <f>Daten!F208</f>
        <v>3849</v>
      </c>
      <c r="G208" s="27">
        <f t="shared" si="67"/>
        <v>23</v>
      </c>
      <c r="H208" s="29">
        <f t="shared" si="68"/>
        <v>5.9755780722265525E-3</v>
      </c>
      <c r="I208" s="21">
        <f t="shared" si="69"/>
        <v>49.649036581863726</v>
      </c>
      <c r="J208" s="21">
        <f t="shared" si="70"/>
        <v>-26.649036581863726</v>
      </c>
      <c r="K208" s="27">
        <f t="shared" si="71"/>
        <v>13324.518290931863</v>
      </c>
      <c r="L208" s="16">
        <f>Daten!G208</f>
        <v>549</v>
      </c>
      <c r="M208" s="16">
        <f>Daten!H208</f>
        <v>2439</v>
      </c>
      <c r="N208" s="16">
        <f>Daten!I208</f>
        <v>884</v>
      </c>
      <c r="O208" s="28">
        <f t="shared" si="72"/>
        <v>0.58753587535875362</v>
      </c>
      <c r="P208" s="16">
        <f t="shared" si="73"/>
        <v>1348.7956606658613</v>
      </c>
      <c r="Q208" s="21">
        <f t="shared" si="74"/>
        <v>84.204339334138695</v>
      </c>
      <c r="R208" s="27">
        <f t="shared" si="75"/>
        <v>16840.867866827739</v>
      </c>
      <c r="S208" s="9">
        <f>Daten!K208</f>
        <v>20629</v>
      </c>
      <c r="T208" s="9">
        <f>Daten!L208</f>
        <v>252392</v>
      </c>
      <c r="U208" s="9">
        <f>Daten!M208</f>
        <v>778170</v>
      </c>
      <c r="V208" s="9">
        <f>Daten!N208</f>
        <v>500</v>
      </c>
      <c r="W208" s="9">
        <f>Daten!O208</f>
        <v>500</v>
      </c>
      <c r="X208" s="23">
        <f t="shared" si="76"/>
        <v>1051191</v>
      </c>
      <c r="Y208" s="9">
        <f t="shared" si="77"/>
        <v>1369591.4804752308</v>
      </c>
      <c r="Z208" s="21">
        <f t="shared" si="78"/>
        <v>-318400.48047523084</v>
      </c>
      <c r="AA208" s="27">
        <f t="shared" si="79"/>
        <v>31840.048047523087</v>
      </c>
      <c r="AB208" s="32">
        <f t="shared" si="80"/>
        <v>62005.434205282691</v>
      </c>
      <c r="AC208" s="31">
        <f t="shared" si="81"/>
        <v>62005.434205282691</v>
      </c>
      <c r="AG208" s="26">
        <f t="shared" si="82"/>
        <v>13324.518290931863</v>
      </c>
      <c r="AH208" s="26">
        <f t="shared" si="83"/>
        <v>31840.048047523087</v>
      </c>
      <c r="AI208" s="26">
        <f t="shared" si="84"/>
        <v>45164.566338454948</v>
      </c>
      <c r="AJ208" s="26">
        <f t="shared" si="85"/>
        <v>1</v>
      </c>
      <c r="AK208" s="26">
        <f t="shared" si="86"/>
        <v>45164.566338454948</v>
      </c>
      <c r="AL208" s="26">
        <f t="shared" ca="1" si="87"/>
        <v>114111</v>
      </c>
      <c r="AM208" s="26">
        <f t="shared" ca="1" si="88"/>
        <v>21</v>
      </c>
      <c r="AN208" s="26">
        <f ca="1">IF(AM208=0,0,COUNTIF($AM$19:AM208,C208*10+1))</f>
        <v>13</v>
      </c>
      <c r="AO208" s="21">
        <f t="shared" ca="1" si="89"/>
        <v>0</v>
      </c>
      <c r="AP208" s="33">
        <f t="shared" ca="1" si="90"/>
        <v>114111</v>
      </c>
      <c r="AR208" s="111">
        <v>51578</v>
      </c>
      <c r="AS208" s="26"/>
    </row>
    <row r="209" spans="1:45" x14ac:dyDescent="0.2">
      <c r="A209" s="15">
        <f>Daten!A209</f>
        <v>20419</v>
      </c>
      <c r="B209" s="8" t="str">
        <f>Daten!B209</f>
        <v>Maria Wörth</v>
      </c>
      <c r="C209" s="15">
        <f t="shared" si="66"/>
        <v>2</v>
      </c>
      <c r="D209" s="10">
        <f>Daten!D209</f>
        <v>0</v>
      </c>
      <c r="E209" s="9">
        <f>Daten!E209</f>
        <v>1619</v>
      </c>
      <c r="F209" s="9">
        <f>Daten!F209</f>
        <v>1523</v>
      </c>
      <c r="G209" s="27">
        <f t="shared" si="67"/>
        <v>96</v>
      </c>
      <c r="H209" s="29">
        <f t="shared" si="68"/>
        <v>6.3033486539724223E-2</v>
      </c>
      <c r="I209" s="21">
        <f t="shared" si="69"/>
        <v>19.645487844681334</v>
      </c>
      <c r="J209" s="21">
        <f t="shared" si="70"/>
        <v>76.354512155318673</v>
      </c>
      <c r="K209" s="27">
        <f t="shared" si="71"/>
        <v>-38177.256077659338</v>
      </c>
      <c r="L209" s="16">
        <f>Daten!G209</f>
        <v>186</v>
      </c>
      <c r="M209" s="16">
        <f>Daten!H209</f>
        <v>1001</v>
      </c>
      <c r="N209" s="16">
        <f>Daten!I209</f>
        <v>432</v>
      </c>
      <c r="O209" s="28">
        <f t="shared" si="72"/>
        <v>0.61738261738261735</v>
      </c>
      <c r="P209" s="16">
        <f t="shared" si="73"/>
        <v>553.5647627415035</v>
      </c>
      <c r="Q209" s="21">
        <f t="shared" si="74"/>
        <v>64.4352372584965</v>
      </c>
      <c r="R209" s="27">
        <f t="shared" si="75"/>
        <v>12887.0474516993</v>
      </c>
      <c r="S209" s="9">
        <f>Daten!K209</f>
        <v>2596</v>
      </c>
      <c r="T209" s="9">
        <f>Daten!L209</f>
        <v>513634</v>
      </c>
      <c r="U209" s="9">
        <f>Daten!M209</f>
        <v>396907</v>
      </c>
      <c r="V209" s="9">
        <f>Daten!N209</f>
        <v>500</v>
      </c>
      <c r="W209" s="9">
        <f>Daten!O209</f>
        <v>500</v>
      </c>
      <c r="X209" s="23">
        <f t="shared" si="76"/>
        <v>913137</v>
      </c>
      <c r="Y209" s="9">
        <f t="shared" si="77"/>
        <v>572667.51210986532</v>
      </c>
      <c r="Z209" s="21">
        <f t="shared" si="78"/>
        <v>340469.48789013468</v>
      </c>
      <c r="AA209" s="27">
        <f t="shared" si="79"/>
        <v>-34046.94878901347</v>
      </c>
      <c r="AB209" s="32">
        <f t="shared" si="80"/>
        <v>-59337.15741497351</v>
      </c>
      <c r="AC209" s="31">
        <f t="shared" si="81"/>
        <v>0</v>
      </c>
      <c r="AG209" s="26">
        <f t="shared" si="82"/>
        <v>0</v>
      </c>
      <c r="AH209" s="26">
        <f t="shared" si="83"/>
        <v>0</v>
      </c>
      <c r="AI209" s="26">
        <f t="shared" si="84"/>
        <v>0</v>
      </c>
      <c r="AJ209" s="26">
        <f t="shared" si="85"/>
        <v>1</v>
      </c>
      <c r="AK209" s="26">
        <f t="shared" si="86"/>
        <v>0</v>
      </c>
      <c r="AL209" s="26">
        <f t="shared" ca="1" si="87"/>
        <v>0</v>
      </c>
      <c r="AM209" s="26">
        <f t="shared" ca="1" si="88"/>
        <v>0</v>
      </c>
      <c r="AN209" s="26">
        <f ca="1">IF(AM209=0,0,COUNTIF($AM$19:AM209,C209*10+1))</f>
        <v>0</v>
      </c>
      <c r="AO209" s="21">
        <f t="shared" ca="1" si="89"/>
        <v>0</v>
      </c>
      <c r="AP209" s="33">
        <f t="shared" ca="1" si="90"/>
        <v>0</v>
      </c>
      <c r="AR209" s="111">
        <v>0</v>
      </c>
      <c r="AS209" s="26"/>
    </row>
    <row r="210" spans="1:45" x14ac:dyDescent="0.2">
      <c r="A210" s="15">
        <f>Daten!A210</f>
        <v>20421</v>
      </c>
      <c r="B210" s="8" t="str">
        <f>Daten!B210</f>
        <v>Moosburg</v>
      </c>
      <c r="C210" s="15">
        <f t="shared" si="66"/>
        <v>2</v>
      </c>
      <c r="D210" s="10">
        <f>Daten!D210</f>
        <v>0</v>
      </c>
      <c r="E210" s="9">
        <f>Daten!E210</f>
        <v>4462</v>
      </c>
      <c r="F210" s="9">
        <f>Daten!F210</f>
        <v>4493</v>
      </c>
      <c r="G210" s="27">
        <f t="shared" si="67"/>
        <v>-31</v>
      </c>
      <c r="H210" s="29">
        <f t="shared" si="68"/>
        <v>-6.8996216336523484E-3</v>
      </c>
      <c r="I210" s="21">
        <f t="shared" si="69"/>
        <v>57.956124022424973</v>
      </c>
      <c r="J210" s="21">
        <f t="shared" si="70"/>
        <v>-88.956124022424973</v>
      </c>
      <c r="K210" s="27">
        <f t="shared" si="71"/>
        <v>44478.062011212489</v>
      </c>
      <c r="L210" s="16">
        <f>Daten!G210</f>
        <v>702</v>
      </c>
      <c r="M210" s="16">
        <f>Daten!H210</f>
        <v>2754</v>
      </c>
      <c r="N210" s="16">
        <f>Daten!I210</f>
        <v>1006</v>
      </c>
      <c r="O210" s="28">
        <f t="shared" si="72"/>
        <v>0.62018881626724764</v>
      </c>
      <c r="P210" s="16">
        <f t="shared" si="73"/>
        <v>1522.9943622278729</v>
      </c>
      <c r="Q210" s="21">
        <f t="shared" si="74"/>
        <v>185.0056377721271</v>
      </c>
      <c r="R210" s="27">
        <f t="shared" si="75"/>
        <v>37001.127554425417</v>
      </c>
      <c r="S210" s="9">
        <f>Daten!K210</f>
        <v>12345</v>
      </c>
      <c r="T210" s="9">
        <f>Daten!L210</f>
        <v>298193</v>
      </c>
      <c r="U210" s="9">
        <f>Daten!M210</f>
        <v>407206</v>
      </c>
      <c r="V210" s="9">
        <f>Daten!N210</f>
        <v>500</v>
      </c>
      <c r="W210" s="9">
        <f>Daten!O210</f>
        <v>500</v>
      </c>
      <c r="X210" s="23">
        <f t="shared" si="76"/>
        <v>717744</v>
      </c>
      <c r="Y210" s="9">
        <f t="shared" si="77"/>
        <v>1578284.397179876</v>
      </c>
      <c r="Z210" s="21">
        <f t="shared" si="78"/>
        <v>-860540.39717987599</v>
      </c>
      <c r="AA210" s="27">
        <f t="shared" si="79"/>
        <v>86054.039717987602</v>
      </c>
      <c r="AB210" s="32">
        <f t="shared" si="80"/>
        <v>167533.22928362549</v>
      </c>
      <c r="AC210" s="31">
        <f t="shared" si="81"/>
        <v>167533.22928362549</v>
      </c>
      <c r="AG210" s="26">
        <f t="shared" si="82"/>
        <v>44478.062011212489</v>
      </c>
      <c r="AH210" s="26">
        <f t="shared" si="83"/>
        <v>86054.039717987602</v>
      </c>
      <c r="AI210" s="26">
        <f t="shared" si="84"/>
        <v>130532.10172920009</v>
      </c>
      <c r="AJ210" s="26">
        <f t="shared" si="85"/>
        <v>1</v>
      </c>
      <c r="AK210" s="26">
        <f t="shared" si="86"/>
        <v>130532.10172920009</v>
      </c>
      <c r="AL210" s="26">
        <f t="shared" ca="1" si="87"/>
        <v>329797</v>
      </c>
      <c r="AM210" s="26">
        <f t="shared" ca="1" si="88"/>
        <v>21</v>
      </c>
      <c r="AN210" s="26">
        <f ca="1">IF(AM210=0,0,COUNTIF($AM$19:AM210,C210*10+1))</f>
        <v>14</v>
      </c>
      <c r="AO210" s="21">
        <f t="shared" ca="1" si="89"/>
        <v>0</v>
      </c>
      <c r="AP210" s="33">
        <f t="shared" ca="1" si="90"/>
        <v>329797</v>
      </c>
      <c r="AR210" s="111">
        <v>149068</v>
      </c>
      <c r="AS210" s="26"/>
    </row>
    <row r="211" spans="1:45" x14ac:dyDescent="0.2">
      <c r="A211" s="15">
        <f>Daten!A211</f>
        <v>20424</v>
      </c>
      <c r="B211" s="8" t="str">
        <f>Daten!B211</f>
        <v>Pörtschach am Wörther See</v>
      </c>
      <c r="C211" s="15">
        <f t="shared" ref="C211:C274" si="91">INT(A211/10000)</f>
        <v>2</v>
      </c>
      <c r="D211" s="10">
        <f>Daten!D211</f>
        <v>0</v>
      </c>
      <c r="E211" s="9">
        <f>Daten!E211</f>
        <v>2890</v>
      </c>
      <c r="F211" s="9">
        <f>Daten!F211</f>
        <v>2689</v>
      </c>
      <c r="G211" s="27">
        <f t="shared" ref="G211:G274" si="92">E211-F211</f>
        <v>201</v>
      </c>
      <c r="H211" s="29">
        <f t="shared" ref="H211:H274" si="93">G211/F211</f>
        <v>7.4748977314986989E-2</v>
      </c>
      <c r="I211" s="21">
        <f t="shared" ref="I211:I274" si="94">F211*$I$6</f>
        <v>34.685959825573285</v>
      </c>
      <c r="J211" s="21">
        <f t="shared" ref="J211:J274" si="95">G211-I211</f>
        <v>166.31404017442671</v>
      </c>
      <c r="K211" s="27">
        <f t="shared" ref="K211:K274" si="96">-J211*$K$5</f>
        <v>-83157.020087213357</v>
      </c>
      <c r="L211" s="16">
        <f>Daten!G211</f>
        <v>352</v>
      </c>
      <c r="M211" s="16">
        <f>Daten!H211</f>
        <v>1802</v>
      </c>
      <c r="N211" s="16">
        <f>Daten!I211</f>
        <v>736</v>
      </c>
      <c r="O211" s="28">
        <f t="shared" ref="O211:O274" si="97">(L211+N211)/M211</f>
        <v>0.60377358490566035</v>
      </c>
      <c r="P211" s="16">
        <f t="shared" ref="P211:P274" si="98">M211*$P$6</f>
        <v>996.5271752849045</v>
      </c>
      <c r="Q211" s="21">
        <f t="shared" ref="Q211:Q274" si="99">L211+N211-P211</f>
        <v>91.472824715095499</v>
      </c>
      <c r="R211" s="27">
        <f t="shared" ref="R211:R274" si="100">Q211*$R$5</f>
        <v>18294.564943019101</v>
      </c>
      <c r="S211" s="9">
        <f>Daten!K211</f>
        <v>915</v>
      </c>
      <c r="T211" s="9">
        <f>Daten!L211</f>
        <v>722837</v>
      </c>
      <c r="U211" s="9">
        <f>Daten!M211</f>
        <v>663269</v>
      </c>
      <c r="V211" s="9">
        <f>Daten!N211</f>
        <v>500</v>
      </c>
      <c r="W211" s="9">
        <f>Daten!O211</f>
        <v>500</v>
      </c>
      <c r="X211" s="23">
        <f t="shared" ref="X211:X274" si="101">S211/V211*500+T211/W211*500+U211</f>
        <v>1387021</v>
      </c>
      <c r="Y211" s="9">
        <f t="shared" ref="Y211:Y274" si="102">E211*$Y$6</f>
        <v>1022241.5750447874</v>
      </c>
      <c r="Z211" s="21">
        <f t="shared" ref="Z211:Z274" si="103">X211-Y211</f>
        <v>364779.42495521263</v>
      </c>
      <c r="AA211" s="27">
        <f t="shared" ref="AA211:AA274" si="104">-Z211*$AA$5</f>
        <v>-36477.942495521267</v>
      </c>
      <c r="AB211" s="32">
        <f t="shared" ref="AB211:AB274" si="105">K211+R211+AA211</f>
        <v>-101340.39763971552</v>
      </c>
      <c r="AC211" s="31">
        <f t="shared" ref="AC211:AC274" si="106">MAX(0,AB211)</f>
        <v>0</v>
      </c>
      <c r="AG211" s="26">
        <f t="shared" ref="AG211:AG274" si="107">IF(AB211&gt;0,K211,0)</f>
        <v>0</v>
      </c>
      <c r="AH211" s="26">
        <f t="shared" ref="AH211:AH274" si="108">IF(AB211&gt;0,AA211,0)</f>
        <v>0</v>
      </c>
      <c r="AI211" s="26">
        <f t="shared" ref="AI211:AI274" si="109">AG211+AH211</f>
        <v>0</v>
      </c>
      <c r="AJ211" s="26">
        <f t="shared" ref="AJ211:AJ274" si="110">IF(AND(V211=500,W211=500),1,0)</f>
        <v>1</v>
      </c>
      <c r="AK211" s="26">
        <f t="shared" ref="AK211:AK274" si="111">IF(AND(AJ211=1,AI211&gt;=E211*$AK$5),AI211,0)</f>
        <v>0</v>
      </c>
      <c r="AL211" s="26">
        <f t="shared" ref="AL211:AL274" ca="1" si="112">IF(OFFSET($AK$6,C211,0)=0,0,ROUND(AK211*OFFSET($AF$6,C211,0)/OFFSET($AK$6,C211,0),0))</f>
        <v>0</v>
      </c>
      <c r="AM211" s="26">
        <f t="shared" ref="AM211:AM274" ca="1" si="113">IF(AL211&gt;0,C211*10+1,0)</f>
        <v>0</v>
      </c>
      <c r="AN211" s="26">
        <f ca="1">IF(AM211=0,0,COUNTIF($AM$19:AM211,C211*10+1))</f>
        <v>0</v>
      </c>
      <c r="AO211" s="21">
        <f t="shared" ref="AO211:AO274" ca="1" si="114">IF(AN211=1,OFFSET($AF$6,C211,0)-OFFSET($AL$6,C211,0),0)</f>
        <v>0</v>
      </c>
      <c r="AP211" s="33">
        <f t="shared" ref="AP211:AP274" ca="1" si="115">AL211+AO211</f>
        <v>0</v>
      </c>
      <c r="AR211" s="111">
        <v>0</v>
      </c>
      <c r="AS211" s="26"/>
    </row>
    <row r="212" spans="1:45" x14ac:dyDescent="0.2">
      <c r="A212" s="15">
        <f>Daten!A212</f>
        <v>20425</v>
      </c>
      <c r="B212" s="8" t="str">
        <f>Daten!B212</f>
        <v>Poggersdorf</v>
      </c>
      <c r="C212" s="15">
        <f t="shared" si="91"/>
        <v>2</v>
      </c>
      <c r="D212" s="10">
        <f>Daten!D212</f>
        <v>0</v>
      </c>
      <c r="E212" s="9">
        <f>Daten!E212</f>
        <v>3199</v>
      </c>
      <c r="F212" s="9">
        <f>Daten!F212</f>
        <v>3140</v>
      </c>
      <c r="G212" s="27">
        <f t="shared" si="92"/>
        <v>59</v>
      </c>
      <c r="H212" s="29">
        <f t="shared" si="93"/>
        <v>1.8789808917197452E-2</v>
      </c>
      <c r="I212" s="21">
        <f t="shared" si="94"/>
        <v>40.503500874786205</v>
      </c>
      <c r="J212" s="21">
        <f t="shared" si="95"/>
        <v>18.496499125213795</v>
      </c>
      <c r="K212" s="27">
        <f t="shared" si="96"/>
        <v>-9248.2495626068976</v>
      </c>
      <c r="L212" s="16">
        <f>Daten!G212</f>
        <v>499</v>
      </c>
      <c r="M212" s="16">
        <f>Daten!H212</f>
        <v>2104</v>
      </c>
      <c r="N212" s="16">
        <f>Daten!I212</f>
        <v>596</v>
      </c>
      <c r="O212" s="28">
        <f t="shared" si="97"/>
        <v>0.5204372623574145</v>
      </c>
      <c r="P212" s="16">
        <f t="shared" si="98"/>
        <v>1163.5367240840394</v>
      </c>
      <c r="Q212" s="21">
        <f t="shared" si="99"/>
        <v>-68.536724084039406</v>
      </c>
      <c r="R212" s="27">
        <f t="shared" si="100"/>
        <v>-13707.344816807881</v>
      </c>
      <c r="S212" s="9">
        <f>Daten!K212</f>
        <v>15120</v>
      </c>
      <c r="T212" s="9">
        <f>Daten!L212</f>
        <v>205271</v>
      </c>
      <c r="U212" s="9">
        <f>Daten!M212</f>
        <v>769514</v>
      </c>
      <c r="V212" s="9">
        <f>Daten!N212</f>
        <v>500</v>
      </c>
      <c r="W212" s="9">
        <f>Daten!O212</f>
        <v>500</v>
      </c>
      <c r="X212" s="23">
        <f t="shared" si="101"/>
        <v>989905</v>
      </c>
      <c r="Y212" s="9">
        <f t="shared" si="102"/>
        <v>1131540.0687087455</v>
      </c>
      <c r="Z212" s="21">
        <f t="shared" si="103"/>
        <v>-141635.06870874553</v>
      </c>
      <c r="AA212" s="27">
        <f t="shared" si="104"/>
        <v>14163.506870874553</v>
      </c>
      <c r="AB212" s="32">
        <f t="shared" si="105"/>
        <v>-8792.0875085402258</v>
      </c>
      <c r="AC212" s="31">
        <f t="shared" si="106"/>
        <v>0</v>
      </c>
      <c r="AG212" s="26">
        <f t="shared" si="107"/>
        <v>0</v>
      </c>
      <c r="AH212" s="26">
        <f t="shared" si="108"/>
        <v>0</v>
      </c>
      <c r="AI212" s="26">
        <f t="shared" si="109"/>
        <v>0</v>
      </c>
      <c r="AJ212" s="26">
        <f t="shared" si="110"/>
        <v>1</v>
      </c>
      <c r="AK212" s="26">
        <f t="shared" si="111"/>
        <v>0</v>
      </c>
      <c r="AL212" s="26">
        <f t="shared" ca="1" si="112"/>
        <v>0</v>
      </c>
      <c r="AM212" s="26">
        <f t="shared" ca="1" si="113"/>
        <v>0</v>
      </c>
      <c r="AN212" s="26">
        <f ca="1">IF(AM212=0,0,COUNTIF($AM$19:AM212,C212*10+1))</f>
        <v>0</v>
      </c>
      <c r="AO212" s="21">
        <f t="shared" ca="1" si="114"/>
        <v>0</v>
      </c>
      <c r="AP212" s="33">
        <f t="shared" ca="1" si="115"/>
        <v>0</v>
      </c>
      <c r="AR212" s="111">
        <v>0</v>
      </c>
      <c r="AS212" s="26"/>
    </row>
    <row r="213" spans="1:45" x14ac:dyDescent="0.2">
      <c r="A213" s="15">
        <f>Daten!A213</f>
        <v>20428</v>
      </c>
      <c r="B213" s="8" t="str">
        <f>Daten!B213</f>
        <v>St. Margareten im Rosental</v>
      </c>
      <c r="C213" s="15">
        <f t="shared" si="91"/>
        <v>2</v>
      </c>
      <c r="D213" s="10">
        <f>Daten!D213</f>
        <v>0</v>
      </c>
      <c r="E213" s="9">
        <f>Daten!E213</f>
        <v>1089</v>
      </c>
      <c r="F213" s="9">
        <f>Daten!F213</f>
        <v>1069</v>
      </c>
      <c r="G213" s="27">
        <f t="shared" si="92"/>
        <v>20</v>
      </c>
      <c r="H213" s="29">
        <f t="shared" si="93"/>
        <v>1.8709073900841908E-2</v>
      </c>
      <c r="I213" s="21">
        <f t="shared" si="94"/>
        <v>13.78924918316766</v>
      </c>
      <c r="J213" s="21">
        <f t="shared" si="95"/>
        <v>6.2107508168323395</v>
      </c>
      <c r="K213" s="27">
        <f t="shared" si="96"/>
        <v>-3105.3754084161696</v>
      </c>
      <c r="L213" s="16">
        <f>Daten!G213</f>
        <v>173</v>
      </c>
      <c r="M213" s="16">
        <f>Daten!H213</f>
        <v>663</v>
      </c>
      <c r="N213" s="16">
        <f>Daten!I213</f>
        <v>253</v>
      </c>
      <c r="O213" s="28">
        <f t="shared" si="97"/>
        <v>0.64253393665158376</v>
      </c>
      <c r="P213" s="16">
        <f t="shared" si="98"/>
        <v>366.64679090671012</v>
      </c>
      <c r="Q213" s="21">
        <f t="shared" si="99"/>
        <v>59.353209093289877</v>
      </c>
      <c r="R213" s="27">
        <f t="shared" si="100"/>
        <v>11870.641818657976</v>
      </c>
      <c r="S213" s="9">
        <f>Daten!K213</f>
        <v>7783</v>
      </c>
      <c r="T213" s="9">
        <f>Daten!L213</f>
        <v>59318</v>
      </c>
      <c r="U213" s="9">
        <f>Daten!M213</f>
        <v>38465</v>
      </c>
      <c r="V213" s="9">
        <f>Daten!N213</f>
        <v>500</v>
      </c>
      <c r="W213" s="9">
        <f>Daten!O213</f>
        <v>500</v>
      </c>
      <c r="X213" s="23">
        <f t="shared" si="101"/>
        <v>105566</v>
      </c>
      <c r="Y213" s="9">
        <f t="shared" si="102"/>
        <v>385197.60388365865</v>
      </c>
      <c r="Z213" s="21">
        <f t="shared" si="103"/>
        <v>-279631.60388365865</v>
      </c>
      <c r="AA213" s="27">
        <f t="shared" si="104"/>
        <v>27963.160388365868</v>
      </c>
      <c r="AB213" s="32">
        <f t="shared" si="105"/>
        <v>36728.426798607674</v>
      </c>
      <c r="AC213" s="31">
        <f t="shared" si="106"/>
        <v>36728.426798607674</v>
      </c>
      <c r="AG213" s="26">
        <f t="shared" si="107"/>
        <v>-3105.3754084161696</v>
      </c>
      <c r="AH213" s="26">
        <f t="shared" si="108"/>
        <v>27963.160388365868</v>
      </c>
      <c r="AI213" s="26">
        <f t="shared" si="109"/>
        <v>24857.784979949698</v>
      </c>
      <c r="AJ213" s="26">
        <f t="shared" si="110"/>
        <v>1</v>
      </c>
      <c r="AK213" s="26">
        <f t="shared" si="111"/>
        <v>24857.784979949698</v>
      </c>
      <c r="AL213" s="26">
        <f t="shared" ca="1" si="112"/>
        <v>62805</v>
      </c>
      <c r="AM213" s="26">
        <f t="shared" ca="1" si="113"/>
        <v>21</v>
      </c>
      <c r="AN213" s="26">
        <f ca="1">IF(AM213=0,0,COUNTIF($AM$19:AM213,C213*10+1))</f>
        <v>15</v>
      </c>
      <c r="AO213" s="21">
        <f t="shared" ca="1" si="114"/>
        <v>0</v>
      </c>
      <c r="AP213" s="33">
        <f t="shared" ca="1" si="115"/>
        <v>62805</v>
      </c>
      <c r="AR213" s="111">
        <v>28388</v>
      </c>
      <c r="AS213" s="26"/>
    </row>
    <row r="214" spans="1:45" x14ac:dyDescent="0.2">
      <c r="A214" s="15">
        <f>Daten!A214</f>
        <v>20432</v>
      </c>
      <c r="B214" s="8" t="str">
        <f>Daten!B214</f>
        <v>Schiefling am Wörthersee</v>
      </c>
      <c r="C214" s="15">
        <f t="shared" si="91"/>
        <v>2</v>
      </c>
      <c r="D214" s="10">
        <f>Daten!D214</f>
        <v>0</v>
      </c>
      <c r="E214" s="9">
        <f>Daten!E214</f>
        <v>2641</v>
      </c>
      <c r="F214" s="9">
        <f>Daten!F214</f>
        <v>2612</v>
      </c>
      <c r="G214" s="27">
        <f t="shared" si="92"/>
        <v>29</v>
      </c>
      <c r="H214" s="29">
        <f t="shared" si="93"/>
        <v>1.110260336906585E-2</v>
      </c>
      <c r="I214" s="21">
        <f t="shared" si="94"/>
        <v>33.692721109853998</v>
      </c>
      <c r="J214" s="21">
        <f t="shared" si="95"/>
        <v>-4.6927211098539985</v>
      </c>
      <c r="K214" s="27">
        <f t="shared" si="96"/>
        <v>2346.3605549269992</v>
      </c>
      <c r="L214" s="16">
        <f>Daten!G214</f>
        <v>363</v>
      </c>
      <c r="M214" s="16">
        <f>Daten!H214</f>
        <v>1751</v>
      </c>
      <c r="N214" s="16">
        <f>Daten!I214</f>
        <v>527</v>
      </c>
      <c r="O214" s="28">
        <f t="shared" si="97"/>
        <v>0.50828098229583096</v>
      </c>
      <c r="P214" s="16">
        <f t="shared" si="98"/>
        <v>968.3235759843883</v>
      </c>
      <c r="Q214" s="21">
        <f t="shared" si="99"/>
        <v>-78.323575984388299</v>
      </c>
      <c r="R214" s="27">
        <f t="shared" si="100"/>
        <v>-15664.71519687766</v>
      </c>
      <c r="S214" s="9">
        <f>Daten!K214</f>
        <v>6916</v>
      </c>
      <c r="T214" s="9">
        <f>Daten!L214</f>
        <v>267337</v>
      </c>
      <c r="U214" s="9">
        <f>Daten!M214</f>
        <v>217900</v>
      </c>
      <c r="V214" s="9">
        <f>Daten!N214</f>
        <v>500</v>
      </c>
      <c r="W214" s="9">
        <f>Daten!O214</f>
        <v>500</v>
      </c>
      <c r="X214" s="23">
        <f t="shared" si="101"/>
        <v>492153</v>
      </c>
      <c r="Y214" s="9">
        <f t="shared" si="102"/>
        <v>934166.0898592677</v>
      </c>
      <c r="Z214" s="21">
        <f t="shared" si="103"/>
        <v>-442013.0898592677</v>
      </c>
      <c r="AA214" s="27">
        <f t="shared" si="104"/>
        <v>44201.308985926771</v>
      </c>
      <c r="AB214" s="32">
        <f t="shared" si="105"/>
        <v>30882.954343976111</v>
      </c>
      <c r="AC214" s="31">
        <f t="shared" si="106"/>
        <v>30882.954343976111</v>
      </c>
      <c r="AG214" s="26">
        <f t="shared" si="107"/>
        <v>2346.3605549269992</v>
      </c>
      <c r="AH214" s="26">
        <f t="shared" si="108"/>
        <v>44201.308985926771</v>
      </c>
      <c r="AI214" s="26">
        <f t="shared" si="109"/>
        <v>46547.669540853771</v>
      </c>
      <c r="AJ214" s="26">
        <f t="shared" si="110"/>
        <v>1</v>
      </c>
      <c r="AK214" s="26">
        <f t="shared" si="111"/>
        <v>46547.669540853771</v>
      </c>
      <c r="AL214" s="26">
        <f t="shared" ca="1" si="112"/>
        <v>117605</v>
      </c>
      <c r="AM214" s="26">
        <f t="shared" ca="1" si="113"/>
        <v>21</v>
      </c>
      <c r="AN214" s="26">
        <f ca="1">IF(AM214=0,0,COUNTIF($AM$19:AM214,C214*10+1))</f>
        <v>16</v>
      </c>
      <c r="AO214" s="21">
        <f t="shared" ca="1" si="114"/>
        <v>0</v>
      </c>
      <c r="AP214" s="33">
        <f t="shared" ca="1" si="115"/>
        <v>117605</v>
      </c>
      <c r="AR214" s="111">
        <v>53157</v>
      </c>
      <c r="AS214" s="26"/>
    </row>
    <row r="215" spans="1:45" x14ac:dyDescent="0.2">
      <c r="A215" s="15">
        <f>Daten!A215</f>
        <v>20435</v>
      </c>
      <c r="B215" s="8" t="str">
        <f>Daten!B215</f>
        <v>Techelsberg am Wörther See</v>
      </c>
      <c r="C215" s="15">
        <f t="shared" si="91"/>
        <v>2</v>
      </c>
      <c r="D215" s="10">
        <f>Daten!D215</f>
        <v>0</v>
      </c>
      <c r="E215" s="9">
        <f>Daten!E215</f>
        <v>2199</v>
      </c>
      <c r="F215" s="9">
        <f>Daten!F215</f>
        <v>2207</v>
      </c>
      <c r="G215" s="27">
        <f t="shared" si="92"/>
        <v>-8</v>
      </c>
      <c r="H215" s="29">
        <f t="shared" si="93"/>
        <v>-3.6248300860897147E-3</v>
      </c>
      <c r="I215" s="21">
        <f t="shared" si="94"/>
        <v>28.468543449252596</v>
      </c>
      <c r="J215" s="21">
        <f t="shared" si="95"/>
        <v>-36.468543449252593</v>
      </c>
      <c r="K215" s="27">
        <f t="shared" si="96"/>
        <v>18234.271724626298</v>
      </c>
      <c r="L215" s="16">
        <f>Daten!G215</f>
        <v>267</v>
      </c>
      <c r="M215" s="16">
        <f>Daten!H215</f>
        <v>1471</v>
      </c>
      <c r="N215" s="16">
        <f>Daten!I215</f>
        <v>461</v>
      </c>
      <c r="O215" s="28">
        <f t="shared" si="97"/>
        <v>0.49490142760027195</v>
      </c>
      <c r="P215" s="16">
        <f t="shared" si="98"/>
        <v>813.48028570704469</v>
      </c>
      <c r="Q215" s="21">
        <f t="shared" si="99"/>
        <v>-85.480285707044686</v>
      </c>
      <c r="R215" s="27">
        <f t="shared" si="100"/>
        <v>-17096.057141408935</v>
      </c>
      <c r="S215" s="9">
        <f>Daten!K215</f>
        <v>4580</v>
      </c>
      <c r="T215" s="9">
        <f>Daten!L215</f>
        <v>283858</v>
      </c>
      <c r="U215" s="9">
        <f>Daten!M215</f>
        <v>241461</v>
      </c>
      <c r="V215" s="9">
        <f>Daten!N215</f>
        <v>500</v>
      </c>
      <c r="W215" s="9">
        <f>Daten!O215</f>
        <v>500</v>
      </c>
      <c r="X215" s="23">
        <f t="shared" si="101"/>
        <v>529899</v>
      </c>
      <c r="Y215" s="9">
        <f t="shared" si="102"/>
        <v>777823.2607347708</v>
      </c>
      <c r="Z215" s="21">
        <f t="shared" si="103"/>
        <v>-247924.2607347708</v>
      </c>
      <c r="AA215" s="27">
        <f t="shared" si="104"/>
        <v>24792.42607347708</v>
      </c>
      <c r="AB215" s="32">
        <f t="shared" si="105"/>
        <v>25930.640656694442</v>
      </c>
      <c r="AC215" s="31">
        <f t="shared" si="106"/>
        <v>25930.640656694442</v>
      </c>
      <c r="AG215" s="26">
        <f t="shared" si="107"/>
        <v>18234.271724626298</v>
      </c>
      <c r="AH215" s="26">
        <f t="shared" si="108"/>
        <v>24792.42607347708</v>
      </c>
      <c r="AI215" s="26">
        <f t="shared" si="109"/>
        <v>43026.697798103378</v>
      </c>
      <c r="AJ215" s="26">
        <f t="shared" si="110"/>
        <v>1</v>
      </c>
      <c r="AK215" s="26">
        <f t="shared" si="111"/>
        <v>43026.697798103378</v>
      </c>
      <c r="AL215" s="26">
        <f t="shared" ca="1" si="112"/>
        <v>108709</v>
      </c>
      <c r="AM215" s="26">
        <f t="shared" ca="1" si="113"/>
        <v>21</v>
      </c>
      <c r="AN215" s="26">
        <f ca="1">IF(AM215=0,0,COUNTIF($AM$19:AM215,C215*10+1))</f>
        <v>17</v>
      </c>
      <c r="AO215" s="21">
        <f t="shared" ca="1" si="114"/>
        <v>0</v>
      </c>
      <c r="AP215" s="33">
        <f t="shared" ca="1" si="115"/>
        <v>108709</v>
      </c>
      <c r="AR215" s="111">
        <v>49136</v>
      </c>
      <c r="AS215" s="26"/>
    </row>
    <row r="216" spans="1:45" x14ac:dyDescent="0.2">
      <c r="A216" s="15">
        <f>Daten!A216</f>
        <v>20441</v>
      </c>
      <c r="B216" s="8" t="str">
        <f>Daten!B216</f>
        <v>Zell</v>
      </c>
      <c r="C216" s="15">
        <f t="shared" si="91"/>
        <v>2</v>
      </c>
      <c r="D216" s="10">
        <f>Daten!D216</f>
        <v>0</v>
      </c>
      <c r="E216" s="9">
        <f>Daten!E216</f>
        <v>608</v>
      </c>
      <c r="F216" s="9">
        <f>Daten!F216</f>
        <v>612</v>
      </c>
      <c r="G216" s="27">
        <f t="shared" si="92"/>
        <v>-4</v>
      </c>
      <c r="H216" s="29">
        <f t="shared" si="93"/>
        <v>-6.5359477124183009E-3</v>
      </c>
      <c r="I216" s="21">
        <f t="shared" si="94"/>
        <v>7.8943129093532347</v>
      </c>
      <c r="J216" s="21">
        <f t="shared" si="95"/>
        <v>-11.894312909353236</v>
      </c>
      <c r="K216" s="27">
        <f t="shared" si="96"/>
        <v>5947.1564546766176</v>
      </c>
      <c r="L216" s="16">
        <f>Daten!G216</f>
        <v>89</v>
      </c>
      <c r="M216" s="16">
        <f>Daten!H216</f>
        <v>374</v>
      </c>
      <c r="N216" s="16">
        <f>Daten!I216</f>
        <v>145</v>
      </c>
      <c r="O216" s="28">
        <f t="shared" si="97"/>
        <v>0.62566844919786091</v>
      </c>
      <c r="P216" s="16">
        <f t="shared" si="98"/>
        <v>206.82639487045188</v>
      </c>
      <c r="Q216" s="21">
        <f t="shared" si="99"/>
        <v>27.173605129548122</v>
      </c>
      <c r="R216" s="27">
        <f t="shared" si="100"/>
        <v>5434.7210259096246</v>
      </c>
      <c r="S216" s="9">
        <f>Daten!K216</f>
        <v>8332</v>
      </c>
      <c r="T216" s="9">
        <f>Daten!L216</f>
        <v>18474</v>
      </c>
      <c r="U216" s="9">
        <f>Daten!M216</f>
        <v>11262</v>
      </c>
      <c r="V216" s="9">
        <f>Daten!N216</f>
        <v>500</v>
      </c>
      <c r="W216" s="9">
        <f>Daten!O216</f>
        <v>500</v>
      </c>
      <c r="X216" s="23">
        <f t="shared" si="101"/>
        <v>38068</v>
      </c>
      <c r="Y216" s="9">
        <f t="shared" si="102"/>
        <v>215059.81924817673</v>
      </c>
      <c r="Z216" s="21">
        <f t="shared" si="103"/>
        <v>-176991.81924817673</v>
      </c>
      <c r="AA216" s="27">
        <f t="shared" si="104"/>
        <v>17699.181924817673</v>
      </c>
      <c r="AB216" s="32">
        <f t="shared" si="105"/>
        <v>29081.059405403914</v>
      </c>
      <c r="AC216" s="31">
        <f t="shared" si="106"/>
        <v>29081.059405403914</v>
      </c>
      <c r="AG216" s="26">
        <f t="shared" si="107"/>
        <v>5947.1564546766176</v>
      </c>
      <c r="AH216" s="26">
        <f t="shared" si="108"/>
        <v>17699.181924817673</v>
      </c>
      <c r="AI216" s="26">
        <f t="shared" si="109"/>
        <v>23646.338379494289</v>
      </c>
      <c r="AJ216" s="26">
        <f t="shared" si="110"/>
        <v>1</v>
      </c>
      <c r="AK216" s="26">
        <f t="shared" si="111"/>
        <v>23646.338379494289</v>
      </c>
      <c r="AL216" s="26">
        <f t="shared" ca="1" si="112"/>
        <v>59744</v>
      </c>
      <c r="AM216" s="26">
        <f t="shared" ca="1" si="113"/>
        <v>21</v>
      </c>
      <c r="AN216" s="26">
        <f ca="1">IF(AM216=0,0,COUNTIF($AM$19:AM216,C216*10+1))</f>
        <v>18</v>
      </c>
      <c r="AO216" s="21">
        <f t="shared" ca="1" si="114"/>
        <v>0</v>
      </c>
      <c r="AP216" s="33">
        <f t="shared" ca="1" si="115"/>
        <v>59744</v>
      </c>
      <c r="AR216" s="111">
        <v>27004</v>
      </c>
      <c r="AS216" s="26"/>
    </row>
    <row r="217" spans="1:45" x14ac:dyDescent="0.2">
      <c r="A217" s="15">
        <f>Daten!A217</f>
        <v>20442</v>
      </c>
      <c r="B217" s="8" t="str">
        <f>Daten!B217</f>
        <v>Magdalensberg</v>
      </c>
      <c r="C217" s="15">
        <f t="shared" si="91"/>
        <v>2</v>
      </c>
      <c r="D217" s="10">
        <f>Daten!D217</f>
        <v>0</v>
      </c>
      <c r="E217" s="9">
        <f>Daten!E217</f>
        <v>3522</v>
      </c>
      <c r="F217" s="9">
        <f>Daten!F217</f>
        <v>3309</v>
      </c>
      <c r="G217" s="27">
        <f t="shared" si="92"/>
        <v>213</v>
      </c>
      <c r="H217" s="29">
        <f t="shared" si="93"/>
        <v>6.4369900271985497E-2</v>
      </c>
      <c r="I217" s="21">
        <f t="shared" si="94"/>
        <v>42.683466367728521</v>
      </c>
      <c r="J217" s="21">
        <f t="shared" si="95"/>
        <v>170.31653363227147</v>
      </c>
      <c r="K217" s="27">
        <f t="shared" si="96"/>
        <v>-85158.266816135743</v>
      </c>
      <c r="L217" s="16">
        <f>Daten!G217</f>
        <v>553</v>
      </c>
      <c r="M217" s="16">
        <f>Daten!H217</f>
        <v>2206</v>
      </c>
      <c r="N217" s="16">
        <f>Daten!I217</f>
        <v>763</v>
      </c>
      <c r="O217" s="28">
        <f t="shared" si="97"/>
        <v>0.59655485040797829</v>
      </c>
      <c r="P217" s="16">
        <f t="shared" si="98"/>
        <v>1219.9439226850718</v>
      </c>
      <c r="Q217" s="21">
        <f t="shared" si="99"/>
        <v>96.056077314928189</v>
      </c>
      <c r="R217" s="27">
        <f t="shared" si="100"/>
        <v>19211.215462985638</v>
      </c>
      <c r="S217" s="9">
        <f>Daten!K217</f>
        <v>22784</v>
      </c>
      <c r="T217" s="9">
        <f>Daten!L217</f>
        <v>202577</v>
      </c>
      <c r="U217" s="9">
        <f>Daten!M217</f>
        <v>448483</v>
      </c>
      <c r="V217" s="9">
        <f>Daten!N217</f>
        <v>500</v>
      </c>
      <c r="W217" s="9">
        <f>Daten!O217</f>
        <v>500</v>
      </c>
      <c r="X217" s="23">
        <f t="shared" si="101"/>
        <v>673844</v>
      </c>
      <c r="Y217" s="9">
        <f t="shared" si="102"/>
        <v>1245790.5976843396</v>
      </c>
      <c r="Z217" s="21">
        <f t="shared" si="103"/>
        <v>-571946.59768433962</v>
      </c>
      <c r="AA217" s="27">
        <f t="shared" si="104"/>
        <v>57194.659768433965</v>
      </c>
      <c r="AB217" s="32">
        <f t="shared" si="105"/>
        <v>-8752.3915847161406</v>
      </c>
      <c r="AC217" s="31">
        <f t="shared" si="106"/>
        <v>0</v>
      </c>
      <c r="AG217" s="26">
        <f t="shared" si="107"/>
        <v>0</v>
      </c>
      <c r="AH217" s="26">
        <f t="shared" si="108"/>
        <v>0</v>
      </c>
      <c r="AI217" s="26">
        <f t="shared" si="109"/>
        <v>0</v>
      </c>
      <c r="AJ217" s="26">
        <f t="shared" si="110"/>
        <v>1</v>
      </c>
      <c r="AK217" s="26">
        <f t="shared" si="111"/>
        <v>0</v>
      </c>
      <c r="AL217" s="26">
        <f t="shared" ca="1" si="112"/>
        <v>0</v>
      </c>
      <c r="AM217" s="26">
        <f t="shared" ca="1" si="113"/>
        <v>0</v>
      </c>
      <c r="AN217" s="26">
        <f ca="1">IF(AM217=0,0,COUNTIF($AM$19:AM217,C217*10+1))</f>
        <v>0</v>
      </c>
      <c r="AO217" s="21">
        <f t="shared" ca="1" si="114"/>
        <v>0</v>
      </c>
      <c r="AP217" s="33">
        <f t="shared" ca="1" si="115"/>
        <v>0</v>
      </c>
      <c r="AR217" s="111">
        <v>0</v>
      </c>
      <c r="AS217" s="26"/>
    </row>
    <row r="218" spans="1:45" x14ac:dyDescent="0.2">
      <c r="A218" s="15">
        <f>Daten!A218</f>
        <v>20501</v>
      </c>
      <c r="B218" s="8" t="str">
        <f>Daten!B218</f>
        <v>Althofen</v>
      </c>
      <c r="C218" s="15">
        <f t="shared" si="91"/>
        <v>2</v>
      </c>
      <c r="D218" s="10">
        <f>Daten!D218</f>
        <v>0</v>
      </c>
      <c r="E218" s="9">
        <f>Daten!E218</f>
        <v>4709</v>
      </c>
      <c r="F218" s="9">
        <f>Daten!F218</f>
        <v>4809</v>
      </c>
      <c r="G218" s="27">
        <f t="shared" si="92"/>
        <v>-100</v>
      </c>
      <c r="H218" s="29">
        <f t="shared" si="93"/>
        <v>-2.0794343938448742E-2</v>
      </c>
      <c r="I218" s="21">
        <f t="shared" si="94"/>
        <v>62.032272518104094</v>
      </c>
      <c r="J218" s="21">
        <f t="shared" si="95"/>
        <v>-162.03227251810409</v>
      </c>
      <c r="K218" s="27">
        <f t="shared" si="96"/>
        <v>81016.136259052044</v>
      </c>
      <c r="L218" s="16">
        <f>Daten!G218</f>
        <v>625</v>
      </c>
      <c r="M218" s="16">
        <f>Daten!H218</f>
        <v>3115</v>
      </c>
      <c r="N218" s="16">
        <f>Daten!I218</f>
        <v>969</v>
      </c>
      <c r="O218" s="28">
        <f t="shared" si="97"/>
        <v>0.51171749598715888</v>
      </c>
      <c r="P218" s="16">
        <f t="shared" si="98"/>
        <v>1722.6316043354482</v>
      </c>
      <c r="Q218" s="21">
        <f t="shared" si="99"/>
        <v>-128.63160433544817</v>
      </c>
      <c r="R218" s="27">
        <f t="shared" si="100"/>
        <v>-25726.320867089635</v>
      </c>
      <c r="S218" s="9">
        <f>Daten!K218</f>
        <v>4750</v>
      </c>
      <c r="T218" s="9">
        <f>Daten!L218</f>
        <v>495026</v>
      </c>
      <c r="U218" s="9">
        <f>Daten!M218</f>
        <v>4413874</v>
      </c>
      <c r="V218" s="9">
        <f>Daten!N218</f>
        <v>500</v>
      </c>
      <c r="W218" s="9">
        <f>Daten!O218</f>
        <v>500</v>
      </c>
      <c r="X218" s="23">
        <f t="shared" si="101"/>
        <v>4913650</v>
      </c>
      <c r="Y218" s="9">
        <f t="shared" si="102"/>
        <v>1665652.4487494477</v>
      </c>
      <c r="Z218" s="21">
        <f t="shared" si="103"/>
        <v>3247997.5512505523</v>
      </c>
      <c r="AA218" s="27">
        <f t="shared" si="104"/>
        <v>-324799.75512505526</v>
      </c>
      <c r="AB218" s="32">
        <f t="shared" si="105"/>
        <v>-269509.93973309285</v>
      </c>
      <c r="AC218" s="31">
        <f t="shared" si="106"/>
        <v>0</v>
      </c>
      <c r="AG218" s="26">
        <f t="shared" si="107"/>
        <v>0</v>
      </c>
      <c r="AH218" s="26">
        <f t="shared" si="108"/>
        <v>0</v>
      </c>
      <c r="AI218" s="26">
        <f t="shared" si="109"/>
        <v>0</v>
      </c>
      <c r="AJ218" s="26">
        <f t="shared" si="110"/>
        <v>1</v>
      </c>
      <c r="AK218" s="26">
        <f t="shared" si="111"/>
        <v>0</v>
      </c>
      <c r="AL218" s="26">
        <f t="shared" ca="1" si="112"/>
        <v>0</v>
      </c>
      <c r="AM218" s="26">
        <f t="shared" ca="1" si="113"/>
        <v>0</v>
      </c>
      <c r="AN218" s="26">
        <f ca="1">IF(AM218=0,0,COUNTIF($AM$19:AM218,C218*10+1))</f>
        <v>0</v>
      </c>
      <c r="AO218" s="21">
        <f t="shared" ca="1" si="114"/>
        <v>0</v>
      </c>
      <c r="AP218" s="33">
        <f t="shared" ca="1" si="115"/>
        <v>0</v>
      </c>
      <c r="AR218" s="111">
        <v>0</v>
      </c>
      <c r="AS218" s="26"/>
    </row>
    <row r="219" spans="1:45" x14ac:dyDescent="0.2">
      <c r="A219" s="15">
        <f>Daten!A219</f>
        <v>20502</v>
      </c>
      <c r="B219" s="8" t="str">
        <f>Daten!B219</f>
        <v>Brückl</v>
      </c>
      <c r="C219" s="15">
        <f t="shared" si="91"/>
        <v>2</v>
      </c>
      <c r="D219" s="10">
        <f>Daten!D219</f>
        <v>0</v>
      </c>
      <c r="E219" s="9">
        <f>Daten!E219</f>
        <v>2754</v>
      </c>
      <c r="F219" s="9">
        <f>Daten!F219</f>
        <v>2773</v>
      </c>
      <c r="G219" s="27">
        <f t="shared" si="92"/>
        <v>-19</v>
      </c>
      <c r="H219" s="29">
        <f t="shared" si="93"/>
        <v>-6.8517850703209522E-3</v>
      </c>
      <c r="I219" s="21">
        <f t="shared" si="94"/>
        <v>35.76949296999431</v>
      </c>
      <c r="J219" s="21">
        <f t="shared" si="95"/>
        <v>-54.76949296999431</v>
      </c>
      <c r="K219" s="27">
        <f t="shared" si="96"/>
        <v>27384.746484997155</v>
      </c>
      <c r="L219" s="16">
        <f>Daten!G219</f>
        <v>378</v>
      </c>
      <c r="M219" s="16">
        <f>Daten!H219</f>
        <v>1782</v>
      </c>
      <c r="N219" s="16">
        <f>Daten!I219</f>
        <v>594</v>
      </c>
      <c r="O219" s="28">
        <f t="shared" si="97"/>
        <v>0.54545454545454541</v>
      </c>
      <c r="P219" s="16">
        <f t="shared" si="98"/>
        <v>985.46694026509419</v>
      </c>
      <c r="Q219" s="21">
        <f t="shared" si="99"/>
        <v>-13.466940265094195</v>
      </c>
      <c r="R219" s="27">
        <f t="shared" si="100"/>
        <v>-2693.3880530188389</v>
      </c>
      <c r="S219" s="9">
        <f>Daten!K219</f>
        <v>15076</v>
      </c>
      <c r="T219" s="9">
        <f>Daten!L219</f>
        <v>158598</v>
      </c>
      <c r="U219" s="9">
        <f>Daten!M219</f>
        <v>555676</v>
      </c>
      <c r="V219" s="9">
        <f>Daten!N219</f>
        <v>500</v>
      </c>
      <c r="W219" s="9">
        <f>Daten!O219</f>
        <v>500</v>
      </c>
      <c r="X219" s="23">
        <f t="shared" si="101"/>
        <v>729350</v>
      </c>
      <c r="Y219" s="9">
        <f t="shared" si="102"/>
        <v>974136.08916032687</v>
      </c>
      <c r="Z219" s="21">
        <f t="shared" si="103"/>
        <v>-244786.08916032687</v>
      </c>
      <c r="AA219" s="27">
        <f t="shared" si="104"/>
        <v>24478.608916032688</v>
      </c>
      <c r="AB219" s="32">
        <f t="shared" si="105"/>
        <v>49169.967348011007</v>
      </c>
      <c r="AC219" s="31">
        <f t="shared" si="106"/>
        <v>49169.967348011007</v>
      </c>
      <c r="AG219" s="26">
        <f t="shared" si="107"/>
        <v>27384.746484997155</v>
      </c>
      <c r="AH219" s="26">
        <f t="shared" si="108"/>
        <v>24478.608916032688</v>
      </c>
      <c r="AI219" s="26">
        <f t="shared" si="109"/>
        <v>51863.355401029839</v>
      </c>
      <c r="AJ219" s="26">
        <f t="shared" si="110"/>
        <v>1</v>
      </c>
      <c r="AK219" s="26">
        <f t="shared" si="111"/>
        <v>51863.355401029839</v>
      </c>
      <c r="AL219" s="26">
        <f t="shared" ca="1" si="112"/>
        <v>131036</v>
      </c>
      <c r="AM219" s="26">
        <f t="shared" ca="1" si="113"/>
        <v>21</v>
      </c>
      <c r="AN219" s="26">
        <f ca="1">IF(AM219=0,0,COUNTIF($AM$19:AM219,C219*10+1))</f>
        <v>19</v>
      </c>
      <c r="AO219" s="21">
        <f t="shared" ca="1" si="114"/>
        <v>0</v>
      </c>
      <c r="AP219" s="33">
        <f t="shared" ca="1" si="115"/>
        <v>131036</v>
      </c>
      <c r="AR219" s="111">
        <v>59228</v>
      </c>
      <c r="AS219" s="26"/>
    </row>
    <row r="220" spans="1:45" x14ac:dyDescent="0.2">
      <c r="A220" s="15">
        <f>Daten!A220</f>
        <v>20503</v>
      </c>
      <c r="B220" s="8" t="str">
        <f>Daten!B220</f>
        <v>Deutsch-Griffen</v>
      </c>
      <c r="C220" s="15">
        <f t="shared" si="91"/>
        <v>2</v>
      </c>
      <c r="D220" s="10">
        <f>Daten!D220</f>
        <v>0</v>
      </c>
      <c r="E220" s="9">
        <f>Daten!E220</f>
        <v>901</v>
      </c>
      <c r="F220" s="9">
        <f>Daten!F220</f>
        <v>929</v>
      </c>
      <c r="G220" s="27">
        <f t="shared" si="92"/>
        <v>-28</v>
      </c>
      <c r="H220" s="29">
        <f t="shared" si="93"/>
        <v>-3.0139935414424113E-2</v>
      </c>
      <c r="I220" s="21">
        <f t="shared" si="94"/>
        <v>11.983360609132607</v>
      </c>
      <c r="J220" s="21">
        <f t="shared" si="95"/>
        <v>-39.983360609132603</v>
      </c>
      <c r="K220" s="27">
        <f t="shared" si="96"/>
        <v>19991.6803045663</v>
      </c>
      <c r="L220" s="16">
        <f>Daten!G220</f>
        <v>125</v>
      </c>
      <c r="M220" s="16">
        <f>Daten!H220</f>
        <v>545</v>
      </c>
      <c r="N220" s="16">
        <f>Daten!I220</f>
        <v>231</v>
      </c>
      <c r="O220" s="28">
        <f t="shared" si="97"/>
        <v>0.65321100917431196</v>
      </c>
      <c r="P220" s="16">
        <f t="shared" si="98"/>
        <v>301.39140428982961</v>
      </c>
      <c r="Q220" s="21">
        <f t="shared" si="99"/>
        <v>54.608595710170391</v>
      </c>
      <c r="R220" s="27">
        <f t="shared" si="100"/>
        <v>10921.719142034079</v>
      </c>
      <c r="S220" s="9">
        <f>Daten!K220</f>
        <v>8525</v>
      </c>
      <c r="T220" s="9">
        <f>Daten!L220</f>
        <v>42635</v>
      </c>
      <c r="U220" s="9">
        <f>Daten!M220</f>
        <v>49231</v>
      </c>
      <c r="V220" s="9">
        <f>Daten!N220</f>
        <v>500</v>
      </c>
      <c r="W220" s="9">
        <f>Daten!O220</f>
        <v>500</v>
      </c>
      <c r="X220" s="23">
        <f t="shared" si="101"/>
        <v>100391</v>
      </c>
      <c r="Y220" s="9">
        <f t="shared" si="102"/>
        <v>318698.84398455138</v>
      </c>
      <c r="Z220" s="21">
        <f t="shared" si="103"/>
        <v>-218307.84398455138</v>
      </c>
      <c r="AA220" s="27">
        <f t="shared" si="104"/>
        <v>21830.78439845514</v>
      </c>
      <c r="AB220" s="32">
        <f t="shared" si="105"/>
        <v>52744.183845055522</v>
      </c>
      <c r="AC220" s="31">
        <f t="shared" si="106"/>
        <v>52744.183845055522</v>
      </c>
      <c r="AG220" s="26">
        <f t="shared" si="107"/>
        <v>19991.6803045663</v>
      </c>
      <c r="AH220" s="26">
        <f t="shared" si="108"/>
        <v>21830.78439845514</v>
      </c>
      <c r="AI220" s="26">
        <f t="shared" si="109"/>
        <v>41822.46470302144</v>
      </c>
      <c r="AJ220" s="26">
        <f t="shared" si="110"/>
        <v>1</v>
      </c>
      <c r="AK220" s="26">
        <f t="shared" si="111"/>
        <v>41822.46470302144</v>
      </c>
      <c r="AL220" s="26">
        <f t="shared" ca="1" si="112"/>
        <v>105667</v>
      </c>
      <c r="AM220" s="26">
        <f t="shared" ca="1" si="113"/>
        <v>21</v>
      </c>
      <c r="AN220" s="26">
        <f ca="1">IF(AM220=0,0,COUNTIF($AM$19:AM220,C220*10+1))</f>
        <v>20</v>
      </c>
      <c r="AO220" s="21">
        <f t="shared" ca="1" si="114"/>
        <v>0</v>
      </c>
      <c r="AP220" s="33">
        <f t="shared" ca="1" si="115"/>
        <v>105667</v>
      </c>
      <c r="AR220" s="111">
        <v>47761</v>
      </c>
      <c r="AS220" s="26"/>
    </row>
    <row r="221" spans="1:45" x14ac:dyDescent="0.2">
      <c r="A221" s="15">
        <f>Daten!A221</f>
        <v>20504</v>
      </c>
      <c r="B221" s="8" t="str">
        <f>Daten!B221</f>
        <v>Eberstein</v>
      </c>
      <c r="C221" s="15">
        <f t="shared" si="91"/>
        <v>2</v>
      </c>
      <c r="D221" s="10">
        <f>Daten!D221</f>
        <v>0</v>
      </c>
      <c r="E221" s="9">
        <f>Daten!E221</f>
        <v>1232</v>
      </c>
      <c r="F221" s="9">
        <f>Daten!F221</f>
        <v>1321</v>
      </c>
      <c r="G221" s="27">
        <f t="shared" si="92"/>
        <v>-89</v>
      </c>
      <c r="H221" s="29">
        <f t="shared" si="93"/>
        <v>-6.737320211960636E-2</v>
      </c>
      <c r="I221" s="21">
        <f t="shared" si="94"/>
        <v>17.039848616430756</v>
      </c>
      <c r="J221" s="21">
        <f t="shared" si="95"/>
        <v>-106.03984861643076</v>
      </c>
      <c r="K221" s="27">
        <f t="shared" si="96"/>
        <v>53019.924308215377</v>
      </c>
      <c r="L221" s="16">
        <f>Daten!G221</f>
        <v>150</v>
      </c>
      <c r="M221" s="16">
        <f>Daten!H221</f>
        <v>781</v>
      </c>
      <c r="N221" s="16">
        <f>Daten!I221</f>
        <v>301</v>
      </c>
      <c r="O221" s="28">
        <f t="shared" si="97"/>
        <v>0.57746478873239437</v>
      </c>
      <c r="P221" s="16">
        <f t="shared" si="98"/>
        <v>431.90217752359069</v>
      </c>
      <c r="Q221" s="21">
        <f t="shared" si="99"/>
        <v>19.097822476409306</v>
      </c>
      <c r="R221" s="27">
        <f t="shared" si="100"/>
        <v>3819.5644952818611</v>
      </c>
      <c r="S221" s="9">
        <f>Daten!K221</f>
        <v>13595</v>
      </c>
      <c r="T221" s="9">
        <f>Daten!L221</f>
        <v>77050</v>
      </c>
      <c r="U221" s="9">
        <f>Daten!M221</f>
        <v>145647</v>
      </c>
      <c r="V221" s="9">
        <f>Daten!N221</f>
        <v>500</v>
      </c>
      <c r="W221" s="9">
        <f>Daten!O221</f>
        <v>500</v>
      </c>
      <c r="X221" s="23">
        <f t="shared" si="101"/>
        <v>236292</v>
      </c>
      <c r="Y221" s="9">
        <f t="shared" si="102"/>
        <v>435779.10742393706</v>
      </c>
      <c r="Z221" s="21">
        <f t="shared" si="103"/>
        <v>-199487.10742393706</v>
      </c>
      <c r="AA221" s="27">
        <f t="shared" si="104"/>
        <v>19948.710742393709</v>
      </c>
      <c r="AB221" s="32">
        <f t="shared" si="105"/>
        <v>76788.199545890951</v>
      </c>
      <c r="AC221" s="31">
        <f t="shared" si="106"/>
        <v>76788.199545890951</v>
      </c>
      <c r="AG221" s="26">
        <f t="shared" si="107"/>
        <v>53019.924308215377</v>
      </c>
      <c r="AH221" s="26">
        <f t="shared" si="108"/>
        <v>19948.710742393709</v>
      </c>
      <c r="AI221" s="26">
        <f t="shared" si="109"/>
        <v>72968.635050609082</v>
      </c>
      <c r="AJ221" s="26">
        <f t="shared" si="110"/>
        <v>1</v>
      </c>
      <c r="AK221" s="26">
        <f t="shared" si="111"/>
        <v>72968.635050609082</v>
      </c>
      <c r="AL221" s="26">
        <f t="shared" ca="1" si="112"/>
        <v>184360</v>
      </c>
      <c r="AM221" s="26">
        <f t="shared" ca="1" si="113"/>
        <v>21</v>
      </c>
      <c r="AN221" s="26">
        <f ca="1">IF(AM221=0,0,COUNTIF($AM$19:AM221,C221*10+1))</f>
        <v>21</v>
      </c>
      <c r="AO221" s="21">
        <f t="shared" ca="1" si="114"/>
        <v>0</v>
      </c>
      <c r="AP221" s="33">
        <f t="shared" ca="1" si="115"/>
        <v>184360</v>
      </c>
      <c r="AR221" s="111">
        <v>83331</v>
      </c>
      <c r="AS221" s="26"/>
    </row>
    <row r="222" spans="1:45" x14ac:dyDescent="0.2">
      <c r="A222" s="15">
        <f>Daten!A222</f>
        <v>20505</v>
      </c>
      <c r="B222" s="8" t="str">
        <f>Daten!B222</f>
        <v>Friesach</v>
      </c>
      <c r="C222" s="15">
        <f t="shared" si="91"/>
        <v>2</v>
      </c>
      <c r="D222" s="10">
        <f>Daten!D222</f>
        <v>0</v>
      </c>
      <c r="E222" s="9">
        <f>Daten!E222</f>
        <v>4961</v>
      </c>
      <c r="F222" s="9">
        <f>Daten!F222</f>
        <v>5014</v>
      </c>
      <c r="G222" s="27">
        <f t="shared" si="92"/>
        <v>-53</v>
      </c>
      <c r="H222" s="29">
        <f t="shared" si="93"/>
        <v>-1.0570402871958515E-2</v>
      </c>
      <c r="I222" s="21">
        <f t="shared" si="94"/>
        <v>64.676609358655426</v>
      </c>
      <c r="J222" s="21">
        <f t="shared" si="95"/>
        <v>-117.67660935865543</v>
      </c>
      <c r="K222" s="27">
        <f t="shared" si="96"/>
        <v>58838.30467932771</v>
      </c>
      <c r="L222" s="16">
        <f>Daten!G222</f>
        <v>616</v>
      </c>
      <c r="M222" s="16">
        <f>Daten!H222</f>
        <v>3074</v>
      </c>
      <c r="N222" s="16">
        <f>Daten!I222</f>
        <v>1271</v>
      </c>
      <c r="O222" s="28">
        <f t="shared" si="97"/>
        <v>0.6138581652569941</v>
      </c>
      <c r="P222" s="16">
        <f t="shared" si="98"/>
        <v>1699.9581225448371</v>
      </c>
      <c r="Q222" s="21">
        <f t="shared" si="99"/>
        <v>187.04187745516288</v>
      </c>
      <c r="R222" s="27">
        <f t="shared" si="100"/>
        <v>37408.375491032573</v>
      </c>
      <c r="S222" s="9">
        <f>Daten!K222</f>
        <v>28271</v>
      </c>
      <c r="T222" s="9">
        <f>Daten!L222</f>
        <v>333821</v>
      </c>
      <c r="U222" s="9">
        <f>Daten!M222</f>
        <v>948799</v>
      </c>
      <c r="V222" s="9">
        <f>Daten!N222</f>
        <v>500</v>
      </c>
      <c r="W222" s="9">
        <f>Daten!O222</f>
        <v>500</v>
      </c>
      <c r="X222" s="23">
        <f t="shared" si="101"/>
        <v>1310891</v>
      </c>
      <c r="Y222" s="9">
        <f t="shared" si="102"/>
        <v>1754789.0843588894</v>
      </c>
      <c r="Z222" s="21">
        <f t="shared" si="103"/>
        <v>-443898.08435888938</v>
      </c>
      <c r="AA222" s="27">
        <f t="shared" si="104"/>
        <v>44389.808435888939</v>
      </c>
      <c r="AB222" s="32">
        <f t="shared" si="105"/>
        <v>140636.48860624922</v>
      </c>
      <c r="AC222" s="31">
        <f t="shared" si="106"/>
        <v>140636.48860624922</v>
      </c>
      <c r="AG222" s="26">
        <f t="shared" si="107"/>
        <v>58838.30467932771</v>
      </c>
      <c r="AH222" s="26">
        <f t="shared" si="108"/>
        <v>44389.808435888939</v>
      </c>
      <c r="AI222" s="26">
        <f t="shared" si="109"/>
        <v>103228.11311521665</v>
      </c>
      <c r="AJ222" s="26">
        <f t="shared" si="110"/>
        <v>1</v>
      </c>
      <c r="AK222" s="26">
        <f t="shared" si="111"/>
        <v>103228.11311521665</v>
      </c>
      <c r="AL222" s="26">
        <f t="shared" ca="1" si="112"/>
        <v>260812</v>
      </c>
      <c r="AM222" s="26">
        <f t="shared" ca="1" si="113"/>
        <v>21</v>
      </c>
      <c r="AN222" s="26">
        <f ca="1">IF(AM222=0,0,COUNTIF($AM$19:AM222,C222*10+1))</f>
        <v>22</v>
      </c>
      <c r="AO222" s="21">
        <f t="shared" ca="1" si="114"/>
        <v>0</v>
      </c>
      <c r="AP222" s="33">
        <f t="shared" ca="1" si="115"/>
        <v>260812</v>
      </c>
      <c r="AR222" s="111">
        <v>117887</v>
      </c>
      <c r="AS222" s="26"/>
    </row>
    <row r="223" spans="1:45" x14ac:dyDescent="0.2">
      <c r="A223" s="15">
        <f>Daten!A223</f>
        <v>20506</v>
      </c>
      <c r="B223" s="8" t="str">
        <f>Daten!B223</f>
        <v>Glödnitz</v>
      </c>
      <c r="C223" s="15">
        <f t="shared" si="91"/>
        <v>2</v>
      </c>
      <c r="D223" s="10">
        <f>Daten!D223</f>
        <v>0</v>
      </c>
      <c r="E223" s="9">
        <f>Daten!E223</f>
        <v>810</v>
      </c>
      <c r="F223" s="9">
        <f>Daten!F223</f>
        <v>821</v>
      </c>
      <c r="G223" s="27">
        <f t="shared" si="92"/>
        <v>-11</v>
      </c>
      <c r="H223" s="29">
        <f t="shared" si="93"/>
        <v>-1.3398294762484775E-2</v>
      </c>
      <c r="I223" s="21">
        <f t="shared" si="94"/>
        <v>10.590246566305565</v>
      </c>
      <c r="J223" s="21">
        <f t="shared" si="95"/>
        <v>-21.590246566305566</v>
      </c>
      <c r="K223" s="27">
        <f t="shared" si="96"/>
        <v>10795.123283152783</v>
      </c>
      <c r="L223" s="16">
        <f>Daten!G223</f>
        <v>102</v>
      </c>
      <c r="M223" s="16">
        <f>Daten!H223</f>
        <v>505</v>
      </c>
      <c r="N223" s="16">
        <f>Daten!I223</f>
        <v>203</v>
      </c>
      <c r="O223" s="28">
        <f t="shared" si="97"/>
        <v>0.60396039603960394</v>
      </c>
      <c r="P223" s="16">
        <f t="shared" si="98"/>
        <v>279.27093425020905</v>
      </c>
      <c r="Q223" s="21">
        <f t="shared" si="99"/>
        <v>25.729065749790948</v>
      </c>
      <c r="R223" s="27">
        <f t="shared" si="100"/>
        <v>5145.8131499581896</v>
      </c>
      <c r="S223" s="9">
        <f>Daten!K223</f>
        <v>13752</v>
      </c>
      <c r="T223" s="9">
        <f>Daten!L223</f>
        <v>69626</v>
      </c>
      <c r="U223" s="9">
        <f>Daten!M223</f>
        <v>76109</v>
      </c>
      <c r="V223" s="9">
        <f>Daten!N223</f>
        <v>500</v>
      </c>
      <c r="W223" s="9">
        <f>Daten!O223</f>
        <v>500</v>
      </c>
      <c r="X223" s="23">
        <f t="shared" si="101"/>
        <v>159487</v>
      </c>
      <c r="Y223" s="9">
        <f t="shared" si="102"/>
        <v>286510.61445891968</v>
      </c>
      <c r="Z223" s="21">
        <f t="shared" si="103"/>
        <v>-127023.61445891968</v>
      </c>
      <c r="AA223" s="27">
        <f t="shared" si="104"/>
        <v>12702.361445891969</v>
      </c>
      <c r="AB223" s="32">
        <f t="shared" si="105"/>
        <v>28643.297879002941</v>
      </c>
      <c r="AC223" s="31">
        <f t="shared" si="106"/>
        <v>28643.297879002941</v>
      </c>
      <c r="AG223" s="26">
        <f t="shared" si="107"/>
        <v>10795.123283152783</v>
      </c>
      <c r="AH223" s="26">
        <f t="shared" si="108"/>
        <v>12702.361445891969</v>
      </c>
      <c r="AI223" s="26">
        <f t="shared" si="109"/>
        <v>23497.484729044751</v>
      </c>
      <c r="AJ223" s="26">
        <f t="shared" si="110"/>
        <v>1</v>
      </c>
      <c r="AK223" s="26">
        <f t="shared" si="111"/>
        <v>23497.484729044751</v>
      </c>
      <c r="AL223" s="26">
        <f t="shared" ca="1" si="112"/>
        <v>59368</v>
      </c>
      <c r="AM223" s="26">
        <f t="shared" ca="1" si="113"/>
        <v>21</v>
      </c>
      <c r="AN223" s="26">
        <f ca="1">IF(AM223=0,0,COUNTIF($AM$19:AM223,C223*10+1))</f>
        <v>23</v>
      </c>
      <c r="AO223" s="21">
        <f t="shared" ca="1" si="114"/>
        <v>0</v>
      </c>
      <c r="AP223" s="33">
        <f t="shared" ca="1" si="115"/>
        <v>59368</v>
      </c>
      <c r="AR223" s="111">
        <v>26834</v>
      </c>
      <c r="AS223" s="26"/>
    </row>
    <row r="224" spans="1:45" x14ac:dyDescent="0.2">
      <c r="A224" s="15">
        <f>Daten!A224</f>
        <v>20508</v>
      </c>
      <c r="B224" s="8" t="str">
        <f>Daten!B224</f>
        <v>Gurk</v>
      </c>
      <c r="C224" s="15">
        <f t="shared" si="91"/>
        <v>2</v>
      </c>
      <c r="D224" s="10">
        <f>Daten!D224</f>
        <v>0</v>
      </c>
      <c r="E224" s="9">
        <f>Daten!E224</f>
        <v>1201</v>
      </c>
      <c r="F224" s="9">
        <f>Daten!F224</f>
        <v>1262</v>
      </c>
      <c r="G224" s="27">
        <f t="shared" si="92"/>
        <v>-61</v>
      </c>
      <c r="H224" s="29">
        <f t="shared" si="93"/>
        <v>-4.8335974643423138E-2</v>
      </c>
      <c r="I224" s="21">
        <f t="shared" si="94"/>
        <v>16.278795574515986</v>
      </c>
      <c r="J224" s="21">
        <f t="shared" si="95"/>
        <v>-77.278795574515982</v>
      </c>
      <c r="K224" s="27">
        <f t="shared" si="96"/>
        <v>38639.397787257993</v>
      </c>
      <c r="L224" s="16">
        <f>Daten!G224</f>
        <v>165</v>
      </c>
      <c r="M224" s="16">
        <f>Daten!H224</f>
        <v>768</v>
      </c>
      <c r="N224" s="16">
        <f>Daten!I224</f>
        <v>268</v>
      </c>
      <c r="O224" s="28">
        <f t="shared" si="97"/>
        <v>0.56380208333333337</v>
      </c>
      <c r="P224" s="16">
        <f t="shared" si="98"/>
        <v>424.71302476071401</v>
      </c>
      <c r="Q224" s="21">
        <f t="shared" si="99"/>
        <v>8.2869752392859937</v>
      </c>
      <c r="R224" s="27">
        <f t="shared" si="100"/>
        <v>1657.3950478571987</v>
      </c>
      <c r="S224" s="9">
        <f>Daten!K224</f>
        <v>10469</v>
      </c>
      <c r="T224" s="9">
        <f>Daten!L224</f>
        <v>54342</v>
      </c>
      <c r="U224" s="9">
        <f>Daten!M224</f>
        <v>86297</v>
      </c>
      <c r="V224" s="9">
        <f>Daten!N224</f>
        <v>500</v>
      </c>
      <c r="W224" s="9">
        <f>Daten!O224</f>
        <v>500</v>
      </c>
      <c r="X224" s="23">
        <f t="shared" si="101"/>
        <v>151108</v>
      </c>
      <c r="Y224" s="9">
        <f t="shared" si="102"/>
        <v>424813.88637674385</v>
      </c>
      <c r="Z224" s="21">
        <f t="shared" si="103"/>
        <v>-273705.88637674385</v>
      </c>
      <c r="AA224" s="27">
        <f t="shared" si="104"/>
        <v>27370.588637674387</v>
      </c>
      <c r="AB224" s="32">
        <f t="shared" si="105"/>
        <v>67667.381472789581</v>
      </c>
      <c r="AC224" s="31">
        <f t="shared" si="106"/>
        <v>67667.381472789581</v>
      </c>
      <c r="AG224" s="26">
        <f t="shared" si="107"/>
        <v>38639.397787257993</v>
      </c>
      <c r="AH224" s="26">
        <f t="shared" si="108"/>
        <v>27370.588637674387</v>
      </c>
      <c r="AI224" s="26">
        <f t="shared" si="109"/>
        <v>66009.986424932373</v>
      </c>
      <c r="AJ224" s="26">
        <f t="shared" si="110"/>
        <v>1</v>
      </c>
      <c r="AK224" s="26">
        <f t="shared" si="111"/>
        <v>66009.986424932373</v>
      </c>
      <c r="AL224" s="26">
        <f t="shared" ca="1" si="112"/>
        <v>166778</v>
      </c>
      <c r="AM224" s="26">
        <f t="shared" ca="1" si="113"/>
        <v>21</v>
      </c>
      <c r="AN224" s="26">
        <f ca="1">IF(AM224=0,0,COUNTIF($AM$19:AM224,C224*10+1))</f>
        <v>24</v>
      </c>
      <c r="AO224" s="21">
        <f t="shared" ca="1" si="114"/>
        <v>0</v>
      </c>
      <c r="AP224" s="33">
        <f t="shared" ca="1" si="115"/>
        <v>166778</v>
      </c>
      <c r="AR224" s="111">
        <v>75383</v>
      </c>
      <c r="AS224" s="26"/>
    </row>
    <row r="225" spans="1:45" x14ac:dyDescent="0.2">
      <c r="A225" s="15">
        <f>Daten!A225</f>
        <v>20509</v>
      </c>
      <c r="B225" s="8" t="str">
        <f>Daten!B225</f>
        <v>Guttaring</v>
      </c>
      <c r="C225" s="15">
        <f t="shared" si="91"/>
        <v>2</v>
      </c>
      <c r="D225" s="10">
        <f>Daten!D225</f>
        <v>0</v>
      </c>
      <c r="E225" s="9">
        <f>Daten!E225</f>
        <v>1487</v>
      </c>
      <c r="F225" s="9">
        <f>Daten!F225</f>
        <v>1445</v>
      </c>
      <c r="G225" s="27">
        <f t="shared" si="92"/>
        <v>42</v>
      </c>
      <c r="H225" s="29">
        <f t="shared" si="93"/>
        <v>2.9065743944636679E-2</v>
      </c>
      <c r="I225" s="21">
        <f t="shared" si="94"/>
        <v>18.639349924861804</v>
      </c>
      <c r="J225" s="21">
        <f t="shared" si="95"/>
        <v>23.360650075138196</v>
      </c>
      <c r="K225" s="27">
        <f t="shared" si="96"/>
        <v>-11680.325037569099</v>
      </c>
      <c r="L225" s="16">
        <f>Daten!G225</f>
        <v>216</v>
      </c>
      <c r="M225" s="16">
        <f>Daten!H225</f>
        <v>960</v>
      </c>
      <c r="N225" s="16">
        <f>Daten!I225</f>
        <v>311</v>
      </c>
      <c r="O225" s="28">
        <f t="shared" si="97"/>
        <v>0.54895833333333333</v>
      </c>
      <c r="P225" s="16">
        <f t="shared" si="98"/>
        <v>530.89128095089245</v>
      </c>
      <c r="Q225" s="21">
        <f t="shared" si="99"/>
        <v>-3.8912809508924511</v>
      </c>
      <c r="R225" s="27">
        <f t="shared" si="100"/>
        <v>-778.25619017849021</v>
      </c>
      <c r="S225" s="9">
        <f>Daten!K225</f>
        <v>15517</v>
      </c>
      <c r="T225" s="9">
        <f>Daten!L225</f>
        <v>83667</v>
      </c>
      <c r="U225" s="9">
        <f>Daten!M225</f>
        <v>211795</v>
      </c>
      <c r="V225" s="9">
        <f>Daten!N225</f>
        <v>500</v>
      </c>
      <c r="W225" s="9">
        <f>Daten!O225</f>
        <v>500</v>
      </c>
      <c r="X225" s="23">
        <f t="shared" si="101"/>
        <v>310979</v>
      </c>
      <c r="Y225" s="9">
        <f t="shared" si="102"/>
        <v>525976.89345730061</v>
      </c>
      <c r="Z225" s="21">
        <f t="shared" si="103"/>
        <v>-214997.89345730061</v>
      </c>
      <c r="AA225" s="27">
        <f t="shared" si="104"/>
        <v>21499.789345730063</v>
      </c>
      <c r="AB225" s="32">
        <f t="shared" si="105"/>
        <v>9041.2081179824745</v>
      </c>
      <c r="AC225" s="31">
        <f t="shared" si="106"/>
        <v>9041.2081179824745</v>
      </c>
      <c r="AG225" s="26">
        <f t="shared" si="107"/>
        <v>-11680.325037569099</v>
      </c>
      <c r="AH225" s="26">
        <f t="shared" si="108"/>
        <v>21499.789345730063</v>
      </c>
      <c r="AI225" s="26">
        <f t="shared" si="109"/>
        <v>9819.4643081609647</v>
      </c>
      <c r="AJ225" s="26">
        <f t="shared" si="110"/>
        <v>1</v>
      </c>
      <c r="AK225" s="26">
        <f t="shared" si="111"/>
        <v>9819.4643081609647</v>
      </c>
      <c r="AL225" s="26">
        <f t="shared" ca="1" si="112"/>
        <v>24809</v>
      </c>
      <c r="AM225" s="26">
        <f t="shared" ca="1" si="113"/>
        <v>21</v>
      </c>
      <c r="AN225" s="26">
        <f ca="1">IF(AM225=0,0,COUNTIF($AM$19:AM225,C225*10+1))</f>
        <v>25</v>
      </c>
      <c r="AO225" s="21">
        <f t="shared" ca="1" si="114"/>
        <v>0</v>
      </c>
      <c r="AP225" s="33">
        <f t="shared" ca="1" si="115"/>
        <v>24809</v>
      </c>
      <c r="AR225" s="111">
        <v>11213</v>
      </c>
      <c r="AS225" s="26"/>
    </row>
    <row r="226" spans="1:45" x14ac:dyDescent="0.2">
      <c r="A226" s="15">
        <f>Daten!A226</f>
        <v>20511</v>
      </c>
      <c r="B226" s="8" t="str">
        <f>Daten!B226</f>
        <v>Hüttenberg</v>
      </c>
      <c r="C226" s="15">
        <f t="shared" si="91"/>
        <v>2</v>
      </c>
      <c r="D226" s="10">
        <f>Daten!D226</f>
        <v>0</v>
      </c>
      <c r="E226" s="9">
        <f>Daten!E226</f>
        <v>1373</v>
      </c>
      <c r="F226" s="9">
        <f>Daten!F226</f>
        <v>1456</v>
      </c>
      <c r="G226" s="27">
        <f t="shared" si="92"/>
        <v>-83</v>
      </c>
      <c r="H226" s="29">
        <f t="shared" si="93"/>
        <v>-5.7005494505494504E-2</v>
      </c>
      <c r="I226" s="21">
        <f t="shared" si="94"/>
        <v>18.781241169964559</v>
      </c>
      <c r="J226" s="21">
        <f t="shared" si="95"/>
        <v>-101.78124116996456</v>
      </c>
      <c r="K226" s="27">
        <f t="shared" si="96"/>
        <v>50890.62058498228</v>
      </c>
      <c r="L226" s="16">
        <f>Daten!G226</f>
        <v>146</v>
      </c>
      <c r="M226" s="16">
        <f>Daten!H226</f>
        <v>854</v>
      </c>
      <c r="N226" s="16">
        <f>Daten!I226</f>
        <v>373</v>
      </c>
      <c r="O226" s="28">
        <f t="shared" si="97"/>
        <v>0.60772833723653397</v>
      </c>
      <c r="P226" s="16">
        <f t="shared" si="98"/>
        <v>472.27203534589813</v>
      </c>
      <c r="Q226" s="21">
        <f t="shared" si="99"/>
        <v>46.727964654101868</v>
      </c>
      <c r="R226" s="27">
        <f t="shared" si="100"/>
        <v>9345.592930820374</v>
      </c>
      <c r="S226" s="9">
        <f>Daten!K226</f>
        <v>24000</v>
      </c>
      <c r="T226" s="9">
        <f>Daten!L226</f>
        <v>61407</v>
      </c>
      <c r="U226" s="9">
        <f>Daten!M226</f>
        <v>68491</v>
      </c>
      <c r="V226" s="9">
        <f>Daten!N226</f>
        <v>500</v>
      </c>
      <c r="W226" s="9">
        <f>Daten!O226</f>
        <v>500</v>
      </c>
      <c r="X226" s="23">
        <f t="shared" si="101"/>
        <v>153898</v>
      </c>
      <c r="Y226" s="9">
        <f t="shared" si="102"/>
        <v>485653.17734826752</v>
      </c>
      <c r="Z226" s="21">
        <f t="shared" si="103"/>
        <v>-331755.17734826752</v>
      </c>
      <c r="AA226" s="27">
        <f t="shared" si="104"/>
        <v>33175.517734826753</v>
      </c>
      <c r="AB226" s="32">
        <f t="shared" si="105"/>
        <v>93411.731250629411</v>
      </c>
      <c r="AC226" s="31">
        <f t="shared" si="106"/>
        <v>93411.731250629411</v>
      </c>
      <c r="AG226" s="26">
        <f t="shared" si="107"/>
        <v>50890.62058498228</v>
      </c>
      <c r="AH226" s="26">
        <f t="shared" si="108"/>
        <v>33175.517734826753</v>
      </c>
      <c r="AI226" s="26">
        <f t="shared" si="109"/>
        <v>84066.138319809033</v>
      </c>
      <c r="AJ226" s="26">
        <f t="shared" si="110"/>
        <v>1</v>
      </c>
      <c r="AK226" s="26">
        <f t="shared" si="111"/>
        <v>84066.138319809033</v>
      </c>
      <c r="AL226" s="26">
        <f t="shared" ca="1" si="112"/>
        <v>212398</v>
      </c>
      <c r="AM226" s="26">
        <f t="shared" ca="1" si="113"/>
        <v>21</v>
      </c>
      <c r="AN226" s="26">
        <f ca="1">IF(AM226=0,0,COUNTIF($AM$19:AM226,C226*10+1))</f>
        <v>26</v>
      </c>
      <c r="AO226" s="21">
        <f t="shared" ca="1" si="114"/>
        <v>0</v>
      </c>
      <c r="AP226" s="33">
        <f t="shared" ca="1" si="115"/>
        <v>212398</v>
      </c>
      <c r="AR226" s="111">
        <v>96003</v>
      </c>
      <c r="AS226" s="26"/>
    </row>
    <row r="227" spans="1:45" x14ac:dyDescent="0.2">
      <c r="A227" s="15">
        <f>Daten!A227</f>
        <v>20512</v>
      </c>
      <c r="B227" s="8" t="str">
        <f>Daten!B227</f>
        <v>Kappel am Krappfeld</v>
      </c>
      <c r="C227" s="15">
        <f t="shared" si="91"/>
        <v>2</v>
      </c>
      <c r="D227" s="10">
        <f>Daten!D227</f>
        <v>0</v>
      </c>
      <c r="E227" s="9">
        <f>Daten!E227</f>
        <v>1939</v>
      </c>
      <c r="F227" s="9">
        <f>Daten!F227</f>
        <v>2023</v>
      </c>
      <c r="G227" s="27">
        <f t="shared" si="92"/>
        <v>-84</v>
      </c>
      <c r="H227" s="29">
        <f t="shared" si="93"/>
        <v>-4.1522491349480967E-2</v>
      </c>
      <c r="I227" s="21">
        <f t="shared" si="94"/>
        <v>26.095089894806527</v>
      </c>
      <c r="J227" s="21">
        <f t="shared" si="95"/>
        <v>-110.09508989480653</v>
      </c>
      <c r="K227" s="27">
        <f t="shared" si="96"/>
        <v>55047.544947403265</v>
      </c>
      <c r="L227" s="16">
        <f>Daten!G227</f>
        <v>276</v>
      </c>
      <c r="M227" s="16">
        <f>Daten!H227</f>
        <v>1275</v>
      </c>
      <c r="N227" s="16">
        <f>Daten!I227</f>
        <v>388</v>
      </c>
      <c r="O227" s="28">
        <f t="shared" si="97"/>
        <v>0.52078431372549017</v>
      </c>
      <c r="P227" s="16">
        <f t="shared" si="98"/>
        <v>705.08998251290416</v>
      </c>
      <c r="Q227" s="21">
        <f t="shared" si="99"/>
        <v>-41.089982512904157</v>
      </c>
      <c r="R227" s="27">
        <f t="shared" si="100"/>
        <v>-8217.9965025808306</v>
      </c>
      <c r="S227" s="9">
        <f>Daten!K227</f>
        <v>42158</v>
      </c>
      <c r="T227" s="9">
        <f>Daten!L227</f>
        <v>104740</v>
      </c>
      <c r="U227" s="9">
        <f>Daten!M227</f>
        <v>122936</v>
      </c>
      <c r="V227" s="9">
        <f>Daten!N227</f>
        <v>500</v>
      </c>
      <c r="W227" s="9">
        <f>Daten!O227</f>
        <v>500</v>
      </c>
      <c r="X227" s="23">
        <f t="shared" si="101"/>
        <v>269834</v>
      </c>
      <c r="Y227" s="9">
        <f t="shared" si="102"/>
        <v>685856.8906615373</v>
      </c>
      <c r="Z227" s="21">
        <f t="shared" si="103"/>
        <v>-416022.8906615373</v>
      </c>
      <c r="AA227" s="27">
        <f t="shared" si="104"/>
        <v>41602.289066153731</v>
      </c>
      <c r="AB227" s="32">
        <f t="shared" si="105"/>
        <v>88431.837510976155</v>
      </c>
      <c r="AC227" s="31">
        <f t="shared" si="106"/>
        <v>88431.837510976155</v>
      </c>
      <c r="AG227" s="26">
        <f t="shared" si="107"/>
        <v>55047.544947403265</v>
      </c>
      <c r="AH227" s="26">
        <f t="shared" si="108"/>
        <v>41602.289066153731</v>
      </c>
      <c r="AI227" s="26">
        <f t="shared" si="109"/>
        <v>96649.834013557003</v>
      </c>
      <c r="AJ227" s="26">
        <f t="shared" si="110"/>
        <v>1</v>
      </c>
      <c r="AK227" s="26">
        <f t="shared" si="111"/>
        <v>96649.834013557003</v>
      </c>
      <c r="AL227" s="26">
        <f t="shared" ca="1" si="112"/>
        <v>244191</v>
      </c>
      <c r="AM227" s="26">
        <f t="shared" ca="1" si="113"/>
        <v>21</v>
      </c>
      <c r="AN227" s="26">
        <f ca="1">IF(AM227=0,0,COUNTIF($AM$19:AM227,C227*10+1))</f>
        <v>27</v>
      </c>
      <c r="AO227" s="21">
        <f t="shared" ca="1" si="114"/>
        <v>0</v>
      </c>
      <c r="AP227" s="33">
        <f t="shared" ca="1" si="115"/>
        <v>244191</v>
      </c>
      <c r="AR227" s="111">
        <v>110374</v>
      </c>
      <c r="AS227" s="26"/>
    </row>
    <row r="228" spans="1:45" x14ac:dyDescent="0.2">
      <c r="A228" s="15">
        <f>Daten!A228</f>
        <v>20513</v>
      </c>
      <c r="B228" s="8" t="str">
        <f>Daten!B228</f>
        <v>Klein St. Paul</v>
      </c>
      <c r="C228" s="15">
        <f t="shared" si="91"/>
        <v>2</v>
      </c>
      <c r="D228" s="10">
        <f>Daten!D228</f>
        <v>0</v>
      </c>
      <c r="E228" s="9">
        <f>Daten!E228</f>
        <v>1719</v>
      </c>
      <c r="F228" s="9">
        <f>Daten!F228</f>
        <v>1841</v>
      </c>
      <c r="G228" s="27">
        <f t="shared" si="92"/>
        <v>-122</v>
      </c>
      <c r="H228" s="29">
        <f t="shared" si="93"/>
        <v>-6.6268332428028251E-2</v>
      </c>
      <c r="I228" s="21">
        <f t="shared" si="94"/>
        <v>23.747434748560956</v>
      </c>
      <c r="J228" s="21">
        <f t="shared" si="95"/>
        <v>-145.74743474856095</v>
      </c>
      <c r="K228" s="27">
        <f t="shared" si="96"/>
        <v>72873.717374280473</v>
      </c>
      <c r="L228" s="16">
        <f>Daten!G228</f>
        <v>233</v>
      </c>
      <c r="M228" s="16">
        <f>Daten!H228</f>
        <v>1068</v>
      </c>
      <c r="N228" s="16">
        <f>Daten!I228</f>
        <v>418</v>
      </c>
      <c r="O228" s="28">
        <f t="shared" si="97"/>
        <v>0.6095505617977528</v>
      </c>
      <c r="P228" s="16">
        <f t="shared" si="98"/>
        <v>590.61655005786793</v>
      </c>
      <c r="Q228" s="21">
        <f t="shared" si="99"/>
        <v>60.383449942132074</v>
      </c>
      <c r="R228" s="27">
        <f t="shared" si="100"/>
        <v>12076.689988426415</v>
      </c>
      <c r="S228" s="9">
        <f>Daten!K228</f>
        <v>15721</v>
      </c>
      <c r="T228" s="9">
        <f>Daten!L228</f>
        <v>147506</v>
      </c>
      <c r="U228" s="9">
        <f>Daten!M228</f>
        <v>405902</v>
      </c>
      <c r="V228" s="9">
        <f>Daten!N228</f>
        <v>500</v>
      </c>
      <c r="W228" s="9">
        <f>Daten!O228</f>
        <v>500</v>
      </c>
      <c r="X228" s="23">
        <f t="shared" si="101"/>
        <v>569129</v>
      </c>
      <c r="Y228" s="9">
        <f t="shared" si="102"/>
        <v>608039.19290726283</v>
      </c>
      <c r="Z228" s="21">
        <f t="shared" si="103"/>
        <v>-38910.192907262826</v>
      </c>
      <c r="AA228" s="27">
        <f t="shared" si="104"/>
        <v>3891.0192907262826</v>
      </c>
      <c r="AB228" s="32">
        <f t="shared" si="105"/>
        <v>88841.426653433169</v>
      </c>
      <c r="AC228" s="31">
        <f t="shared" si="106"/>
        <v>88841.426653433169</v>
      </c>
      <c r="AG228" s="26">
        <f t="shared" si="107"/>
        <v>72873.717374280473</v>
      </c>
      <c r="AH228" s="26">
        <f t="shared" si="108"/>
        <v>3891.0192907262826</v>
      </c>
      <c r="AI228" s="26">
        <f t="shared" si="109"/>
        <v>76764.736665006756</v>
      </c>
      <c r="AJ228" s="26">
        <f t="shared" si="110"/>
        <v>1</v>
      </c>
      <c r="AK228" s="26">
        <f t="shared" si="111"/>
        <v>76764.736665006756</v>
      </c>
      <c r="AL228" s="26">
        <f t="shared" ca="1" si="112"/>
        <v>193951</v>
      </c>
      <c r="AM228" s="26">
        <f t="shared" ca="1" si="113"/>
        <v>21</v>
      </c>
      <c r="AN228" s="26">
        <f ca="1">IF(AM228=0,0,COUNTIF($AM$19:AM228,C228*10+1))</f>
        <v>28</v>
      </c>
      <c r="AO228" s="21">
        <f t="shared" ca="1" si="114"/>
        <v>0</v>
      </c>
      <c r="AP228" s="33">
        <f t="shared" ca="1" si="115"/>
        <v>193951</v>
      </c>
      <c r="AR228" s="111">
        <v>87666</v>
      </c>
      <c r="AS228" s="26"/>
    </row>
    <row r="229" spans="1:45" x14ac:dyDescent="0.2">
      <c r="A229" s="15">
        <f>Daten!A229</f>
        <v>20515</v>
      </c>
      <c r="B229" s="8" t="str">
        <f>Daten!B229</f>
        <v>Liebenfels</v>
      </c>
      <c r="C229" s="15">
        <f t="shared" si="91"/>
        <v>2</v>
      </c>
      <c r="D229" s="10">
        <f>Daten!D229</f>
        <v>0</v>
      </c>
      <c r="E229" s="9">
        <f>Daten!E229</f>
        <v>3320</v>
      </c>
      <c r="F229" s="9">
        <f>Daten!F229</f>
        <v>3275</v>
      </c>
      <c r="G229" s="27">
        <f t="shared" si="92"/>
        <v>45</v>
      </c>
      <c r="H229" s="29">
        <f t="shared" si="93"/>
        <v>1.3740458015267175E-2</v>
      </c>
      <c r="I229" s="21">
        <f t="shared" si="94"/>
        <v>42.244893428320005</v>
      </c>
      <c r="J229" s="21">
        <f t="shared" si="95"/>
        <v>2.7551065716799954</v>
      </c>
      <c r="K229" s="27">
        <f t="shared" si="96"/>
        <v>-1377.5532858399977</v>
      </c>
      <c r="L229" s="16">
        <f>Daten!G229</f>
        <v>526</v>
      </c>
      <c r="M229" s="16">
        <f>Daten!H229</f>
        <v>2148</v>
      </c>
      <c r="N229" s="16">
        <f>Daten!I229</f>
        <v>646</v>
      </c>
      <c r="O229" s="28">
        <f t="shared" si="97"/>
        <v>0.54562383612662946</v>
      </c>
      <c r="P229" s="16">
        <f t="shared" si="98"/>
        <v>1187.869241127622</v>
      </c>
      <c r="Q229" s="21">
        <f t="shared" si="99"/>
        <v>-15.86924112762199</v>
      </c>
      <c r="R229" s="27">
        <f t="shared" si="100"/>
        <v>-3173.848225524398</v>
      </c>
      <c r="S229" s="9">
        <f>Daten!K229</f>
        <v>24981</v>
      </c>
      <c r="T229" s="9">
        <f>Daten!L229</f>
        <v>163280</v>
      </c>
      <c r="U229" s="9">
        <f>Daten!M229</f>
        <v>585919</v>
      </c>
      <c r="V229" s="9">
        <f>Daten!N229</f>
        <v>500</v>
      </c>
      <c r="W229" s="9">
        <f>Daten!O229</f>
        <v>500</v>
      </c>
      <c r="X229" s="23">
        <f t="shared" si="101"/>
        <v>774180</v>
      </c>
      <c r="Y229" s="9">
        <f t="shared" si="102"/>
        <v>1174339.8024735965</v>
      </c>
      <c r="Z229" s="21">
        <f t="shared" si="103"/>
        <v>-400159.80247359653</v>
      </c>
      <c r="AA229" s="27">
        <f t="shared" si="104"/>
        <v>40015.980247359657</v>
      </c>
      <c r="AB229" s="32">
        <f t="shared" si="105"/>
        <v>35464.578735995259</v>
      </c>
      <c r="AC229" s="31">
        <f t="shared" si="106"/>
        <v>35464.578735995259</v>
      </c>
      <c r="AG229" s="26">
        <f t="shared" si="107"/>
        <v>-1377.5532858399977</v>
      </c>
      <c r="AH229" s="26">
        <f t="shared" si="108"/>
        <v>40015.980247359657</v>
      </c>
      <c r="AI229" s="26">
        <f t="shared" si="109"/>
        <v>38638.426961519661</v>
      </c>
      <c r="AJ229" s="26">
        <f t="shared" si="110"/>
        <v>1</v>
      </c>
      <c r="AK229" s="26">
        <f t="shared" si="111"/>
        <v>38638.426961519661</v>
      </c>
      <c r="AL229" s="26">
        <f t="shared" ca="1" si="112"/>
        <v>97622</v>
      </c>
      <c r="AM229" s="26">
        <f t="shared" ca="1" si="113"/>
        <v>21</v>
      </c>
      <c r="AN229" s="26">
        <f ca="1">IF(AM229=0,0,COUNTIF($AM$19:AM229,C229*10+1))</f>
        <v>29</v>
      </c>
      <c r="AO229" s="21">
        <f t="shared" ca="1" si="114"/>
        <v>0</v>
      </c>
      <c r="AP229" s="33">
        <f t="shared" ca="1" si="115"/>
        <v>97622</v>
      </c>
      <c r="AR229" s="111">
        <v>44125</v>
      </c>
      <c r="AS229" s="26"/>
    </row>
    <row r="230" spans="1:45" x14ac:dyDescent="0.2">
      <c r="A230" s="15">
        <f>Daten!A230</f>
        <v>20518</v>
      </c>
      <c r="B230" s="8" t="str">
        <f>Daten!B230</f>
        <v>Metnitz</v>
      </c>
      <c r="C230" s="15">
        <f t="shared" si="91"/>
        <v>2</v>
      </c>
      <c r="D230" s="10">
        <f>Daten!D230</f>
        <v>0</v>
      </c>
      <c r="E230" s="9">
        <f>Daten!E230</f>
        <v>1959</v>
      </c>
      <c r="F230" s="9">
        <f>Daten!F230</f>
        <v>2055</v>
      </c>
      <c r="G230" s="27">
        <f t="shared" si="92"/>
        <v>-96</v>
      </c>
      <c r="H230" s="29">
        <f t="shared" si="93"/>
        <v>-4.6715328467153282E-2</v>
      </c>
      <c r="I230" s="21">
        <f t="shared" si="94"/>
        <v>26.507864426014539</v>
      </c>
      <c r="J230" s="21">
        <f t="shared" si="95"/>
        <v>-122.50786442601454</v>
      </c>
      <c r="K230" s="27">
        <f t="shared" si="96"/>
        <v>61253.932213007269</v>
      </c>
      <c r="L230" s="16">
        <f>Daten!G230</f>
        <v>276</v>
      </c>
      <c r="M230" s="16">
        <f>Daten!H230</f>
        <v>1203</v>
      </c>
      <c r="N230" s="16">
        <f>Daten!I230</f>
        <v>480</v>
      </c>
      <c r="O230" s="28">
        <f t="shared" si="97"/>
        <v>0.62842892768079806</v>
      </c>
      <c r="P230" s="16">
        <f t="shared" si="98"/>
        <v>665.27313644158721</v>
      </c>
      <c r="Q230" s="21">
        <f t="shared" si="99"/>
        <v>90.726863558412788</v>
      </c>
      <c r="R230" s="27">
        <f t="shared" si="100"/>
        <v>18145.372711682558</v>
      </c>
      <c r="S230" s="9">
        <f>Daten!K230</f>
        <v>33582</v>
      </c>
      <c r="T230" s="9">
        <f>Daten!L230</f>
        <v>86429</v>
      </c>
      <c r="U230" s="9">
        <f>Daten!M230</f>
        <v>65118</v>
      </c>
      <c r="V230" s="9">
        <f>Daten!N230</f>
        <v>500</v>
      </c>
      <c r="W230" s="9">
        <f>Daten!O230</f>
        <v>500</v>
      </c>
      <c r="X230" s="23">
        <f t="shared" si="101"/>
        <v>185129</v>
      </c>
      <c r="Y230" s="9">
        <f t="shared" si="102"/>
        <v>692931.22682101675</v>
      </c>
      <c r="Z230" s="21">
        <f t="shared" si="103"/>
        <v>-507802.22682101675</v>
      </c>
      <c r="AA230" s="27">
        <f t="shared" si="104"/>
        <v>50780.222682101681</v>
      </c>
      <c r="AB230" s="32">
        <f t="shared" si="105"/>
        <v>130179.52760679151</v>
      </c>
      <c r="AC230" s="31">
        <f t="shared" si="106"/>
        <v>130179.52760679151</v>
      </c>
      <c r="AG230" s="26">
        <f t="shared" si="107"/>
        <v>61253.932213007269</v>
      </c>
      <c r="AH230" s="26">
        <f t="shared" si="108"/>
        <v>50780.222682101681</v>
      </c>
      <c r="AI230" s="26">
        <f t="shared" si="109"/>
        <v>112034.15489510895</v>
      </c>
      <c r="AJ230" s="26">
        <f t="shared" si="110"/>
        <v>1</v>
      </c>
      <c r="AK230" s="26">
        <f t="shared" si="111"/>
        <v>112034.15489510895</v>
      </c>
      <c r="AL230" s="26">
        <f t="shared" ca="1" si="112"/>
        <v>283061</v>
      </c>
      <c r="AM230" s="26">
        <f t="shared" ca="1" si="113"/>
        <v>21</v>
      </c>
      <c r="AN230" s="26">
        <f ca="1">IF(AM230=0,0,COUNTIF($AM$19:AM230,C230*10+1))</f>
        <v>30</v>
      </c>
      <c r="AO230" s="21">
        <f t="shared" ca="1" si="114"/>
        <v>0</v>
      </c>
      <c r="AP230" s="33">
        <f t="shared" ca="1" si="115"/>
        <v>283061</v>
      </c>
      <c r="AR230" s="111">
        <v>127943</v>
      </c>
      <c r="AS230" s="26"/>
    </row>
    <row r="231" spans="1:45" x14ac:dyDescent="0.2">
      <c r="A231" s="15">
        <f>Daten!A231</f>
        <v>20519</v>
      </c>
      <c r="B231" s="8" t="str">
        <f>Daten!B231</f>
        <v>Micheldorf</v>
      </c>
      <c r="C231" s="15">
        <f t="shared" si="91"/>
        <v>2</v>
      </c>
      <c r="D231" s="10">
        <f>Daten!D231</f>
        <v>0</v>
      </c>
      <c r="E231" s="9">
        <f>Daten!E231</f>
        <v>1002</v>
      </c>
      <c r="F231" s="9">
        <f>Daten!F231</f>
        <v>1027</v>
      </c>
      <c r="G231" s="27">
        <f t="shared" si="92"/>
        <v>-25</v>
      </c>
      <c r="H231" s="29">
        <f t="shared" si="93"/>
        <v>-2.4342745861733205E-2</v>
      </c>
      <c r="I231" s="21">
        <f t="shared" si="94"/>
        <v>13.247482610957144</v>
      </c>
      <c r="J231" s="21">
        <f t="shared" si="95"/>
        <v>-38.247482610957142</v>
      </c>
      <c r="K231" s="27">
        <f t="shared" si="96"/>
        <v>19123.741305478572</v>
      </c>
      <c r="L231" s="16">
        <f>Daten!G231</f>
        <v>125</v>
      </c>
      <c r="M231" s="16">
        <f>Daten!H231</f>
        <v>637</v>
      </c>
      <c r="N231" s="16">
        <f>Daten!I231</f>
        <v>240</v>
      </c>
      <c r="O231" s="28">
        <f t="shared" si="97"/>
        <v>0.57299843014128726</v>
      </c>
      <c r="P231" s="16">
        <f t="shared" si="98"/>
        <v>352.2684853809568</v>
      </c>
      <c r="Q231" s="21">
        <f t="shared" si="99"/>
        <v>12.731514619043196</v>
      </c>
      <c r="R231" s="27">
        <f t="shared" si="100"/>
        <v>2546.3029238086392</v>
      </c>
      <c r="S231" s="9">
        <f>Daten!K231</f>
        <v>6037</v>
      </c>
      <c r="T231" s="9">
        <f>Daten!L231</f>
        <v>68063</v>
      </c>
      <c r="U231" s="9">
        <f>Daten!M231</f>
        <v>271746</v>
      </c>
      <c r="V231" s="9">
        <f>Daten!N231</f>
        <v>500</v>
      </c>
      <c r="W231" s="9">
        <f>Daten!O231</f>
        <v>500</v>
      </c>
      <c r="X231" s="23">
        <f t="shared" si="101"/>
        <v>345846</v>
      </c>
      <c r="Y231" s="9">
        <f t="shared" si="102"/>
        <v>354424.24158992281</v>
      </c>
      <c r="Z231" s="21">
        <f t="shared" si="103"/>
        <v>-8578.2415899228072</v>
      </c>
      <c r="AA231" s="27">
        <f t="shared" si="104"/>
        <v>857.82415899228079</v>
      </c>
      <c r="AB231" s="32">
        <f t="shared" si="105"/>
        <v>22527.86838827949</v>
      </c>
      <c r="AC231" s="31">
        <f t="shared" si="106"/>
        <v>22527.86838827949</v>
      </c>
      <c r="AG231" s="26">
        <f t="shared" si="107"/>
        <v>19123.741305478572</v>
      </c>
      <c r="AH231" s="26">
        <f t="shared" si="108"/>
        <v>857.82415899228079</v>
      </c>
      <c r="AI231" s="26">
        <f t="shared" si="109"/>
        <v>19981.565464470852</v>
      </c>
      <c r="AJ231" s="26">
        <f t="shared" si="110"/>
        <v>1</v>
      </c>
      <c r="AK231" s="26">
        <f t="shared" si="111"/>
        <v>19981.565464470852</v>
      </c>
      <c r="AL231" s="26">
        <f t="shared" ca="1" si="112"/>
        <v>50485</v>
      </c>
      <c r="AM231" s="26">
        <f t="shared" ca="1" si="113"/>
        <v>21</v>
      </c>
      <c r="AN231" s="26">
        <f ca="1">IF(AM231=0,0,COUNTIF($AM$19:AM231,C231*10+1))</f>
        <v>31</v>
      </c>
      <c r="AO231" s="21">
        <f t="shared" ca="1" si="114"/>
        <v>0</v>
      </c>
      <c r="AP231" s="33">
        <f t="shared" ca="1" si="115"/>
        <v>50485</v>
      </c>
      <c r="AR231" s="111">
        <v>22819</v>
      </c>
      <c r="AS231" s="26"/>
    </row>
    <row r="232" spans="1:45" x14ac:dyDescent="0.2">
      <c r="A232" s="15">
        <f>Daten!A232</f>
        <v>20520</v>
      </c>
      <c r="B232" s="8" t="str">
        <f>Daten!B232</f>
        <v>Mölbling</v>
      </c>
      <c r="C232" s="15">
        <f t="shared" si="91"/>
        <v>2</v>
      </c>
      <c r="D232" s="10">
        <f>Daten!D232</f>
        <v>0</v>
      </c>
      <c r="E232" s="9">
        <f>Daten!E232</f>
        <v>1310</v>
      </c>
      <c r="F232" s="9">
        <f>Daten!F232</f>
        <v>1318</v>
      </c>
      <c r="G232" s="27">
        <f t="shared" si="92"/>
        <v>-8</v>
      </c>
      <c r="H232" s="29">
        <f t="shared" si="93"/>
        <v>-6.0698027314112293E-3</v>
      </c>
      <c r="I232" s="21">
        <f t="shared" si="94"/>
        <v>17.001151004130005</v>
      </c>
      <c r="J232" s="21">
        <f t="shared" si="95"/>
        <v>-25.001151004130005</v>
      </c>
      <c r="K232" s="27">
        <f t="shared" si="96"/>
        <v>12500.575502065003</v>
      </c>
      <c r="L232" s="16">
        <f>Daten!G232</f>
        <v>211</v>
      </c>
      <c r="M232" s="16">
        <f>Daten!H232</f>
        <v>861</v>
      </c>
      <c r="N232" s="16">
        <f>Daten!I232</f>
        <v>238</v>
      </c>
      <c r="O232" s="28">
        <f t="shared" si="97"/>
        <v>0.521486643437863</v>
      </c>
      <c r="P232" s="16">
        <f t="shared" si="98"/>
        <v>476.14311760283169</v>
      </c>
      <c r="Q232" s="21">
        <f t="shared" si="99"/>
        <v>-27.143117602831694</v>
      </c>
      <c r="R232" s="27">
        <f t="shared" si="100"/>
        <v>-5428.6235205663388</v>
      </c>
      <c r="S232" s="9">
        <f>Daten!K232</f>
        <v>29675</v>
      </c>
      <c r="T232" s="9">
        <f>Daten!L232</f>
        <v>75451</v>
      </c>
      <c r="U232" s="9">
        <f>Daten!M232</f>
        <v>239785</v>
      </c>
      <c r="V232" s="9">
        <f>Daten!N232</f>
        <v>500</v>
      </c>
      <c r="W232" s="9">
        <f>Daten!O232</f>
        <v>500</v>
      </c>
      <c r="X232" s="23">
        <f t="shared" si="101"/>
        <v>344911</v>
      </c>
      <c r="Y232" s="9">
        <f t="shared" si="102"/>
        <v>463369.0184459071</v>
      </c>
      <c r="Z232" s="21">
        <f t="shared" si="103"/>
        <v>-118458.0184459071</v>
      </c>
      <c r="AA232" s="27">
        <f t="shared" si="104"/>
        <v>11845.801844590711</v>
      </c>
      <c r="AB232" s="32">
        <f t="shared" si="105"/>
        <v>18917.753826089374</v>
      </c>
      <c r="AC232" s="31">
        <f t="shared" si="106"/>
        <v>18917.753826089374</v>
      </c>
      <c r="AG232" s="26">
        <f t="shared" si="107"/>
        <v>12500.575502065003</v>
      </c>
      <c r="AH232" s="26">
        <f t="shared" si="108"/>
        <v>11845.801844590711</v>
      </c>
      <c r="AI232" s="26">
        <f t="shared" si="109"/>
        <v>24346.377346655714</v>
      </c>
      <c r="AJ232" s="26">
        <f t="shared" si="110"/>
        <v>1</v>
      </c>
      <c r="AK232" s="26">
        <f t="shared" si="111"/>
        <v>24346.377346655714</v>
      </c>
      <c r="AL232" s="26">
        <f t="shared" ca="1" si="112"/>
        <v>61513</v>
      </c>
      <c r="AM232" s="26">
        <f t="shared" ca="1" si="113"/>
        <v>21</v>
      </c>
      <c r="AN232" s="26">
        <f ca="1">IF(AM232=0,0,COUNTIF($AM$19:AM232,C232*10+1))</f>
        <v>32</v>
      </c>
      <c r="AO232" s="21">
        <f t="shared" ca="1" si="114"/>
        <v>0</v>
      </c>
      <c r="AP232" s="33">
        <f t="shared" ca="1" si="115"/>
        <v>61513</v>
      </c>
      <c r="AR232" s="111">
        <v>27804</v>
      </c>
      <c r="AS232" s="26"/>
    </row>
    <row r="233" spans="1:45" x14ac:dyDescent="0.2">
      <c r="A233" s="15">
        <f>Daten!A233</f>
        <v>20523</v>
      </c>
      <c r="B233" s="8" t="str">
        <f>Daten!B233</f>
        <v>St. Georgen am Längsee</v>
      </c>
      <c r="C233" s="15">
        <f t="shared" si="91"/>
        <v>2</v>
      </c>
      <c r="D233" s="10">
        <f>Daten!D233</f>
        <v>0</v>
      </c>
      <c r="E233" s="9">
        <f>Daten!E233</f>
        <v>3595</v>
      </c>
      <c r="F233" s="9">
        <f>Daten!F233</f>
        <v>3614</v>
      </c>
      <c r="G233" s="27">
        <f t="shared" si="92"/>
        <v>-19</v>
      </c>
      <c r="H233" s="29">
        <f t="shared" si="93"/>
        <v>-5.2573325954620919E-3</v>
      </c>
      <c r="I233" s="21">
        <f t="shared" si="94"/>
        <v>46.617723618304886</v>
      </c>
      <c r="J233" s="21">
        <f t="shared" si="95"/>
        <v>-65.617723618304893</v>
      </c>
      <c r="K233" s="27">
        <f t="shared" si="96"/>
        <v>32808.861809152448</v>
      </c>
      <c r="L233" s="16">
        <f>Daten!G233</f>
        <v>510</v>
      </c>
      <c r="M233" s="16">
        <f>Daten!H233</f>
        <v>2343</v>
      </c>
      <c r="N233" s="16">
        <f>Daten!I233</f>
        <v>742</v>
      </c>
      <c r="O233" s="28">
        <f t="shared" si="97"/>
        <v>0.53435766111822447</v>
      </c>
      <c r="P233" s="16">
        <f t="shared" si="98"/>
        <v>1295.706532570772</v>
      </c>
      <c r="Q233" s="21">
        <f t="shared" si="99"/>
        <v>-43.706532570771969</v>
      </c>
      <c r="R233" s="27">
        <f t="shared" si="100"/>
        <v>-8741.3065141543939</v>
      </c>
      <c r="S233" s="9">
        <f>Daten!K233</f>
        <v>37642</v>
      </c>
      <c r="T233" s="9">
        <f>Daten!L233</f>
        <v>263519</v>
      </c>
      <c r="U233" s="9">
        <f>Daten!M233</f>
        <v>472616</v>
      </c>
      <c r="V233" s="9">
        <f>Daten!N233</f>
        <v>500</v>
      </c>
      <c r="W233" s="9">
        <f>Daten!O233</f>
        <v>500</v>
      </c>
      <c r="X233" s="23">
        <f t="shared" si="101"/>
        <v>773777</v>
      </c>
      <c r="Y233" s="9">
        <f t="shared" si="102"/>
        <v>1271611.9246664396</v>
      </c>
      <c r="Z233" s="21">
        <f t="shared" si="103"/>
        <v>-497834.92466643965</v>
      </c>
      <c r="AA233" s="27">
        <f t="shared" si="104"/>
        <v>49783.492466643969</v>
      </c>
      <c r="AB233" s="32">
        <f t="shared" si="105"/>
        <v>73851.047761642025</v>
      </c>
      <c r="AC233" s="31">
        <f t="shared" si="106"/>
        <v>73851.047761642025</v>
      </c>
      <c r="AG233" s="26">
        <f t="shared" si="107"/>
        <v>32808.861809152448</v>
      </c>
      <c r="AH233" s="26">
        <f t="shared" si="108"/>
        <v>49783.492466643969</v>
      </c>
      <c r="AI233" s="26">
        <f t="shared" si="109"/>
        <v>82592.354275796417</v>
      </c>
      <c r="AJ233" s="26">
        <f t="shared" si="110"/>
        <v>1</v>
      </c>
      <c r="AK233" s="26">
        <f t="shared" si="111"/>
        <v>82592.354275796417</v>
      </c>
      <c r="AL233" s="26">
        <f t="shared" ca="1" si="112"/>
        <v>208674</v>
      </c>
      <c r="AM233" s="26">
        <f t="shared" ca="1" si="113"/>
        <v>21</v>
      </c>
      <c r="AN233" s="26">
        <f ca="1">IF(AM233=0,0,COUNTIF($AM$19:AM233,C233*10+1))</f>
        <v>33</v>
      </c>
      <c r="AO233" s="21">
        <f t="shared" ca="1" si="114"/>
        <v>0</v>
      </c>
      <c r="AP233" s="33">
        <f t="shared" ca="1" si="115"/>
        <v>208674</v>
      </c>
      <c r="AR233" s="111">
        <v>94320</v>
      </c>
      <c r="AS233" s="26"/>
    </row>
    <row r="234" spans="1:45" x14ac:dyDescent="0.2">
      <c r="A234" s="15">
        <f>Daten!A234</f>
        <v>20527</v>
      </c>
      <c r="B234" s="8" t="str">
        <f>Daten!B234</f>
        <v>St. Veit an der Glan</v>
      </c>
      <c r="C234" s="15">
        <f t="shared" si="91"/>
        <v>2</v>
      </c>
      <c r="D234" s="10">
        <f>Daten!D234</f>
        <v>0</v>
      </c>
      <c r="E234" s="9">
        <f>Daten!E234</f>
        <v>12395</v>
      </c>
      <c r="F234" s="9">
        <f>Daten!F234</f>
        <v>12512</v>
      </c>
      <c r="G234" s="27">
        <f t="shared" si="92"/>
        <v>-117</v>
      </c>
      <c r="H234" s="29">
        <f t="shared" si="93"/>
        <v>-9.3510230179028129E-3</v>
      </c>
      <c r="I234" s="21">
        <f t="shared" si="94"/>
        <v>161.3948417023328</v>
      </c>
      <c r="J234" s="21">
        <f t="shared" si="95"/>
        <v>-278.39484170233277</v>
      </c>
      <c r="K234" s="27">
        <f t="shared" si="96"/>
        <v>139197.42085116639</v>
      </c>
      <c r="L234" s="16">
        <f>Daten!G234</f>
        <v>1520</v>
      </c>
      <c r="M234" s="16">
        <f>Daten!H234</f>
        <v>8128</v>
      </c>
      <c r="N234" s="16">
        <f>Daten!I234</f>
        <v>2747</v>
      </c>
      <c r="O234" s="28">
        <f t="shared" si="97"/>
        <v>0.52497539370078738</v>
      </c>
      <c r="P234" s="16">
        <f t="shared" si="98"/>
        <v>4494.8795120508903</v>
      </c>
      <c r="Q234" s="21">
        <f t="shared" si="99"/>
        <v>-227.8795120508903</v>
      </c>
      <c r="R234" s="27">
        <f t="shared" si="100"/>
        <v>-45575.90241017806</v>
      </c>
      <c r="S234" s="9">
        <f>Daten!K234</f>
        <v>30729</v>
      </c>
      <c r="T234" s="9">
        <f>Daten!L234</f>
        <v>1239721</v>
      </c>
      <c r="U234" s="9">
        <f>Daten!M234</f>
        <v>5844445</v>
      </c>
      <c r="V234" s="9">
        <f>Daten!N234</f>
        <v>500</v>
      </c>
      <c r="W234" s="9">
        <f>Daten!O234</f>
        <v>500</v>
      </c>
      <c r="X234" s="23">
        <f t="shared" si="101"/>
        <v>7114895</v>
      </c>
      <c r="Y234" s="9">
        <f t="shared" si="102"/>
        <v>4384319.834837419</v>
      </c>
      <c r="Z234" s="21">
        <f t="shared" si="103"/>
        <v>2730575.165162581</v>
      </c>
      <c r="AA234" s="27">
        <f t="shared" si="104"/>
        <v>-273057.51651625813</v>
      </c>
      <c r="AB234" s="32">
        <f t="shared" si="105"/>
        <v>-179435.9980752698</v>
      </c>
      <c r="AC234" s="31">
        <f t="shared" si="106"/>
        <v>0</v>
      </c>
      <c r="AG234" s="26">
        <f t="shared" si="107"/>
        <v>0</v>
      </c>
      <c r="AH234" s="26">
        <f t="shared" si="108"/>
        <v>0</v>
      </c>
      <c r="AI234" s="26">
        <f t="shared" si="109"/>
        <v>0</v>
      </c>
      <c r="AJ234" s="26">
        <f t="shared" si="110"/>
        <v>1</v>
      </c>
      <c r="AK234" s="26">
        <f t="shared" si="111"/>
        <v>0</v>
      </c>
      <c r="AL234" s="26">
        <f t="shared" ca="1" si="112"/>
        <v>0</v>
      </c>
      <c r="AM234" s="26">
        <f t="shared" ca="1" si="113"/>
        <v>0</v>
      </c>
      <c r="AN234" s="26">
        <f ca="1">IF(AM234=0,0,COUNTIF($AM$19:AM234,C234*10+1))</f>
        <v>0</v>
      </c>
      <c r="AO234" s="21">
        <f t="shared" ca="1" si="114"/>
        <v>0</v>
      </c>
      <c r="AP234" s="33">
        <f t="shared" ca="1" si="115"/>
        <v>0</v>
      </c>
      <c r="AR234" s="111">
        <v>0</v>
      </c>
      <c r="AS234" s="26"/>
    </row>
    <row r="235" spans="1:45" x14ac:dyDescent="0.2">
      <c r="A235" s="15">
        <f>Daten!A235</f>
        <v>20530</v>
      </c>
      <c r="B235" s="8" t="str">
        <f>Daten!B235</f>
        <v>Straßburg</v>
      </c>
      <c r="C235" s="15">
        <f t="shared" si="91"/>
        <v>2</v>
      </c>
      <c r="D235" s="10">
        <f>Daten!D235</f>
        <v>0</v>
      </c>
      <c r="E235" s="9">
        <f>Daten!E235</f>
        <v>2012</v>
      </c>
      <c r="F235" s="9">
        <f>Daten!F235</f>
        <v>2144</v>
      </c>
      <c r="G235" s="27">
        <f t="shared" si="92"/>
        <v>-132</v>
      </c>
      <c r="H235" s="29">
        <f t="shared" si="93"/>
        <v>-6.1567164179104475E-2</v>
      </c>
      <c r="I235" s="21">
        <f t="shared" si="94"/>
        <v>27.655893590936824</v>
      </c>
      <c r="J235" s="21">
        <f t="shared" si="95"/>
        <v>-159.65589359093681</v>
      </c>
      <c r="K235" s="27">
        <f t="shared" si="96"/>
        <v>79827.946795468408</v>
      </c>
      <c r="L235" s="16">
        <f>Daten!G235</f>
        <v>308</v>
      </c>
      <c r="M235" s="16">
        <f>Daten!H235</f>
        <v>1229</v>
      </c>
      <c r="N235" s="16">
        <f>Daten!I235</f>
        <v>475</v>
      </c>
      <c r="O235" s="28">
        <f t="shared" si="97"/>
        <v>0.63710333604556546</v>
      </c>
      <c r="P235" s="16">
        <f t="shared" si="98"/>
        <v>679.65144196734047</v>
      </c>
      <c r="Q235" s="21">
        <f t="shared" si="99"/>
        <v>103.34855803265953</v>
      </c>
      <c r="R235" s="27">
        <f t="shared" si="100"/>
        <v>20669.711606531906</v>
      </c>
      <c r="S235" s="9">
        <f>Daten!K235</f>
        <v>25850</v>
      </c>
      <c r="T235" s="9">
        <f>Daten!L235</f>
        <v>99545</v>
      </c>
      <c r="U235" s="9">
        <f>Daten!M235</f>
        <v>342626</v>
      </c>
      <c r="V235" s="9">
        <f>Daten!N235</f>
        <v>500</v>
      </c>
      <c r="W235" s="9">
        <f>Daten!O235</f>
        <v>500</v>
      </c>
      <c r="X235" s="23">
        <f t="shared" si="101"/>
        <v>468021</v>
      </c>
      <c r="Y235" s="9">
        <f t="shared" si="102"/>
        <v>711678.21764363744</v>
      </c>
      <c r="Z235" s="21">
        <f t="shared" si="103"/>
        <v>-243657.21764363744</v>
      </c>
      <c r="AA235" s="27">
        <f t="shared" si="104"/>
        <v>24365.721764363745</v>
      </c>
      <c r="AB235" s="32">
        <f t="shared" si="105"/>
        <v>124863.38016636406</v>
      </c>
      <c r="AC235" s="31">
        <f t="shared" si="106"/>
        <v>124863.38016636406</v>
      </c>
      <c r="AG235" s="26">
        <f t="shared" si="107"/>
        <v>79827.946795468408</v>
      </c>
      <c r="AH235" s="26">
        <f t="shared" si="108"/>
        <v>24365.721764363745</v>
      </c>
      <c r="AI235" s="26">
        <f t="shared" si="109"/>
        <v>104193.66855983215</v>
      </c>
      <c r="AJ235" s="26">
        <f t="shared" si="110"/>
        <v>1</v>
      </c>
      <c r="AK235" s="26">
        <f t="shared" si="111"/>
        <v>104193.66855983215</v>
      </c>
      <c r="AL235" s="26">
        <f t="shared" ca="1" si="112"/>
        <v>263251</v>
      </c>
      <c r="AM235" s="26">
        <f t="shared" ca="1" si="113"/>
        <v>21</v>
      </c>
      <c r="AN235" s="26">
        <f ca="1">IF(AM235=0,0,COUNTIF($AM$19:AM235,C235*10+1))</f>
        <v>34</v>
      </c>
      <c r="AO235" s="21">
        <f t="shared" ca="1" si="114"/>
        <v>0</v>
      </c>
      <c r="AP235" s="33">
        <f t="shared" ca="1" si="115"/>
        <v>263251</v>
      </c>
      <c r="AR235" s="111">
        <v>118989</v>
      </c>
      <c r="AS235" s="26"/>
    </row>
    <row r="236" spans="1:45" x14ac:dyDescent="0.2">
      <c r="A236" s="15">
        <f>Daten!A236</f>
        <v>20531</v>
      </c>
      <c r="B236" s="8" t="str">
        <f>Daten!B236</f>
        <v>Weitensfeld im Gurktal</v>
      </c>
      <c r="C236" s="15">
        <f t="shared" si="91"/>
        <v>2</v>
      </c>
      <c r="D236" s="10">
        <f>Daten!D236</f>
        <v>0</v>
      </c>
      <c r="E236" s="9">
        <f>Daten!E236</f>
        <v>2040</v>
      </c>
      <c r="F236" s="9">
        <f>Daten!F236</f>
        <v>2148</v>
      </c>
      <c r="G236" s="27">
        <f t="shared" si="92"/>
        <v>-108</v>
      </c>
      <c r="H236" s="29">
        <f t="shared" si="93"/>
        <v>-5.027932960893855E-2</v>
      </c>
      <c r="I236" s="21">
        <f t="shared" si="94"/>
        <v>27.707490407337826</v>
      </c>
      <c r="J236" s="21">
        <f t="shared" si="95"/>
        <v>-135.70749040733781</v>
      </c>
      <c r="K236" s="27">
        <f t="shared" si="96"/>
        <v>67853.745203668906</v>
      </c>
      <c r="L236" s="16">
        <f>Daten!G236</f>
        <v>249</v>
      </c>
      <c r="M236" s="16">
        <f>Daten!H236</f>
        <v>1296</v>
      </c>
      <c r="N236" s="16">
        <f>Daten!I236</f>
        <v>495</v>
      </c>
      <c r="O236" s="28">
        <f t="shared" si="97"/>
        <v>0.57407407407407407</v>
      </c>
      <c r="P236" s="16">
        <f t="shared" si="98"/>
        <v>716.7032292837049</v>
      </c>
      <c r="Q236" s="21">
        <f t="shared" si="99"/>
        <v>27.2967707162951</v>
      </c>
      <c r="R236" s="27">
        <f t="shared" si="100"/>
        <v>5459.35414325902</v>
      </c>
      <c r="S236" s="9">
        <f>Daten!K236</f>
        <v>16830</v>
      </c>
      <c r="T236" s="9">
        <f>Daten!L236</f>
        <v>104643</v>
      </c>
      <c r="U236" s="9">
        <f>Daten!M236</f>
        <v>204599</v>
      </c>
      <c r="V236" s="9">
        <f>Daten!N236</f>
        <v>500</v>
      </c>
      <c r="W236" s="9">
        <f>Daten!O236</f>
        <v>500</v>
      </c>
      <c r="X236" s="23">
        <f t="shared" si="101"/>
        <v>326072</v>
      </c>
      <c r="Y236" s="9">
        <f t="shared" si="102"/>
        <v>721582.28826690873</v>
      </c>
      <c r="Z236" s="21">
        <f t="shared" si="103"/>
        <v>-395510.28826690873</v>
      </c>
      <c r="AA236" s="27">
        <f t="shared" si="104"/>
        <v>39551.028826690876</v>
      </c>
      <c r="AB236" s="32">
        <f t="shared" si="105"/>
        <v>112864.1281736188</v>
      </c>
      <c r="AC236" s="31">
        <f t="shared" si="106"/>
        <v>112864.1281736188</v>
      </c>
      <c r="AG236" s="26">
        <f t="shared" si="107"/>
        <v>67853.745203668906</v>
      </c>
      <c r="AH236" s="26">
        <f t="shared" si="108"/>
        <v>39551.028826690876</v>
      </c>
      <c r="AI236" s="26">
        <f t="shared" si="109"/>
        <v>107404.77403035978</v>
      </c>
      <c r="AJ236" s="26">
        <f t="shared" si="110"/>
        <v>1</v>
      </c>
      <c r="AK236" s="26">
        <f t="shared" si="111"/>
        <v>107404.77403035978</v>
      </c>
      <c r="AL236" s="26">
        <f t="shared" ca="1" si="112"/>
        <v>271364</v>
      </c>
      <c r="AM236" s="26">
        <f t="shared" ca="1" si="113"/>
        <v>21</v>
      </c>
      <c r="AN236" s="26">
        <f ca="1">IF(AM236=0,0,COUNTIF($AM$19:AM236,C236*10+1))</f>
        <v>35</v>
      </c>
      <c r="AO236" s="21">
        <f t="shared" ca="1" si="114"/>
        <v>0</v>
      </c>
      <c r="AP236" s="33">
        <f t="shared" ca="1" si="115"/>
        <v>271364</v>
      </c>
      <c r="AR236" s="111">
        <v>122656</v>
      </c>
      <c r="AS236" s="26"/>
    </row>
    <row r="237" spans="1:45" x14ac:dyDescent="0.2">
      <c r="A237" s="15">
        <f>Daten!A237</f>
        <v>20534</v>
      </c>
      <c r="B237" s="8" t="str">
        <f>Daten!B237</f>
        <v>Frauenstein</v>
      </c>
      <c r="C237" s="15">
        <f t="shared" si="91"/>
        <v>2</v>
      </c>
      <c r="D237" s="10">
        <f>Daten!D237</f>
        <v>0</v>
      </c>
      <c r="E237" s="9">
        <f>Daten!E237</f>
        <v>3548</v>
      </c>
      <c r="F237" s="9">
        <f>Daten!F237</f>
        <v>3652</v>
      </c>
      <c r="G237" s="27">
        <f t="shared" si="92"/>
        <v>-104</v>
      </c>
      <c r="H237" s="29">
        <f t="shared" si="93"/>
        <v>-2.8477546549835708E-2</v>
      </c>
      <c r="I237" s="21">
        <f t="shared" si="94"/>
        <v>47.107893374114404</v>
      </c>
      <c r="J237" s="21">
        <f t="shared" si="95"/>
        <v>-151.10789337411441</v>
      </c>
      <c r="K237" s="27">
        <f t="shared" si="96"/>
        <v>75553.946687057207</v>
      </c>
      <c r="L237" s="16">
        <f>Daten!G237</f>
        <v>536</v>
      </c>
      <c r="M237" s="16">
        <f>Daten!H237</f>
        <v>2287</v>
      </c>
      <c r="N237" s="16">
        <f>Daten!I237</f>
        <v>725</v>
      </c>
      <c r="O237" s="28">
        <f t="shared" si="97"/>
        <v>0.55137735024048973</v>
      </c>
      <c r="P237" s="16">
        <f t="shared" si="98"/>
        <v>1264.7378745153032</v>
      </c>
      <c r="Q237" s="21">
        <f t="shared" si="99"/>
        <v>-3.7378745153032469</v>
      </c>
      <c r="R237" s="27">
        <f t="shared" si="100"/>
        <v>-747.57490306064938</v>
      </c>
      <c r="S237" s="9">
        <f>Daten!K237</f>
        <v>38884</v>
      </c>
      <c r="T237" s="9">
        <f>Daten!L237</f>
        <v>221401</v>
      </c>
      <c r="U237" s="9">
        <f>Daten!M237</f>
        <v>255488</v>
      </c>
      <c r="V237" s="9">
        <f>Daten!N237</f>
        <v>500</v>
      </c>
      <c r="W237" s="9">
        <f>Daten!O237</f>
        <v>500</v>
      </c>
      <c r="X237" s="23">
        <f t="shared" si="101"/>
        <v>515773</v>
      </c>
      <c r="Y237" s="9">
        <f t="shared" si="102"/>
        <v>1254987.2346916629</v>
      </c>
      <c r="Z237" s="21">
        <f t="shared" si="103"/>
        <v>-739214.23469166295</v>
      </c>
      <c r="AA237" s="27">
        <f t="shared" si="104"/>
        <v>73921.4234691663</v>
      </c>
      <c r="AB237" s="32">
        <f t="shared" si="105"/>
        <v>148727.79525316285</v>
      </c>
      <c r="AC237" s="31">
        <f t="shared" si="106"/>
        <v>148727.79525316285</v>
      </c>
      <c r="AG237" s="26">
        <f t="shared" si="107"/>
        <v>75553.946687057207</v>
      </c>
      <c r="AH237" s="26">
        <f t="shared" si="108"/>
        <v>73921.4234691663</v>
      </c>
      <c r="AI237" s="26">
        <f t="shared" si="109"/>
        <v>149475.37015622351</v>
      </c>
      <c r="AJ237" s="26">
        <f t="shared" si="110"/>
        <v>1</v>
      </c>
      <c r="AK237" s="26">
        <f t="shared" si="111"/>
        <v>149475.37015622351</v>
      </c>
      <c r="AL237" s="26">
        <f t="shared" ca="1" si="112"/>
        <v>377658</v>
      </c>
      <c r="AM237" s="26">
        <f t="shared" ca="1" si="113"/>
        <v>21</v>
      </c>
      <c r="AN237" s="26">
        <f ca="1">IF(AM237=0,0,COUNTIF($AM$19:AM237,C237*10+1))</f>
        <v>36</v>
      </c>
      <c r="AO237" s="21">
        <f t="shared" ca="1" si="114"/>
        <v>0</v>
      </c>
      <c r="AP237" s="33">
        <f t="shared" ca="1" si="115"/>
        <v>377658</v>
      </c>
      <c r="AR237" s="111">
        <v>170701</v>
      </c>
      <c r="AS237" s="26"/>
    </row>
    <row r="238" spans="1:45" x14ac:dyDescent="0.2">
      <c r="A238" s="15">
        <f>Daten!A238</f>
        <v>20601</v>
      </c>
      <c r="B238" s="8" t="str">
        <f>Daten!B238</f>
        <v>Bad Kleinkirchheim</v>
      </c>
      <c r="C238" s="15">
        <f t="shared" si="91"/>
        <v>2</v>
      </c>
      <c r="D238" s="10">
        <f>Daten!D238</f>
        <v>0</v>
      </c>
      <c r="E238" s="9">
        <f>Daten!E238</f>
        <v>1700</v>
      </c>
      <c r="F238" s="9">
        <f>Daten!F238</f>
        <v>1673</v>
      </c>
      <c r="G238" s="27">
        <f t="shared" si="92"/>
        <v>27</v>
      </c>
      <c r="H238" s="29">
        <f t="shared" si="93"/>
        <v>1.6138673042438732E-2</v>
      </c>
      <c r="I238" s="21">
        <f t="shared" si="94"/>
        <v>21.580368459718891</v>
      </c>
      <c r="J238" s="21">
        <f t="shared" si="95"/>
        <v>5.4196315402811095</v>
      </c>
      <c r="K238" s="27">
        <f t="shared" si="96"/>
        <v>-2709.8157701405548</v>
      </c>
      <c r="L238" s="16">
        <f>Daten!G238</f>
        <v>164</v>
      </c>
      <c r="M238" s="16">
        <f>Daten!H238</f>
        <v>1076</v>
      </c>
      <c r="N238" s="16">
        <f>Daten!I238</f>
        <v>460</v>
      </c>
      <c r="O238" s="28">
        <f t="shared" si="97"/>
        <v>0.5799256505576208</v>
      </c>
      <c r="P238" s="16">
        <f t="shared" si="98"/>
        <v>595.04064406579198</v>
      </c>
      <c r="Q238" s="21">
        <f t="shared" si="99"/>
        <v>28.95935593420802</v>
      </c>
      <c r="R238" s="27">
        <f t="shared" si="100"/>
        <v>5791.871186841604</v>
      </c>
      <c r="S238" s="9">
        <f>Daten!K238</f>
        <v>11118</v>
      </c>
      <c r="T238" s="9">
        <f>Daten!L238</f>
        <v>537643</v>
      </c>
      <c r="U238" s="9">
        <f>Daten!M238</f>
        <v>827316</v>
      </c>
      <c r="V238" s="9">
        <f>Daten!N238</f>
        <v>500</v>
      </c>
      <c r="W238" s="9">
        <f>Daten!O238</f>
        <v>500</v>
      </c>
      <c r="X238" s="23">
        <f t="shared" si="101"/>
        <v>1376077</v>
      </c>
      <c r="Y238" s="9">
        <f t="shared" si="102"/>
        <v>601318.57355575729</v>
      </c>
      <c r="Z238" s="21">
        <f t="shared" si="103"/>
        <v>774758.42644424271</v>
      </c>
      <c r="AA238" s="27">
        <f t="shared" si="104"/>
        <v>-77475.84264442428</v>
      </c>
      <c r="AB238" s="32">
        <f t="shared" si="105"/>
        <v>-74393.787227723224</v>
      </c>
      <c r="AC238" s="31">
        <f t="shared" si="106"/>
        <v>0</v>
      </c>
      <c r="AG238" s="26">
        <f t="shared" si="107"/>
        <v>0</v>
      </c>
      <c r="AH238" s="26">
        <f t="shared" si="108"/>
        <v>0</v>
      </c>
      <c r="AI238" s="26">
        <f t="shared" si="109"/>
        <v>0</v>
      </c>
      <c r="AJ238" s="26">
        <f t="shared" si="110"/>
        <v>1</v>
      </c>
      <c r="AK238" s="26">
        <f t="shared" si="111"/>
        <v>0</v>
      </c>
      <c r="AL238" s="26">
        <f t="shared" ca="1" si="112"/>
        <v>0</v>
      </c>
      <c r="AM238" s="26">
        <f t="shared" ca="1" si="113"/>
        <v>0</v>
      </c>
      <c r="AN238" s="26">
        <f ca="1">IF(AM238=0,0,COUNTIF($AM$19:AM238,C238*10+1))</f>
        <v>0</v>
      </c>
      <c r="AO238" s="21">
        <f t="shared" ca="1" si="114"/>
        <v>0</v>
      </c>
      <c r="AP238" s="33">
        <f t="shared" ca="1" si="115"/>
        <v>0</v>
      </c>
      <c r="AR238" s="111">
        <v>0</v>
      </c>
      <c r="AS238" s="26"/>
    </row>
    <row r="239" spans="1:45" x14ac:dyDescent="0.2">
      <c r="A239" s="15">
        <f>Daten!A239</f>
        <v>20602</v>
      </c>
      <c r="B239" s="8" t="str">
        <f>Daten!B239</f>
        <v>Baldramsdorf</v>
      </c>
      <c r="C239" s="15">
        <f t="shared" si="91"/>
        <v>2</v>
      </c>
      <c r="D239" s="10">
        <f>Daten!D239</f>
        <v>0</v>
      </c>
      <c r="E239" s="9">
        <f>Daten!E239</f>
        <v>1865</v>
      </c>
      <c r="F239" s="9">
        <f>Daten!F239</f>
        <v>1839</v>
      </c>
      <c r="G239" s="27">
        <f t="shared" si="92"/>
        <v>26</v>
      </c>
      <c r="H239" s="29">
        <f t="shared" si="93"/>
        <v>1.4138118542686243E-2</v>
      </c>
      <c r="I239" s="21">
        <f t="shared" si="94"/>
        <v>23.721636340360455</v>
      </c>
      <c r="J239" s="21">
        <f t="shared" si="95"/>
        <v>2.2783636596395453</v>
      </c>
      <c r="K239" s="27">
        <f t="shared" si="96"/>
        <v>-1139.1818298197727</v>
      </c>
      <c r="L239" s="16">
        <f>Daten!G239</f>
        <v>247</v>
      </c>
      <c r="M239" s="16">
        <f>Daten!H239</f>
        <v>1237</v>
      </c>
      <c r="N239" s="16">
        <f>Daten!I239</f>
        <v>381</v>
      </c>
      <c r="O239" s="28">
        <f t="shared" si="97"/>
        <v>0.50767987065481002</v>
      </c>
      <c r="P239" s="16">
        <f t="shared" si="98"/>
        <v>684.07553597526464</v>
      </c>
      <c r="Q239" s="21">
        <f t="shared" si="99"/>
        <v>-56.075535975264643</v>
      </c>
      <c r="R239" s="27">
        <f t="shared" si="100"/>
        <v>-11215.107195052929</v>
      </c>
      <c r="S239" s="9">
        <f>Daten!K239</f>
        <v>16183</v>
      </c>
      <c r="T239" s="9">
        <f>Daten!L239</f>
        <v>83157</v>
      </c>
      <c r="U239" s="9">
        <f>Daten!M239</f>
        <v>54738</v>
      </c>
      <c r="V239" s="9">
        <f>Daten!N239</f>
        <v>500</v>
      </c>
      <c r="W239" s="9">
        <f>Daten!O239</f>
        <v>500</v>
      </c>
      <c r="X239" s="23">
        <f t="shared" si="101"/>
        <v>154078</v>
      </c>
      <c r="Y239" s="9">
        <f t="shared" si="102"/>
        <v>659681.84687146312</v>
      </c>
      <c r="Z239" s="21">
        <f t="shared" si="103"/>
        <v>-505603.84687146312</v>
      </c>
      <c r="AA239" s="27">
        <f t="shared" si="104"/>
        <v>50560.384687146317</v>
      </c>
      <c r="AB239" s="32">
        <f t="shared" si="105"/>
        <v>38206.095662273612</v>
      </c>
      <c r="AC239" s="31">
        <f t="shared" si="106"/>
        <v>38206.095662273612</v>
      </c>
      <c r="AG239" s="26">
        <f t="shared" si="107"/>
        <v>-1139.1818298197727</v>
      </c>
      <c r="AH239" s="26">
        <f t="shared" si="108"/>
        <v>50560.384687146317</v>
      </c>
      <c r="AI239" s="26">
        <f t="shared" si="109"/>
        <v>49421.202857326542</v>
      </c>
      <c r="AJ239" s="26">
        <f t="shared" si="110"/>
        <v>1</v>
      </c>
      <c r="AK239" s="26">
        <f t="shared" si="111"/>
        <v>49421.202857326542</v>
      </c>
      <c r="AL239" s="26">
        <f t="shared" ca="1" si="112"/>
        <v>124866</v>
      </c>
      <c r="AM239" s="26">
        <f t="shared" ca="1" si="113"/>
        <v>21</v>
      </c>
      <c r="AN239" s="26">
        <f ca="1">IF(AM239=0,0,COUNTIF($AM$19:AM239,C239*10+1))</f>
        <v>37</v>
      </c>
      <c r="AO239" s="21">
        <f t="shared" ca="1" si="114"/>
        <v>0</v>
      </c>
      <c r="AP239" s="33">
        <f t="shared" ca="1" si="115"/>
        <v>124866</v>
      </c>
      <c r="AR239" s="111">
        <v>56439</v>
      </c>
      <c r="AS239" s="26"/>
    </row>
    <row r="240" spans="1:45" x14ac:dyDescent="0.2">
      <c r="A240" s="15">
        <f>Daten!A240</f>
        <v>20603</v>
      </c>
      <c r="B240" s="8" t="str">
        <f>Daten!B240</f>
        <v>Berg im Drautal</v>
      </c>
      <c r="C240" s="15">
        <f t="shared" si="91"/>
        <v>2</v>
      </c>
      <c r="D240" s="10">
        <f>Daten!D240</f>
        <v>0</v>
      </c>
      <c r="E240" s="9">
        <f>Daten!E240</f>
        <v>1276</v>
      </c>
      <c r="F240" s="9">
        <f>Daten!F240</f>
        <v>1312</v>
      </c>
      <c r="G240" s="27">
        <f t="shared" si="92"/>
        <v>-36</v>
      </c>
      <c r="H240" s="29">
        <f t="shared" si="93"/>
        <v>-2.7439024390243903E-2</v>
      </c>
      <c r="I240" s="21">
        <f t="shared" si="94"/>
        <v>16.923755779528502</v>
      </c>
      <c r="J240" s="21">
        <f t="shared" si="95"/>
        <v>-52.923755779528506</v>
      </c>
      <c r="K240" s="27">
        <f t="shared" si="96"/>
        <v>26461.877889764251</v>
      </c>
      <c r="L240" s="16">
        <f>Daten!G240</f>
        <v>183</v>
      </c>
      <c r="M240" s="16">
        <f>Daten!H240</f>
        <v>796</v>
      </c>
      <c r="N240" s="16">
        <f>Daten!I240</f>
        <v>297</v>
      </c>
      <c r="O240" s="28">
        <f t="shared" si="97"/>
        <v>0.60301507537688437</v>
      </c>
      <c r="P240" s="16">
        <f t="shared" si="98"/>
        <v>440.19735378844837</v>
      </c>
      <c r="Q240" s="21">
        <f t="shared" si="99"/>
        <v>39.802646211551632</v>
      </c>
      <c r="R240" s="27">
        <f t="shared" si="100"/>
        <v>7960.5292423103265</v>
      </c>
      <c r="S240" s="9">
        <f>Daten!K240</f>
        <v>6904</v>
      </c>
      <c r="T240" s="9">
        <f>Daten!L240</f>
        <v>88096</v>
      </c>
      <c r="U240" s="9">
        <f>Daten!M240</f>
        <v>121403</v>
      </c>
      <c r="V240" s="9">
        <f>Daten!N240</f>
        <v>500</v>
      </c>
      <c r="W240" s="9">
        <f>Daten!O240</f>
        <v>500</v>
      </c>
      <c r="X240" s="23">
        <f t="shared" si="101"/>
        <v>216403</v>
      </c>
      <c r="Y240" s="9">
        <f t="shared" si="102"/>
        <v>451342.64697479195</v>
      </c>
      <c r="Z240" s="21">
        <f t="shared" si="103"/>
        <v>-234939.64697479195</v>
      </c>
      <c r="AA240" s="27">
        <f t="shared" si="104"/>
        <v>23493.964697479198</v>
      </c>
      <c r="AB240" s="32">
        <f t="shared" si="105"/>
        <v>57916.371829553776</v>
      </c>
      <c r="AC240" s="31">
        <f t="shared" si="106"/>
        <v>57916.371829553776</v>
      </c>
      <c r="AG240" s="26">
        <f t="shared" si="107"/>
        <v>26461.877889764251</v>
      </c>
      <c r="AH240" s="26">
        <f t="shared" si="108"/>
        <v>23493.964697479198</v>
      </c>
      <c r="AI240" s="26">
        <f t="shared" si="109"/>
        <v>49955.842587243445</v>
      </c>
      <c r="AJ240" s="26">
        <f t="shared" si="110"/>
        <v>1</v>
      </c>
      <c r="AK240" s="26">
        <f t="shared" si="111"/>
        <v>49955.842587243445</v>
      </c>
      <c r="AL240" s="26">
        <f t="shared" ca="1" si="112"/>
        <v>126216</v>
      </c>
      <c r="AM240" s="26">
        <f t="shared" ca="1" si="113"/>
        <v>21</v>
      </c>
      <c r="AN240" s="26">
        <f ca="1">IF(AM240=0,0,COUNTIF($AM$19:AM240,C240*10+1))</f>
        <v>38</v>
      </c>
      <c r="AO240" s="21">
        <f t="shared" ca="1" si="114"/>
        <v>0</v>
      </c>
      <c r="AP240" s="33">
        <f t="shared" ca="1" si="115"/>
        <v>126216</v>
      </c>
      <c r="AR240" s="111">
        <v>57049</v>
      </c>
      <c r="AS240" s="26"/>
    </row>
    <row r="241" spans="1:45" x14ac:dyDescent="0.2">
      <c r="A241" s="15">
        <f>Daten!A241</f>
        <v>20604</v>
      </c>
      <c r="B241" s="8" t="str">
        <f>Daten!B241</f>
        <v>Dellach im Drautal</v>
      </c>
      <c r="C241" s="15">
        <f t="shared" si="91"/>
        <v>2</v>
      </c>
      <c r="D241" s="10">
        <f>Daten!D241</f>
        <v>0</v>
      </c>
      <c r="E241" s="9">
        <f>Daten!E241</f>
        <v>1590</v>
      </c>
      <c r="F241" s="9">
        <f>Daten!F241</f>
        <v>1628</v>
      </c>
      <c r="G241" s="27">
        <f t="shared" si="92"/>
        <v>-38</v>
      </c>
      <c r="H241" s="29">
        <f t="shared" si="93"/>
        <v>-2.334152334152334E-2</v>
      </c>
      <c r="I241" s="21">
        <f t="shared" si="94"/>
        <v>20.999904275207623</v>
      </c>
      <c r="J241" s="21">
        <f t="shared" si="95"/>
        <v>-58.999904275207626</v>
      </c>
      <c r="K241" s="27">
        <f t="shared" si="96"/>
        <v>29499.952137603814</v>
      </c>
      <c r="L241" s="16">
        <f>Daten!G241</f>
        <v>216</v>
      </c>
      <c r="M241" s="16">
        <f>Daten!H241</f>
        <v>982</v>
      </c>
      <c r="N241" s="16">
        <f>Daten!I241</f>
        <v>392</v>
      </c>
      <c r="O241" s="28">
        <f t="shared" si="97"/>
        <v>0.61914460285132378</v>
      </c>
      <c r="P241" s="16">
        <f t="shared" si="98"/>
        <v>543.05753947268374</v>
      </c>
      <c r="Q241" s="21">
        <f t="shared" si="99"/>
        <v>64.942460527316257</v>
      </c>
      <c r="R241" s="27">
        <f t="shared" si="100"/>
        <v>12988.49210546325</v>
      </c>
      <c r="S241" s="9">
        <f>Daten!K241</f>
        <v>12042</v>
      </c>
      <c r="T241" s="9">
        <f>Daten!L241</f>
        <v>93146</v>
      </c>
      <c r="U241" s="9">
        <f>Daten!M241</f>
        <v>362505</v>
      </c>
      <c r="V241" s="9">
        <f>Daten!N241</f>
        <v>500</v>
      </c>
      <c r="W241" s="9">
        <f>Daten!O241</f>
        <v>500</v>
      </c>
      <c r="X241" s="23">
        <f t="shared" si="101"/>
        <v>467693</v>
      </c>
      <c r="Y241" s="9">
        <f t="shared" si="102"/>
        <v>562409.72467862011</v>
      </c>
      <c r="Z241" s="21">
        <f t="shared" si="103"/>
        <v>-94716.724678620114</v>
      </c>
      <c r="AA241" s="27">
        <f t="shared" si="104"/>
        <v>9471.6724678620121</v>
      </c>
      <c r="AB241" s="32">
        <f t="shared" si="105"/>
        <v>51960.116710929069</v>
      </c>
      <c r="AC241" s="31">
        <f t="shared" si="106"/>
        <v>51960.116710929069</v>
      </c>
      <c r="AG241" s="26">
        <f t="shared" si="107"/>
        <v>29499.952137603814</v>
      </c>
      <c r="AH241" s="26">
        <f t="shared" si="108"/>
        <v>9471.6724678620121</v>
      </c>
      <c r="AI241" s="26">
        <f t="shared" si="109"/>
        <v>38971.624605465826</v>
      </c>
      <c r="AJ241" s="26">
        <f t="shared" si="110"/>
        <v>1</v>
      </c>
      <c r="AK241" s="26">
        <f t="shared" si="111"/>
        <v>38971.624605465826</v>
      </c>
      <c r="AL241" s="26">
        <f t="shared" ca="1" si="112"/>
        <v>98464</v>
      </c>
      <c r="AM241" s="26">
        <f t="shared" ca="1" si="113"/>
        <v>21</v>
      </c>
      <c r="AN241" s="26">
        <f ca="1">IF(AM241=0,0,COUNTIF($AM$19:AM241,C241*10+1))</f>
        <v>39</v>
      </c>
      <c r="AO241" s="21">
        <f t="shared" ca="1" si="114"/>
        <v>0</v>
      </c>
      <c r="AP241" s="33">
        <f t="shared" ca="1" si="115"/>
        <v>98464</v>
      </c>
      <c r="AR241" s="111">
        <v>44505</v>
      </c>
      <c r="AS241" s="26"/>
    </row>
    <row r="242" spans="1:45" x14ac:dyDescent="0.2">
      <c r="A242" s="15">
        <f>Daten!A242</f>
        <v>20605</v>
      </c>
      <c r="B242" s="8" t="str">
        <f>Daten!B242</f>
        <v>Großkirchheim</v>
      </c>
      <c r="C242" s="15">
        <f t="shared" si="91"/>
        <v>2</v>
      </c>
      <c r="D242" s="10">
        <f>Daten!D242</f>
        <v>0</v>
      </c>
      <c r="E242" s="9">
        <f>Daten!E242</f>
        <v>1309</v>
      </c>
      <c r="F242" s="9">
        <f>Daten!F242</f>
        <v>1384</v>
      </c>
      <c r="G242" s="27">
        <f t="shared" si="92"/>
        <v>-75</v>
      </c>
      <c r="H242" s="29">
        <f t="shared" si="93"/>
        <v>-5.4190751445086706E-2</v>
      </c>
      <c r="I242" s="21">
        <f t="shared" si="94"/>
        <v>17.852498474746533</v>
      </c>
      <c r="J242" s="21">
        <f t="shared" si="95"/>
        <v>-92.85249847474654</v>
      </c>
      <c r="K242" s="27">
        <f t="shared" si="96"/>
        <v>46426.249237373268</v>
      </c>
      <c r="L242" s="16">
        <f>Daten!G242</f>
        <v>188</v>
      </c>
      <c r="M242" s="16">
        <f>Daten!H242</f>
        <v>838</v>
      </c>
      <c r="N242" s="16">
        <f>Daten!I242</f>
        <v>283</v>
      </c>
      <c r="O242" s="28">
        <f t="shared" si="97"/>
        <v>0.56205250596658707</v>
      </c>
      <c r="P242" s="16">
        <f t="shared" si="98"/>
        <v>463.42384733004991</v>
      </c>
      <c r="Q242" s="21">
        <f t="shared" si="99"/>
        <v>7.5761526699500905</v>
      </c>
      <c r="R242" s="27">
        <f t="shared" si="100"/>
        <v>1515.2305339900181</v>
      </c>
      <c r="S242" s="9">
        <f>Daten!K242</f>
        <v>5851</v>
      </c>
      <c r="T242" s="9">
        <f>Daten!L242</f>
        <v>72903</v>
      </c>
      <c r="U242" s="9">
        <f>Daten!M242</f>
        <v>105809</v>
      </c>
      <c r="V242" s="9">
        <f>Daten!N242</f>
        <v>500</v>
      </c>
      <c r="W242" s="9">
        <f>Daten!O242</f>
        <v>500</v>
      </c>
      <c r="X242" s="23">
        <f t="shared" si="101"/>
        <v>184563</v>
      </c>
      <c r="Y242" s="9">
        <f t="shared" si="102"/>
        <v>463015.30163793312</v>
      </c>
      <c r="Z242" s="21">
        <f t="shared" si="103"/>
        <v>-278452.30163793312</v>
      </c>
      <c r="AA242" s="27">
        <f t="shared" si="104"/>
        <v>27845.230163793312</v>
      </c>
      <c r="AB242" s="32">
        <f t="shared" si="105"/>
        <v>75786.709935156599</v>
      </c>
      <c r="AC242" s="31">
        <f t="shared" si="106"/>
        <v>75786.709935156599</v>
      </c>
      <c r="AG242" s="26">
        <f t="shared" si="107"/>
        <v>46426.249237373268</v>
      </c>
      <c r="AH242" s="26">
        <f t="shared" si="108"/>
        <v>27845.230163793312</v>
      </c>
      <c r="AI242" s="26">
        <f t="shared" si="109"/>
        <v>74271.47940116658</v>
      </c>
      <c r="AJ242" s="26">
        <f t="shared" si="110"/>
        <v>1</v>
      </c>
      <c r="AK242" s="26">
        <f t="shared" si="111"/>
        <v>74271.47940116658</v>
      </c>
      <c r="AL242" s="26">
        <f t="shared" ca="1" si="112"/>
        <v>187651</v>
      </c>
      <c r="AM242" s="26">
        <f t="shared" ca="1" si="113"/>
        <v>21</v>
      </c>
      <c r="AN242" s="26">
        <f ca="1">IF(AM242=0,0,COUNTIF($AM$19:AM242,C242*10+1))</f>
        <v>40</v>
      </c>
      <c r="AO242" s="21">
        <f t="shared" ca="1" si="114"/>
        <v>0</v>
      </c>
      <c r="AP242" s="33">
        <f t="shared" ca="1" si="115"/>
        <v>187651</v>
      </c>
      <c r="AR242" s="111">
        <v>84818</v>
      </c>
      <c r="AS242" s="26"/>
    </row>
    <row r="243" spans="1:45" x14ac:dyDescent="0.2">
      <c r="A243" s="15">
        <f>Daten!A243</f>
        <v>20607</v>
      </c>
      <c r="B243" s="8" t="str">
        <f>Daten!B243</f>
        <v>Flattach</v>
      </c>
      <c r="C243" s="15">
        <f t="shared" si="91"/>
        <v>2</v>
      </c>
      <c r="D243" s="10">
        <f>Daten!D243</f>
        <v>0</v>
      </c>
      <c r="E243" s="9">
        <f>Daten!E243</f>
        <v>1191</v>
      </c>
      <c r="F243" s="9">
        <f>Daten!F243</f>
        <v>1162</v>
      </c>
      <c r="G243" s="27">
        <f t="shared" si="92"/>
        <v>29</v>
      </c>
      <c r="H243" s="29">
        <f t="shared" si="93"/>
        <v>2.4956970740103269E-2</v>
      </c>
      <c r="I243" s="21">
        <f t="shared" si="94"/>
        <v>14.988875164490945</v>
      </c>
      <c r="J243" s="21">
        <f t="shared" si="95"/>
        <v>14.011124835509055</v>
      </c>
      <c r="K243" s="27">
        <f t="shared" si="96"/>
        <v>-7005.5624177545269</v>
      </c>
      <c r="L243" s="16">
        <f>Daten!G243</f>
        <v>179</v>
      </c>
      <c r="M243" s="16">
        <f>Daten!H243</f>
        <v>789</v>
      </c>
      <c r="N243" s="16">
        <f>Daten!I243</f>
        <v>223</v>
      </c>
      <c r="O243" s="28">
        <f t="shared" si="97"/>
        <v>0.50950570342205326</v>
      </c>
      <c r="P243" s="16">
        <f t="shared" si="98"/>
        <v>436.32627153151481</v>
      </c>
      <c r="Q243" s="21">
        <f t="shared" si="99"/>
        <v>-34.326271531514806</v>
      </c>
      <c r="R243" s="27">
        <f t="shared" si="100"/>
        <v>-6865.2543063029607</v>
      </c>
      <c r="S243" s="9">
        <f>Daten!K243</f>
        <v>8414</v>
      </c>
      <c r="T243" s="9">
        <f>Daten!L243</f>
        <v>109502</v>
      </c>
      <c r="U243" s="9">
        <f>Daten!M243</f>
        <v>303328</v>
      </c>
      <c r="V243" s="9">
        <f>Daten!N243</f>
        <v>500</v>
      </c>
      <c r="W243" s="9">
        <f>Daten!O243</f>
        <v>500</v>
      </c>
      <c r="X243" s="23">
        <f t="shared" si="101"/>
        <v>421244</v>
      </c>
      <c r="Y243" s="9">
        <f t="shared" si="102"/>
        <v>421276.71829700406</v>
      </c>
      <c r="Z243" s="21">
        <f t="shared" si="103"/>
        <v>-32.718297004059423</v>
      </c>
      <c r="AA243" s="27">
        <f t="shared" si="104"/>
        <v>3.2718297004059425</v>
      </c>
      <c r="AB243" s="32">
        <f t="shared" si="105"/>
        <v>-13867.544894357081</v>
      </c>
      <c r="AC243" s="31">
        <f t="shared" si="106"/>
        <v>0</v>
      </c>
      <c r="AG243" s="26">
        <f t="shared" si="107"/>
        <v>0</v>
      </c>
      <c r="AH243" s="26">
        <f t="shared" si="108"/>
        <v>0</v>
      </c>
      <c r="AI243" s="26">
        <f t="shared" si="109"/>
        <v>0</v>
      </c>
      <c r="AJ243" s="26">
        <f t="shared" si="110"/>
        <v>1</v>
      </c>
      <c r="AK243" s="26">
        <f t="shared" si="111"/>
        <v>0</v>
      </c>
      <c r="AL243" s="26">
        <f t="shared" ca="1" si="112"/>
        <v>0</v>
      </c>
      <c r="AM243" s="26">
        <f t="shared" ca="1" si="113"/>
        <v>0</v>
      </c>
      <c r="AN243" s="26">
        <f ca="1">IF(AM243=0,0,COUNTIF($AM$19:AM243,C243*10+1))</f>
        <v>0</v>
      </c>
      <c r="AO243" s="21">
        <f t="shared" ca="1" si="114"/>
        <v>0</v>
      </c>
      <c r="AP243" s="33">
        <f t="shared" ca="1" si="115"/>
        <v>0</v>
      </c>
      <c r="AR243" s="111">
        <v>0</v>
      </c>
      <c r="AS243" s="26"/>
    </row>
    <row r="244" spans="1:45" x14ac:dyDescent="0.2">
      <c r="A244" s="15">
        <f>Daten!A244</f>
        <v>20608</v>
      </c>
      <c r="B244" s="8" t="str">
        <f>Daten!B244</f>
        <v>Gmünd in Kärnten</v>
      </c>
      <c r="C244" s="15">
        <f t="shared" si="91"/>
        <v>2</v>
      </c>
      <c r="D244" s="10">
        <f>Daten!D244</f>
        <v>0</v>
      </c>
      <c r="E244" s="9">
        <f>Daten!E244</f>
        <v>2553</v>
      </c>
      <c r="F244" s="9">
        <f>Daten!F244</f>
        <v>2612</v>
      </c>
      <c r="G244" s="27">
        <f t="shared" si="92"/>
        <v>-59</v>
      </c>
      <c r="H244" s="29">
        <f t="shared" si="93"/>
        <v>-2.2588055130168452E-2</v>
      </c>
      <c r="I244" s="21">
        <f t="shared" si="94"/>
        <v>33.692721109853998</v>
      </c>
      <c r="J244" s="21">
        <f t="shared" si="95"/>
        <v>-92.692721109854006</v>
      </c>
      <c r="K244" s="27">
        <f t="shared" si="96"/>
        <v>46346.360554927</v>
      </c>
      <c r="L244" s="16">
        <f>Daten!G244</f>
        <v>341</v>
      </c>
      <c r="M244" s="16">
        <f>Daten!H244</f>
        <v>1623</v>
      </c>
      <c r="N244" s="16">
        <f>Daten!I244</f>
        <v>589</v>
      </c>
      <c r="O244" s="28">
        <f t="shared" si="97"/>
        <v>0.57301293900184846</v>
      </c>
      <c r="P244" s="16">
        <f t="shared" si="98"/>
        <v>897.53807185760263</v>
      </c>
      <c r="Q244" s="21">
        <f t="shared" si="99"/>
        <v>32.461928142397369</v>
      </c>
      <c r="R244" s="27">
        <f t="shared" si="100"/>
        <v>6492.3856284794738</v>
      </c>
      <c r="S244" s="9">
        <f>Daten!K244</f>
        <v>5912</v>
      </c>
      <c r="T244" s="9">
        <f>Daten!L244</f>
        <v>123946</v>
      </c>
      <c r="U244" s="9">
        <f>Daten!M244</f>
        <v>565975</v>
      </c>
      <c r="V244" s="9">
        <f>Daten!N244</f>
        <v>500</v>
      </c>
      <c r="W244" s="9">
        <f>Daten!O244</f>
        <v>500</v>
      </c>
      <c r="X244" s="23">
        <f t="shared" si="101"/>
        <v>695833</v>
      </c>
      <c r="Y244" s="9">
        <f t="shared" si="102"/>
        <v>903039.01075755781</v>
      </c>
      <c r="Z244" s="21">
        <f t="shared" si="103"/>
        <v>-207206.01075755781</v>
      </c>
      <c r="AA244" s="27">
        <f t="shared" si="104"/>
        <v>20720.601075755781</v>
      </c>
      <c r="AB244" s="32">
        <f t="shared" si="105"/>
        <v>73559.347259162256</v>
      </c>
      <c r="AC244" s="31">
        <f t="shared" si="106"/>
        <v>73559.347259162256</v>
      </c>
      <c r="AG244" s="26">
        <f t="shared" si="107"/>
        <v>46346.360554927</v>
      </c>
      <c r="AH244" s="26">
        <f t="shared" si="108"/>
        <v>20720.601075755781</v>
      </c>
      <c r="AI244" s="26">
        <f t="shared" si="109"/>
        <v>67066.961630682781</v>
      </c>
      <c r="AJ244" s="26">
        <f t="shared" si="110"/>
        <v>1</v>
      </c>
      <c r="AK244" s="26">
        <f t="shared" si="111"/>
        <v>67066.961630682781</v>
      </c>
      <c r="AL244" s="26">
        <f t="shared" ca="1" si="112"/>
        <v>169449</v>
      </c>
      <c r="AM244" s="26">
        <f t="shared" ca="1" si="113"/>
        <v>21</v>
      </c>
      <c r="AN244" s="26">
        <f ca="1">IF(AM244=0,0,COUNTIF($AM$19:AM244,C244*10+1))</f>
        <v>41</v>
      </c>
      <c r="AO244" s="21">
        <f t="shared" ca="1" si="114"/>
        <v>0</v>
      </c>
      <c r="AP244" s="33">
        <f t="shared" ca="1" si="115"/>
        <v>169449</v>
      </c>
      <c r="AR244" s="111">
        <v>76591</v>
      </c>
      <c r="AS244" s="26"/>
    </row>
    <row r="245" spans="1:45" x14ac:dyDescent="0.2">
      <c r="A245" s="15">
        <f>Daten!A245</f>
        <v>20609</v>
      </c>
      <c r="B245" s="8" t="str">
        <f>Daten!B245</f>
        <v>Greifenburg</v>
      </c>
      <c r="C245" s="15">
        <f t="shared" si="91"/>
        <v>2</v>
      </c>
      <c r="D245" s="10">
        <f>Daten!D245</f>
        <v>0</v>
      </c>
      <c r="E245" s="9">
        <f>Daten!E245</f>
        <v>1727</v>
      </c>
      <c r="F245" s="9">
        <f>Daten!F245</f>
        <v>1769</v>
      </c>
      <c r="G245" s="27">
        <f t="shared" si="92"/>
        <v>-42</v>
      </c>
      <c r="H245" s="29">
        <f t="shared" si="93"/>
        <v>-2.3742227247032222E-2</v>
      </c>
      <c r="I245" s="21">
        <f t="shared" si="94"/>
        <v>22.818692053342929</v>
      </c>
      <c r="J245" s="21">
        <f t="shared" si="95"/>
        <v>-64.818692053342929</v>
      </c>
      <c r="K245" s="27">
        <f t="shared" si="96"/>
        <v>32409.346026671465</v>
      </c>
      <c r="L245" s="16">
        <f>Daten!G245</f>
        <v>229</v>
      </c>
      <c r="M245" s="16">
        <f>Daten!H245</f>
        <v>1102</v>
      </c>
      <c r="N245" s="16">
        <f>Daten!I245</f>
        <v>396</v>
      </c>
      <c r="O245" s="28">
        <f t="shared" si="97"/>
        <v>0.56715063520871145</v>
      </c>
      <c r="P245" s="16">
        <f t="shared" si="98"/>
        <v>609.41894959154536</v>
      </c>
      <c r="Q245" s="21">
        <f t="shared" si="99"/>
        <v>15.581050408454644</v>
      </c>
      <c r="R245" s="27">
        <f t="shared" si="100"/>
        <v>3116.2100816909287</v>
      </c>
      <c r="S245" s="9">
        <f>Daten!K245</f>
        <v>18142</v>
      </c>
      <c r="T245" s="9">
        <f>Daten!L245</f>
        <v>129564</v>
      </c>
      <c r="U245" s="9">
        <f>Daten!M245</f>
        <v>387673</v>
      </c>
      <c r="V245" s="9">
        <f>Daten!N245</f>
        <v>500</v>
      </c>
      <c r="W245" s="9">
        <f>Daten!O245</f>
        <v>500</v>
      </c>
      <c r="X245" s="23">
        <f t="shared" si="101"/>
        <v>535379</v>
      </c>
      <c r="Y245" s="9">
        <f t="shared" si="102"/>
        <v>610868.92737105465</v>
      </c>
      <c r="Z245" s="21">
        <f t="shared" si="103"/>
        <v>-75489.927371054655</v>
      </c>
      <c r="AA245" s="27">
        <f t="shared" si="104"/>
        <v>7548.9927371054655</v>
      </c>
      <c r="AB245" s="32">
        <f t="shared" si="105"/>
        <v>43074.548845467856</v>
      </c>
      <c r="AC245" s="31">
        <f t="shared" si="106"/>
        <v>43074.548845467856</v>
      </c>
      <c r="AG245" s="26">
        <f t="shared" si="107"/>
        <v>32409.346026671465</v>
      </c>
      <c r="AH245" s="26">
        <f t="shared" si="108"/>
        <v>7548.9927371054655</v>
      </c>
      <c r="AI245" s="26">
        <f t="shared" si="109"/>
        <v>39958.338763776934</v>
      </c>
      <c r="AJ245" s="26">
        <f t="shared" si="110"/>
        <v>1</v>
      </c>
      <c r="AK245" s="26">
        <f t="shared" si="111"/>
        <v>39958.338763776934</v>
      </c>
      <c r="AL245" s="26">
        <f t="shared" ca="1" si="112"/>
        <v>100957</v>
      </c>
      <c r="AM245" s="26">
        <f t="shared" ca="1" si="113"/>
        <v>21</v>
      </c>
      <c r="AN245" s="26">
        <f ca="1">IF(AM245=0,0,COUNTIF($AM$19:AM245,C245*10+1))</f>
        <v>42</v>
      </c>
      <c r="AO245" s="21">
        <f t="shared" ca="1" si="114"/>
        <v>0</v>
      </c>
      <c r="AP245" s="33">
        <f t="shared" ca="1" si="115"/>
        <v>100957</v>
      </c>
      <c r="AR245" s="111">
        <v>45632</v>
      </c>
      <c r="AS245" s="26"/>
    </row>
    <row r="246" spans="1:45" x14ac:dyDescent="0.2">
      <c r="A246" s="15">
        <f>Daten!A246</f>
        <v>20610</v>
      </c>
      <c r="B246" s="8" t="str">
        <f>Daten!B246</f>
        <v>Heiligenblut am Großglockner</v>
      </c>
      <c r="C246" s="15">
        <f t="shared" si="91"/>
        <v>2</v>
      </c>
      <c r="D246" s="10">
        <f>Daten!D246</f>
        <v>0</v>
      </c>
      <c r="E246" s="9">
        <f>Daten!E246</f>
        <v>996</v>
      </c>
      <c r="F246" s="9">
        <f>Daten!F246</f>
        <v>1025</v>
      </c>
      <c r="G246" s="27">
        <f t="shared" si="92"/>
        <v>-29</v>
      </c>
      <c r="H246" s="29">
        <f t="shared" si="93"/>
        <v>-2.8292682926829269E-2</v>
      </c>
      <c r="I246" s="21">
        <f t="shared" si="94"/>
        <v>13.221684202756643</v>
      </c>
      <c r="J246" s="21">
        <f t="shared" si="95"/>
        <v>-42.221684202756641</v>
      </c>
      <c r="K246" s="27">
        <f t="shared" si="96"/>
        <v>21110.842101378319</v>
      </c>
      <c r="L246" s="16">
        <f>Daten!G246</f>
        <v>142</v>
      </c>
      <c r="M246" s="16">
        <f>Daten!H246</f>
        <v>607</v>
      </c>
      <c r="N246" s="16">
        <f>Daten!I246</f>
        <v>247</v>
      </c>
      <c r="O246" s="28">
        <f t="shared" si="97"/>
        <v>0.64085667215815489</v>
      </c>
      <c r="P246" s="16">
        <f t="shared" si="98"/>
        <v>335.6781328512414</v>
      </c>
      <c r="Q246" s="21">
        <f t="shared" si="99"/>
        <v>53.321867148758599</v>
      </c>
      <c r="R246" s="27">
        <f t="shared" si="100"/>
        <v>10664.37342975172</v>
      </c>
      <c r="S246" s="9">
        <f>Daten!K246</f>
        <v>9246</v>
      </c>
      <c r="T246" s="9">
        <f>Daten!L246</f>
        <v>118015</v>
      </c>
      <c r="U246" s="9">
        <f>Daten!M246</f>
        <v>242817</v>
      </c>
      <c r="V246" s="9">
        <f>Daten!N246</f>
        <v>500</v>
      </c>
      <c r="W246" s="9">
        <f>Daten!O246</f>
        <v>500</v>
      </c>
      <c r="X246" s="23">
        <f t="shared" si="101"/>
        <v>370078</v>
      </c>
      <c r="Y246" s="9">
        <f t="shared" si="102"/>
        <v>352301.94074207899</v>
      </c>
      <c r="Z246" s="21">
        <f t="shared" si="103"/>
        <v>17776.059257921006</v>
      </c>
      <c r="AA246" s="27">
        <f t="shared" si="104"/>
        <v>-1777.6059257921006</v>
      </c>
      <c r="AB246" s="32">
        <f t="shared" si="105"/>
        <v>29997.609605337937</v>
      </c>
      <c r="AC246" s="31">
        <f t="shared" si="106"/>
        <v>29997.609605337937</v>
      </c>
      <c r="AG246" s="26">
        <f t="shared" si="107"/>
        <v>21110.842101378319</v>
      </c>
      <c r="AH246" s="26">
        <f t="shared" si="108"/>
        <v>-1777.6059257921006</v>
      </c>
      <c r="AI246" s="26">
        <f t="shared" si="109"/>
        <v>19333.236175586218</v>
      </c>
      <c r="AJ246" s="26">
        <f t="shared" si="110"/>
        <v>1</v>
      </c>
      <c r="AK246" s="26">
        <f t="shared" si="111"/>
        <v>19333.236175586218</v>
      </c>
      <c r="AL246" s="26">
        <f t="shared" ca="1" si="112"/>
        <v>48847</v>
      </c>
      <c r="AM246" s="26">
        <f t="shared" ca="1" si="113"/>
        <v>21</v>
      </c>
      <c r="AN246" s="26">
        <f ca="1">IF(AM246=0,0,COUNTIF($AM$19:AM246,C246*10+1))</f>
        <v>43</v>
      </c>
      <c r="AO246" s="21">
        <f t="shared" ca="1" si="114"/>
        <v>0</v>
      </c>
      <c r="AP246" s="33">
        <f t="shared" ca="1" si="115"/>
        <v>48847</v>
      </c>
      <c r="AR246" s="111">
        <v>22079</v>
      </c>
      <c r="AS246" s="26"/>
    </row>
    <row r="247" spans="1:45" x14ac:dyDescent="0.2">
      <c r="A247" s="15">
        <f>Daten!A247</f>
        <v>20611</v>
      </c>
      <c r="B247" s="8" t="str">
        <f>Daten!B247</f>
        <v>Irschen</v>
      </c>
      <c r="C247" s="15">
        <f t="shared" si="91"/>
        <v>2</v>
      </c>
      <c r="D247" s="10">
        <f>Daten!D247</f>
        <v>0</v>
      </c>
      <c r="E247" s="9">
        <f>Daten!E247</f>
        <v>1962</v>
      </c>
      <c r="F247" s="9">
        <f>Daten!F247</f>
        <v>2000</v>
      </c>
      <c r="G247" s="27">
        <f t="shared" si="92"/>
        <v>-38</v>
      </c>
      <c r="H247" s="29">
        <f t="shared" si="93"/>
        <v>-1.9E-2</v>
      </c>
      <c r="I247" s="21">
        <f t="shared" si="94"/>
        <v>25.798408200500766</v>
      </c>
      <c r="J247" s="21">
        <f t="shared" si="95"/>
        <v>-63.798408200500766</v>
      </c>
      <c r="K247" s="27">
        <f t="shared" si="96"/>
        <v>31899.204100250383</v>
      </c>
      <c r="L247" s="16">
        <f>Daten!G247</f>
        <v>277</v>
      </c>
      <c r="M247" s="16">
        <f>Daten!H247</f>
        <v>1287</v>
      </c>
      <c r="N247" s="16">
        <f>Daten!I247</f>
        <v>398</v>
      </c>
      <c r="O247" s="28">
        <f t="shared" si="97"/>
        <v>0.52447552447552448</v>
      </c>
      <c r="P247" s="16">
        <f t="shared" si="98"/>
        <v>711.7261235247903</v>
      </c>
      <c r="Q247" s="21">
        <f t="shared" si="99"/>
        <v>-36.726123524790296</v>
      </c>
      <c r="R247" s="27">
        <f t="shared" si="100"/>
        <v>-7345.2247049580592</v>
      </c>
      <c r="S247" s="9">
        <f>Daten!K247</f>
        <v>6218</v>
      </c>
      <c r="T247" s="9">
        <f>Daten!L247</f>
        <v>103458</v>
      </c>
      <c r="U247" s="9">
        <f>Daten!M247</f>
        <v>99620</v>
      </c>
      <c r="V247" s="9">
        <f>Daten!N247</f>
        <v>500</v>
      </c>
      <c r="W247" s="9">
        <f>Daten!O247</f>
        <v>500</v>
      </c>
      <c r="X247" s="23">
        <f t="shared" si="101"/>
        <v>209296</v>
      </c>
      <c r="Y247" s="9">
        <f t="shared" si="102"/>
        <v>693992.37724493875</v>
      </c>
      <c r="Z247" s="21">
        <f t="shared" si="103"/>
        <v>-484696.37724493875</v>
      </c>
      <c r="AA247" s="27">
        <f t="shared" si="104"/>
        <v>48469.637724493878</v>
      </c>
      <c r="AB247" s="32">
        <f t="shared" si="105"/>
        <v>73023.617119786199</v>
      </c>
      <c r="AC247" s="31">
        <f t="shared" si="106"/>
        <v>73023.617119786199</v>
      </c>
      <c r="AG247" s="26">
        <f t="shared" si="107"/>
        <v>31899.204100250383</v>
      </c>
      <c r="AH247" s="26">
        <f t="shared" si="108"/>
        <v>48469.637724493878</v>
      </c>
      <c r="AI247" s="26">
        <f t="shared" si="109"/>
        <v>80368.841824744261</v>
      </c>
      <c r="AJ247" s="26">
        <f t="shared" si="110"/>
        <v>1</v>
      </c>
      <c r="AK247" s="26">
        <f t="shared" si="111"/>
        <v>80368.841824744261</v>
      </c>
      <c r="AL247" s="26">
        <f t="shared" ca="1" si="112"/>
        <v>203057</v>
      </c>
      <c r="AM247" s="26">
        <f t="shared" ca="1" si="113"/>
        <v>21</v>
      </c>
      <c r="AN247" s="26">
        <f ca="1">IF(AM247=0,0,COUNTIF($AM$19:AM247,C247*10+1))</f>
        <v>44</v>
      </c>
      <c r="AO247" s="21">
        <f t="shared" ca="1" si="114"/>
        <v>0</v>
      </c>
      <c r="AP247" s="33">
        <f t="shared" ca="1" si="115"/>
        <v>203057</v>
      </c>
      <c r="AR247" s="111">
        <v>91782</v>
      </c>
      <c r="AS247" s="26"/>
    </row>
    <row r="248" spans="1:45" x14ac:dyDescent="0.2">
      <c r="A248" s="15">
        <f>Daten!A248</f>
        <v>20613</v>
      </c>
      <c r="B248" s="8" t="str">
        <f>Daten!B248</f>
        <v>Kleblach-Lind</v>
      </c>
      <c r="C248" s="15">
        <f t="shared" si="91"/>
        <v>2</v>
      </c>
      <c r="D248" s="10">
        <f>Daten!D248</f>
        <v>0</v>
      </c>
      <c r="E248" s="9">
        <f>Daten!E248</f>
        <v>1170</v>
      </c>
      <c r="F248" s="9">
        <f>Daten!F248</f>
        <v>1182</v>
      </c>
      <c r="G248" s="27">
        <f t="shared" si="92"/>
        <v>-12</v>
      </c>
      <c r="H248" s="29">
        <f t="shared" si="93"/>
        <v>-1.015228426395939E-2</v>
      </c>
      <c r="I248" s="21">
        <f t="shared" si="94"/>
        <v>15.246859246495953</v>
      </c>
      <c r="J248" s="21">
        <f t="shared" si="95"/>
        <v>-27.246859246495951</v>
      </c>
      <c r="K248" s="27">
        <f t="shared" si="96"/>
        <v>13623.429623247976</v>
      </c>
      <c r="L248" s="16">
        <f>Daten!G248</f>
        <v>186</v>
      </c>
      <c r="M248" s="16">
        <f>Daten!H248</f>
        <v>726</v>
      </c>
      <c r="N248" s="16">
        <f>Daten!I248</f>
        <v>258</v>
      </c>
      <c r="O248" s="28">
        <f t="shared" si="97"/>
        <v>0.61157024793388426</v>
      </c>
      <c r="P248" s="16">
        <f t="shared" si="98"/>
        <v>401.48653121911246</v>
      </c>
      <c r="Q248" s="21">
        <f t="shared" si="99"/>
        <v>42.513468780887536</v>
      </c>
      <c r="R248" s="27">
        <f t="shared" si="100"/>
        <v>8502.6937561775067</v>
      </c>
      <c r="S248" s="9">
        <f>Daten!K248</f>
        <v>18957</v>
      </c>
      <c r="T248" s="9">
        <f>Daten!L248</f>
        <v>41814</v>
      </c>
      <c r="U248" s="9">
        <f>Daten!M248</f>
        <v>57019</v>
      </c>
      <c r="V248" s="9">
        <f>Daten!N248</f>
        <v>500</v>
      </c>
      <c r="W248" s="9">
        <f>Daten!O248</f>
        <v>500</v>
      </c>
      <c r="X248" s="23">
        <f t="shared" si="101"/>
        <v>117790</v>
      </c>
      <c r="Y248" s="9">
        <f t="shared" si="102"/>
        <v>413848.66532955063</v>
      </c>
      <c r="Z248" s="21">
        <f t="shared" si="103"/>
        <v>-296058.66532955063</v>
      </c>
      <c r="AA248" s="27">
        <f t="shared" si="104"/>
        <v>29605.866532955064</v>
      </c>
      <c r="AB248" s="32">
        <f t="shared" si="105"/>
        <v>51731.989912380544</v>
      </c>
      <c r="AC248" s="31">
        <f t="shared" si="106"/>
        <v>51731.989912380544</v>
      </c>
      <c r="AG248" s="26">
        <f t="shared" si="107"/>
        <v>13623.429623247976</v>
      </c>
      <c r="AH248" s="26">
        <f t="shared" si="108"/>
        <v>29605.866532955064</v>
      </c>
      <c r="AI248" s="26">
        <f t="shared" si="109"/>
        <v>43229.29615620304</v>
      </c>
      <c r="AJ248" s="26">
        <f t="shared" si="110"/>
        <v>1</v>
      </c>
      <c r="AK248" s="26">
        <f t="shared" si="111"/>
        <v>43229.29615620304</v>
      </c>
      <c r="AL248" s="26">
        <f t="shared" ca="1" si="112"/>
        <v>109221</v>
      </c>
      <c r="AM248" s="26">
        <f t="shared" ca="1" si="113"/>
        <v>21</v>
      </c>
      <c r="AN248" s="26">
        <f ca="1">IF(AM248=0,0,COUNTIF($AM$19:AM248,C248*10+1))</f>
        <v>45</v>
      </c>
      <c r="AO248" s="21">
        <f t="shared" ca="1" si="114"/>
        <v>0</v>
      </c>
      <c r="AP248" s="33">
        <f t="shared" ca="1" si="115"/>
        <v>109221</v>
      </c>
      <c r="AR248" s="111">
        <v>49368</v>
      </c>
      <c r="AS248" s="26"/>
    </row>
    <row r="249" spans="1:45" x14ac:dyDescent="0.2">
      <c r="A249" s="15">
        <f>Daten!A249</f>
        <v>20616</v>
      </c>
      <c r="B249" s="8" t="str">
        <f>Daten!B249</f>
        <v>Lendorf</v>
      </c>
      <c r="C249" s="15">
        <f t="shared" si="91"/>
        <v>2</v>
      </c>
      <c r="D249" s="10">
        <f>Daten!D249</f>
        <v>0</v>
      </c>
      <c r="E249" s="9">
        <f>Daten!E249</f>
        <v>1704</v>
      </c>
      <c r="F249" s="9">
        <f>Daten!F249</f>
        <v>1722</v>
      </c>
      <c r="G249" s="27">
        <f t="shared" si="92"/>
        <v>-18</v>
      </c>
      <c r="H249" s="29">
        <f t="shared" si="93"/>
        <v>-1.0452961672473868E-2</v>
      </c>
      <c r="I249" s="21">
        <f t="shared" si="94"/>
        <v>22.21242946063116</v>
      </c>
      <c r="J249" s="21">
        <f t="shared" si="95"/>
        <v>-40.212429460631157</v>
      </c>
      <c r="K249" s="27">
        <f t="shared" si="96"/>
        <v>20106.21473031558</v>
      </c>
      <c r="L249" s="16">
        <f>Daten!G249</f>
        <v>227</v>
      </c>
      <c r="M249" s="16">
        <f>Daten!H249</f>
        <v>1153</v>
      </c>
      <c r="N249" s="16">
        <f>Daten!I249</f>
        <v>324</v>
      </c>
      <c r="O249" s="28">
        <f t="shared" si="97"/>
        <v>0.47788378143972249</v>
      </c>
      <c r="P249" s="16">
        <f t="shared" si="98"/>
        <v>637.62254889206156</v>
      </c>
      <c r="Q249" s="21">
        <f t="shared" si="99"/>
        <v>-86.622548892061559</v>
      </c>
      <c r="R249" s="27">
        <f t="shared" si="100"/>
        <v>-17324.509778412314</v>
      </c>
      <c r="S249" s="9">
        <f>Daten!K249</f>
        <v>11753</v>
      </c>
      <c r="T249" s="9">
        <f>Daten!L249</f>
        <v>103567</v>
      </c>
      <c r="U249" s="9">
        <f>Daten!M249</f>
        <v>241863</v>
      </c>
      <c r="V249" s="9">
        <f>Daten!N249</f>
        <v>500</v>
      </c>
      <c r="W249" s="9">
        <f>Daten!O249</f>
        <v>500</v>
      </c>
      <c r="X249" s="23">
        <f t="shared" si="101"/>
        <v>357183</v>
      </c>
      <c r="Y249" s="9">
        <f t="shared" si="102"/>
        <v>602733.44078765321</v>
      </c>
      <c r="Z249" s="21">
        <f t="shared" si="103"/>
        <v>-245550.44078765321</v>
      </c>
      <c r="AA249" s="27">
        <f t="shared" si="104"/>
        <v>24555.044078765321</v>
      </c>
      <c r="AB249" s="32">
        <f t="shared" si="105"/>
        <v>27336.749030668587</v>
      </c>
      <c r="AC249" s="31">
        <f t="shared" si="106"/>
        <v>27336.749030668587</v>
      </c>
      <c r="AG249" s="26">
        <f t="shared" si="107"/>
        <v>20106.21473031558</v>
      </c>
      <c r="AH249" s="26">
        <f t="shared" si="108"/>
        <v>24555.044078765321</v>
      </c>
      <c r="AI249" s="26">
        <f t="shared" si="109"/>
        <v>44661.2588090809</v>
      </c>
      <c r="AJ249" s="26">
        <f t="shared" si="110"/>
        <v>1</v>
      </c>
      <c r="AK249" s="26">
        <f t="shared" si="111"/>
        <v>44661.2588090809</v>
      </c>
      <c r="AL249" s="26">
        <f t="shared" ca="1" si="112"/>
        <v>112839</v>
      </c>
      <c r="AM249" s="26">
        <f t="shared" ca="1" si="113"/>
        <v>21</v>
      </c>
      <c r="AN249" s="26">
        <f ca="1">IF(AM249=0,0,COUNTIF($AM$19:AM249,C249*10+1))</f>
        <v>46</v>
      </c>
      <c r="AO249" s="21">
        <f t="shared" ca="1" si="114"/>
        <v>0</v>
      </c>
      <c r="AP249" s="33">
        <f t="shared" ca="1" si="115"/>
        <v>112839</v>
      </c>
      <c r="AR249" s="111">
        <v>51003</v>
      </c>
      <c r="AS249" s="26"/>
    </row>
    <row r="250" spans="1:45" x14ac:dyDescent="0.2">
      <c r="A250" s="15">
        <f>Daten!A250</f>
        <v>20618</v>
      </c>
      <c r="B250" s="8" t="str">
        <f>Daten!B250</f>
        <v>Mallnitz</v>
      </c>
      <c r="C250" s="15">
        <f t="shared" si="91"/>
        <v>2</v>
      </c>
      <c r="D250" s="10">
        <f>Daten!D250</f>
        <v>0</v>
      </c>
      <c r="E250" s="9">
        <f>Daten!E250</f>
        <v>761</v>
      </c>
      <c r="F250" s="9">
        <f>Daten!F250</f>
        <v>800</v>
      </c>
      <c r="G250" s="27">
        <f t="shared" si="92"/>
        <v>-39</v>
      </c>
      <c r="H250" s="29">
        <f t="shared" si="93"/>
        <v>-4.8750000000000002E-2</v>
      </c>
      <c r="I250" s="21">
        <f t="shared" si="94"/>
        <v>10.319363280200307</v>
      </c>
      <c r="J250" s="21">
        <f t="shared" si="95"/>
        <v>-49.319363280200307</v>
      </c>
      <c r="K250" s="27">
        <f t="shared" si="96"/>
        <v>24659.681640100152</v>
      </c>
      <c r="L250" s="16">
        <f>Daten!G250</f>
        <v>79</v>
      </c>
      <c r="M250" s="16">
        <f>Daten!H250</f>
        <v>458</v>
      </c>
      <c r="N250" s="16">
        <f>Daten!I250</f>
        <v>224</v>
      </c>
      <c r="O250" s="28">
        <f t="shared" si="97"/>
        <v>0.66157205240174677</v>
      </c>
      <c r="P250" s="16">
        <f t="shared" si="98"/>
        <v>253.27938195365496</v>
      </c>
      <c r="Q250" s="21">
        <f t="shared" si="99"/>
        <v>49.720618046345038</v>
      </c>
      <c r="R250" s="27">
        <f t="shared" si="100"/>
        <v>9944.1236092690069</v>
      </c>
      <c r="S250" s="9">
        <f>Daten!K250</f>
        <v>4404</v>
      </c>
      <c r="T250" s="9">
        <f>Daten!L250</f>
        <v>111459</v>
      </c>
      <c r="U250" s="9">
        <f>Daten!M250</f>
        <v>104637</v>
      </c>
      <c r="V250" s="9">
        <f>Daten!N250</f>
        <v>500</v>
      </c>
      <c r="W250" s="9">
        <f>Daten!O250</f>
        <v>500</v>
      </c>
      <c r="X250" s="23">
        <f t="shared" si="101"/>
        <v>220500</v>
      </c>
      <c r="Y250" s="9">
        <f t="shared" si="102"/>
        <v>269178.4908681949</v>
      </c>
      <c r="Z250" s="21">
        <f t="shared" si="103"/>
        <v>-48678.490868194902</v>
      </c>
      <c r="AA250" s="27">
        <f t="shared" si="104"/>
        <v>4867.8490868194904</v>
      </c>
      <c r="AB250" s="32">
        <f t="shared" si="105"/>
        <v>39471.654336188651</v>
      </c>
      <c r="AC250" s="31">
        <f t="shared" si="106"/>
        <v>39471.654336188651</v>
      </c>
      <c r="AG250" s="26">
        <f t="shared" si="107"/>
        <v>24659.681640100152</v>
      </c>
      <c r="AH250" s="26">
        <f t="shared" si="108"/>
        <v>4867.8490868194904</v>
      </c>
      <c r="AI250" s="26">
        <f t="shared" si="109"/>
        <v>29527.530726919642</v>
      </c>
      <c r="AJ250" s="26">
        <f t="shared" si="110"/>
        <v>1</v>
      </c>
      <c r="AK250" s="26">
        <f t="shared" si="111"/>
        <v>29527.530726919642</v>
      </c>
      <c r="AL250" s="26">
        <f t="shared" ca="1" si="112"/>
        <v>74603</v>
      </c>
      <c r="AM250" s="26">
        <f t="shared" ca="1" si="113"/>
        <v>21</v>
      </c>
      <c r="AN250" s="26">
        <f ca="1">IF(AM250=0,0,COUNTIF($AM$19:AM250,C250*10+1))</f>
        <v>47</v>
      </c>
      <c r="AO250" s="21">
        <f t="shared" ca="1" si="114"/>
        <v>0</v>
      </c>
      <c r="AP250" s="33">
        <f t="shared" ca="1" si="115"/>
        <v>74603</v>
      </c>
      <c r="AR250" s="111">
        <v>33720</v>
      </c>
      <c r="AS250" s="26"/>
    </row>
    <row r="251" spans="1:45" x14ac:dyDescent="0.2">
      <c r="A251" s="15">
        <f>Daten!A251</f>
        <v>20619</v>
      </c>
      <c r="B251" s="8" t="str">
        <f>Daten!B251</f>
        <v>Malta</v>
      </c>
      <c r="C251" s="15">
        <f t="shared" si="91"/>
        <v>2</v>
      </c>
      <c r="D251" s="10">
        <f>Daten!D251</f>
        <v>0</v>
      </c>
      <c r="E251" s="9">
        <f>Daten!E251</f>
        <v>1943</v>
      </c>
      <c r="F251" s="9">
        <f>Daten!F251</f>
        <v>2033</v>
      </c>
      <c r="G251" s="27">
        <f t="shared" si="92"/>
        <v>-90</v>
      </c>
      <c r="H251" s="29">
        <f t="shared" si="93"/>
        <v>-4.4269552385636991E-2</v>
      </c>
      <c r="I251" s="21">
        <f t="shared" si="94"/>
        <v>26.224081935809028</v>
      </c>
      <c r="J251" s="21">
        <f t="shared" si="95"/>
        <v>-116.22408193580902</v>
      </c>
      <c r="K251" s="27">
        <f t="shared" si="96"/>
        <v>58112.040967904511</v>
      </c>
      <c r="L251" s="16">
        <f>Daten!G251</f>
        <v>241</v>
      </c>
      <c r="M251" s="16">
        <f>Daten!H251</f>
        <v>1310</v>
      </c>
      <c r="N251" s="16">
        <f>Daten!I251</f>
        <v>392</v>
      </c>
      <c r="O251" s="28">
        <f t="shared" si="97"/>
        <v>0.48320610687022902</v>
      </c>
      <c r="P251" s="16">
        <f t="shared" si="98"/>
        <v>724.44539379757202</v>
      </c>
      <c r="Q251" s="21">
        <f t="shared" si="99"/>
        <v>-91.445393797572024</v>
      </c>
      <c r="R251" s="27">
        <f t="shared" si="100"/>
        <v>-18289.078759514407</v>
      </c>
      <c r="S251" s="9">
        <f>Daten!K251</f>
        <v>15302</v>
      </c>
      <c r="T251" s="9">
        <f>Daten!L251</f>
        <v>96624</v>
      </c>
      <c r="U251" s="9">
        <f>Daten!M251</f>
        <v>154248</v>
      </c>
      <c r="V251" s="9">
        <f>Daten!N251</f>
        <v>500</v>
      </c>
      <c r="W251" s="9">
        <f>Daten!O251</f>
        <v>500</v>
      </c>
      <c r="X251" s="23">
        <f t="shared" si="101"/>
        <v>266174</v>
      </c>
      <c r="Y251" s="9">
        <f t="shared" si="102"/>
        <v>687271.75789343321</v>
      </c>
      <c r="Z251" s="21">
        <f t="shared" si="103"/>
        <v>-421097.75789343321</v>
      </c>
      <c r="AA251" s="27">
        <f t="shared" si="104"/>
        <v>42109.775789343323</v>
      </c>
      <c r="AB251" s="32">
        <f t="shared" si="105"/>
        <v>81932.737997733435</v>
      </c>
      <c r="AC251" s="31">
        <f t="shared" si="106"/>
        <v>81932.737997733435</v>
      </c>
      <c r="AG251" s="26">
        <f t="shared" si="107"/>
        <v>58112.040967904511</v>
      </c>
      <c r="AH251" s="26">
        <f t="shared" si="108"/>
        <v>42109.775789343323</v>
      </c>
      <c r="AI251" s="26">
        <f t="shared" si="109"/>
        <v>100221.81675724784</v>
      </c>
      <c r="AJ251" s="26">
        <f t="shared" si="110"/>
        <v>1</v>
      </c>
      <c r="AK251" s="26">
        <f t="shared" si="111"/>
        <v>100221.81675724784</v>
      </c>
      <c r="AL251" s="26">
        <f t="shared" ca="1" si="112"/>
        <v>253216</v>
      </c>
      <c r="AM251" s="26">
        <f t="shared" ca="1" si="113"/>
        <v>21</v>
      </c>
      <c r="AN251" s="26">
        <f ca="1">IF(AM251=0,0,COUNTIF($AM$19:AM251,C251*10+1))</f>
        <v>48</v>
      </c>
      <c r="AO251" s="21">
        <f t="shared" ca="1" si="114"/>
        <v>0</v>
      </c>
      <c r="AP251" s="33">
        <f t="shared" ca="1" si="115"/>
        <v>253216</v>
      </c>
      <c r="AR251" s="111">
        <v>114453</v>
      </c>
      <c r="AS251" s="26"/>
    </row>
    <row r="252" spans="1:45" x14ac:dyDescent="0.2">
      <c r="A252" s="15">
        <f>Daten!A252</f>
        <v>20620</v>
      </c>
      <c r="B252" s="8" t="str">
        <f>Daten!B252</f>
        <v>Millstatt am See</v>
      </c>
      <c r="C252" s="15">
        <f t="shared" si="91"/>
        <v>2</v>
      </c>
      <c r="D252" s="10">
        <f>Daten!D252</f>
        <v>0</v>
      </c>
      <c r="E252" s="9">
        <f>Daten!E252</f>
        <v>3443</v>
      </c>
      <c r="F252" s="9">
        <f>Daten!F252</f>
        <v>3400</v>
      </c>
      <c r="G252" s="27">
        <f t="shared" si="92"/>
        <v>43</v>
      </c>
      <c r="H252" s="29">
        <f t="shared" si="93"/>
        <v>1.2647058823529412E-2</v>
      </c>
      <c r="I252" s="21">
        <f t="shared" si="94"/>
        <v>43.857293940851307</v>
      </c>
      <c r="J252" s="21">
        <f t="shared" si="95"/>
        <v>-0.8572939408513065</v>
      </c>
      <c r="K252" s="27">
        <f t="shared" si="96"/>
        <v>428.64697042565325</v>
      </c>
      <c r="L252" s="16">
        <f>Daten!G252</f>
        <v>375</v>
      </c>
      <c r="M252" s="16">
        <f>Daten!H252</f>
        <v>2168</v>
      </c>
      <c r="N252" s="16">
        <f>Daten!I252</f>
        <v>900</v>
      </c>
      <c r="O252" s="28">
        <f t="shared" si="97"/>
        <v>0.58809963099630991</v>
      </c>
      <c r="P252" s="16">
        <f t="shared" si="98"/>
        <v>1198.9294761474323</v>
      </c>
      <c r="Q252" s="21">
        <f t="shared" si="99"/>
        <v>76.070523852567703</v>
      </c>
      <c r="R252" s="27">
        <f t="shared" si="100"/>
        <v>15214.104770513541</v>
      </c>
      <c r="S252" s="9">
        <f>Daten!K252</f>
        <v>6628</v>
      </c>
      <c r="T252" s="9">
        <f>Daten!L252</f>
        <v>449351</v>
      </c>
      <c r="U252" s="9">
        <f>Daten!M252</f>
        <v>419866</v>
      </c>
      <c r="V252" s="9">
        <f>Daten!N252</f>
        <v>500</v>
      </c>
      <c r="W252" s="9">
        <f>Daten!O252</f>
        <v>500</v>
      </c>
      <c r="X252" s="23">
        <f t="shared" si="101"/>
        <v>875845</v>
      </c>
      <c r="Y252" s="9">
        <f t="shared" si="102"/>
        <v>1217846.9698543956</v>
      </c>
      <c r="Z252" s="21">
        <f t="shared" si="103"/>
        <v>-342001.9698543956</v>
      </c>
      <c r="AA252" s="27">
        <f t="shared" si="104"/>
        <v>34200.196985439565</v>
      </c>
      <c r="AB252" s="32">
        <f t="shared" si="105"/>
        <v>49842.94872637876</v>
      </c>
      <c r="AC252" s="31">
        <f t="shared" si="106"/>
        <v>49842.94872637876</v>
      </c>
      <c r="AG252" s="26">
        <f t="shared" si="107"/>
        <v>428.64697042565325</v>
      </c>
      <c r="AH252" s="26">
        <f t="shared" si="108"/>
        <v>34200.196985439565</v>
      </c>
      <c r="AI252" s="26">
        <f t="shared" si="109"/>
        <v>34628.843955865217</v>
      </c>
      <c r="AJ252" s="26">
        <f t="shared" si="110"/>
        <v>1</v>
      </c>
      <c r="AK252" s="26">
        <f t="shared" si="111"/>
        <v>34628.843955865217</v>
      </c>
      <c r="AL252" s="26">
        <f t="shared" ca="1" si="112"/>
        <v>87492</v>
      </c>
      <c r="AM252" s="26">
        <f t="shared" ca="1" si="113"/>
        <v>21</v>
      </c>
      <c r="AN252" s="26">
        <f ca="1">IF(AM252=0,0,COUNTIF($AM$19:AM252,C252*10+1))</f>
        <v>49</v>
      </c>
      <c r="AO252" s="21">
        <f t="shared" ca="1" si="114"/>
        <v>0</v>
      </c>
      <c r="AP252" s="33">
        <f t="shared" ca="1" si="115"/>
        <v>87492</v>
      </c>
      <c r="AR252" s="111">
        <v>39546</v>
      </c>
      <c r="AS252" s="26"/>
    </row>
    <row r="253" spans="1:45" x14ac:dyDescent="0.2">
      <c r="A253" s="15">
        <f>Daten!A253</f>
        <v>20622</v>
      </c>
      <c r="B253" s="8" t="str">
        <f>Daten!B253</f>
        <v>Mörtschach</v>
      </c>
      <c r="C253" s="15">
        <f t="shared" si="91"/>
        <v>2</v>
      </c>
      <c r="D253" s="10">
        <f>Daten!D253</f>
        <v>0</v>
      </c>
      <c r="E253" s="9">
        <f>Daten!E253</f>
        <v>827</v>
      </c>
      <c r="F253" s="9">
        <f>Daten!F253</f>
        <v>811</v>
      </c>
      <c r="G253" s="27">
        <f t="shared" si="92"/>
        <v>16</v>
      </c>
      <c r="H253" s="29">
        <f t="shared" si="93"/>
        <v>1.9728729963008632E-2</v>
      </c>
      <c r="I253" s="21">
        <f t="shared" si="94"/>
        <v>10.461254525303062</v>
      </c>
      <c r="J253" s="21">
        <f t="shared" si="95"/>
        <v>5.5387454746969382</v>
      </c>
      <c r="K253" s="27">
        <f t="shared" si="96"/>
        <v>-2769.3727373484689</v>
      </c>
      <c r="L253" s="16">
        <f>Daten!G253</f>
        <v>126</v>
      </c>
      <c r="M253" s="16">
        <f>Daten!H253</f>
        <v>562</v>
      </c>
      <c r="N253" s="16">
        <f>Daten!I253</f>
        <v>139</v>
      </c>
      <c r="O253" s="28">
        <f t="shared" si="97"/>
        <v>0.47153024911032027</v>
      </c>
      <c r="P253" s="16">
        <f t="shared" si="98"/>
        <v>310.79260405666832</v>
      </c>
      <c r="Q253" s="21">
        <f t="shared" si="99"/>
        <v>-45.792604056668324</v>
      </c>
      <c r="R253" s="27">
        <f t="shared" si="100"/>
        <v>-9158.5208113336648</v>
      </c>
      <c r="S253" s="9">
        <f>Daten!K253</f>
        <v>7326</v>
      </c>
      <c r="T253" s="9">
        <f>Daten!L253</f>
        <v>31089</v>
      </c>
      <c r="U253" s="9">
        <f>Daten!M253</f>
        <v>35918</v>
      </c>
      <c r="V253" s="9">
        <f>Daten!N253</f>
        <v>500</v>
      </c>
      <c r="W253" s="9">
        <f>Daten!O253</f>
        <v>500</v>
      </c>
      <c r="X253" s="23">
        <f t="shared" si="101"/>
        <v>74333</v>
      </c>
      <c r="Y253" s="9">
        <f t="shared" si="102"/>
        <v>292523.80019447725</v>
      </c>
      <c r="Z253" s="21">
        <f t="shared" si="103"/>
        <v>-218190.80019447725</v>
      </c>
      <c r="AA253" s="27">
        <f t="shared" si="104"/>
        <v>21819.080019447727</v>
      </c>
      <c r="AB253" s="32">
        <f t="shared" si="105"/>
        <v>9891.1864707655932</v>
      </c>
      <c r="AC253" s="31">
        <f t="shared" si="106"/>
        <v>9891.1864707655932</v>
      </c>
      <c r="AG253" s="26">
        <f t="shared" si="107"/>
        <v>-2769.3727373484689</v>
      </c>
      <c r="AH253" s="26">
        <f t="shared" si="108"/>
        <v>21819.080019447727</v>
      </c>
      <c r="AI253" s="26">
        <f t="shared" si="109"/>
        <v>19049.707282099258</v>
      </c>
      <c r="AJ253" s="26">
        <f t="shared" si="110"/>
        <v>1</v>
      </c>
      <c r="AK253" s="26">
        <f t="shared" si="111"/>
        <v>19049.707282099258</v>
      </c>
      <c r="AL253" s="26">
        <f t="shared" ca="1" si="112"/>
        <v>48130</v>
      </c>
      <c r="AM253" s="26">
        <f t="shared" ca="1" si="113"/>
        <v>21</v>
      </c>
      <c r="AN253" s="26">
        <f ca="1">IF(AM253=0,0,COUNTIF($AM$19:AM253,C253*10+1))</f>
        <v>50</v>
      </c>
      <c r="AO253" s="21">
        <f t="shared" ca="1" si="114"/>
        <v>0</v>
      </c>
      <c r="AP253" s="33">
        <f t="shared" ca="1" si="115"/>
        <v>48130</v>
      </c>
      <c r="AR253" s="111">
        <v>21755</v>
      </c>
      <c r="AS253" s="26"/>
    </row>
    <row r="254" spans="1:45" x14ac:dyDescent="0.2">
      <c r="A254" s="15">
        <f>Daten!A254</f>
        <v>20624</v>
      </c>
      <c r="B254" s="8" t="str">
        <f>Daten!B254</f>
        <v>Mühldorf</v>
      </c>
      <c r="C254" s="15">
        <f t="shared" si="91"/>
        <v>2</v>
      </c>
      <c r="D254" s="10">
        <f>Daten!D254</f>
        <v>0</v>
      </c>
      <c r="E254" s="9">
        <f>Daten!E254</f>
        <v>1006</v>
      </c>
      <c r="F254" s="9">
        <f>Daten!F254</f>
        <v>1004</v>
      </c>
      <c r="G254" s="27">
        <f t="shared" si="92"/>
        <v>2</v>
      </c>
      <c r="H254" s="29">
        <f t="shared" si="93"/>
        <v>1.9920318725099601E-3</v>
      </c>
      <c r="I254" s="21">
        <f t="shared" si="94"/>
        <v>12.950800916651385</v>
      </c>
      <c r="J254" s="21">
        <f t="shared" si="95"/>
        <v>-10.950800916651385</v>
      </c>
      <c r="K254" s="27">
        <f t="shared" si="96"/>
        <v>5475.4004583256929</v>
      </c>
      <c r="L254" s="16">
        <f>Daten!G254</f>
        <v>140</v>
      </c>
      <c r="M254" s="16">
        <f>Daten!H254</f>
        <v>618</v>
      </c>
      <c r="N254" s="16">
        <f>Daten!I254</f>
        <v>248</v>
      </c>
      <c r="O254" s="28">
        <f t="shared" si="97"/>
        <v>0.62783171521035597</v>
      </c>
      <c r="P254" s="16">
        <f t="shared" si="98"/>
        <v>341.76126211213705</v>
      </c>
      <c r="Q254" s="21">
        <f t="shared" si="99"/>
        <v>46.238737887862953</v>
      </c>
      <c r="R254" s="27">
        <f t="shared" si="100"/>
        <v>9247.7475775725907</v>
      </c>
      <c r="S254" s="9">
        <f>Daten!K254</f>
        <v>3213</v>
      </c>
      <c r="T254" s="9">
        <f>Daten!L254</f>
        <v>56807</v>
      </c>
      <c r="U254" s="9">
        <f>Daten!M254</f>
        <v>170473</v>
      </c>
      <c r="V254" s="9">
        <f>Daten!N254</f>
        <v>500</v>
      </c>
      <c r="W254" s="9">
        <f>Daten!O254</f>
        <v>500</v>
      </c>
      <c r="X254" s="23">
        <f t="shared" si="101"/>
        <v>230493</v>
      </c>
      <c r="Y254" s="9">
        <f t="shared" si="102"/>
        <v>355839.10882181872</v>
      </c>
      <c r="Z254" s="21">
        <f t="shared" si="103"/>
        <v>-125346.10882181872</v>
      </c>
      <c r="AA254" s="27">
        <f t="shared" si="104"/>
        <v>12534.610882181873</v>
      </c>
      <c r="AB254" s="32">
        <f t="shared" si="105"/>
        <v>27257.758918080159</v>
      </c>
      <c r="AC254" s="31">
        <f t="shared" si="106"/>
        <v>27257.758918080159</v>
      </c>
      <c r="AG254" s="26">
        <f t="shared" si="107"/>
        <v>5475.4004583256929</v>
      </c>
      <c r="AH254" s="26">
        <f t="shared" si="108"/>
        <v>12534.610882181873</v>
      </c>
      <c r="AI254" s="26">
        <f t="shared" si="109"/>
        <v>18010.011340507564</v>
      </c>
      <c r="AJ254" s="26">
        <f t="shared" si="110"/>
        <v>1</v>
      </c>
      <c r="AK254" s="26">
        <f t="shared" si="111"/>
        <v>18010.011340507564</v>
      </c>
      <c r="AL254" s="26">
        <f t="shared" ca="1" si="112"/>
        <v>45503</v>
      </c>
      <c r="AM254" s="26">
        <f t="shared" ca="1" si="113"/>
        <v>21</v>
      </c>
      <c r="AN254" s="26">
        <f ca="1">IF(AM254=0,0,COUNTIF($AM$19:AM254,C254*10+1))</f>
        <v>51</v>
      </c>
      <c r="AO254" s="21">
        <f t="shared" ca="1" si="114"/>
        <v>0</v>
      </c>
      <c r="AP254" s="33">
        <f t="shared" ca="1" si="115"/>
        <v>45503</v>
      </c>
      <c r="AR254" s="111">
        <v>20567</v>
      </c>
      <c r="AS254" s="26"/>
    </row>
    <row r="255" spans="1:45" x14ac:dyDescent="0.2">
      <c r="A255" s="15">
        <f>Daten!A255</f>
        <v>20625</v>
      </c>
      <c r="B255" s="8" t="str">
        <f>Daten!B255</f>
        <v>Oberdrauburg</v>
      </c>
      <c r="C255" s="15">
        <f t="shared" si="91"/>
        <v>2</v>
      </c>
      <c r="D255" s="10">
        <f>Daten!D255</f>
        <v>0</v>
      </c>
      <c r="E255" s="9">
        <f>Daten!E255</f>
        <v>1187</v>
      </c>
      <c r="F255" s="9">
        <f>Daten!F255</f>
        <v>1218</v>
      </c>
      <c r="G255" s="27">
        <f t="shared" si="92"/>
        <v>-31</v>
      </c>
      <c r="H255" s="29">
        <f t="shared" si="93"/>
        <v>-2.5451559934318555E-2</v>
      </c>
      <c r="I255" s="21">
        <f t="shared" si="94"/>
        <v>15.711230594104967</v>
      </c>
      <c r="J255" s="21">
        <f t="shared" si="95"/>
        <v>-46.711230594104968</v>
      </c>
      <c r="K255" s="27">
        <f t="shared" si="96"/>
        <v>23355.615297052485</v>
      </c>
      <c r="L255" s="16">
        <f>Daten!G255</f>
        <v>165</v>
      </c>
      <c r="M255" s="16">
        <f>Daten!H255</f>
        <v>750</v>
      </c>
      <c r="N255" s="16">
        <f>Daten!I255</f>
        <v>272</v>
      </c>
      <c r="O255" s="28">
        <f t="shared" si="97"/>
        <v>0.58266666666666667</v>
      </c>
      <c r="P255" s="16">
        <f t="shared" si="98"/>
        <v>414.7588132428848</v>
      </c>
      <c r="Q255" s="21">
        <f t="shared" si="99"/>
        <v>22.241186757115202</v>
      </c>
      <c r="R255" s="27">
        <f t="shared" si="100"/>
        <v>4448.2373514230403</v>
      </c>
      <c r="S255" s="9">
        <f>Daten!K255</f>
        <v>5382</v>
      </c>
      <c r="T255" s="9">
        <f>Daten!L255</f>
        <v>64037</v>
      </c>
      <c r="U255" s="9">
        <f>Daten!M255</f>
        <v>89546</v>
      </c>
      <c r="V255" s="9">
        <f>Daten!N255</f>
        <v>500</v>
      </c>
      <c r="W255" s="9">
        <f>Daten!O255</f>
        <v>500</v>
      </c>
      <c r="X255" s="23">
        <f t="shared" si="101"/>
        <v>158965</v>
      </c>
      <c r="Y255" s="9">
        <f t="shared" si="102"/>
        <v>419861.8510651082</v>
      </c>
      <c r="Z255" s="21">
        <f t="shared" si="103"/>
        <v>-260896.8510651082</v>
      </c>
      <c r="AA255" s="27">
        <f t="shared" si="104"/>
        <v>26089.68510651082</v>
      </c>
      <c r="AB255" s="32">
        <f t="shared" si="105"/>
        <v>53893.537754986348</v>
      </c>
      <c r="AC255" s="31">
        <f t="shared" si="106"/>
        <v>53893.537754986348</v>
      </c>
      <c r="AG255" s="26">
        <f t="shared" si="107"/>
        <v>23355.615297052485</v>
      </c>
      <c r="AH255" s="26">
        <f t="shared" si="108"/>
        <v>26089.68510651082</v>
      </c>
      <c r="AI255" s="26">
        <f t="shared" si="109"/>
        <v>49445.300403563306</v>
      </c>
      <c r="AJ255" s="26">
        <f t="shared" si="110"/>
        <v>1</v>
      </c>
      <c r="AK255" s="26">
        <f t="shared" si="111"/>
        <v>49445.300403563306</v>
      </c>
      <c r="AL255" s="26">
        <f t="shared" ca="1" si="112"/>
        <v>124926</v>
      </c>
      <c r="AM255" s="26">
        <f t="shared" ca="1" si="113"/>
        <v>21</v>
      </c>
      <c r="AN255" s="26">
        <f ca="1">IF(AM255=0,0,COUNTIF($AM$19:AM255,C255*10+1))</f>
        <v>52</v>
      </c>
      <c r="AO255" s="21">
        <f t="shared" ca="1" si="114"/>
        <v>0</v>
      </c>
      <c r="AP255" s="33">
        <f t="shared" ca="1" si="115"/>
        <v>124926</v>
      </c>
      <c r="AR255" s="111">
        <v>56466</v>
      </c>
      <c r="AS255" s="26"/>
    </row>
    <row r="256" spans="1:45" x14ac:dyDescent="0.2">
      <c r="A256" s="15">
        <f>Daten!A256</f>
        <v>20627</v>
      </c>
      <c r="B256" s="8" t="str">
        <f>Daten!B256</f>
        <v>Obervellach</v>
      </c>
      <c r="C256" s="15">
        <f t="shared" si="91"/>
        <v>2</v>
      </c>
      <c r="D256" s="10">
        <f>Daten!D256</f>
        <v>0</v>
      </c>
      <c r="E256" s="9">
        <f>Daten!E256</f>
        <v>2171</v>
      </c>
      <c r="F256" s="9">
        <f>Daten!F256</f>
        <v>2257</v>
      </c>
      <c r="G256" s="27">
        <f t="shared" si="92"/>
        <v>-86</v>
      </c>
      <c r="H256" s="29">
        <f t="shared" si="93"/>
        <v>-3.8103677447939743E-2</v>
      </c>
      <c r="I256" s="21">
        <f t="shared" si="94"/>
        <v>29.113503654265116</v>
      </c>
      <c r="J256" s="21">
        <f t="shared" si="95"/>
        <v>-115.11350365426512</v>
      </c>
      <c r="K256" s="27">
        <f t="shared" si="96"/>
        <v>57556.751827132561</v>
      </c>
      <c r="L256" s="16">
        <f>Daten!G256</f>
        <v>301</v>
      </c>
      <c r="M256" s="16">
        <f>Daten!H256</f>
        <v>1361</v>
      </c>
      <c r="N256" s="16">
        <f>Daten!I256</f>
        <v>509</v>
      </c>
      <c r="O256" s="28">
        <f t="shared" si="97"/>
        <v>0.59515062454077883</v>
      </c>
      <c r="P256" s="16">
        <f t="shared" si="98"/>
        <v>752.64899309808823</v>
      </c>
      <c r="Q256" s="21">
        <f t="shared" si="99"/>
        <v>57.351006901911774</v>
      </c>
      <c r="R256" s="27">
        <f t="shared" si="100"/>
        <v>11470.201380382354</v>
      </c>
      <c r="S256" s="9">
        <f>Daten!K256</f>
        <v>7873</v>
      </c>
      <c r="T256" s="9">
        <f>Daten!L256</f>
        <v>136450</v>
      </c>
      <c r="U256" s="9">
        <f>Daten!M256</f>
        <v>433932</v>
      </c>
      <c r="V256" s="9">
        <f>Daten!N256</f>
        <v>500</v>
      </c>
      <c r="W256" s="9">
        <f>Daten!O256</f>
        <v>500</v>
      </c>
      <c r="X256" s="23">
        <f t="shared" si="101"/>
        <v>578255</v>
      </c>
      <c r="Y256" s="9">
        <f t="shared" si="102"/>
        <v>767919.19011149951</v>
      </c>
      <c r="Z256" s="21">
        <f t="shared" si="103"/>
        <v>-189664.19011149951</v>
      </c>
      <c r="AA256" s="27">
        <f t="shared" si="104"/>
        <v>18966.419011149952</v>
      </c>
      <c r="AB256" s="32">
        <f t="shared" si="105"/>
        <v>87993.372218664867</v>
      </c>
      <c r="AC256" s="31">
        <f t="shared" si="106"/>
        <v>87993.372218664867</v>
      </c>
      <c r="AG256" s="26">
        <f t="shared" si="107"/>
        <v>57556.751827132561</v>
      </c>
      <c r="AH256" s="26">
        <f t="shared" si="108"/>
        <v>18966.419011149952</v>
      </c>
      <c r="AI256" s="26">
        <f t="shared" si="109"/>
        <v>76523.170838282516</v>
      </c>
      <c r="AJ256" s="26">
        <f t="shared" si="110"/>
        <v>1</v>
      </c>
      <c r="AK256" s="26">
        <f t="shared" si="111"/>
        <v>76523.170838282516</v>
      </c>
      <c r="AL256" s="26">
        <f t="shared" ca="1" si="112"/>
        <v>193340</v>
      </c>
      <c r="AM256" s="26">
        <f t="shared" ca="1" si="113"/>
        <v>21</v>
      </c>
      <c r="AN256" s="26">
        <f ca="1">IF(AM256=0,0,COUNTIF($AM$19:AM256,C256*10+1))</f>
        <v>53</v>
      </c>
      <c r="AO256" s="21">
        <f t="shared" ca="1" si="114"/>
        <v>0</v>
      </c>
      <c r="AP256" s="33">
        <f t="shared" ca="1" si="115"/>
        <v>193340</v>
      </c>
      <c r="AR256" s="111">
        <v>87389</v>
      </c>
      <c r="AS256" s="26"/>
    </row>
    <row r="257" spans="1:45" x14ac:dyDescent="0.2">
      <c r="A257" s="15">
        <f>Daten!A257</f>
        <v>20630</v>
      </c>
      <c r="B257" s="8" t="str">
        <f>Daten!B257</f>
        <v>Radenthein</v>
      </c>
      <c r="C257" s="15">
        <f t="shared" si="91"/>
        <v>2</v>
      </c>
      <c r="D257" s="10">
        <f>Daten!D257</f>
        <v>0</v>
      </c>
      <c r="E257" s="9">
        <f>Daten!E257</f>
        <v>5789</v>
      </c>
      <c r="F257" s="9">
        <f>Daten!F257</f>
        <v>5924</v>
      </c>
      <c r="G257" s="27">
        <f t="shared" si="92"/>
        <v>-135</v>
      </c>
      <c r="H257" s="29">
        <f t="shared" si="93"/>
        <v>-2.2788656313301823E-2</v>
      </c>
      <c r="I257" s="21">
        <f t="shared" si="94"/>
        <v>76.414885089883271</v>
      </c>
      <c r="J257" s="21">
        <f t="shared" si="95"/>
        <v>-211.41488508988328</v>
      </c>
      <c r="K257" s="27">
        <f t="shared" si="96"/>
        <v>105707.44254494164</v>
      </c>
      <c r="L257" s="16">
        <f>Daten!G257</f>
        <v>649</v>
      </c>
      <c r="M257" s="16">
        <f>Daten!H257</f>
        <v>3607</v>
      </c>
      <c r="N257" s="16">
        <f>Daten!I257</f>
        <v>1533</v>
      </c>
      <c r="O257" s="28">
        <f t="shared" si="97"/>
        <v>0.60493484890490712</v>
      </c>
      <c r="P257" s="16">
        <f t="shared" si="98"/>
        <v>1994.7133858227805</v>
      </c>
      <c r="Q257" s="21">
        <f t="shared" si="99"/>
        <v>187.28661417721946</v>
      </c>
      <c r="R257" s="27">
        <f t="shared" si="100"/>
        <v>37457.322835443891</v>
      </c>
      <c r="S257" s="9">
        <f>Daten!K257</f>
        <v>6581</v>
      </c>
      <c r="T257" s="9">
        <f>Daten!L257</f>
        <v>443354</v>
      </c>
      <c r="U257" s="9">
        <f>Daten!M257</f>
        <v>1482172</v>
      </c>
      <c r="V257" s="9">
        <f>Daten!N257</f>
        <v>500</v>
      </c>
      <c r="W257" s="9">
        <f>Daten!O257</f>
        <v>500</v>
      </c>
      <c r="X257" s="23">
        <f t="shared" si="101"/>
        <v>1932107</v>
      </c>
      <c r="Y257" s="9">
        <f t="shared" si="102"/>
        <v>2047666.6013613406</v>
      </c>
      <c r="Z257" s="21">
        <f t="shared" si="103"/>
        <v>-115559.60136134061</v>
      </c>
      <c r="AA257" s="27">
        <f t="shared" si="104"/>
        <v>11555.960136134061</v>
      </c>
      <c r="AB257" s="32">
        <f t="shared" si="105"/>
        <v>154720.7255165196</v>
      </c>
      <c r="AC257" s="31">
        <f t="shared" si="106"/>
        <v>154720.7255165196</v>
      </c>
      <c r="AG257" s="26">
        <f t="shared" si="107"/>
        <v>105707.44254494164</v>
      </c>
      <c r="AH257" s="26">
        <f t="shared" si="108"/>
        <v>11555.960136134061</v>
      </c>
      <c r="AI257" s="26">
        <f t="shared" si="109"/>
        <v>117263.40268107571</v>
      </c>
      <c r="AJ257" s="26">
        <f t="shared" si="110"/>
        <v>1</v>
      </c>
      <c r="AK257" s="26">
        <f t="shared" si="111"/>
        <v>117263.40268107571</v>
      </c>
      <c r="AL257" s="26">
        <f t="shared" ca="1" si="112"/>
        <v>296273</v>
      </c>
      <c r="AM257" s="26">
        <f t="shared" ca="1" si="113"/>
        <v>21</v>
      </c>
      <c r="AN257" s="26">
        <f ca="1">IF(AM257=0,0,COUNTIF($AM$19:AM257,C257*10+1))</f>
        <v>54</v>
      </c>
      <c r="AO257" s="21">
        <f t="shared" ca="1" si="114"/>
        <v>0</v>
      </c>
      <c r="AP257" s="33">
        <f t="shared" ca="1" si="115"/>
        <v>296273</v>
      </c>
      <c r="AR257" s="111">
        <v>133915</v>
      </c>
      <c r="AS257" s="26"/>
    </row>
    <row r="258" spans="1:45" x14ac:dyDescent="0.2">
      <c r="A258" s="15">
        <f>Daten!A258</f>
        <v>20631</v>
      </c>
      <c r="B258" s="8" t="str">
        <f>Daten!B258</f>
        <v>Rangersdorf</v>
      </c>
      <c r="C258" s="15">
        <f t="shared" si="91"/>
        <v>2</v>
      </c>
      <c r="D258" s="10">
        <f>Daten!D258</f>
        <v>0</v>
      </c>
      <c r="E258" s="9">
        <f>Daten!E258</f>
        <v>1707</v>
      </c>
      <c r="F258" s="9">
        <f>Daten!F258</f>
        <v>1738</v>
      </c>
      <c r="G258" s="27">
        <f t="shared" si="92"/>
        <v>-31</v>
      </c>
      <c r="H258" s="29">
        <f t="shared" si="93"/>
        <v>-1.7836593785960874E-2</v>
      </c>
      <c r="I258" s="21">
        <f t="shared" si="94"/>
        <v>22.418816726235168</v>
      </c>
      <c r="J258" s="21">
        <f t="shared" si="95"/>
        <v>-53.418816726235164</v>
      </c>
      <c r="K258" s="27">
        <f t="shared" si="96"/>
        <v>26709.408363117582</v>
      </c>
      <c r="L258" s="16">
        <f>Daten!G258</f>
        <v>308</v>
      </c>
      <c r="M258" s="16">
        <f>Daten!H258</f>
        <v>1081</v>
      </c>
      <c r="N258" s="16">
        <f>Daten!I258</f>
        <v>318</v>
      </c>
      <c r="O258" s="28">
        <f t="shared" si="97"/>
        <v>0.5790934320074006</v>
      </c>
      <c r="P258" s="16">
        <f t="shared" si="98"/>
        <v>597.80570282074461</v>
      </c>
      <c r="Q258" s="21">
        <f t="shared" si="99"/>
        <v>28.194297179255386</v>
      </c>
      <c r="R258" s="27">
        <f t="shared" si="100"/>
        <v>5638.8594358510773</v>
      </c>
      <c r="S258" s="9">
        <f>Daten!K258</f>
        <v>5883</v>
      </c>
      <c r="T258" s="9">
        <f>Daten!L258</f>
        <v>93808</v>
      </c>
      <c r="U258" s="9">
        <f>Daten!M258</f>
        <v>229114</v>
      </c>
      <c r="V258" s="9">
        <f>Daten!N258</f>
        <v>500</v>
      </c>
      <c r="W258" s="9">
        <f>Daten!O258</f>
        <v>500</v>
      </c>
      <c r="X258" s="23">
        <f t="shared" si="101"/>
        <v>328805</v>
      </c>
      <c r="Y258" s="9">
        <f t="shared" si="102"/>
        <v>603794.59121157508</v>
      </c>
      <c r="Z258" s="21">
        <f t="shared" si="103"/>
        <v>-274989.59121157508</v>
      </c>
      <c r="AA258" s="27">
        <f t="shared" si="104"/>
        <v>27498.95912115751</v>
      </c>
      <c r="AB258" s="32">
        <f t="shared" si="105"/>
        <v>59847.226920126166</v>
      </c>
      <c r="AC258" s="31">
        <f t="shared" si="106"/>
        <v>59847.226920126166</v>
      </c>
      <c r="AG258" s="26">
        <f t="shared" si="107"/>
        <v>26709.408363117582</v>
      </c>
      <c r="AH258" s="26">
        <f t="shared" si="108"/>
        <v>27498.95912115751</v>
      </c>
      <c r="AI258" s="26">
        <f t="shared" si="109"/>
        <v>54208.367484275092</v>
      </c>
      <c r="AJ258" s="26">
        <f t="shared" si="110"/>
        <v>1</v>
      </c>
      <c r="AK258" s="26">
        <f t="shared" si="111"/>
        <v>54208.367484275092</v>
      </c>
      <c r="AL258" s="26">
        <f t="shared" ca="1" si="112"/>
        <v>136961</v>
      </c>
      <c r="AM258" s="26">
        <f t="shared" ca="1" si="113"/>
        <v>21</v>
      </c>
      <c r="AN258" s="26">
        <f ca="1">IF(AM258=0,0,COUNTIF($AM$19:AM258,C258*10+1))</f>
        <v>55</v>
      </c>
      <c r="AO258" s="21">
        <f t="shared" ca="1" si="114"/>
        <v>0</v>
      </c>
      <c r="AP258" s="33">
        <f t="shared" ca="1" si="115"/>
        <v>136961</v>
      </c>
      <c r="AR258" s="111">
        <v>61906</v>
      </c>
      <c r="AS258" s="26"/>
    </row>
    <row r="259" spans="1:45" x14ac:dyDescent="0.2">
      <c r="A259" s="15">
        <f>Daten!A259</f>
        <v>20632</v>
      </c>
      <c r="B259" s="8" t="str">
        <f>Daten!B259</f>
        <v>Rennweg am Katschberg</v>
      </c>
      <c r="C259" s="15">
        <f t="shared" si="91"/>
        <v>2</v>
      </c>
      <c r="D259" s="10">
        <f>Daten!D259</f>
        <v>0</v>
      </c>
      <c r="E259" s="9">
        <f>Daten!E259</f>
        <v>1738</v>
      </c>
      <c r="F259" s="9">
        <f>Daten!F259</f>
        <v>1755</v>
      </c>
      <c r="G259" s="27">
        <f t="shared" si="92"/>
        <v>-17</v>
      </c>
      <c r="H259" s="29">
        <f t="shared" si="93"/>
        <v>-9.6866096866096863E-3</v>
      </c>
      <c r="I259" s="21">
        <f t="shared" si="94"/>
        <v>22.638103195939422</v>
      </c>
      <c r="J259" s="21">
        <f t="shared" si="95"/>
        <v>-39.638103195939422</v>
      </c>
      <c r="K259" s="27">
        <f t="shared" si="96"/>
        <v>19819.051597969712</v>
      </c>
      <c r="L259" s="16">
        <f>Daten!G259</f>
        <v>220</v>
      </c>
      <c r="M259" s="16">
        <f>Daten!H259</f>
        <v>1151</v>
      </c>
      <c r="N259" s="16">
        <f>Daten!I259</f>
        <v>367</v>
      </c>
      <c r="O259" s="28">
        <f t="shared" si="97"/>
        <v>0.50999131190269331</v>
      </c>
      <c r="P259" s="16">
        <f t="shared" si="98"/>
        <v>636.51652539008046</v>
      </c>
      <c r="Q259" s="21">
        <f t="shared" si="99"/>
        <v>-49.51652539008046</v>
      </c>
      <c r="R259" s="27">
        <f t="shared" si="100"/>
        <v>-9903.305078016092</v>
      </c>
      <c r="S259" s="9">
        <f>Daten!K259</f>
        <v>4132</v>
      </c>
      <c r="T259" s="9">
        <f>Daten!L259</f>
        <v>157690</v>
      </c>
      <c r="U259" s="9">
        <f>Daten!M259</f>
        <v>442423</v>
      </c>
      <c r="V259" s="9">
        <f>Daten!N259</f>
        <v>500</v>
      </c>
      <c r="W259" s="9">
        <f>Daten!O259</f>
        <v>500</v>
      </c>
      <c r="X259" s="23">
        <f t="shared" si="101"/>
        <v>604245</v>
      </c>
      <c r="Y259" s="9">
        <f t="shared" si="102"/>
        <v>614759.81225876836</v>
      </c>
      <c r="Z259" s="21">
        <f t="shared" si="103"/>
        <v>-10514.812258768361</v>
      </c>
      <c r="AA259" s="27">
        <f t="shared" si="104"/>
        <v>1051.4812258768361</v>
      </c>
      <c r="AB259" s="32">
        <f t="shared" si="105"/>
        <v>10967.227745830456</v>
      </c>
      <c r="AC259" s="31">
        <f t="shared" si="106"/>
        <v>10967.227745830456</v>
      </c>
      <c r="AG259" s="26">
        <f t="shared" si="107"/>
        <v>19819.051597969712</v>
      </c>
      <c r="AH259" s="26">
        <f t="shared" si="108"/>
        <v>1051.4812258768361</v>
      </c>
      <c r="AI259" s="26">
        <f t="shared" si="109"/>
        <v>20870.532823846548</v>
      </c>
      <c r="AJ259" s="26">
        <f t="shared" si="110"/>
        <v>1</v>
      </c>
      <c r="AK259" s="26">
        <f t="shared" si="111"/>
        <v>20870.532823846548</v>
      </c>
      <c r="AL259" s="26">
        <f t="shared" ca="1" si="112"/>
        <v>52731</v>
      </c>
      <c r="AM259" s="26">
        <f t="shared" ca="1" si="113"/>
        <v>21</v>
      </c>
      <c r="AN259" s="26">
        <f ca="1">IF(AM259=0,0,COUNTIF($AM$19:AM259,C259*10+1))</f>
        <v>56</v>
      </c>
      <c r="AO259" s="21">
        <f t="shared" ca="1" si="114"/>
        <v>0</v>
      </c>
      <c r="AP259" s="33">
        <f t="shared" ca="1" si="115"/>
        <v>52731</v>
      </c>
      <c r="AR259" s="111">
        <v>23835</v>
      </c>
      <c r="AS259" s="26"/>
    </row>
    <row r="260" spans="1:45" x14ac:dyDescent="0.2">
      <c r="A260" s="15">
        <f>Daten!A260</f>
        <v>20633</v>
      </c>
      <c r="B260" s="8" t="str">
        <f>Daten!B260</f>
        <v>Sachsenburg</v>
      </c>
      <c r="C260" s="15">
        <f t="shared" si="91"/>
        <v>2</v>
      </c>
      <c r="D260" s="10">
        <f>Daten!D260</f>
        <v>0</v>
      </c>
      <c r="E260" s="9">
        <f>Daten!E260</f>
        <v>1328</v>
      </c>
      <c r="F260" s="9">
        <f>Daten!F260</f>
        <v>1281</v>
      </c>
      <c r="G260" s="27">
        <f t="shared" si="92"/>
        <v>47</v>
      </c>
      <c r="H260" s="29">
        <f t="shared" si="93"/>
        <v>3.6690085870413738E-2</v>
      </c>
      <c r="I260" s="21">
        <f t="shared" si="94"/>
        <v>16.523880452420741</v>
      </c>
      <c r="J260" s="21">
        <f t="shared" si="95"/>
        <v>30.476119547579259</v>
      </c>
      <c r="K260" s="27">
        <f t="shared" si="96"/>
        <v>-15238.05977378963</v>
      </c>
      <c r="L260" s="16">
        <f>Daten!G260</f>
        <v>198</v>
      </c>
      <c r="M260" s="16">
        <f>Daten!H260</f>
        <v>856</v>
      </c>
      <c r="N260" s="16">
        <f>Daten!I260</f>
        <v>274</v>
      </c>
      <c r="O260" s="28">
        <f t="shared" si="97"/>
        <v>0.55140186915887845</v>
      </c>
      <c r="P260" s="16">
        <f t="shared" si="98"/>
        <v>473.37805884787917</v>
      </c>
      <c r="Q260" s="21">
        <f t="shared" si="99"/>
        <v>-1.3780588478791742</v>
      </c>
      <c r="R260" s="27">
        <f t="shared" si="100"/>
        <v>-275.61176957583484</v>
      </c>
      <c r="S260" s="9">
        <f>Daten!K260</f>
        <v>7582</v>
      </c>
      <c r="T260" s="9">
        <f>Daten!L260</f>
        <v>90681</v>
      </c>
      <c r="U260" s="9">
        <f>Daten!M260</f>
        <v>707623</v>
      </c>
      <c r="V260" s="9">
        <f>Daten!N260</f>
        <v>500</v>
      </c>
      <c r="W260" s="9">
        <f>Daten!O260</f>
        <v>500</v>
      </c>
      <c r="X260" s="23">
        <f t="shared" si="101"/>
        <v>805886</v>
      </c>
      <c r="Y260" s="9">
        <f t="shared" si="102"/>
        <v>469735.92098943866</v>
      </c>
      <c r="Z260" s="21">
        <f t="shared" si="103"/>
        <v>336150.07901056134</v>
      </c>
      <c r="AA260" s="27">
        <f t="shared" si="104"/>
        <v>-33615.007901056139</v>
      </c>
      <c r="AB260" s="32">
        <f t="shared" si="105"/>
        <v>-49128.679444421607</v>
      </c>
      <c r="AC260" s="31">
        <f t="shared" si="106"/>
        <v>0</v>
      </c>
      <c r="AG260" s="26">
        <f t="shared" si="107"/>
        <v>0</v>
      </c>
      <c r="AH260" s="26">
        <f t="shared" si="108"/>
        <v>0</v>
      </c>
      <c r="AI260" s="26">
        <f t="shared" si="109"/>
        <v>0</v>
      </c>
      <c r="AJ260" s="26">
        <f t="shared" si="110"/>
        <v>1</v>
      </c>
      <c r="AK260" s="26">
        <f t="shared" si="111"/>
        <v>0</v>
      </c>
      <c r="AL260" s="26">
        <f t="shared" ca="1" si="112"/>
        <v>0</v>
      </c>
      <c r="AM260" s="26">
        <f t="shared" ca="1" si="113"/>
        <v>0</v>
      </c>
      <c r="AN260" s="26">
        <f ca="1">IF(AM260=0,0,COUNTIF($AM$19:AM260,C260*10+1))</f>
        <v>0</v>
      </c>
      <c r="AO260" s="21">
        <f t="shared" ca="1" si="114"/>
        <v>0</v>
      </c>
      <c r="AP260" s="33">
        <f t="shared" ca="1" si="115"/>
        <v>0</v>
      </c>
      <c r="AR260" s="111">
        <v>0</v>
      </c>
      <c r="AS260" s="26"/>
    </row>
    <row r="261" spans="1:45" x14ac:dyDescent="0.2">
      <c r="A261" s="15">
        <f>Daten!A261</f>
        <v>20634</v>
      </c>
      <c r="B261" s="8" t="str">
        <f>Daten!B261</f>
        <v>Seeboden am Millstätter See</v>
      </c>
      <c r="C261" s="15">
        <f t="shared" si="91"/>
        <v>2</v>
      </c>
      <c r="D261" s="10">
        <f>Daten!D261</f>
        <v>0</v>
      </c>
      <c r="E261" s="9">
        <f>Daten!E261</f>
        <v>6455</v>
      </c>
      <c r="F261" s="9">
        <f>Daten!F261</f>
        <v>6314</v>
      </c>
      <c r="G261" s="27">
        <f t="shared" si="92"/>
        <v>141</v>
      </c>
      <c r="H261" s="29">
        <f t="shared" si="93"/>
        <v>2.233132720937599E-2</v>
      </c>
      <c r="I261" s="21">
        <f t="shared" si="94"/>
        <v>81.445574688980926</v>
      </c>
      <c r="J261" s="21">
        <f t="shared" si="95"/>
        <v>59.554425311019074</v>
      </c>
      <c r="K261" s="27">
        <f t="shared" si="96"/>
        <v>-29777.212655509538</v>
      </c>
      <c r="L261" s="16">
        <f>Daten!G261</f>
        <v>813</v>
      </c>
      <c r="M261" s="16">
        <f>Daten!H261</f>
        <v>3991</v>
      </c>
      <c r="N261" s="16">
        <f>Daten!I261</f>
        <v>1651</v>
      </c>
      <c r="O261" s="28">
        <f t="shared" si="97"/>
        <v>0.61738912553244796</v>
      </c>
      <c r="P261" s="16">
        <f t="shared" si="98"/>
        <v>2207.0698982031377</v>
      </c>
      <c r="Q261" s="21">
        <f t="shared" si="99"/>
        <v>256.93010179686235</v>
      </c>
      <c r="R261" s="27">
        <f t="shared" si="100"/>
        <v>51386.020359372473</v>
      </c>
      <c r="S261" s="9">
        <f>Daten!K261</f>
        <v>7923</v>
      </c>
      <c r="T261" s="9">
        <f>Daten!L261</f>
        <v>624742</v>
      </c>
      <c r="U261" s="9">
        <f>Daten!M261</f>
        <v>1308656</v>
      </c>
      <c r="V261" s="9">
        <f>Daten!N261</f>
        <v>500</v>
      </c>
      <c r="W261" s="9">
        <f>Daten!O261</f>
        <v>500</v>
      </c>
      <c r="X261" s="23">
        <f t="shared" si="101"/>
        <v>1941321</v>
      </c>
      <c r="Y261" s="9">
        <f t="shared" si="102"/>
        <v>2283241.9954720079</v>
      </c>
      <c r="Z261" s="21">
        <f t="shared" si="103"/>
        <v>-341920.9954720079</v>
      </c>
      <c r="AA261" s="27">
        <f t="shared" si="104"/>
        <v>34192.099547200793</v>
      </c>
      <c r="AB261" s="32">
        <f t="shared" si="105"/>
        <v>55800.907251063727</v>
      </c>
      <c r="AC261" s="31">
        <f t="shared" si="106"/>
        <v>55800.907251063727</v>
      </c>
      <c r="AG261" s="26">
        <f t="shared" si="107"/>
        <v>-29777.212655509538</v>
      </c>
      <c r="AH261" s="26">
        <f t="shared" si="108"/>
        <v>34192.099547200793</v>
      </c>
      <c r="AI261" s="26">
        <f t="shared" si="109"/>
        <v>4414.8868916912543</v>
      </c>
      <c r="AJ261" s="26">
        <f t="shared" si="110"/>
        <v>1</v>
      </c>
      <c r="AK261" s="26">
        <f t="shared" si="111"/>
        <v>0</v>
      </c>
      <c r="AL261" s="26">
        <f t="shared" ca="1" si="112"/>
        <v>0</v>
      </c>
      <c r="AM261" s="26">
        <f t="shared" ca="1" si="113"/>
        <v>0</v>
      </c>
      <c r="AN261" s="26">
        <f ca="1">IF(AM261=0,0,COUNTIF($AM$19:AM261,C261*10+1))</f>
        <v>0</v>
      </c>
      <c r="AO261" s="21">
        <f t="shared" ca="1" si="114"/>
        <v>0</v>
      </c>
      <c r="AP261" s="33">
        <f t="shared" ca="1" si="115"/>
        <v>0</v>
      </c>
      <c r="AR261" s="111">
        <v>0</v>
      </c>
      <c r="AS261" s="26"/>
    </row>
    <row r="262" spans="1:45" x14ac:dyDescent="0.2">
      <c r="A262" s="15">
        <f>Daten!A262</f>
        <v>20635</v>
      </c>
      <c r="B262" s="8" t="str">
        <f>Daten!B262</f>
        <v>Spittal an der Drau</v>
      </c>
      <c r="C262" s="15">
        <f t="shared" si="91"/>
        <v>2</v>
      </c>
      <c r="D262" s="10">
        <f>Daten!D262</f>
        <v>0</v>
      </c>
      <c r="E262" s="9">
        <f>Daten!E262</f>
        <v>15353</v>
      </c>
      <c r="F262" s="9">
        <f>Daten!F262</f>
        <v>15496</v>
      </c>
      <c r="G262" s="27">
        <f t="shared" si="92"/>
        <v>-143</v>
      </c>
      <c r="H262" s="29">
        <f t="shared" si="93"/>
        <v>-9.2281879194630878E-3</v>
      </c>
      <c r="I262" s="21">
        <f t="shared" si="94"/>
        <v>199.88606673747995</v>
      </c>
      <c r="J262" s="21">
        <f t="shared" si="95"/>
        <v>-342.88606673747995</v>
      </c>
      <c r="K262" s="27">
        <f t="shared" si="96"/>
        <v>171443.03336873997</v>
      </c>
      <c r="L262" s="16">
        <f>Daten!G262</f>
        <v>1880</v>
      </c>
      <c r="M262" s="16">
        <f>Daten!H262</f>
        <v>9898</v>
      </c>
      <c r="N262" s="16">
        <f>Daten!I262</f>
        <v>3575</v>
      </c>
      <c r="O262" s="28">
        <f t="shared" si="97"/>
        <v>0.55112143867447971</v>
      </c>
      <c r="P262" s="16">
        <f t="shared" si="98"/>
        <v>5473.7103113040976</v>
      </c>
      <c r="Q262" s="21">
        <f t="shared" si="99"/>
        <v>-18.710311304097559</v>
      </c>
      <c r="R262" s="27">
        <f t="shared" si="100"/>
        <v>-3742.0622608195117</v>
      </c>
      <c r="S262" s="9">
        <f>Daten!K262</f>
        <v>16465</v>
      </c>
      <c r="T262" s="9">
        <f>Daten!L262</f>
        <v>1460406</v>
      </c>
      <c r="U262" s="9">
        <f>Daten!M262</f>
        <v>7273549</v>
      </c>
      <c r="V262" s="9">
        <f>Daten!N262</f>
        <v>500</v>
      </c>
      <c r="W262" s="9">
        <f>Daten!O262</f>
        <v>500</v>
      </c>
      <c r="X262" s="23">
        <f t="shared" si="101"/>
        <v>8750420</v>
      </c>
      <c r="Y262" s="9">
        <f t="shared" si="102"/>
        <v>5430614.1528244363</v>
      </c>
      <c r="Z262" s="21">
        <f t="shared" si="103"/>
        <v>3319805.8471755637</v>
      </c>
      <c r="AA262" s="27">
        <f t="shared" si="104"/>
        <v>-331980.58471755637</v>
      </c>
      <c r="AB262" s="32">
        <f t="shared" si="105"/>
        <v>-164279.61360963591</v>
      </c>
      <c r="AC262" s="31">
        <f t="shared" si="106"/>
        <v>0</v>
      </c>
      <c r="AG262" s="26">
        <f t="shared" si="107"/>
        <v>0</v>
      </c>
      <c r="AH262" s="26">
        <f t="shared" si="108"/>
        <v>0</v>
      </c>
      <c r="AI262" s="26">
        <f t="shared" si="109"/>
        <v>0</v>
      </c>
      <c r="AJ262" s="26">
        <f t="shared" si="110"/>
        <v>1</v>
      </c>
      <c r="AK262" s="26">
        <f t="shared" si="111"/>
        <v>0</v>
      </c>
      <c r="AL262" s="26">
        <f t="shared" ca="1" si="112"/>
        <v>0</v>
      </c>
      <c r="AM262" s="26">
        <f t="shared" ca="1" si="113"/>
        <v>0</v>
      </c>
      <c r="AN262" s="26">
        <f ca="1">IF(AM262=0,0,COUNTIF($AM$19:AM262,C262*10+1))</f>
        <v>0</v>
      </c>
      <c r="AO262" s="21">
        <f t="shared" ca="1" si="114"/>
        <v>0</v>
      </c>
      <c r="AP262" s="33">
        <f t="shared" ca="1" si="115"/>
        <v>0</v>
      </c>
      <c r="AR262" s="111">
        <v>0</v>
      </c>
      <c r="AS262" s="26"/>
    </row>
    <row r="263" spans="1:45" x14ac:dyDescent="0.2">
      <c r="A263" s="15">
        <f>Daten!A263</f>
        <v>20636</v>
      </c>
      <c r="B263" s="8" t="str">
        <f>Daten!B263</f>
        <v>Stall</v>
      </c>
      <c r="C263" s="15">
        <f t="shared" si="91"/>
        <v>2</v>
      </c>
      <c r="D263" s="10">
        <f>Daten!D263</f>
        <v>0</v>
      </c>
      <c r="E263" s="9">
        <f>Daten!E263</f>
        <v>1531</v>
      </c>
      <c r="F263" s="9">
        <f>Daten!F263</f>
        <v>1617</v>
      </c>
      <c r="G263" s="27">
        <f t="shared" si="92"/>
        <v>-86</v>
      </c>
      <c r="H263" s="29">
        <f t="shared" si="93"/>
        <v>-5.3184910327767468E-2</v>
      </c>
      <c r="I263" s="21">
        <f t="shared" si="94"/>
        <v>20.858013030104871</v>
      </c>
      <c r="J263" s="21">
        <f t="shared" si="95"/>
        <v>-106.85801303010487</v>
      </c>
      <c r="K263" s="27">
        <f t="shared" si="96"/>
        <v>53429.006515052439</v>
      </c>
      <c r="L263" s="16">
        <f>Daten!G263</f>
        <v>209</v>
      </c>
      <c r="M263" s="16">
        <f>Daten!H263</f>
        <v>1029</v>
      </c>
      <c r="N263" s="16">
        <f>Daten!I263</f>
        <v>293</v>
      </c>
      <c r="O263" s="28">
        <f t="shared" si="97"/>
        <v>0.4878522837706511</v>
      </c>
      <c r="P263" s="16">
        <f t="shared" si="98"/>
        <v>569.04909176923786</v>
      </c>
      <c r="Q263" s="21">
        <f t="shared" si="99"/>
        <v>-67.049091769237862</v>
      </c>
      <c r="R263" s="27">
        <f t="shared" si="100"/>
        <v>-13409.818353847571</v>
      </c>
      <c r="S263" s="9">
        <f>Daten!K263</f>
        <v>3351</v>
      </c>
      <c r="T263" s="9">
        <f>Daten!L263</f>
        <v>57216</v>
      </c>
      <c r="U263" s="9">
        <f>Daten!M263</f>
        <v>141438</v>
      </c>
      <c r="V263" s="9">
        <f>Daten!N263</f>
        <v>500</v>
      </c>
      <c r="W263" s="9">
        <f>Daten!O263</f>
        <v>500</v>
      </c>
      <c r="X263" s="23">
        <f t="shared" si="101"/>
        <v>202005</v>
      </c>
      <c r="Y263" s="9">
        <f t="shared" si="102"/>
        <v>541540.43300815555</v>
      </c>
      <c r="Z263" s="21">
        <f t="shared" si="103"/>
        <v>-339535.43300815555</v>
      </c>
      <c r="AA263" s="27">
        <f t="shared" si="104"/>
        <v>33953.54330081556</v>
      </c>
      <c r="AB263" s="32">
        <f t="shared" si="105"/>
        <v>73972.731462020427</v>
      </c>
      <c r="AC263" s="31">
        <f t="shared" si="106"/>
        <v>73972.731462020427</v>
      </c>
      <c r="AG263" s="26">
        <f t="shared" si="107"/>
        <v>53429.006515052439</v>
      </c>
      <c r="AH263" s="26">
        <f t="shared" si="108"/>
        <v>33953.54330081556</v>
      </c>
      <c r="AI263" s="26">
        <f t="shared" si="109"/>
        <v>87382.549815867998</v>
      </c>
      <c r="AJ263" s="26">
        <f t="shared" si="110"/>
        <v>1</v>
      </c>
      <c r="AK263" s="26">
        <f t="shared" si="111"/>
        <v>87382.549815867998</v>
      </c>
      <c r="AL263" s="26">
        <f t="shared" ca="1" si="112"/>
        <v>220777</v>
      </c>
      <c r="AM263" s="26">
        <f t="shared" ca="1" si="113"/>
        <v>21</v>
      </c>
      <c r="AN263" s="26">
        <f ca="1">IF(AM263=0,0,COUNTIF($AM$19:AM263,C263*10+1))</f>
        <v>57</v>
      </c>
      <c r="AO263" s="21">
        <f t="shared" ca="1" si="114"/>
        <v>0</v>
      </c>
      <c r="AP263" s="33">
        <f t="shared" ca="1" si="115"/>
        <v>220777</v>
      </c>
      <c r="AR263" s="111">
        <v>99791</v>
      </c>
      <c r="AS263" s="26"/>
    </row>
    <row r="264" spans="1:45" x14ac:dyDescent="0.2">
      <c r="A264" s="15">
        <f>Daten!A264</f>
        <v>20637</v>
      </c>
      <c r="B264" s="8" t="str">
        <f>Daten!B264</f>
        <v>Steinfeld</v>
      </c>
      <c r="C264" s="15">
        <f t="shared" si="91"/>
        <v>2</v>
      </c>
      <c r="D264" s="10">
        <f>Daten!D264</f>
        <v>0</v>
      </c>
      <c r="E264" s="9">
        <f>Daten!E264</f>
        <v>2042</v>
      </c>
      <c r="F264" s="9">
        <f>Daten!F264</f>
        <v>2044</v>
      </c>
      <c r="G264" s="27">
        <f t="shared" si="92"/>
        <v>-2</v>
      </c>
      <c r="H264" s="29">
        <f t="shared" si="93"/>
        <v>-9.7847358121330719E-4</v>
      </c>
      <c r="I264" s="21">
        <f t="shared" si="94"/>
        <v>26.365973180911784</v>
      </c>
      <c r="J264" s="21">
        <f t="shared" si="95"/>
        <v>-28.365973180911784</v>
      </c>
      <c r="K264" s="27">
        <f t="shared" si="96"/>
        <v>14182.986590455892</v>
      </c>
      <c r="L264" s="16">
        <f>Daten!G264</f>
        <v>303</v>
      </c>
      <c r="M264" s="16">
        <f>Daten!H264</f>
        <v>1257</v>
      </c>
      <c r="N264" s="16">
        <f>Daten!I264</f>
        <v>482</v>
      </c>
      <c r="O264" s="28">
        <f t="shared" si="97"/>
        <v>0.62450278440731899</v>
      </c>
      <c r="P264" s="16">
        <f t="shared" si="98"/>
        <v>695.13577099507484</v>
      </c>
      <c r="Q264" s="21">
        <f t="shared" si="99"/>
        <v>89.864229004925164</v>
      </c>
      <c r="R264" s="27">
        <f t="shared" si="100"/>
        <v>17972.845800985033</v>
      </c>
      <c r="S264" s="9">
        <f>Daten!K264</f>
        <v>10355</v>
      </c>
      <c r="T264" s="9">
        <f>Daten!L264</f>
        <v>91213</v>
      </c>
      <c r="U264" s="9">
        <f>Daten!M264</f>
        <v>155295</v>
      </c>
      <c r="V264" s="9">
        <f>Daten!N264</f>
        <v>500</v>
      </c>
      <c r="W264" s="9">
        <f>Daten!O264</f>
        <v>500</v>
      </c>
      <c r="X264" s="23">
        <f t="shared" si="101"/>
        <v>256863</v>
      </c>
      <c r="Y264" s="9">
        <f t="shared" si="102"/>
        <v>722289.72188285668</v>
      </c>
      <c r="Z264" s="21">
        <f t="shared" si="103"/>
        <v>-465426.72188285668</v>
      </c>
      <c r="AA264" s="27">
        <f t="shared" si="104"/>
        <v>46542.672188285673</v>
      </c>
      <c r="AB264" s="32">
        <f t="shared" si="105"/>
        <v>78698.504579726607</v>
      </c>
      <c r="AC264" s="31">
        <f t="shared" si="106"/>
        <v>78698.504579726607</v>
      </c>
      <c r="AG264" s="26">
        <f t="shared" si="107"/>
        <v>14182.986590455892</v>
      </c>
      <c r="AH264" s="26">
        <f t="shared" si="108"/>
        <v>46542.672188285673</v>
      </c>
      <c r="AI264" s="26">
        <f t="shared" si="109"/>
        <v>60725.658778741563</v>
      </c>
      <c r="AJ264" s="26">
        <f t="shared" si="110"/>
        <v>1</v>
      </c>
      <c r="AK264" s="26">
        <f t="shared" si="111"/>
        <v>60725.658778741563</v>
      </c>
      <c r="AL264" s="26">
        <f t="shared" ca="1" si="112"/>
        <v>153427</v>
      </c>
      <c r="AM264" s="26">
        <f t="shared" ca="1" si="113"/>
        <v>21</v>
      </c>
      <c r="AN264" s="26">
        <f ca="1">IF(AM264=0,0,COUNTIF($AM$19:AM264,C264*10+1))</f>
        <v>58</v>
      </c>
      <c r="AO264" s="21">
        <f t="shared" ca="1" si="114"/>
        <v>0</v>
      </c>
      <c r="AP264" s="33">
        <f t="shared" ca="1" si="115"/>
        <v>153427</v>
      </c>
      <c r="AR264" s="111">
        <v>69349</v>
      </c>
      <c r="AS264" s="26"/>
    </row>
    <row r="265" spans="1:45" x14ac:dyDescent="0.2">
      <c r="A265" s="15">
        <f>Daten!A265</f>
        <v>20638</v>
      </c>
      <c r="B265" s="8" t="str">
        <f>Daten!B265</f>
        <v>Trebesing</v>
      </c>
      <c r="C265" s="15">
        <f t="shared" si="91"/>
        <v>2</v>
      </c>
      <c r="D265" s="10">
        <f>Daten!D265</f>
        <v>0</v>
      </c>
      <c r="E265" s="9">
        <f>Daten!E265</f>
        <v>1170</v>
      </c>
      <c r="F265" s="9">
        <f>Daten!F265</f>
        <v>1195</v>
      </c>
      <c r="G265" s="27">
        <f t="shared" si="92"/>
        <v>-25</v>
      </c>
      <c r="H265" s="29">
        <f t="shared" si="93"/>
        <v>-2.0920502092050208E-2</v>
      </c>
      <c r="I265" s="21">
        <f t="shared" si="94"/>
        <v>15.414548899799208</v>
      </c>
      <c r="J265" s="21">
        <f t="shared" si="95"/>
        <v>-40.414548899799208</v>
      </c>
      <c r="K265" s="27">
        <f t="shared" si="96"/>
        <v>20207.274449899603</v>
      </c>
      <c r="L265" s="16">
        <f>Daten!G265</f>
        <v>163</v>
      </c>
      <c r="M265" s="16">
        <f>Daten!H265</f>
        <v>786</v>
      </c>
      <c r="N265" s="16">
        <f>Daten!I265</f>
        <v>221</v>
      </c>
      <c r="O265" s="28">
        <f t="shared" si="97"/>
        <v>0.48854961832061067</v>
      </c>
      <c r="P265" s="16">
        <f t="shared" si="98"/>
        <v>434.66723627854321</v>
      </c>
      <c r="Q265" s="21">
        <f t="shared" si="99"/>
        <v>-50.667236278543214</v>
      </c>
      <c r="R265" s="27">
        <f t="shared" si="100"/>
        <v>-10133.447255708643</v>
      </c>
      <c r="S265" s="9">
        <f>Daten!K265</f>
        <v>4789</v>
      </c>
      <c r="T265" s="9">
        <f>Daten!L265</f>
        <v>51365</v>
      </c>
      <c r="U265" s="9">
        <f>Daten!M265</f>
        <v>71014</v>
      </c>
      <c r="V265" s="9">
        <f>Daten!N265</f>
        <v>500</v>
      </c>
      <c r="W265" s="9">
        <f>Daten!O265</f>
        <v>500</v>
      </c>
      <c r="X265" s="23">
        <f t="shared" si="101"/>
        <v>127168</v>
      </c>
      <c r="Y265" s="9">
        <f t="shared" si="102"/>
        <v>413848.66532955063</v>
      </c>
      <c r="Z265" s="21">
        <f t="shared" si="103"/>
        <v>-286680.66532955063</v>
      </c>
      <c r="AA265" s="27">
        <f t="shared" si="104"/>
        <v>28668.066532955065</v>
      </c>
      <c r="AB265" s="32">
        <f t="shared" si="105"/>
        <v>38741.893727146024</v>
      </c>
      <c r="AC265" s="31">
        <f t="shared" si="106"/>
        <v>38741.893727146024</v>
      </c>
      <c r="AG265" s="26">
        <f t="shared" si="107"/>
        <v>20207.274449899603</v>
      </c>
      <c r="AH265" s="26">
        <f t="shared" si="108"/>
        <v>28668.066532955065</v>
      </c>
      <c r="AI265" s="26">
        <f t="shared" si="109"/>
        <v>48875.340982854672</v>
      </c>
      <c r="AJ265" s="26">
        <f t="shared" si="110"/>
        <v>1</v>
      </c>
      <c r="AK265" s="26">
        <f t="shared" si="111"/>
        <v>48875.340982854672</v>
      </c>
      <c r="AL265" s="26">
        <f t="shared" ca="1" si="112"/>
        <v>123486</v>
      </c>
      <c r="AM265" s="26">
        <f t="shared" ca="1" si="113"/>
        <v>21</v>
      </c>
      <c r="AN265" s="26">
        <f ca="1">IF(AM265=0,0,COUNTIF($AM$19:AM265,C265*10+1))</f>
        <v>59</v>
      </c>
      <c r="AO265" s="21">
        <f t="shared" ca="1" si="114"/>
        <v>0</v>
      </c>
      <c r="AP265" s="33">
        <f t="shared" ca="1" si="115"/>
        <v>123486</v>
      </c>
      <c r="AR265" s="111">
        <v>55815</v>
      </c>
      <c r="AS265" s="26"/>
    </row>
    <row r="266" spans="1:45" x14ac:dyDescent="0.2">
      <c r="A266" s="15">
        <f>Daten!A266</f>
        <v>20639</v>
      </c>
      <c r="B266" s="8" t="str">
        <f>Daten!B266</f>
        <v>Weißensee</v>
      </c>
      <c r="C266" s="15">
        <f t="shared" si="91"/>
        <v>2</v>
      </c>
      <c r="D266" s="10">
        <f>Daten!D266</f>
        <v>0</v>
      </c>
      <c r="E266" s="9">
        <f>Daten!E266</f>
        <v>760</v>
      </c>
      <c r="F266" s="9">
        <f>Daten!F266</f>
        <v>754</v>
      </c>
      <c r="G266" s="27">
        <f t="shared" si="92"/>
        <v>6</v>
      </c>
      <c r="H266" s="29">
        <f t="shared" si="93"/>
        <v>7.9575596816976128E-3</v>
      </c>
      <c r="I266" s="21">
        <f t="shared" si="94"/>
        <v>9.7259998915887884</v>
      </c>
      <c r="J266" s="21">
        <f t="shared" si="95"/>
        <v>-3.7259998915887884</v>
      </c>
      <c r="K266" s="27">
        <f t="shared" si="96"/>
        <v>1862.9999457943943</v>
      </c>
      <c r="L266" s="16">
        <f>Daten!G266</f>
        <v>102</v>
      </c>
      <c r="M266" s="16">
        <f>Daten!H266</f>
        <v>453</v>
      </c>
      <c r="N266" s="16">
        <f>Daten!I266</f>
        <v>205</v>
      </c>
      <c r="O266" s="28">
        <f t="shared" si="97"/>
        <v>0.67770419426048567</v>
      </c>
      <c r="P266" s="16">
        <f t="shared" si="98"/>
        <v>250.51432319870241</v>
      </c>
      <c r="Q266" s="21">
        <f t="shared" si="99"/>
        <v>56.485676801297586</v>
      </c>
      <c r="R266" s="27">
        <f t="shared" si="100"/>
        <v>11297.135360259517</v>
      </c>
      <c r="S266" s="9">
        <f>Daten!K266</f>
        <v>15719</v>
      </c>
      <c r="T266" s="9">
        <f>Daten!L266</f>
        <v>236973</v>
      </c>
      <c r="U266" s="9">
        <f>Daten!M266</f>
        <v>324956</v>
      </c>
      <c r="V266" s="9">
        <f>Daten!N266</f>
        <v>500</v>
      </c>
      <c r="W266" s="9">
        <f>Daten!O266</f>
        <v>500</v>
      </c>
      <c r="X266" s="23">
        <f t="shared" si="101"/>
        <v>577648</v>
      </c>
      <c r="Y266" s="9">
        <f t="shared" si="102"/>
        <v>268824.77406022092</v>
      </c>
      <c r="Z266" s="21">
        <f t="shared" si="103"/>
        <v>308823.22593977908</v>
      </c>
      <c r="AA266" s="27">
        <f t="shared" si="104"/>
        <v>-30882.322593977908</v>
      </c>
      <c r="AB266" s="32">
        <f t="shared" si="105"/>
        <v>-17722.187287923996</v>
      </c>
      <c r="AC266" s="31">
        <f t="shared" si="106"/>
        <v>0</v>
      </c>
      <c r="AG266" s="26">
        <f t="shared" si="107"/>
        <v>0</v>
      </c>
      <c r="AH266" s="26">
        <f t="shared" si="108"/>
        <v>0</v>
      </c>
      <c r="AI266" s="26">
        <f t="shared" si="109"/>
        <v>0</v>
      </c>
      <c r="AJ266" s="26">
        <f t="shared" si="110"/>
        <v>1</v>
      </c>
      <c r="AK266" s="26">
        <f t="shared" si="111"/>
        <v>0</v>
      </c>
      <c r="AL266" s="26">
        <f t="shared" ca="1" si="112"/>
        <v>0</v>
      </c>
      <c r="AM266" s="26">
        <f t="shared" ca="1" si="113"/>
        <v>0</v>
      </c>
      <c r="AN266" s="26">
        <f ca="1">IF(AM266=0,0,COUNTIF($AM$19:AM266,C266*10+1))</f>
        <v>0</v>
      </c>
      <c r="AO266" s="21">
        <f t="shared" ca="1" si="114"/>
        <v>0</v>
      </c>
      <c r="AP266" s="33">
        <f t="shared" ca="1" si="115"/>
        <v>0</v>
      </c>
      <c r="AR266" s="111">
        <v>0</v>
      </c>
      <c r="AS266" s="26"/>
    </row>
    <row r="267" spans="1:45" x14ac:dyDescent="0.2">
      <c r="A267" s="15">
        <f>Daten!A267</f>
        <v>20640</v>
      </c>
      <c r="B267" s="8" t="str">
        <f>Daten!B267</f>
        <v>Winklern</v>
      </c>
      <c r="C267" s="15">
        <f t="shared" si="91"/>
        <v>2</v>
      </c>
      <c r="D267" s="10">
        <f>Daten!D267</f>
        <v>0</v>
      </c>
      <c r="E267" s="9">
        <f>Daten!E267</f>
        <v>1220</v>
      </c>
      <c r="F267" s="9">
        <f>Daten!F267</f>
        <v>1213</v>
      </c>
      <c r="G267" s="27">
        <f t="shared" si="92"/>
        <v>7</v>
      </c>
      <c r="H267" s="29">
        <f t="shared" si="93"/>
        <v>5.7708161582852432E-3</v>
      </c>
      <c r="I267" s="21">
        <f t="shared" si="94"/>
        <v>15.646734573603716</v>
      </c>
      <c r="J267" s="21">
        <f t="shared" si="95"/>
        <v>-8.646734573603716</v>
      </c>
      <c r="K267" s="27">
        <f t="shared" si="96"/>
        <v>4323.3672868018584</v>
      </c>
      <c r="L267" s="16">
        <f>Daten!G267</f>
        <v>168</v>
      </c>
      <c r="M267" s="16">
        <f>Daten!H267</f>
        <v>777</v>
      </c>
      <c r="N267" s="16">
        <f>Daten!I267</f>
        <v>275</v>
      </c>
      <c r="O267" s="28">
        <f t="shared" si="97"/>
        <v>0.57014157014157019</v>
      </c>
      <c r="P267" s="16">
        <f t="shared" si="98"/>
        <v>429.69013051962861</v>
      </c>
      <c r="Q267" s="21">
        <f t="shared" si="99"/>
        <v>13.30986948037139</v>
      </c>
      <c r="R267" s="27">
        <f t="shared" si="100"/>
        <v>2661.9738960742779</v>
      </c>
      <c r="S267" s="9">
        <f>Daten!K267</f>
        <v>5006</v>
      </c>
      <c r="T267" s="9">
        <f>Daten!L267</f>
        <v>81054</v>
      </c>
      <c r="U267" s="9">
        <f>Daten!M267</f>
        <v>227850</v>
      </c>
      <c r="V267" s="9">
        <f>Daten!N267</f>
        <v>500</v>
      </c>
      <c r="W267" s="9">
        <f>Daten!O267</f>
        <v>500</v>
      </c>
      <c r="X267" s="23">
        <f t="shared" si="101"/>
        <v>313910</v>
      </c>
      <c r="Y267" s="9">
        <f t="shared" si="102"/>
        <v>431534.50572824938</v>
      </c>
      <c r="Z267" s="21">
        <f t="shared" si="103"/>
        <v>-117624.50572824938</v>
      </c>
      <c r="AA267" s="27">
        <f t="shared" si="104"/>
        <v>11762.450572824939</v>
      </c>
      <c r="AB267" s="32">
        <f t="shared" si="105"/>
        <v>18747.791755701073</v>
      </c>
      <c r="AC267" s="31">
        <f t="shared" si="106"/>
        <v>18747.791755701073</v>
      </c>
      <c r="AG267" s="26">
        <f t="shared" si="107"/>
        <v>4323.3672868018584</v>
      </c>
      <c r="AH267" s="26">
        <f t="shared" si="108"/>
        <v>11762.450572824939</v>
      </c>
      <c r="AI267" s="26">
        <f t="shared" si="109"/>
        <v>16085.817859626797</v>
      </c>
      <c r="AJ267" s="26">
        <f t="shared" si="110"/>
        <v>1</v>
      </c>
      <c r="AK267" s="26">
        <f t="shared" si="111"/>
        <v>16085.817859626797</v>
      </c>
      <c r="AL267" s="26">
        <f t="shared" ca="1" si="112"/>
        <v>40642</v>
      </c>
      <c r="AM267" s="26">
        <f t="shared" ca="1" si="113"/>
        <v>21</v>
      </c>
      <c r="AN267" s="26">
        <f ca="1">IF(AM267=0,0,COUNTIF($AM$19:AM267,C267*10+1))</f>
        <v>60</v>
      </c>
      <c r="AO267" s="21">
        <f t="shared" ca="1" si="114"/>
        <v>0</v>
      </c>
      <c r="AP267" s="33">
        <f t="shared" ca="1" si="115"/>
        <v>40642</v>
      </c>
      <c r="AR267" s="111">
        <v>18370</v>
      </c>
      <c r="AS267" s="26"/>
    </row>
    <row r="268" spans="1:45" x14ac:dyDescent="0.2">
      <c r="A268" s="15">
        <f>Daten!A268</f>
        <v>20642</v>
      </c>
      <c r="B268" s="8" t="str">
        <f>Daten!B268</f>
        <v>Krems in Kärnten</v>
      </c>
      <c r="C268" s="15">
        <f t="shared" si="91"/>
        <v>2</v>
      </c>
      <c r="D268" s="10">
        <f>Daten!D268</f>
        <v>0</v>
      </c>
      <c r="E268" s="9">
        <f>Daten!E268</f>
        <v>1662</v>
      </c>
      <c r="F268" s="9">
        <f>Daten!F268</f>
        <v>1721</v>
      </c>
      <c r="G268" s="27">
        <f t="shared" si="92"/>
        <v>-59</v>
      </c>
      <c r="H268" s="29">
        <f t="shared" si="93"/>
        <v>-3.4282393957001743E-2</v>
      </c>
      <c r="I268" s="21">
        <f t="shared" si="94"/>
        <v>22.19953025653091</v>
      </c>
      <c r="J268" s="21">
        <f t="shared" si="95"/>
        <v>-81.199530256530906</v>
      </c>
      <c r="K268" s="27">
        <f t="shared" si="96"/>
        <v>40599.765128265455</v>
      </c>
      <c r="L268" s="16">
        <f>Daten!G268</f>
        <v>183</v>
      </c>
      <c r="M268" s="16">
        <f>Daten!H268</f>
        <v>1083</v>
      </c>
      <c r="N268" s="16">
        <f>Daten!I268</f>
        <v>396</v>
      </c>
      <c r="O268" s="28">
        <f t="shared" si="97"/>
        <v>0.53462603878116344</v>
      </c>
      <c r="P268" s="16">
        <f t="shared" si="98"/>
        <v>598.9117263227256</v>
      </c>
      <c r="Q268" s="21">
        <f t="shared" si="99"/>
        <v>-19.911726322725599</v>
      </c>
      <c r="R268" s="27">
        <f t="shared" si="100"/>
        <v>-3982.3452645451198</v>
      </c>
      <c r="S268" s="9">
        <f>Daten!K268</f>
        <v>37963</v>
      </c>
      <c r="T268" s="9">
        <f>Daten!L268</f>
        <v>95396</v>
      </c>
      <c r="U268" s="9">
        <f>Daten!M268</f>
        <v>192190</v>
      </c>
      <c r="V268" s="9">
        <f>Daten!N268</f>
        <v>500</v>
      </c>
      <c r="W268" s="9">
        <f>Daten!O268</f>
        <v>500</v>
      </c>
      <c r="X268" s="23">
        <f t="shared" si="101"/>
        <v>325549</v>
      </c>
      <c r="Y268" s="9">
        <f t="shared" si="102"/>
        <v>587877.33485274622</v>
      </c>
      <c r="Z268" s="21">
        <f t="shared" si="103"/>
        <v>-262328.33485274622</v>
      </c>
      <c r="AA268" s="27">
        <f t="shared" si="104"/>
        <v>26232.833485274623</v>
      </c>
      <c r="AB268" s="32">
        <f t="shared" si="105"/>
        <v>62850.253348994956</v>
      </c>
      <c r="AC268" s="31">
        <f t="shared" si="106"/>
        <v>62850.253348994956</v>
      </c>
      <c r="AG268" s="26">
        <f t="shared" si="107"/>
        <v>40599.765128265455</v>
      </c>
      <c r="AH268" s="26">
        <f t="shared" si="108"/>
        <v>26232.833485274623</v>
      </c>
      <c r="AI268" s="26">
        <f t="shared" si="109"/>
        <v>66832.598613540074</v>
      </c>
      <c r="AJ268" s="26">
        <f t="shared" si="110"/>
        <v>1</v>
      </c>
      <c r="AK268" s="26">
        <f t="shared" si="111"/>
        <v>66832.598613540074</v>
      </c>
      <c r="AL268" s="26">
        <f t="shared" ca="1" si="112"/>
        <v>168856</v>
      </c>
      <c r="AM268" s="26">
        <f t="shared" ca="1" si="113"/>
        <v>21</v>
      </c>
      <c r="AN268" s="26">
        <f ca="1">IF(AM268=0,0,COUNTIF($AM$19:AM268,C268*10+1))</f>
        <v>61</v>
      </c>
      <c r="AO268" s="21">
        <f t="shared" ca="1" si="114"/>
        <v>0</v>
      </c>
      <c r="AP268" s="33">
        <f t="shared" ca="1" si="115"/>
        <v>168856</v>
      </c>
      <c r="AR268" s="111">
        <v>76322</v>
      </c>
      <c r="AS268" s="26"/>
    </row>
    <row r="269" spans="1:45" x14ac:dyDescent="0.2">
      <c r="A269" s="15">
        <f>Daten!A269</f>
        <v>20643</v>
      </c>
      <c r="B269" s="8" t="str">
        <f>Daten!B269</f>
        <v>Lurnfeld</v>
      </c>
      <c r="C269" s="15">
        <f t="shared" si="91"/>
        <v>2</v>
      </c>
      <c r="D269" s="10">
        <f>Daten!D269</f>
        <v>0</v>
      </c>
      <c r="E269" s="9">
        <f>Daten!E269</f>
        <v>2671</v>
      </c>
      <c r="F269" s="9">
        <f>Daten!F269</f>
        <v>2580</v>
      </c>
      <c r="G269" s="27">
        <f t="shared" si="92"/>
        <v>91</v>
      </c>
      <c r="H269" s="29">
        <f t="shared" si="93"/>
        <v>3.5271317829457367E-2</v>
      </c>
      <c r="I269" s="21">
        <f t="shared" si="94"/>
        <v>33.27994657864599</v>
      </c>
      <c r="J269" s="21">
        <f t="shared" si="95"/>
        <v>57.72005342135401</v>
      </c>
      <c r="K269" s="27">
        <f t="shared" si="96"/>
        <v>-28860.026710677004</v>
      </c>
      <c r="L269" s="16">
        <f>Daten!G269</f>
        <v>352</v>
      </c>
      <c r="M269" s="16">
        <f>Daten!H269</f>
        <v>1728</v>
      </c>
      <c r="N269" s="16">
        <f>Daten!I269</f>
        <v>591</v>
      </c>
      <c r="O269" s="28">
        <f t="shared" si="97"/>
        <v>0.54571759259259256</v>
      </c>
      <c r="P269" s="16">
        <f t="shared" si="98"/>
        <v>955.60430571160646</v>
      </c>
      <c r="Q269" s="21">
        <f t="shared" si="99"/>
        <v>-12.604305711606457</v>
      </c>
      <c r="R269" s="27">
        <f t="shared" si="100"/>
        <v>-2520.8611423212915</v>
      </c>
      <c r="S269" s="9">
        <f>Daten!K269</f>
        <v>2329</v>
      </c>
      <c r="T269" s="9">
        <f>Daten!L269</f>
        <v>188257</v>
      </c>
      <c r="U269" s="9">
        <f>Daten!M269</f>
        <v>481358</v>
      </c>
      <c r="V269" s="9">
        <f>Daten!N269</f>
        <v>500</v>
      </c>
      <c r="W269" s="9">
        <f>Daten!O269</f>
        <v>500</v>
      </c>
      <c r="X269" s="23">
        <f t="shared" si="101"/>
        <v>671944</v>
      </c>
      <c r="Y269" s="9">
        <f t="shared" si="102"/>
        <v>944777.59409848694</v>
      </c>
      <c r="Z269" s="21">
        <f t="shared" si="103"/>
        <v>-272833.59409848694</v>
      </c>
      <c r="AA269" s="27">
        <f t="shared" si="104"/>
        <v>27283.359409848694</v>
      </c>
      <c r="AB269" s="32">
        <f t="shared" si="105"/>
        <v>-4097.5284431496038</v>
      </c>
      <c r="AC269" s="31">
        <f t="shared" si="106"/>
        <v>0</v>
      </c>
      <c r="AG269" s="26">
        <f t="shared" si="107"/>
        <v>0</v>
      </c>
      <c r="AH269" s="26">
        <f t="shared" si="108"/>
        <v>0</v>
      </c>
      <c r="AI269" s="26">
        <f t="shared" si="109"/>
        <v>0</v>
      </c>
      <c r="AJ269" s="26">
        <f t="shared" si="110"/>
        <v>1</v>
      </c>
      <c r="AK269" s="26">
        <f t="shared" si="111"/>
        <v>0</v>
      </c>
      <c r="AL269" s="26">
        <f t="shared" ca="1" si="112"/>
        <v>0</v>
      </c>
      <c r="AM269" s="26">
        <f t="shared" ca="1" si="113"/>
        <v>0</v>
      </c>
      <c r="AN269" s="26">
        <f ca="1">IF(AM269=0,0,COUNTIF($AM$19:AM269,C269*10+1))</f>
        <v>0</v>
      </c>
      <c r="AO269" s="21">
        <f t="shared" ca="1" si="114"/>
        <v>0</v>
      </c>
      <c r="AP269" s="33">
        <f t="shared" ca="1" si="115"/>
        <v>0</v>
      </c>
      <c r="AR269" s="111">
        <v>0</v>
      </c>
      <c r="AS269" s="26"/>
    </row>
    <row r="270" spans="1:45" x14ac:dyDescent="0.2">
      <c r="A270" s="15">
        <f>Daten!A270</f>
        <v>20644</v>
      </c>
      <c r="B270" s="8" t="str">
        <f>Daten!B270</f>
        <v>Reißeck</v>
      </c>
      <c r="C270" s="15">
        <f t="shared" si="91"/>
        <v>2</v>
      </c>
      <c r="D270" s="10">
        <f>Daten!D270</f>
        <v>0</v>
      </c>
      <c r="E270" s="9">
        <f>Daten!E270</f>
        <v>2102</v>
      </c>
      <c r="F270" s="9">
        <f>Daten!F270</f>
        <v>2199</v>
      </c>
      <c r="G270" s="27">
        <f t="shared" si="92"/>
        <v>-97</v>
      </c>
      <c r="H270" s="29">
        <f t="shared" si="93"/>
        <v>-4.4110959527057757E-2</v>
      </c>
      <c r="I270" s="21">
        <f t="shared" si="94"/>
        <v>28.365349816450593</v>
      </c>
      <c r="J270" s="21">
        <f t="shared" si="95"/>
        <v>-125.36534981645059</v>
      </c>
      <c r="K270" s="27">
        <f t="shared" si="96"/>
        <v>62682.674908225294</v>
      </c>
      <c r="L270" s="16">
        <f>Daten!G270</f>
        <v>252</v>
      </c>
      <c r="M270" s="16">
        <f>Daten!H270</f>
        <v>1314</v>
      </c>
      <c r="N270" s="16">
        <f>Daten!I270</f>
        <v>536</v>
      </c>
      <c r="O270" s="28">
        <f t="shared" si="97"/>
        <v>0.59969558599695583</v>
      </c>
      <c r="P270" s="16">
        <f t="shared" si="98"/>
        <v>726.65744080153411</v>
      </c>
      <c r="Q270" s="21">
        <f t="shared" si="99"/>
        <v>61.342559198465892</v>
      </c>
      <c r="R270" s="27">
        <f t="shared" si="100"/>
        <v>12268.511839693179</v>
      </c>
      <c r="S270" s="9">
        <f>Daten!K270</f>
        <v>14752</v>
      </c>
      <c r="T270" s="9">
        <f>Daten!L270</f>
        <v>146660</v>
      </c>
      <c r="U270" s="9">
        <f>Daten!M270</f>
        <v>472949</v>
      </c>
      <c r="V270" s="9">
        <f>Daten!N270</f>
        <v>500</v>
      </c>
      <c r="W270" s="9">
        <f>Daten!O270</f>
        <v>500</v>
      </c>
      <c r="X270" s="23">
        <f t="shared" si="101"/>
        <v>634361</v>
      </c>
      <c r="Y270" s="9">
        <f t="shared" si="102"/>
        <v>743512.73036129517</v>
      </c>
      <c r="Z270" s="21">
        <f t="shared" si="103"/>
        <v>-109151.73036129517</v>
      </c>
      <c r="AA270" s="27">
        <f t="shared" si="104"/>
        <v>10915.173036129518</v>
      </c>
      <c r="AB270" s="32">
        <f t="shared" si="105"/>
        <v>85866.359784047992</v>
      </c>
      <c r="AC270" s="31">
        <f t="shared" si="106"/>
        <v>85866.359784047992</v>
      </c>
      <c r="AG270" s="26">
        <f t="shared" si="107"/>
        <v>62682.674908225294</v>
      </c>
      <c r="AH270" s="26">
        <f t="shared" si="108"/>
        <v>10915.173036129518</v>
      </c>
      <c r="AI270" s="26">
        <f t="shared" si="109"/>
        <v>73597.847944354813</v>
      </c>
      <c r="AJ270" s="26">
        <f t="shared" si="110"/>
        <v>1</v>
      </c>
      <c r="AK270" s="26">
        <f t="shared" si="111"/>
        <v>73597.847944354813</v>
      </c>
      <c r="AL270" s="26">
        <f t="shared" ca="1" si="112"/>
        <v>185949</v>
      </c>
      <c r="AM270" s="26">
        <f t="shared" ca="1" si="113"/>
        <v>21</v>
      </c>
      <c r="AN270" s="26">
        <f ca="1">IF(AM270=0,0,COUNTIF($AM$19:AM270,C270*10+1))</f>
        <v>62</v>
      </c>
      <c r="AO270" s="21">
        <f t="shared" ca="1" si="114"/>
        <v>0</v>
      </c>
      <c r="AP270" s="33">
        <f t="shared" ca="1" si="115"/>
        <v>185949</v>
      </c>
      <c r="AR270" s="111">
        <v>84048</v>
      </c>
      <c r="AS270" s="26"/>
    </row>
    <row r="271" spans="1:45" x14ac:dyDescent="0.2">
      <c r="A271" s="15">
        <f>Daten!A271</f>
        <v>20701</v>
      </c>
      <c r="B271" s="8" t="str">
        <f>Daten!B271</f>
        <v>Afritz am See</v>
      </c>
      <c r="C271" s="15">
        <f t="shared" si="91"/>
        <v>2</v>
      </c>
      <c r="D271" s="10">
        <f>Daten!D271</f>
        <v>0</v>
      </c>
      <c r="E271" s="9">
        <f>Daten!E271</f>
        <v>1408</v>
      </c>
      <c r="F271" s="9">
        <f>Daten!F271</f>
        <v>1435</v>
      </c>
      <c r="G271" s="27">
        <f t="shared" si="92"/>
        <v>-27</v>
      </c>
      <c r="H271" s="29">
        <f t="shared" si="93"/>
        <v>-1.8815331010452963E-2</v>
      </c>
      <c r="I271" s="21">
        <f t="shared" si="94"/>
        <v>18.510357883859299</v>
      </c>
      <c r="J271" s="21">
        <f t="shared" si="95"/>
        <v>-45.510357883859299</v>
      </c>
      <c r="K271" s="27">
        <f t="shared" si="96"/>
        <v>22755.178941929651</v>
      </c>
      <c r="L271" s="16">
        <f>Daten!G271</f>
        <v>176</v>
      </c>
      <c r="M271" s="16">
        <f>Daten!H271</f>
        <v>864</v>
      </c>
      <c r="N271" s="16">
        <f>Daten!I271</f>
        <v>368</v>
      </c>
      <c r="O271" s="28">
        <f t="shared" si="97"/>
        <v>0.62962962962962965</v>
      </c>
      <c r="P271" s="16">
        <f t="shared" si="98"/>
        <v>477.80215285580323</v>
      </c>
      <c r="Q271" s="21">
        <f t="shared" si="99"/>
        <v>66.197847144196771</v>
      </c>
      <c r="R271" s="27">
        <f t="shared" si="100"/>
        <v>13239.569428839353</v>
      </c>
      <c r="S271" s="9">
        <f>Daten!K271</f>
        <v>3804</v>
      </c>
      <c r="T271" s="9">
        <f>Daten!L271</f>
        <v>101204</v>
      </c>
      <c r="U271" s="9">
        <f>Daten!M271</f>
        <v>123411</v>
      </c>
      <c r="V271" s="9">
        <f>Daten!N271</f>
        <v>500</v>
      </c>
      <c r="W271" s="9">
        <f>Daten!O271</f>
        <v>500</v>
      </c>
      <c r="X271" s="23">
        <f t="shared" si="101"/>
        <v>228419</v>
      </c>
      <c r="Y271" s="9">
        <f t="shared" si="102"/>
        <v>498033.26562735665</v>
      </c>
      <c r="Z271" s="21">
        <f t="shared" si="103"/>
        <v>-269614.26562735665</v>
      </c>
      <c r="AA271" s="27">
        <f t="shared" si="104"/>
        <v>26961.426562735665</v>
      </c>
      <c r="AB271" s="32">
        <f t="shared" si="105"/>
        <v>62956.17493350467</v>
      </c>
      <c r="AC271" s="31">
        <f t="shared" si="106"/>
        <v>62956.17493350467</v>
      </c>
      <c r="AG271" s="26">
        <f t="shared" si="107"/>
        <v>22755.178941929651</v>
      </c>
      <c r="AH271" s="26">
        <f t="shared" si="108"/>
        <v>26961.426562735665</v>
      </c>
      <c r="AI271" s="26">
        <f t="shared" si="109"/>
        <v>49716.60550466532</v>
      </c>
      <c r="AJ271" s="26">
        <f t="shared" si="110"/>
        <v>1</v>
      </c>
      <c r="AK271" s="26">
        <f t="shared" si="111"/>
        <v>49716.60550466532</v>
      </c>
      <c r="AL271" s="26">
        <f t="shared" ca="1" si="112"/>
        <v>125612</v>
      </c>
      <c r="AM271" s="26">
        <f t="shared" ca="1" si="113"/>
        <v>21</v>
      </c>
      <c r="AN271" s="26">
        <f ca="1">IF(AM271=0,0,COUNTIF($AM$19:AM271,C271*10+1))</f>
        <v>63</v>
      </c>
      <c r="AO271" s="21">
        <f t="shared" ca="1" si="114"/>
        <v>0</v>
      </c>
      <c r="AP271" s="33">
        <f t="shared" ca="1" si="115"/>
        <v>125612</v>
      </c>
      <c r="AR271" s="111">
        <v>56776</v>
      </c>
      <c r="AS271" s="26"/>
    </row>
    <row r="272" spans="1:45" x14ac:dyDescent="0.2">
      <c r="A272" s="15">
        <f>Daten!A272</f>
        <v>20702</v>
      </c>
      <c r="B272" s="8" t="str">
        <f>Daten!B272</f>
        <v>Arnoldstein</v>
      </c>
      <c r="C272" s="15">
        <f t="shared" si="91"/>
        <v>2</v>
      </c>
      <c r="D272" s="10">
        <f>Daten!D272</f>
        <v>0</v>
      </c>
      <c r="E272" s="9">
        <f>Daten!E272</f>
        <v>7016</v>
      </c>
      <c r="F272" s="9">
        <f>Daten!F272</f>
        <v>7013</v>
      </c>
      <c r="G272" s="27">
        <f t="shared" si="92"/>
        <v>3</v>
      </c>
      <c r="H272" s="29">
        <f t="shared" si="93"/>
        <v>4.2777698559817484E-4</v>
      </c>
      <c r="I272" s="21">
        <f t="shared" si="94"/>
        <v>90.462118355055935</v>
      </c>
      <c r="J272" s="21">
        <f t="shared" si="95"/>
        <v>-87.462118355055935</v>
      </c>
      <c r="K272" s="27">
        <f t="shared" si="96"/>
        <v>43731.059177527968</v>
      </c>
      <c r="L272" s="16">
        <f>Daten!G272</f>
        <v>1025</v>
      </c>
      <c r="M272" s="16">
        <f>Daten!H272</f>
        <v>4545</v>
      </c>
      <c r="N272" s="16">
        <f>Daten!I272</f>
        <v>1446</v>
      </c>
      <c r="O272" s="28">
        <f t="shared" si="97"/>
        <v>0.54367436743674369</v>
      </c>
      <c r="P272" s="16">
        <f t="shared" si="98"/>
        <v>2513.4384082518818</v>
      </c>
      <c r="Q272" s="21">
        <f t="shared" si="99"/>
        <v>-42.43840825188181</v>
      </c>
      <c r="R272" s="27">
        <f t="shared" si="100"/>
        <v>-8487.6816503763621</v>
      </c>
      <c r="S272" s="9">
        <f>Daten!K272</f>
        <v>11254</v>
      </c>
      <c r="T272" s="9">
        <f>Daten!L272</f>
        <v>480082</v>
      </c>
      <c r="U272" s="9">
        <f>Daten!M272</f>
        <v>1753489</v>
      </c>
      <c r="V272" s="9">
        <f>Daten!N272</f>
        <v>500</v>
      </c>
      <c r="W272" s="9">
        <f>Daten!O272</f>
        <v>500</v>
      </c>
      <c r="X272" s="23">
        <f t="shared" si="101"/>
        <v>2244825</v>
      </c>
      <c r="Y272" s="9">
        <f t="shared" si="102"/>
        <v>2481677.1247454076</v>
      </c>
      <c r="Z272" s="21">
        <f t="shared" si="103"/>
        <v>-236852.12474540761</v>
      </c>
      <c r="AA272" s="27">
        <f t="shared" si="104"/>
        <v>23685.212474540764</v>
      </c>
      <c r="AB272" s="32">
        <f t="shared" si="105"/>
        <v>58928.59000169237</v>
      </c>
      <c r="AC272" s="31">
        <f t="shared" si="106"/>
        <v>58928.59000169237</v>
      </c>
      <c r="AG272" s="26">
        <f t="shared" si="107"/>
        <v>43731.059177527968</v>
      </c>
      <c r="AH272" s="26">
        <f t="shared" si="108"/>
        <v>23685.212474540764</v>
      </c>
      <c r="AI272" s="26">
        <f t="shared" si="109"/>
        <v>67416.271652068739</v>
      </c>
      <c r="AJ272" s="26">
        <f t="shared" si="110"/>
        <v>1</v>
      </c>
      <c r="AK272" s="26">
        <f t="shared" si="111"/>
        <v>67416.271652068739</v>
      </c>
      <c r="AL272" s="26">
        <f t="shared" ca="1" si="112"/>
        <v>170331</v>
      </c>
      <c r="AM272" s="26">
        <f t="shared" ca="1" si="113"/>
        <v>21</v>
      </c>
      <c r="AN272" s="26">
        <f ca="1">IF(AM272=0,0,COUNTIF($AM$19:AM272,C272*10+1))</f>
        <v>64</v>
      </c>
      <c r="AO272" s="21">
        <f t="shared" ca="1" si="114"/>
        <v>0</v>
      </c>
      <c r="AP272" s="33">
        <f t="shared" ca="1" si="115"/>
        <v>170331</v>
      </c>
      <c r="AR272" s="111">
        <v>76989</v>
      </c>
      <c r="AS272" s="26"/>
    </row>
    <row r="273" spans="1:45" x14ac:dyDescent="0.2">
      <c r="A273" s="15">
        <f>Daten!A273</f>
        <v>20703</v>
      </c>
      <c r="B273" s="8" t="str">
        <f>Daten!B273</f>
        <v>Arriach</v>
      </c>
      <c r="C273" s="15">
        <f t="shared" si="91"/>
        <v>2</v>
      </c>
      <c r="D273" s="10">
        <f>Daten!D273</f>
        <v>0</v>
      </c>
      <c r="E273" s="9">
        <f>Daten!E273</f>
        <v>1343</v>
      </c>
      <c r="F273" s="9">
        <f>Daten!F273</f>
        <v>1353</v>
      </c>
      <c r="G273" s="27">
        <f t="shared" si="92"/>
        <v>-10</v>
      </c>
      <c r="H273" s="29">
        <f t="shared" si="93"/>
        <v>-7.3909830007390983E-3</v>
      </c>
      <c r="I273" s="21">
        <f t="shared" si="94"/>
        <v>17.452623147638768</v>
      </c>
      <c r="J273" s="21">
        <f t="shared" si="95"/>
        <v>-27.452623147638768</v>
      </c>
      <c r="K273" s="27">
        <f t="shared" si="96"/>
        <v>13726.311573819385</v>
      </c>
      <c r="L273" s="16">
        <f>Daten!G273</f>
        <v>174</v>
      </c>
      <c r="M273" s="16">
        <f>Daten!H273</f>
        <v>850</v>
      </c>
      <c r="N273" s="16">
        <f>Daten!I273</f>
        <v>319</v>
      </c>
      <c r="O273" s="28">
        <f t="shared" si="97"/>
        <v>0.57999999999999996</v>
      </c>
      <c r="P273" s="16">
        <f t="shared" si="98"/>
        <v>470.05998834193605</v>
      </c>
      <c r="Q273" s="21">
        <f t="shared" si="99"/>
        <v>22.940011658063952</v>
      </c>
      <c r="R273" s="27">
        <f t="shared" si="100"/>
        <v>4588.0023316127899</v>
      </c>
      <c r="S273" s="9">
        <f>Daten!K273</f>
        <v>10070</v>
      </c>
      <c r="T273" s="9">
        <f>Daten!L273</f>
        <v>75955</v>
      </c>
      <c r="U273" s="9">
        <f>Daten!M273</f>
        <v>64858</v>
      </c>
      <c r="V273" s="9">
        <f>Daten!N273</f>
        <v>500</v>
      </c>
      <c r="W273" s="9">
        <f>Daten!O273</f>
        <v>500</v>
      </c>
      <c r="X273" s="23">
        <f t="shared" si="101"/>
        <v>150883</v>
      </c>
      <c r="Y273" s="9">
        <f t="shared" si="102"/>
        <v>475041.67310904828</v>
      </c>
      <c r="Z273" s="21">
        <f t="shared" si="103"/>
        <v>-324158.67310904828</v>
      </c>
      <c r="AA273" s="27">
        <f t="shared" si="104"/>
        <v>32415.867310904829</v>
      </c>
      <c r="AB273" s="32">
        <f t="shared" si="105"/>
        <v>50730.181216337005</v>
      </c>
      <c r="AC273" s="31">
        <f t="shared" si="106"/>
        <v>50730.181216337005</v>
      </c>
      <c r="AG273" s="26">
        <f t="shared" si="107"/>
        <v>13726.311573819385</v>
      </c>
      <c r="AH273" s="26">
        <f t="shared" si="108"/>
        <v>32415.867310904829</v>
      </c>
      <c r="AI273" s="26">
        <f t="shared" si="109"/>
        <v>46142.178884724213</v>
      </c>
      <c r="AJ273" s="26">
        <f t="shared" si="110"/>
        <v>1</v>
      </c>
      <c r="AK273" s="26">
        <f t="shared" si="111"/>
        <v>46142.178884724213</v>
      </c>
      <c r="AL273" s="26">
        <f t="shared" ca="1" si="112"/>
        <v>116581</v>
      </c>
      <c r="AM273" s="26">
        <f t="shared" ca="1" si="113"/>
        <v>21</v>
      </c>
      <c r="AN273" s="26">
        <f ca="1">IF(AM273=0,0,COUNTIF($AM$19:AM273,C273*10+1))</f>
        <v>65</v>
      </c>
      <c r="AO273" s="21">
        <f t="shared" ca="1" si="114"/>
        <v>0</v>
      </c>
      <c r="AP273" s="33">
        <f t="shared" ca="1" si="115"/>
        <v>116581</v>
      </c>
      <c r="AR273" s="111">
        <v>52694</v>
      </c>
      <c r="AS273" s="26"/>
    </row>
    <row r="274" spans="1:45" x14ac:dyDescent="0.2">
      <c r="A274" s="15">
        <f>Daten!A274</f>
        <v>20705</v>
      </c>
      <c r="B274" s="8" t="str">
        <f>Daten!B274</f>
        <v>Bad Bleiberg</v>
      </c>
      <c r="C274" s="15">
        <f t="shared" si="91"/>
        <v>2</v>
      </c>
      <c r="D274" s="10">
        <f>Daten!D274</f>
        <v>0</v>
      </c>
      <c r="E274" s="9">
        <f>Daten!E274</f>
        <v>2183</v>
      </c>
      <c r="F274" s="9">
        <f>Daten!F274</f>
        <v>2340</v>
      </c>
      <c r="G274" s="27">
        <f t="shared" si="92"/>
        <v>-157</v>
      </c>
      <c r="H274" s="29">
        <f t="shared" si="93"/>
        <v>-6.7094017094017092E-2</v>
      </c>
      <c r="I274" s="21">
        <f t="shared" si="94"/>
        <v>30.184137594585899</v>
      </c>
      <c r="J274" s="21">
        <f t="shared" si="95"/>
        <v>-187.18413759458591</v>
      </c>
      <c r="K274" s="27">
        <f t="shared" si="96"/>
        <v>93592.068797292959</v>
      </c>
      <c r="L274" s="16">
        <f>Daten!G274</f>
        <v>240</v>
      </c>
      <c r="M274" s="16">
        <f>Daten!H274</f>
        <v>1341</v>
      </c>
      <c r="N274" s="16">
        <f>Daten!I274</f>
        <v>602</v>
      </c>
      <c r="O274" s="28">
        <f t="shared" si="97"/>
        <v>0.62788963460104397</v>
      </c>
      <c r="P274" s="16">
        <f t="shared" si="98"/>
        <v>741.58875807827792</v>
      </c>
      <c r="Q274" s="21">
        <f t="shared" si="99"/>
        <v>100.41124192172208</v>
      </c>
      <c r="R274" s="27">
        <f t="shared" si="100"/>
        <v>20082.248384344417</v>
      </c>
      <c r="S274" s="9">
        <f>Daten!K274</f>
        <v>6979</v>
      </c>
      <c r="T274" s="9">
        <f>Daten!L274</f>
        <v>201498</v>
      </c>
      <c r="U274" s="9">
        <f>Daten!M274</f>
        <v>392477</v>
      </c>
      <c r="V274" s="9">
        <f>Daten!N274</f>
        <v>500</v>
      </c>
      <c r="W274" s="9">
        <f>Daten!O274</f>
        <v>500</v>
      </c>
      <c r="X274" s="23">
        <f t="shared" si="101"/>
        <v>600954</v>
      </c>
      <c r="Y274" s="9">
        <f t="shared" si="102"/>
        <v>772163.79180718714</v>
      </c>
      <c r="Z274" s="21">
        <f t="shared" si="103"/>
        <v>-171209.79180718714</v>
      </c>
      <c r="AA274" s="27">
        <f t="shared" si="104"/>
        <v>17120.979180718714</v>
      </c>
      <c r="AB274" s="32">
        <f t="shared" si="105"/>
        <v>130795.29636235609</v>
      </c>
      <c r="AC274" s="31">
        <f t="shared" si="106"/>
        <v>130795.29636235609</v>
      </c>
      <c r="AG274" s="26">
        <f t="shared" si="107"/>
        <v>93592.068797292959</v>
      </c>
      <c r="AH274" s="26">
        <f t="shared" si="108"/>
        <v>17120.979180718714</v>
      </c>
      <c r="AI274" s="26">
        <f t="shared" si="109"/>
        <v>110713.04797801167</v>
      </c>
      <c r="AJ274" s="26">
        <f t="shared" si="110"/>
        <v>1</v>
      </c>
      <c r="AK274" s="26">
        <f t="shared" si="111"/>
        <v>110713.04797801167</v>
      </c>
      <c r="AL274" s="26">
        <f t="shared" ca="1" si="112"/>
        <v>279723</v>
      </c>
      <c r="AM274" s="26">
        <f t="shared" ca="1" si="113"/>
        <v>21</v>
      </c>
      <c r="AN274" s="26">
        <f ca="1">IF(AM274=0,0,COUNTIF($AM$19:AM274,C274*10+1))</f>
        <v>66</v>
      </c>
      <c r="AO274" s="21">
        <f t="shared" ca="1" si="114"/>
        <v>0</v>
      </c>
      <c r="AP274" s="33">
        <f t="shared" ca="1" si="115"/>
        <v>279723</v>
      </c>
      <c r="AR274" s="111">
        <v>126434</v>
      </c>
      <c r="AS274" s="26"/>
    </row>
    <row r="275" spans="1:45" x14ac:dyDescent="0.2">
      <c r="A275" s="15">
        <f>Daten!A275</f>
        <v>20707</v>
      </c>
      <c r="B275" s="8" t="str">
        <f>Daten!B275</f>
        <v>Feistritz an der Gail</v>
      </c>
      <c r="C275" s="15">
        <f t="shared" ref="C275:C338" si="116">INT(A275/10000)</f>
        <v>2</v>
      </c>
      <c r="D275" s="10">
        <f>Daten!D275</f>
        <v>0</v>
      </c>
      <c r="E275" s="9">
        <f>Daten!E275</f>
        <v>618</v>
      </c>
      <c r="F275" s="9">
        <f>Daten!F275</f>
        <v>623</v>
      </c>
      <c r="G275" s="27">
        <f t="shared" ref="G275:G338" si="117">E275-F275</f>
        <v>-5</v>
      </c>
      <c r="H275" s="29">
        <f t="shared" ref="H275:H338" si="118">G275/F275</f>
        <v>-8.0256821829855531E-3</v>
      </c>
      <c r="I275" s="21">
        <f t="shared" ref="I275:I338" si="119">F275*$I$6</f>
        <v>8.036204154455989</v>
      </c>
      <c r="J275" s="21">
        <f t="shared" ref="J275:J338" si="120">G275-I275</f>
        <v>-13.036204154455989</v>
      </c>
      <c r="K275" s="27">
        <f t="shared" ref="K275:K338" si="121">-J275*$K$5</f>
        <v>6518.1020772279944</v>
      </c>
      <c r="L275" s="16">
        <f>Daten!G275</f>
        <v>91</v>
      </c>
      <c r="M275" s="16">
        <f>Daten!H275</f>
        <v>378</v>
      </c>
      <c r="N275" s="16">
        <f>Daten!I275</f>
        <v>149</v>
      </c>
      <c r="O275" s="28">
        <f t="shared" ref="O275:O338" si="122">(L275+N275)/M275</f>
        <v>0.63492063492063489</v>
      </c>
      <c r="P275" s="16">
        <f t="shared" ref="P275:P338" si="123">M275*$P$6</f>
        <v>209.03844187441393</v>
      </c>
      <c r="Q275" s="21">
        <f t="shared" ref="Q275:Q338" si="124">L275+N275-P275</f>
        <v>30.961558125586066</v>
      </c>
      <c r="R275" s="27">
        <f t="shared" ref="R275:R338" si="125">Q275*$R$5</f>
        <v>6192.3116251172132</v>
      </c>
      <c r="S275" s="9">
        <f>Daten!K275</f>
        <v>3429</v>
      </c>
      <c r="T275" s="9">
        <f>Daten!L275</f>
        <v>51879</v>
      </c>
      <c r="U275" s="9">
        <f>Daten!M275</f>
        <v>140084</v>
      </c>
      <c r="V275" s="9">
        <f>Daten!N275</f>
        <v>500</v>
      </c>
      <c r="W275" s="9">
        <f>Daten!O275</f>
        <v>500</v>
      </c>
      <c r="X275" s="23">
        <f t="shared" ref="X275:X338" si="126">S275/V275*500+T275/W275*500+U275</f>
        <v>195392</v>
      </c>
      <c r="Y275" s="9">
        <f t="shared" ref="Y275:Y338" si="127">E275*$Y$6</f>
        <v>218596.98732791649</v>
      </c>
      <c r="Z275" s="21">
        <f t="shared" ref="Z275:Z338" si="128">X275-Y275</f>
        <v>-23204.987327916489</v>
      </c>
      <c r="AA275" s="27">
        <f t="shared" ref="AA275:AA338" si="129">-Z275*$AA$5</f>
        <v>2320.4987327916492</v>
      </c>
      <c r="AB275" s="32">
        <f t="shared" ref="AB275:AB338" si="130">K275+R275+AA275</f>
        <v>15030.912435136857</v>
      </c>
      <c r="AC275" s="31">
        <f t="shared" ref="AC275:AC338" si="131">MAX(0,AB275)</f>
        <v>15030.912435136857</v>
      </c>
      <c r="AG275" s="26">
        <f t="shared" ref="AG275:AG338" si="132">IF(AB275&gt;0,K275,0)</f>
        <v>6518.1020772279944</v>
      </c>
      <c r="AH275" s="26">
        <f t="shared" ref="AH275:AH338" si="133">IF(AB275&gt;0,AA275,0)</f>
        <v>2320.4987327916492</v>
      </c>
      <c r="AI275" s="26">
        <f t="shared" ref="AI275:AI338" si="134">AG275+AH275</f>
        <v>8838.6008100196432</v>
      </c>
      <c r="AJ275" s="26">
        <f t="shared" ref="AJ275:AJ338" si="135">IF(AND(V275=500,W275=500),1,0)</f>
        <v>1</v>
      </c>
      <c r="AK275" s="26">
        <f t="shared" ref="AK275:AK338" si="136">IF(AND(AJ275=1,AI275&gt;=E275*$AK$5),AI275,0)</f>
        <v>8838.6008100196432</v>
      </c>
      <c r="AL275" s="26">
        <f t="shared" ref="AL275:AL338" ca="1" si="137">IF(OFFSET($AK$6,C275,0)=0,0,ROUND(AK275*OFFSET($AF$6,C275,0)/OFFSET($AK$6,C275,0),0))</f>
        <v>22331</v>
      </c>
      <c r="AM275" s="26">
        <f t="shared" ref="AM275:AM338" ca="1" si="138">IF(AL275&gt;0,C275*10+1,0)</f>
        <v>21</v>
      </c>
      <c r="AN275" s="26">
        <f ca="1">IF(AM275=0,0,COUNTIF($AM$19:AM275,C275*10+1))</f>
        <v>67</v>
      </c>
      <c r="AO275" s="21">
        <f t="shared" ref="AO275:AO338" ca="1" si="139">IF(AN275=1,OFFSET($AF$6,C275,0)-OFFSET($AL$6,C275,0),0)</f>
        <v>0</v>
      </c>
      <c r="AP275" s="33">
        <f t="shared" ref="AP275:AP338" ca="1" si="140">AL275+AO275</f>
        <v>22331</v>
      </c>
      <c r="AR275" s="111">
        <v>10093</v>
      </c>
      <c r="AS275" s="26"/>
    </row>
    <row r="276" spans="1:45" x14ac:dyDescent="0.2">
      <c r="A276" s="15">
        <f>Daten!A276</f>
        <v>20708</v>
      </c>
      <c r="B276" s="8" t="str">
        <f>Daten!B276</f>
        <v>Feld am See</v>
      </c>
      <c r="C276" s="15">
        <f t="shared" si="116"/>
        <v>2</v>
      </c>
      <c r="D276" s="10">
        <f>Daten!D276</f>
        <v>0</v>
      </c>
      <c r="E276" s="9">
        <f>Daten!E276</f>
        <v>1077</v>
      </c>
      <c r="F276" s="9">
        <f>Daten!F276</f>
        <v>1120</v>
      </c>
      <c r="G276" s="27">
        <f t="shared" si="117"/>
        <v>-43</v>
      </c>
      <c r="H276" s="29">
        <f t="shared" si="118"/>
        <v>-3.8392857142857145E-2</v>
      </c>
      <c r="I276" s="21">
        <f t="shared" si="119"/>
        <v>14.447108592280429</v>
      </c>
      <c r="J276" s="21">
        <f t="shared" si="120"/>
        <v>-57.447108592280429</v>
      </c>
      <c r="K276" s="27">
        <f t="shared" si="121"/>
        <v>28723.554296140213</v>
      </c>
      <c r="L276" s="16">
        <f>Daten!G276</f>
        <v>147</v>
      </c>
      <c r="M276" s="16">
        <f>Daten!H276</f>
        <v>676</v>
      </c>
      <c r="N276" s="16">
        <f>Daten!I276</f>
        <v>254</v>
      </c>
      <c r="O276" s="28">
        <f t="shared" si="122"/>
        <v>0.59319526627218933</v>
      </c>
      <c r="P276" s="16">
        <f t="shared" si="123"/>
        <v>373.83594366958681</v>
      </c>
      <c r="Q276" s="21">
        <f t="shared" si="124"/>
        <v>27.164056330413189</v>
      </c>
      <c r="R276" s="27">
        <f t="shared" si="125"/>
        <v>5432.8112660826373</v>
      </c>
      <c r="S276" s="9">
        <f>Daten!K276</f>
        <v>2997</v>
      </c>
      <c r="T276" s="9">
        <f>Daten!L276</f>
        <v>112134</v>
      </c>
      <c r="U276" s="9">
        <f>Daten!M276</f>
        <v>144488</v>
      </c>
      <c r="V276" s="9">
        <f>Daten!N276</f>
        <v>500</v>
      </c>
      <c r="W276" s="9">
        <f>Daten!O276</f>
        <v>500</v>
      </c>
      <c r="X276" s="23">
        <f t="shared" si="126"/>
        <v>259619</v>
      </c>
      <c r="Y276" s="9">
        <f t="shared" si="127"/>
        <v>380953.00218797097</v>
      </c>
      <c r="Z276" s="21">
        <f t="shared" si="128"/>
        <v>-121334.00218797097</v>
      </c>
      <c r="AA276" s="27">
        <f t="shared" si="129"/>
        <v>12133.400218797098</v>
      </c>
      <c r="AB276" s="32">
        <f t="shared" si="130"/>
        <v>46289.765781019953</v>
      </c>
      <c r="AC276" s="31">
        <f t="shared" si="131"/>
        <v>46289.765781019953</v>
      </c>
      <c r="AG276" s="26">
        <f t="shared" si="132"/>
        <v>28723.554296140213</v>
      </c>
      <c r="AH276" s="26">
        <f t="shared" si="133"/>
        <v>12133.400218797098</v>
      </c>
      <c r="AI276" s="26">
        <f t="shared" si="134"/>
        <v>40856.954514937315</v>
      </c>
      <c r="AJ276" s="26">
        <f t="shared" si="135"/>
        <v>1</v>
      </c>
      <c r="AK276" s="26">
        <f t="shared" si="136"/>
        <v>40856.954514937315</v>
      </c>
      <c r="AL276" s="26">
        <f t="shared" ca="1" si="137"/>
        <v>103227</v>
      </c>
      <c r="AM276" s="26">
        <f t="shared" ca="1" si="138"/>
        <v>21</v>
      </c>
      <c r="AN276" s="26">
        <f ca="1">IF(AM276=0,0,COUNTIF($AM$19:AM276,C276*10+1))</f>
        <v>68</v>
      </c>
      <c r="AO276" s="21">
        <f t="shared" ca="1" si="139"/>
        <v>0</v>
      </c>
      <c r="AP276" s="33">
        <f t="shared" ca="1" si="140"/>
        <v>103227</v>
      </c>
      <c r="AR276" s="111">
        <v>46658</v>
      </c>
      <c r="AS276" s="26"/>
    </row>
    <row r="277" spans="1:45" x14ac:dyDescent="0.2">
      <c r="A277" s="15">
        <f>Daten!A277</f>
        <v>20710</v>
      </c>
      <c r="B277" s="8" t="str">
        <f>Daten!B277</f>
        <v>Ferndorf</v>
      </c>
      <c r="C277" s="15">
        <f t="shared" si="116"/>
        <v>2</v>
      </c>
      <c r="D277" s="10">
        <f>Daten!D277</f>
        <v>0</v>
      </c>
      <c r="E277" s="9">
        <f>Daten!E277</f>
        <v>2098</v>
      </c>
      <c r="F277" s="9">
        <f>Daten!F277</f>
        <v>2197</v>
      </c>
      <c r="G277" s="27">
        <f t="shared" si="117"/>
        <v>-99</v>
      </c>
      <c r="H277" s="29">
        <f t="shared" si="118"/>
        <v>-4.5061447428311335E-2</v>
      </c>
      <c r="I277" s="21">
        <f t="shared" si="119"/>
        <v>28.339551408250092</v>
      </c>
      <c r="J277" s="21">
        <f t="shared" si="120"/>
        <v>-127.33955140825009</v>
      </c>
      <c r="K277" s="27">
        <f t="shared" si="121"/>
        <v>63669.775704125044</v>
      </c>
      <c r="L277" s="16">
        <f>Daten!G277</f>
        <v>248</v>
      </c>
      <c r="M277" s="16">
        <f>Daten!H277</f>
        <v>1346</v>
      </c>
      <c r="N277" s="16">
        <f>Daten!I277</f>
        <v>504</v>
      </c>
      <c r="O277" s="28">
        <f t="shared" si="122"/>
        <v>0.55869242199108471</v>
      </c>
      <c r="P277" s="16">
        <f t="shared" si="123"/>
        <v>744.35381683323055</v>
      </c>
      <c r="Q277" s="21">
        <f t="shared" si="124"/>
        <v>7.6461831667694469</v>
      </c>
      <c r="R277" s="27">
        <f t="shared" si="125"/>
        <v>1529.2366333538894</v>
      </c>
      <c r="S277" s="9">
        <f>Daten!K277</f>
        <v>4359</v>
      </c>
      <c r="T277" s="9">
        <f>Daten!L277</f>
        <v>140684</v>
      </c>
      <c r="U277" s="9">
        <f>Daten!M277</f>
        <v>238180</v>
      </c>
      <c r="V277" s="9">
        <f>Daten!N277</f>
        <v>500</v>
      </c>
      <c r="W277" s="9">
        <f>Daten!O277</f>
        <v>500</v>
      </c>
      <c r="X277" s="23">
        <f t="shared" si="126"/>
        <v>383223</v>
      </c>
      <c r="Y277" s="9">
        <f t="shared" si="127"/>
        <v>742097.86312939925</v>
      </c>
      <c r="Z277" s="21">
        <f t="shared" si="128"/>
        <v>-358874.86312939925</v>
      </c>
      <c r="AA277" s="27">
        <f t="shared" si="129"/>
        <v>35887.486312939924</v>
      </c>
      <c r="AB277" s="32">
        <f t="shared" si="130"/>
        <v>101086.49865041886</v>
      </c>
      <c r="AC277" s="31">
        <f t="shared" si="131"/>
        <v>101086.49865041886</v>
      </c>
      <c r="AG277" s="26">
        <f t="shared" si="132"/>
        <v>63669.775704125044</v>
      </c>
      <c r="AH277" s="26">
        <f t="shared" si="133"/>
        <v>35887.486312939924</v>
      </c>
      <c r="AI277" s="26">
        <f t="shared" si="134"/>
        <v>99557.262017064961</v>
      </c>
      <c r="AJ277" s="26">
        <f t="shared" si="135"/>
        <v>1</v>
      </c>
      <c r="AK277" s="26">
        <f t="shared" si="136"/>
        <v>99557.262017064961</v>
      </c>
      <c r="AL277" s="26">
        <f t="shared" ca="1" si="137"/>
        <v>251537</v>
      </c>
      <c r="AM277" s="26">
        <f t="shared" ca="1" si="138"/>
        <v>21</v>
      </c>
      <c r="AN277" s="26">
        <f ca="1">IF(AM277=0,0,COUNTIF($AM$19:AM277,C277*10+1))</f>
        <v>69</v>
      </c>
      <c r="AO277" s="21">
        <f t="shared" ca="1" si="139"/>
        <v>0</v>
      </c>
      <c r="AP277" s="33">
        <f t="shared" ca="1" si="140"/>
        <v>251537</v>
      </c>
      <c r="AR277" s="111">
        <v>113694</v>
      </c>
      <c r="AS277" s="26"/>
    </row>
    <row r="278" spans="1:45" x14ac:dyDescent="0.2">
      <c r="A278" s="15">
        <f>Daten!A278</f>
        <v>20711</v>
      </c>
      <c r="B278" s="8" t="str">
        <f>Daten!B278</f>
        <v>Finkenstein am Faaker See</v>
      </c>
      <c r="C278" s="15">
        <f t="shared" si="116"/>
        <v>2</v>
      </c>
      <c r="D278" s="10">
        <f>Daten!D278</f>
        <v>0</v>
      </c>
      <c r="E278" s="9">
        <f>Daten!E278</f>
        <v>9045</v>
      </c>
      <c r="F278" s="9">
        <f>Daten!F278</f>
        <v>8758</v>
      </c>
      <c r="G278" s="27">
        <f t="shared" si="117"/>
        <v>287</v>
      </c>
      <c r="H278" s="29">
        <f t="shared" si="118"/>
        <v>3.2770038821648778E-2</v>
      </c>
      <c r="I278" s="21">
        <f t="shared" si="119"/>
        <v>112.97122950999285</v>
      </c>
      <c r="J278" s="21">
        <f t="shared" si="120"/>
        <v>174.02877049000716</v>
      </c>
      <c r="K278" s="27">
        <f t="shared" si="121"/>
        <v>-87014.385245003577</v>
      </c>
      <c r="L278" s="16">
        <f>Daten!G278</f>
        <v>1257</v>
      </c>
      <c r="M278" s="16">
        <f>Daten!H278</f>
        <v>5985</v>
      </c>
      <c r="N278" s="16">
        <f>Daten!I278</f>
        <v>1803</v>
      </c>
      <c r="O278" s="28">
        <f t="shared" si="122"/>
        <v>0.51127819548872178</v>
      </c>
      <c r="P278" s="16">
        <f t="shared" si="123"/>
        <v>3309.7753296782203</v>
      </c>
      <c r="Q278" s="21">
        <f t="shared" si="124"/>
        <v>-249.77532967822026</v>
      </c>
      <c r="R278" s="27">
        <f t="shared" si="125"/>
        <v>-49955.065935644052</v>
      </c>
      <c r="S278" s="9">
        <f>Daten!K278</f>
        <v>21118</v>
      </c>
      <c r="T278" s="9">
        <f>Daten!L278</f>
        <v>852407</v>
      </c>
      <c r="U278" s="9">
        <f>Daten!M278</f>
        <v>2170854</v>
      </c>
      <c r="V278" s="9">
        <f>Daten!N278</f>
        <v>500</v>
      </c>
      <c r="W278" s="9">
        <f>Daten!O278</f>
        <v>500</v>
      </c>
      <c r="X278" s="23">
        <f t="shared" si="126"/>
        <v>3044379</v>
      </c>
      <c r="Y278" s="9">
        <f t="shared" si="127"/>
        <v>3199368.528124603</v>
      </c>
      <c r="Z278" s="21">
        <f t="shared" si="128"/>
        <v>-154989.52812460298</v>
      </c>
      <c r="AA278" s="27">
        <f t="shared" si="129"/>
        <v>15498.952812460298</v>
      </c>
      <c r="AB278" s="32">
        <f t="shared" si="130"/>
        <v>-121470.49836818733</v>
      </c>
      <c r="AC278" s="31">
        <f t="shared" si="131"/>
        <v>0</v>
      </c>
      <c r="AG278" s="26">
        <f t="shared" si="132"/>
        <v>0</v>
      </c>
      <c r="AH278" s="26">
        <f t="shared" si="133"/>
        <v>0</v>
      </c>
      <c r="AI278" s="26">
        <f t="shared" si="134"/>
        <v>0</v>
      </c>
      <c r="AJ278" s="26">
        <f t="shared" si="135"/>
        <v>1</v>
      </c>
      <c r="AK278" s="26">
        <f t="shared" si="136"/>
        <v>0</v>
      </c>
      <c r="AL278" s="26">
        <f t="shared" ca="1" si="137"/>
        <v>0</v>
      </c>
      <c r="AM278" s="26">
        <f t="shared" ca="1" si="138"/>
        <v>0</v>
      </c>
      <c r="AN278" s="26">
        <f ca="1">IF(AM278=0,0,COUNTIF($AM$19:AM278,C278*10+1))</f>
        <v>0</v>
      </c>
      <c r="AO278" s="21">
        <f t="shared" ca="1" si="139"/>
        <v>0</v>
      </c>
      <c r="AP278" s="33">
        <f t="shared" ca="1" si="140"/>
        <v>0</v>
      </c>
      <c r="AR278" s="111">
        <v>0</v>
      </c>
      <c r="AS278" s="26"/>
    </row>
    <row r="279" spans="1:45" x14ac:dyDescent="0.2">
      <c r="A279" s="15">
        <f>Daten!A279</f>
        <v>20712</v>
      </c>
      <c r="B279" s="8" t="str">
        <f>Daten!B279</f>
        <v>Fresach</v>
      </c>
      <c r="C279" s="15">
        <f t="shared" si="116"/>
        <v>2</v>
      </c>
      <c r="D279" s="10">
        <f>Daten!D279</f>
        <v>0</v>
      </c>
      <c r="E279" s="9">
        <f>Daten!E279</f>
        <v>1218</v>
      </c>
      <c r="F279" s="9">
        <f>Daten!F279</f>
        <v>1248</v>
      </c>
      <c r="G279" s="27">
        <f t="shared" si="117"/>
        <v>-30</v>
      </c>
      <c r="H279" s="29">
        <f t="shared" si="118"/>
        <v>-2.403846153846154E-2</v>
      </c>
      <c r="I279" s="21">
        <f t="shared" si="119"/>
        <v>16.098206717112479</v>
      </c>
      <c r="J279" s="21">
        <f t="shared" si="120"/>
        <v>-46.098206717112475</v>
      </c>
      <c r="K279" s="27">
        <f t="shared" si="121"/>
        <v>23049.103358556236</v>
      </c>
      <c r="L279" s="16">
        <f>Daten!G279</f>
        <v>153</v>
      </c>
      <c r="M279" s="16">
        <f>Daten!H279</f>
        <v>782</v>
      </c>
      <c r="N279" s="16">
        <f>Daten!I279</f>
        <v>283</v>
      </c>
      <c r="O279" s="28">
        <f t="shared" si="122"/>
        <v>0.55754475703324813</v>
      </c>
      <c r="P279" s="16">
        <f t="shared" si="123"/>
        <v>432.45518927458119</v>
      </c>
      <c r="Q279" s="21">
        <f t="shared" si="124"/>
        <v>3.544810725418813</v>
      </c>
      <c r="R279" s="27">
        <f t="shared" si="125"/>
        <v>708.96214508376261</v>
      </c>
      <c r="S279" s="9">
        <f>Daten!K279</f>
        <v>5964</v>
      </c>
      <c r="T279" s="9">
        <f>Daten!L279</f>
        <v>62134</v>
      </c>
      <c r="U279" s="9">
        <f>Daten!M279</f>
        <v>37914</v>
      </c>
      <c r="V279" s="9">
        <f>Daten!N279</f>
        <v>500</v>
      </c>
      <c r="W279" s="9">
        <f>Daten!O279</f>
        <v>500</v>
      </c>
      <c r="X279" s="23">
        <f t="shared" si="126"/>
        <v>106012</v>
      </c>
      <c r="Y279" s="9">
        <f t="shared" si="127"/>
        <v>430827.07211230142</v>
      </c>
      <c r="Z279" s="21">
        <f t="shared" si="128"/>
        <v>-324815.07211230142</v>
      </c>
      <c r="AA279" s="27">
        <f t="shared" si="129"/>
        <v>32481.507211230142</v>
      </c>
      <c r="AB279" s="32">
        <f t="shared" si="130"/>
        <v>56239.572714870141</v>
      </c>
      <c r="AC279" s="31">
        <f t="shared" si="131"/>
        <v>56239.572714870141</v>
      </c>
      <c r="AG279" s="26">
        <f t="shared" si="132"/>
        <v>23049.103358556236</v>
      </c>
      <c r="AH279" s="26">
        <f t="shared" si="133"/>
        <v>32481.507211230142</v>
      </c>
      <c r="AI279" s="26">
        <f t="shared" si="134"/>
        <v>55530.610569786382</v>
      </c>
      <c r="AJ279" s="26">
        <f t="shared" si="135"/>
        <v>1</v>
      </c>
      <c r="AK279" s="26">
        <f t="shared" si="136"/>
        <v>55530.610569786382</v>
      </c>
      <c r="AL279" s="26">
        <f t="shared" ca="1" si="137"/>
        <v>140301</v>
      </c>
      <c r="AM279" s="26">
        <f t="shared" ca="1" si="138"/>
        <v>21</v>
      </c>
      <c r="AN279" s="26">
        <f ca="1">IF(AM279=0,0,COUNTIF($AM$19:AM279,C279*10+1))</f>
        <v>70</v>
      </c>
      <c r="AO279" s="21">
        <f t="shared" ca="1" si="139"/>
        <v>0</v>
      </c>
      <c r="AP279" s="33">
        <f t="shared" ca="1" si="140"/>
        <v>140301</v>
      </c>
      <c r="AR279" s="111">
        <v>63416</v>
      </c>
      <c r="AS279" s="26"/>
    </row>
    <row r="280" spans="1:45" x14ac:dyDescent="0.2">
      <c r="A280" s="15">
        <f>Daten!A280</f>
        <v>20713</v>
      </c>
      <c r="B280" s="8" t="str">
        <f>Daten!B280</f>
        <v>Hohenthurn</v>
      </c>
      <c r="C280" s="15">
        <f t="shared" si="116"/>
        <v>2</v>
      </c>
      <c r="D280" s="10">
        <f>Daten!D280</f>
        <v>0</v>
      </c>
      <c r="E280" s="9">
        <f>Daten!E280</f>
        <v>877</v>
      </c>
      <c r="F280" s="9">
        <f>Daten!F280</f>
        <v>837</v>
      </c>
      <c r="G280" s="27">
        <f t="shared" si="117"/>
        <v>40</v>
      </c>
      <c r="H280" s="29">
        <f t="shared" si="118"/>
        <v>4.778972520908005E-2</v>
      </c>
      <c r="I280" s="21">
        <f t="shared" si="119"/>
        <v>10.79663383190957</v>
      </c>
      <c r="J280" s="21">
        <f t="shared" si="120"/>
        <v>29.20336616809043</v>
      </c>
      <c r="K280" s="27">
        <f t="shared" si="121"/>
        <v>-14601.683084045215</v>
      </c>
      <c r="L280" s="16">
        <f>Daten!G280</f>
        <v>113</v>
      </c>
      <c r="M280" s="16">
        <f>Daten!H280</f>
        <v>578</v>
      </c>
      <c r="N280" s="16">
        <f>Daten!I280</f>
        <v>186</v>
      </c>
      <c r="O280" s="28">
        <f t="shared" si="122"/>
        <v>0.51730103806228378</v>
      </c>
      <c r="P280" s="16">
        <f t="shared" si="123"/>
        <v>319.64079207251655</v>
      </c>
      <c r="Q280" s="21">
        <f t="shared" si="124"/>
        <v>-20.640792072516547</v>
      </c>
      <c r="R280" s="27">
        <f t="shared" si="125"/>
        <v>-4128.1584145033094</v>
      </c>
      <c r="S280" s="9">
        <f>Daten!K280</f>
        <v>6784</v>
      </c>
      <c r="T280" s="9">
        <f>Daten!L280</f>
        <v>56629</v>
      </c>
      <c r="U280" s="9">
        <f>Daten!M280</f>
        <v>99649</v>
      </c>
      <c r="V280" s="9">
        <f>Daten!N280</f>
        <v>500</v>
      </c>
      <c r="W280" s="9">
        <f>Daten!O280</f>
        <v>500</v>
      </c>
      <c r="X280" s="23">
        <f t="shared" si="126"/>
        <v>163062</v>
      </c>
      <c r="Y280" s="9">
        <f t="shared" si="127"/>
        <v>310209.64059317595</v>
      </c>
      <c r="Z280" s="21">
        <f t="shared" si="128"/>
        <v>-147147.64059317595</v>
      </c>
      <c r="AA280" s="27">
        <f t="shared" si="129"/>
        <v>14714.764059317597</v>
      </c>
      <c r="AB280" s="32">
        <f t="shared" si="130"/>
        <v>-4015.0774392309286</v>
      </c>
      <c r="AC280" s="31">
        <f t="shared" si="131"/>
        <v>0</v>
      </c>
      <c r="AG280" s="26">
        <f t="shared" si="132"/>
        <v>0</v>
      </c>
      <c r="AH280" s="26">
        <f t="shared" si="133"/>
        <v>0</v>
      </c>
      <c r="AI280" s="26">
        <f t="shared" si="134"/>
        <v>0</v>
      </c>
      <c r="AJ280" s="26">
        <f t="shared" si="135"/>
        <v>1</v>
      </c>
      <c r="AK280" s="26">
        <f t="shared" si="136"/>
        <v>0</v>
      </c>
      <c r="AL280" s="26">
        <f t="shared" ca="1" si="137"/>
        <v>0</v>
      </c>
      <c r="AM280" s="26">
        <f t="shared" ca="1" si="138"/>
        <v>0</v>
      </c>
      <c r="AN280" s="26">
        <f ca="1">IF(AM280=0,0,COUNTIF($AM$19:AM280,C280*10+1))</f>
        <v>0</v>
      </c>
      <c r="AO280" s="21">
        <f t="shared" ca="1" si="139"/>
        <v>0</v>
      </c>
      <c r="AP280" s="33">
        <f t="shared" ca="1" si="140"/>
        <v>0</v>
      </c>
      <c r="AR280" s="111">
        <v>0</v>
      </c>
      <c r="AS280" s="26"/>
    </row>
    <row r="281" spans="1:45" x14ac:dyDescent="0.2">
      <c r="A281" s="15">
        <f>Daten!A281</f>
        <v>20719</v>
      </c>
      <c r="B281" s="8" t="str">
        <f>Daten!B281</f>
        <v>Nötsch im Gailtal</v>
      </c>
      <c r="C281" s="15">
        <f t="shared" si="116"/>
        <v>2</v>
      </c>
      <c r="D281" s="10">
        <f>Daten!D281</f>
        <v>0</v>
      </c>
      <c r="E281" s="9">
        <f>Daten!E281</f>
        <v>2265</v>
      </c>
      <c r="F281" s="9">
        <f>Daten!F281</f>
        <v>2231</v>
      </c>
      <c r="G281" s="27">
        <f t="shared" si="117"/>
        <v>34</v>
      </c>
      <c r="H281" s="29">
        <f t="shared" si="118"/>
        <v>1.523980277902286E-2</v>
      </c>
      <c r="I281" s="21">
        <f t="shared" si="119"/>
        <v>28.778124347658604</v>
      </c>
      <c r="J281" s="21">
        <f t="shared" si="120"/>
        <v>5.2218756523413958</v>
      </c>
      <c r="K281" s="27">
        <f t="shared" si="121"/>
        <v>-2610.9378261706979</v>
      </c>
      <c r="L281" s="16">
        <f>Daten!G281</f>
        <v>316</v>
      </c>
      <c r="M281" s="16">
        <f>Daten!H281</f>
        <v>1446</v>
      </c>
      <c r="N281" s="16">
        <f>Daten!I281</f>
        <v>503</v>
      </c>
      <c r="O281" s="28">
        <f t="shared" si="122"/>
        <v>0.56639004149377592</v>
      </c>
      <c r="P281" s="16">
        <f t="shared" si="123"/>
        <v>799.65499193228186</v>
      </c>
      <c r="Q281" s="21">
        <f t="shared" si="124"/>
        <v>19.34500806771814</v>
      </c>
      <c r="R281" s="27">
        <f t="shared" si="125"/>
        <v>3869.0016135436281</v>
      </c>
      <c r="S281" s="9">
        <f>Daten!K281</f>
        <v>6060</v>
      </c>
      <c r="T281" s="9">
        <f>Daten!L281</f>
        <v>157032</v>
      </c>
      <c r="U281" s="9">
        <f>Daten!M281</f>
        <v>151558</v>
      </c>
      <c r="V281" s="9">
        <f>Daten!N281</f>
        <v>500</v>
      </c>
      <c r="W281" s="9">
        <f>Daten!O281</f>
        <v>500</v>
      </c>
      <c r="X281" s="23">
        <f t="shared" si="126"/>
        <v>314650</v>
      </c>
      <c r="Y281" s="9">
        <f t="shared" si="127"/>
        <v>801168.57006105315</v>
      </c>
      <c r="Z281" s="21">
        <f t="shared" si="128"/>
        <v>-486518.57006105315</v>
      </c>
      <c r="AA281" s="27">
        <f t="shared" si="129"/>
        <v>48651.857006105318</v>
      </c>
      <c r="AB281" s="32">
        <f t="shared" si="130"/>
        <v>49909.920793478246</v>
      </c>
      <c r="AC281" s="31">
        <f t="shared" si="131"/>
        <v>49909.920793478246</v>
      </c>
      <c r="AG281" s="26">
        <f t="shared" si="132"/>
        <v>-2610.9378261706979</v>
      </c>
      <c r="AH281" s="26">
        <f t="shared" si="133"/>
        <v>48651.857006105318</v>
      </c>
      <c r="AI281" s="26">
        <f t="shared" si="134"/>
        <v>46040.919179934623</v>
      </c>
      <c r="AJ281" s="26">
        <f t="shared" si="135"/>
        <v>1</v>
      </c>
      <c r="AK281" s="26">
        <f t="shared" si="136"/>
        <v>46040.919179934623</v>
      </c>
      <c r="AL281" s="26">
        <f t="shared" ca="1" si="137"/>
        <v>116325</v>
      </c>
      <c r="AM281" s="26">
        <f t="shared" ca="1" si="138"/>
        <v>21</v>
      </c>
      <c r="AN281" s="26">
        <f ca="1">IF(AM281=0,0,COUNTIF($AM$19:AM281,C281*10+1))</f>
        <v>71</v>
      </c>
      <c r="AO281" s="21">
        <f t="shared" ca="1" si="139"/>
        <v>0</v>
      </c>
      <c r="AP281" s="33">
        <f t="shared" ca="1" si="140"/>
        <v>116325</v>
      </c>
      <c r="AR281" s="111">
        <v>52579</v>
      </c>
      <c r="AS281" s="26"/>
    </row>
    <row r="282" spans="1:45" x14ac:dyDescent="0.2">
      <c r="A282" s="15">
        <f>Daten!A282</f>
        <v>20720</v>
      </c>
      <c r="B282" s="8" t="str">
        <f>Daten!B282</f>
        <v>Paternion</v>
      </c>
      <c r="C282" s="15">
        <f t="shared" si="116"/>
        <v>2</v>
      </c>
      <c r="D282" s="10">
        <f>Daten!D282</f>
        <v>0</v>
      </c>
      <c r="E282" s="9">
        <f>Daten!E282</f>
        <v>5790</v>
      </c>
      <c r="F282" s="9">
        <f>Daten!F282</f>
        <v>5884</v>
      </c>
      <c r="G282" s="27">
        <f t="shared" si="117"/>
        <v>-94</v>
      </c>
      <c r="H282" s="29">
        <f t="shared" si="118"/>
        <v>-1.5975526852481305E-2</v>
      </c>
      <c r="I282" s="21">
        <f t="shared" si="119"/>
        <v>75.898916925873252</v>
      </c>
      <c r="J282" s="21">
        <f t="shared" si="120"/>
        <v>-169.89891692587327</v>
      </c>
      <c r="K282" s="27">
        <f t="shared" si="121"/>
        <v>84949.458462936629</v>
      </c>
      <c r="L282" s="16">
        <f>Daten!G282</f>
        <v>729</v>
      </c>
      <c r="M282" s="16">
        <f>Daten!H282</f>
        <v>3695</v>
      </c>
      <c r="N282" s="16">
        <f>Daten!I282</f>
        <v>1366</v>
      </c>
      <c r="O282" s="28">
        <f t="shared" si="122"/>
        <v>0.56698240866035188</v>
      </c>
      <c r="P282" s="16">
        <f t="shared" si="123"/>
        <v>2043.3784199099457</v>
      </c>
      <c r="Q282" s="21">
        <f t="shared" si="124"/>
        <v>51.621580090054294</v>
      </c>
      <c r="R282" s="27">
        <f t="shared" si="125"/>
        <v>10324.316018010859</v>
      </c>
      <c r="S282" s="9">
        <f>Daten!K282</f>
        <v>21617</v>
      </c>
      <c r="T282" s="9">
        <f>Daten!L282</f>
        <v>344063</v>
      </c>
      <c r="U282" s="9">
        <f>Daten!M282</f>
        <v>1374608</v>
      </c>
      <c r="V282" s="9">
        <f>Daten!N282</f>
        <v>500</v>
      </c>
      <c r="W282" s="9">
        <f>Daten!O282</f>
        <v>500</v>
      </c>
      <c r="X282" s="23">
        <f t="shared" si="126"/>
        <v>1740288</v>
      </c>
      <c r="Y282" s="9">
        <f t="shared" si="127"/>
        <v>2048020.3181693146</v>
      </c>
      <c r="Z282" s="21">
        <f t="shared" si="128"/>
        <v>-307732.31816931465</v>
      </c>
      <c r="AA282" s="27">
        <f t="shared" si="129"/>
        <v>30773.231816931468</v>
      </c>
      <c r="AB282" s="32">
        <f t="shared" si="130"/>
        <v>126047.00629787895</v>
      </c>
      <c r="AC282" s="31">
        <f t="shared" si="131"/>
        <v>126047.00629787895</v>
      </c>
      <c r="AG282" s="26">
        <f t="shared" si="132"/>
        <v>84949.458462936629</v>
      </c>
      <c r="AH282" s="26">
        <f t="shared" si="133"/>
        <v>30773.231816931468</v>
      </c>
      <c r="AI282" s="26">
        <f t="shared" si="134"/>
        <v>115722.6902798681</v>
      </c>
      <c r="AJ282" s="26">
        <f t="shared" si="135"/>
        <v>1</v>
      </c>
      <c r="AK282" s="26">
        <f t="shared" si="136"/>
        <v>115722.6902798681</v>
      </c>
      <c r="AL282" s="26">
        <f t="shared" ca="1" si="137"/>
        <v>292380</v>
      </c>
      <c r="AM282" s="26">
        <f t="shared" ca="1" si="138"/>
        <v>21</v>
      </c>
      <c r="AN282" s="26">
        <f ca="1">IF(AM282=0,0,COUNTIF($AM$19:AM282,C282*10+1))</f>
        <v>72</v>
      </c>
      <c r="AO282" s="21">
        <f t="shared" ca="1" si="139"/>
        <v>0</v>
      </c>
      <c r="AP282" s="33">
        <f t="shared" ca="1" si="140"/>
        <v>292380</v>
      </c>
      <c r="AR282" s="111">
        <v>132155</v>
      </c>
      <c r="AS282" s="26"/>
    </row>
    <row r="283" spans="1:45" x14ac:dyDescent="0.2">
      <c r="A283" s="15">
        <f>Daten!A283</f>
        <v>20721</v>
      </c>
      <c r="B283" s="8" t="str">
        <f>Daten!B283</f>
        <v>Rosegg</v>
      </c>
      <c r="C283" s="15">
        <f t="shared" si="116"/>
        <v>2</v>
      </c>
      <c r="D283" s="10">
        <f>Daten!D283</f>
        <v>0</v>
      </c>
      <c r="E283" s="9">
        <f>Daten!E283</f>
        <v>1817</v>
      </c>
      <c r="F283" s="9">
        <f>Daten!F283</f>
        <v>1810</v>
      </c>
      <c r="G283" s="27">
        <f t="shared" si="117"/>
        <v>7</v>
      </c>
      <c r="H283" s="29">
        <f t="shared" si="118"/>
        <v>3.8674033149171273E-3</v>
      </c>
      <c r="I283" s="21">
        <f t="shared" si="119"/>
        <v>23.347559421453195</v>
      </c>
      <c r="J283" s="21">
        <f t="shared" si="120"/>
        <v>-16.347559421453195</v>
      </c>
      <c r="K283" s="27">
        <f t="shared" si="121"/>
        <v>8173.7797107265969</v>
      </c>
      <c r="L283" s="16">
        <f>Daten!G283</f>
        <v>229</v>
      </c>
      <c r="M283" s="16">
        <f>Daten!H283</f>
        <v>1235</v>
      </c>
      <c r="N283" s="16">
        <f>Daten!I283</f>
        <v>353</v>
      </c>
      <c r="O283" s="28">
        <f t="shared" si="122"/>
        <v>0.47125506072874496</v>
      </c>
      <c r="P283" s="16">
        <f t="shared" si="123"/>
        <v>682.96951247328354</v>
      </c>
      <c r="Q283" s="21">
        <f t="shared" si="124"/>
        <v>-100.96951247328354</v>
      </c>
      <c r="R283" s="27">
        <f t="shared" si="125"/>
        <v>-20193.902494656708</v>
      </c>
      <c r="S283" s="9">
        <f>Daten!K283</f>
        <v>5792</v>
      </c>
      <c r="T283" s="9">
        <f>Daten!L283</f>
        <v>115091</v>
      </c>
      <c r="U283" s="9">
        <f>Daten!M283</f>
        <v>149071</v>
      </c>
      <c r="V283" s="9">
        <f>Daten!N283</f>
        <v>500</v>
      </c>
      <c r="W283" s="9">
        <f>Daten!O283</f>
        <v>500</v>
      </c>
      <c r="X283" s="23">
        <f t="shared" si="126"/>
        <v>269954</v>
      </c>
      <c r="Y283" s="9">
        <f t="shared" si="127"/>
        <v>642703.44008871238</v>
      </c>
      <c r="Z283" s="21">
        <f t="shared" si="128"/>
        <v>-372749.44008871238</v>
      </c>
      <c r="AA283" s="27">
        <f t="shared" si="129"/>
        <v>37274.944008871236</v>
      </c>
      <c r="AB283" s="32">
        <f t="shared" si="130"/>
        <v>25254.821224941126</v>
      </c>
      <c r="AC283" s="31">
        <f t="shared" si="131"/>
        <v>25254.821224941126</v>
      </c>
      <c r="AG283" s="26">
        <f t="shared" si="132"/>
        <v>8173.7797107265969</v>
      </c>
      <c r="AH283" s="26">
        <f t="shared" si="133"/>
        <v>37274.944008871236</v>
      </c>
      <c r="AI283" s="26">
        <f t="shared" si="134"/>
        <v>45448.72371959783</v>
      </c>
      <c r="AJ283" s="26">
        <f t="shared" si="135"/>
        <v>1</v>
      </c>
      <c r="AK283" s="26">
        <f t="shared" si="136"/>
        <v>45448.72371959783</v>
      </c>
      <c r="AL283" s="26">
        <f t="shared" ca="1" si="137"/>
        <v>114829</v>
      </c>
      <c r="AM283" s="26">
        <f t="shared" ca="1" si="138"/>
        <v>21</v>
      </c>
      <c r="AN283" s="26">
        <f ca="1">IF(AM283=0,0,COUNTIF($AM$19:AM283,C283*10+1))</f>
        <v>73</v>
      </c>
      <c r="AO283" s="21">
        <f t="shared" ca="1" si="139"/>
        <v>0</v>
      </c>
      <c r="AP283" s="33">
        <f t="shared" ca="1" si="140"/>
        <v>114829</v>
      </c>
      <c r="AR283" s="111">
        <v>51903</v>
      </c>
      <c r="AS283" s="26"/>
    </row>
    <row r="284" spans="1:45" x14ac:dyDescent="0.2">
      <c r="A284" s="15">
        <f>Daten!A284</f>
        <v>20722</v>
      </c>
      <c r="B284" s="8" t="str">
        <f>Daten!B284</f>
        <v>St. Jakob im Rosental</v>
      </c>
      <c r="C284" s="15">
        <f t="shared" si="116"/>
        <v>2</v>
      </c>
      <c r="D284" s="10">
        <f>Daten!D284</f>
        <v>0</v>
      </c>
      <c r="E284" s="9">
        <f>Daten!E284</f>
        <v>4292</v>
      </c>
      <c r="F284" s="9">
        <f>Daten!F284</f>
        <v>4243</v>
      </c>
      <c r="G284" s="27">
        <f t="shared" si="117"/>
        <v>49</v>
      </c>
      <c r="H284" s="29">
        <f t="shared" si="118"/>
        <v>1.1548432712703276E-2</v>
      </c>
      <c r="I284" s="21">
        <f t="shared" si="119"/>
        <v>54.731322997362376</v>
      </c>
      <c r="J284" s="21">
        <f t="shared" si="120"/>
        <v>-5.7313229973623763</v>
      </c>
      <c r="K284" s="27">
        <f t="shared" si="121"/>
        <v>2865.6614986811883</v>
      </c>
      <c r="L284" s="16">
        <f>Daten!G284</f>
        <v>513</v>
      </c>
      <c r="M284" s="16">
        <f>Daten!H284</f>
        <v>2738</v>
      </c>
      <c r="N284" s="16">
        <f>Daten!I284</f>
        <v>1041</v>
      </c>
      <c r="O284" s="28">
        <f t="shared" si="122"/>
        <v>0.56756756756756754</v>
      </c>
      <c r="P284" s="16">
        <f t="shared" si="123"/>
        <v>1514.1461742120246</v>
      </c>
      <c r="Q284" s="21">
        <f t="shared" si="124"/>
        <v>39.853825787975438</v>
      </c>
      <c r="R284" s="27">
        <f t="shared" si="125"/>
        <v>7970.7651575950877</v>
      </c>
      <c r="S284" s="9">
        <f>Daten!K284</f>
        <v>12886</v>
      </c>
      <c r="T284" s="9">
        <f>Daten!L284</f>
        <v>229843</v>
      </c>
      <c r="U284" s="9">
        <f>Daten!M284</f>
        <v>565662</v>
      </c>
      <c r="V284" s="9">
        <f>Daten!N284</f>
        <v>500</v>
      </c>
      <c r="W284" s="9">
        <f>Daten!O284</f>
        <v>500</v>
      </c>
      <c r="X284" s="23">
        <f t="shared" si="126"/>
        <v>808391</v>
      </c>
      <c r="Y284" s="9">
        <f t="shared" si="127"/>
        <v>1518152.5398243002</v>
      </c>
      <c r="Z284" s="21">
        <f t="shared" si="128"/>
        <v>-709761.53982430021</v>
      </c>
      <c r="AA284" s="27">
        <f t="shared" si="129"/>
        <v>70976.153982430027</v>
      </c>
      <c r="AB284" s="32">
        <f t="shared" si="130"/>
        <v>81812.580638706306</v>
      </c>
      <c r="AC284" s="31">
        <f t="shared" si="131"/>
        <v>81812.580638706306</v>
      </c>
      <c r="AG284" s="26">
        <f t="shared" si="132"/>
        <v>2865.6614986811883</v>
      </c>
      <c r="AH284" s="26">
        <f t="shared" si="133"/>
        <v>70976.153982430027</v>
      </c>
      <c r="AI284" s="26">
        <f t="shared" si="134"/>
        <v>73841.815481111218</v>
      </c>
      <c r="AJ284" s="26">
        <f t="shared" si="135"/>
        <v>1</v>
      </c>
      <c r="AK284" s="26">
        <f t="shared" si="136"/>
        <v>73841.815481111218</v>
      </c>
      <c r="AL284" s="26">
        <f t="shared" ca="1" si="137"/>
        <v>186566</v>
      </c>
      <c r="AM284" s="26">
        <f t="shared" ca="1" si="138"/>
        <v>21</v>
      </c>
      <c r="AN284" s="26">
        <f ca="1">IF(AM284=0,0,COUNTIF($AM$19:AM284,C284*10+1))</f>
        <v>74</v>
      </c>
      <c r="AO284" s="21">
        <f t="shared" ca="1" si="139"/>
        <v>0</v>
      </c>
      <c r="AP284" s="33">
        <f t="shared" ca="1" si="140"/>
        <v>186566</v>
      </c>
      <c r="AR284" s="111">
        <v>84328</v>
      </c>
      <c r="AS284" s="26"/>
    </row>
    <row r="285" spans="1:45" x14ac:dyDescent="0.2">
      <c r="A285" s="15">
        <f>Daten!A285</f>
        <v>20723</v>
      </c>
      <c r="B285" s="8" t="str">
        <f>Daten!B285</f>
        <v>Stockenboi</v>
      </c>
      <c r="C285" s="15">
        <f t="shared" si="116"/>
        <v>2</v>
      </c>
      <c r="D285" s="10">
        <f>Daten!D285</f>
        <v>0</v>
      </c>
      <c r="E285" s="9">
        <f>Daten!E285</f>
        <v>1616</v>
      </c>
      <c r="F285" s="9">
        <f>Daten!F285</f>
        <v>1626</v>
      </c>
      <c r="G285" s="27">
        <f t="shared" si="117"/>
        <v>-10</v>
      </c>
      <c r="H285" s="29">
        <f t="shared" si="118"/>
        <v>-6.1500615006150061E-3</v>
      </c>
      <c r="I285" s="21">
        <f t="shared" si="119"/>
        <v>20.974105867007125</v>
      </c>
      <c r="J285" s="21">
        <f t="shared" si="120"/>
        <v>-30.974105867007125</v>
      </c>
      <c r="K285" s="27">
        <f t="shared" si="121"/>
        <v>15487.052933503563</v>
      </c>
      <c r="L285" s="16">
        <f>Daten!G285</f>
        <v>260</v>
      </c>
      <c r="M285" s="16">
        <f>Daten!H285</f>
        <v>1014</v>
      </c>
      <c r="N285" s="16">
        <f>Daten!I285</f>
        <v>342</v>
      </c>
      <c r="O285" s="28">
        <f t="shared" si="122"/>
        <v>0.59368836291913218</v>
      </c>
      <c r="P285" s="16">
        <f t="shared" si="123"/>
        <v>560.75391550438019</v>
      </c>
      <c r="Q285" s="21">
        <f t="shared" si="124"/>
        <v>41.246084495619812</v>
      </c>
      <c r="R285" s="27">
        <f t="shared" si="125"/>
        <v>8249.2168991239632</v>
      </c>
      <c r="S285" s="9">
        <f>Daten!K285</f>
        <v>10785</v>
      </c>
      <c r="T285" s="9">
        <f>Daten!L285</f>
        <v>78866</v>
      </c>
      <c r="U285" s="9">
        <f>Daten!M285</f>
        <v>170319</v>
      </c>
      <c r="V285" s="9">
        <f>Daten!N285</f>
        <v>500</v>
      </c>
      <c r="W285" s="9">
        <f>Daten!O285</f>
        <v>500</v>
      </c>
      <c r="X285" s="23">
        <f t="shared" si="126"/>
        <v>259970</v>
      </c>
      <c r="Y285" s="9">
        <f t="shared" si="127"/>
        <v>571606.36168594344</v>
      </c>
      <c r="Z285" s="21">
        <f t="shared" si="128"/>
        <v>-311636.36168594344</v>
      </c>
      <c r="AA285" s="27">
        <f t="shared" si="129"/>
        <v>31163.636168594345</v>
      </c>
      <c r="AB285" s="32">
        <f t="shared" si="130"/>
        <v>54899.906001221869</v>
      </c>
      <c r="AC285" s="31">
        <f t="shared" si="131"/>
        <v>54899.906001221869</v>
      </c>
      <c r="AG285" s="26">
        <f t="shared" si="132"/>
        <v>15487.052933503563</v>
      </c>
      <c r="AH285" s="26">
        <f t="shared" si="133"/>
        <v>31163.636168594345</v>
      </c>
      <c r="AI285" s="26">
        <f t="shared" si="134"/>
        <v>46650.689102097909</v>
      </c>
      <c r="AJ285" s="26">
        <f t="shared" si="135"/>
        <v>1</v>
      </c>
      <c r="AK285" s="26">
        <f t="shared" si="136"/>
        <v>46650.689102097909</v>
      </c>
      <c r="AL285" s="26">
        <f t="shared" ca="1" si="137"/>
        <v>117866</v>
      </c>
      <c r="AM285" s="26">
        <f t="shared" ca="1" si="138"/>
        <v>21</v>
      </c>
      <c r="AN285" s="26">
        <f ca="1">IF(AM285=0,0,COUNTIF($AM$19:AM285,C285*10+1))</f>
        <v>75</v>
      </c>
      <c r="AO285" s="21">
        <f t="shared" ca="1" si="139"/>
        <v>0</v>
      </c>
      <c r="AP285" s="33">
        <f t="shared" ca="1" si="140"/>
        <v>117866</v>
      </c>
      <c r="AR285" s="111">
        <v>53275</v>
      </c>
      <c r="AS285" s="26"/>
    </row>
    <row r="286" spans="1:45" x14ac:dyDescent="0.2">
      <c r="A286" s="15">
        <f>Daten!A286</f>
        <v>20724</v>
      </c>
      <c r="B286" s="8" t="str">
        <f>Daten!B286</f>
        <v>Treffen am Ossiacher See</v>
      </c>
      <c r="C286" s="15">
        <f t="shared" si="116"/>
        <v>2</v>
      </c>
      <c r="D286" s="10">
        <f>Daten!D286</f>
        <v>0</v>
      </c>
      <c r="E286" s="9">
        <f>Daten!E286</f>
        <v>4454</v>
      </c>
      <c r="F286" s="9">
        <f>Daten!F286</f>
        <v>4347</v>
      </c>
      <c r="G286" s="27">
        <f t="shared" si="117"/>
        <v>107</v>
      </c>
      <c r="H286" s="29">
        <f t="shared" si="118"/>
        <v>2.4614676788589831E-2</v>
      </c>
      <c r="I286" s="21">
        <f t="shared" si="119"/>
        <v>56.072840223788418</v>
      </c>
      <c r="J286" s="21">
        <f t="shared" si="120"/>
        <v>50.927159776211582</v>
      </c>
      <c r="K286" s="27">
        <f t="shared" si="121"/>
        <v>-25463.579888105793</v>
      </c>
      <c r="L286" s="16">
        <f>Daten!G286</f>
        <v>528</v>
      </c>
      <c r="M286" s="16">
        <f>Daten!H286</f>
        <v>2732</v>
      </c>
      <c r="N286" s="16">
        <f>Daten!I286</f>
        <v>1194</v>
      </c>
      <c r="O286" s="28">
        <f t="shared" si="122"/>
        <v>0.63030746705710106</v>
      </c>
      <c r="P286" s="16">
        <f t="shared" si="123"/>
        <v>1510.8281037060815</v>
      </c>
      <c r="Q286" s="21">
        <f t="shared" si="124"/>
        <v>211.17189629391851</v>
      </c>
      <c r="R286" s="27">
        <f t="shared" si="125"/>
        <v>42234.379258783702</v>
      </c>
      <c r="S286" s="9">
        <f>Daten!K286</f>
        <v>13264</v>
      </c>
      <c r="T286" s="9">
        <f>Daten!L286</f>
        <v>565371</v>
      </c>
      <c r="U286" s="9">
        <f>Daten!M286</f>
        <v>935960</v>
      </c>
      <c r="V286" s="9">
        <f>Daten!N286</f>
        <v>500</v>
      </c>
      <c r="W286" s="9">
        <f>Daten!O286</f>
        <v>500</v>
      </c>
      <c r="X286" s="23">
        <f t="shared" si="126"/>
        <v>1514595</v>
      </c>
      <c r="Y286" s="9">
        <f t="shared" si="127"/>
        <v>1575454.6627160842</v>
      </c>
      <c r="Z286" s="21">
        <f t="shared" si="128"/>
        <v>-60859.66271608416</v>
      </c>
      <c r="AA286" s="27">
        <f t="shared" si="129"/>
        <v>6085.9662716084167</v>
      </c>
      <c r="AB286" s="32">
        <f t="shared" si="130"/>
        <v>22856.765642286326</v>
      </c>
      <c r="AC286" s="31">
        <f t="shared" si="131"/>
        <v>22856.765642286326</v>
      </c>
      <c r="AG286" s="26">
        <f t="shared" si="132"/>
        <v>-25463.579888105793</v>
      </c>
      <c r="AH286" s="26">
        <f t="shared" si="133"/>
        <v>6085.9662716084167</v>
      </c>
      <c r="AI286" s="26">
        <f t="shared" si="134"/>
        <v>-19377.613616497376</v>
      </c>
      <c r="AJ286" s="26">
        <f t="shared" si="135"/>
        <v>1</v>
      </c>
      <c r="AK286" s="26">
        <f t="shared" si="136"/>
        <v>0</v>
      </c>
      <c r="AL286" s="26">
        <f t="shared" ca="1" si="137"/>
        <v>0</v>
      </c>
      <c r="AM286" s="26">
        <f t="shared" ca="1" si="138"/>
        <v>0</v>
      </c>
      <c r="AN286" s="26">
        <f ca="1">IF(AM286=0,0,COUNTIF($AM$19:AM286,C286*10+1))</f>
        <v>0</v>
      </c>
      <c r="AO286" s="21">
        <f t="shared" ca="1" si="139"/>
        <v>0</v>
      </c>
      <c r="AP286" s="33">
        <f t="shared" ca="1" si="140"/>
        <v>0</v>
      </c>
      <c r="AR286" s="111">
        <v>0</v>
      </c>
      <c r="AS286" s="26"/>
    </row>
    <row r="287" spans="1:45" x14ac:dyDescent="0.2">
      <c r="A287" s="15">
        <f>Daten!A287</f>
        <v>20725</v>
      </c>
      <c r="B287" s="8" t="str">
        <f>Daten!B287</f>
        <v>Velden am Wörther See</v>
      </c>
      <c r="C287" s="15">
        <f t="shared" si="116"/>
        <v>2</v>
      </c>
      <c r="D287" s="10">
        <f>Daten!D287</f>
        <v>0</v>
      </c>
      <c r="E287" s="9">
        <f>Daten!E287</f>
        <v>9008</v>
      </c>
      <c r="F287" s="9">
        <f>Daten!F287</f>
        <v>8959</v>
      </c>
      <c r="G287" s="27">
        <f t="shared" si="117"/>
        <v>49</v>
      </c>
      <c r="H287" s="29">
        <f t="shared" si="118"/>
        <v>5.4693604196896974E-3</v>
      </c>
      <c r="I287" s="21">
        <f t="shared" si="119"/>
        <v>115.56396953414318</v>
      </c>
      <c r="J287" s="21">
        <f t="shared" si="120"/>
        <v>-66.563969534143183</v>
      </c>
      <c r="K287" s="27">
        <f t="shared" si="121"/>
        <v>33281.98476707159</v>
      </c>
      <c r="L287" s="16">
        <f>Daten!G287</f>
        <v>1093</v>
      </c>
      <c r="M287" s="16">
        <f>Daten!H287</f>
        <v>5636</v>
      </c>
      <c r="N287" s="16">
        <f>Daten!I287</f>
        <v>2279</v>
      </c>
      <c r="O287" s="28">
        <f t="shared" si="122"/>
        <v>0.59829666430092265</v>
      </c>
      <c r="P287" s="16">
        <f t="shared" si="123"/>
        <v>3116.7742285825316</v>
      </c>
      <c r="Q287" s="21">
        <f t="shared" si="124"/>
        <v>255.22577141746842</v>
      </c>
      <c r="R287" s="27">
        <f t="shared" si="125"/>
        <v>51045.154283493684</v>
      </c>
      <c r="S287" s="9">
        <f>Daten!K287</f>
        <v>15027</v>
      </c>
      <c r="T287" s="9">
        <f>Daten!L287</f>
        <v>1386020</v>
      </c>
      <c r="U287" s="9">
        <f>Daten!M287</f>
        <v>2000054</v>
      </c>
      <c r="V287" s="9">
        <f>Daten!N287</f>
        <v>500</v>
      </c>
      <c r="W287" s="9">
        <f>Daten!O287</f>
        <v>500</v>
      </c>
      <c r="X287" s="23">
        <f t="shared" si="126"/>
        <v>3401101</v>
      </c>
      <c r="Y287" s="9">
        <f t="shared" si="127"/>
        <v>3186281.0062295659</v>
      </c>
      <c r="Z287" s="21">
        <f t="shared" si="128"/>
        <v>214819.99377043406</v>
      </c>
      <c r="AA287" s="27">
        <f t="shared" si="129"/>
        <v>-21481.999377043408</v>
      </c>
      <c r="AB287" s="32">
        <f t="shared" si="130"/>
        <v>62845.139673521873</v>
      </c>
      <c r="AC287" s="31">
        <f t="shared" si="131"/>
        <v>62845.139673521873</v>
      </c>
      <c r="AG287" s="26">
        <f t="shared" si="132"/>
        <v>33281.98476707159</v>
      </c>
      <c r="AH287" s="26">
        <f t="shared" si="133"/>
        <v>-21481.999377043408</v>
      </c>
      <c r="AI287" s="26">
        <f t="shared" si="134"/>
        <v>11799.985390028181</v>
      </c>
      <c r="AJ287" s="26">
        <f t="shared" si="135"/>
        <v>1</v>
      </c>
      <c r="AK287" s="26">
        <f t="shared" si="136"/>
        <v>0</v>
      </c>
      <c r="AL287" s="26">
        <f t="shared" ca="1" si="137"/>
        <v>0</v>
      </c>
      <c r="AM287" s="26">
        <f t="shared" ca="1" si="138"/>
        <v>0</v>
      </c>
      <c r="AN287" s="26">
        <f ca="1">IF(AM287=0,0,COUNTIF($AM$19:AM287,C287*10+1))</f>
        <v>0</v>
      </c>
      <c r="AO287" s="21">
        <f t="shared" ca="1" si="139"/>
        <v>0</v>
      </c>
      <c r="AP287" s="33">
        <f t="shared" ca="1" si="140"/>
        <v>0</v>
      </c>
      <c r="AR287" s="111">
        <v>0</v>
      </c>
      <c r="AS287" s="26"/>
    </row>
    <row r="288" spans="1:45" x14ac:dyDescent="0.2">
      <c r="A288" s="15">
        <f>Daten!A288</f>
        <v>20726</v>
      </c>
      <c r="B288" s="8" t="str">
        <f>Daten!B288</f>
        <v>Weißenstein</v>
      </c>
      <c r="C288" s="15">
        <f t="shared" si="116"/>
        <v>2</v>
      </c>
      <c r="D288" s="10">
        <f>Daten!D288</f>
        <v>0</v>
      </c>
      <c r="E288" s="9">
        <f>Daten!E288</f>
        <v>2917</v>
      </c>
      <c r="F288" s="9">
        <f>Daten!F288</f>
        <v>2985</v>
      </c>
      <c r="G288" s="27">
        <f t="shared" si="117"/>
        <v>-68</v>
      </c>
      <c r="H288" s="29">
        <f t="shared" si="118"/>
        <v>-2.2780569514237858E-2</v>
      </c>
      <c r="I288" s="21">
        <f t="shared" si="119"/>
        <v>38.504124239247396</v>
      </c>
      <c r="J288" s="21">
        <f t="shared" si="120"/>
        <v>-106.5041242392474</v>
      </c>
      <c r="K288" s="27">
        <f t="shared" si="121"/>
        <v>53252.062119623704</v>
      </c>
      <c r="L288" s="16">
        <f>Daten!G288</f>
        <v>373</v>
      </c>
      <c r="M288" s="16">
        <f>Daten!H288</f>
        <v>1884</v>
      </c>
      <c r="N288" s="16">
        <f>Daten!I288</f>
        <v>660</v>
      </c>
      <c r="O288" s="28">
        <f t="shared" si="122"/>
        <v>0.54830148619957542</v>
      </c>
      <c r="P288" s="16">
        <f t="shared" si="123"/>
        <v>1041.8741388661265</v>
      </c>
      <c r="Q288" s="21">
        <f t="shared" si="124"/>
        <v>-8.8741388661264864</v>
      </c>
      <c r="R288" s="27">
        <f t="shared" si="125"/>
        <v>-1774.8277732252973</v>
      </c>
      <c r="S288" s="9">
        <f>Daten!K288</f>
        <v>12228</v>
      </c>
      <c r="T288" s="9">
        <f>Daten!L288</f>
        <v>278661</v>
      </c>
      <c r="U288" s="9">
        <f>Daten!M288</f>
        <v>1225454</v>
      </c>
      <c r="V288" s="9">
        <f>Daten!N288</f>
        <v>500</v>
      </c>
      <c r="W288" s="9">
        <f>Daten!O288</f>
        <v>500</v>
      </c>
      <c r="X288" s="23">
        <f t="shared" si="126"/>
        <v>1516343</v>
      </c>
      <c r="Y288" s="9">
        <f t="shared" si="127"/>
        <v>1031791.9288600847</v>
      </c>
      <c r="Z288" s="21">
        <f t="shared" si="128"/>
        <v>484551.07113991526</v>
      </c>
      <c r="AA288" s="27">
        <f t="shared" si="129"/>
        <v>-48455.107113991529</v>
      </c>
      <c r="AB288" s="32">
        <f t="shared" si="130"/>
        <v>3022.1272324068777</v>
      </c>
      <c r="AC288" s="31">
        <f t="shared" si="131"/>
        <v>3022.1272324068777</v>
      </c>
      <c r="AG288" s="26">
        <f t="shared" si="132"/>
        <v>53252.062119623704</v>
      </c>
      <c r="AH288" s="26">
        <f t="shared" si="133"/>
        <v>-48455.107113991529</v>
      </c>
      <c r="AI288" s="26">
        <f t="shared" si="134"/>
        <v>4796.955005632175</v>
      </c>
      <c r="AJ288" s="26">
        <f t="shared" si="135"/>
        <v>1</v>
      </c>
      <c r="AK288" s="26">
        <f t="shared" si="136"/>
        <v>0</v>
      </c>
      <c r="AL288" s="26">
        <f t="shared" ca="1" si="137"/>
        <v>0</v>
      </c>
      <c r="AM288" s="26">
        <f t="shared" ca="1" si="138"/>
        <v>0</v>
      </c>
      <c r="AN288" s="26">
        <f ca="1">IF(AM288=0,0,COUNTIF($AM$19:AM288,C288*10+1))</f>
        <v>0</v>
      </c>
      <c r="AO288" s="21">
        <f t="shared" ca="1" si="139"/>
        <v>0</v>
      </c>
      <c r="AP288" s="33">
        <f t="shared" ca="1" si="140"/>
        <v>0</v>
      </c>
      <c r="AR288" s="111">
        <v>0</v>
      </c>
      <c r="AS288" s="26"/>
    </row>
    <row r="289" spans="1:45" x14ac:dyDescent="0.2">
      <c r="A289" s="15">
        <f>Daten!A289</f>
        <v>20727</v>
      </c>
      <c r="B289" s="8" t="str">
        <f>Daten!B289</f>
        <v>Wernberg</v>
      </c>
      <c r="C289" s="15">
        <f t="shared" si="116"/>
        <v>2</v>
      </c>
      <c r="D289" s="10">
        <f>Daten!D289</f>
        <v>0</v>
      </c>
      <c r="E289" s="9">
        <f>Daten!E289</f>
        <v>5573</v>
      </c>
      <c r="F289" s="9">
        <f>Daten!F289</f>
        <v>5576</v>
      </c>
      <c r="G289" s="27">
        <f t="shared" si="117"/>
        <v>-3</v>
      </c>
      <c r="H289" s="29">
        <f t="shared" si="118"/>
        <v>-5.3802008608321375E-4</v>
      </c>
      <c r="I289" s="21">
        <f t="shared" si="119"/>
        <v>71.925962062996135</v>
      </c>
      <c r="J289" s="21">
        <f t="shared" si="120"/>
        <v>-74.925962062996135</v>
      </c>
      <c r="K289" s="27">
        <f t="shared" si="121"/>
        <v>37462.981031498064</v>
      </c>
      <c r="L289" s="16">
        <f>Daten!G289</f>
        <v>843</v>
      </c>
      <c r="M289" s="16">
        <f>Daten!H289</f>
        <v>3591</v>
      </c>
      <c r="N289" s="16">
        <f>Daten!I289</f>
        <v>1139</v>
      </c>
      <c r="O289" s="28">
        <f t="shared" si="122"/>
        <v>0.55193539404065717</v>
      </c>
      <c r="P289" s="16">
        <f t="shared" si="123"/>
        <v>1985.8651978069322</v>
      </c>
      <c r="Q289" s="21">
        <f t="shared" si="124"/>
        <v>-3.8651978069322013</v>
      </c>
      <c r="R289" s="27">
        <f t="shared" si="125"/>
        <v>-773.03956138644025</v>
      </c>
      <c r="S289" s="9">
        <f>Daten!K289</f>
        <v>6778</v>
      </c>
      <c r="T289" s="9">
        <f>Daten!L289</f>
        <v>400691</v>
      </c>
      <c r="U289" s="9">
        <f>Daten!M289</f>
        <v>1218494</v>
      </c>
      <c r="V289" s="9">
        <f>Daten!N289</f>
        <v>500</v>
      </c>
      <c r="W289" s="9">
        <f>Daten!O289</f>
        <v>500</v>
      </c>
      <c r="X289" s="23">
        <f t="shared" si="126"/>
        <v>1625963</v>
      </c>
      <c r="Y289" s="9">
        <f t="shared" si="127"/>
        <v>1971263.7708389619</v>
      </c>
      <c r="Z289" s="21">
        <f t="shared" si="128"/>
        <v>-345300.77083896194</v>
      </c>
      <c r="AA289" s="27">
        <f t="shared" si="129"/>
        <v>34530.077083896198</v>
      </c>
      <c r="AB289" s="32">
        <f t="shared" si="130"/>
        <v>71220.018554007824</v>
      </c>
      <c r="AC289" s="31">
        <f t="shared" si="131"/>
        <v>71220.018554007824</v>
      </c>
      <c r="AG289" s="26">
        <f t="shared" si="132"/>
        <v>37462.981031498064</v>
      </c>
      <c r="AH289" s="26">
        <f t="shared" si="133"/>
        <v>34530.077083896198</v>
      </c>
      <c r="AI289" s="26">
        <f t="shared" si="134"/>
        <v>71993.058115394262</v>
      </c>
      <c r="AJ289" s="26">
        <f t="shared" si="135"/>
        <v>1</v>
      </c>
      <c r="AK289" s="26">
        <f t="shared" si="136"/>
        <v>71993.058115394262</v>
      </c>
      <c r="AL289" s="26">
        <f t="shared" ca="1" si="137"/>
        <v>181895</v>
      </c>
      <c r="AM289" s="26">
        <f t="shared" ca="1" si="138"/>
        <v>21</v>
      </c>
      <c r="AN289" s="26">
        <f ca="1">IF(AM289=0,0,COUNTIF($AM$19:AM289,C289*10+1))</f>
        <v>76</v>
      </c>
      <c r="AO289" s="21">
        <f t="shared" ca="1" si="139"/>
        <v>0</v>
      </c>
      <c r="AP289" s="33">
        <f t="shared" ca="1" si="140"/>
        <v>181895</v>
      </c>
      <c r="AR289" s="111">
        <v>82216</v>
      </c>
      <c r="AS289" s="26"/>
    </row>
    <row r="290" spans="1:45" x14ac:dyDescent="0.2">
      <c r="A290" s="15">
        <f>Daten!A290</f>
        <v>20801</v>
      </c>
      <c r="B290" s="8" t="str">
        <f>Daten!B290</f>
        <v>Bleiburg</v>
      </c>
      <c r="C290" s="15">
        <f t="shared" si="116"/>
        <v>2</v>
      </c>
      <c r="D290" s="10">
        <f>Daten!D290</f>
        <v>0</v>
      </c>
      <c r="E290" s="9">
        <f>Daten!E290</f>
        <v>4067</v>
      </c>
      <c r="F290" s="9">
        <f>Daten!F290</f>
        <v>4020</v>
      </c>
      <c r="G290" s="27">
        <f t="shared" si="117"/>
        <v>47</v>
      </c>
      <c r="H290" s="29">
        <f t="shared" si="118"/>
        <v>1.1691542288557214E-2</v>
      </c>
      <c r="I290" s="21">
        <f t="shared" si="119"/>
        <v>51.854800483006542</v>
      </c>
      <c r="J290" s="21">
        <f t="shared" si="120"/>
        <v>-4.8548004830065423</v>
      </c>
      <c r="K290" s="27">
        <f t="shared" si="121"/>
        <v>2427.400241503271</v>
      </c>
      <c r="L290" s="16">
        <f>Daten!G290</f>
        <v>581</v>
      </c>
      <c r="M290" s="16">
        <f>Daten!H290</f>
        <v>2660</v>
      </c>
      <c r="N290" s="16">
        <f>Daten!I290</f>
        <v>826</v>
      </c>
      <c r="O290" s="28">
        <f t="shared" si="122"/>
        <v>0.52894736842105261</v>
      </c>
      <c r="P290" s="16">
        <f t="shared" si="123"/>
        <v>1471.0112576347647</v>
      </c>
      <c r="Q290" s="21">
        <f t="shared" si="124"/>
        <v>-64.011257634764661</v>
      </c>
      <c r="R290" s="27">
        <f t="shared" si="125"/>
        <v>-12802.251526952932</v>
      </c>
      <c r="S290" s="9">
        <f>Daten!K290</f>
        <v>39127</v>
      </c>
      <c r="T290" s="9">
        <f>Daten!L290</f>
        <v>261088</v>
      </c>
      <c r="U290" s="9">
        <f>Daten!M290</f>
        <v>755724</v>
      </c>
      <c r="V290" s="9">
        <f>Daten!N290</f>
        <v>500</v>
      </c>
      <c r="W290" s="9">
        <f>Daten!O290</f>
        <v>500</v>
      </c>
      <c r="X290" s="23">
        <f t="shared" si="126"/>
        <v>1055939</v>
      </c>
      <c r="Y290" s="9">
        <f t="shared" si="127"/>
        <v>1438566.2580301559</v>
      </c>
      <c r="Z290" s="21">
        <f t="shared" si="128"/>
        <v>-382627.25803015591</v>
      </c>
      <c r="AA290" s="27">
        <f t="shared" si="129"/>
        <v>38262.725803015594</v>
      </c>
      <c r="AB290" s="32">
        <f t="shared" si="130"/>
        <v>27887.874517565931</v>
      </c>
      <c r="AC290" s="31">
        <f t="shared" si="131"/>
        <v>27887.874517565931</v>
      </c>
      <c r="AG290" s="26">
        <f t="shared" si="132"/>
        <v>2427.400241503271</v>
      </c>
      <c r="AH290" s="26">
        <f t="shared" si="133"/>
        <v>38262.725803015594</v>
      </c>
      <c r="AI290" s="26">
        <f t="shared" si="134"/>
        <v>40690.126044518867</v>
      </c>
      <c r="AJ290" s="26">
        <f t="shared" si="135"/>
        <v>1</v>
      </c>
      <c r="AK290" s="26">
        <f t="shared" si="136"/>
        <v>40690.126044518867</v>
      </c>
      <c r="AL290" s="26">
        <f t="shared" ca="1" si="137"/>
        <v>102806</v>
      </c>
      <c r="AM290" s="26">
        <f t="shared" ca="1" si="138"/>
        <v>21</v>
      </c>
      <c r="AN290" s="26">
        <f ca="1">IF(AM290=0,0,COUNTIF($AM$19:AM290,C290*10+1))</f>
        <v>77</v>
      </c>
      <c r="AO290" s="21">
        <f t="shared" ca="1" si="139"/>
        <v>0</v>
      </c>
      <c r="AP290" s="33">
        <f t="shared" ca="1" si="140"/>
        <v>102806</v>
      </c>
      <c r="AR290" s="111">
        <v>46468</v>
      </c>
      <c r="AS290" s="26"/>
    </row>
    <row r="291" spans="1:45" x14ac:dyDescent="0.2">
      <c r="A291" s="15">
        <f>Daten!A291</f>
        <v>20802</v>
      </c>
      <c r="B291" s="8" t="str">
        <f>Daten!B291</f>
        <v>Diex</v>
      </c>
      <c r="C291" s="15">
        <f t="shared" si="116"/>
        <v>2</v>
      </c>
      <c r="D291" s="10">
        <f>Daten!D291</f>
        <v>0</v>
      </c>
      <c r="E291" s="9">
        <f>Daten!E291</f>
        <v>796</v>
      </c>
      <c r="F291" s="9">
        <f>Daten!F291</f>
        <v>824</v>
      </c>
      <c r="G291" s="27">
        <f t="shared" si="117"/>
        <v>-28</v>
      </c>
      <c r="H291" s="29">
        <f t="shared" si="118"/>
        <v>-3.3980582524271843E-2</v>
      </c>
      <c r="I291" s="21">
        <f t="shared" si="119"/>
        <v>10.628944178606316</v>
      </c>
      <c r="J291" s="21">
        <f t="shared" si="120"/>
        <v>-38.628944178606318</v>
      </c>
      <c r="K291" s="27">
        <f t="shared" si="121"/>
        <v>19314.472089303159</v>
      </c>
      <c r="L291" s="16">
        <f>Daten!G291</f>
        <v>123</v>
      </c>
      <c r="M291" s="16">
        <f>Daten!H291</f>
        <v>490</v>
      </c>
      <c r="N291" s="16">
        <f>Daten!I291</f>
        <v>183</v>
      </c>
      <c r="O291" s="28">
        <f t="shared" si="122"/>
        <v>0.6244897959183674</v>
      </c>
      <c r="P291" s="16">
        <f t="shared" si="123"/>
        <v>270.97575798535138</v>
      </c>
      <c r="Q291" s="21">
        <f t="shared" si="124"/>
        <v>35.024242014648621</v>
      </c>
      <c r="R291" s="27">
        <f t="shared" si="125"/>
        <v>7004.8484029297242</v>
      </c>
      <c r="S291" s="9">
        <f>Daten!K291</f>
        <v>25845</v>
      </c>
      <c r="T291" s="9">
        <f>Daten!L291</f>
        <v>36623</v>
      </c>
      <c r="U291" s="9">
        <f>Daten!M291</f>
        <v>57067</v>
      </c>
      <c r="V291" s="9">
        <f>Daten!N291</f>
        <v>500</v>
      </c>
      <c r="W291" s="9">
        <f>Daten!O291</f>
        <v>500</v>
      </c>
      <c r="X291" s="23">
        <f t="shared" si="126"/>
        <v>119535</v>
      </c>
      <c r="Y291" s="9">
        <f t="shared" si="127"/>
        <v>281558.57914728398</v>
      </c>
      <c r="Z291" s="21">
        <f t="shared" si="128"/>
        <v>-162023.57914728398</v>
      </c>
      <c r="AA291" s="27">
        <f t="shared" si="129"/>
        <v>16202.357914728398</v>
      </c>
      <c r="AB291" s="32">
        <f t="shared" si="130"/>
        <v>42521.678406961284</v>
      </c>
      <c r="AC291" s="31">
        <f t="shared" si="131"/>
        <v>42521.678406961284</v>
      </c>
      <c r="AG291" s="26">
        <f t="shared" si="132"/>
        <v>19314.472089303159</v>
      </c>
      <c r="AH291" s="26">
        <f t="shared" si="133"/>
        <v>16202.357914728398</v>
      </c>
      <c r="AI291" s="26">
        <f t="shared" si="134"/>
        <v>35516.830004031559</v>
      </c>
      <c r="AJ291" s="26">
        <f t="shared" si="135"/>
        <v>1</v>
      </c>
      <c r="AK291" s="26">
        <f t="shared" si="136"/>
        <v>35516.830004031559</v>
      </c>
      <c r="AL291" s="26">
        <f t="shared" ca="1" si="137"/>
        <v>89735</v>
      </c>
      <c r="AM291" s="26">
        <f t="shared" ca="1" si="138"/>
        <v>21</v>
      </c>
      <c r="AN291" s="26">
        <f ca="1">IF(AM291=0,0,COUNTIF($AM$19:AM291,C291*10+1))</f>
        <v>78</v>
      </c>
      <c r="AO291" s="21">
        <f t="shared" ca="1" si="139"/>
        <v>0</v>
      </c>
      <c r="AP291" s="33">
        <f t="shared" ca="1" si="140"/>
        <v>89735</v>
      </c>
      <c r="AR291" s="111">
        <v>40560</v>
      </c>
      <c r="AS291" s="26"/>
    </row>
    <row r="292" spans="1:45" x14ac:dyDescent="0.2">
      <c r="A292" s="15">
        <f>Daten!A292</f>
        <v>20803</v>
      </c>
      <c r="B292" s="8" t="str">
        <f>Daten!B292</f>
        <v>Eberndorf</v>
      </c>
      <c r="C292" s="15">
        <f t="shared" si="116"/>
        <v>2</v>
      </c>
      <c r="D292" s="10">
        <f>Daten!D292</f>
        <v>0</v>
      </c>
      <c r="E292" s="9">
        <f>Daten!E292</f>
        <v>5878</v>
      </c>
      <c r="F292" s="9">
        <f>Daten!F292</f>
        <v>5864</v>
      </c>
      <c r="G292" s="27">
        <f t="shared" si="117"/>
        <v>14</v>
      </c>
      <c r="H292" s="29">
        <f t="shared" si="118"/>
        <v>2.3874488403819918E-3</v>
      </c>
      <c r="I292" s="21">
        <f t="shared" si="119"/>
        <v>75.640932843868242</v>
      </c>
      <c r="J292" s="21">
        <f t="shared" si="120"/>
        <v>-61.640932843868242</v>
      </c>
      <c r="K292" s="27">
        <f t="shared" si="121"/>
        <v>30820.466421934121</v>
      </c>
      <c r="L292" s="16">
        <f>Daten!G292</f>
        <v>829</v>
      </c>
      <c r="M292" s="16">
        <f>Daten!H292</f>
        <v>3741</v>
      </c>
      <c r="N292" s="16">
        <f>Daten!I292</f>
        <v>1308</v>
      </c>
      <c r="O292" s="28">
        <f t="shared" si="122"/>
        <v>0.57123763699545571</v>
      </c>
      <c r="P292" s="16">
        <f t="shared" si="123"/>
        <v>2068.8169604555092</v>
      </c>
      <c r="Q292" s="21">
        <f t="shared" si="124"/>
        <v>68.183039544490839</v>
      </c>
      <c r="R292" s="27">
        <f t="shared" si="125"/>
        <v>13636.607908898168</v>
      </c>
      <c r="S292" s="9">
        <f>Daten!K292</f>
        <v>33184</v>
      </c>
      <c r="T292" s="9">
        <f>Daten!L292</f>
        <v>480152</v>
      </c>
      <c r="U292" s="9">
        <f>Daten!M292</f>
        <v>1010583</v>
      </c>
      <c r="V292" s="9">
        <f>Daten!N292</f>
        <v>500</v>
      </c>
      <c r="W292" s="9">
        <f>Daten!O292</f>
        <v>500</v>
      </c>
      <c r="X292" s="23">
        <f t="shared" si="126"/>
        <v>1523919</v>
      </c>
      <c r="Y292" s="9">
        <f t="shared" si="127"/>
        <v>2079147.3972710243</v>
      </c>
      <c r="Z292" s="21">
        <f t="shared" si="128"/>
        <v>-555228.3972710243</v>
      </c>
      <c r="AA292" s="27">
        <f t="shared" si="129"/>
        <v>55522.83972710243</v>
      </c>
      <c r="AB292" s="32">
        <f t="shared" si="130"/>
        <v>99979.914057934715</v>
      </c>
      <c r="AC292" s="31">
        <f t="shared" si="131"/>
        <v>99979.914057934715</v>
      </c>
      <c r="AG292" s="26">
        <f t="shared" si="132"/>
        <v>30820.466421934121</v>
      </c>
      <c r="AH292" s="26">
        <f t="shared" si="133"/>
        <v>55522.83972710243</v>
      </c>
      <c r="AI292" s="26">
        <f t="shared" si="134"/>
        <v>86343.306149036551</v>
      </c>
      <c r="AJ292" s="26">
        <f t="shared" si="135"/>
        <v>1</v>
      </c>
      <c r="AK292" s="26">
        <f t="shared" si="136"/>
        <v>86343.306149036551</v>
      </c>
      <c r="AL292" s="26">
        <f t="shared" ca="1" si="137"/>
        <v>218151</v>
      </c>
      <c r="AM292" s="26">
        <f t="shared" ca="1" si="138"/>
        <v>21</v>
      </c>
      <c r="AN292" s="26">
        <f ca="1">IF(AM292=0,0,COUNTIF($AM$19:AM292,C292*10+1))</f>
        <v>79</v>
      </c>
      <c r="AO292" s="21">
        <f t="shared" ca="1" si="139"/>
        <v>0</v>
      </c>
      <c r="AP292" s="33">
        <f t="shared" ca="1" si="140"/>
        <v>218151</v>
      </c>
      <c r="AR292" s="111">
        <v>98604</v>
      </c>
      <c r="AS292" s="26"/>
    </row>
    <row r="293" spans="1:45" x14ac:dyDescent="0.2">
      <c r="A293" s="15">
        <f>Daten!A293</f>
        <v>20804</v>
      </c>
      <c r="B293" s="8" t="str">
        <f>Daten!B293</f>
        <v>Eisenkappel-Vellach</v>
      </c>
      <c r="C293" s="15">
        <f t="shared" si="116"/>
        <v>2</v>
      </c>
      <c r="D293" s="10">
        <f>Daten!D293</f>
        <v>0</v>
      </c>
      <c r="E293" s="9">
        <f>Daten!E293</f>
        <v>2277</v>
      </c>
      <c r="F293" s="9">
        <f>Daten!F293</f>
        <v>2413</v>
      </c>
      <c r="G293" s="27">
        <f t="shared" si="117"/>
        <v>-136</v>
      </c>
      <c r="H293" s="29">
        <f t="shared" si="118"/>
        <v>-5.6361375880646498E-2</v>
      </c>
      <c r="I293" s="21">
        <f t="shared" si="119"/>
        <v>31.125779493904176</v>
      </c>
      <c r="J293" s="21">
        <f t="shared" si="120"/>
        <v>-167.12577949390419</v>
      </c>
      <c r="K293" s="27">
        <f t="shared" si="121"/>
        <v>83562.889746952089</v>
      </c>
      <c r="L293" s="16">
        <f>Daten!G293</f>
        <v>286</v>
      </c>
      <c r="M293" s="16">
        <f>Daten!H293</f>
        <v>1391</v>
      </c>
      <c r="N293" s="16">
        <f>Daten!I293</f>
        <v>600</v>
      </c>
      <c r="O293" s="28">
        <f t="shared" si="122"/>
        <v>0.63695183321351545</v>
      </c>
      <c r="P293" s="16">
        <f t="shared" si="123"/>
        <v>769.23934562780357</v>
      </c>
      <c r="Q293" s="21">
        <f t="shared" si="124"/>
        <v>116.76065437219643</v>
      </c>
      <c r="R293" s="27">
        <f t="shared" si="125"/>
        <v>23352.130874439285</v>
      </c>
      <c r="S293" s="9">
        <f>Daten!K293</f>
        <v>61563</v>
      </c>
      <c r="T293" s="9">
        <f>Daten!L293</f>
        <v>156642</v>
      </c>
      <c r="U293" s="9">
        <f>Daten!M293</f>
        <v>226807</v>
      </c>
      <c r="V293" s="9">
        <f>Daten!N293</f>
        <v>500</v>
      </c>
      <c r="W293" s="9">
        <f>Daten!O293</f>
        <v>500</v>
      </c>
      <c r="X293" s="23">
        <f t="shared" si="126"/>
        <v>445012</v>
      </c>
      <c r="Y293" s="9">
        <f t="shared" si="127"/>
        <v>805413.17175674078</v>
      </c>
      <c r="Z293" s="21">
        <f t="shared" si="128"/>
        <v>-360401.17175674078</v>
      </c>
      <c r="AA293" s="27">
        <f t="shared" si="129"/>
        <v>36040.11717567408</v>
      </c>
      <c r="AB293" s="32">
        <f t="shared" si="130"/>
        <v>142955.13779706546</v>
      </c>
      <c r="AC293" s="31">
        <f t="shared" si="131"/>
        <v>142955.13779706546</v>
      </c>
      <c r="AG293" s="26">
        <f t="shared" si="132"/>
        <v>83562.889746952089</v>
      </c>
      <c r="AH293" s="26">
        <f t="shared" si="133"/>
        <v>36040.11717567408</v>
      </c>
      <c r="AI293" s="26">
        <f t="shared" si="134"/>
        <v>119603.00692262617</v>
      </c>
      <c r="AJ293" s="26">
        <f t="shared" si="135"/>
        <v>1</v>
      </c>
      <c r="AK293" s="26">
        <f t="shared" si="136"/>
        <v>119603.00692262617</v>
      </c>
      <c r="AL293" s="26">
        <f t="shared" ca="1" si="137"/>
        <v>302184</v>
      </c>
      <c r="AM293" s="26">
        <f t="shared" ca="1" si="138"/>
        <v>21</v>
      </c>
      <c r="AN293" s="26">
        <f ca="1">IF(AM293=0,0,COUNTIF($AM$19:AM293,C293*10+1))</f>
        <v>80</v>
      </c>
      <c r="AO293" s="21">
        <f t="shared" ca="1" si="139"/>
        <v>0</v>
      </c>
      <c r="AP293" s="33">
        <f t="shared" ca="1" si="140"/>
        <v>302184</v>
      </c>
      <c r="AR293" s="111">
        <v>136587</v>
      </c>
      <c r="AS293" s="26"/>
    </row>
    <row r="294" spans="1:45" x14ac:dyDescent="0.2">
      <c r="A294" s="15">
        <f>Daten!A294</f>
        <v>20805</v>
      </c>
      <c r="B294" s="8" t="str">
        <f>Daten!B294</f>
        <v>Feistritz ob Bleiburg</v>
      </c>
      <c r="C294" s="15">
        <f t="shared" si="116"/>
        <v>2</v>
      </c>
      <c r="D294" s="10">
        <f>Daten!D294</f>
        <v>0</v>
      </c>
      <c r="E294" s="9">
        <f>Daten!E294</f>
        <v>2206</v>
      </c>
      <c r="F294" s="9">
        <f>Daten!F294</f>
        <v>2135</v>
      </c>
      <c r="G294" s="27">
        <f t="shared" si="117"/>
        <v>71</v>
      </c>
      <c r="H294" s="29">
        <f t="shared" si="118"/>
        <v>3.3255269320843092E-2</v>
      </c>
      <c r="I294" s="21">
        <f t="shared" si="119"/>
        <v>27.53980075403457</v>
      </c>
      <c r="J294" s="21">
        <f t="shared" si="120"/>
        <v>43.460199245965427</v>
      </c>
      <c r="K294" s="27">
        <f t="shared" si="121"/>
        <v>-21730.099622982714</v>
      </c>
      <c r="L294" s="16">
        <f>Daten!G294</f>
        <v>355</v>
      </c>
      <c r="M294" s="16">
        <f>Daten!H294</f>
        <v>1461</v>
      </c>
      <c r="N294" s="16">
        <f>Daten!I294</f>
        <v>390</v>
      </c>
      <c r="O294" s="28">
        <f t="shared" si="122"/>
        <v>0.50992470910335386</v>
      </c>
      <c r="P294" s="16">
        <f t="shared" si="123"/>
        <v>807.95016819713953</v>
      </c>
      <c r="Q294" s="21">
        <f t="shared" si="124"/>
        <v>-62.950168197139533</v>
      </c>
      <c r="R294" s="27">
        <f t="shared" si="125"/>
        <v>-12590.033639427907</v>
      </c>
      <c r="S294" s="9">
        <f>Daten!K294</f>
        <v>14504</v>
      </c>
      <c r="T294" s="9">
        <f>Daten!L294</f>
        <v>185601</v>
      </c>
      <c r="U294" s="9">
        <f>Daten!M294</f>
        <v>3026967</v>
      </c>
      <c r="V294" s="9">
        <f>Daten!N294</f>
        <v>500</v>
      </c>
      <c r="W294" s="9">
        <f>Daten!O294</f>
        <v>500</v>
      </c>
      <c r="X294" s="23">
        <f t="shared" si="126"/>
        <v>3227072</v>
      </c>
      <c r="Y294" s="9">
        <f t="shared" si="127"/>
        <v>780299.27839058859</v>
      </c>
      <c r="Z294" s="21">
        <f t="shared" si="128"/>
        <v>2446772.7216094113</v>
      </c>
      <c r="AA294" s="27">
        <f t="shared" si="129"/>
        <v>-244677.27216094115</v>
      </c>
      <c r="AB294" s="32">
        <f t="shared" si="130"/>
        <v>-278997.4054233518</v>
      </c>
      <c r="AC294" s="31">
        <f t="shared" si="131"/>
        <v>0</v>
      </c>
      <c r="AG294" s="26">
        <f t="shared" si="132"/>
        <v>0</v>
      </c>
      <c r="AH294" s="26">
        <f t="shared" si="133"/>
        <v>0</v>
      </c>
      <c r="AI294" s="26">
        <f t="shared" si="134"/>
        <v>0</v>
      </c>
      <c r="AJ294" s="26">
        <f t="shared" si="135"/>
        <v>1</v>
      </c>
      <c r="AK294" s="26">
        <f t="shared" si="136"/>
        <v>0</v>
      </c>
      <c r="AL294" s="26">
        <f t="shared" ca="1" si="137"/>
        <v>0</v>
      </c>
      <c r="AM294" s="26">
        <f t="shared" ca="1" si="138"/>
        <v>0</v>
      </c>
      <c r="AN294" s="26">
        <f ca="1">IF(AM294=0,0,COUNTIF($AM$19:AM294,C294*10+1))</f>
        <v>0</v>
      </c>
      <c r="AO294" s="21">
        <f t="shared" ca="1" si="139"/>
        <v>0</v>
      </c>
      <c r="AP294" s="33">
        <f t="shared" ca="1" si="140"/>
        <v>0</v>
      </c>
      <c r="AR294" s="111">
        <v>0</v>
      </c>
      <c r="AS294" s="26"/>
    </row>
    <row r="295" spans="1:45" x14ac:dyDescent="0.2">
      <c r="A295" s="15">
        <f>Daten!A295</f>
        <v>20806</v>
      </c>
      <c r="B295" s="8" t="str">
        <f>Daten!B295</f>
        <v>Gallizien</v>
      </c>
      <c r="C295" s="15">
        <f t="shared" si="116"/>
        <v>2</v>
      </c>
      <c r="D295" s="10">
        <f>Daten!D295</f>
        <v>0</v>
      </c>
      <c r="E295" s="9">
        <f>Daten!E295</f>
        <v>1752</v>
      </c>
      <c r="F295" s="9">
        <f>Daten!F295</f>
        <v>1772</v>
      </c>
      <c r="G295" s="27">
        <f t="shared" si="117"/>
        <v>-20</v>
      </c>
      <c r="H295" s="29">
        <f t="shared" si="118"/>
        <v>-1.1286681715575621E-2</v>
      </c>
      <c r="I295" s="21">
        <f t="shared" si="119"/>
        <v>22.85738966564368</v>
      </c>
      <c r="J295" s="21">
        <f t="shared" si="120"/>
        <v>-42.85738966564368</v>
      </c>
      <c r="K295" s="27">
        <f t="shared" si="121"/>
        <v>21428.694832821839</v>
      </c>
      <c r="L295" s="16">
        <f>Daten!G295</f>
        <v>238</v>
      </c>
      <c r="M295" s="16">
        <f>Daten!H295</f>
        <v>1145</v>
      </c>
      <c r="N295" s="16">
        <f>Daten!I295</f>
        <v>369</v>
      </c>
      <c r="O295" s="28">
        <f t="shared" si="122"/>
        <v>0.53013100436681226</v>
      </c>
      <c r="P295" s="16">
        <f t="shared" si="123"/>
        <v>633.19845488413739</v>
      </c>
      <c r="Q295" s="21">
        <f t="shared" si="124"/>
        <v>-26.198454884137391</v>
      </c>
      <c r="R295" s="27">
        <f t="shared" si="125"/>
        <v>-5239.6909768274782</v>
      </c>
      <c r="S295" s="9">
        <f>Daten!K295</f>
        <v>10304</v>
      </c>
      <c r="T295" s="9">
        <f>Daten!L295</f>
        <v>102217</v>
      </c>
      <c r="U295" s="9">
        <f>Daten!M295</f>
        <v>88724</v>
      </c>
      <c r="V295" s="9">
        <f>Daten!N295</f>
        <v>500</v>
      </c>
      <c r="W295" s="9">
        <f>Daten!O295</f>
        <v>500</v>
      </c>
      <c r="X295" s="23">
        <f t="shared" si="126"/>
        <v>201245</v>
      </c>
      <c r="Y295" s="9">
        <f t="shared" si="127"/>
        <v>619711.84757040394</v>
      </c>
      <c r="Z295" s="21">
        <f t="shared" si="128"/>
        <v>-418466.84757040394</v>
      </c>
      <c r="AA295" s="27">
        <f t="shared" si="129"/>
        <v>41846.684757040399</v>
      </c>
      <c r="AB295" s="32">
        <f t="shared" si="130"/>
        <v>58035.688613034756</v>
      </c>
      <c r="AC295" s="31">
        <f t="shared" si="131"/>
        <v>58035.688613034756</v>
      </c>
      <c r="AG295" s="26">
        <f t="shared" si="132"/>
        <v>21428.694832821839</v>
      </c>
      <c r="AH295" s="26">
        <f t="shared" si="133"/>
        <v>41846.684757040399</v>
      </c>
      <c r="AI295" s="26">
        <f t="shared" si="134"/>
        <v>63275.379589862234</v>
      </c>
      <c r="AJ295" s="26">
        <f t="shared" si="135"/>
        <v>1</v>
      </c>
      <c r="AK295" s="26">
        <f t="shared" si="136"/>
        <v>63275.379589862234</v>
      </c>
      <c r="AL295" s="26">
        <f t="shared" ca="1" si="137"/>
        <v>159869</v>
      </c>
      <c r="AM295" s="26">
        <f t="shared" ca="1" si="138"/>
        <v>21</v>
      </c>
      <c r="AN295" s="26">
        <f ca="1">IF(AM295=0,0,COUNTIF($AM$19:AM295,C295*10+1))</f>
        <v>81</v>
      </c>
      <c r="AO295" s="21">
        <f t="shared" ca="1" si="139"/>
        <v>0</v>
      </c>
      <c r="AP295" s="33">
        <f t="shared" ca="1" si="140"/>
        <v>159869</v>
      </c>
      <c r="AR295" s="111">
        <v>72261</v>
      </c>
      <c r="AS295" s="26"/>
    </row>
    <row r="296" spans="1:45" x14ac:dyDescent="0.2">
      <c r="A296" s="15">
        <f>Daten!A296</f>
        <v>20807</v>
      </c>
      <c r="B296" s="8" t="str">
        <f>Daten!B296</f>
        <v>Globasnitz</v>
      </c>
      <c r="C296" s="15">
        <f t="shared" si="116"/>
        <v>2</v>
      </c>
      <c r="D296" s="10">
        <f>Daten!D296</f>
        <v>0</v>
      </c>
      <c r="E296" s="9">
        <f>Daten!E296</f>
        <v>1603</v>
      </c>
      <c r="F296" s="9">
        <f>Daten!F296</f>
        <v>1597</v>
      </c>
      <c r="G296" s="27">
        <f t="shared" si="117"/>
        <v>6</v>
      </c>
      <c r="H296" s="29">
        <f t="shared" si="118"/>
        <v>3.7570444583594239E-3</v>
      </c>
      <c r="I296" s="21">
        <f t="shared" si="119"/>
        <v>20.600028948099862</v>
      </c>
      <c r="J296" s="21">
        <f t="shared" si="120"/>
        <v>-14.600028948099862</v>
      </c>
      <c r="K296" s="27">
        <f t="shared" si="121"/>
        <v>7300.0144740499309</v>
      </c>
      <c r="L296" s="16">
        <f>Daten!G296</f>
        <v>230</v>
      </c>
      <c r="M296" s="16">
        <f>Daten!H296</f>
        <v>1083</v>
      </c>
      <c r="N296" s="16">
        <f>Daten!I296</f>
        <v>290</v>
      </c>
      <c r="O296" s="28">
        <f t="shared" si="122"/>
        <v>0.48014773776546632</v>
      </c>
      <c r="P296" s="16">
        <f t="shared" si="123"/>
        <v>598.9117263227256</v>
      </c>
      <c r="Q296" s="21">
        <f t="shared" si="124"/>
        <v>-78.911726322725599</v>
      </c>
      <c r="R296" s="27">
        <f t="shared" si="125"/>
        <v>-15782.34526454512</v>
      </c>
      <c r="S296" s="9">
        <f>Daten!K296</f>
        <v>14105</v>
      </c>
      <c r="T296" s="9">
        <f>Daten!L296</f>
        <v>82664</v>
      </c>
      <c r="U296" s="9">
        <f>Daten!M296</f>
        <v>86630</v>
      </c>
      <c r="V296" s="9">
        <f>Daten!N296</f>
        <v>500</v>
      </c>
      <c r="W296" s="9">
        <f>Daten!O296</f>
        <v>500</v>
      </c>
      <c r="X296" s="23">
        <f t="shared" si="126"/>
        <v>183399</v>
      </c>
      <c r="Y296" s="9">
        <f t="shared" si="127"/>
        <v>567008.04318228178</v>
      </c>
      <c r="Z296" s="21">
        <f t="shared" si="128"/>
        <v>-383609.04318228178</v>
      </c>
      <c r="AA296" s="27">
        <f t="shared" si="129"/>
        <v>38360.904318228182</v>
      </c>
      <c r="AB296" s="32">
        <f t="shared" si="130"/>
        <v>29878.573527732995</v>
      </c>
      <c r="AC296" s="31">
        <f t="shared" si="131"/>
        <v>29878.573527732995</v>
      </c>
      <c r="AG296" s="26">
        <f t="shared" si="132"/>
        <v>7300.0144740499309</v>
      </c>
      <c r="AH296" s="26">
        <f t="shared" si="133"/>
        <v>38360.904318228182</v>
      </c>
      <c r="AI296" s="26">
        <f t="shared" si="134"/>
        <v>45660.918792278113</v>
      </c>
      <c r="AJ296" s="26">
        <f t="shared" si="135"/>
        <v>1</v>
      </c>
      <c r="AK296" s="26">
        <f t="shared" si="136"/>
        <v>45660.918792278113</v>
      </c>
      <c r="AL296" s="26">
        <f t="shared" ca="1" si="137"/>
        <v>115365</v>
      </c>
      <c r="AM296" s="26">
        <f t="shared" ca="1" si="138"/>
        <v>21</v>
      </c>
      <c r="AN296" s="26">
        <f ca="1">IF(AM296=0,0,COUNTIF($AM$19:AM296,C296*10+1))</f>
        <v>82</v>
      </c>
      <c r="AO296" s="21">
        <f t="shared" ca="1" si="139"/>
        <v>0</v>
      </c>
      <c r="AP296" s="33">
        <f t="shared" ca="1" si="140"/>
        <v>115365</v>
      </c>
      <c r="AR296" s="111">
        <v>52145</v>
      </c>
      <c r="AS296" s="26"/>
    </row>
    <row r="297" spans="1:45" x14ac:dyDescent="0.2">
      <c r="A297" s="15">
        <f>Daten!A297</f>
        <v>20808</v>
      </c>
      <c r="B297" s="8" t="str">
        <f>Daten!B297</f>
        <v>Griffen</v>
      </c>
      <c r="C297" s="15">
        <f t="shared" si="116"/>
        <v>2</v>
      </c>
      <c r="D297" s="10">
        <f>Daten!D297</f>
        <v>0</v>
      </c>
      <c r="E297" s="9">
        <f>Daten!E297</f>
        <v>3431</v>
      </c>
      <c r="F297" s="9">
        <f>Daten!F297</f>
        <v>3534</v>
      </c>
      <c r="G297" s="27">
        <f t="shared" si="117"/>
        <v>-103</v>
      </c>
      <c r="H297" s="29">
        <f t="shared" si="118"/>
        <v>-2.9145444255800793E-2</v>
      </c>
      <c r="I297" s="21">
        <f t="shared" si="119"/>
        <v>45.585787290284856</v>
      </c>
      <c r="J297" s="21">
        <f t="shared" si="120"/>
        <v>-148.58578729028486</v>
      </c>
      <c r="K297" s="27">
        <f t="shared" si="121"/>
        <v>74292.893645142423</v>
      </c>
      <c r="L297" s="16">
        <f>Daten!G297</f>
        <v>500</v>
      </c>
      <c r="M297" s="16">
        <f>Daten!H297</f>
        <v>2246</v>
      </c>
      <c r="N297" s="16">
        <f>Daten!I297</f>
        <v>685</v>
      </c>
      <c r="O297" s="28">
        <f t="shared" si="122"/>
        <v>0.52760463045414074</v>
      </c>
      <c r="P297" s="16">
        <f t="shared" si="123"/>
        <v>1242.0643927246922</v>
      </c>
      <c r="Q297" s="21">
        <f t="shared" si="124"/>
        <v>-57.064392724692198</v>
      </c>
      <c r="R297" s="27">
        <f t="shared" si="125"/>
        <v>-11412.87854493844</v>
      </c>
      <c r="S297" s="9">
        <f>Daten!K297</f>
        <v>39320</v>
      </c>
      <c r="T297" s="9">
        <f>Daten!L297</f>
        <v>209332</v>
      </c>
      <c r="U297" s="9">
        <f>Daten!M297</f>
        <v>1074075</v>
      </c>
      <c r="V297" s="9">
        <f>Daten!N297</f>
        <v>500</v>
      </c>
      <c r="W297" s="9">
        <f>Daten!O297</f>
        <v>500</v>
      </c>
      <c r="X297" s="23">
        <f t="shared" si="126"/>
        <v>1322727</v>
      </c>
      <c r="Y297" s="9">
        <f t="shared" si="127"/>
        <v>1213602.3681587079</v>
      </c>
      <c r="Z297" s="21">
        <f t="shared" si="128"/>
        <v>109124.63184129214</v>
      </c>
      <c r="AA297" s="27">
        <f t="shared" si="129"/>
        <v>-10912.463184129214</v>
      </c>
      <c r="AB297" s="32">
        <f t="shared" si="130"/>
        <v>51967.551916074772</v>
      </c>
      <c r="AC297" s="31">
        <f t="shared" si="131"/>
        <v>51967.551916074772</v>
      </c>
      <c r="AG297" s="26">
        <f t="shared" si="132"/>
        <v>74292.893645142423</v>
      </c>
      <c r="AH297" s="26">
        <f t="shared" si="133"/>
        <v>-10912.463184129214</v>
      </c>
      <c r="AI297" s="26">
        <f t="shared" si="134"/>
        <v>63380.430461013209</v>
      </c>
      <c r="AJ297" s="26">
        <f t="shared" si="135"/>
        <v>1</v>
      </c>
      <c r="AK297" s="26">
        <f t="shared" si="136"/>
        <v>63380.430461013209</v>
      </c>
      <c r="AL297" s="26">
        <f t="shared" ca="1" si="137"/>
        <v>160134</v>
      </c>
      <c r="AM297" s="26">
        <f t="shared" ca="1" si="138"/>
        <v>21</v>
      </c>
      <c r="AN297" s="26">
        <f ca="1">IF(AM297=0,0,COUNTIF($AM$19:AM297,C297*10+1))</f>
        <v>83</v>
      </c>
      <c r="AO297" s="21">
        <f t="shared" ca="1" si="139"/>
        <v>0</v>
      </c>
      <c r="AP297" s="33">
        <f t="shared" ca="1" si="140"/>
        <v>160134</v>
      </c>
      <c r="AR297" s="111">
        <v>72380</v>
      </c>
      <c r="AS297" s="26"/>
    </row>
    <row r="298" spans="1:45" x14ac:dyDescent="0.2">
      <c r="A298" s="15">
        <f>Daten!A298</f>
        <v>20810</v>
      </c>
      <c r="B298" s="8" t="str">
        <f>Daten!B298</f>
        <v>Neuhaus</v>
      </c>
      <c r="C298" s="15">
        <f t="shared" si="116"/>
        <v>2</v>
      </c>
      <c r="D298" s="10">
        <f>Daten!D298</f>
        <v>0</v>
      </c>
      <c r="E298" s="9">
        <f>Daten!E298</f>
        <v>1021</v>
      </c>
      <c r="F298" s="9">
        <f>Daten!F298</f>
        <v>1020</v>
      </c>
      <c r="G298" s="27">
        <f t="shared" si="117"/>
        <v>1</v>
      </c>
      <c r="H298" s="29">
        <f t="shared" si="118"/>
        <v>9.8039215686274508E-4</v>
      </c>
      <c r="I298" s="21">
        <f t="shared" si="119"/>
        <v>13.157188182255391</v>
      </c>
      <c r="J298" s="21">
        <f t="shared" si="120"/>
        <v>-12.157188182255391</v>
      </c>
      <c r="K298" s="27">
        <f t="shared" si="121"/>
        <v>6078.5940911276957</v>
      </c>
      <c r="L298" s="16">
        <f>Daten!G298</f>
        <v>124</v>
      </c>
      <c r="M298" s="16">
        <f>Daten!H298</f>
        <v>636</v>
      </c>
      <c r="N298" s="16">
        <f>Daten!I298</f>
        <v>261</v>
      </c>
      <c r="O298" s="28">
        <f t="shared" si="122"/>
        <v>0.60534591194968557</v>
      </c>
      <c r="P298" s="16">
        <f t="shared" si="123"/>
        <v>351.71547362996631</v>
      </c>
      <c r="Q298" s="21">
        <f t="shared" si="124"/>
        <v>33.284526370033689</v>
      </c>
      <c r="R298" s="27">
        <f t="shared" si="125"/>
        <v>6656.9052740067382</v>
      </c>
      <c r="S298" s="9">
        <f>Daten!K298</f>
        <v>13838</v>
      </c>
      <c r="T298" s="9">
        <f>Daten!L298</f>
        <v>46223</v>
      </c>
      <c r="U298" s="9">
        <f>Daten!M298</f>
        <v>30364</v>
      </c>
      <c r="V298" s="9">
        <f>Daten!N298</f>
        <v>500</v>
      </c>
      <c r="W298" s="9">
        <f>Daten!O298</f>
        <v>500</v>
      </c>
      <c r="X298" s="23">
        <f t="shared" si="126"/>
        <v>90425</v>
      </c>
      <c r="Y298" s="9">
        <f t="shared" si="127"/>
        <v>361144.86094142834</v>
      </c>
      <c r="Z298" s="21">
        <f t="shared" si="128"/>
        <v>-270719.86094142834</v>
      </c>
      <c r="AA298" s="27">
        <f t="shared" si="129"/>
        <v>27071.986094142834</v>
      </c>
      <c r="AB298" s="32">
        <f t="shared" si="130"/>
        <v>39807.485459277268</v>
      </c>
      <c r="AC298" s="31">
        <f t="shared" si="131"/>
        <v>39807.485459277268</v>
      </c>
      <c r="AG298" s="26">
        <f t="shared" si="132"/>
        <v>6078.5940911276957</v>
      </c>
      <c r="AH298" s="26">
        <f t="shared" si="133"/>
        <v>27071.986094142834</v>
      </c>
      <c r="AI298" s="26">
        <f t="shared" si="134"/>
        <v>33150.580185270534</v>
      </c>
      <c r="AJ298" s="26">
        <f t="shared" si="135"/>
        <v>1</v>
      </c>
      <c r="AK298" s="26">
        <f t="shared" si="136"/>
        <v>33150.580185270534</v>
      </c>
      <c r="AL298" s="26">
        <f t="shared" ca="1" si="137"/>
        <v>83757</v>
      </c>
      <c r="AM298" s="26">
        <f t="shared" ca="1" si="138"/>
        <v>21</v>
      </c>
      <c r="AN298" s="26">
        <f ca="1">IF(AM298=0,0,COUNTIF($AM$19:AM298,C298*10+1))</f>
        <v>84</v>
      </c>
      <c r="AO298" s="21">
        <f t="shared" ca="1" si="139"/>
        <v>0</v>
      </c>
      <c r="AP298" s="33">
        <f t="shared" ca="1" si="140"/>
        <v>83757</v>
      </c>
      <c r="AR298" s="111">
        <v>37858</v>
      </c>
      <c r="AS298" s="26"/>
    </row>
    <row r="299" spans="1:45" x14ac:dyDescent="0.2">
      <c r="A299" s="15">
        <f>Daten!A299</f>
        <v>20812</v>
      </c>
      <c r="B299" s="8" t="str">
        <f>Daten!B299</f>
        <v>Ruden</v>
      </c>
      <c r="C299" s="15">
        <f t="shared" si="116"/>
        <v>2</v>
      </c>
      <c r="D299" s="10">
        <f>Daten!D299</f>
        <v>0</v>
      </c>
      <c r="E299" s="9">
        <f>Daten!E299</f>
        <v>1514</v>
      </c>
      <c r="F299" s="9">
        <f>Daten!F299</f>
        <v>1529</v>
      </c>
      <c r="G299" s="27">
        <f t="shared" si="117"/>
        <v>-15</v>
      </c>
      <c r="H299" s="29">
        <f t="shared" si="118"/>
        <v>-9.8103335513407448E-3</v>
      </c>
      <c r="I299" s="21">
        <f t="shared" si="119"/>
        <v>19.722883069282837</v>
      </c>
      <c r="J299" s="21">
        <f t="shared" si="120"/>
        <v>-34.722883069282837</v>
      </c>
      <c r="K299" s="27">
        <f t="shared" si="121"/>
        <v>17361.441534641417</v>
      </c>
      <c r="L299" s="16">
        <f>Daten!G299</f>
        <v>206</v>
      </c>
      <c r="M299" s="16">
        <f>Daten!H299</f>
        <v>993</v>
      </c>
      <c r="N299" s="16">
        <f>Daten!I299</f>
        <v>315</v>
      </c>
      <c r="O299" s="28">
        <f t="shared" si="122"/>
        <v>0.52467270896273921</v>
      </c>
      <c r="P299" s="16">
        <f t="shared" si="123"/>
        <v>549.14066873357945</v>
      </c>
      <c r="Q299" s="21">
        <f t="shared" si="124"/>
        <v>-28.140668733579446</v>
      </c>
      <c r="R299" s="27">
        <f t="shared" si="125"/>
        <v>-5628.1337467158892</v>
      </c>
      <c r="S299" s="9">
        <f>Daten!K299</f>
        <v>14235</v>
      </c>
      <c r="T299" s="9">
        <f>Daten!L299</f>
        <v>86512</v>
      </c>
      <c r="U299" s="9">
        <f>Daten!M299</f>
        <v>604857</v>
      </c>
      <c r="V299" s="9">
        <f>Daten!N299</f>
        <v>500</v>
      </c>
      <c r="W299" s="9">
        <f>Daten!O299</f>
        <v>500</v>
      </c>
      <c r="X299" s="23">
        <f t="shared" si="126"/>
        <v>705604</v>
      </c>
      <c r="Y299" s="9">
        <f t="shared" si="127"/>
        <v>535527.24727259798</v>
      </c>
      <c r="Z299" s="21">
        <f t="shared" si="128"/>
        <v>170076.75272740202</v>
      </c>
      <c r="AA299" s="27">
        <f t="shared" si="129"/>
        <v>-17007.675272740202</v>
      </c>
      <c r="AB299" s="32">
        <f t="shared" si="130"/>
        <v>-5274.3674848146729</v>
      </c>
      <c r="AC299" s="31">
        <f t="shared" si="131"/>
        <v>0</v>
      </c>
      <c r="AG299" s="26">
        <f t="shared" si="132"/>
        <v>0</v>
      </c>
      <c r="AH299" s="26">
        <f t="shared" si="133"/>
        <v>0</v>
      </c>
      <c r="AI299" s="26">
        <f t="shared" si="134"/>
        <v>0</v>
      </c>
      <c r="AJ299" s="26">
        <f t="shared" si="135"/>
        <v>1</v>
      </c>
      <c r="AK299" s="26">
        <f t="shared" si="136"/>
        <v>0</v>
      </c>
      <c r="AL299" s="26">
        <f t="shared" ca="1" si="137"/>
        <v>0</v>
      </c>
      <c r="AM299" s="26">
        <f t="shared" ca="1" si="138"/>
        <v>0</v>
      </c>
      <c r="AN299" s="26">
        <f ca="1">IF(AM299=0,0,COUNTIF($AM$19:AM299,C299*10+1))</f>
        <v>0</v>
      </c>
      <c r="AO299" s="21">
        <f t="shared" ca="1" si="139"/>
        <v>0</v>
      </c>
      <c r="AP299" s="33">
        <f t="shared" ca="1" si="140"/>
        <v>0</v>
      </c>
      <c r="AR299" s="111">
        <v>0</v>
      </c>
      <c r="AS299" s="26"/>
    </row>
    <row r="300" spans="1:45" x14ac:dyDescent="0.2">
      <c r="A300" s="15">
        <f>Daten!A300</f>
        <v>20813</v>
      </c>
      <c r="B300" s="8" t="str">
        <f>Daten!B300</f>
        <v>St. Kanzian am Klopeiner See</v>
      </c>
      <c r="C300" s="15">
        <f t="shared" si="116"/>
        <v>2</v>
      </c>
      <c r="D300" s="10">
        <f>Daten!D300</f>
        <v>0</v>
      </c>
      <c r="E300" s="9">
        <f>Daten!E300</f>
        <v>4488</v>
      </c>
      <c r="F300" s="9">
        <f>Daten!F300</f>
        <v>4484</v>
      </c>
      <c r="G300" s="27">
        <f t="shared" si="117"/>
        <v>4</v>
      </c>
      <c r="H300" s="29">
        <f t="shared" si="118"/>
        <v>8.9206066012488853E-4</v>
      </c>
      <c r="I300" s="21">
        <f t="shared" si="119"/>
        <v>57.840031185522719</v>
      </c>
      <c r="J300" s="21">
        <f t="shared" si="120"/>
        <v>-53.840031185522719</v>
      </c>
      <c r="K300" s="27">
        <f t="shared" si="121"/>
        <v>26920.01559276136</v>
      </c>
      <c r="L300" s="16">
        <f>Daten!G300</f>
        <v>604</v>
      </c>
      <c r="M300" s="16">
        <f>Daten!H300</f>
        <v>2901</v>
      </c>
      <c r="N300" s="16">
        <f>Daten!I300</f>
        <v>983</v>
      </c>
      <c r="O300" s="28">
        <f t="shared" si="122"/>
        <v>0.54705274043433294</v>
      </c>
      <c r="P300" s="16">
        <f t="shared" si="123"/>
        <v>1604.2870896234783</v>
      </c>
      <c r="Q300" s="21">
        <f t="shared" si="124"/>
        <v>-17.287089623478323</v>
      </c>
      <c r="R300" s="27">
        <f t="shared" si="125"/>
        <v>-3457.4179246956646</v>
      </c>
      <c r="S300" s="9">
        <f>Daten!K300</f>
        <v>25540</v>
      </c>
      <c r="T300" s="9">
        <f>Daten!L300</f>
        <v>660368</v>
      </c>
      <c r="U300" s="9">
        <f>Daten!M300</f>
        <v>666269</v>
      </c>
      <c r="V300" s="9">
        <f>Daten!N300</f>
        <v>500</v>
      </c>
      <c r="W300" s="9">
        <f>Daten!O300</f>
        <v>500</v>
      </c>
      <c r="X300" s="23">
        <f t="shared" si="126"/>
        <v>1352177</v>
      </c>
      <c r="Y300" s="9">
        <f t="shared" si="127"/>
        <v>1587481.0341871993</v>
      </c>
      <c r="Z300" s="21">
        <f t="shared" si="128"/>
        <v>-235304.03418719932</v>
      </c>
      <c r="AA300" s="27">
        <f t="shared" si="129"/>
        <v>23530.403418719932</v>
      </c>
      <c r="AB300" s="32">
        <f t="shared" si="130"/>
        <v>46993.001086785633</v>
      </c>
      <c r="AC300" s="31">
        <f t="shared" si="131"/>
        <v>46993.001086785633</v>
      </c>
      <c r="AG300" s="26">
        <f t="shared" si="132"/>
        <v>26920.01559276136</v>
      </c>
      <c r="AH300" s="26">
        <f t="shared" si="133"/>
        <v>23530.403418719932</v>
      </c>
      <c r="AI300" s="26">
        <f t="shared" si="134"/>
        <v>50450.419011481295</v>
      </c>
      <c r="AJ300" s="26">
        <f t="shared" si="135"/>
        <v>1</v>
      </c>
      <c r="AK300" s="26">
        <f t="shared" si="136"/>
        <v>50450.419011481295</v>
      </c>
      <c r="AL300" s="26">
        <f t="shared" ca="1" si="137"/>
        <v>127466</v>
      </c>
      <c r="AM300" s="26">
        <f t="shared" ca="1" si="138"/>
        <v>21</v>
      </c>
      <c r="AN300" s="26">
        <f ca="1">IF(AM300=0,0,COUNTIF($AM$19:AM300,C300*10+1))</f>
        <v>85</v>
      </c>
      <c r="AO300" s="21">
        <f t="shared" ca="1" si="139"/>
        <v>0</v>
      </c>
      <c r="AP300" s="33">
        <f t="shared" ca="1" si="140"/>
        <v>127466</v>
      </c>
      <c r="AR300" s="111">
        <v>57614</v>
      </c>
      <c r="AS300" s="26"/>
    </row>
    <row r="301" spans="1:45" x14ac:dyDescent="0.2">
      <c r="A301" s="15">
        <f>Daten!A301</f>
        <v>20815</v>
      </c>
      <c r="B301" s="8" t="str">
        <f>Daten!B301</f>
        <v>Sittersdorf</v>
      </c>
      <c r="C301" s="15">
        <f t="shared" si="116"/>
        <v>2</v>
      </c>
      <c r="D301" s="10">
        <f>Daten!D301</f>
        <v>0</v>
      </c>
      <c r="E301" s="9">
        <f>Daten!E301</f>
        <v>1970</v>
      </c>
      <c r="F301" s="9">
        <f>Daten!F301</f>
        <v>2071</v>
      </c>
      <c r="G301" s="27">
        <f t="shared" si="117"/>
        <v>-101</v>
      </c>
      <c r="H301" s="29">
        <f t="shared" si="118"/>
        <v>-4.8768710767745048E-2</v>
      </c>
      <c r="I301" s="21">
        <f t="shared" si="119"/>
        <v>26.714251691618543</v>
      </c>
      <c r="J301" s="21">
        <f t="shared" si="120"/>
        <v>-127.71425169161854</v>
      </c>
      <c r="K301" s="27">
        <f t="shared" si="121"/>
        <v>63857.125845809271</v>
      </c>
      <c r="L301" s="16">
        <f>Daten!G301</f>
        <v>232</v>
      </c>
      <c r="M301" s="16">
        <f>Daten!H301</f>
        <v>1307</v>
      </c>
      <c r="N301" s="16">
        <f>Daten!I301</f>
        <v>431</v>
      </c>
      <c r="O301" s="28">
        <f t="shared" si="122"/>
        <v>0.50726855394032133</v>
      </c>
      <c r="P301" s="16">
        <f t="shared" si="123"/>
        <v>722.78635854460049</v>
      </c>
      <c r="Q301" s="21">
        <f t="shared" si="124"/>
        <v>-59.786358544600489</v>
      </c>
      <c r="R301" s="27">
        <f t="shared" si="125"/>
        <v>-11957.271708920098</v>
      </c>
      <c r="S301" s="9">
        <f>Daten!K301</f>
        <v>13964</v>
      </c>
      <c r="T301" s="9">
        <f>Daten!L301</f>
        <v>122699</v>
      </c>
      <c r="U301" s="9">
        <f>Daten!M301</f>
        <v>202915</v>
      </c>
      <c r="V301" s="9">
        <f>Daten!N301</f>
        <v>500</v>
      </c>
      <c r="W301" s="9">
        <f>Daten!O301</f>
        <v>500</v>
      </c>
      <c r="X301" s="23">
        <f t="shared" si="126"/>
        <v>339578</v>
      </c>
      <c r="Y301" s="9">
        <f t="shared" si="127"/>
        <v>696822.11170873046</v>
      </c>
      <c r="Z301" s="21">
        <f t="shared" si="128"/>
        <v>-357244.11170873046</v>
      </c>
      <c r="AA301" s="27">
        <f t="shared" si="129"/>
        <v>35724.411170873049</v>
      </c>
      <c r="AB301" s="32">
        <f t="shared" si="130"/>
        <v>87624.265307762224</v>
      </c>
      <c r="AC301" s="31">
        <f t="shared" si="131"/>
        <v>87624.265307762224</v>
      </c>
      <c r="AG301" s="26">
        <f t="shared" si="132"/>
        <v>63857.125845809271</v>
      </c>
      <c r="AH301" s="26">
        <f t="shared" si="133"/>
        <v>35724.411170873049</v>
      </c>
      <c r="AI301" s="26">
        <f t="shared" si="134"/>
        <v>99581.537016682327</v>
      </c>
      <c r="AJ301" s="26">
        <f t="shared" si="135"/>
        <v>1</v>
      </c>
      <c r="AK301" s="26">
        <f t="shared" si="136"/>
        <v>99581.537016682327</v>
      </c>
      <c r="AL301" s="26">
        <f t="shared" ca="1" si="137"/>
        <v>251599</v>
      </c>
      <c r="AM301" s="26">
        <f t="shared" ca="1" si="138"/>
        <v>21</v>
      </c>
      <c r="AN301" s="26">
        <f ca="1">IF(AM301=0,0,COUNTIF($AM$19:AM301,C301*10+1))</f>
        <v>86</v>
      </c>
      <c r="AO301" s="21">
        <f t="shared" ca="1" si="139"/>
        <v>0</v>
      </c>
      <c r="AP301" s="33">
        <f t="shared" ca="1" si="140"/>
        <v>251599</v>
      </c>
      <c r="AR301" s="111">
        <v>113723</v>
      </c>
      <c r="AS301" s="26"/>
    </row>
    <row r="302" spans="1:45" x14ac:dyDescent="0.2">
      <c r="A302" s="15">
        <f>Daten!A302</f>
        <v>20817</v>
      </c>
      <c r="B302" s="8" t="str">
        <f>Daten!B302</f>
        <v>Völkermarkt</v>
      </c>
      <c r="C302" s="15">
        <f t="shared" si="116"/>
        <v>2</v>
      </c>
      <c r="D302" s="10">
        <f>Daten!D302</f>
        <v>0</v>
      </c>
      <c r="E302" s="9">
        <f>Daten!E302</f>
        <v>10919</v>
      </c>
      <c r="F302" s="9">
        <f>Daten!F302</f>
        <v>10954</v>
      </c>
      <c r="G302" s="27">
        <f t="shared" si="117"/>
        <v>-35</v>
      </c>
      <c r="H302" s="29">
        <f t="shared" si="118"/>
        <v>-3.1951798429797336E-3</v>
      </c>
      <c r="I302" s="21">
        <f t="shared" si="119"/>
        <v>141.2978817141427</v>
      </c>
      <c r="J302" s="21">
        <f t="shared" si="120"/>
        <v>-176.2978817141427</v>
      </c>
      <c r="K302" s="27">
        <f t="shared" si="121"/>
        <v>88148.940857071357</v>
      </c>
      <c r="L302" s="16">
        <f>Daten!G302</f>
        <v>1537</v>
      </c>
      <c r="M302" s="16">
        <f>Daten!H302</f>
        <v>7088</v>
      </c>
      <c r="N302" s="16">
        <f>Daten!I302</f>
        <v>2294</v>
      </c>
      <c r="O302" s="28">
        <f t="shared" si="122"/>
        <v>0.54049097065462759</v>
      </c>
      <c r="P302" s="16">
        <f t="shared" si="123"/>
        <v>3919.7472910207562</v>
      </c>
      <c r="Q302" s="21">
        <f t="shared" si="124"/>
        <v>-88.747291020756165</v>
      </c>
      <c r="R302" s="27">
        <f t="shared" si="125"/>
        <v>-17749.458204151233</v>
      </c>
      <c r="S302" s="9">
        <f>Daten!K302</f>
        <v>75979</v>
      </c>
      <c r="T302" s="9">
        <f>Daten!L302</f>
        <v>848135</v>
      </c>
      <c r="U302" s="9">
        <f>Daten!M302</f>
        <v>4000037</v>
      </c>
      <c r="V302" s="9">
        <f>Daten!N302</f>
        <v>500</v>
      </c>
      <c r="W302" s="9">
        <f>Daten!O302</f>
        <v>500</v>
      </c>
      <c r="X302" s="23">
        <f t="shared" si="126"/>
        <v>4924151</v>
      </c>
      <c r="Y302" s="9">
        <f t="shared" si="127"/>
        <v>3862233.8262678315</v>
      </c>
      <c r="Z302" s="21">
        <f t="shared" si="128"/>
        <v>1061917.1737321685</v>
      </c>
      <c r="AA302" s="27">
        <f t="shared" si="129"/>
        <v>-106191.71737321686</v>
      </c>
      <c r="AB302" s="32">
        <f t="shared" si="130"/>
        <v>-35792.234720296736</v>
      </c>
      <c r="AC302" s="31">
        <f t="shared" si="131"/>
        <v>0</v>
      </c>
      <c r="AG302" s="26">
        <f t="shared" si="132"/>
        <v>0</v>
      </c>
      <c r="AH302" s="26">
        <f t="shared" si="133"/>
        <v>0</v>
      </c>
      <c r="AI302" s="26">
        <f t="shared" si="134"/>
        <v>0</v>
      </c>
      <c r="AJ302" s="26">
        <f t="shared" si="135"/>
        <v>1</v>
      </c>
      <c r="AK302" s="26">
        <f t="shared" si="136"/>
        <v>0</v>
      </c>
      <c r="AL302" s="26">
        <f t="shared" ca="1" si="137"/>
        <v>0</v>
      </c>
      <c r="AM302" s="26">
        <f t="shared" ca="1" si="138"/>
        <v>0</v>
      </c>
      <c r="AN302" s="26">
        <f ca="1">IF(AM302=0,0,COUNTIF($AM$19:AM302,C302*10+1))</f>
        <v>0</v>
      </c>
      <c r="AO302" s="21">
        <f t="shared" ca="1" si="139"/>
        <v>0</v>
      </c>
      <c r="AP302" s="33">
        <f t="shared" ca="1" si="140"/>
        <v>0</v>
      </c>
      <c r="AR302" s="111">
        <v>0</v>
      </c>
      <c r="AS302" s="26"/>
    </row>
    <row r="303" spans="1:45" x14ac:dyDescent="0.2">
      <c r="A303" s="15">
        <f>Daten!A303</f>
        <v>20901</v>
      </c>
      <c r="B303" s="8" t="str">
        <f>Daten!B303</f>
        <v>Bad St. Leonhard im Lavanttal</v>
      </c>
      <c r="C303" s="15">
        <f t="shared" si="116"/>
        <v>2</v>
      </c>
      <c r="D303" s="10">
        <f>Daten!D303</f>
        <v>0</v>
      </c>
      <c r="E303" s="9">
        <f>Daten!E303</f>
        <v>4337</v>
      </c>
      <c r="F303" s="9">
        <f>Daten!F303</f>
        <v>4404</v>
      </c>
      <c r="G303" s="27">
        <f t="shared" si="117"/>
        <v>-67</v>
      </c>
      <c r="H303" s="29">
        <f t="shared" si="118"/>
        <v>-1.5213442325158947E-2</v>
      </c>
      <c r="I303" s="21">
        <f t="shared" si="119"/>
        <v>56.808094857502688</v>
      </c>
      <c r="J303" s="21">
        <f t="shared" si="120"/>
        <v>-123.80809485750268</v>
      </c>
      <c r="K303" s="27">
        <f t="shared" si="121"/>
        <v>61904.047428751343</v>
      </c>
      <c r="L303" s="16">
        <f>Daten!G303</f>
        <v>595</v>
      </c>
      <c r="M303" s="16">
        <f>Daten!H303</f>
        <v>2753</v>
      </c>
      <c r="N303" s="16">
        <f>Daten!I303</f>
        <v>989</v>
      </c>
      <c r="O303" s="28">
        <f t="shared" si="122"/>
        <v>0.57537232110424996</v>
      </c>
      <c r="P303" s="16">
        <f t="shared" si="123"/>
        <v>1522.4413504768825</v>
      </c>
      <c r="Q303" s="21">
        <f t="shared" si="124"/>
        <v>61.558649523117538</v>
      </c>
      <c r="R303" s="27">
        <f t="shared" si="125"/>
        <v>12311.729904623508</v>
      </c>
      <c r="S303" s="9">
        <f>Daten!K303</f>
        <v>24122</v>
      </c>
      <c r="T303" s="9">
        <f>Daten!L303</f>
        <v>341539</v>
      </c>
      <c r="U303" s="9">
        <f>Daten!M303</f>
        <v>2189051</v>
      </c>
      <c r="V303" s="9">
        <f>Daten!N303</f>
        <v>500</v>
      </c>
      <c r="W303" s="9">
        <f>Daten!O303</f>
        <v>500</v>
      </c>
      <c r="X303" s="23">
        <f t="shared" si="126"/>
        <v>2554712</v>
      </c>
      <c r="Y303" s="9">
        <f t="shared" si="127"/>
        <v>1534069.7961831291</v>
      </c>
      <c r="Z303" s="21">
        <f t="shared" si="128"/>
        <v>1020642.2038168709</v>
      </c>
      <c r="AA303" s="27">
        <f t="shared" si="129"/>
        <v>-102064.2203816871</v>
      </c>
      <c r="AB303" s="32">
        <f t="shared" si="130"/>
        <v>-27848.443048312256</v>
      </c>
      <c r="AC303" s="31">
        <f t="shared" si="131"/>
        <v>0</v>
      </c>
      <c r="AG303" s="26">
        <f t="shared" si="132"/>
        <v>0</v>
      </c>
      <c r="AH303" s="26">
        <f t="shared" si="133"/>
        <v>0</v>
      </c>
      <c r="AI303" s="26">
        <f t="shared" si="134"/>
        <v>0</v>
      </c>
      <c r="AJ303" s="26">
        <f t="shared" si="135"/>
        <v>1</v>
      </c>
      <c r="AK303" s="26">
        <f t="shared" si="136"/>
        <v>0</v>
      </c>
      <c r="AL303" s="26">
        <f t="shared" ca="1" si="137"/>
        <v>0</v>
      </c>
      <c r="AM303" s="26">
        <f t="shared" ca="1" si="138"/>
        <v>0</v>
      </c>
      <c r="AN303" s="26">
        <f ca="1">IF(AM303=0,0,COUNTIF($AM$19:AM303,C303*10+1))</f>
        <v>0</v>
      </c>
      <c r="AO303" s="21">
        <f t="shared" ca="1" si="139"/>
        <v>0</v>
      </c>
      <c r="AP303" s="33">
        <f t="shared" ca="1" si="140"/>
        <v>0</v>
      </c>
      <c r="AR303" s="111">
        <v>0</v>
      </c>
      <c r="AS303" s="26"/>
    </row>
    <row r="304" spans="1:45" x14ac:dyDescent="0.2">
      <c r="A304" s="15">
        <f>Daten!A304</f>
        <v>20905</v>
      </c>
      <c r="B304" s="8" t="str">
        <f>Daten!B304</f>
        <v>Frantschach-St. Gertraud</v>
      </c>
      <c r="C304" s="15">
        <f t="shared" si="116"/>
        <v>2</v>
      </c>
      <c r="D304" s="10">
        <f>Daten!D304</f>
        <v>0</v>
      </c>
      <c r="E304" s="9">
        <f>Daten!E304</f>
        <v>2558</v>
      </c>
      <c r="F304" s="9">
        <f>Daten!F304</f>
        <v>2662</v>
      </c>
      <c r="G304" s="27">
        <f t="shared" si="117"/>
        <v>-104</v>
      </c>
      <c r="H304" s="29">
        <f t="shared" si="118"/>
        <v>-3.9068369646882047E-2</v>
      </c>
      <c r="I304" s="21">
        <f t="shared" si="119"/>
        <v>34.337681314866522</v>
      </c>
      <c r="J304" s="21">
        <f t="shared" si="120"/>
        <v>-138.33768131486653</v>
      </c>
      <c r="K304" s="27">
        <f t="shared" si="121"/>
        <v>69168.840657433262</v>
      </c>
      <c r="L304" s="16">
        <f>Daten!G304</f>
        <v>335</v>
      </c>
      <c r="M304" s="16">
        <f>Daten!H304</f>
        <v>1602</v>
      </c>
      <c r="N304" s="16">
        <f>Daten!I304</f>
        <v>621</v>
      </c>
      <c r="O304" s="28">
        <f t="shared" si="122"/>
        <v>0.59675405742821475</v>
      </c>
      <c r="P304" s="16">
        <f t="shared" si="123"/>
        <v>885.92482508680189</v>
      </c>
      <c r="Q304" s="21">
        <f t="shared" si="124"/>
        <v>70.075174913198111</v>
      </c>
      <c r="R304" s="27">
        <f t="shared" si="125"/>
        <v>14015.034982639623</v>
      </c>
      <c r="S304" s="9">
        <f>Daten!K304</f>
        <v>30844</v>
      </c>
      <c r="T304" s="9">
        <f>Daten!L304</f>
        <v>200385</v>
      </c>
      <c r="U304" s="9">
        <f>Daten!M304</f>
        <v>1664686</v>
      </c>
      <c r="V304" s="9">
        <f>Daten!N304</f>
        <v>500</v>
      </c>
      <c r="W304" s="9">
        <f>Daten!O304</f>
        <v>500</v>
      </c>
      <c r="X304" s="23">
        <f t="shared" si="126"/>
        <v>1895915</v>
      </c>
      <c r="Y304" s="9">
        <f t="shared" si="127"/>
        <v>904807.59479742777</v>
      </c>
      <c r="Z304" s="21">
        <f t="shared" si="128"/>
        <v>991107.40520257223</v>
      </c>
      <c r="AA304" s="27">
        <f t="shared" si="129"/>
        <v>-99110.740520257226</v>
      </c>
      <c r="AB304" s="32">
        <f t="shared" si="130"/>
        <v>-15926.864880184337</v>
      </c>
      <c r="AC304" s="31">
        <f t="shared" si="131"/>
        <v>0</v>
      </c>
      <c r="AG304" s="26">
        <f t="shared" si="132"/>
        <v>0</v>
      </c>
      <c r="AH304" s="26">
        <f t="shared" si="133"/>
        <v>0</v>
      </c>
      <c r="AI304" s="26">
        <f t="shared" si="134"/>
        <v>0</v>
      </c>
      <c r="AJ304" s="26">
        <f t="shared" si="135"/>
        <v>1</v>
      </c>
      <c r="AK304" s="26">
        <f t="shared" si="136"/>
        <v>0</v>
      </c>
      <c r="AL304" s="26">
        <f t="shared" ca="1" si="137"/>
        <v>0</v>
      </c>
      <c r="AM304" s="26">
        <f t="shared" ca="1" si="138"/>
        <v>0</v>
      </c>
      <c r="AN304" s="26">
        <f ca="1">IF(AM304=0,0,COUNTIF($AM$19:AM304,C304*10+1))</f>
        <v>0</v>
      </c>
      <c r="AO304" s="21">
        <f t="shared" ca="1" si="139"/>
        <v>0</v>
      </c>
      <c r="AP304" s="33">
        <f t="shared" ca="1" si="140"/>
        <v>0</v>
      </c>
      <c r="AR304" s="111">
        <v>0</v>
      </c>
      <c r="AS304" s="26"/>
    </row>
    <row r="305" spans="1:45" x14ac:dyDescent="0.2">
      <c r="A305" s="15">
        <f>Daten!A305</f>
        <v>20909</v>
      </c>
      <c r="B305" s="8" t="str">
        <f>Daten!B305</f>
        <v>Lavamünd</v>
      </c>
      <c r="C305" s="15">
        <f t="shared" si="116"/>
        <v>2</v>
      </c>
      <c r="D305" s="10">
        <f>Daten!D305</f>
        <v>0</v>
      </c>
      <c r="E305" s="9">
        <f>Daten!E305</f>
        <v>2877</v>
      </c>
      <c r="F305" s="9">
        <f>Daten!F305</f>
        <v>2981</v>
      </c>
      <c r="G305" s="27">
        <f t="shared" si="117"/>
        <v>-104</v>
      </c>
      <c r="H305" s="29">
        <f t="shared" si="118"/>
        <v>-3.488762160348876E-2</v>
      </c>
      <c r="I305" s="21">
        <f t="shared" si="119"/>
        <v>38.452527422846394</v>
      </c>
      <c r="J305" s="21">
        <f t="shared" si="120"/>
        <v>-142.4525274228464</v>
      </c>
      <c r="K305" s="27">
        <f t="shared" si="121"/>
        <v>71226.263711423206</v>
      </c>
      <c r="L305" s="16">
        <f>Daten!G305</f>
        <v>383</v>
      </c>
      <c r="M305" s="16">
        <f>Daten!H305</f>
        <v>1826</v>
      </c>
      <c r="N305" s="16">
        <f>Daten!I305</f>
        <v>668</v>
      </c>
      <c r="O305" s="28">
        <f t="shared" si="122"/>
        <v>0.5755750273822563</v>
      </c>
      <c r="P305" s="16">
        <f t="shared" si="123"/>
        <v>1009.7994573086768</v>
      </c>
      <c r="Q305" s="21">
        <f t="shared" si="124"/>
        <v>41.200542691323221</v>
      </c>
      <c r="R305" s="27">
        <f t="shared" si="125"/>
        <v>8240.1085382646452</v>
      </c>
      <c r="S305" s="9">
        <f>Daten!K305</f>
        <v>70039</v>
      </c>
      <c r="T305" s="9">
        <f>Daten!L305</f>
        <v>157841</v>
      </c>
      <c r="U305" s="9">
        <f>Daten!M305</f>
        <v>294419</v>
      </c>
      <c r="V305" s="9">
        <f>Daten!N305</f>
        <v>500</v>
      </c>
      <c r="W305" s="9">
        <f>Daten!O305</f>
        <v>500</v>
      </c>
      <c r="X305" s="23">
        <f t="shared" si="126"/>
        <v>522299</v>
      </c>
      <c r="Y305" s="9">
        <f t="shared" si="127"/>
        <v>1017643.2565411257</v>
      </c>
      <c r="Z305" s="21">
        <f t="shared" si="128"/>
        <v>-495344.25654112571</v>
      </c>
      <c r="AA305" s="27">
        <f t="shared" si="129"/>
        <v>49534.425654112572</v>
      </c>
      <c r="AB305" s="32">
        <f t="shared" si="130"/>
        <v>129000.79790380041</v>
      </c>
      <c r="AC305" s="31">
        <f t="shared" si="131"/>
        <v>129000.79790380041</v>
      </c>
      <c r="AG305" s="26">
        <f t="shared" si="132"/>
        <v>71226.263711423206</v>
      </c>
      <c r="AH305" s="26">
        <f t="shared" si="133"/>
        <v>49534.425654112572</v>
      </c>
      <c r="AI305" s="26">
        <f t="shared" si="134"/>
        <v>120760.68936553577</v>
      </c>
      <c r="AJ305" s="26">
        <f t="shared" si="135"/>
        <v>1</v>
      </c>
      <c r="AK305" s="26">
        <f t="shared" si="136"/>
        <v>120760.68936553577</v>
      </c>
      <c r="AL305" s="26">
        <f t="shared" ca="1" si="137"/>
        <v>305109</v>
      </c>
      <c r="AM305" s="26">
        <f t="shared" ca="1" si="138"/>
        <v>21</v>
      </c>
      <c r="AN305" s="26">
        <f ca="1">IF(AM305=0,0,COUNTIF($AM$19:AM305,C305*10+1))</f>
        <v>87</v>
      </c>
      <c r="AO305" s="21">
        <f t="shared" ca="1" si="139"/>
        <v>0</v>
      </c>
      <c r="AP305" s="33">
        <f t="shared" ca="1" si="140"/>
        <v>305109</v>
      </c>
      <c r="AR305" s="111">
        <v>137909</v>
      </c>
      <c r="AS305" s="26"/>
    </row>
    <row r="306" spans="1:45" x14ac:dyDescent="0.2">
      <c r="A306" s="15">
        <f>Daten!A306</f>
        <v>20911</v>
      </c>
      <c r="B306" s="8" t="str">
        <f>Daten!B306</f>
        <v>Preitenegg</v>
      </c>
      <c r="C306" s="15">
        <f t="shared" si="116"/>
        <v>2</v>
      </c>
      <c r="D306" s="10">
        <f>Daten!D306</f>
        <v>0</v>
      </c>
      <c r="E306" s="9">
        <f>Daten!E306</f>
        <v>927</v>
      </c>
      <c r="F306" s="9">
        <f>Daten!F306</f>
        <v>957</v>
      </c>
      <c r="G306" s="27">
        <f t="shared" si="117"/>
        <v>-30</v>
      </c>
      <c r="H306" s="29">
        <f t="shared" si="118"/>
        <v>-3.1347962382445138E-2</v>
      </c>
      <c r="I306" s="21">
        <f t="shared" si="119"/>
        <v>12.344538323939616</v>
      </c>
      <c r="J306" s="21">
        <f t="shared" si="120"/>
        <v>-42.344538323939616</v>
      </c>
      <c r="K306" s="27">
        <f t="shared" si="121"/>
        <v>21172.269161969809</v>
      </c>
      <c r="L306" s="16">
        <f>Daten!G306</f>
        <v>122</v>
      </c>
      <c r="M306" s="16">
        <f>Daten!H306</f>
        <v>573</v>
      </c>
      <c r="N306" s="16">
        <f>Daten!I306</f>
        <v>232</v>
      </c>
      <c r="O306" s="28">
        <f t="shared" si="122"/>
        <v>0.61780104712041883</v>
      </c>
      <c r="P306" s="16">
        <f t="shared" si="123"/>
        <v>316.87573331756397</v>
      </c>
      <c r="Q306" s="21">
        <f t="shared" si="124"/>
        <v>37.12426668243603</v>
      </c>
      <c r="R306" s="27">
        <f t="shared" si="125"/>
        <v>7424.8533364872055</v>
      </c>
      <c r="S306" s="9">
        <f>Daten!K306</f>
        <v>29784</v>
      </c>
      <c r="T306" s="9">
        <f>Daten!L306</f>
        <v>51325</v>
      </c>
      <c r="U306" s="9">
        <f>Daten!M306</f>
        <v>202680</v>
      </c>
      <c r="V306" s="9">
        <f>Daten!N306</f>
        <v>500</v>
      </c>
      <c r="W306" s="9">
        <f>Daten!O306</f>
        <v>500</v>
      </c>
      <c r="X306" s="23">
        <f t="shared" si="126"/>
        <v>283789</v>
      </c>
      <c r="Y306" s="9">
        <f t="shared" si="127"/>
        <v>327895.48099187471</v>
      </c>
      <c r="Z306" s="21">
        <f t="shared" si="128"/>
        <v>-44106.480991874705</v>
      </c>
      <c r="AA306" s="27">
        <f t="shared" si="129"/>
        <v>4410.6480991874705</v>
      </c>
      <c r="AB306" s="32">
        <f t="shared" si="130"/>
        <v>33007.770597644485</v>
      </c>
      <c r="AC306" s="31">
        <f t="shared" si="131"/>
        <v>33007.770597644485</v>
      </c>
      <c r="AG306" s="26">
        <f t="shared" si="132"/>
        <v>21172.269161969809</v>
      </c>
      <c r="AH306" s="26">
        <f t="shared" si="133"/>
        <v>4410.6480991874705</v>
      </c>
      <c r="AI306" s="26">
        <f t="shared" si="134"/>
        <v>25582.917261157279</v>
      </c>
      <c r="AJ306" s="26">
        <f t="shared" si="135"/>
        <v>1</v>
      </c>
      <c r="AK306" s="26">
        <f t="shared" si="136"/>
        <v>25582.917261157279</v>
      </c>
      <c r="AL306" s="26">
        <f t="shared" ca="1" si="137"/>
        <v>64637</v>
      </c>
      <c r="AM306" s="26">
        <f t="shared" ca="1" si="138"/>
        <v>21</v>
      </c>
      <c r="AN306" s="26">
        <f ca="1">IF(AM306=0,0,COUNTIF($AM$19:AM306,C306*10+1))</f>
        <v>88</v>
      </c>
      <c r="AO306" s="21">
        <f t="shared" ca="1" si="139"/>
        <v>0</v>
      </c>
      <c r="AP306" s="33">
        <f t="shared" ca="1" si="140"/>
        <v>64637</v>
      </c>
      <c r="AR306" s="111">
        <v>29216</v>
      </c>
      <c r="AS306" s="26"/>
    </row>
    <row r="307" spans="1:45" x14ac:dyDescent="0.2">
      <c r="A307" s="15">
        <f>Daten!A307</f>
        <v>20912</v>
      </c>
      <c r="B307" s="8" t="str">
        <f>Daten!B307</f>
        <v>Reichenfels</v>
      </c>
      <c r="C307" s="15">
        <f t="shared" si="116"/>
        <v>2</v>
      </c>
      <c r="D307" s="10">
        <f>Daten!D307</f>
        <v>0</v>
      </c>
      <c r="E307" s="9">
        <f>Daten!E307</f>
        <v>1794</v>
      </c>
      <c r="F307" s="9">
        <f>Daten!F307</f>
        <v>1887</v>
      </c>
      <c r="G307" s="27">
        <f t="shared" si="117"/>
        <v>-93</v>
      </c>
      <c r="H307" s="29">
        <f t="shared" si="118"/>
        <v>-4.9284578696343402E-2</v>
      </c>
      <c r="I307" s="21">
        <f t="shared" si="119"/>
        <v>24.340798137172474</v>
      </c>
      <c r="J307" s="21">
        <f t="shared" si="120"/>
        <v>-117.34079813717247</v>
      </c>
      <c r="K307" s="27">
        <f t="shared" si="121"/>
        <v>58670.399068586237</v>
      </c>
      <c r="L307" s="16">
        <f>Daten!G307</f>
        <v>253</v>
      </c>
      <c r="M307" s="16">
        <f>Daten!H307</f>
        <v>1172</v>
      </c>
      <c r="N307" s="16">
        <f>Daten!I307</f>
        <v>369</v>
      </c>
      <c r="O307" s="28">
        <f t="shared" si="122"/>
        <v>0.53071672354948807</v>
      </c>
      <c r="P307" s="16">
        <f t="shared" si="123"/>
        <v>648.12977216088132</v>
      </c>
      <c r="Q307" s="21">
        <f t="shared" si="124"/>
        <v>-26.129772160881316</v>
      </c>
      <c r="R307" s="27">
        <f t="shared" si="125"/>
        <v>-5225.9544321762633</v>
      </c>
      <c r="S307" s="9">
        <f>Daten!K307</f>
        <v>24148</v>
      </c>
      <c r="T307" s="9">
        <f>Daten!L307</f>
        <v>113696</v>
      </c>
      <c r="U307" s="9">
        <f>Daten!M307</f>
        <v>188998</v>
      </c>
      <c r="V307" s="9">
        <f>Daten!N307</f>
        <v>500</v>
      </c>
      <c r="W307" s="9">
        <f>Daten!O307</f>
        <v>500</v>
      </c>
      <c r="X307" s="23">
        <f t="shared" si="126"/>
        <v>326842</v>
      </c>
      <c r="Y307" s="9">
        <f t="shared" si="127"/>
        <v>634567.95350531093</v>
      </c>
      <c r="Z307" s="21">
        <f t="shared" si="128"/>
        <v>-307725.95350531093</v>
      </c>
      <c r="AA307" s="27">
        <f t="shared" si="129"/>
        <v>30772.595350531094</v>
      </c>
      <c r="AB307" s="32">
        <f t="shared" si="130"/>
        <v>84217.039986941061</v>
      </c>
      <c r="AC307" s="31">
        <f t="shared" si="131"/>
        <v>84217.039986941061</v>
      </c>
      <c r="AG307" s="26">
        <f t="shared" si="132"/>
        <v>58670.399068586237</v>
      </c>
      <c r="AH307" s="26">
        <f t="shared" si="133"/>
        <v>30772.595350531094</v>
      </c>
      <c r="AI307" s="26">
        <f t="shared" si="134"/>
        <v>89442.994419117327</v>
      </c>
      <c r="AJ307" s="26">
        <f t="shared" si="135"/>
        <v>1</v>
      </c>
      <c r="AK307" s="26">
        <f t="shared" si="136"/>
        <v>89442.994419117327</v>
      </c>
      <c r="AL307" s="26">
        <f t="shared" ca="1" si="137"/>
        <v>225983</v>
      </c>
      <c r="AM307" s="26">
        <f t="shared" ca="1" si="138"/>
        <v>21</v>
      </c>
      <c r="AN307" s="26">
        <f ca="1">IF(AM307=0,0,COUNTIF($AM$19:AM307,C307*10+1))</f>
        <v>89</v>
      </c>
      <c r="AO307" s="21">
        <f t="shared" ca="1" si="139"/>
        <v>0</v>
      </c>
      <c r="AP307" s="33">
        <f t="shared" ca="1" si="140"/>
        <v>225983</v>
      </c>
      <c r="AR307" s="111">
        <v>102144</v>
      </c>
      <c r="AS307" s="26"/>
    </row>
    <row r="308" spans="1:45" x14ac:dyDescent="0.2">
      <c r="A308" s="15">
        <f>Daten!A308</f>
        <v>20913</v>
      </c>
      <c r="B308" s="8" t="str">
        <f>Daten!B308</f>
        <v>St. Andrä</v>
      </c>
      <c r="C308" s="15">
        <f t="shared" si="116"/>
        <v>2</v>
      </c>
      <c r="D308" s="10">
        <f>Daten!D308</f>
        <v>0</v>
      </c>
      <c r="E308" s="9">
        <f>Daten!E308</f>
        <v>9859</v>
      </c>
      <c r="F308" s="9">
        <f>Daten!F308</f>
        <v>10077</v>
      </c>
      <c r="G308" s="27">
        <f t="shared" si="117"/>
        <v>-218</v>
      </c>
      <c r="H308" s="29">
        <f t="shared" si="118"/>
        <v>-2.1633422645628661E-2</v>
      </c>
      <c r="I308" s="21">
        <f t="shared" si="119"/>
        <v>129.98527971822313</v>
      </c>
      <c r="J308" s="21">
        <f t="shared" si="120"/>
        <v>-347.98527971822313</v>
      </c>
      <c r="K308" s="27">
        <f t="shared" si="121"/>
        <v>173992.63985911157</v>
      </c>
      <c r="L308" s="16">
        <f>Daten!G308</f>
        <v>1298</v>
      </c>
      <c r="M308" s="16">
        <f>Daten!H308</f>
        <v>6425</v>
      </c>
      <c r="N308" s="16">
        <f>Daten!I308</f>
        <v>2136</v>
      </c>
      <c r="O308" s="28">
        <f t="shared" si="122"/>
        <v>0.53447470817120624</v>
      </c>
      <c r="P308" s="16">
        <f t="shared" si="123"/>
        <v>3553.1005001140461</v>
      </c>
      <c r="Q308" s="21">
        <f t="shared" si="124"/>
        <v>-119.1005001140461</v>
      </c>
      <c r="R308" s="27">
        <f t="shared" si="125"/>
        <v>-23820.10002280922</v>
      </c>
      <c r="S308" s="9">
        <f>Daten!K308</f>
        <v>46284</v>
      </c>
      <c r="T308" s="9">
        <f>Daten!L308</f>
        <v>686948</v>
      </c>
      <c r="U308" s="9">
        <f>Daten!M308</f>
        <v>3439088</v>
      </c>
      <c r="V308" s="9">
        <f>Daten!N308</f>
        <v>500</v>
      </c>
      <c r="W308" s="9">
        <f>Daten!O308</f>
        <v>500</v>
      </c>
      <c r="X308" s="23">
        <f t="shared" si="126"/>
        <v>4172320</v>
      </c>
      <c r="Y308" s="9">
        <f t="shared" si="127"/>
        <v>3487294.0098154182</v>
      </c>
      <c r="Z308" s="21">
        <f t="shared" si="128"/>
        <v>685025.99018458184</v>
      </c>
      <c r="AA308" s="27">
        <f t="shared" si="129"/>
        <v>-68502.59901845819</v>
      </c>
      <c r="AB308" s="32">
        <f t="shared" si="130"/>
        <v>81669.940817844152</v>
      </c>
      <c r="AC308" s="31">
        <f t="shared" si="131"/>
        <v>81669.940817844152</v>
      </c>
      <c r="AG308" s="26">
        <f t="shared" si="132"/>
        <v>173992.63985911157</v>
      </c>
      <c r="AH308" s="26">
        <f t="shared" si="133"/>
        <v>-68502.59901845819</v>
      </c>
      <c r="AI308" s="26">
        <f t="shared" si="134"/>
        <v>105490.04084065338</v>
      </c>
      <c r="AJ308" s="26">
        <f t="shared" si="135"/>
        <v>1</v>
      </c>
      <c r="AK308" s="26">
        <f t="shared" si="136"/>
        <v>105490.04084065338</v>
      </c>
      <c r="AL308" s="26">
        <f t="shared" ca="1" si="137"/>
        <v>266527</v>
      </c>
      <c r="AM308" s="26">
        <f t="shared" ca="1" si="138"/>
        <v>21</v>
      </c>
      <c r="AN308" s="26">
        <f ca="1">IF(AM308=0,0,COUNTIF($AM$19:AM308,C308*10+1))</f>
        <v>90</v>
      </c>
      <c r="AO308" s="21">
        <f t="shared" ca="1" si="139"/>
        <v>0</v>
      </c>
      <c r="AP308" s="33">
        <f t="shared" ca="1" si="140"/>
        <v>266527</v>
      </c>
      <c r="AR308" s="111">
        <v>120470</v>
      </c>
      <c r="AS308" s="26"/>
    </row>
    <row r="309" spans="1:45" x14ac:dyDescent="0.2">
      <c r="A309" s="15">
        <f>Daten!A309</f>
        <v>20914</v>
      </c>
      <c r="B309" s="8" t="str">
        <f>Daten!B309</f>
        <v>St. Georgen im Lavanttal</v>
      </c>
      <c r="C309" s="15">
        <f t="shared" si="116"/>
        <v>2</v>
      </c>
      <c r="D309" s="10">
        <f>Daten!D309</f>
        <v>0</v>
      </c>
      <c r="E309" s="9">
        <f>Daten!E309</f>
        <v>1968</v>
      </c>
      <c r="F309" s="9">
        <f>Daten!F309</f>
        <v>1986</v>
      </c>
      <c r="G309" s="27">
        <f t="shared" si="117"/>
        <v>-18</v>
      </c>
      <c r="H309" s="29">
        <f t="shared" si="118"/>
        <v>-9.0634441087613302E-3</v>
      </c>
      <c r="I309" s="21">
        <f t="shared" si="119"/>
        <v>25.617819343097263</v>
      </c>
      <c r="J309" s="21">
        <f t="shared" si="120"/>
        <v>-43.617819343097267</v>
      </c>
      <c r="K309" s="27">
        <f t="shared" si="121"/>
        <v>21808.909671548634</v>
      </c>
      <c r="L309" s="16">
        <f>Daten!G309</f>
        <v>289</v>
      </c>
      <c r="M309" s="16">
        <f>Daten!H309</f>
        <v>1319</v>
      </c>
      <c r="N309" s="16">
        <f>Daten!I309</f>
        <v>360</v>
      </c>
      <c r="O309" s="28">
        <f t="shared" si="122"/>
        <v>0.49203942380591359</v>
      </c>
      <c r="P309" s="16">
        <f t="shared" si="123"/>
        <v>729.42249955648674</v>
      </c>
      <c r="Q309" s="21">
        <f t="shared" si="124"/>
        <v>-80.422499556486741</v>
      </c>
      <c r="R309" s="27">
        <f t="shared" si="125"/>
        <v>-16084.499911297349</v>
      </c>
      <c r="S309" s="9">
        <f>Daten!K309</f>
        <v>14857</v>
      </c>
      <c r="T309" s="9">
        <f>Daten!L309</f>
        <v>82979</v>
      </c>
      <c r="U309" s="9">
        <f>Daten!M309</f>
        <v>275752</v>
      </c>
      <c r="V309" s="9">
        <f>Daten!N309</f>
        <v>500</v>
      </c>
      <c r="W309" s="9">
        <f>Daten!O309</f>
        <v>500</v>
      </c>
      <c r="X309" s="23">
        <f t="shared" si="126"/>
        <v>373588</v>
      </c>
      <c r="Y309" s="9">
        <f t="shared" si="127"/>
        <v>696114.67809278262</v>
      </c>
      <c r="Z309" s="21">
        <f t="shared" si="128"/>
        <v>-322526.67809278262</v>
      </c>
      <c r="AA309" s="27">
        <f t="shared" si="129"/>
        <v>32252.667809278264</v>
      </c>
      <c r="AB309" s="32">
        <f t="shared" si="130"/>
        <v>37977.077569529545</v>
      </c>
      <c r="AC309" s="31">
        <f t="shared" si="131"/>
        <v>37977.077569529545</v>
      </c>
      <c r="AG309" s="26">
        <f t="shared" si="132"/>
        <v>21808.909671548634</v>
      </c>
      <c r="AH309" s="26">
        <f t="shared" si="133"/>
        <v>32252.667809278264</v>
      </c>
      <c r="AI309" s="26">
        <f t="shared" si="134"/>
        <v>54061.577480826898</v>
      </c>
      <c r="AJ309" s="26">
        <f t="shared" si="135"/>
        <v>1</v>
      </c>
      <c r="AK309" s="26">
        <f t="shared" si="136"/>
        <v>54061.577480826898</v>
      </c>
      <c r="AL309" s="26">
        <f t="shared" ca="1" si="137"/>
        <v>136590</v>
      </c>
      <c r="AM309" s="26">
        <f t="shared" ca="1" si="138"/>
        <v>21</v>
      </c>
      <c r="AN309" s="26">
        <f ca="1">IF(AM309=0,0,COUNTIF($AM$19:AM309,C309*10+1))</f>
        <v>91</v>
      </c>
      <c r="AO309" s="21">
        <f t="shared" ca="1" si="139"/>
        <v>0</v>
      </c>
      <c r="AP309" s="33">
        <f t="shared" ca="1" si="140"/>
        <v>136590</v>
      </c>
      <c r="AR309" s="111">
        <v>61739</v>
      </c>
      <c r="AS309" s="26"/>
    </row>
    <row r="310" spans="1:45" x14ac:dyDescent="0.2">
      <c r="A310" s="15">
        <f>Daten!A310</f>
        <v>20918</v>
      </c>
      <c r="B310" s="8" t="str">
        <f>Daten!B310</f>
        <v>St. Paul im Lavanttal</v>
      </c>
      <c r="C310" s="15">
        <f t="shared" si="116"/>
        <v>2</v>
      </c>
      <c r="D310" s="10">
        <f>Daten!D310</f>
        <v>0</v>
      </c>
      <c r="E310" s="9">
        <f>Daten!E310</f>
        <v>3285</v>
      </c>
      <c r="F310" s="9">
        <f>Daten!F310</f>
        <v>3378</v>
      </c>
      <c r="G310" s="27">
        <f t="shared" si="117"/>
        <v>-93</v>
      </c>
      <c r="H310" s="29">
        <f t="shared" si="118"/>
        <v>-2.7531083481349913E-2</v>
      </c>
      <c r="I310" s="21">
        <f t="shared" si="119"/>
        <v>43.573511450645796</v>
      </c>
      <c r="J310" s="21">
        <f t="shared" si="120"/>
        <v>-136.57351145064581</v>
      </c>
      <c r="K310" s="27">
        <f t="shared" si="121"/>
        <v>68286.755725322902</v>
      </c>
      <c r="L310" s="16">
        <f>Daten!G310</f>
        <v>445</v>
      </c>
      <c r="M310" s="16">
        <f>Daten!H310</f>
        <v>2049</v>
      </c>
      <c r="N310" s="16">
        <f>Daten!I310</f>
        <v>791</v>
      </c>
      <c r="O310" s="28">
        <f t="shared" si="122"/>
        <v>0.60322108345534409</v>
      </c>
      <c r="P310" s="16">
        <f t="shared" si="123"/>
        <v>1133.1210777795611</v>
      </c>
      <c r="Q310" s="21">
        <f t="shared" si="124"/>
        <v>102.87892222043888</v>
      </c>
      <c r="R310" s="27">
        <f t="shared" si="125"/>
        <v>20575.784444087774</v>
      </c>
      <c r="S310" s="9">
        <f>Daten!K310</f>
        <v>18597</v>
      </c>
      <c r="T310" s="9">
        <f>Daten!L310</f>
        <v>202236</v>
      </c>
      <c r="U310" s="9">
        <f>Daten!M310</f>
        <v>1978020</v>
      </c>
      <c r="V310" s="9">
        <f>Daten!N310</f>
        <v>500</v>
      </c>
      <c r="W310" s="9">
        <f>Daten!O310</f>
        <v>500</v>
      </c>
      <c r="X310" s="23">
        <f t="shared" si="126"/>
        <v>2198853</v>
      </c>
      <c r="Y310" s="9">
        <f t="shared" si="127"/>
        <v>1161959.7141945076</v>
      </c>
      <c r="Z310" s="21">
        <f t="shared" si="128"/>
        <v>1036893.2858054924</v>
      </c>
      <c r="AA310" s="27">
        <f t="shared" si="129"/>
        <v>-103689.32858054925</v>
      </c>
      <c r="AB310" s="32">
        <f t="shared" si="130"/>
        <v>-14826.788411138579</v>
      </c>
      <c r="AC310" s="31">
        <f t="shared" si="131"/>
        <v>0</v>
      </c>
      <c r="AG310" s="26">
        <f t="shared" si="132"/>
        <v>0</v>
      </c>
      <c r="AH310" s="26">
        <f t="shared" si="133"/>
        <v>0</v>
      </c>
      <c r="AI310" s="26">
        <f t="shared" si="134"/>
        <v>0</v>
      </c>
      <c r="AJ310" s="26">
        <f t="shared" si="135"/>
        <v>1</v>
      </c>
      <c r="AK310" s="26">
        <f t="shared" si="136"/>
        <v>0</v>
      </c>
      <c r="AL310" s="26">
        <f t="shared" ca="1" si="137"/>
        <v>0</v>
      </c>
      <c r="AM310" s="26">
        <f t="shared" ca="1" si="138"/>
        <v>0</v>
      </c>
      <c r="AN310" s="26">
        <f ca="1">IF(AM310=0,0,COUNTIF($AM$19:AM310,C310*10+1))</f>
        <v>0</v>
      </c>
      <c r="AO310" s="21">
        <f t="shared" ca="1" si="139"/>
        <v>0</v>
      </c>
      <c r="AP310" s="33">
        <f t="shared" ca="1" si="140"/>
        <v>0</v>
      </c>
      <c r="AR310" s="111">
        <v>0</v>
      </c>
      <c r="AS310" s="26"/>
    </row>
    <row r="311" spans="1:45" x14ac:dyDescent="0.2">
      <c r="A311" s="15">
        <f>Daten!A311</f>
        <v>20923</v>
      </c>
      <c r="B311" s="8" t="str">
        <f>Daten!B311</f>
        <v>Wolfsberg</v>
      </c>
      <c r="C311" s="15">
        <f t="shared" si="116"/>
        <v>2</v>
      </c>
      <c r="D311" s="10">
        <f>Daten!D311</f>
        <v>0</v>
      </c>
      <c r="E311" s="9">
        <f>Daten!E311</f>
        <v>25012</v>
      </c>
      <c r="F311" s="9">
        <f>Daten!F311</f>
        <v>25051</v>
      </c>
      <c r="G311" s="27">
        <f t="shared" si="117"/>
        <v>-39</v>
      </c>
      <c r="H311" s="29">
        <f t="shared" si="118"/>
        <v>-1.5568240788790867E-3</v>
      </c>
      <c r="I311" s="21">
        <f t="shared" si="119"/>
        <v>323.13796191537239</v>
      </c>
      <c r="J311" s="21">
        <f t="shared" si="120"/>
        <v>-362.13796191537239</v>
      </c>
      <c r="K311" s="27">
        <f t="shared" si="121"/>
        <v>181068.9809576862</v>
      </c>
      <c r="L311" s="16">
        <f>Daten!G311</f>
        <v>3413</v>
      </c>
      <c r="M311" s="16">
        <f>Daten!H311</f>
        <v>16093</v>
      </c>
      <c r="N311" s="16">
        <f>Daten!I311</f>
        <v>5506</v>
      </c>
      <c r="O311" s="28">
        <f t="shared" si="122"/>
        <v>0.55421611880942023</v>
      </c>
      <c r="P311" s="16">
        <f t="shared" si="123"/>
        <v>8899.6181086903271</v>
      </c>
      <c r="Q311" s="21">
        <f t="shared" si="124"/>
        <v>19.381891309672937</v>
      </c>
      <c r="R311" s="27">
        <f t="shared" si="125"/>
        <v>3876.3782619345875</v>
      </c>
      <c r="S311" s="9">
        <f>Daten!K311</f>
        <v>84877</v>
      </c>
      <c r="T311" s="9">
        <f>Daten!L311</f>
        <v>2118991</v>
      </c>
      <c r="U311" s="9">
        <f>Daten!M311</f>
        <v>8788607</v>
      </c>
      <c r="V311" s="9">
        <f>Daten!N311</f>
        <v>500</v>
      </c>
      <c r="W311" s="9">
        <f>Daten!O311</f>
        <v>500</v>
      </c>
      <c r="X311" s="23">
        <f t="shared" si="126"/>
        <v>10992475</v>
      </c>
      <c r="Y311" s="9">
        <f t="shared" si="127"/>
        <v>8847164.8010450602</v>
      </c>
      <c r="Z311" s="21">
        <f t="shared" si="128"/>
        <v>2145310.1989549398</v>
      </c>
      <c r="AA311" s="27">
        <f t="shared" si="129"/>
        <v>-214531.01989549398</v>
      </c>
      <c r="AB311" s="32">
        <f t="shared" si="130"/>
        <v>-29585.660675873194</v>
      </c>
      <c r="AC311" s="31">
        <f t="shared" si="131"/>
        <v>0</v>
      </c>
      <c r="AG311" s="26">
        <f t="shared" si="132"/>
        <v>0</v>
      </c>
      <c r="AH311" s="26">
        <f t="shared" si="133"/>
        <v>0</v>
      </c>
      <c r="AI311" s="26">
        <f t="shared" si="134"/>
        <v>0</v>
      </c>
      <c r="AJ311" s="26">
        <f t="shared" si="135"/>
        <v>1</v>
      </c>
      <c r="AK311" s="26">
        <f t="shared" si="136"/>
        <v>0</v>
      </c>
      <c r="AL311" s="26">
        <f t="shared" ca="1" si="137"/>
        <v>0</v>
      </c>
      <c r="AM311" s="26">
        <f t="shared" ca="1" si="138"/>
        <v>0</v>
      </c>
      <c r="AN311" s="26">
        <f ca="1">IF(AM311=0,0,COUNTIF($AM$19:AM311,C311*10+1))</f>
        <v>0</v>
      </c>
      <c r="AO311" s="21">
        <f t="shared" ca="1" si="139"/>
        <v>0</v>
      </c>
      <c r="AP311" s="33">
        <f t="shared" ca="1" si="140"/>
        <v>0</v>
      </c>
      <c r="AR311" s="111">
        <v>0</v>
      </c>
      <c r="AS311" s="26"/>
    </row>
    <row r="312" spans="1:45" x14ac:dyDescent="0.2">
      <c r="A312" s="15">
        <f>Daten!A312</f>
        <v>21001</v>
      </c>
      <c r="B312" s="8" t="str">
        <f>Daten!B312</f>
        <v>Albeck</v>
      </c>
      <c r="C312" s="15">
        <f t="shared" si="116"/>
        <v>2</v>
      </c>
      <c r="D312" s="10">
        <f>Daten!D312</f>
        <v>0</v>
      </c>
      <c r="E312" s="9">
        <f>Daten!E312</f>
        <v>986</v>
      </c>
      <c r="F312" s="9">
        <f>Daten!F312</f>
        <v>1020</v>
      </c>
      <c r="G312" s="27">
        <f t="shared" si="117"/>
        <v>-34</v>
      </c>
      <c r="H312" s="29">
        <f t="shared" si="118"/>
        <v>-3.3333333333333333E-2</v>
      </c>
      <c r="I312" s="21">
        <f t="shared" si="119"/>
        <v>13.157188182255391</v>
      </c>
      <c r="J312" s="21">
        <f t="shared" si="120"/>
        <v>-47.157188182255389</v>
      </c>
      <c r="K312" s="27">
        <f t="shared" si="121"/>
        <v>23578.594091127696</v>
      </c>
      <c r="L312" s="16">
        <f>Daten!G312</f>
        <v>146</v>
      </c>
      <c r="M312" s="16">
        <f>Daten!H312</f>
        <v>604</v>
      </c>
      <c r="N312" s="16">
        <f>Daten!I312</f>
        <v>236</v>
      </c>
      <c r="O312" s="28">
        <f t="shared" si="122"/>
        <v>0.63245033112582782</v>
      </c>
      <c r="P312" s="16">
        <f t="shared" si="123"/>
        <v>334.01909759826987</v>
      </c>
      <c r="Q312" s="21">
        <f t="shared" si="124"/>
        <v>47.980902401730134</v>
      </c>
      <c r="R312" s="27">
        <f t="shared" si="125"/>
        <v>9596.1804803460273</v>
      </c>
      <c r="S312" s="9">
        <f>Daten!K312</f>
        <v>17288</v>
      </c>
      <c r="T312" s="9">
        <f>Daten!L312</f>
        <v>77773</v>
      </c>
      <c r="U312" s="9">
        <f>Daten!M312</f>
        <v>103752</v>
      </c>
      <c r="V312" s="9">
        <f>Daten!N312</f>
        <v>500</v>
      </c>
      <c r="W312" s="9">
        <f>Daten!O312</f>
        <v>500</v>
      </c>
      <c r="X312" s="23">
        <f t="shared" si="126"/>
        <v>198813</v>
      </c>
      <c r="Y312" s="9">
        <f t="shared" si="127"/>
        <v>348764.77266233921</v>
      </c>
      <c r="Z312" s="21">
        <f t="shared" si="128"/>
        <v>-149951.77266233921</v>
      </c>
      <c r="AA312" s="27">
        <f t="shared" si="129"/>
        <v>14995.177266233921</v>
      </c>
      <c r="AB312" s="32">
        <f t="shared" si="130"/>
        <v>48169.951837707646</v>
      </c>
      <c r="AC312" s="31">
        <f t="shared" si="131"/>
        <v>48169.951837707646</v>
      </c>
      <c r="AG312" s="26">
        <f t="shared" si="132"/>
        <v>23578.594091127696</v>
      </c>
      <c r="AH312" s="26">
        <f t="shared" si="133"/>
        <v>14995.177266233921</v>
      </c>
      <c r="AI312" s="26">
        <f t="shared" si="134"/>
        <v>38573.77135736162</v>
      </c>
      <c r="AJ312" s="26">
        <f t="shared" si="135"/>
        <v>1</v>
      </c>
      <c r="AK312" s="26">
        <f t="shared" si="136"/>
        <v>38573.77135736162</v>
      </c>
      <c r="AL312" s="26">
        <f t="shared" ca="1" si="137"/>
        <v>97459</v>
      </c>
      <c r="AM312" s="26">
        <f t="shared" ca="1" si="138"/>
        <v>21</v>
      </c>
      <c r="AN312" s="26">
        <f ca="1">IF(AM312=0,0,COUNTIF($AM$19:AM312,C312*10+1))</f>
        <v>92</v>
      </c>
      <c r="AO312" s="21">
        <f t="shared" ca="1" si="139"/>
        <v>0</v>
      </c>
      <c r="AP312" s="33">
        <f t="shared" ca="1" si="140"/>
        <v>97459</v>
      </c>
      <c r="AR312" s="111">
        <v>44051</v>
      </c>
      <c r="AS312" s="26"/>
    </row>
    <row r="313" spans="1:45" x14ac:dyDescent="0.2">
      <c r="A313" s="15">
        <f>Daten!A313</f>
        <v>21002</v>
      </c>
      <c r="B313" s="8" t="str">
        <f>Daten!B313</f>
        <v>Feldkirchen in Kärnten</v>
      </c>
      <c r="C313" s="15">
        <f t="shared" si="116"/>
        <v>2</v>
      </c>
      <c r="D313" s="10">
        <f>Daten!D313</f>
        <v>0</v>
      </c>
      <c r="E313" s="9">
        <f>Daten!E313</f>
        <v>14290</v>
      </c>
      <c r="F313" s="9">
        <f>Daten!F313</f>
        <v>14213</v>
      </c>
      <c r="G313" s="27">
        <f t="shared" si="117"/>
        <v>77</v>
      </c>
      <c r="H313" s="29">
        <f t="shared" si="118"/>
        <v>5.4175754590867512E-3</v>
      </c>
      <c r="I313" s="21">
        <f t="shared" si="119"/>
        <v>183.33638787685871</v>
      </c>
      <c r="J313" s="21">
        <f t="shared" si="120"/>
        <v>-106.33638787685871</v>
      </c>
      <c r="K313" s="27">
        <f t="shared" si="121"/>
        <v>53168.193938429351</v>
      </c>
      <c r="L313" s="16">
        <f>Daten!G313</f>
        <v>1947</v>
      </c>
      <c r="M313" s="16">
        <f>Daten!H313</f>
        <v>9287</v>
      </c>
      <c r="N313" s="16">
        <f>Daten!I313</f>
        <v>3056</v>
      </c>
      <c r="O313" s="28">
        <f t="shared" si="122"/>
        <v>0.53871002476580165</v>
      </c>
      <c r="P313" s="16">
        <f t="shared" si="123"/>
        <v>5135.8201314488942</v>
      </c>
      <c r="Q313" s="21">
        <f t="shared" si="124"/>
        <v>-132.82013144889424</v>
      </c>
      <c r="R313" s="27">
        <f t="shared" si="125"/>
        <v>-26564.026289778849</v>
      </c>
      <c r="S313" s="9">
        <f>Daten!K313</f>
        <v>26935</v>
      </c>
      <c r="T313" s="9">
        <f>Daten!L313</f>
        <v>1057295</v>
      </c>
      <c r="U313" s="9">
        <f>Daten!M313</f>
        <v>3895272</v>
      </c>
      <c r="V313" s="9">
        <f>Daten!N313</f>
        <v>500</v>
      </c>
      <c r="W313" s="9">
        <f>Daten!O313</f>
        <v>500</v>
      </c>
      <c r="X313" s="23">
        <f t="shared" si="126"/>
        <v>4979502</v>
      </c>
      <c r="Y313" s="9">
        <f t="shared" si="127"/>
        <v>5054613.1859481009</v>
      </c>
      <c r="Z313" s="21">
        <f t="shared" si="128"/>
        <v>-75111.185948100872</v>
      </c>
      <c r="AA313" s="27">
        <f t="shared" si="129"/>
        <v>7511.1185948100874</v>
      </c>
      <c r="AB313" s="32">
        <f t="shared" si="130"/>
        <v>34115.286243460592</v>
      </c>
      <c r="AC313" s="31">
        <f t="shared" si="131"/>
        <v>34115.286243460592</v>
      </c>
      <c r="AG313" s="26">
        <f t="shared" si="132"/>
        <v>53168.193938429351</v>
      </c>
      <c r="AH313" s="26">
        <f t="shared" si="133"/>
        <v>7511.1185948100874</v>
      </c>
      <c r="AI313" s="26">
        <f t="shared" si="134"/>
        <v>60679.312533239441</v>
      </c>
      <c r="AJ313" s="26">
        <f t="shared" si="135"/>
        <v>1</v>
      </c>
      <c r="AK313" s="26">
        <f t="shared" si="136"/>
        <v>60679.312533239441</v>
      </c>
      <c r="AL313" s="26">
        <f t="shared" ca="1" si="137"/>
        <v>153310</v>
      </c>
      <c r="AM313" s="26">
        <f t="shared" ca="1" si="138"/>
        <v>21</v>
      </c>
      <c r="AN313" s="26">
        <f ca="1">IF(AM313=0,0,COUNTIF($AM$19:AM313,C313*10+1))</f>
        <v>93</v>
      </c>
      <c r="AO313" s="21">
        <f t="shared" ca="1" si="139"/>
        <v>0</v>
      </c>
      <c r="AP313" s="33">
        <f t="shared" ca="1" si="140"/>
        <v>153310</v>
      </c>
      <c r="AR313" s="111">
        <v>69296</v>
      </c>
      <c r="AS313" s="26"/>
    </row>
    <row r="314" spans="1:45" x14ac:dyDescent="0.2">
      <c r="A314" s="15">
        <f>Daten!A314</f>
        <v>21003</v>
      </c>
      <c r="B314" s="8" t="str">
        <f>Daten!B314</f>
        <v>Glanegg</v>
      </c>
      <c r="C314" s="15">
        <f t="shared" si="116"/>
        <v>2</v>
      </c>
      <c r="D314" s="10">
        <f>Daten!D314</f>
        <v>0</v>
      </c>
      <c r="E314" s="9">
        <f>Daten!E314</f>
        <v>1813</v>
      </c>
      <c r="F314" s="9">
        <f>Daten!F314</f>
        <v>1911</v>
      </c>
      <c r="G314" s="27">
        <f t="shared" si="117"/>
        <v>-98</v>
      </c>
      <c r="H314" s="29">
        <f t="shared" si="118"/>
        <v>-5.128205128205128E-2</v>
      </c>
      <c r="I314" s="21">
        <f t="shared" si="119"/>
        <v>24.650379035578482</v>
      </c>
      <c r="J314" s="21">
        <f t="shared" si="120"/>
        <v>-122.65037903557848</v>
      </c>
      <c r="K314" s="27">
        <f t="shared" si="121"/>
        <v>61325.189517789244</v>
      </c>
      <c r="L314" s="16">
        <f>Daten!G314</f>
        <v>211</v>
      </c>
      <c r="M314" s="16">
        <f>Daten!H314</f>
        <v>1196</v>
      </c>
      <c r="N314" s="16">
        <f>Daten!I314</f>
        <v>406</v>
      </c>
      <c r="O314" s="28">
        <f t="shared" si="122"/>
        <v>0.51588628762541811</v>
      </c>
      <c r="P314" s="16">
        <f t="shared" si="123"/>
        <v>661.40205418465359</v>
      </c>
      <c r="Q314" s="21">
        <f t="shared" si="124"/>
        <v>-44.402054184653593</v>
      </c>
      <c r="R314" s="27">
        <f t="shared" si="125"/>
        <v>-8880.4108369307178</v>
      </c>
      <c r="S314" s="9">
        <f>Daten!K314</f>
        <v>12223</v>
      </c>
      <c r="T314" s="9">
        <f>Daten!L314</f>
        <v>131048</v>
      </c>
      <c r="U314" s="9">
        <f>Daten!M314</f>
        <v>645670</v>
      </c>
      <c r="V314" s="9">
        <f>Daten!N314</f>
        <v>500</v>
      </c>
      <c r="W314" s="9">
        <f>Daten!O314</f>
        <v>500</v>
      </c>
      <c r="X314" s="23">
        <f t="shared" si="126"/>
        <v>788941</v>
      </c>
      <c r="Y314" s="9">
        <f t="shared" si="127"/>
        <v>641288.57285681646</v>
      </c>
      <c r="Z314" s="21">
        <f t="shared" si="128"/>
        <v>147652.42714318354</v>
      </c>
      <c r="AA314" s="27">
        <f t="shared" si="129"/>
        <v>-14765.242714318354</v>
      </c>
      <c r="AB314" s="32">
        <f t="shared" si="130"/>
        <v>37679.53596654017</v>
      </c>
      <c r="AC314" s="31">
        <f t="shared" si="131"/>
        <v>37679.53596654017</v>
      </c>
      <c r="AG314" s="26">
        <f t="shared" si="132"/>
        <v>61325.189517789244</v>
      </c>
      <c r="AH314" s="26">
        <f t="shared" si="133"/>
        <v>-14765.242714318354</v>
      </c>
      <c r="AI314" s="26">
        <f t="shared" si="134"/>
        <v>46559.946803470892</v>
      </c>
      <c r="AJ314" s="26">
        <f t="shared" si="135"/>
        <v>1</v>
      </c>
      <c r="AK314" s="26">
        <f t="shared" si="136"/>
        <v>46559.946803470892</v>
      </c>
      <c r="AL314" s="26">
        <f t="shared" ca="1" si="137"/>
        <v>117636</v>
      </c>
      <c r="AM314" s="26">
        <f t="shared" ca="1" si="138"/>
        <v>21</v>
      </c>
      <c r="AN314" s="26">
        <f ca="1">IF(AM314=0,0,COUNTIF($AM$19:AM314,C314*10+1))</f>
        <v>94</v>
      </c>
      <c r="AO314" s="21">
        <f t="shared" ca="1" si="139"/>
        <v>0</v>
      </c>
      <c r="AP314" s="33">
        <f t="shared" ca="1" si="140"/>
        <v>117636</v>
      </c>
      <c r="AR314" s="111">
        <v>53171</v>
      </c>
      <c r="AS314" s="26"/>
    </row>
    <row r="315" spans="1:45" x14ac:dyDescent="0.2">
      <c r="A315" s="15">
        <f>Daten!A315</f>
        <v>21004</v>
      </c>
      <c r="B315" s="8" t="str">
        <f>Daten!B315</f>
        <v>Gnesau</v>
      </c>
      <c r="C315" s="15">
        <f t="shared" si="116"/>
        <v>2</v>
      </c>
      <c r="D315" s="10">
        <f>Daten!D315</f>
        <v>0</v>
      </c>
      <c r="E315" s="9">
        <f>Daten!E315</f>
        <v>1026</v>
      </c>
      <c r="F315" s="9">
        <f>Daten!F315</f>
        <v>1058</v>
      </c>
      <c r="G315" s="27">
        <f t="shared" si="117"/>
        <v>-32</v>
      </c>
      <c r="H315" s="29">
        <f t="shared" si="118"/>
        <v>-3.0245746691871456E-2</v>
      </c>
      <c r="I315" s="21">
        <f t="shared" si="119"/>
        <v>13.647357938064905</v>
      </c>
      <c r="J315" s="21">
        <f t="shared" si="120"/>
        <v>-45.647357938064907</v>
      </c>
      <c r="K315" s="27">
        <f t="shared" si="121"/>
        <v>22823.678969032455</v>
      </c>
      <c r="L315" s="16">
        <f>Daten!G315</f>
        <v>147</v>
      </c>
      <c r="M315" s="16">
        <f>Daten!H315</f>
        <v>660</v>
      </c>
      <c r="N315" s="16">
        <f>Daten!I315</f>
        <v>219</v>
      </c>
      <c r="O315" s="28">
        <f t="shared" si="122"/>
        <v>0.55454545454545456</v>
      </c>
      <c r="P315" s="16">
        <f t="shared" si="123"/>
        <v>364.98775565373859</v>
      </c>
      <c r="Q315" s="21">
        <f t="shared" si="124"/>
        <v>1.0122443462614115</v>
      </c>
      <c r="R315" s="27">
        <f t="shared" si="125"/>
        <v>202.44886925228229</v>
      </c>
      <c r="S315" s="9">
        <f>Daten!K315</f>
        <v>15516</v>
      </c>
      <c r="T315" s="9">
        <f>Daten!L315</f>
        <v>57683</v>
      </c>
      <c r="U315" s="9">
        <f>Daten!M315</f>
        <v>306842</v>
      </c>
      <c r="V315" s="9">
        <f>Daten!N315</f>
        <v>500</v>
      </c>
      <c r="W315" s="9">
        <f>Daten!O315</f>
        <v>500</v>
      </c>
      <c r="X315" s="23">
        <f t="shared" si="126"/>
        <v>380041</v>
      </c>
      <c r="Y315" s="9">
        <f t="shared" si="127"/>
        <v>362913.44498129823</v>
      </c>
      <c r="Z315" s="21">
        <f t="shared" si="128"/>
        <v>17127.555018701765</v>
      </c>
      <c r="AA315" s="27">
        <f t="shared" si="129"/>
        <v>-1712.7555018701767</v>
      </c>
      <c r="AB315" s="32">
        <f t="shared" si="130"/>
        <v>21313.372336414563</v>
      </c>
      <c r="AC315" s="31">
        <f t="shared" si="131"/>
        <v>21313.372336414563</v>
      </c>
      <c r="AG315" s="26">
        <f t="shared" si="132"/>
        <v>22823.678969032455</v>
      </c>
      <c r="AH315" s="26">
        <f t="shared" si="133"/>
        <v>-1712.7555018701767</v>
      </c>
      <c r="AI315" s="26">
        <f t="shared" si="134"/>
        <v>21110.92346716228</v>
      </c>
      <c r="AJ315" s="26">
        <f t="shared" si="135"/>
        <v>1</v>
      </c>
      <c r="AK315" s="26">
        <f t="shared" si="136"/>
        <v>21110.92346716228</v>
      </c>
      <c r="AL315" s="26">
        <f t="shared" ca="1" si="137"/>
        <v>53338</v>
      </c>
      <c r="AM315" s="26">
        <f t="shared" ca="1" si="138"/>
        <v>21</v>
      </c>
      <c r="AN315" s="26">
        <f ca="1">IF(AM315=0,0,COUNTIF($AM$19:AM315,C315*10+1))</f>
        <v>95</v>
      </c>
      <c r="AO315" s="21">
        <f t="shared" ca="1" si="139"/>
        <v>0</v>
      </c>
      <c r="AP315" s="33">
        <f t="shared" ca="1" si="140"/>
        <v>53338</v>
      </c>
      <c r="AR315" s="111">
        <v>24109</v>
      </c>
      <c r="AS315" s="26"/>
    </row>
    <row r="316" spans="1:45" x14ac:dyDescent="0.2">
      <c r="A316" s="15">
        <f>Daten!A316</f>
        <v>21005</v>
      </c>
      <c r="B316" s="8" t="str">
        <f>Daten!B316</f>
        <v>Himmelberg</v>
      </c>
      <c r="C316" s="15">
        <f t="shared" si="116"/>
        <v>2</v>
      </c>
      <c r="D316" s="10">
        <f>Daten!D316</f>
        <v>0</v>
      </c>
      <c r="E316" s="9">
        <f>Daten!E316</f>
        <v>2281</v>
      </c>
      <c r="F316" s="9">
        <f>Daten!F316</f>
        <v>2305</v>
      </c>
      <c r="G316" s="27">
        <f t="shared" si="117"/>
        <v>-24</v>
      </c>
      <c r="H316" s="29">
        <f t="shared" si="118"/>
        <v>-1.0412147505422993E-2</v>
      </c>
      <c r="I316" s="21">
        <f t="shared" si="119"/>
        <v>29.732665451077136</v>
      </c>
      <c r="J316" s="21">
        <f t="shared" si="120"/>
        <v>-53.732665451077139</v>
      </c>
      <c r="K316" s="27">
        <f t="shared" si="121"/>
        <v>26866.33272553857</v>
      </c>
      <c r="L316" s="16">
        <f>Daten!G316</f>
        <v>342</v>
      </c>
      <c r="M316" s="16">
        <f>Daten!H316</f>
        <v>1468</v>
      </c>
      <c r="N316" s="16">
        <f>Daten!I316</f>
        <v>471</v>
      </c>
      <c r="O316" s="28">
        <f t="shared" si="122"/>
        <v>0.55381471389645776</v>
      </c>
      <c r="P316" s="16">
        <f t="shared" si="123"/>
        <v>811.82125045407315</v>
      </c>
      <c r="Q316" s="21">
        <f t="shared" si="124"/>
        <v>1.1787495459268484</v>
      </c>
      <c r="R316" s="27">
        <f t="shared" si="125"/>
        <v>235.74990918536969</v>
      </c>
      <c r="S316" s="9">
        <f>Daten!K316</f>
        <v>19636</v>
      </c>
      <c r="T316" s="9">
        <f>Daten!L316</f>
        <v>114332</v>
      </c>
      <c r="U316" s="9">
        <f>Daten!M316</f>
        <v>211348</v>
      </c>
      <c r="V316" s="9">
        <f>Daten!N316</f>
        <v>500</v>
      </c>
      <c r="W316" s="9">
        <f>Daten!O316</f>
        <v>500</v>
      </c>
      <c r="X316" s="23">
        <f t="shared" si="126"/>
        <v>345316</v>
      </c>
      <c r="Y316" s="9">
        <f t="shared" si="127"/>
        <v>806828.03898863669</v>
      </c>
      <c r="Z316" s="21">
        <f t="shared" si="128"/>
        <v>-461512.03898863669</v>
      </c>
      <c r="AA316" s="27">
        <f t="shared" si="129"/>
        <v>46151.20389886367</v>
      </c>
      <c r="AB316" s="32">
        <f t="shared" si="130"/>
        <v>73253.286533587612</v>
      </c>
      <c r="AC316" s="31">
        <f t="shared" si="131"/>
        <v>73253.286533587612</v>
      </c>
      <c r="AG316" s="26">
        <f t="shared" si="132"/>
        <v>26866.33272553857</v>
      </c>
      <c r="AH316" s="26">
        <f t="shared" si="133"/>
        <v>46151.20389886367</v>
      </c>
      <c r="AI316" s="26">
        <f t="shared" si="134"/>
        <v>73017.536624402244</v>
      </c>
      <c r="AJ316" s="26">
        <f t="shared" si="135"/>
        <v>1</v>
      </c>
      <c r="AK316" s="26">
        <f t="shared" si="136"/>
        <v>73017.536624402244</v>
      </c>
      <c r="AL316" s="26">
        <f t="shared" ca="1" si="137"/>
        <v>184483</v>
      </c>
      <c r="AM316" s="26">
        <f t="shared" ca="1" si="138"/>
        <v>21</v>
      </c>
      <c r="AN316" s="26">
        <f ca="1">IF(AM316=0,0,COUNTIF($AM$19:AM316,C316*10+1))</f>
        <v>96</v>
      </c>
      <c r="AO316" s="21">
        <f t="shared" ca="1" si="139"/>
        <v>0</v>
      </c>
      <c r="AP316" s="33">
        <f t="shared" ca="1" si="140"/>
        <v>184483</v>
      </c>
      <c r="AR316" s="111">
        <v>83386</v>
      </c>
      <c r="AS316" s="26"/>
    </row>
    <row r="317" spans="1:45" x14ac:dyDescent="0.2">
      <c r="A317" s="15">
        <f>Daten!A317</f>
        <v>21006</v>
      </c>
      <c r="B317" s="8" t="str">
        <f>Daten!B317</f>
        <v>Ossiach</v>
      </c>
      <c r="C317" s="15">
        <f t="shared" si="116"/>
        <v>2</v>
      </c>
      <c r="D317" s="10">
        <f>Daten!D317</f>
        <v>0</v>
      </c>
      <c r="E317" s="9">
        <f>Daten!E317</f>
        <v>753</v>
      </c>
      <c r="F317" s="9">
        <f>Daten!F317</f>
        <v>719</v>
      </c>
      <c r="G317" s="27">
        <f t="shared" si="117"/>
        <v>34</v>
      </c>
      <c r="H317" s="29">
        <f t="shared" si="118"/>
        <v>4.7287899860917942E-2</v>
      </c>
      <c r="I317" s="21">
        <f t="shared" si="119"/>
        <v>9.2745277480800254</v>
      </c>
      <c r="J317" s="21">
        <f t="shared" si="120"/>
        <v>24.725472251919975</v>
      </c>
      <c r="K317" s="27">
        <f t="shared" si="121"/>
        <v>-12362.736125959987</v>
      </c>
      <c r="L317" s="16">
        <f>Daten!G317</f>
        <v>102</v>
      </c>
      <c r="M317" s="16">
        <f>Daten!H317</f>
        <v>459</v>
      </c>
      <c r="N317" s="16">
        <f>Daten!I317</f>
        <v>192</v>
      </c>
      <c r="O317" s="28">
        <f t="shared" si="122"/>
        <v>0.64052287581699341</v>
      </c>
      <c r="P317" s="16">
        <f t="shared" si="123"/>
        <v>253.83239370464548</v>
      </c>
      <c r="Q317" s="21">
        <f t="shared" si="124"/>
        <v>40.167606295354517</v>
      </c>
      <c r="R317" s="27">
        <f t="shared" si="125"/>
        <v>8033.5212590709034</v>
      </c>
      <c r="S317" s="9">
        <f>Daten!K317</f>
        <v>6023</v>
      </c>
      <c r="T317" s="9">
        <f>Daten!L317</f>
        <v>215985</v>
      </c>
      <c r="U317" s="9">
        <f>Daten!M317</f>
        <v>209883</v>
      </c>
      <c r="V317" s="9">
        <f>Daten!N317</f>
        <v>500</v>
      </c>
      <c r="W317" s="9">
        <f>Daten!O317</f>
        <v>500</v>
      </c>
      <c r="X317" s="23">
        <f t="shared" si="126"/>
        <v>431891</v>
      </c>
      <c r="Y317" s="9">
        <f t="shared" si="127"/>
        <v>266348.75640440307</v>
      </c>
      <c r="Z317" s="21">
        <f t="shared" si="128"/>
        <v>165542.24359559693</v>
      </c>
      <c r="AA317" s="27">
        <f t="shared" si="129"/>
        <v>-16554.224359559692</v>
      </c>
      <c r="AB317" s="32">
        <f t="shared" si="130"/>
        <v>-20883.439226448776</v>
      </c>
      <c r="AC317" s="31">
        <f t="shared" si="131"/>
        <v>0</v>
      </c>
      <c r="AG317" s="26">
        <f t="shared" si="132"/>
        <v>0</v>
      </c>
      <c r="AH317" s="26">
        <f t="shared" si="133"/>
        <v>0</v>
      </c>
      <c r="AI317" s="26">
        <f t="shared" si="134"/>
        <v>0</v>
      </c>
      <c r="AJ317" s="26">
        <f t="shared" si="135"/>
        <v>1</v>
      </c>
      <c r="AK317" s="26">
        <f t="shared" si="136"/>
        <v>0</v>
      </c>
      <c r="AL317" s="26">
        <f t="shared" ca="1" si="137"/>
        <v>0</v>
      </c>
      <c r="AM317" s="26">
        <f t="shared" ca="1" si="138"/>
        <v>0</v>
      </c>
      <c r="AN317" s="26">
        <f ca="1">IF(AM317=0,0,COUNTIF($AM$19:AM317,C317*10+1))</f>
        <v>0</v>
      </c>
      <c r="AO317" s="21">
        <f t="shared" ca="1" si="139"/>
        <v>0</v>
      </c>
      <c r="AP317" s="33">
        <f t="shared" ca="1" si="140"/>
        <v>0</v>
      </c>
      <c r="AR317" s="111">
        <v>0</v>
      </c>
      <c r="AS317" s="26"/>
    </row>
    <row r="318" spans="1:45" x14ac:dyDescent="0.2">
      <c r="A318" s="15">
        <f>Daten!A318</f>
        <v>21007</v>
      </c>
      <c r="B318" s="8" t="str">
        <f>Daten!B318</f>
        <v>Reichenau</v>
      </c>
      <c r="C318" s="15">
        <f t="shared" si="116"/>
        <v>2</v>
      </c>
      <c r="D318" s="10">
        <f>Daten!D318</f>
        <v>0</v>
      </c>
      <c r="E318" s="9">
        <f>Daten!E318</f>
        <v>1759</v>
      </c>
      <c r="F318" s="9">
        <f>Daten!F318</f>
        <v>1836</v>
      </c>
      <c r="G318" s="27">
        <f t="shared" si="117"/>
        <v>-77</v>
      </c>
      <c r="H318" s="29">
        <f t="shared" si="118"/>
        <v>-4.1938997821350764E-2</v>
      </c>
      <c r="I318" s="21">
        <f t="shared" si="119"/>
        <v>23.682938728059703</v>
      </c>
      <c r="J318" s="21">
        <f t="shared" si="120"/>
        <v>-100.6829387280597</v>
      </c>
      <c r="K318" s="27">
        <f t="shared" si="121"/>
        <v>50341.46936402985</v>
      </c>
      <c r="L318" s="16">
        <f>Daten!G318</f>
        <v>204</v>
      </c>
      <c r="M318" s="16">
        <f>Daten!H318</f>
        <v>1119</v>
      </c>
      <c r="N318" s="16">
        <f>Daten!I318</f>
        <v>436</v>
      </c>
      <c r="O318" s="28">
        <f t="shared" si="122"/>
        <v>0.5719392314566577</v>
      </c>
      <c r="P318" s="16">
        <f t="shared" si="123"/>
        <v>618.82014935838413</v>
      </c>
      <c r="Q318" s="21">
        <f t="shared" si="124"/>
        <v>21.179850641615872</v>
      </c>
      <c r="R318" s="27">
        <f t="shared" si="125"/>
        <v>4235.9701283231743</v>
      </c>
      <c r="S318" s="9">
        <f>Daten!K318</f>
        <v>8031</v>
      </c>
      <c r="T318" s="9">
        <f>Daten!L318</f>
        <v>171788</v>
      </c>
      <c r="U318" s="9">
        <f>Daten!M318</f>
        <v>384011</v>
      </c>
      <c r="V318" s="9">
        <f>Daten!N318</f>
        <v>500</v>
      </c>
      <c r="W318" s="9">
        <f>Daten!O318</f>
        <v>500</v>
      </c>
      <c r="X318" s="23">
        <f t="shared" si="126"/>
        <v>563830</v>
      </c>
      <c r="Y318" s="9">
        <f t="shared" si="127"/>
        <v>622187.86522622185</v>
      </c>
      <c r="Z318" s="21">
        <f t="shared" si="128"/>
        <v>-58357.865226221853</v>
      </c>
      <c r="AA318" s="27">
        <f t="shared" si="129"/>
        <v>5835.7865226221857</v>
      </c>
      <c r="AB318" s="32">
        <f t="shared" si="130"/>
        <v>60413.226014975211</v>
      </c>
      <c r="AC318" s="31">
        <f t="shared" si="131"/>
        <v>60413.226014975211</v>
      </c>
      <c r="AG318" s="26">
        <f t="shared" si="132"/>
        <v>50341.46936402985</v>
      </c>
      <c r="AH318" s="26">
        <f t="shared" si="133"/>
        <v>5835.7865226221857</v>
      </c>
      <c r="AI318" s="26">
        <f t="shared" si="134"/>
        <v>56177.255886652034</v>
      </c>
      <c r="AJ318" s="26">
        <f t="shared" si="135"/>
        <v>1</v>
      </c>
      <c r="AK318" s="26">
        <f t="shared" si="136"/>
        <v>56177.255886652034</v>
      </c>
      <c r="AL318" s="26">
        <f t="shared" ca="1" si="137"/>
        <v>141935</v>
      </c>
      <c r="AM318" s="26">
        <f t="shared" ca="1" si="138"/>
        <v>21</v>
      </c>
      <c r="AN318" s="26">
        <f ca="1">IF(AM318=0,0,COUNTIF($AM$19:AM318,C318*10+1))</f>
        <v>97</v>
      </c>
      <c r="AO318" s="21">
        <f t="shared" ca="1" si="139"/>
        <v>0</v>
      </c>
      <c r="AP318" s="33">
        <f t="shared" ca="1" si="140"/>
        <v>141935</v>
      </c>
      <c r="AR318" s="111">
        <v>64154</v>
      </c>
      <c r="AS318" s="26"/>
    </row>
    <row r="319" spans="1:45" x14ac:dyDescent="0.2">
      <c r="A319" s="15">
        <f>Daten!A319</f>
        <v>21008</v>
      </c>
      <c r="B319" s="8" t="str">
        <f>Daten!B319</f>
        <v>St. Urban</v>
      </c>
      <c r="C319" s="15">
        <f t="shared" si="116"/>
        <v>2</v>
      </c>
      <c r="D319" s="10">
        <f>Daten!D319</f>
        <v>0</v>
      </c>
      <c r="E319" s="9">
        <f>Daten!E319</f>
        <v>1528</v>
      </c>
      <c r="F319" s="9">
        <f>Daten!F319</f>
        <v>1554</v>
      </c>
      <c r="G319" s="27">
        <f t="shared" si="117"/>
        <v>-26</v>
      </c>
      <c r="H319" s="29">
        <f t="shared" si="118"/>
        <v>-1.6731016731016731E-2</v>
      </c>
      <c r="I319" s="21">
        <f t="shared" si="119"/>
        <v>20.045363171789095</v>
      </c>
      <c r="J319" s="21">
        <f t="shared" si="120"/>
        <v>-46.045363171789091</v>
      </c>
      <c r="K319" s="27">
        <f t="shared" si="121"/>
        <v>23022.681585894545</v>
      </c>
      <c r="L319" s="16">
        <f>Daten!G319</f>
        <v>201</v>
      </c>
      <c r="M319" s="16">
        <f>Daten!H319</f>
        <v>1015</v>
      </c>
      <c r="N319" s="16">
        <f>Daten!I319</f>
        <v>312</v>
      </c>
      <c r="O319" s="28">
        <f t="shared" si="122"/>
        <v>0.50541871921182269</v>
      </c>
      <c r="P319" s="16">
        <f t="shared" si="123"/>
        <v>561.30692725537074</v>
      </c>
      <c r="Q319" s="21">
        <f t="shared" si="124"/>
        <v>-48.306927255370738</v>
      </c>
      <c r="R319" s="27">
        <f t="shared" si="125"/>
        <v>-9661.3854510741476</v>
      </c>
      <c r="S319" s="9">
        <f>Daten!K319</f>
        <v>4611</v>
      </c>
      <c r="T319" s="9">
        <f>Daten!L319</f>
        <v>109858</v>
      </c>
      <c r="U319" s="9">
        <f>Daten!M319</f>
        <v>218704</v>
      </c>
      <c r="V319" s="9">
        <f>Daten!N319</f>
        <v>500</v>
      </c>
      <c r="W319" s="9">
        <f>Daten!O319</f>
        <v>500</v>
      </c>
      <c r="X319" s="23">
        <f t="shared" si="126"/>
        <v>333173</v>
      </c>
      <c r="Y319" s="9">
        <f t="shared" si="127"/>
        <v>540479.28258423368</v>
      </c>
      <c r="Z319" s="21">
        <f t="shared" si="128"/>
        <v>-207306.28258423368</v>
      </c>
      <c r="AA319" s="27">
        <f t="shared" si="129"/>
        <v>20730.62825842337</v>
      </c>
      <c r="AB319" s="32">
        <f t="shared" si="130"/>
        <v>34091.924393243768</v>
      </c>
      <c r="AC319" s="31">
        <f t="shared" si="131"/>
        <v>34091.924393243768</v>
      </c>
      <c r="AG319" s="26">
        <f t="shared" si="132"/>
        <v>23022.681585894545</v>
      </c>
      <c r="AH319" s="26">
        <f t="shared" si="133"/>
        <v>20730.62825842337</v>
      </c>
      <c r="AI319" s="26">
        <f t="shared" si="134"/>
        <v>43753.309844317919</v>
      </c>
      <c r="AJ319" s="26">
        <f t="shared" si="135"/>
        <v>1</v>
      </c>
      <c r="AK319" s="26">
        <f t="shared" si="136"/>
        <v>43753.309844317919</v>
      </c>
      <c r="AL319" s="26">
        <f t="shared" ca="1" si="137"/>
        <v>110545</v>
      </c>
      <c r="AM319" s="26">
        <f t="shared" ca="1" si="138"/>
        <v>21</v>
      </c>
      <c r="AN319" s="26">
        <f ca="1">IF(AM319=0,0,COUNTIF($AM$19:AM319,C319*10+1))</f>
        <v>98</v>
      </c>
      <c r="AO319" s="21">
        <f t="shared" ca="1" si="139"/>
        <v>0</v>
      </c>
      <c r="AP319" s="33">
        <f t="shared" ca="1" si="140"/>
        <v>110545</v>
      </c>
      <c r="AR319" s="111">
        <v>49966</v>
      </c>
      <c r="AS319" s="26"/>
    </row>
    <row r="320" spans="1:45" x14ac:dyDescent="0.2">
      <c r="A320" s="15">
        <f>Daten!A320</f>
        <v>21009</v>
      </c>
      <c r="B320" s="8" t="str">
        <f>Daten!B320</f>
        <v>Steindorf am Ossiacher See</v>
      </c>
      <c r="C320" s="15">
        <f t="shared" si="116"/>
        <v>2</v>
      </c>
      <c r="D320" s="10">
        <f>Daten!D320</f>
        <v>0</v>
      </c>
      <c r="E320" s="9">
        <f>Daten!E320</f>
        <v>3796</v>
      </c>
      <c r="F320" s="9">
        <f>Daten!F320</f>
        <v>3739</v>
      </c>
      <c r="G320" s="27">
        <f t="shared" si="117"/>
        <v>57</v>
      </c>
      <c r="H320" s="29">
        <f t="shared" si="118"/>
        <v>1.5244717838994384E-2</v>
      </c>
      <c r="I320" s="21">
        <f t="shared" si="119"/>
        <v>48.230124130836181</v>
      </c>
      <c r="J320" s="21">
        <f t="shared" si="120"/>
        <v>8.769875869163819</v>
      </c>
      <c r="K320" s="27">
        <f t="shared" si="121"/>
        <v>-4384.9379345819098</v>
      </c>
      <c r="L320" s="16">
        <f>Daten!G320</f>
        <v>543</v>
      </c>
      <c r="M320" s="16">
        <f>Daten!H320</f>
        <v>2324</v>
      </c>
      <c r="N320" s="16">
        <f>Daten!I320</f>
        <v>929</v>
      </c>
      <c r="O320" s="28">
        <f t="shared" si="122"/>
        <v>0.63339070567986233</v>
      </c>
      <c r="P320" s="16">
        <f t="shared" si="123"/>
        <v>1285.1993093019523</v>
      </c>
      <c r="Q320" s="21">
        <f t="shared" si="124"/>
        <v>186.80069069804767</v>
      </c>
      <c r="R320" s="27">
        <f t="shared" si="125"/>
        <v>37360.138139609538</v>
      </c>
      <c r="S320" s="9">
        <f>Daten!K320</f>
        <v>7405</v>
      </c>
      <c r="T320" s="9">
        <f>Daten!L320</f>
        <v>491667</v>
      </c>
      <c r="U320" s="9">
        <f>Daten!M320</f>
        <v>477955</v>
      </c>
      <c r="V320" s="9">
        <f>Daten!N320</f>
        <v>500</v>
      </c>
      <c r="W320" s="9">
        <f>Daten!O320</f>
        <v>500</v>
      </c>
      <c r="X320" s="23">
        <f t="shared" si="126"/>
        <v>977027</v>
      </c>
      <c r="Y320" s="9">
        <f t="shared" si="127"/>
        <v>1342709.0030692087</v>
      </c>
      <c r="Z320" s="21">
        <f t="shared" si="128"/>
        <v>-365682.0030692087</v>
      </c>
      <c r="AA320" s="27">
        <f t="shared" si="129"/>
        <v>36568.200306920873</v>
      </c>
      <c r="AB320" s="32">
        <f t="shared" si="130"/>
        <v>69543.400511948508</v>
      </c>
      <c r="AC320" s="31">
        <f t="shared" si="131"/>
        <v>69543.400511948508</v>
      </c>
      <c r="AG320" s="26">
        <f t="shared" si="132"/>
        <v>-4384.9379345819098</v>
      </c>
      <c r="AH320" s="26">
        <f t="shared" si="133"/>
        <v>36568.200306920873</v>
      </c>
      <c r="AI320" s="26">
        <f t="shared" si="134"/>
        <v>32183.262372338962</v>
      </c>
      <c r="AJ320" s="26">
        <f t="shared" si="135"/>
        <v>1</v>
      </c>
      <c r="AK320" s="26">
        <f t="shared" si="136"/>
        <v>32183.262372338962</v>
      </c>
      <c r="AL320" s="26">
        <f t="shared" ca="1" si="137"/>
        <v>81313</v>
      </c>
      <c r="AM320" s="26">
        <f t="shared" ca="1" si="138"/>
        <v>21</v>
      </c>
      <c r="AN320" s="26">
        <f ca="1">IF(AM320=0,0,COUNTIF($AM$19:AM320,C320*10+1))</f>
        <v>99</v>
      </c>
      <c r="AO320" s="21">
        <f t="shared" ca="1" si="139"/>
        <v>0</v>
      </c>
      <c r="AP320" s="33">
        <f t="shared" ca="1" si="140"/>
        <v>81313</v>
      </c>
      <c r="AR320" s="111">
        <v>36753</v>
      </c>
      <c r="AS320" s="26"/>
    </row>
    <row r="321" spans="1:45" x14ac:dyDescent="0.2">
      <c r="A321" s="15">
        <f>Daten!A321</f>
        <v>21010</v>
      </c>
      <c r="B321" s="8" t="str">
        <f>Daten!B321</f>
        <v>Steuerberg</v>
      </c>
      <c r="C321" s="15">
        <f t="shared" si="116"/>
        <v>2</v>
      </c>
      <c r="D321" s="10">
        <f>Daten!D321</f>
        <v>0</v>
      </c>
      <c r="E321" s="9">
        <f>Daten!E321</f>
        <v>1602</v>
      </c>
      <c r="F321" s="9">
        <f>Daten!F321</f>
        <v>1725</v>
      </c>
      <c r="G321" s="27">
        <f t="shared" si="117"/>
        <v>-123</v>
      </c>
      <c r="H321" s="29">
        <f t="shared" si="118"/>
        <v>-7.1304347826086953E-2</v>
      </c>
      <c r="I321" s="21">
        <f t="shared" si="119"/>
        <v>22.251127072931911</v>
      </c>
      <c r="J321" s="21">
        <f t="shared" si="120"/>
        <v>-145.25112707293192</v>
      </c>
      <c r="K321" s="27">
        <f t="shared" si="121"/>
        <v>72625.563536465954</v>
      </c>
      <c r="L321" s="16">
        <f>Daten!G321</f>
        <v>210</v>
      </c>
      <c r="M321" s="16">
        <f>Daten!H321</f>
        <v>1094</v>
      </c>
      <c r="N321" s="16">
        <f>Daten!I321</f>
        <v>298</v>
      </c>
      <c r="O321" s="28">
        <f t="shared" si="122"/>
        <v>0.46435100548446068</v>
      </c>
      <c r="P321" s="16">
        <f t="shared" si="123"/>
        <v>604.9948555836213</v>
      </c>
      <c r="Q321" s="21">
        <f t="shared" si="124"/>
        <v>-96.994855583621302</v>
      </c>
      <c r="R321" s="27">
        <f t="shared" si="125"/>
        <v>-19398.97111672426</v>
      </c>
      <c r="S321" s="9">
        <f>Daten!K321</f>
        <v>7093</v>
      </c>
      <c r="T321" s="9">
        <f>Daten!L321</f>
        <v>83074</v>
      </c>
      <c r="U321" s="9">
        <f>Daten!M321</f>
        <v>77454</v>
      </c>
      <c r="V321" s="9">
        <f>Daten!N321</f>
        <v>500</v>
      </c>
      <c r="W321" s="9">
        <f>Daten!O321</f>
        <v>500</v>
      </c>
      <c r="X321" s="23">
        <f t="shared" si="126"/>
        <v>167621</v>
      </c>
      <c r="Y321" s="9">
        <f t="shared" si="127"/>
        <v>566654.32637430774</v>
      </c>
      <c r="Z321" s="21">
        <f t="shared" si="128"/>
        <v>-399033.32637430774</v>
      </c>
      <c r="AA321" s="27">
        <f t="shared" si="129"/>
        <v>39903.33263743078</v>
      </c>
      <c r="AB321" s="32">
        <f t="shared" si="130"/>
        <v>93129.92505717247</v>
      </c>
      <c r="AC321" s="31">
        <f t="shared" si="131"/>
        <v>93129.92505717247</v>
      </c>
      <c r="AG321" s="26">
        <f t="shared" si="132"/>
        <v>72625.563536465954</v>
      </c>
      <c r="AH321" s="26">
        <f t="shared" si="133"/>
        <v>39903.33263743078</v>
      </c>
      <c r="AI321" s="26">
        <f t="shared" si="134"/>
        <v>112528.89617389673</v>
      </c>
      <c r="AJ321" s="26">
        <f t="shared" si="135"/>
        <v>1</v>
      </c>
      <c r="AK321" s="26">
        <f t="shared" si="136"/>
        <v>112528.89617389673</v>
      </c>
      <c r="AL321" s="26">
        <f t="shared" ca="1" si="137"/>
        <v>284311</v>
      </c>
      <c r="AM321" s="26">
        <f t="shared" ca="1" si="138"/>
        <v>21</v>
      </c>
      <c r="AN321" s="26">
        <f ca="1">IF(AM321=0,0,COUNTIF($AM$19:AM321,C321*10+1))</f>
        <v>100</v>
      </c>
      <c r="AO321" s="21">
        <f t="shared" ca="1" si="139"/>
        <v>0</v>
      </c>
      <c r="AP321" s="33">
        <f t="shared" ca="1" si="140"/>
        <v>284311</v>
      </c>
      <c r="AR321" s="111">
        <v>128508</v>
      </c>
      <c r="AS321" s="26"/>
    </row>
    <row r="322" spans="1:45" x14ac:dyDescent="0.2">
      <c r="A322" s="15">
        <f>Daten!A322</f>
        <v>30101</v>
      </c>
      <c r="B322" s="8" t="str">
        <f>Daten!B322</f>
        <v>Krems an der Donau</v>
      </c>
      <c r="C322" s="15">
        <f t="shared" si="116"/>
        <v>3</v>
      </c>
      <c r="D322" s="10">
        <f>Daten!D322</f>
        <v>1</v>
      </c>
      <c r="E322" s="9">
        <f>Daten!E322</f>
        <v>25058</v>
      </c>
      <c r="F322" s="9">
        <f>Daten!F322</f>
        <v>24261</v>
      </c>
      <c r="G322" s="27">
        <f t="shared" si="117"/>
        <v>797</v>
      </c>
      <c r="H322" s="29">
        <f t="shared" si="118"/>
        <v>3.2851077861588557E-2</v>
      </c>
      <c r="I322" s="21">
        <f t="shared" si="119"/>
        <v>312.94759067617457</v>
      </c>
      <c r="J322" s="21">
        <f t="shared" si="120"/>
        <v>484.05240932382543</v>
      </c>
      <c r="K322" s="27">
        <f t="shared" si="121"/>
        <v>-242026.20466191272</v>
      </c>
      <c r="L322" s="16">
        <f>Daten!G322</f>
        <v>3095</v>
      </c>
      <c r="M322" s="16">
        <f>Daten!H322</f>
        <v>16478</v>
      </c>
      <c r="N322" s="16">
        <f>Daten!I322</f>
        <v>5485</v>
      </c>
      <c r="O322" s="28">
        <f t="shared" si="122"/>
        <v>0.52069425901201605</v>
      </c>
      <c r="P322" s="16">
        <f t="shared" si="123"/>
        <v>9112.5276328216733</v>
      </c>
      <c r="Q322" s="21">
        <f t="shared" si="124"/>
        <v>-532.52763282167325</v>
      </c>
      <c r="R322" s="27">
        <f t="shared" si="125"/>
        <v>-106505.52656433465</v>
      </c>
      <c r="S322" s="9">
        <f>Daten!K322</f>
        <v>36793</v>
      </c>
      <c r="T322" s="9">
        <f>Daten!L322</f>
        <v>2048107</v>
      </c>
      <c r="U322" s="9">
        <f>Daten!M322</f>
        <v>13980469</v>
      </c>
      <c r="V322" s="9">
        <f>Daten!N322</f>
        <v>500</v>
      </c>
      <c r="W322" s="9">
        <f>Daten!O322</f>
        <v>500</v>
      </c>
      <c r="X322" s="23">
        <f t="shared" si="126"/>
        <v>16065369</v>
      </c>
      <c r="Y322" s="9">
        <f t="shared" si="127"/>
        <v>8863435.7742118631</v>
      </c>
      <c r="Z322" s="21">
        <f t="shared" si="128"/>
        <v>7201933.2257881369</v>
      </c>
      <c r="AA322" s="27">
        <f t="shared" si="129"/>
        <v>-720193.32257881376</v>
      </c>
      <c r="AB322" s="32">
        <f t="shared" si="130"/>
        <v>-1068725.0538050612</v>
      </c>
      <c r="AC322" s="31">
        <f t="shared" si="131"/>
        <v>0</v>
      </c>
      <c r="AG322" s="26">
        <f t="shared" si="132"/>
        <v>0</v>
      </c>
      <c r="AH322" s="26">
        <f t="shared" si="133"/>
        <v>0</v>
      </c>
      <c r="AI322" s="26">
        <f t="shared" si="134"/>
        <v>0</v>
      </c>
      <c r="AJ322" s="26">
        <f t="shared" si="135"/>
        <v>1</v>
      </c>
      <c r="AK322" s="26">
        <f t="shared" si="136"/>
        <v>0</v>
      </c>
      <c r="AL322" s="26">
        <f t="shared" ca="1" si="137"/>
        <v>0</v>
      </c>
      <c r="AM322" s="26">
        <f t="shared" ca="1" si="138"/>
        <v>0</v>
      </c>
      <c r="AN322" s="26">
        <f ca="1">IF(AM322=0,0,COUNTIF($AM$19:AM322,C322*10+1))</f>
        <v>0</v>
      </c>
      <c r="AO322" s="21">
        <f t="shared" ca="1" si="139"/>
        <v>0</v>
      </c>
      <c r="AP322" s="33">
        <f t="shared" ca="1" si="140"/>
        <v>0</v>
      </c>
      <c r="AR322" s="111">
        <v>0</v>
      </c>
      <c r="AS322" s="26"/>
    </row>
    <row r="323" spans="1:45" x14ac:dyDescent="0.2">
      <c r="A323" s="15">
        <f>Daten!A323</f>
        <v>30201</v>
      </c>
      <c r="B323" s="8" t="str">
        <f>Daten!B323</f>
        <v>St. Pölten</v>
      </c>
      <c r="C323" s="15">
        <f t="shared" si="116"/>
        <v>3</v>
      </c>
      <c r="D323" s="10">
        <f>Daten!D323</f>
        <v>1</v>
      </c>
      <c r="E323" s="9">
        <f>Daten!E323</f>
        <v>55445</v>
      </c>
      <c r="F323" s="9">
        <f>Daten!F323</f>
        <v>53378</v>
      </c>
      <c r="G323" s="27">
        <f t="shared" si="117"/>
        <v>2067</v>
      </c>
      <c r="H323" s="29">
        <f t="shared" si="118"/>
        <v>3.8723818801753532E-2</v>
      </c>
      <c r="I323" s="21">
        <f t="shared" si="119"/>
        <v>688.53371646316498</v>
      </c>
      <c r="J323" s="21">
        <f t="shared" si="120"/>
        <v>1378.4662835368349</v>
      </c>
      <c r="K323" s="27">
        <f t="shared" si="121"/>
        <v>-689233.14176841744</v>
      </c>
      <c r="L323" s="16">
        <f>Daten!G323</f>
        <v>7818</v>
      </c>
      <c r="M323" s="16">
        <f>Daten!H323</f>
        <v>36540</v>
      </c>
      <c r="N323" s="16">
        <f>Daten!I323</f>
        <v>11087</v>
      </c>
      <c r="O323" s="28">
        <f t="shared" si="122"/>
        <v>0.51737821565407771</v>
      </c>
      <c r="P323" s="16">
        <f t="shared" si="123"/>
        <v>20207.049381193345</v>
      </c>
      <c r="Q323" s="21">
        <f t="shared" si="124"/>
        <v>-1302.0493811933447</v>
      </c>
      <c r="R323" s="27">
        <f t="shared" si="125"/>
        <v>-260409.87623866895</v>
      </c>
      <c r="S323" s="9">
        <f>Daten!K323</f>
        <v>103284</v>
      </c>
      <c r="T323" s="9">
        <f>Daten!L323</f>
        <v>6131659</v>
      </c>
      <c r="U323" s="9">
        <f>Daten!M323</f>
        <v>33824244</v>
      </c>
      <c r="V323" s="9">
        <f>Daten!N323</f>
        <v>500</v>
      </c>
      <c r="W323" s="9">
        <f>Daten!O323</f>
        <v>500</v>
      </c>
      <c r="X323" s="23">
        <f t="shared" si="126"/>
        <v>40059187</v>
      </c>
      <c r="Y323" s="9">
        <f t="shared" si="127"/>
        <v>19611828.418117039</v>
      </c>
      <c r="Z323" s="21">
        <f t="shared" si="128"/>
        <v>20447358.581882961</v>
      </c>
      <c r="AA323" s="27">
        <f t="shared" si="129"/>
        <v>-2044735.8581882962</v>
      </c>
      <c r="AB323" s="32">
        <f t="shared" si="130"/>
        <v>-2994378.8761953823</v>
      </c>
      <c r="AC323" s="31">
        <f t="shared" si="131"/>
        <v>0</v>
      </c>
      <c r="AG323" s="26">
        <f t="shared" si="132"/>
        <v>0</v>
      </c>
      <c r="AH323" s="26">
        <f t="shared" si="133"/>
        <v>0</v>
      </c>
      <c r="AI323" s="26">
        <f t="shared" si="134"/>
        <v>0</v>
      </c>
      <c r="AJ323" s="26">
        <f t="shared" si="135"/>
        <v>1</v>
      </c>
      <c r="AK323" s="26">
        <f t="shared" si="136"/>
        <v>0</v>
      </c>
      <c r="AL323" s="26">
        <f t="shared" ca="1" si="137"/>
        <v>0</v>
      </c>
      <c r="AM323" s="26">
        <f t="shared" ca="1" si="138"/>
        <v>0</v>
      </c>
      <c r="AN323" s="26">
        <f ca="1">IF(AM323=0,0,COUNTIF($AM$19:AM323,C323*10+1))</f>
        <v>0</v>
      </c>
      <c r="AO323" s="21">
        <f t="shared" ca="1" si="139"/>
        <v>0</v>
      </c>
      <c r="AP323" s="33">
        <f t="shared" ca="1" si="140"/>
        <v>0</v>
      </c>
      <c r="AR323" s="111">
        <v>0</v>
      </c>
      <c r="AS323" s="26"/>
    </row>
    <row r="324" spans="1:45" x14ac:dyDescent="0.2">
      <c r="A324" s="15">
        <f>Daten!A324</f>
        <v>30301</v>
      </c>
      <c r="B324" s="8" t="str">
        <f>Daten!B324</f>
        <v>Waidhofen an der Ybbs</v>
      </c>
      <c r="C324" s="15">
        <f t="shared" si="116"/>
        <v>3</v>
      </c>
      <c r="D324" s="10">
        <f>Daten!D324</f>
        <v>1</v>
      </c>
      <c r="E324" s="9">
        <f>Daten!E324</f>
        <v>11210</v>
      </c>
      <c r="F324" s="9">
        <f>Daten!F324</f>
        <v>11310</v>
      </c>
      <c r="G324" s="27">
        <f t="shared" si="117"/>
        <v>-100</v>
      </c>
      <c r="H324" s="29">
        <f t="shared" si="118"/>
        <v>-8.8417329796640146E-3</v>
      </c>
      <c r="I324" s="21">
        <f t="shared" si="119"/>
        <v>145.88999837383184</v>
      </c>
      <c r="J324" s="21">
        <f t="shared" si="120"/>
        <v>-245.88999837383184</v>
      </c>
      <c r="K324" s="27">
        <f t="shared" si="121"/>
        <v>122944.99918691593</v>
      </c>
      <c r="L324" s="16">
        <f>Daten!G324</f>
        <v>1663</v>
      </c>
      <c r="M324" s="16">
        <f>Daten!H324</f>
        <v>7154</v>
      </c>
      <c r="N324" s="16">
        <f>Daten!I324</f>
        <v>2393</v>
      </c>
      <c r="O324" s="28">
        <f t="shared" si="122"/>
        <v>0.56695554934302483</v>
      </c>
      <c r="P324" s="16">
        <f t="shared" si="123"/>
        <v>3956.2460665861304</v>
      </c>
      <c r="Q324" s="21">
        <f t="shared" si="124"/>
        <v>99.753933413869618</v>
      </c>
      <c r="R324" s="27">
        <f t="shared" si="125"/>
        <v>19950.786682773924</v>
      </c>
      <c r="S324" s="9">
        <f>Daten!K324</f>
        <v>89274</v>
      </c>
      <c r="T324" s="9">
        <f>Daten!L324</f>
        <v>777224</v>
      </c>
      <c r="U324" s="9">
        <f>Daten!M324</f>
        <v>3740566</v>
      </c>
      <c r="V324" s="9">
        <f>Daten!N324</f>
        <v>500</v>
      </c>
      <c r="W324" s="9">
        <f>Daten!O324</f>
        <v>500</v>
      </c>
      <c r="X324" s="23">
        <f t="shared" si="126"/>
        <v>4607064</v>
      </c>
      <c r="Y324" s="9">
        <f t="shared" si="127"/>
        <v>3965165.4173882585</v>
      </c>
      <c r="Z324" s="21">
        <f t="shared" si="128"/>
        <v>641898.5826117415</v>
      </c>
      <c r="AA324" s="27">
        <f t="shared" si="129"/>
        <v>-64189.858261174151</v>
      </c>
      <c r="AB324" s="32">
        <f t="shared" si="130"/>
        <v>78705.927608515718</v>
      </c>
      <c r="AC324" s="31">
        <f t="shared" si="131"/>
        <v>78705.927608515718</v>
      </c>
      <c r="AG324" s="26">
        <f t="shared" si="132"/>
        <v>122944.99918691593</v>
      </c>
      <c r="AH324" s="26">
        <f t="shared" si="133"/>
        <v>-64189.858261174151</v>
      </c>
      <c r="AI324" s="26">
        <f t="shared" si="134"/>
        <v>58755.140925741776</v>
      </c>
      <c r="AJ324" s="26">
        <f t="shared" si="135"/>
        <v>1</v>
      </c>
      <c r="AK324" s="26">
        <f t="shared" si="136"/>
        <v>58755.140925741776</v>
      </c>
      <c r="AL324" s="26">
        <f t="shared" ca="1" si="137"/>
        <v>138668</v>
      </c>
      <c r="AM324" s="26">
        <f t="shared" ca="1" si="138"/>
        <v>31</v>
      </c>
      <c r="AN324" s="26">
        <f ca="1">IF(AM324=0,0,COUNTIF($AM$19:AM324,C324*10+1))</f>
        <v>1</v>
      </c>
      <c r="AO324" s="21">
        <f t="shared" ca="1" si="139"/>
        <v>8</v>
      </c>
      <c r="AP324" s="33">
        <f t="shared" ca="1" si="140"/>
        <v>138676</v>
      </c>
      <c r="AR324" s="111">
        <v>62684</v>
      </c>
      <c r="AS324" s="26"/>
    </row>
    <row r="325" spans="1:45" x14ac:dyDescent="0.2">
      <c r="A325" s="15">
        <f>Daten!A325</f>
        <v>30401</v>
      </c>
      <c r="B325" s="8" t="str">
        <f>Daten!B325</f>
        <v>Wiener Neustadt</v>
      </c>
      <c r="C325" s="15">
        <f t="shared" si="116"/>
        <v>3</v>
      </c>
      <c r="D325" s="10">
        <f>Daten!D325</f>
        <v>1</v>
      </c>
      <c r="E325" s="9">
        <f>Daten!E325</f>
        <v>45728</v>
      </c>
      <c r="F325" s="9">
        <f>Daten!F325</f>
        <v>43682</v>
      </c>
      <c r="G325" s="27">
        <f t="shared" si="117"/>
        <v>2046</v>
      </c>
      <c r="H325" s="29">
        <f t="shared" si="118"/>
        <v>4.6838514720021977E-2</v>
      </c>
      <c r="I325" s="21">
        <f t="shared" si="119"/>
        <v>563.46303350713731</v>
      </c>
      <c r="J325" s="21">
        <f t="shared" si="120"/>
        <v>1482.5369664928626</v>
      </c>
      <c r="K325" s="27">
        <f t="shared" si="121"/>
        <v>-741268.48324643134</v>
      </c>
      <c r="L325" s="16">
        <f>Daten!G325</f>
        <v>7176</v>
      </c>
      <c r="M325" s="16">
        <f>Daten!H325</f>
        <v>30711</v>
      </c>
      <c r="N325" s="16">
        <f>Daten!I325</f>
        <v>7841</v>
      </c>
      <c r="O325" s="28">
        <f t="shared" si="122"/>
        <v>0.4889778906580704</v>
      </c>
      <c r="P325" s="16">
        <f t="shared" si="123"/>
        <v>16983.543884669645</v>
      </c>
      <c r="Q325" s="21">
        <f t="shared" si="124"/>
        <v>-1966.5438846696452</v>
      </c>
      <c r="R325" s="27">
        <f t="shared" si="125"/>
        <v>-393308.77693392907</v>
      </c>
      <c r="S325" s="9">
        <f>Daten!K325</f>
        <v>20905</v>
      </c>
      <c r="T325" s="9">
        <f>Daten!L325</f>
        <v>3896624</v>
      </c>
      <c r="U325" s="9">
        <f>Daten!M325</f>
        <v>20300990</v>
      </c>
      <c r="V325" s="9">
        <f>Daten!N325</f>
        <v>500</v>
      </c>
      <c r="W325" s="9">
        <f>Daten!O325</f>
        <v>500</v>
      </c>
      <c r="X325" s="23">
        <f t="shared" si="126"/>
        <v>24218519</v>
      </c>
      <c r="Y325" s="9">
        <f t="shared" si="127"/>
        <v>16174762.195033923</v>
      </c>
      <c r="Z325" s="21">
        <f t="shared" si="128"/>
        <v>8043756.8049660772</v>
      </c>
      <c r="AA325" s="27">
        <f t="shared" si="129"/>
        <v>-804375.68049660779</v>
      </c>
      <c r="AB325" s="32">
        <f t="shared" si="130"/>
        <v>-1938952.9406769681</v>
      </c>
      <c r="AC325" s="31">
        <f t="shared" si="131"/>
        <v>0</v>
      </c>
      <c r="AG325" s="26">
        <f t="shared" si="132"/>
        <v>0</v>
      </c>
      <c r="AH325" s="26">
        <f t="shared" si="133"/>
        <v>0</v>
      </c>
      <c r="AI325" s="26">
        <f t="shared" si="134"/>
        <v>0</v>
      </c>
      <c r="AJ325" s="26">
        <f t="shared" si="135"/>
        <v>1</v>
      </c>
      <c r="AK325" s="26">
        <f t="shared" si="136"/>
        <v>0</v>
      </c>
      <c r="AL325" s="26">
        <f t="shared" ca="1" si="137"/>
        <v>0</v>
      </c>
      <c r="AM325" s="26">
        <f t="shared" ca="1" si="138"/>
        <v>0</v>
      </c>
      <c r="AN325" s="26">
        <f ca="1">IF(AM325=0,0,COUNTIF($AM$19:AM325,C325*10+1))</f>
        <v>0</v>
      </c>
      <c r="AO325" s="21">
        <f t="shared" ca="1" si="139"/>
        <v>0</v>
      </c>
      <c r="AP325" s="33">
        <f t="shared" ca="1" si="140"/>
        <v>0</v>
      </c>
      <c r="AR325" s="111">
        <v>0</v>
      </c>
      <c r="AS325" s="26"/>
    </row>
    <row r="326" spans="1:45" x14ac:dyDescent="0.2">
      <c r="A326" s="15">
        <f>Daten!A326</f>
        <v>30501</v>
      </c>
      <c r="B326" s="8" t="str">
        <f>Daten!B326</f>
        <v>Allhartsberg</v>
      </c>
      <c r="C326" s="15">
        <f t="shared" si="116"/>
        <v>3</v>
      </c>
      <c r="D326" s="10">
        <f>Daten!D326</f>
        <v>0</v>
      </c>
      <c r="E326" s="9">
        <f>Daten!E326</f>
        <v>2147</v>
      </c>
      <c r="F326" s="9">
        <f>Daten!F326</f>
        <v>2105</v>
      </c>
      <c r="G326" s="27">
        <f t="shared" si="117"/>
        <v>42</v>
      </c>
      <c r="H326" s="29">
        <f t="shared" si="118"/>
        <v>1.9952494061757718E-2</v>
      </c>
      <c r="I326" s="21">
        <f t="shared" si="119"/>
        <v>27.152824631027059</v>
      </c>
      <c r="J326" s="21">
        <f t="shared" si="120"/>
        <v>14.847175368972941</v>
      </c>
      <c r="K326" s="27">
        <f t="shared" si="121"/>
        <v>-7423.5876844864706</v>
      </c>
      <c r="L326" s="16">
        <f>Daten!G326</f>
        <v>381</v>
      </c>
      <c r="M326" s="16">
        <f>Daten!H326</f>
        <v>1426</v>
      </c>
      <c r="N326" s="16">
        <f>Daten!I326</f>
        <v>340</v>
      </c>
      <c r="O326" s="28">
        <f t="shared" si="122"/>
        <v>0.50561009817671809</v>
      </c>
      <c r="P326" s="16">
        <f t="shared" si="123"/>
        <v>788.59475691247155</v>
      </c>
      <c r="Q326" s="21">
        <f t="shared" si="124"/>
        <v>-67.594756912471553</v>
      </c>
      <c r="R326" s="27">
        <f t="shared" si="125"/>
        <v>-13518.95138249431</v>
      </c>
      <c r="S326" s="9">
        <f>Daten!K326</f>
        <v>10473</v>
      </c>
      <c r="T326" s="9">
        <f>Daten!L326</f>
        <v>119858</v>
      </c>
      <c r="U326" s="9">
        <f>Daten!M326</f>
        <v>456065</v>
      </c>
      <c r="V326" s="9">
        <f>Daten!N326</f>
        <v>500</v>
      </c>
      <c r="W326" s="9">
        <f>Daten!O326</f>
        <v>500</v>
      </c>
      <c r="X326" s="23">
        <f t="shared" si="126"/>
        <v>586396</v>
      </c>
      <c r="Y326" s="9">
        <f t="shared" si="127"/>
        <v>759429.98672012403</v>
      </c>
      <c r="Z326" s="21">
        <f t="shared" si="128"/>
        <v>-173033.98672012403</v>
      </c>
      <c r="AA326" s="27">
        <f t="shared" si="129"/>
        <v>17303.398672012405</v>
      </c>
      <c r="AB326" s="32">
        <f t="shared" si="130"/>
        <v>-3639.1403949683772</v>
      </c>
      <c r="AC326" s="31">
        <f t="shared" si="131"/>
        <v>0</v>
      </c>
      <c r="AG326" s="26">
        <f t="shared" si="132"/>
        <v>0</v>
      </c>
      <c r="AH326" s="26">
        <f t="shared" si="133"/>
        <v>0</v>
      </c>
      <c r="AI326" s="26">
        <f t="shared" si="134"/>
        <v>0</v>
      </c>
      <c r="AJ326" s="26">
        <f t="shared" si="135"/>
        <v>1</v>
      </c>
      <c r="AK326" s="26">
        <f t="shared" si="136"/>
        <v>0</v>
      </c>
      <c r="AL326" s="26">
        <f t="shared" ca="1" si="137"/>
        <v>0</v>
      </c>
      <c r="AM326" s="26">
        <f t="shared" ca="1" si="138"/>
        <v>0</v>
      </c>
      <c r="AN326" s="26">
        <f ca="1">IF(AM326=0,0,COUNTIF($AM$19:AM326,C326*10+1))</f>
        <v>0</v>
      </c>
      <c r="AO326" s="21">
        <f t="shared" ca="1" si="139"/>
        <v>0</v>
      </c>
      <c r="AP326" s="33">
        <f t="shared" ca="1" si="140"/>
        <v>0</v>
      </c>
      <c r="AR326" s="111">
        <v>0</v>
      </c>
      <c r="AS326" s="26"/>
    </row>
    <row r="327" spans="1:45" x14ac:dyDescent="0.2">
      <c r="A327" s="15">
        <f>Daten!A327</f>
        <v>30502</v>
      </c>
      <c r="B327" s="8" t="str">
        <f>Daten!B327</f>
        <v>Amstetten</v>
      </c>
      <c r="C327" s="15">
        <f t="shared" si="116"/>
        <v>3</v>
      </c>
      <c r="D327" s="10">
        <f>Daten!D327</f>
        <v>0</v>
      </c>
      <c r="E327" s="9">
        <f>Daten!E327</f>
        <v>23841</v>
      </c>
      <c r="F327" s="9">
        <f>Daten!F327</f>
        <v>23364</v>
      </c>
      <c r="G327" s="27">
        <f t="shared" si="117"/>
        <v>477</v>
      </c>
      <c r="H327" s="29">
        <f t="shared" si="118"/>
        <v>2.0416024653312787E-2</v>
      </c>
      <c r="I327" s="21">
        <f t="shared" si="119"/>
        <v>301.37700459824998</v>
      </c>
      <c r="J327" s="21">
        <f t="shared" si="120"/>
        <v>175.62299540175002</v>
      </c>
      <c r="K327" s="27">
        <f t="shared" si="121"/>
        <v>-87811.497700875014</v>
      </c>
      <c r="L327" s="16">
        <f>Daten!G327</f>
        <v>3489</v>
      </c>
      <c r="M327" s="16">
        <f>Daten!H327</f>
        <v>15839</v>
      </c>
      <c r="N327" s="16">
        <f>Daten!I327</f>
        <v>4513</v>
      </c>
      <c r="O327" s="28">
        <f t="shared" si="122"/>
        <v>0.5052086621630153</v>
      </c>
      <c r="P327" s="16">
        <f t="shared" si="123"/>
        <v>8759.153123938735</v>
      </c>
      <c r="Q327" s="21">
        <f t="shared" si="124"/>
        <v>-757.15312393873501</v>
      </c>
      <c r="R327" s="27">
        <f t="shared" si="125"/>
        <v>-151430.62478774699</v>
      </c>
      <c r="S327" s="9">
        <f>Daten!K327</f>
        <v>30115</v>
      </c>
      <c r="T327" s="9">
        <f>Daten!L327</f>
        <v>2256752</v>
      </c>
      <c r="U327" s="9">
        <f>Daten!M327</f>
        <v>14453342</v>
      </c>
      <c r="V327" s="9">
        <f>Daten!N327</f>
        <v>500</v>
      </c>
      <c r="W327" s="9">
        <f>Daten!O327</f>
        <v>500</v>
      </c>
      <c r="X327" s="23">
        <f t="shared" si="126"/>
        <v>16740209</v>
      </c>
      <c r="Y327" s="9">
        <f t="shared" si="127"/>
        <v>8432962.4189075343</v>
      </c>
      <c r="Z327" s="21">
        <f t="shared" si="128"/>
        <v>8307246.5810924657</v>
      </c>
      <c r="AA327" s="27">
        <f t="shared" si="129"/>
        <v>-830724.65810924664</v>
      </c>
      <c r="AB327" s="32">
        <f t="shared" si="130"/>
        <v>-1069966.7805978686</v>
      </c>
      <c r="AC327" s="31">
        <f t="shared" si="131"/>
        <v>0</v>
      </c>
      <c r="AG327" s="26">
        <f t="shared" si="132"/>
        <v>0</v>
      </c>
      <c r="AH327" s="26">
        <f t="shared" si="133"/>
        <v>0</v>
      </c>
      <c r="AI327" s="26">
        <f t="shared" si="134"/>
        <v>0</v>
      </c>
      <c r="AJ327" s="26">
        <f t="shared" si="135"/>
        <v>1</v>
      </c>
      <c r="AK327" s="26">
        <f t="shared" si="136"/>
        <v>0</v>
      </c>
      <c r="AL327" s="26">
        <f t="shared" ca="1" si="137"/>
        <v>0</v>
      </c>
      <c r="AM327" s="26">
        <f t="shared" ca="1" si="138"/>
        <v>0</v>
      </c>
      <c r="AN327" s="26">
        <f ca="1">IF(AM327=0,0,COUNTIF($AM$19:AM327,C327*10+1))</f>
        <v>0</v>
      </c>
      <c r="AO327" s="21">
        <f t="shared" ca="1" si="139"/>
        <v>0</v>
      </c>
      <c r="AP327" s="33">
        <f t="shared" ca="1" si="140"/>
        <v>0</v>
      </c>
      <c r="AR327" s="111">
        <v>0</v>
      </c>
      <c r="AS327" s="26"/>
    </row>
    <row r="328" spans="1:45" x14ac:dyDescent="0.2">
      <c r="A328" s="15">
        <f>Daten!A328</f>
        <v>30503</v>
      </c>
      <c r="B328" s="8" t="str">
        <f>Daten!B328</f>
        <v>Ardagger</v>
      </c>
      <c r="C328" s="15">
        <f t="shared" si="116"/>
        <v>3</v>
      </c>
      <c r="D328" s="10">
        <f>Daten!D328</f>
        <v>0</v>
      </c>
      <c r="E328" s="9">
        <f>Daten!E328</f>
        <v>3541</v>
      </c>
      <c r="F328" s="9">
        <f>Daten!F328</f>
        <v>3458</v>
      </c>
      <c r="G328" s="27">
        <f t="shared" si="117"/>
        <v>83</v>
      </c>
      <c r="H328" s="29">
        <f t="shared" si="118"/>
        <v>2.4002313475997687E-2</v>
      </c>
      <c r="I328" s="21">
        <f t="shared" si="119"/>
        <v>44.605447778665827</v>
      </c>
      <c r="J328" s="21">
        <f t="shared" si="120"/>
        <v>38.394552221334173</v>
      </c>
      <c r="K328" s="27">
        <f t="shared" si="121"/>
        <v>-19197.276110667088</v>
      </c>
      <c r="L328" s="16">
        <f>Daten!G328</f>
        <v>620</v>
      </c>
      <c r="M328" s="16">
        <f>Daten!H328</f>
        <v>2299</v>
      </c>
      <c r="N328" s="16">
        <f>Daten!I328</f>
        <v>622</v>
      </c>
      <c r="O328" s="28">
        <f t="shared" si="122"/>
        <v>0.54023488473249237</v>
      </c>
      <c r="P328" s="16">
        <f t="shared" si="123"/>
        <v>1271.3740155271894</v>
      </c>
      <c r="Q328" s="21">
        <f t="shared" si="124"/>
        <v>-29.374015527189385</v>
      </c>
      <c r="R328" s="27">
        <f t="shared" si="125"/>
        <v>-5874.8031054378771</v>
      </c>
      <c r="S328" s="9">
        <f>Daten!K328</f>
        <v>29740</v>
      </c>
      <c r="T328" s="9">
        <f>Daten!L328</f>
        <v>167023</v>
      </c>
      <c r="U328" s="9">
        <f>Daten!M328</f>
        <v>386846</v>
      </c>
      <c r="V328" s="9">
        <f>Daten!N328</f>
        <v>500</v>
      </c>
      <c r="W328" s="9">
        <f>Daten!O328</f>
        <v>500</v>
      </c>
      <c r="X328" s="23">
        <f t="shared" si="126"/>
        <v>583609</v>
      </c>
      <c r="Y328" s="9">
        <f t="shared" si="127"/>
        <v>1252511.2170358452</v>
      </c>
      <c r="Z328" s="21">
        <f t="shared" si="128"/>
        <v>-668902.21703584515</v>
      </c>
      <c r="AA328" s="27">
        <f t="shared" si="129"/>
        <v>66890.221703584524</v>
      </c>
      <c r="AB328" s="32">
        <f t="shared" si="130"/>
        <v>41818.142487479563</v>
      </c>
      <c r="AC328" s="31">
        <f t="shared" si="131"/>
        <v>41818.142487479563</v>
      </c>
      <c r="AG328" s="26">
        <f t="shared" si="132"/>
        <v>-19197.276110667088</v>
      </c>
      <c r="AH328" s="26">
        <f t="shared" si="133"/>
        <v>66890.221703584524</v>
      </c>
      <c r="AI328" s="26">
        <f t="shared" si="134"/>
        <v>47692.945592917436</v>
      </c>
      <c r="AJ328" s="26">
        <f t="shared" si="135"/>
        <v>1</v>
      </c>
      <c r="AK328" s="26">
        <f t="shared" si="136"/>
        <v>47692.945592917436</v>
      </c>
      <c r="AL328" s="26">
        <f t="shared" ca="1" si="137"/>
        <v>112560</v>
      </c>
      <c r="AM328" s="26">
        <f t="shared" ca="1" si="138"/>
        <v>31</v>
      </c>
      <c r="AN328" s="26">
        <f ca="1">IF(AM328=0,0,COUNTIF($AM$19:AM328,C328*10+1))</f>
        <v>2</v>
      </c>
      <c r="AO328" s="21">
        <f t="shared" ca="1" si="139"/>
        <v>0</v>
      </c>
      <c r="AP328" s="33">
        <f t="shared" ca="1" si="140"/>
        <v>112560</v>
      </c>
      <c r="AR328" s="111">
        <v>50877</v>
      </c>
      <c r="AS328" s="26"/>
    </row>
    <row r="329" spans="1:45" x14ac:dyDescent="0.2">
      <c r="A329" s="15">
        <f>Daten!A329</f>
        <v>30504</v>
      </c>
      <c r="B329" s="8" t="str">
        <f>Daten!B329</f>
        <v>Aschbach-Markt</v>
      </c>
      <c r="C329" s="15">
        <f t="shared" si="116"/>
        <v>3</v>
      </c>
      <c r="D329" s="10">
        <f>Daten!D329</f>
        <v>0</v>
      </c>
      <c r="E329" s="9">
        <f>Daten!E329</f>
        <v>3819</v>
      </c>
      <c r="F329" s="9">
        <f>Daten!F329</f>
        <v>3742</v>
      </c>
      <c r="G329" s="27">
        <f t="shared" si="117"/>
        <v>77</v>
      </c>
      <c r="H329" s="29">
        <f t="shared" si="118"/>
        <v>2.057723142704436E-2</v>
      </c>
      <c r="I329" s="21">
        <f t="shared" si="119"/>
        <v>48.268821743136932</v>
      </c>
      <c r="J329" s="21">
        <f t="shared" si="120"/>
        <v>28.731178256863068</v>
      </c>
      <c r="K329" s="27">
        <f t="shared" si="121"/>
        <v>-14365.589128431533</v>
      </c>
      <c r="L329" s="16">
        <f>Daten!G329</f>
        <v>627</v>
      </c>
      <c r="M329" s="16">
        <f>Daten!H329</f>
        <v>2536</v>
      </c>
      <c r="N329" s="16">
        <f>Daten!I329</f>
        <v>656</v>
      </c>
      <c r="O329" s="28">
        <f t="shared" si="122"/>
        <v>0.50591482649842268</v>
      </c>
      <c r="P329" s="16">
        <f t="shared" si="123"/>
        <v>1402.4378005119411</v>
      </c>
      <c r="Q329" s="21">
        <f t="shared" si="124"/>
        <v>-119.43780051194108</v>
      </c>
      <c r="R329" s="27">
        <f t="shared" si="125"/>
        <v>-23887.560102388215</v>
      </c>
      <c r="S329" s="9">
        <f>Daten!K329</f>
        <v>28131</v>
      </c>
      <c r="T329" s="9">
        <f>Daten!L329</f>
        <v>241829</v>
      </c>
      <c r="U329" s="9">
        <f>Daten!M329</f>
        <v>1722824</v>
      </c>
      <c r="V329" s="9">
        <f>Daten!N329</f>
        <v>500</v>
      </c>
      <c r="W329" s="9">
        <f>Daten!O329</f>
        <v>500</v>
      </c>
      <c r="X329" s="23">
        <f t="shared" si="126"/>
        <v>1992784</v>
      </c>
      <c r="Y329" s="9">
        <f t="shared" si="127"/>
        <v>1350844.4896526102</v>
      </c>
      <c r="Z329" s="21">
        <f t="shared" si="128"/>
        <v>641939.51034738985</v>
      </c>
      <c r="AA329" s="27">
        <f t="shared" si="129"/>
        <v>-64193.951034738988</v>
      </c>
      <c r="AB329" s="32">
        <f t="shared" si="130"/>
        <v>-102447.10026555874</v>
      </c>
      <c r="AC329" s="31">
        <f t="shared" si="131"/>
        <v>0</v>
      </c>
      <c r="AG329" s="26">
        <f t="shared" si="132"/>
        <v>0</v>
      </c>
      <c r="AH329" s="26">
        <f t="shared" si="133"/>
        <v>0</v>
      </c>
      <c r="AI329" s="26">
        <f t="shared" si="134"/>
        <v>0</v>
      </c>
      <c r="AJ329" s="26">
        <f t="shared" si="135"/>
        <v>1</v>
      </c>
      <c r="AK329" s="26">
        <f t="shared" si="136"/>
        <v>0</v>
      </c>
      <c r="AL329" s="26">
        <f t="shared" ca="1" si="137"/>
        <v>0</v>
      </c>
      <c r="AM329" s="26">
        <f t="shared" ca="1" si="138"/>
        <v>0</v>
      </c>
      <c r="AN329" s="26">
        <f ca="1">IF(AM329=0,0,COUNTIF($AM$19:AM329,C329*10+1))</f>
        <v>0</v>
      </c>
      <c r="AO329" s="21">
        <f t="shared" ca="1" si="139"/>
        <v>0</v>
      </c>
      <c r="AP329" s="33">
        <f t="shared" ca="1" si="140"/>
        <v>0</v>
      </c>
      <c r="AR329" s="111">
        <v>0</v>
      </c>
      <c r="AS329" s="26"/>
    </row>
    <row r="330" spans="1:45" x14ac:dyDescent="0.2">
      <c r="A330" s="15">
        <f>Daten!A330</f>
        <v>30506</v>
      </c>
      <c r="B330" s="8" t="str">
        <f>Daten!B330</f>
        <v>Behamberg</v>
      </c>
      <c r="C330" s="15">
        <f t="shared" si="116"/>
        <v>3</v>
      </c>
      <c r="D330" s="10">
        <f>Daten!D330</f>
        <v>0</v>
      </c>
      <c r="E330" s="9">
        <f>Daten!E330</f>
        <v>3426</v>
      </c>
      <c r="F330" s="9">
        <f>Daten!F330</f>
        <v>3268</v>
      </c>
      <c r="G330" s="27">
        <f t="shared" si="117"/>
        <v>158</v>
      </c>
      <c r="H330" s="29">
        <f t="shared" si="118"/>
        <v>4.8347613219094247E-2</v>
      </c>
      <c r="I330" s="21">
        <f t="shared" si="119"/>
        <v>42.154598999618251</v>
      </c>
      <c r="J330" s="21">
        <f t="shared" si="120"/>
        <v>115.84540100038174</v>
      </c>
      <c r="K330" s="27">
        <f t="shared" si="121"/>
        <v>-57922.700500190869</v>
      </c>
      <c r="L330" s="16">
        <f>Daten!G330</f>
        <v>596</v>
      </c>
      <c r="M330" s="16">
        <f>Daten!H330</f>
        <v>2244</v>
      </c>
      <c r="N330" s="16">
        <f>Daten!I330</f>
        <v>586</v>
      </c>
      <c r="O330" s="28">
        <f t="shared" si="122"/>
        <v>0.5267379679144385</v>
      </c>
      <c r="P330" s="16">
        <f t="shared" si="123"/>
        <v>1240.9583692227113</v>
      </c>
      <c r="Q330" s="21">
        <f t="shared" si="124"/>
        <v>-58.958369222711326</v>
      </c>
      <c r="R330" s="27">
        <f t="shared" si="125"/>
        <v>-11791.673844542265</v>
      </c>
      <c r="S330" s="9">
        <f>Daten!K330</f>
        <v>12180</v>
      </c>
      <c r="T330" s="9">
        <f>Daten!L330</f>
        <v>227874</v>
      </c>
      <c r="U330" s="9">
        <f>Daten!M330</f>
        <v>445696</v>
      </c>
      <c r="V330" s="9">
        <f>Daten!N330</f>
        <v>500</v>
      </c>
      <c r="W330" s="9">
        <f>Daten!O330</f>
        <v>500</v>
      </c>
      <c r="X330" s="23">
        <f t="shared" si="126"/>
        <v>685750</v>
      </c>
      <c r="Y330" s="9">
        <f t="shared" si="127"/>
        <v>1211833.7841188379</v>
      </c>
      <c r="Z330" s="21">
        <f t="shared" si="128"/>
        <v>-526083.78411883791</v>
      </c>
      <c r="AA330" s="27">
        <f t="shared" si="129"/>
        <v>52608.378411883794</v>
      </c>
      <c r="AB330" s="32">
        <f t="shared" si="130"/>
        <v>-17105.995932849342</v>
      </c>
      <c r="AC330" s="31">
        <f t="shared" si="131"/>
        <v>0</v>
      </c>
      <c r="AG330" s="26">
        <f t="shared" si="132"/>
        <v>0</v>
      </c>
      <c r="AH330" s="26">
        <f t="shared" si="133"/>
        <v>0</v>
      </c>
      <c r="AI330" s="26">
        <f t="shared" si="134"/>
        <v>0</v>
      </c>
      <c r="AJ330" s="26">
        <f t="shared" si="135"/>
        <v>1</v>
      </c>
      <c r="AK330" s="26">
        <f t="shared" si="136"/>
        <v>0</v>
      </c>
      <c r="AL330" s="26">
        <f t="shared" ca="1" si="137"/>
        <v>0</v>
      </c>
      <c r="AM330" s="26">
        <f t="shared" ca="1" si="138"/>
        <v>0</v>
      </c>
      <c r="AN330" s="26">
        <f ca="1">IF(AM330=0,0,COUNTIF($AM$19:AM330,C330*10+1))</f>
        <v>0</v>
      </c>
      <c r="AO330" s="21">
        <f t="shared" ca="1" si="139"/>
        <v>0</v>
      </c>
      <c r="AP330" s="33">
        <f t="shared" ca="1" si="140"/>
        <v>0</v>
      </c>
      <c r="AR330" s="111">
        <v>0</v>
      </c>
      <c r="AS330" s="26"/>
    </row>
    <row r="331" spans="1:45" x14ac:dyDescent="0.2">
      <c r="A331" s="15">
        <f>Daten!A331</f>
        <v>30507</v>
      </c>
      <c r="B331" s="8" t="str">
        <f>Daten!B331</f>
        <v>Biberbach</v>
      </c>
      <c r="C331" s="15">
        <f t="shared" si="116"/>
        <v>3</v>
      </c>
      <c r="D331" s="10">
        <f>Daten!D331</f>
        <v>0</v>
      </c>
      <c r="E331" s="9">
        <f>Daten!E331</f>
        <v>2263</v>
      </c>
      <c r="F331" s="9">
        <f>Daten!F331</f>
        <v>2248</v>
      </c>
      <c r="G331" s="27">
        <f t="shared" si="117"/>
        <v>15</v>
      </c>
      <c r="H331" s="29">
        <f t="shared" si="118"/>
        <v>6.6725978647686835E-3</v>
      </c>
      <c r="I331" s="21">
        <f t="shared" si="119"/>
        <v>28.997410817362862</v>
      </c>
      <c r="J331" s="21">
        <f t="shared" si="120"/>
        <v>-13.997410817362862</v>
      </c>
      <c r="K331" s="27">
        <f t="shared" si="121"/>
        <v>6998.7054086814314</v>
      </c>
      <c r="L331" s="16">
        <f>Daten!G331</f>
        <v>380</v>
      </c>
      <c r="M331" s="16">
        <f>Daten!H331</f>
        <v>1534</v>
      </c>
      <c r="N331" s="16">
        <f>Daten!I331</f>
        <v>349</v>
      </c>
      <c r="O331" s="28">
        <f t="shared" si="122"/>
        <v>0.47522816166883963</v>
      </c>
      <c r="P331" s="16">
        <f t="shared" si="123"/>
        <v>848.32002601944703</v>
      </c>
      <c r="Q331" s="21">
        <f t="shared" si="124"/>
        <v>-119.32002601944703</v>
      </c>
      <c r="R331" s="27">
        <f t="shared" si="125"/>
        <v>-23864.005203889406</v>
      </c>
      <c r="S331" s="9">
        <f>Daten!K331</f>
        <v>20041</v>
      </c>
      <c r="T331" s="9">
        <f>Daten!L331</f>
        <v>100258</v>
      </c>
      <c r="U331" s="9">
        <f>Daten!M331</f>
        <v>220817</v>
      </c>
      <c r="V331" s="9">
        <f>Daten!N331</f>
        <v>500</v>
      </c>
      <c r="W331" s="9">
        <f>Daten!O331</f>
        <v>500</v>
      </c>
      <c r="X331" s="23">
        <f t="shared" si="126"/>
        <v>341116</v>
      </c>
      <c r="Y331" s="9">
        <f t="shared" si="127"/>
        <v>800461.13644510519</v>
      </c>
      <c r="Z331" s="21">
        <f t="shared" si="128"/>
        <v>-459345.13644510519</v>
      </c>
      <c r="AA331" s="27">
        <f t="shared" si="129"/>
        <v>45934.513644510524</v>
      </c>
      <c r="AB331" s="32">
        <f t="shared" si="130"/>
        <v>29069.213849302549</v>
      </c>
      <c r="AC331" s="31">
        <f t="shared" si="131"/>
        <v>29069.213849302549</v>
      </c>
      <c r="AG331" s="26">
        <f t="shared" si="132"/>
        <v>6998.7054086814314</v>
      </c>
      <c r="AH331" s="26">
        <f t="shared" si="133"/>
        <v>45934.513644510524</v>
      </c>
      <c r="AI331" s="26">
        <f t="shared" si="134"/>
        <v>52933.219053191955</v>
      </c>
      <c r="AJ331" s="26">
        <f t="shared" si="135"/>
        <v>1</v>
      </c>
      <c r="AK331" s="26">
        <f t="shared" si="136"/>
        <v>52933.219053191955</v>
      </c>
      <c r="AL331" s="26">
        <f t="shared" ca="1" si="137"/>
        <v>124927</v>
      </c>
      <c r="AM331" s="26">
        <f t="shared" ca="1" si="138"/>
        <v>31</v>
      </c>
      <c r="AN331" s="26">
        <f ca="1">IF(AM331=0,0,COUNTIF($AM$19:AM331,C331*10+1))</f>
        <v>3</v>
      </c>
      <c r="AO331" s="21">
        <f t="shared" ca="1" si="139"/>
        <v>0</v>
      </c>
      <c r="AP331" s="33">
        <f t="shared" ca="1" si="140"/>
        <v>124927</v>
      </c>
      <c r="AR331" s="111">
        <v>56467</v>
      </c>
      <c r="AS331" s="26"/>
    </row>
    <row r="332" spans="1:45" x14ac:dyDescent="0.2">
      <c r="A332" s="15">
        <f>Daten!A332</f>
        <v>30508</v>
      </c>
      <c r="B332" s="8" t="str">
        <f>Daten!B332</f>
        <v>Ennsdorf</v>
      </c>
      <c r="C332" s="15">
        <f t="shared" si="116"/>
        <v>3</v>
      </c>
      <c r="D332" s="10">
        <f>Daten!D332</f>
        <v>0</v>
      </c>
      <c r="E332" s="9">
        <f>Daten!E332</f>
        <v>3068</v>
      </c>
      <c r="F332" s="9">
        <f>Daten!F332</f>
        <v>2971</v>
      </c>
      <c r="G332" s="27">
        <f t="shared" si="117"/>
        <v>97</v>
      </c>
      <c r="H332" s="29">
        <f t="shared" si="118"/>
        <v>3.2648939750925615E-2</v>
      </c>
      <c r="I332" s="21">
        <f t="shared" si="119"/>
        <v>38.32353538184389</v>
      </c>
      <c r="J332" s="21">
        <f t="shared" si="120"/>
        <v>58.67646461815611</v>
      </c>
      <c r="K332" s="27">
        <f t="shared" si="121"/>
        <v>-29338.232309078056</v>
      </c>
      <c r="L332" s="16">
        <f>Daten!G332</f>
        <v>491</v>
      </c>
      <c r="M332" s="16">
        <f>Daten!H332</f>
        <v>2095</v>
      </c>
      <c r="N332" s="16">
        <f>Daten!I332</f>
        <v>482</v>
      </c>
      <c r="O332" s="28">
        <f t="shared" si="122"/>
        <v>0.46443914081145582</v>
      </c>
      <c r="P332" s="16">
        <f t="shared" si="123"/>
        <v>1158.5596183251248</v>
      </c>
      <c r="Q332" s="21">
        <f t="shared" si="124"/>
        <v>-185.5596183251248</v>
      </c>
      <c r="R332" s="27">
        <f t="shared" si="125"/>
        <v>-37111.923665024959</v>
      </c>
      <c r="S332" s="9">
        <f>Daten!K332</f>
        <v>3039</v>
      </c>
      <c r="T332" s="9">
        <f>Daten!L332</f>
        <v>253904</v>
      </c>
      <c r="U332" s="9">
        <f>Daten!M332</f>
        <v>1939998</v>
      </c>
      <c r="V332" s="9">
        <f>Daten!N332</f>
        <v>500</v>
      </c>
      <c r="W332" s="9">
        <f>Daten!O332</f>
        <v>500</v>
      </c>
      <c r="X332" s="23">
        <f t="shared" si="126"/>
        <v>2196941</v>
      </c>
      <c r="Y332" s="9">
        <f t="shared" si="127"/>
        <v>1085203.1668641549</v>
      </c>
      <c r="Z332" s="21">
        <f t="shared" si="128"/>
        <v>1111737.8331358451</v>
      </c>
      <c r="AA332" s="27">
        <f t="shared" si="129"/>
        <v>-111173.78331358451</v>
      </c>
      <c r="AB332" s="32">
        <f t="shared" si="130"/>
        <v>-177623.93928768754</v>
      </c>
      <c r="AC332" s="31">
        <f t="shared" si="131"/>
        <v>0</v>
      </c>
      <c r="AG332" s="26">
        <f t="shared" si="132"/>
        <v>0</v>
      </c>
      <c r="AH332" s="26">
        <f t="shared" si="133"/>
        <v>0</v>
      </c>
      <c r="AI332" s="26">
        <f t="shared" si="134"/>
        <v>0</v>
      </c>
      <c r="AJ332" s="26">
        <f t="shared" si="135"/>
        <v>1</v>
      </c>
      <c r="AK332" s="26">
        <f t="shared" si="136"/>
        <v>0</v>
      </c>
      <c r="AL332" s="26">
        <f t="shared" ca="1" si="137"/>
        <v>0</v>
      </c>
      <c r="AM332" s="26">
        <f t="shared" ca="1" si="138"/>
        <v>0</v>
      </c>
      <c r="AN332" s="26">
        <f ca="1">IF(AM332=0,0,COUNTIF($AM$19:AM332,C332*10+1))</f>
        <v>0</v>
      </c>
      <c r="AO332" s="21">
        <f t="shared" ca="1" si="139"/>
        <v>0</v>
      </c>
      <c r="AP332" s="33">
        <f t="shared" ca="1" si="140"/>
        <v>0</v>
      </c>
      <c r="AR332" s="111">
        <v>0</v>
      </c>
      <c r="AS332" s="26"/>
    </row>
    <row r="333" spans="1:45" x14ac:dyDescent="0.2">
      <c r="A333" s="15">
        <f>Daten!A333</f>
        <v>30509</v>
      </c>
      <c r="B333" s="8" t="str">
        <f>Daten!B333</f>
        <v>Ernsthofen</v>
      </c>
      <c r="C333" s="15">
        <f t="shared" si="116"/>
        <v>3</v>
      </c>
      <c r="D333" s="10">
        <f>Daten!D333</f>
        <v>0</v>
      </c>
      <c r="E333" s="9">
        <f>Daten!E333</f>
        <v>2253</v>
      </c>
      <c r="F333" s="9">
        <f>Daten!F333</f>
        <v>2149</v>
      </c>
      <c r="G333" s="27">
        <f t="shared" si="117"/>
        <v>104</v>
      </c>
      <c r="H333" s="29">
        <f t="shared" si="118"/>
        <v>4.8394602140530478E-2</v>
      </c>
      <c r="I333" s="21">
        <f t="shared" si="119"/>
        <v>27.720389611438073</v>
      </c>
      <c r="J333" s="21">
        <f t="shared" si="120"/>
        <v>76.279610388561935</v>
      </c>
      <c r="K333" s="27">
        <f t="shared" si="121"/>
        <v>-38139.805194280969</v>
      </c>
      <c r="L333" s="16">
        <f>Daten!G333</f>
        <v>317</v>
      </c>
      <c r="M333" s="16">
        <f>Daten!H333</f>
        <v>1535</v>
      </c>
      <c r="N333" s="16">
        <f>Daten!I333</f>
        <v>401</v>
      </c>
      <c r="O333" s="28">
        <f t="shared" si="122"/>
        <v>0.46775244299674268</v>
      </c>
      <c r="P333" s="16">
        <f t="shared" si="123"/>
        <v>848.87303777043746</v>
      </c>
      <c r="Q333" s="21">
        <f t="shared" si="124"/>
        <v>-130.87303777043746</v>
      </c>
      <c r="R333" s="27">
        <f t="shared" si="125"/>
        <v>-26174.607554087492</v>
      </c>
      <c r="S333" s="9">
        <f>Daten!K333</f>
        <v>13711</v>
      </c>
      <c r="T333" s="9">
        <f>Daten!L333</f>
        <v>111187</v>
      </c>
      <c r="U333" s="9">
        <f>Daten!M333</f>
        <v>467925</v>
      </c>
      <c r="V333" s="9">
        <f>Daten!N333</f>
        <v>500</v>
      </c>
      <c r="W333" s="9">
        <f>Daten!O333</f>
        <v>500</v>
      </c>
      <c r="X333" s="23">
        <f t="shared" si="126"/>
        <v>592823</v>
      </c>
      <c r="Y333" s="9">
        <f t="shared" si="127"/>
        <v>796923.96836536541</v>
      </c>
      <c r="Z333" s="21">
        <f t="shared" si="128"/>
        <v>-204100.96836536541</v>
      </c>
      <c r="AA333" s="27">
        <f t="shared" si="129"/>
        <v>20410.096836536541</v>
      </c>
      <c r="AB333" s="32">
        <f t="shared" si="130"/>
        <v>-43904.315911831916</v>
      </c>
      <c r="AC333" s="31">
        <f t="shared" si="131"/>
        <v>0</v>
      </c>
      <c r="AG333" s="26">
        <f t="shared" si="132"/>
        <v>0</v>
      </c>
      <c r="AH333" s="26">
        <f t="shared" si="133"/>
        <v>0</v>
      </c>
      <c r="AI333" s="26">
        <f t="shared" si="134"/>
        <v>0</v>
      </c>
      <c r="AJ333" s="26">
        <f t="shared" si="135"/>
        <v>1</v>
      </c>
      <c r="AK333" s="26">
        <f t="shared" si="136"/>
        <v>0</v>
      </c>
      <c r="AL333" s="26">
        <f t="shared" ca="1" si="137"/>
        <v>0</v>
      </c>
      <c r="AM333" s="26">
        <f t="shared" ca="1" si="138"/>
        <v>0</v>
      </c>
      <c r="AN333" s="26">
        <f ca="1">IF(AM333=0,0,COUNTIF($AM$19:AM333,C333*10+1))</f>
        <v>0</v>
      </c>
      <c r="AO333" s="21">
        <f t="shared" ca="1" si="139"/>
        <v>0</v>
      </c>
      <c r="AP333" s="33">
        <f t="shared" ca="1" si="140"/>
        <v>0</v>
      </c>
      <c r="AR333" s="111">
        <v>0</v>
      </c>
      <c r="AS333" s="26"/>
    </row>
    <row r="334" spans="1:45" x14ac:dyDescent="0.2">
      <c r="A334" s="15">
        <f>Daten!A334</f>
        <v>30510</v>
      </c>
      <c r="B334" s="8" t="str">
        <f>Daten!B334</f>
        <v>Ertl</v>
      </c>
      <c r="C334" s="15">
        <f t="shared" si="116"/>
        <v>3</v>
      </c>
      <c r="D334" s="10">
        <f>Daten!D334</f>
        <v>0</v>
      </c>
      <c r="E334" s="9">
        <f>Daten!E334</f>
        <v>1260</v>
      </c>
      <c r="F334" s="9">
        <f>Daten!F334</f>
        <v>1261</v>
      </c>
      <c r="G334" s="27">
        <f t="shared" si="117"/>
        <v>-1</v>
      </c>
      <c r="H334" s="29">
        <f t="shared" si="118"/>
        <v>-7.9302141157811261E-4</v>
      </c>
      <c r="I334" s="21">
        <f t="shared" si="119"/>
        <v>16.265896370415735</v>
      </c>
      <c r="J334" s="21">
        <f t="shared" si="120"/>
        <v>-17.265896370415735</v>
      </c>
      <c r="K334" s="27">
        <f t="shared" si="121"/>
        <v>8632.9481852078679</v>
      </c>
      <c r="L334" s="16">
        <f>Daten!G334</f>
        <v>218</v>
      </c>
      <c r="M334" s="16">
        <f>Daten!H334</f>
        <v>870</v>
      </c>
      <c r="N334" s="16">
        <f>Daten!I334</f>
        <v>172</v>
      </c>
      <c r="O334" s="28">
        <f t="shared" si="122"/>
        <v>0.44827586206896552</v>
      </c>
      <c r="P334" s="16">
        <f t="shared" si="123"/>
        <v>481.12022336174635</v>
      </c>
      <c r="Q334" s="21">
        <f t="shared" si="124"/>
        <v>-91.120223361746355</v>
      </c>
      <c r="R334" s="27">
        <f t="shared" si="125"/>
        <v>-18224.044672349271</v>
      </c>
      <c r="S334" s="9">
        <f>Daten!K334</f>
        <v>10278</v>
      </c>
      <c r="T334" s="9">
        <f>Daten!L334</f>
        <v>53332</v>
      </c>
      <c r="U334" s="9">
        <f>Daten!M334</f>
        <v>69045</v>
      </c>
      <c r="V334" s="9">
        <f>Daten!N334</f>
        <v>500</v>
      </c>
      <c r="W334" s="9">
        <f>Daten!O334</f>
        <v>500</v>
      </c>
      <c r="X334" s="23">
        <f t="shared" si="126"/>
        <v>132655</v>
      </c>
      <c r="Y334" s="9">
        <f t="shared" si="127"/>
        <v>445683.17804720835</v>
      </c>
      <c r="Z334" s="21">
        <f t="shared" si="128"/>
        <v>-313028.17804720835</v>
      </c>
      <c r="AA334" s="27">
        <f t="shared" si="129"/>
        <v>31302.817804720835</v>
      </c>
      <c r="AB334" s="32">
        <f t="shared" si="130"/>
        <v>21711.721317579431</v>
      </c>
      <c r="AC334" s="31">
        <f t="shared" si="131"/>
        <v>21711.721317579431</v>
      </c>
      <c r="AG334" s="26">
        <f t="shared" si="132"/>
        <v>8632.9481852078679</v>
      </c>
      <c r="AH334" s="26">
        <f t="shared" si="133"/>
        <v>31302.817804720835</v>
      </c>
      <c r="AI334" s="26">
        <f t="shared" si="134"/>
        <v>39935.765989928703</v>
      </c>
      <c r="AJ334" s="26">
        <f t="shared" si="135"/>
        <v>1</v>
      </c>
      <c r="AK334" s="26">
        <f t="shared" si="136"/>
        <v>39935.765989928703</v>
      </c>
      <c r="AL334" s="26">
        <f t="shared" ca="1" si="137"/>
        <v>94252</v>
      </c>
      <c r="AM334" s="26">
        <f t="shared" ca="1" si="138"/>
        <v>31</v>
      </c>
      <c r="AN334" s="26">
        <f ca="1">IF(AM334=0,0,COUNTIF($AM$19:AM334,C334*10+1))</f>
        <v>4</v>
      </c>
      <c r="AO334" s="21">
        <f t="shared" ca="1" si="139"/>
        <v>0</v>
      </c>
      <c r="AP334" s="33">
        <f t="shared" ca="1" si="140"/>
        <v>94252</v>
      </c>
      <c r="AR334" s="111">
        <v>42602</v>
      </c>
      <c r="AS334" s="26"/>
    </row>
    <row r="335" spans="1:45" x14ac:dyDescent="0.2">
      <c r="A335" s="15">
        <f>Daten!A335</f>
        <v>30511</v>
      </c>
      <c r="B335" s="8" t="str">
        <f>Daten!B335</f>
        <v>Euratsfeld</v>
      </c>
      <c r="C335" s="15">
        <f t="shared" si="116"/>
        <v>3</v>
      </c>
      <c r="D335" s="10">
        <f>Daten!D335</f>
        <v>0</v>
      </c>
      <c r="E335" s="9">
        <f>Daten!E335</f>
        <v>2679</v>
      </c>
      <c r="F335" s="9">
        <f>Daten!F335</f>
        <v>2599</v>
      </c>
      <c r="G335" s="27">
        <f t="shared" si="117"/>
        <v>80</v>
      </c>
      <c r="H335" s="29">
        <f t="shared" si="118"/>
        <v>3.0781069642170065E-2</v>
      </c>
      <c r="I335" s="21">
        <f t="shared" si="119"/>
        <v>33.525031456550749</v>
      </c>
      <c r="J335" s="21">
        <f t="shared" si="120"/>
        <v>46.474968543449251</v>
      </c>
      <c r="K335" s="27">
        <f t="shared" si="121"/>
        <v>-23237.484271724625</v>
      </c>
      <c r="L335" s="16">
        <f>Daten!G335</f>
        <v>518</v>
      </c>
      <c r="M335" s="16">
        <f>Daten!H335</f>
        <v>1791</v>
      </c>
      <c r="N335" s="16">
        <f>Daten!I335</f>
        <v>370</v>
      </c>
      <c r="O335" s="28">
        <f t="shared" si="122"/>
        <v>0.49581239530988275</v>
      </c>
      <c r="P335" s="16">
        <f t="shared" si="123"/>
        <v>990.4440460240088</v>
      </c>
      <c r="Q335" s="21">
        <f t="shared" si="124"/>
        <v>-102.4440460240088</v>
      </c>
      <c r="R335" s="27">
        <f t="shared" si="125"/>
        <v>-20488.809204801761</v>
      </c>
      <c r="S335" s="9">
        <f>Daten!K335</f>
        <v>18978</v>
      </c>
      <c r="T335" s="9">
        <f>Daten!L335</f>
        <v>116613</v>
      </c>
      <c r="U335" s="9">
        <f>Daten!M335</f>
        <v>267726</v>
      </c>
      <c r="V335" s="9">
        <f>Daten!N335</f>
        <v>500</v>
      </c>
      <c r="W335" s="9">
        <f>Daten!O335</f>
        <v>500</v>
      </c>
      <c r="X335" s="23">
        <f t="shared" si="126"/>
        <v>403317</v>
      </c>
      <c r="Y335" s="9">
        <f t="shared" si="127"/>
        <v>947607.32856227865</v>
      </c>
      <c r="Z335" s="21">
        <f t="shared" si="128"/>
        <v>-544290.32856227865</v>
      </c>
      <c r="AA335" s="27">
        <f t="shared" si="129"/>
        <v>54429.032856227866</v>
      </c>
      <c r="AB335" s="32">
        <f t="shared" si="130"/>
        <v>10702.739379701481</v>
      </c>
      <c r="AC335" s="31">
        <f t="shared" si="131"/>
        <v>10702.739379701481</v>
      </c>
      <c r="AG335" s="26">
        <f t="shared" si="132"/>
        <v>-23237.484271724625</v>
      </c>
      <c r="AH335" s="26">
        <f t="shared" si="133"/>
        <v>54429.032856227866</v>
      </c>
      <c r="AI335" s="26">
        <f t="shared" si="134"/>
        <v>31191.548584503242</v>
      </c>
      <c r="AJ335" s="26">
        <f t="shared" si="135"/>
        <v>1</v>
      </c>
      <c r="AK335" s="26">
        <f t="shared" si="136"/>
        <v>31191.548584503242</v>
      </c>
      <c r="AL335" s="26">
        <f t="shared" ca="1" si="137"/>
        <v>73615</v>
      </c>
      <c r="AM335" s="26">
        <f t="shared" ca="1" si="138"/>
        <v>31</v>
      </c>
      <c r="AN335" s="26">
        <f ca="1">IF(AM335=0,0,COUNTIF($AM$19:AM335,C335*10+1))</f>
        <v>5</v>
      </c>
      <c r="AO335" s="21">
        <f t="shared" ca="1" si="139"/>
        <v>0</v>
      </c>
      <c r="AP335" s="33">
        <f t="shared" ca="1" si="140"/>
        <v>73615</v>
      </c>
      <c r="AR335" s="111">
        <v>33274</v>
      </c>
      <c r="AS335" s="26"/>
    </row>
    <row r="336" spans="1:45" x14ac:dyDescent="0.2">
      <c r="A336" s="15">
        <f>Daten!A336</f>
        <v>30512</v>
      </c>
      <c r="B336" s="8" t="str">
        <f>Daten!B336</f>
        <v>Ferschnitz</v>
      </c>
      <c r="C336" s="15">
        <f t="shared" si="116"/>
        <v>3</v>
      </c>
      <c r="D336" s="10">
        <f>Daten!D336</f>
        <v>0</v>
      </c>
      <c r="E336" s="9">
        <f>Daten!E336</f>
        <v>1831</v>
      </c>
      <c r="F336" s="9">
        <f>Daten!F336</f>
        <v>1716</v>
      </c>
      <c r="G336" s="27">
        <f t="shared" si="117"/>
        <v>115</v>
      </c>
      <c r="H336" s="29">
        <f t="shared" si="118"/>
        <v>6.7016317016317023E-2</v>
      </c>
      <c r="I336" s="21">
        <f t="shared" si="119"/>
        <v>22.135034236029657</v>
      </c>
      <c r="J336" s="21">
        <f t="shared" si="120"/>
        <v>92.864965763970346</v>
      </c>
      <c r="K336" s="27">
        <f t="shared" si="121"/>
        <v>-46432.482881985175</v>
      </c>
      <c r="L336" s="16">
        <f>Daten!G336</f>
        <v>316</v>
      </c>
      <c r="M336" s="16">
        <f>Daten!H336</f>
        <v>1247</v>
      </c>
      <c r="N336" s="16">
        <f>Daten!I336</f>
        <v>268</v>
      </c>
      <c r="O336" s="28">
        <f t="shared" si="122"/>
        <v>0.46832397754611066</v>
      </c>
      <c r="P336" s="16">
        <f t="shared" si="123"/>
        <v>689.6056534851698</v>
      </c>
      <c r="Q336" s="21">
        <f t="shared" si="124"/>
        <v>-105.6056534851698</v>
      </c>
      <c r="R336" s="27">
        <f t="shared" si="125"/>
        <v>-21121.130697033957</v>
      </c>
      <c r="S336" s="9">
        <f>Daten!K336</f>
        <v>10230</v>
      </c>
      <c r="T336" s="9">
        <f>Daten!L336</f>
        <v>82492</v>
      </c>
      <c r="U336" s="9">
        <f>Daten!M336</f>
        <v>210945</v>
      </c>
      <c r="V336" s="9">
        <f>Daten!N336</f>
        <v>500</v>
      </c>
      <c r="W336" s="9">
        <f>Daten!O336</f>
        <v>500</v>
      </c>
      <c r="X336" s="23">
        <f t="shared" si="126"/>
        <v>303667</v>
      </c>
      <c r="Y336" s="9">
        <f t="shared" si="127"/>
        <v>647655.47540034796</v>
      </c>
      <c r="Z336" s="21">
        <f t="shared" si="128"/>
        <v>-343988.47540034796</v>
      </c>
      <c r="AA336" s="27">
        <f t="shared" si="129"/>
        <v>34398.847540034796</v>
      </c>
      <c r="AB336" s="32">
        <f t="shared" si="130"/>
        <v>-33154.766038984337</v>
      </c>
      <c r="AC336" s="31">
        <f t="shared" si="131"/>
        <v>0</v>
      </c>
      <c r="AG336" s="26">
        <f t="shared" si="132"/>
        <v>0</v>
      </c>
      <c r="AH336" s="26">
        <f t="shared" si="133"/>
        <v>0</v>
      </c>
      <c r="AI336" s="26">
        <f t="shared" si="134"/>
        <v>0</v>
      </c>
      <c r="AJ336" s="26">
        <f t="shared" si="135"/>
        <v>1</v>
      </c>
      <c r="AK336" s="26">
        <f t="shared" si="136"/>
        <v>0</v>
      </c>
      <c r="AL336" s="26">
        <f t="shared" ca="1" si="137"/>
        <v>0</v>
      </c>
      <c r="AM336" s="26">
        <f t="shared" ca="1" si="138"/>
        <v>0</v>
      </c>
      <c r="AN336" s="26">
        <f ca="1">IF(AM336=0,0,COUNTIF($AM$19:AM336,C336*10+1))</f>
        <v>0</v>
      </c>
      <c r="AO336" s="21">
        <f t="shared" ca="1" si="139"/>
        <v>0</v>
      </c>
      <c r="AP336" s="33">
        <f t="shared" ca="1" si="140"/>
        <v>0</v>
      </c>
      <c r="AR336" s="111">
        <v>0</v>
      </c>
      <c r="AS336" s="26"/>
    </row>
    <row r="337" spans="1:45" x14ac:dyDescent="0.2">
      <c r="A337" s="15">
        <f>Daten!A337</f>
        <v>30514</v>
      </c>
      <c r="B337" s="8" t="str">
        <f>Daten!B337</f>
        <v>Haag</v>
      </c>
      <c r="C337" s="15">
        <f t="shared" si="116"/>
        <v>3</v>
      </c>
      <c r="D337" s="10">
        <f>Daten!D337</f>
        <v>0</v>
      </c>
      <c r="E337" s="9">
        <f>Daten!E337</f>
        <v>5639</v>
      </c>
      <c r="F337" s="9">
        <f>Daten!F337</f>
        <v>5505</v>
      </c>
      <c r="G337" s="27">
        <f t="shared" si="117"/>
        <v>134</v>
      </c>
      <c r="H337" s="29">
        <f t="shared" si="118"/>
        <v>2.4341507720254313E-2</v>
      </c>
      <c r="I337" s="21">
        <f t="shared" si="119"/>
        <v>71.010118571878365</v>
      </c>
      <c r="J337" s="21">
        <f t="shared" si="120"/>
        <v>62.989881428121635</v>
      </c>
      <c r="K337" s="27">
        <f t="shared" si="121"/>
        <v>-31494.940714060816</v>
      </c>
      <c r="L337" s="16">
        <f>Daten!G337</f>
        <v>836</v>
      </c>
      <c r="M337" s="16">
        <f>Daten!H337</f>
        <v>3770</v>
      </c>
      <c r="N337" s="16">
        <f>Daten!I337</f>
        <v>1033</v>
      </c>
      <c r="O337" s="28">
        <f t="shared" si="122"/>
        <v>0.49575596816976125</v>
      </c>
      <c r="P337" s="16">
        <f t="shared" si="123"/>
        <v>2084.8543012342343</v>
      </c>
      <c r="Q337" s="21">
        <f t="shared" si="124"/>
        <v>-215.8543012342343</v>
      </c>
      <c r="R337" s="27">
        <f t="shared" si="125"/>
        <v>-43170.86024684686</v>
      </c>
      <c r="S337" s="9">
        <f>Daten!K337</f>
        <v>57791</v>
      </c>
      <c r="T337" s="9">
        <f>Daten!L337</f>
        <v>292509</v>
      </c>
      <c r="U337" s="9">
        <f>Daten!M337</f>
        <v>1311350</v>
      </c>
      <c r="V337" s="9">
        <f>Daten!N337</f>
        <v>500</v>
      </c>
      <c r="W337" s="9">
        <f>Daten!O337</f>
        <v>500</v>
      </c>
      <c r="X337" s="23">
        <f t="shared" si="126"/>
        <v>1661650</v>
      </c>
      <c r="Y337" s="9">
        <f t="shared" si="127"/>
        <v>1994609.0801652444</v>
      </c>
      <c r="Z337" s="21">
        <f t="shared" si="128"/>
        <v>-332959.08016524441</v>
      </c>
      <c r="AA337" s="27">
        <f t="shared" si="129"/>
        <v>33295.908016524445</v>
      </c>
      <c r="AB337" s="32">
        <f t="shared" si="130"/>
        <v>-41369.892944383239</v>
      </c>
      <c r="AC337" s="31">
        <f t="shared" si="131"/>
        <v>0</v>
      </c>
      <c r="AG337" s="26">
        <f t="shared" si="132"/>
        <v>0</v>
      </c>
      <c r="AH337" s="26">
        <f t="shared" si="133"/>
        <v>0</v>
      </c>
      <c r="AI337" s="26">
        <f t="shared" si="134"/>
        <v>0</v>
      </c>
      <c r="AJ337" s="26">
        <f t="shared" si="135"/>
        <v>1</v>
      </c>
      <c r="AK337" s="26">
        <f t="shared" si="136"/>
        <v>0</v>
      </c>
      <c r="AL337" s="26">
        <f t="shared" ca="1" si="137"/>
        <v>0</v>
      </c>
      <c r="AM337" s="26">
        <f t="shared" ca="1" si="138"/>
        <v>0</v>
      </c>
      <c r="AN337" s="26">
        <f ca="1">IF(AM337=0,0,COUNTIF($AM$19:AM337,C337*10+1))</f>
        <v>0</v>
      </c>
      <c r="AO337" s="21">
        <f t="shared" ca="1" si="139"/>
        <v>0</v>
      </c>
      <c r="AP337" s="33">
        <f t="shared" ca="1" si="140"/>
        <v>0</v>
      </c>
      <c r="AR337" s="111">
        <v>0</v>
      </c>
      <c r="AS337" s="26"/>
    </row>
    <row r="338" spans="1:45" x14ac:dyDescent="0.2">
      <c r="A338" s="15">
        <f>Daten!A338</f>
        <v>30515</v>
      </c>
      <c r="B338" s="8" t="str">
        <f>Daten!B338</f>
        <v>Haidershofen</v>
      </c>
      <c r="C338" s="15">
        <f t="shared" si="116"/>
        <v>3</v>
      </c>
      <c r="D338" s="10">
        <f>Daten!D338</f>
        <v>0</v>
      </c>
      <c r="E338" s="9">
        <f>Daten!E338</f>
        <v>3695</v>
      </c>
      <c r="F338" s="9">
        <f>Daten!F338</f>
        <v>3597</v>
      </c>
      <c r="G338" s="27">
        <f t="shared" si="117"/>
        <v>98</v>
      </c>
      <c r="H338" s="29">
        <f t="shared" si="118"/>
        <v>2.7244926327495134E-2</v>
      </c>
      <c r="I338" s="21">
        <f t="shared" si="119"/>
        <v>46.398437148600628</v>
      </c>
      <c r="J338" s="21">
        <f t="shared" si="120"/>
        <v>51.601562851399372</v>
      </c>
      <c r="K338" s="27">
        <f t="shared" si="121"/>
        <v>-25800.781425699686</v>
      </c>
      <c r="L338" s="16">
        <f>Daten!G338</f>
        <v>599</v>
      </c>
      <c r="M338" s="16">
        <f>Daten!H338</f>
        <v>2438</v>
      </c>
      <c r="N338" s="16">
        <f>Daten!I338</f>
        <v>658</v>
      </c>
      <c r="O338" s="28">
        <f t="shared" si="122"/>
        <v>0.51558654634946677</v>
      </c>
      <c r="P338" s="16">
        <f t="shared" si="123"/>
        <v>1348.2426489148709</v>
      </c>
      <c r="Q338" s="21">
        <f t="shared" si="124"/>
        <v>-91.24264891487087</v>
      </c>
      <c r="R338" s="27">
        <f t="shared" si="125"/>
        <v>-18248.529782974176</v>
      </c>
      <c r="S338" s="9">
        <f>Daten!K338</f>
        <v>22687</v>
      </c>
      <c r="T338" s="9">
        <f>Daten!L338</f>
        <v>197184</v>
      </c>
      <c r="U338" s="9">
        <f>Daten!M338</f>
        <v>301716</v>
      </c>
      <c r="V338" s="9">
        <f>Daten!N338</f>
        <v>500</v>
      </c>
      <c r="W338" s="9">
        <f>Daten!O338</f>
        <v>500</v>
      </c>
      <c r="X338" s="23">
        <f t="shared" si="126"/>
        <v>521587</v>
      </c>
      <c r="Y338" s="9">
        <f t="shared" si="127"/>
        <v>1306983.6054638373</v>
      </c>
      <c r="Z338" s="21">
        <f t="shared" si="128"/>
        <v>-785396.60546383727</v>
      </c>
      <c r="AA338" s="27">
        <f t="shared" si="129"/>
        <v>78539.660546383733</v>
      </c>
      <c r="AB338" s="32">
        <f t="shared" si="130"/>
        <v>34490.349337709871</v>
      </c>
      <c r="AC338" s="31">
        <f t="shared" si="131"/>
        <v>34490.349337709871</v>
      </c>
      <c r="AG338" s="26">
        <f t="shared" si="132"/>
        <v>-25800.781425699686</v>
      </c>
      <c r="AH338" s="26">
        <f t="shared" si="133"/>
        <v>78539.660546383733</v>
      </c>
      <c r="AI338" s="26">
        <f t="shared" si="134"/>
        <v>52738.879120684047</v>
      </c>
      <c r="AJ338" s="26">
        <f t="shared" si="135"/>
        <v>1</v>
      </c>
      <c r="AK338" s="26">
        <f t="shared" si="136"/>
        <v>52738.879120684047</v>
      </c>
      <c r="AL338" s="26">
        <f t="shared" ca="1" si="137"/>
        <v>124469</v>
      </c>
      <c r="AM338" s="26">
        <f t="shared" ca="1" si="138"/>
        <v>31</v>
      </c>
      <c r="AN338" s="26">
        <f ca="1">IF(AM338=0,0,COUNTIF($AM$19:AM338,C338*10+1))</f>
        <v>6</v>
      </c>
      <c r="AO338" s="21">
        <f t="shared" ca="1" si="139"/>
        <v>0</v>
      </c>
      <c r="AP338" s="33">
        <f t="shared" ca="1" si="140"/>
        <v>124469</v>
      </c>
      <c r="AR338" s="111">
        <v>56260</v>
      </c>
      <c r="AS338" s="26"/>
    </row>
    <row r="339" spans="1:45" x14ac:dyDescent="0.2">
      <c r="A339" s="15">
        <f>Daten!A339</f>
        <v>30516</v>
      </c>
      <c r="B339" s="8" t="str">
        <f>Daten!B339</f>
        <v>Hollenstein an der Ybbs</v>
      </c>
      <c r="C339" s="15">
        <f t="shared" ref="C339:C402" si="141">INT(A339/10000)</f>
        <v>3</v>
      </c>
      <c r="D339" s="10">
        <f>Daten!D339</f>
        <v>0</v>
      </c>
      <c r="E339" s="9">
        <f>Daten!E339</f>
        <v>1698</v>
      </c>
      <c r="F339" s="9">
        <f>Daten!F339</f>
        <v>1678</v>
      </c>
      <c r="G339" s="27">
        <f t="shared" ref="G339:G402" si="142">E339-F339</f>
        <v>20</v>
      </c>
      <c r="H339" s="29">
        <f t="shared" ref="H339:H402" si="143">G339/F339</f>
        <v>1.1918951132300357E-2</v>
      </c>
      <c r="I339" s="21">
        <f t="shared" ref="I339:I402" si="144">F339*$I$6</f>
        <v>21.644864480220143</v>
      </c>
      <c r="J339" s="21">
        <f t="shared" ref="J339:J402" si="145">G339-I339</f>
        <v>-1.6448644802201429</v>
      </c>
      <c r="K339" s="27">
        <f t="shared" ref="K339:K402" si="146">-J339*$K$5</f>
        <v>822.43224011007146</v>
      </c>
      <c r="L339" s="16">
        <f>Daten!G339</f>
        <v>271</v>
      </c>
      <c r="M339" s="16">
        <f>Daten!H339</f>
        <v>1036</v>
      </c>
      <c r="N339" s="16">
        <f>Daten!I339</f>
        <v>391</v>
      </c>
      <c r="O339" s="28">
        <f t="shared" ref="O339:O402" si="147">(L339+N339)/M339</f>
        <v>0.63899613899613905</v>
      </c>
      <c r="P339" s="16">
        <f t="shared" ref="P339:P402" si="148">M339*$P$6</f>
        <v>572.92017402617148</v>
      </c>
      <c r="Q339" s="21">
        <f t="shared" ref="Q339:Q402" si="149">L339+N339-P339</f>
        <v>89.07982597382852</v>
      </c>
      <c r="R339" s="27">
        <f t="shared" ref="R339:R402" si="150">Q339*$R$5</f>
        <v>17815.965194765704</v>
      </c>
      <c r="S339" s="9">
        <f>Daten!K339</f>
        <v>24011</v>
      </c>
      <c r="T339" s="9">
        <f>Daten!L339</f>
        <v>97488</v>
      </c>
      <c r="U339" s="9">
        <f>Daten!M339</f>
        <v>224604</v>
      </c>
      <c r="V339" s="9">
        <f>Daten!N339</f>
        <v>500</v>
      </c>
      <c r="W339" s="9">
        <f>Daten!O339</f>
        <v>500</v>
      </c>
      <c r="X339" s="23">
        <f t="shared" ref="X339:X402" si="151">S339/V339*500+T339/W339*500+U339</f>
        <v>346103</v>
      </c>
      <c r="Y339" s="9">
        <f t="shared" ref="Y339:Y402" si="152">E339*$Y$6</f>
        <v>600611.13993980933</v>
      </c>
      <c r="Z339" s="21">
        <f t="shared" ref="Z339:Z402" si="153">X339-Y339</f>
        <v>-254508.13993980933</v>
      </c>
      <c r="AA339" s="27">
        <f t="shared" ref="AA339:AA402" si="154">-Z339*$AA$5</f>
        <v>25450.813993980933</v>
      </c>
      <c r="AB339" s="32">
        <f t="shared" ref="AB339:AB402" si="155">K339+R339+AA339</f>
        <v>44089.21142885671</v>
      </c>
      <c r="AC339" s="31">
        <f t="shared" ref="AC339:AC402" si="156">MAX(0,AB339)</f>
        <v>44089.21142885671</v>
      </c>
      <c r="AG339" s="26">
        <f t="shared" ref="AG339:AG402" si="157">IF(AB339&gt;0,K339,0)</f>
        <v>822.43224011007146</v>
      </c>
      <c r="AH339" s="26">
        <f t="shared" ref="AH339:AH402" si="158">IF(AB339&gt;0,AA339,0)</f>
        <v>25450.813993980933</v>
      </c>
      <c r="AI339" s="26">
        <f t="shared" ref="AI339:AI402" si="159">AG339+AH339</f>
        <v>26273.246234091006</v>
      </c>
      <c r="AJ339" s="26">
        <f t="shared" ref="AJ339:AJ402" si="160">IF(AND(V339=500,W339=500),1,0)</f>
        <v>1</v>
      </c>
      <c r="AK339" s="26">
        <f t="shared" ref="AK339:AK402" si="161">IF(AND(AJ339=1,AI339&gt;=E339*$AK$5),AI339,0)</f>
        <v>26273.246234091006</v>
      </c>
      <c r="AL339" s="26">
        <f t="shared" ref="AL339:AL402" ca="1" si="162">IF(OFFSET($AK$6,C339,0)=0,0,ROUND(AK339*OFFSET($AF$6,C339,0)/OFFSET($AK$6,C339,0),0))</f>
        <v>62007</v>
      </c>
      <c r="AM339" s="26">
        <f t="shared" ref="AM339:AM402" ca="1" si="163">IF(AL339&gt;0,C339*10+1,0)</f>
        <v>31</v>
      </c>
      <c r="AN339" s="26">
        <f ca="1">IF(AM339=0,0,COUNTIF($AM$19:AM339,C339*10+1))</f>
        <v>7</v>
      </c>
      <c r="AO339" s="21">
        <f t="shared" ref="AO339:AO402" ca="1" si="164">IF(AN339=1,OFFSET($AF$6,C339,0)-OFFSET($AL$6,C339,0),0)</f>
        <v>0</v>
      </c>
      <c r="AP339" s="33">
        <f t="shared" ref="AP339:AP402" ca="1" si="165">AL339+AO339</f>
        <v>62007</v>
      </c>
      <c r="AR339" s="111">
        <v>28027</v>
      </c>
      <c r="AS339" s="26"/>
    </row>
    <row r="340" spans="1:45" x14ac:dyDescent="0.2">
      <c r="A340" s="15">
        <f>Daten!A340</f>
        <v>30517</v>
      </c>
      <c r="B340" s="8" t="str">
        <f>Daten!B340</f>
        <v>Kematen an der Ybbs</v>
      </c>
      <c r="C340" s="15">
        <f t="shared" si="141"/>
        <v>3</v>
      </c>
      <c r="D340" s="10">
        <f>Daten!D340</f>
        <v>0</v>
      </c>
      <c r="E340" s="9">
        <f>Daten!E340</f>
        <v>2600</v>
      </c>
      <c r="F340" s="9">
        <f>Daten!F340</f>
        <v>2588</v>
      </c>
      <c r="G340" s="27">
        <f t="shared" si="142"/>
        <v>12</v>
      </c>
      <c r="H340" s="29">
        <f t="shared" si="143"/>
        <v>4.6367851622874804E-3</v>
      </c>
      <c r="I340" s="21">
        <f t="shared" si="144"/>
        <v>33.383140211447994</v>
      </c>
      <c r="J340" s="21">
        <f t="shared" si="145"/>
        <v>-21.383140211447994</v>
      </c>
      <c r="K340" s="27">
        <f t="shared" si="146"/>
        <v>10691.570105723997</v>
      </c>
      <c r="L340" s="16">
        <f>Daten!G340</f>
        <v>391</v>
      </c>
      <c r="M340" s="16">
        <f>Daten!H340</f>
        <v>1696</v>
      </c>
      <c r="N340" s="16">
        <f>Daten!I340</f>
        <v>513</v>
      </c>
      <c r="O340" s="28">
        <f t="shared" si="147"/>
        <v>0.53301886792452835</v>
      </c>
      <c r="P340" s="16">
        <f t="shared" si="148"/>
        <v>937.90792967991013</v>
      </c>
      <c r="Q340" s="21">
        <f t="shared" si="149"/>
        <v>-33.907929679910126</v>
      </c>
      <c r="R340" s="27">
        <f t="shared" si="150"/>
        <v>-6781.5859359820251</v>
      </c>
      <c r="S340" s="9">
        <f>Daten!K340</f>
        <v>5097</v>
      </c>
      <c r="T340" s="9">
        <f>Daten!L340</f>
        <v>250266</v>
      </c>
      <c r="U340" s="9">
        <f>Daten!M340</f>
        <v>2012317</v>
      </c>
      <c r="V340" s="9">
        <f>Daten!N340</f>
        <v>500</v>
      </c>
      <c r="W340" s="9">
        <f>Daten!O340</f>
        <v>500</v>
      </c>
      <c r="X340" s="23">
        <f t="shared" si="151"/>
        <v>2267680</v>
      </c>
      <c r="Y340" s="9">
        <f t="shared" si="152"/>
        <v>919663.70073233463</v>
      </c>
      <c r="Z340" s="21">
        <f t="shared" si="153"/>
        <v>1348016.2992676655</v>
      </c>
      <c r="AA340" s="27">
        <f t="shared" si="154"/>
        <v>-134801.62992676656</v>
      </c>
      <c r="AB340" s="32">
        <f t="shared" si="155"/>
        <v>-130891.64575702458</v>
      </c>
      <c r="AC340" s="31">
        <f t="shared" si="156"/>
        <v>0</v>
      </c>
      <c r="AG340" s="26">
        <f t="shared" si="157"/>
        <v>0</v>
      </c>
      <c r="AH340" s="26">
        <f t="shared" si="158"/>
        <v>0</v>
      </c>
      <c r="AI340" s="26">
        <f t="shared" si="159"/>
        <v>0</v>
      </c>
      <c r="AJ340" s="26">
        <f t="shared" si="160"/>
        <v>1</v>
      </c>
      <c r="AK340" s="26">
        <f t="shared" si="161"/>
        <v>0</v>
      </c>
      <c r="AL340" s="26">
        <f t="shared" ca="1" si="162"/>
        <v>0</v>
      </c>
      <c r="AM340" s="26">
        <f t="shared" ca="1" si="163"/>
        <v>0</v>
      </c>
      <c r="AN340" s="26">
        <f ca="1">IF(AM340=0,0,COUNTIF($AM$19:AM340,C340*10+1))</f>
        <v>0</v>
      </c>
      <c r="AO340" s="21">
        <f t="shared" ca="1" si="164"/>
        <v>0</v>
      </c>
      <c r="AP340" s="33">
        <f t="shared" ca="1" si="165"/>
        <v>0</v>
      </c>
      <c r="AR340" s="111">
        <v>0</v>
      </c>
      <c r="AS340" s="26"/>
    </row>
    <row r="341" spans="1:45" x14ac:dyDescent="0.2">
      <c r="A341" s="15">
        <f>Daten!A341</f>
        <v>30520</v>
      </c>
      <c r="B341" s="8" t="str">
        <f>Daten!B341</f>
        <v>Neuhofen an der Ybbs</v>
      </c>
      <c r="C341" s="15">
        <f t="shared" si="141"/>
        <v>3</v>
      </c>
      <c r="D341" s="10">
        <f>Daten!D341</f>
        <v>0</v>
      </c>
      <c r="E341" s="9">
        <f>Daten!E341</f>
        <v>2975</v>
      </c>
      <c r="F341" s="9">
        <f>Daten!F341</f>
        <v>2915</v>
      </c>
      <c r="G341" s="27">
        <f t="shared" si="142"/>
        <v>60</v>
      </c>
      <c r="H341" s="29">
        <f t="shared" si="143"/>
        <v>2.0583190394511151E-2</v>
      </c>
      <c r="I341" s="21">
        <f t="shared" si="144"/>
        <v>37.60117995222987</v>
      </c>
      <c r="J341" s="21">
        <f t="shared" si="145"/>
        <v>22.39882004777013</v>
      </c>
      <c r="K341" s="27">
        <f t="shared" si="146"/>
        <v>-11199.410023885064</v>
      </c>
      <c r="L341" s="16">
        <f>Daten!G341</f>
        <v>571</v>
      </c>
      <c r="M341" s="16">
        <f>Daten!H341</f>
        <v>1955</v>
      </c>
      <c r="N341" s="16">
        <f>Daten!I341</f>
        <v>449</v>
      </c>
      <c r="O341" s="28">
        <f t="shared" si="147"/>
        <v>0.52173913043478259</v>
      </c>
      <c r="P341" s="16">
        <f t="shared" si="148"/>
        <v>1081.1379731864529</v>
      </c>
      <c r="Q341" s="21">
        <f t="shared" si="149"/>
        <v>-61.137973186452882</v>
      </c>
      <c r="R341" s="27">
        <f t="shared" si="150"/>
        <v>-12227.594637290576</v>
      </c>
      <c r="S341" s="9">
        <f>Daten!K341</f>
        <v>22158</v>
      </c>
      <c r="T341" s="9">
        <f>Daten!L341</f>
        <v>134865</v>
      </c>
      <c r="U341" s="9">
        <f>Daten!M341</f>
        <v>274450</v>
      </c>
      <c r="V341" s="9">
        <f>Daten!N341</f>
        <v>500</v>
      </c>
      <c r="W341" s="9">
        <f>Daten!O341</f>
        <v>500</v>
      </c>
      <c r="X341" s="23">
        <f t="shared" si="151"/>
        <v>431473</v>
      </c>
      <c r="Y341" s="9">
        <f t="shared" si="152"/>
        <v>1052307.5037225753</v>
      </c>
      <c r="Z341" s="21">
        <f t="shared" si="153"/>
        <v>-620834.50372257526</v>
      </c>
      <c r="AA341" s="27">
        <f t="shared" si="154"/>
        <v>62083.450372257532</v>
      </c>
      <c r="AB341" s="32">
        <f t="shared" si="155"/>
        <v>38656.445711081891</v>
      </c>
      <c r="AC341" s="31">
        <f t="shared" si="156"/>
        <v>38656.445711081891</v>
      </c>
      <c r="AG341" s="26">
        <f t="shared" si="157"/>
        <v>-11199.410023885064</v>
      </c>
      <c r="AH341" s="26">
        <f t="shared" si="158"/>
        <v>62083.450372257532</v>
      </c>
      <c r="AI341" s="26">
        <f t="shared" si="159"/>
        <v>50884.040348372466</v>
      </c>
      <c r="AJ341" s="26">
        <f t="shared" si="160"/>
        <v>1</v>
      </c>
      <c r="AK341" s="26">
        <f t="shared" si="161"/>
        <v>50884.040348372466</v>
      </c>
      <c r="AL341" s="26">
        <f t="shared" ca="1" si="162"/>
        <v>120091</v>
      </c>
      <c r="AM341" s="26">
        <f t="shared" ca="1" si="163"/>
        <v>31</v>
      </c>
      <c r="AN341" s="26">
        <f ca="1">IF(AM341=0,0,COUNTIF($AM$19:AM341,C341*10+1))</f>
        <v>8</v>
      </c>
      <c r="AO341" s="21">
        <f t="shared" ca="1" si="164"/>
        <v>0</v>
      </c>
      <c r="AP341" s="33">
        <f t="shared" ca="1" si="165"/>
        <v>120091</v>
      </c>
      <c r="AR341" s="111">
        <v>54281</v>
      </c>
      <c r="AS341" s="26"/>
    </row>
    <row r="342" spans="1:45" x14ac:dyDescent="0.2">
      <c r="A342" s="15">
        <f>Daten!A342</f>
        <v>30521</v>
      </c>
      <c r="B342" s="8" t="str">
        <f>Daten!B342</f>
        <v>Neustadtl an der Donau</v>
      </c>
      <c r="C342" s="15">
        <f t="shared" si="141"/>
        <v>3</v>
      </c>
      <c r="D342" s="10">
        <f>Daten!D342</f>
        <v>0</v>
      </c>
      <c r="E342" s="9">
        <f>Daten!E342</f>
        <v>2142</v>
      </c>
      <c r="F342" s="9">
        <f>Daten!F342</f>
        <v>2148</v>
      </c>
      <c r="G342" s="27">
        <f t="shared" si="142"/>
        <v>-6</v>
      </c>
      <c r="H342" s="29">
        <f t="shared" si="143"/>
        <v>-2.7932960893854749E-3</v>
      </c>
      <c r="I342" s="21">
        <f t="shared" si="144"/>
        <v>27.707490407337826</v>
      </c>
      <c r="J342" s="21">
        <f t="shared" si="145"/>
        <v>-33.707490407337829</v>
      </c>
      <c r="K342" s="27">
        <f t="shared" si="146"/>
        <v>16853.745203668914</v>
      </c>
      <c r="L342" s="16">
        <f>Daten!G342</f>
        <v>365</v>
      </c>
      <c r="M342" s="16">
        <f>Daten!H342</f>
        <v>1401</v>
      </c>
      <c r="N342" s="16">
        <f>Daten!I342</f>
        <v>376</v>
      </c>
      <c r="O342" s="28">
        <f t="shared" si="147"/>
        <v>0.52890792291220556</v>
      </c>
      <c r="P342" s="16">
        <f t="shared" si="148"/>
        <v>774.76946313770873</v>
      </c>
      <c r="Q342" s="21">
        <f t="shared" si="149"/>
        <v>-33.769463137708726</v>
      </c>
      <c r="R342" s="27">
        <f t="shared" si="150"/>
        <v>-6753.8926275417452</v>
      </c>
      <c r="S342" s="9">
        <f>Daten!K342</f>
        <v>15467</v>
      </c>
      <c r="T342" s="9">
        <f>Daten!L342</f>
        <v>79478</v>
      </c>
      <c r="U342" s="9">
        <f>Daten!M342</f>
        <v>206717</v>
      </c>
      <c r="V342" s="9">
        <f>Daten!N342</f>
        <v>500</v>
      </c>
      <c r="W342" s="9">
        <f>Daten!O342</f>
        <v>500</v>
      </c>
      <c r="X342" s="23">
        <f t="shared" si="151"/>
        <v>301662</v>
      </c>
      <c r="Y342" s="9">
        <f t="shared" si="152"/>
        <v>757661.40268025419</v>
      </c>
      <c r="Z342" s="21">
        <f t="shared" si="153"/>
        <v>-455999.40268025419</v>
      </c>
      <c r="AA342" s="27">
        <f t="shared" si="154"/>
        <v>45599.940268025421</v>
      </c>
      <c r="AB342" s="32">
        <f t="shared" si="155"/>
        <v>55699.792844152587</v>
      </c>
      <c r="AC342" s="31">
        <f t="shared" si="156"/>
        <v>55699.792844152587</v>
      </c>
      <c r="AG342" s="26">
        <f t="shared" si="157"/>
        <v>16853.745203668914</v>
      </c>
      <c r="AH342" s="26">
        <f t="shared" si="158"/>
        <v>45599.940268025421</v>
      </c>
      <c r="AI342" s="26">
        <f t="shared" si="159"/>
        <v>62453.685471694334</v>
      </c>
      <c r="AJ342" s="26">
        <f t="shared" si="160"/>
        <v>1</v>
      </c>
      <c r="AK342" s="26">
        <f t="shared" si="161"/>
        <v>62453.685471694334</v>
      </c>
      <c r="AL342" s="26">
        <f t="shared" ca="1" si="162"/>
        <v>147397</v>
      </c>
      <c r="AM342" s="26">
        <f t="shared" ca="1" si="163"/>
        <v>31</v>
      </c>
      <c r="AN342" s="26">
        <f ca="1">IF(AM342=0,0,COUNTIF($AM$19:AM342,C342*10+1))</f>
        <v>9</v>
      </c>
      <c r="AO342" s="21">
        <f t="shared" ca="1" si="164"/>
        <v>0</v>
      </c>
      <c r="AP342" s="33">
        <f t="shared" ca="1" si="165"/>
        <v>147397</v>
      </c>
      <c r="AR342" s="111">
        <v>66623</v>
      </c>
      <c r="AS342" s="26"/>
    </row>
    <row r="343" spans="1:45" x14ac:dyDescent="0.2">
      <c r="A343" s="15">
        <f>Daten!A343</f>
        <v>30522</v>
      </c>
      <c r="B343" s="8" t="str">
        <f>Daten!B343</f>
        <v>Oed-Oehling</v>
      </c>
      <c r="C343" s="15">
        <f t="shared" si="141"/>
        <v>3</v>
      </c>
      <c r="D343" s="10">
        <f>Daten!D343</f>
        <v>0</v>
      </c>
      <c r="E343" s="9">
        <f>Daten!E343</f>
        <v>1937</v>
      </c>
      <c r="F343" s="9">
        <f>Daten!F343</f>
        <v>1900</v>
      </c>
      <c r="G343" s="27">
        <f t="shared" si="142"/>
        <v>37</v>
      </c>
      <c r="H343" s="29">
        <f t="shared" si="143"/>
        <v>1.9473684210526317E-2</v>
      </c>
      <c r="I343" s="21">
        <f t="shared" si="144"/>
        <v>24.50848779047573</v>
      </c>
      <c r="J343" s="21">
        <f t="shared" si="145"/>
        <v>12.49151220952427</v>
      </c>
      <c r="K343" s="27">
        <f t="shared" si="146"/>
        <v>-6245.7561047621348</v>
      </c>
      <c r="L343" s="16">
        <f>Daten!G343</f>
        <v>323</v>
      </c>
      <c r="M343" s="16">
        <f>Daten!H343</f>
        <v>1347</v>
      </c>
      <c r="N343" s="16">
        <f>Daten!I343</f>
        <v>267</v>
      </c>
      <c r="O343" s="28">
        <f t="shared" si="147"/>
        <v>0.43801039346696363</v>
      </c>
      <c r="P343" s="16">
        <f t="shared" si="148"/>
        <v>744.9068285842211</v>
      </c>
      <c r="Q343" s="21">
        <f t="shared" si="149"/>
        <v>-154.9068285842211</v>
      </c>
      <c r="R343" s="27">
        <f t="shared" si="150"/>
        <v>-30981.365716844222</v>
      </c>
      <c r="S343" s="9">
        <f>Daten!K343</f>
        <v>6495</v>
      </c>
      <c r="T343" s="9">
        <f>Daten!L343</f>
        <v>91215</v>
      </c>
      <c r="U343" s="9">
        <f>Daten!M343</f>
        <v>240825</v>
      </c>
      <c r="V343" s="9">
        <f>Daten!N343</f>
        <v>500</v>
      </c>
      <c r="W343" s="9">
        <f>Daten!O343</f>
        <v>500</v>
      </c>
      <c r="X343" s="23">
        <f t="shared" si="151"/>
        <v>338535</v>
      </c>
      <c r="Y343" s="9">
        <f t="shared" si="152"/>
        <v>685149.45704558934</v>
      </c>
      <c r="Z343" s="21">
        <f t="shared" si="153"/>
        <v>-346614.45704558934</v>
      </c>
      <c r="AA343" s="27">
        <f t="shared" si="154"/>
        <v>34661.445704558937</v>
      </c>
      <c r="AB343" s="32">
        <f t="shared" si="155"/>
        <v>-2565.6761170474201</v>
      </c>
      <c r="AC343" s="31">
        <f t="shared" si="156"/>
        <v>0</v>
      </c>
      <c r="AG343" s="26">
        <f t="shared" si="157"/>
        <v>0</v>
      </c>
      <c r="AH343" s="26">
        <f t="shared" si="158"/>
        <v>0</v>
      </c>
      <c r="AI343" s="26">
        <f t="shared" si="159"/>
        <v>0</v>
      </c>
      <c r="AJ343" s="26">
        <f t="shared" si="160"/>
        <v>1</v>
      </c>
      <c r="AK343" s="26">
        <f t="shared" si="161"/>
        <v>0</v>
      </c>
      <c r="AL343" s="26">
        <f t="shared" ca="1" si="162"/>
        <v>0</v>
      </c>
      <c r="AM343" s="26">
        <f t="shared" ca="1" si="163"/>
        <v>0</v>
      </c>
      <c r="AN343" s="26">
        <f ca="1">IF(AM343=0,0,COUNTIF($AM$19:AM343,C343*10+1))</f>
        <v>0</v>
      </c>
      <c r="AO343" s="21">
        <f t="shared" ca="1" si="164"/>
        <v>0</v>
      </c>
      <c r="AP343" s="33">
        <f t="shared" ca="1" si="165"/>
        <v>0</v>
      </c>
      <c r="AR343" s="111">
        <v>0</v>
      </c>
      <c r="AS343" s="26"/>
    </row>
    <row r="344" spans="1:45" x14ac:dyDescent="0.2">
      <c r="A344" s="15">
        <f>Daten!A344</f>
        <v>30524</v>
      </c>
      <c r="B344" s="8" t="str">
        <f>Daten!B344</f>
        <v>Opponitz</v>
      </c>
      <c r="C344" s="15">
        <f t="shared" si="141"/>
        <v>3</v>
      </c>
      <c r="D344" s="10">
        <f>Daten!D344</f>
        <v>0</v>
      </c>
      <c r="E344" s="9">
        <f>Daten!E344</f>
        <v>908</v>
      </c>
      <c r="F344" s="9">
        <f>Daten!F344</f>
        <v>975</v>
      </c>
      <c r="G344" s="27">
        <f t="shared" si="142"/>
        <v>-67</v>
      </c>
      <c r="H344" s="29">
        <f t="shared" si="143"/>
        <v>-6.8717948717948715E-2</v>
      </c>
      <c r="I344" s="21">
        <f t="shared" si="144"/>
        <v>12.576723997744123</v>
      </c>
      <c r="J344" s="21">
        <f t="shared" si="145"/>
        <v>-79.576723997744125</v>
      </c>
      <c r="K344" s="27">
        <f t="shared" si="146"/>
        <v>39788.36199887206</v>
      </c>
      <c r="L344" s="16">
        <f>Daten!G344</f>
        <v>165</v>
      </c>
      <c r="M344" s="16">
        <f>Daten!H344</f>
        <v>580</v>
      </c>
      <c r="N344" s="16">
        <f>Daten!I344</f>
        <v>163</v>
      </c>
      <c r="O344" s="28">
        <f t="shared" si="147"/>
        <v>0.56551724137931036</v>
      </c>
      <c r="P344" s="16">
        <f t="shared" si="148"/>
        <v>320.74681557449753</v>
      </c>
      <c r="Q344" s="21">
        <f t="shared" si="149"/>
        <v>7.253184425502468</v>
      </c>
      <c r="R344" s="27">
        <f t="shared" si="150"/>
        <v>1450.6368851004936</v>
      </c>
      <c r="S344" s="9">
        <f>Daten!K344</f>
        <v>6275</v>
      </c>
      <c r="T344" s="9">
        <f>Daten!L344</f>
        <v>41492</v>
      </c>
      <c r="U344" s="9">
        <f>Daten!M344</f>
        <v>114133</v>
      </c>
      <c r="V344" s="9">
        <f>Daten!N344</f>
        <v>500</v>
      </c>
      <c r="W344" s="9">
        <f>Daten!O344</f>
        <v>500</v>
      </c>
      <c r="X344" s="23">
        <f t="shared" si="151"/>
        <v>161900</v>
      </c>
      <c r="Y344" s="9">
        <f t="shared" si="152"/>
        <v>321174.86164036917</v>
      </c>
      <c r="Z344" s="21">
        <f t="shared" si="153"/>
        <v>-159274.86164036917</v>
      </c>
      <c r="AA344" s="27">
        <f t="shared" si="154"/>
        <v>15927.486164036918</v>
      </c>
      <c r="AB344" s="32">
        <f t="shared" si="155"/>
        <v>57166.485048009476</v>
      </c>
      <c r="AC344" s="31">
        <f t="shared" si="156"/>
        <v>57166.485048009476</v>
      </c>
      <c r="AG344" s="26">
        <f t="shared" si="157"/>
        <v>39788.36199887206</v>
      </c>
      <c r="AH344" s="26">
        <f t="shared" si="158"/>
        <v>15927.486164036918</v>
      </c>
      <c r="AI344" s="26">
        <f t="shared" si="159"/>
        <v>55715.84816290898</v>
      </c>
      <c r="AJ344" s="26">
        <f t="shared" si="160"/>
        <v>1</v>
      </c>
      <c r="AK344" s="26">
        <f t="shared" si="161"/>
        <v>55715.84816290898</v>
      </c>
      <c r="AL344" s="26">
        <f t="shared" ca="1" si="162"/>
        <v>131495</v>
      </c>
      <c r="AM344" s="26">
        <f t="shared" ca="1" si="163"/>
        <v>31</v>
      </c>
      <c r="AN344" s="26">
        <f ca="1">IF(AM344=0,0,COUNTIF($AM$19:AM344,C344*10+1))</f>
        <v>10</v>
      </c>
      <c r="AO344" s="21">
        <f t="shared" ca="1" si="164"/>
        <v>0</v>
      </c>
      <c r="AP344" s="33">
        <f t="shared" ca="1" si="165"/>
        <v>131495</v>
      </c>
      <c r="AR344" s="111">
        <v>59436</v>
      </c>
      <c r="AS344" s="26"/>
    </row>
    <row r="345" spans="1:45" x14ac:dyDescent="0.2">
      <c r="A345" s="15">
        <f>Daten!A345</f>
        <v>30526</v>
      </c>
      <c r="B345" s="8" t="str">
        <f>Daten!B345</f>
        <v>St. Georgen am Reith</v>
      </c>
      <c r="C345" s="15">
        <f t="shared" si="141"/>
        <v>3</v>
      </c>
      <c r="D345" s="10">
        <f>Daten!D345</f>
        <v>0</v>
      </c>
      <c r="E345" s="9">
        <f>Daten!E345</f>
        <v>546</v>
      </c>
      <c r="F345" s="9">
        <f>Daten!F345</f>
        <v>592</v>
      </c>
      <c r="G345" s="27">
        <f t="shared" si="142"/>
        <v>-46</v>
      </c>
      <c r="H345" s="29">
        <f t="shared" si="143"/>
        <v>-7.77027027027027E-2</v>
      </c>
      <c r="I345" s="21">
        <f t="shared" si="144"/>
        <v>7.636328827348227</v>
      </c>
      <c r="J345" s="21">
        <f t="shared" si="145"/>
        <v>-53.63632882734823</v>
      </c>
      <c r="K345" s="27">
        <f t="shared" si="146"/>
        <v>26818.164413674116</v>
      </c>
      <c r="L345" s="16">
        <f>Daten!G345</f>
        <v>90</v>
      </c>
      <c r="M345" s="16">
        <f>Daten!H345</f>
        <v>333</v>
      </c>
      <c r="N345" s="16">
        <f>Daten!I345</f>
        <v>123</v>
      </c>
      <c r="O345" s="28">
        <f t="shared" si="147"/>
        <v>0.63963963963963966</v>
      </c>
      <c r="P345" s="16">
        <f t="shared" si="148"/>
        <v>184.15291307984083</v>
      </c>
      <c r="Q345" s="21">
        <f t="shared" si="149"/>
        <v>28.847086920159171</v>
      </c>
      <c r="R345" s="27">
        <f t="shared" si="150"/>
        <v>5769.4173840318344</v>
      </c>
      <c r="S345" s="9">
        <f>Daten!K345</f>
        <v>7368</v>
      </c>
      <c r="T345" s="9">
        <f>Daten!L345</f>
        <v>21436</v>
      </c>
      <c r="U345" s="9">
        <f>Daten!M345</f>
        <v>25863</v>
      </c>
      <c r="V345" s="9">
        <f>Daten!N345</f>
        <v>500</v>
      </c>
      <c r="W345" s="9">
        <f>Daten!O345</f>
        <v>500</v>
      </c>
      <c r="X345" s="23">
        <f t="shared" si="151"/>
        <v>54667</v>
      </c>
      <c r="Y345" s="9">
        <f t="shared" si="152"/>
        <v>193129.37715379029</v>
      </c>
      <c r="Z345" s="21">
        <f t="shared" si="153"/>
        <v>-138462.37715379029</v>
      </c>
      <c r="AA345" s="27">
        <f t="shared" si="154"/>
        <v>13846.237715379029</v>
      </c>
      <c r="AB345" s="32">
        <f t="shared" si="155"/>
        <v>46433.819513084978</v>
      </c>
      <c r="AC345" s="31">
        <f t="shared" si="156"/>
        <v>46433.819513084978</v>
      </c>
      <c r="AG345" s="26">
        <f t="shared" si="157"/>
        <v>26818.164413674116</v>
      </c>
      <c r="AH345" s="26">
        <f t="shared" si="158"/>
        <v>13846.237715379029</v>
      </c>
      <c r="AI345" s="26">
        <f t="shared" si="159"/>
        <v>40664.402129053145</v>
      </c>
      <c r="AJ345" s="26">
        <f t="shared" si="160"/>
        <v>1</v>
      </c>
      <c r="AK345" s="26">
        <f t="shared" si="161"/>
        <v>40664.402129053145</v>
      </c>
      <c r="AL345" s="26">
        <f t="shared" ca="1" si="162"/>
        <v>95972</v>
      </c>
      <c r="AM345" s="26">
        <f t="shared" ca="1" si="163"/>
        <v>31</v>
      </c>
      <c r="AN345" s="26">
        <f ca="1">IF(AM345=0,0,COUNTIF($AM$19:AM345,C345*10+1))</f>
        <v>11</v>
      </c>
      <c r="AO345" s="21">
        <f t="shared" ca="1" si="164"/>
        <v>0</v>
      </c>
      <c r="AP345" s="33">
        <f t="shared" ca="1" si="165"/>
        <v>95972</v>
      </c>
      <c r="AR345" s="111">
        <v>43379</v>
      </c>
      <c r="AS345" s="26"/>
    </row>
    <row r="346" spans="1:45" x14ac:dyDescent="0.2">
      <c r="A346" s="15">
        <f>Daten!A346</f>
        <v>30527</v>
      </c>
      <c r="B346" s="8" t="str">
        <f>Daten!B346</f>
        <v>St. Georgen am Ybbsfelde</v>
      </c>
      <c r="C346" s="15">
        <f t="shared" si="141"/>
        <v>3</v>
      </c>
      <c r="D346" s="10">
        <f>Daten!D346</f>
        <v>0</v>
      </c>
      <c r="E346" s="9">
        <f>Daten!E346</f>
        <v>2846</v>
      </c>
      <c r="F346" s="9">
        <f>Daten!F346</f>
        <v>2799</v>
      </c>
      <c r="G346" s="27">
        <f t="shared" si="142"/>
        <v>47</v>
      </c>
      <c r="H346" s="29">
        <f t="shared" si="143"/>
        <v>1.6791711325473382E-2</v>
      </c>
      <c r="I346" s="21">
        <f t="shared" si="144"/>
        <v>36.104872276600823</v>
      </c>
      <c r="J346" s="21">
        <f t="shared" si="145"/>
        <v>10.895127723399177</v>
      </c>
      <c r="K346" s="27">
        <f t="shared" si="146"/>
        <v>-5447.5638616995884</v>
      </c>
      <c r="L346" s="16">
        <f>Daten!G346</f>
        <v>474</v>
      </c>
      <c r="M346" s="16">
        <f>Daten!H346</f>
        <v>1905</v>
      </c>
      <c r="N346" s="16">
        <f>Daten!I346</f>
        <v>467</v>
      </c>
      <c r="O346" s="28">
        <f t="shared" si="147"/>
        <v>0.49396325459317586</v>
      </c>
      <c r="P346" s="16">
        <f t="shared" si="148"/>
        <v>1053.4873856369272</v>
      </c>
      <c r="Q346" s="21">
        <f t="shared" si="149"/>
        <v>-112.48738563692723</v>
      </c>
      <c r="R346" s="27">
        <f t="shared" si="150"/>
        <v>-22497.477127385446</v>
      </c>
      <c r="S346" s="9">
        <f>Daten!K346</f>
        <v>15677</v>
      </c>
      <c r="T346" s="9">
        <f>Daten!L346</f>
        <v>156816</v>
      </c>
      <c r="U346" s="9">
        <f>Daten!M346</f>
        <v>717575</v>
      </c>
      <c r="V346" s="9">
        <f>Daten!N346</f>
        <v>500</v>
      </c>
      <c r="W346" s="9">
        <f>Daten!O346</f>
        <v>500</v>
      </c>
      <c r="X346" s="23">
        <f t="shared" si="151"/>
        <v>890068</v>
      </c>
      <c r="Y346" s="9">
        <f t="shared" si="152"/>
        <v>1006678.0354939325</v>
      </c>
      <c r="Z346" s="21">
        <f t="shared" si="153"/>
        <v>-116610.03549393255</v>
      </c>
      <c r="AA346" s="27">
        <f t="shared" si="154"/>
        <v>11661.003549393256</v>
      </c>
      <c r="AB346" s="32">
        <f t="shared" si="155"/>
        <v>-16284.03743969178</v>
      </c>
      <c r="AC346" s="31">
        <f t="shared" si="156"/>
        <v>0</v>
      </c>
      <c r="AG346" s="26">
        <f t="shared" si="157"/>
        <v>0</v>
      </c>
      <c r="AH346" s="26">
        <f t="shared" si="158"/>
        <v>0</v>
      </c>
      <c r="AI346" s="26">
        <f t="shared" si="159"/>
        <v>0</v>
      </c>
      <c r="AJ346" s="26">
        <f t="shared" si="160"/>
        <v>1</v>
      </c>
      <c r="AK346" s="26">
        <f t="shared" si="161"/>
        <v>0</v>
      </c>
      <c r="AL346" s="26">
        <f t="shared" ca="1" si="162"/>
        <v>0</v>
      </c>
      <c r="AM346" s="26">
        <f t="shared" ca="1" si="163"/>
        <v>0</v>
      </c>
      <c r="AN346" s="26">
        <f ca="1">IF(AM346=0,0,COUNTIF($AM$19:AM346,C346*10+1))</f>
        <v>0</v>
      </c>
      <c r="AO346" s="21">
        <f t="shared" ca="1" si="164"/>
        <v>0</v>
      </c>
      <c r="AP346" s="33">
        <f t="shared" ca="1" si="165"/>
        <v>0</v>
      </c>
      <c r="AR346" s="111">
        <v>0</v>
      </c>
      <c r="AS346" s="26"/>
    </row>
    <row r="347" spans="1:45" x14ac:dyDescent="0.2">
      <c r="A347" s="15">
        <f>Daten!A347</f>
        <v>30529</v>
      </c>
      <c r="B347" s="8" t="str">
        <f>Daten!B347</f>
        <v>St. Pantaleon-Erla</v>
      </c>
      <c r="C347" s="15">
        <f t="shared" si="141"/>
        <v>3</v>
      </c>
      <c r="D347" s="10">
        <f>Daten!D347</f>
        <v>0</v>
      </c>
      <c r="E347" s="9">
        <f>Daten!E347</f>
        <v>2627</v>
      </c>
      <c r="F347" s="9">
        <f>Daten!F347</f>
        <v>2577</v>
      </c>
      <c r="G347" s="27">
        <f t="shared" si="142"/>
        <v>50</v>
      </c>
      <c r="H347" s="29">
        <f t="shared" si="143"/>
        <v>1.9402405898331393E-2</v>
      </c>
      <c r="I347" s="21">
        <f t="shared" si="144"/>
        <v>33.241248966345239</v>
      </c>
      <c r="J347" s="21">
        <f t="shared" si="145"/>
        <v>16.758751033654761</v>
      </c>
      <c r="K347" s="27">
        <f t="shared" si="146"/>
        <v>-8379.3755168273801</v>
      </c>
      <c r="L347" s="16">
        <f>Daten!G347</f>
        <v>370</v>
      </c>
      <c r="M347" s="16">
        <f>Daten!H347</f>
        <v>1832</v>
      </c>
      <c r="N347" s="16">
        <f>Daten!I347</f>
        <v>425</v>
      </c>
      <c r="O347" s="28">
        <f t="shared" si="147"/>
        <v>0.43395196506550221</v>
      </c>
      <c r="P347" s="16">
        <f t="shared" si="148"/>
        <v>1013.1175278146198</v>
      </c>
      <c r="Q347" s="21">
        <f t="shared" si="149"/>
        <v>-218.11752781461985</v>
      </c>
      <c r="R347" s="27">
        <f t="shared" si="150"/>
        <v>-43623.505562923972</v>
      </c>
      <c r="S347" s="9">
        <f>Daten!K347</f>
        <v>14895</v>
      </c>
      <c r="T347" s="9">
        <f>Daten!L347</f>
        <v>150992</v>
      </c>
      <c r="U347" s="9">
        <f>Daten!M347</f>
        <v>683876</v>
      </c>
      <c r="V347" s="9">
        <f>Daten!N347</f>
        <v>500</v>
      </c>
      <c r="W347" s="9">
        <f>Daten!O347</f>
        <v>500</v>
      </c>
      <c r="X347" s="23">
        <f t="shared" si="151"/>
        <v>849763</v>
      </c>
      <c r="Y347" s="9">
        <f t="shared" si="152"/>
        <v>929214.054547632</v>
      </c>
      <c r="Z347" s="21">
        <f t="shared" si="153"/>
        <v>-79451.054547631997</v>
      </c>
      <c r="AA347" s="27">
        <f t="shared" si="154"/>
        <v>7945.1054547632002</v>
      </c>
      <c r="AB347" s="32">
        <f t="shared" si="155"/>
        <v>-44057.77562498815</v>
      </c>
      <c r="AC347" s="31">
        <f t="shared" si="156"/>
        <v>0</v>
      </c>
      <c r="AG347" s="26">
        <f t="shared" si="157"/>
        <v>0</v>
      </c>
      <c r="AH347" s="26">
        <f t="shared" si="158"/>
        <v>0</v>
      </c>
      <c r="AI347" s="26">
        <f t="shared" si="159"/>
        <v>0</v>
      </c>
      <c r="AJ347" s="26">
        <f t="shared" si="160"/>
        <v>1</v>
      </c>
      <c r="AK347" s="26">
        <f t="shared" si="161"/>
        <v>0</v>
      </c>
      <c r="AL347" s="26">
        <f t="shared" ca="1" si="162"/>
        <v>0</v>
      </c>
      <c r="AM347" s="26">
        <f t="shared" ca="1" si="163"/>
        <v>0</v>
      </c>
      <c r="AN347" s="26">
        <f ca="1">IF(AM347=0,0,COUNTIF($AM$19:AM347,C347*10+1))</f>
        <v>0</v>
      </c>
      <c r="AO347" s="21">
        <f t="shared" ca="1" si="164"/>
        <v>0</v>
      </c>
      <c r="AP347" s="33">
        <f t="shared" ca="1" si="165"/>
        <v>0</v>
      </c>
      <c r="AR347" s="111">
        <v>0</v>
      </c>
      <c r="AS347" s="26"/>
    </row>
    <row r="348" spans="1:45" x14ac:dyDescent="0.2">
      <c r="A348" s="15">
        <f>Daten!A348</f>
        <v>30530</v>
      </c>
      <c r="B348" s="8" t="str">
        <f>Daten!B348</f>
        <v>St. Peter in der Au</v>
      </c>
      <c r="C348" s="15">
        <f t="shared" si="141"/>
        <v>3</v>
      </c>
      <c r="D348" s="10">
        <f>Daten!D348</f>
        <v>0</v>
      </c>
      <c r="E348" s="9">
        <f>Daten!E348</f>
        <v>5204</v>
      </c>
      <c r="F348" s="9">
        <f>Daten!F348</f>
        <v>5093</v>
      </c>
      <c r="G348" s="27">
        <f t="shared" si="142"/>
        <v>111</v>
      </c>
      <c r="H348" s="29">
        <f t="shared" si="143"/>
        <v>2.1794620066758294E-2</v>
      </c>
      <c r="I348" s="21">
        <f t="shared" si="144"/>
        <v>65.695646482575199</v>
      </c>
      <c r="J348" s="21">
        <f t="shared" si="145"/>
        <v>45.304353517424801</v>
      </c>
      <c r="K348" s="27">
        <f t="shared" si="146"/>
        <v>-22652.176758712401</v>
      </c>
      <c r="L348" s="16">
        <f>Daten!G348</f>
        <v>900</v>
      </c>
      <c r="M348" s="16">
        <f>Daten!H348</f>
        <v>3363</v>
      </c>
      <c r="N348" s="16">
        <f>Daten!I348</f>
        <v>941</v>
      </c>
      <c r="O348" s="28">
        <f t="shared" si="147"/>
        <v>0.54742789176330653</v>
      </c>
      <c r="P348" s="16">
        <f t="shared" si="148"/>
        <v>1859.7785185810953</v>
      </c>
      <c r="Q348" s="21">
        <f t="shared" si="149"/>
        <v>-18.778518581095341</v>
      </c>
      <c r="R348" s="27">
        <f t="shared" si="150"/>
        <v>-3755.7037162190682</v>
      </c>
      <c r="S348" s="9">
        <f>Daten!K348</f>
        <v>26633</v>
      </c>
      <c r="T348" s="9">
        <f>Daten!L348</f>
        <v>242435</v>
      </c>
      <c r="U348" s="9">
        <f>Daten!M348</f>
        <v>1058720</v>
      </c>
      <c r="V348" s="9">
        <f>Daten!N348</f>
        <v>500</v>
      </c>
      <c r="W348" s="9">
        <f>Daten!O348</f>
        <v>500</v>
      </c>
      <c r="X348" s="23">
        <f t="shared" si="151"/>
        <v>1327788</v>
      </c>
      <c r="Y348" s="9">
        <f t="shared" si="152"/>
        <v>1840742.2686965652</v>
      </c>
      <c r="Z348" s="21">
        <f t="shared" si="153"/>
        <v>-512954.26869656518</v>
      </c>
      <c r="AA348" s="27">
        <f t="shared" si="154"/>
        <v>51295.42686965652</v>
      </c>
      <c r="AB348" s="32">
        <f t="shared" si="155"/>
        <v>24887.54639472505</v>
      </c>
      <c r="AC348" s="31">
        <f t="shared" si="156"/>
        <v>24887.54639472505</v>
      </c>
      <c r="AG348" s="26">
        <f t="shared" si="157"/>
        <v>-22652.176758712401</v>
      </c>
      <c r="AH348" s="26">
        <f t="shared" si="158"/>
        <v>51295.42686965652</v>
      </c>
      <c r="AI348" s="26">
        <f t="shared" si="159"/>
        <v>28643.250110944118</v>
      </c>
      <c r="AJ348" s="26">
        <f t="shared" si="160"/>
        <v>1</v>
      </c>
      <c r="AK348" s="26">
        <f t="shared" si="161"/>
        <v>28643.250110944118</v>
      </c>
      <c r="AL348" s="26">
        <f t="shared" ca="1" si="162"/>
        <v>67601</v>
      </c>
      <c r="AM348" s="26">
        <f t="shared" ca="1" si="163"/>
        <v>31</v>
      </c>
      <c r="AN348" s="26">
        <f ca="1">IF(AM348=0,0,COUNTIF($AM$19:AM348,C348*10+1))</f>
        <v>12</v>
      </c>
      <c r="AO348" s="21">
        <f t="shared" ca="1" si="164"/>
        <v>0</v>
      </c>
      <c r="AP348" s="33">
        <f t="shared" ca="1" si="165"/>
        <v>67601</v>
      </c>
      <c r="AR348" s="111">
        <v>30556</v>
      </c>
      <c r="AS348" s="26"/>
    </row>
    <row r="349" spans="1:45" x14ac:dyDescent="0.2">
      <c r="A349" s="15">
        <f>Daten!A349</f>
        <v>30531</v>
      </c>
      <c r="B349" s="8" t="str">
        <f>Daten!B349</f>
        <v>St. Valentin</v>
      </c>
      <c r="C349" s="15">
        <f t="shared" si="141"/>
        <v>3</v>
      </c>
      <c r="D349" s="10">
        <f>Daten!D349</f>
        <v>0</v>
      </c>
      <c r="E349" s="9">
        <f>Daten!E349</f>
        <v>9300</v>
      </c>
      <c r="F349" s="9">
        <f>Daten!F349</f>
        <v>9223</v>
      </c>
      <c r="G349" s="27">
        <f t="shared" si="142"/>
        <v>77</v>
      </c>
      <c r="H349" s="29">
        <f t="shared" si="143"/>
        <v>8.3486934836820986E-3</v>
      </c>
      <c r="I349" s="21">
        <f t="shared" si="144"/>
        <v>118.96935941660929</v>
      </c>
      <c r="J349" s="21">
        <f t="shared" si="145"/>
        <v>-41.969359416609294</v>
      </c>
      <c r="K349" s="27">
        <f t="shared" si="146"/>
        <v>20984.679708304648</v>
      </c>
      <c r="L349" s="16">
        <f>Daten!G349</f>
        <v>1239</v>
      </c>
      <c r="M349" s="16">
        <f>Daten!H349</f>
        <v>6189</v>
      </c>
      <c r="N349" s="16">
        <f>Daten!I349</f>
        <v>1872</v>
      </c>
      <c r="O349" s="28">
        <f t="shared" si="147"/>
        <v>0.50266602035870089</v>
      </c>
      <c r="P349" s="16">
        <f t="shared" si="148"/>
        <v>3422.5897268802851</v>
      </c>
      <c r="Q349" s="21">
        <f t="shared" si="149"/>
        <v>-311.58972688028507</v>
      </c>
      <c r="R349" s="27">
        <f t="shared" si="150"/>
        <v>-62317.945376057018</v>
      </c>
      <c r="S349" s="9">
        <f>Daten!K349</f>
        <v>36003</v>
      </c>
      <c r="T349" s="9">
        <f>Daten!L349</f>
        <v>676084</v>
      </c>
      <c r="U349" s="9">
        <f>Daten!M349</f>
        <v>6820673</v>
      </c>
      <c r="V349" s="9">
        <f>Daten!N349</f>
        <v>500</v>
      </c>
      <c r="W349" s="9">
        <f>Daten!O349</f>
        <v>500</v>
      </c>
      <c r="X349" s="23">
        <f t="shared" si="151"/>
        <v>7532760</v>
      </c>
      <c r="Y349" s="9">
        <f t="shared" si="152"/>
        <v>3289566.3141579665</v>
      </c>
      <c r="Z349" s="21">
        <f t="shared" si="153"/>
        <v>4243193.6858420335</v>
      </c>
      <c r="AA349" s="27">
        <f t="shared" si="154"/>
        <v>-424319.36858420336</v>
      </c>
      <c r="AB349" s="32">
        <f t="shared" si="155"/>
        <v>-465652.63425195572</v>
      </c>
      <c r="AC349" s="31">
        <f t="shared" si="156"/>
        <v>0</v>
      </c>
      <c r="AG349" s="26">
        <f t="shared" si="157"/>
        <v>0</v>
      </c>
      <c r="AH349" s="26">
        <f t="shared" si="158"/>
        <v>0</v>
      </c>
      <c r="AI349" s="26">
        <f t="shared" si="159"/>
        <v>0</v>
      </c>
      <c r="AJ349" s="26">
        <f t="shared" si="160"/>
        <v>1</v>
      </c>
      <c r="AK349" s="26">
        <f t="shared" si="161"/>
        <v>0</v>
      </c>
      <c r="AL349" s="26">
        <f t="shared" ca="1" si="162"/>
        <v>0</v>
      </c>
      <c r="AM349" s="26">
        <f t="shared" ca="1" si="163"/>
        <v>0</v>
      </c>
      <c r="AN349" s="26">
        <f ca="1">IF(AM349=0,0,COUNTIF($AM$19:AM349,C349*10+1))</f>
        <v>0</v>
      </c>
      <c r="AO349" s="21">
        <f t="shared" ca="1" si="164"/>
        <v>0</v>
      </c>
      <c r="AP349" s="33">
        <f t="shared" ca="1" si="165"/>
        <v>0</v>
      </c>
      <c r="AR349" s="111">
        <v>0</v>
      </c>
      <c r="AS349" s="26"/>
    </row>
    <row r="350" spans="1:45" x14ac:dyDescent="0.2">
      <c r="A350" s="15">
        <f>Daten!A350</f>
        <v>30532</v>
      </c>
      <c r="B350" s="8" t="str">
        <f>Daten!B350</f>
        <v>Seitenstetten</v>
      </c>
      <c r="C350" s="15">
        <f t="shared" si="141"/>
        <v>3</v>
      </c>
      <c r="D350" s="10">
        <f>Daten!D350</f>
        <v>0</v>
      </c>
      <c r="E350" s="9">
        <f>Daten!E350</f>
        <v>3448</v>
      </c>
      <c r="F350" s="9">
        <f>Daten!F350</f>
        <v>3343</v>
      </c>
      <c r="G350" s="27">
        <f t="shared" si="142"/>
        <v>105</v>
      </c>
      <c r="H350" s="29">
        <f t="shared" si="143"/>
        <v>3.1408914148967994E-2</v>
      </c>
      <c r="I350" s="21">
        <f t="shared" si="144"/>
        <v>43.12203930713703</v>
      </c>
      <c r="J350" s="21">
        <f t="shared" si="145"/>
        <v>61.87796069286297</v>
      </c>
      <c r="K350" s="27">
        <f t="shared" si="146"/>
        <v>-30938.980346431486</v>
      </c>
      <c r="L350" s="16">
        <f>Daten!G350</f>
        <v>624</v>
      </c>
      <c r="M350" s="16">
        <f>Daten!H350</f>
        <v>2259</v>
      </c>
      <c r="N350" s="16">
        <f>Daten!I350</f>
        <v>565</v>
      </c>
      <c r="O350" s="28">
        <f t="shared" si="147"/>
        <v>0.52633908809207619</v>
      </c>
      <c r="P350" s="16">
        <f t="shared" si="148"/>
        <v>1249.253545487569</v>
      </c>
      <c r="Q350" s="21">
        <f t="shared" si="149"/>
        <v>-60.253545487568999</v>
      </c>
      <c r="R350" s="27">
        <f t="shared" si="150"/>
        <v>-12050.7090975138</v>
      </c>
      <c r="S350" s="9">
        <f>Daten!K350</f>
        <v>19517</v>
      </c>
      <c r="T350" s="9">
        <f>Daten!L350</f>
        <v>170670</v>
      </c>
      <c r="U350" s="9">
        <f>Daten!M350</f>
        <v>1576358</v>
      </c>
      <c r="V350" s="9">
        <f>Daten!N350</f>
        <v>500</v>
      </c>
      <c r="W350" s="9">
        <f>Daten!O350</f>
        <v>500</v>
      </c>
      <c r="X350" s="23">
        <f t="shared" si="151"/>
        <v>1766545</v>
      </c>
      <c r="Y350" s="9">
        <f t="shared" si="152"/>
        <v>1219615.5538942653</v>
      </c>
      <c r="Z350" s="21">
        <f t="shared" si="153"/>
        <v>546929.44610573468</v>
      </c>
      <c r="AA350" s="27">
        <f t="shared" si="154"/>
        <v>-54692.944610573468</v>
      </c>
      <c r="AB350" s="32">
        <f t="shared" si="155"/>
        <v>-97682.634054518756</v>
      </c>
      <c r="AC350" s="31">
        <f t="shared" si="156"/>
        <v>0</v>
      </c>
      <c r="AG350" s="26">
        <f t="shared" si="157"/>
        <v>0</v>
      </c>
      <c r="AH350" s="26">
        <f t="shared" si="158"/>
        <v>0</v>
      </c>
      <c r="AI350" s="26">
        <f t="shared" si="159"/>
        <v>0</v>
      </c>
      <c r="AJ350" s="26">
        <f t="shared" si="160"/>
        <v>1</v>
      </c>
      <c r="AK350" s="26">
        <f t="shared" si="161"/>
        <v>0</v>
      </c>
      <c r="AL350" s="26">
        <f t="shared" ca="1" si="162"/>
        <v>0</v>
      </c>
      <c r="AM350" s="26">
        <f t="shared" ca="1" si="163"/>
        <v>0</v>
      </c>
      <c r="AN350" s="26">
        <f ca="1">IF(AM350=0,0,COUNTIF($AM$19:AM350,C350*10+1))</f>
        <v>0</v>
      </c>
      <c r="AO350" s="21">
        <f t="shared" ca="1" si="164"/>
        <v>0</v>
      </c>
      <c r="AP350" s="33">
        <f t="shared" ca="1" si="165"/>
        <v>0</v>
      </c>
      <c r="AR350" s="111">
        <v>0</v>
      </c>
      <c r="AS350" s="26"/>
    </row>
    <row r="351" spans="1:45" x14ac:dyDescent="0.2">
      <c r="A351" s="15">
        <f>Daten!A351</f>
        <v>30533</v>
      </c>
      <c r="B351" s="8" t="str">
        <f>Daten!B351</f>
        <v>Sonntagberg</v>
      </c>
      <c r="C351" s="15">
        <f t="shared" si="141"/>
        <v>3</v>
      </c>
      <c r="D351" s="10">
        <f>Daten!D351</f>
        <v>0</v>
      </c>
      <c r="E351" s="9">
        <f>Daten!E351</f>
        <v>3818</v>
      </c>
      <c r="F351" s="9">
        <f>Daten!F351</f>
        <v>3839</v>
      </c>
      <c r="G351" s="27">
        <f t="shared" si="142"/>
        <v>-21</v>
      </c>
      <c r="H351" s="29">
        <f t="shared" si="143"/>
        <v>-5.4701745246157852E-3</v>
      </c>
      <c r="I351" s="21">
        <f t="shared" si="144"/>
        <v>49.520044540861221</v>
      </c>
      <c r="J351" s="21">
        <f t="shared" si="145"/>
        <v>-70.520044540861221</v>
      </c>
      <c r="K351" s="27">
        <f t="shared" si="146"/>
        <v>35260.022270430607</v>
      </c>
      <c r="L351" s="16">
        <f>Daten!G351</f>
        <v>549</v>
      </c>
      <c r="M351" s="16">
        <f>Daten!H351</f>
        <v>2414</v>
      </c>
      <c r="N351" s="16">
        <f>Daten!I351</f>
        <v>855</v>
      </c>
      <c r="O351" s="28">
        <f t="shared" si="147"/>
        <v>0.58160729080364537</v>
      </c>
      <c r="P351" s="16">
        <f t="shared" si="148"/>
        <v>1334.9703668910984</v>
      </c>
      <c r="Q351" s="21">
        <f t="shared" si="149"/>
        <v>69.029633108901635</v>
      </c>
      <c r="R351" s="27">
        <f t="shared" si="150"/>
        <v>13805.926621780327</v>
      </c>
      <c r="S351" s="9">
        <f>Daten!K351</f>
        <v>5491</v>
      </c>
      <c r="T351" s="9">
        <f>Daten!L351</f>
        <v>237042</v>
      </c>
      <c r="U351" s="9">
        <f>Daten!M351</f>
        <v>1793969</v>
      </c>
      <c r="V351" s="9">
        <f>Daten!N351</f>
        <v>500</v>
      </c>
      <c r="W351" s="9">
        <f>Daten!O351</f>
        <v>500</v>
      </c>
      <c r="X351" s="23">
        <f t="shared" si="151"/>
        <v>2036502</v>
      </c>
      <c r="Y351" s="9">
        <f t="shared" si="152"/>
        <v>1350490.7728446361</v>
      </c>
      <c r="Z351" s="21">
        <f t="shared" si="153"/>
        <v>686011.22715536389</v>
      </c>
      <c r="AA351" s="27">
        <f t="shared" si="154"/>
        <v>-68601.122715536389</v>
      </c>
      <c r="AB351" s="32">
        <f t="shared" si="155"/>
        <v>-19535.173823325458</v>
      </c>
      <c r="AC351" s="31">
        <f t="shared" si="156"/>
        <v>0</v>
      </c>
      <c r="AG351" s="26">
        <f t="shared" si="157"/>
        <v>0</v>
      </c>
      <c r="AH351" s="26">
        <f t="shared" si="158"/>
        <v>0</v>
      </c>
      <c r="AI351" s="26">
        <f t="shared" si="159"/>
        <v>0</v>
      </c>
      <c r="AJ351" s="26">
        <f t="shared" si="160"/>
        <v>1</v>
      </c>
      <c r="AK351" s="26">
        <f t="shared" si="161"/>
        <v>0</v>
      </c>
      <c r="AL351" s="26">
        <f t="shared" ca="1" si="162"/>
        <v>0</v>
      </c>
      <c r="AM351" s="26">
        <f t="shared" ca="1" si="163"/>
        <v>0</v>
      </c>
      <c r="AN351" s="26">
        <f ca="1">IF(AM351=0,0,COUNTIF($AM$19:AM351,C351*10+1))</f>
        <v>0</v>
      </c>
      <c r="AO351" s="21">
        <f t="shared" ca="1" si="164"/>
        <v>0</v>
      </c>
      <c r="AP351" s="33">
        <f t="shared" ca="1" si="165"/>
        <v>0</v>
      </c>
      <c r="AR351" s="111">
        <v>0</v>
      </c>
      <c r="AS351" s="26"/>
    </row>
    <row r="352" spans="1:45" x14ac:dyDescent="0.2">
      <c r="A352" s="15">
        <f>Daten!A352</f>
        <v>30534</v>
      </c>
      <c r="B352" s="8" t="str">
        <f>Daten!B352</f>
        <v>Strengberg</v>
      </c>
      <c r="C352" s="15">
        <f t="shared" si="141"/>
        <v>3</v>
      </c>
      <c r="D352" s="10">
        <f>Daten!D352</f>
        <v>0</v>
      </c>
      <c r="E352" s="9">
        <f>Daten!E352</f>
        <v>2087</v>
      </c>
      <c r="F352" s="9">
        <f>Daten!F352</f>
        <v>2028</v>
      </c>
      <c r="G352" s="27">
        <f t="shared" si="142"/>
        <v>59</v>
      </c>
      <c r="H352" s="29">
        <f t="shared" si="143"/>
        <v>2.9092702169625246E-2</v>
      </c>
      <c r="I352" s="21">
        <f t="shared" si="144"/>
        <v>26.159585915307776</v>
      </c>
      <c r="J352" s="21">
        <f t="shared" si="145"/>
        <v>32.840414084692227</v>
      </c>
      <c r="K352" s="27">
        <f t="shared" si="146"/>
        <v>-16420.207042346115</v>
      </c>
      <c r="L352" s="16">
        <f>Daten!G352</f>
        <v>376</v>
      </c>
      <c r="M352" s="16">
        <f>Daten!H352</f>
        <v>1342</v>
      </c>
      <c r="N352" s="16">
        <f>Daten!I352</f>
        <v>369</v>
      </c>
      <c r="O352" s="28">
        <f t="shared" si="147"/>
        <v>0.55514157973174372</v>
      </c>
      <c r="P352" s="16">
        <f t="shared" si="148"/>
        <v>742.14176982926847</v>
      </c>
      <c r="Q352" s="21">
        <f t="shared" si="149"/>
        <v>2.858230170731531</v>
      </c>
      <c r="R352" s="27">
        <f t="shared" si="150"/>
        <v>571.64603414630619</v>
      </c>
      <c r="S352" s="9">
        <f>Daten!K352</f>
        <v>24035</v>
      </c>
      <c r="T352" s="9">
        <f>Daten!L352</f>
        <v>99215</v>
      </c>
      <c r="U352" s="9">
        <f>Daten!M352</f>
        <v>176989</v>
      </c>
      <c r="V352" s="9">
        <f>Daten!N352</f>
        <v>500</v>
      </c>
      <c r="W352" s="9">
        <f>Daten!O352</f>
        <v>500</v>
      </c>
      <c r="X352" s="23">
        <f t="shared" si="151"/>
        <v>300239</v>
      </c>
      <c r="Y352" s="9">
        <f t="shared" si="152"/>
        <v>738206.97824168555</v>
      </c>
      <c r="Z352" s="21">
        <f t="shared" si="153"/>
        <v>-437967.97824168555</v>
      </c>
      <c r="AA352" s="27">
        <f t="shared" si="154"/>
        <v>43796.797824168556</v>
      </c>
      <c r="AB352" s="32">
        <f t="shared" si="155"/>
        <v>27948.236815968747</v>
      </c>
      <c r="AC352" s="31">
        <f t="shared" si="156"/>
        <v>27948.236815968747</v>
      </c>
      <c r="AG352" s="26">
        <f t="shared" si="157"/>
        <v>-16420.207042346115</v>
      </c>
      <c r="AH352" s="26">
        <f t="shared" si="158"/>
        <v>43796.797824168556</v>
      </c>
      <c r="AI352" s="26">
        <f t="shared" si="159"/>
        <v>27376.59078182244</v>
      </c>
      <c r="AJ352" s="26">
        <f t="shared" si="160"/>
        <v>1</v>
      </c>
      <c r="AK352" s="26">
        <f t="shared" si="161"/>
        <v>27376.59078182244</v>
      </c>
      <c r="AL352" s="26">
        <f t="shared" ca="1" si="162"/>
        <v>64611</v>
      </c>
      <c r="AM352" s="26">
        <f t="shared" ca="1" si="163"/>
        <v>31</v>
      </c>
      <c r="AN352" s="26">
        <f ca="1">IF(AM352=0,0,COUNTIF($AM$19:AM352,C352*10+1))</f>
        <v>13</v>
      </c>
      <c r="AO352" s="21">
        <f t="shared" ca="1" si="164"/>
        <v>0</v>
      </c>
      <c r="AP352" s="33">
        <f t="shared" ca="1" si="165"/>
        <v>64611</v>
      </c>
      <c r="AR352" s="111">
        <v>29204</v>
      </c>
      <c r="AS352" s="26"/>
    </row>
    <row r="353" spans="1:45" x14ac:dyDescent="0.2">
      <c r="A353" s="15">
        <f>Daten!A353</f>
        <v>30536</v>
      </c>
      <c r="B353" s="8" t="str">
        <f>Daten!B353</f>
        <v>Viehdorf</v>
      </c>
      <c r="C353" s="15">
        <f t="shared" si="141"/>
        <v>3</v>
      </c>
      <c r="D353" s="10">
        <f>Daten!D353</f>
        <v>0</v>
      </c>
      <c r="E353" s="9">
        <f>Daten!E353</f>
        <v>1364</v>
      </c>
      <c r="F353" s="9">
        <f>Daten!F353</f>
        <v>1363</v>
      </c>
      <c r="G353" s="27">
        <f t="shared" si="142"/>
        <v>1</v>
      </c>
      <c r="H353" s="29">
        <f t="shared" si="143"/>
        <v>7.3367571533382249E-4</v>
      </c>
      <c r="I353" s="21">
        <f t="shared" si="144"/>
        <v>17.581615188641273</v>
      </c>
      <c r="J353" s="21">
        <f t="shared" si="145"/>
        <v>-16.581615188641273</v>
      </c>
      <c r="K353" s="27">
        <f t="shared" si="146"/>
        <v>8290.8075943206368</v>
      </c>
      <c r="L353" s="16">
        <f>Daten!G353</f>
        <v>248</v>
      </c>
      <c r="M353" s="16">
        <f>Daten!H353</f>
        <v>838</v>
      </c>
      <c r="N353" s="16">
        <f>Daten!I353</f>
        <v>278</v>
      </c>
      <c r="O353" s="28">
        <f t="shared" si="147"/>
        <v>0.62768496420047737</v>
      </c>
      <c r="P353" s="16">
        <f t="shared" si="148"/>
        <v>463.42384733004991</v>
      </c>
      <c r="Q353" s="21">
        <f t="shared" si="149"/>
        <v>62.576152669950091</v>
      </c>
      <c r="R353" s="27">
        <f t="shared" si="150"/>
        <v>12515.230533990018</v>
      </c>
      <c r="S353" s="9">
        <f>Daten!K353</f>
        <v>11854</v>
      </c>
      <c r="T353" s="9">
        <f>Daten!L353</f>
        <v>58788</v>
      </c>
      <c r="U353" s="9">
        <f>Daten!M353</f>
        <v>199195</v>
      </c>
      <c r="V353" s="9">
        <f>Daten!N353</f>
        <v>500</v>
      </c>
      <c r="W353" s="9">
        <f>Daten!O353</f>
        <v>500</v>
      </c>
      <c r="X353" s="23">
        <f t="shared" si="151"/>
        <v>269837</v>
      </c>
      <c r="Y353" s="9">
        <f t="shared" si="152"/>
        <v>482469.72607650171</v>
      </c>
      <c r="Z353" s="21">
        <f t="shared" si="153"/>
        <v>-212632.72607650171</v>
      </c>
      <c r="AA353" s="27">
        <f t="shared" si="154"/>
        <v>21263.272607650171</v>
      </c>
      <c r="AB353" s="32">
        <f t="shared" si="155"/>
        <v>42069.310735960826</v>
      </c>
      <c r="AC353" s="31">
        <f t="shared" si="156"/>
        <v>42069.310735960826</v>
      </c>
      <c r="AG353" s="26">
        <f t="shared" si="157"/>
        <v>8290.8075943206368</v>
      </c>
      <c r="AH353" s="26">
        <f t="shared" si="158"/>
        <v>21263.272607650171</v>
      </c>
      <c r="AI353" s="26">
        <f t="shared" si="159"/>
        <v>29554.080201970806</v>
      </c>
      <c r="AJ353" s="26">
        <f t="shared" si="160"/>
        <v>1</v>
      </c>
      <c r="AK353" s="26">
        <f t="shared" si="161"/>
        <v>29554.080201970806</v>
      </c>
      <c r="AL353" s="26">
        <f t="shared" ca="1" si="162"/>
        <v>69750</v>
      </c>
      <c r="AM353" s="26">
        <f t="shared" ca="1" si="163"/>
        <v>31</v>
      </c>
      <c r="AN353" s="26">
        <f ca="1">IF(AM353=0,0,COUNTIF($AM$19:AM353,C353*10+1))</f>
        <v>14</v>
      </c>
      <c r="AO353" s="21">
        <f t="shared" ca="1" si="164"/>
        <v>0</v>
      </c>
      <c r="AP353" s="33">
        <f t="shared" ca="1" si="165"/>
        <v>69750</v>
      </c>
      <c r="AR353" s="111">
        <v>31527</v>
      </c>
      <c r="AS353" s="26"/>
    </row>
    <row r="354" spans="1:45" x14ac:dyDescent="0.2">
      <c r="A354" s="15">
        <f>Daten!A354</f>
        <v>30538</v>
      </c>
      <c r="B354" s="8" t="str">
        <f>Daten!B354</f>
        <v>Wallsee-Sindelburg</v>
      </c>
      <c r="C354" s="15">
        <f t="shared" si="141"/>
        <v>3</v>
      </c>
      <c r="D354" s="10">
        <f>Daten!D354</f>
        <v>0</v>
      </c>
      <c r="E354" s="9">
        <f>Daten!E354</f>
        <v>2192</v>
      </c>
      <c r="F354" s="9">
        <f>Daten!F354</f>
        <v>2181</v>
      </c>
      <c r="G354" s="27">
        <f t="shared" si="142"/>
        <v>11</v>
      </c>
      <c r="H354" s="29">
        <f t="shared" si="143"/>
        <v>5.0435580009170105E-3</v>
      </c>
      <c r="I354" s="21">
        <f t="shared" si="144"/>
        <v>28.133164142646088</v>
      </c>
      <c r="J354" s="21">
        <f t="shared" si="145"/>
        <v>-17.133164142646088</v>
      </c>
      <c r="K354" s="27">
        <f t="shared" si="146"/>
        <v>8566.5820713230441</v>
      </c>
      <c r="L354" s="16">
        <f>Daten!G354</f>
        <v>373</v>
      </c>
      <c r="M354" s="16">
        <f>Daten!H354</f>
        <v>1379</v>
      </c>
      <c r="N354" s="16">
        <f>Daten!I354</f>
        <v>440</v>
      </c>
      <c r="O354" s="28">
        <f t="shared" si="147"/>
        <v>0.58955765047135611</v>
      </c>
      <c r="P354" s="16">
        <f t="shared" si="148"/>
        <v>762.60320461591743</v>
      </c>
      <c r="Q354" s="21">
        <f t="shared" si="149"/>
        <v>50.396795384082566</v>
      </c>
      <c r="R354" s="27">
        <f t="shared" si="150"/>
        <v>10079.359076816512</v>
      </c>
      <c r="S354" s="9">
        <f>Daten!K354</f>
        <v>17600</v>
      </c>
      <c r="T354" s="9">
        <f>Daten!L354</f>
        <v>128549</v>
      </c>
      <c r="U354" s="9">
        <f>Daten!M354</f>
        <v>257096</v>
      </c>
      <c r="V354" s="9">
        <f>Daten!N354</f>
        <v>500</v>
      </c>
      <c r="W354" s="9">
        <f>Daten!O354</f>
        <v>500</v>
      </c>
      <c r="X354" s="23">
        <f t="shared" si="151"/>
        <v>403245</v>
      </c>
      <c r="Y354" s="9">
        <f t="shared" si="152"/>
        <v>775347.24307895289</v>
      </c>
      <c r="Z354" s="21">
        <f t="shared" si="153"/>
        <v>-372102.24307895289</v>
      </c>
      <c r="AA354" s="27">
        <f t="shared" si="154"/>
        <v>37210.224307895289</v>
      </c>
      <c r="AB354" s="32">
        <f t="shared" si="155"/>
        <v>55856.165456034847</v>
      </c>
      <c r="AC354" s="31">
        <f t="shared" si="156"/>
        <v>55856.165456034847</v>
      </c>
      <c r="AG354" s="26">
        <f t="shared" si="157"/>
        <v>8566.5820713230441</v>
      </c>
      <c r="AH354" s="26">
        <f t="shared" si="158"/>
        <v>37210.224307895289</v>
      </c>
      <c r="AI354" s="26">
        <f t="shared" si="159"/>
        <v>45776.806379218331</v>
      </c>
      <c r="AJ354" s="26">
        <f t="shared" si="160"/>
        <v>1</v>
      </c>
      <c r="AK354" s="26">
        <f t="shared" si="161"/>
        <v>45776.806379218331</v>
      </c>
      <c r="AL354" s="26">
        <f t="shared" ca="1" si="162"/>
        <v>108038</v>
      </c>
      <c r="AM354" s="26">
        <f t="shared" ca="1" si="163"/>
        <v>31</v>
      </c>
      <c r="AN354" s="26">
        <f ca="1">IF(AM354=0,0,COUNTIF($AM$19:AM354,C354*10+1))</f>
        <v>15</v>
      </c>
      <c r="AO354" s="21">
        <f t="shared" ca="1" si="164"/>
        <v>0</v>
      </c>
      <c r="AP354" s="33">
        <f t="shared" ca="1" si="165"/>
        <v>108038</v>
      </c>
      <c r="AR354" s="111">
        <v>48833</v>
      </c>
      <c r="AS354" s="26"/>
    </row>
    <row r="355" spans="1:45" x14ac:dyDescent="0.2">
      <c r="A355" s="15">
        <f>Daten!A355</f>
        <v>30539</v>
      </c>
      <c r="B355" s="8" t="str">
        <f>Daten!B355</f>
        <v>Weistrach</v>
      </c>
      <c r="C355" s="15">
        <f t="shared" si="141"/>
        <v>3</v>
      </c>
      <c r="D355" s="10">
        <f>Daten!D355</f>
        <v>0</v>
      </c>
      <c r="E355" s="9">
        <f>Daten!E355</f>
        <v>2262</v>
      </c>
      <c r="F355" s="9">
        <f>Daten!F355</f>
        <v>2191</v>
      </c>
      <c r="G355" s="27">
        <f t="shared" si="142"/>
        <v>71</v>
      </c>
      <c r="H355" s="29">
        <f t="shared" si="143"/>
        <v>3.2405294386125057E-2</v>
      </c>
      <c r="I355" s="21">
        <f t="shared" si="144"/>
        <v>28.262156183648589</v>
      </c>
      <c r="J355" s="21">
        <f t="shared" si="145"/>
        <v>42.737843816351415</v>
      </c>
      <c r="K355" s="27">
        <f t="shared" si="146"/>
        <v>-21368.921908175707</v>
      </c>
      <c r="L355" s="16">
        <f>Daten!G355</f>
        <v>362</v>
      </c>
      <c r="M355" s="16">
        <f>Daten!H355</f>
        <v>1526</v>
      </c>
      <c r="N355" s="16">
        <f>Daten!I355</f>
        <v>374</v>
      </c>
      <c r="O355" s="28">
        <f t="shared" si="147"/>
        <v>0.48230668414154654</v>
      </c>
      <c r="P355" s="16">
        <f t="shared" si="148"/>
        <v>843.89593201152286</v>
      </c>
      <c r="Q355" s="21">
        <f t="shared" si="149"/>
        <v>-107.89593201152286</v>
      </c>
      <c r="R355" s="27">
        <f t="shared" si="150"/>
        <v>-21579.186402304571</v>
      </c>
      <c r="S355" s="9">
        <f>Daten!K355</f>
        <v>24591</v>
      </c>
      <c r="T355" s="9">
        <f>Daten!L355</f>
        <v>104006</v>
      </c>
      <c r="U355" s="9">
        <f>Daten!M355</f>
        <v>307438</v>
      </c>
      <c r="V355" s="9">
        <f>Daten!N355</f>
        <v>500</v>
      </c>
      <c r="W355" s="9">
        <f>Daten!O355</f>
        <v>500</v>
      </c>
      <c r="X355" s="23">
        <f t="shared" si="151"/>
        <v>436035</v>
      </c>
      <c r="Y355" s="9">
        <f t="shared" si="152"/>
        <v>800107.41963713116</v>
      </c>
      <c r="Z355" s="21">
        <f t="shared" si="153"/>
        <v>-364072.41963713116</v>
      </c>
      <c r="AA355" s="27">
        <f t="shared" si="154"/>
        <v>36407.241963713117</v>
      </c>
      <c r="AB355" s="32">
        <f t="shared" si="155"/>
        <v>-6540.8663467671649</v>
      </c>
      <c r="AC355" s="31">
        <f t="shared" si="156"/>
        <v>0</v>
      </c>
      <c r="AG355" s="26">
        <f t="shared" si="157"/>
        <v>0</v>
      </c>
      <c r="AH355" s="26">
        <f t="shared" si="158"/>
        <v>0</v>
      </c>
      <c r="AI355" s="26">
        <f t="shared" si="159"/>
        <v>0</v>
      </c>
      <c r="AJ355" s="26">
        <f t="shared" si="160"/>
        <v>1</v>
      </c>
      <c r="AK355" s="26">
        <f t="shared" si="161"/>
        <v>0</v>
      </c>
      <c r="AL355" s="26">
        <f t="shared" ca="1" si="162"/>
        <v>0</v>
      </c>
      <c r="AM355" s="26">
        <f t="shared" ca="1" si="163"/>
        <v>0</v>
      </c>
      <c r="AN355" s="26">
        <f ca="1">IF(AM355=0,0,COUNTIF($AM$19:AM355,C355*10+1))</f>
        <v>0</v>
      </c>
      <c r="AO355" s="21">
        <f t="shared" ca="1" si="164"/>
        <v>0</v>
      </c>
      <c r="AP355" s="33">
        <f t="shared" ca="1" si="165"/>
        <v>0</v>
      </c>
      <c r="AR355" s="111">
        <v>0</v>
      </c>
      <c r="AS355" s="26"/>
    </row>
    <row r="356" spans="1:45" x14ac:dyDescent="0.2">
      <c r="A356" s="15">
        <f>Daten!A356</f>
        <v>30541</v>
      </c>
      <c r="B356" s="8" t="str">
        <f>Daten!B356</f>
        <v>Winklarn</v>
      </c>
      <c r="C356" s="15">
        <f t="shared" si="141"/>
        <v>3</v>
      </c>
      <c r="D356" s="10">
        <f>Daten!D356</f>
        <v>0</v>
      </c>
      <c r="E356" s="9">
        <f>Daten!E356</f>
        <v>1760</v>
      </c>
      <c r="F356" s="9">
        <f>Daten!F356</f>
        <v>1593</v>
      </c>
      <c r="G356" s="27">
        <f t="shared" si="142"/>
        <v>167</v>
      </c>
      <c r="H356" s="29">
        <f t="shared" si="143"/>
        <v>0.10483364720652856</v>
      </c>
      <c r="I356" s="21">
        <f t="shared" si="144"/>
        <v>20.54843213169886</v>
      </c>
      <c r="J356" s="21">
        <f t="shared" si="145"/>
        <v>146.45156786830114</v>
      </c>
      <c r="K356" s="27">
        <f t="shared" si="146"/>
        <v>-73225.783934150575</v>
      </c>
      <c r="L356" s="16">
        <f>Daten!G356</f>
        <v>297</v>
      </c>
      <c r="M356" s="16">
        <f>Daten!H356</f>
        <v>1194</v>
      </c>
      <c r="N356" s="16">
        <f>Daten!I356</f>
        <v>269</v>
      </c>
      <c r="O356" s="28">
        <f t="shared" si="147"/>
        <v>0.47403685092127301</v>
      </c>
      <c r="P356" s="16">
        <f t="shared" si="148"/>
        <v>660.29603068267261</v>
      </c>
      <c r="Q356" s="21">
        <f t="shared" si="149"/>
        <v>-94.296030682672608</v>
      </c>
      <c r="R356" s="27">
        <f t="shared" si="150"/>
        <v>-18859.206136534522</v>
      </c>
      <c r="S356" s="9">
        <f>Daten!K356</f>
        <v>8150</v>
      </c>
      <c r="T356" s="9">
        <f>Daten!L356</f>
        <v>76659</v>
      </c>
      <c r="U356" s="9">
        <f>Daten!M356</f>
        <v>117978</v>
      </c>
      <c r="V356" s="9">
        <f>Daten!N356</f>
        <v>500</v>
      </c>
      <c r="W356" s="9">
        <f>Daten!O356</f>
        <v>500</v>
      </c>
      <c r="X356" s="23">
        <f t="shared" si="151"/>
        <v>202787</v>
      </c>
      <c r="Y356" s="9">
        <f t="shared" si="152"/>
        <v>622541.58203419577</v>
      </c>
      <c r="Z356" s="21">
        <f t="shared" si="153"/>
        <v>-419754.58203419577</v>
      </c>
      <c r="AA356" s="27">
        <f t="shared" si="154"/>
        <v>41975.458203419577</v>
      </c>
      <c r="AB356" s="32">
        <f t="shared" si="155"/>
        <v>-50109.531867265527</v>
      </c>
      <c r="AC356" s="31">
        <f t="shared" si="156"/>
        <v>0</v>
      </c>
      <c r="AG356" s="26">
        <f t="shared" si="157"/>
        <v>0</v>
      </c>
      <c r="AH356" s="26">
        <f t="shared" si="158"/>
        <v>0</v>
      </c>
      <c r="AI356" s="26">
        <f t="shared" si="159"/>
        <v>0</v>
      </c>
      <c r="AJ356" s="26">
        <f t="shared" si="160"/>
        <v>1</v>
      </c>
      <c r="AK356" s="26">
        <f t="shared" si="161"/>
        <v>0</v>
      </c>
      <c r="AL356" s="26">
        <f t="shared" ca="1" si="162"/>
        <v>0</v>
      </c>
      <c r="AM356" s="26">
        <f t="shared" ca="1" si="163"/>
        <v>0</v>
      </c>
      <c r="AN356" s="26">
        <f ca="1">IF(AM356=0,0,COUNTIF($AM$19:AM356,C356*10+1))</f>
        <v>0</v>
      </c>
      <c r="AO356" s="21">
        <f t="shared" ca="1" si="164"/>
        <v>0</v>
      </c>
      <c r="AP356" s="33">
        <f t="shared" ca="1" si="165"/>
        <v>0</v>
      </c>
      <c r="AR356" s="111">
        <v>0</v>
      </c>
      <c r="AS356" s="26"/>
    </row>
    <row r="357" spans="1:45" x14ac:dyDescent="0.2">
      <c r="A357" s="15">
        <f>Daten!A357</f>
        <v>30542</v>
      </c>
      <c r="B357" s="8" t="str">
        <f>Daten!B357</f>
        <v>Wolfsbach</v>
      </c>
      <c r="C357" s="15">
        <f t="shared" si="141"/>
        <v>3</v>
      </c>
      <c r="D357" s="10">
        <f>Daten!D357</f>
        <v>0</v>
      </c>
      <c r="E357" s="9">
        <f>Daten!E357</f>
        <v>2044</v>
      </c>
      <c r="F357" s="9">
        <f>Daten!F357</f>
        <v>1957</v>
      </c>
      <c r="G357" s="27">
        <f t="shared" si="142"/>
        <v>87</v>
      </c>
      <c r="H357" s="29">
        <f t="shared" si="143"/>
        <v>4.4455799693408279E-2</v>
      </c>
      <c r="I357" s="21">
        <f t="shared" si="144"/>
        <v>25.24374242419</v>
      </c>
      <c r="J357" s="21">
        <f t="shared" si="145"/>
        <v>61.756257575809997</v>
      </c>
      <c r="K357" s="27">
        <f t="shared" si="146"/>
        <v>-30878.128787905</v>
      </c>
      <c r="L357" s="16">
        <f>Daten!G357</f>
        <v>374</v>
      </c>
      <c r="M357" s="16">
        <f>Daten!H357</f>
        <v>1347</v>
      </c>
      <c r="N357" s="16">
        <f>Daten!I357</f>
        <v>323</v>
      </c>
      <c r="O357" s="28">
        <f t="shared" si="147"/>
        <v>0.51744617668893833</v>
      </c>
      <c r="P357" s="16">
        <f t="shared" si="148"/>
        <v>744.9068285842211</v>
      </c>
      <c r="Q357" s="21">
        <f t="shared" si="149"/>
        <v>-47.906828584221103</v>
      </c>
      <c r="R357" s="27">
        <f t="shared" si="150"/>
        <v>-9581.3657168442205</v>
      </c>
      <c r="S357" s="9">
        <f>Daten!K357</f>
        <v>29129</v>
      </c>
      <c r="T357" s="9">
        <f>Daten!L357</f>
        <v>83032</v>
      </c>
      <c r="U357" s="9">
        <f>Daten!M357</f>
        <v>188218</v>
      </c>
      <c r="V357" s="9">
        <f>Daten!N357</f>
        <v>500</v>
      </c>
      <c r="W357" s="9">
        <f>Daten!O357</f>
        <v>500</v>
      </c>
      <c r="X357" s="23">
        <f t="shared" si="151"/>
        <v>300379</v>
      </c>
      <c r="Y357" s="9">
        <f t="shared" si="152"/>
        <v>722997.15549880464</v>
      </c>
      <c r="Z357" s="21">
        <f t="shared" si="153"/>
        <v>-422618.15549880464</v>
      </c>
      <c r="AA357" s="27">
        <f t="shared" si="154"/>
        <v>42261.81554988047</v>
      </c>
      <c r="AB357" s="32">
        <f t="shared" si="155"/>
        <v>1802.321045131248</v>
      </c>
      <c r="AC357" s="31">
        <f t="shared" si="156"/>
        <v>1802.321045131248</v>
      </c>
      <c r="AG357" s="26">
        <f t="shared" si="157"/>
        <v>-30878.128787905</v>
      </c>
      <c r="AH357" s="26">
        <f t="shared" si="158"/>
        <v>42261.81554988047</v>
      </c>
      <c r="AI357" s="26">
        <f t="shared" si="159"/>
        <v>11383.68676197547</v>
      </c>
      <c r="AJ357" s="26">
        <f t="shared" si="160"/>
        <v>1</v>
      </c>
      <c r="AK357" s="26">
        <f t="shared" si="161"/>
        <v>11383.68676197547</v>
      </c>
      <c r="AL357" s="26">
        <f t="shared" ca="1" si="162"/>
        <v>26867</v>
      </c>
      <c r="AM357" s="26">
        <f t="shared" ca="1" si="163"/>
        <v>31</v>
      </c>
      <c r="AN357" s="26">
        <f ca="1">IF(AM357=0,0,COUNTIF($AM$19:AM357,C357*10+1))</f>
        <v>16</v>
      </c>
      <c r="AO357" s="21">
        <f t="shared" ca="1" si="164"/>
        <v>0</v>
      </c>
      <c r="AP357" s="33">
        <f t="shared" ca="1" si="165"/>
        <v>26867</v>
      </c>
      <c r="AR357" s="111">
        <v>12144</v>
      </c>
      <c r="AS357" s="26"/>
    </row>
    <row r="358" spans="1:45" x14ac:dyDescent="0.2">
      <c r="A358" s="15">
        <f>Daten!A358</f>
        <v>30543</v>
      </c>
      <c r="B358" s="8" t="str">
        <f>Daten!B358</f>
        <v>Ybbsitz</v>
      </c>
      <c r="C358" s="15">
        <f t="shared" si="141"/>
        <v>3</v>
      </c>
      <c r="D358" s="10">
        <f>Daten!D358</f>
        <v>0</v>
      </c>
      <c r="E358" s="9">
        <f>Daten!E358</f>
        <v>3410</v>
      </c>
      <c r="F358" s="9">
        <f>Daten!F358</f>
        <v>3504</v>
      </c>
      <c r="G358" s="27">
        <f t="shared" si="142"/>
        <v>-94</v>
      </c>
      <c r="H358" s="29">
        <f t="shared" si="143"/>
        <v>-2.6826484018264839E-2</v>
      </c>
      <c r="I358" s="21">
        <f t="shared" si="144"/>
        <v>45.198811167277341</v>
      </c>
      <c r="J358" s="21">
        <f t="shared" si="145"/>
        <v>-139.19881116727734</v>
      </c>
      <c r="K358" s="27">
        <f t="shared" si="146"/>
        <v>69599.405583638669</v>
      </c>
      <c r="L358" s="16">
        <f>Daten!G358</f>
        <v>525</v>
      </c>
      <c r="M358" s="16">
        <f>Daten!H358</f>
        <v>2190</v>
      </c>
      <c r="N358" s="16">
        <f>Daten!I358</f>
        <v>695</v>
      </c>
      <c r="O358" s="28">
        <f t="shared" si="147"/>
        <v>0.55707762557077622</v>
      </c>
      <c r="P358" s="16">
        <f t="shared" si="148"/>
        <v>1211.0957346692235</v>
      </c>
      <c r="Q358" s="21">
        <f t="shared" si="149"/>
        <v>8.9042653307765249</v>
      </c>
      <c r="R358" s="27">
        <f t="shared" si="150"/>
        <v>1780.853066155305</v>
      </c>
      <c r="S358" s="9">
        <f>Daten!K358</f>
        <v>21595</v>
      </c>
      <c r="T358" s="9">
        <f>Daten!L358</f>
        <v>227108</v>
      </c>
      <c r="U358" s="9">
        <f>Daten!M358</f>
        <v>1167078</v>
      </c>
      <c r="V358" s="9">
        <f>Daten!N358</f>
        <v>500</v>
      </c>
      <c r="W358" s="9">
        <f>Daten!O358</f>
        <v>500</v>
      </c>
      <c r="X358" s="23">
        <f t="shared" si="151"/>
        <v>1415781</v>
      </c>
      <c r="Y358" s="9">
        <f t="shared" si="152"/>
        <v>1206174.3151912543</v>
      </c>
      <c r="Z358" s="21">
        <f t="shared" si="153"/>
        <v>209606.68480874575</v>
      </c>
      <c r="AA358" s="27">
        <f t="shared" si="154"/>
        <v>-20960.668480874578</v>
      </c>
      <c r="AB358" s="32">
        <f t="shared" si="155"/>
        <v>50419.5901689194</v>
      </c>
      <c r="AC358" s="31">
        <f t="shared" si="156"/>
        <v>50419.5901689194</v>
      </c>
      <c r="AG358" s="26">
        <f t="shared" si="157"/>
        <v>69599.405583638669</v>
      </c>
      <c r="AH358" s="26">
        <f t="shared" si="158"/>
        <v>-20960.668480874578</v>
      </c>
      <c r="AI358" s="26">
        <f t="shared" si="159"/>
        <v>48638.737102764091</v>
      </c>
      <c r="AJ358" s="26">
        <f t="shared" si="160"/>
        <v>1</v>
      </c>
      <c r="AK358" s="26">
        <f t="shared" si="161"/>
        <v>48638.737102764091</v>
      </c>
      <c r="AL358" s="26">
        <f t="shared" ca="1" si="162"/>
        <v>114792</v>
      </c>
      <c r="AM358" s="26">
        <f t="shared" ca="1" si="163"/>
        <v>31</v>
      </c>
      <c r="AN358" s="26">
        <f ca="1">IF(AM358=0,0,COUNTIF($AM$19:AM358,C358*10+1))</f>
        <v>17</v>
      </c>
      <c r="AO358" s="21">
        <f t="shared" ca="1" si="164"/>
        <v>0</v>
      </c>
      <c r="AP358" s="33">
        <f t="shared" ca="1" si="165"/>
        <v>114792</v>
      </c>
      <c r="AR358" s="111">
        <v>51886</v>
      </c>
      <c r="AS358" s="26"/>
    </row>
    <row r="359" spans="1:45" x14ac:dyDescent="0.2">
      <c r="A359" s="15">
        <f>Daten!A359</f>
        <v>30544</v>
      </c>
      <c r="B359" s="8" t="str">
        <f>Daten!B359</f>
        <v>Zeillern</v>
      </c>
      <c r="C359" s="15">
        <f t="shared" si="141"/>
        <v>3</v>
      </c>
      <c r="D359" s="10">
        <f>Daten!D359</f>
        <v>0</v>
      </c>
      <c r="E359" s="9">
        <f>Daten!E359</f>
        <v>1887</v>
      </c>
      <c r="F359" s="9">
        <f>Daten!F359</f>
        <v>1828</v>
      </c>
      <c r="G359" s="27">
        <f t="shared" si="142"/>
        <v>59</v>
      </c>
      <c r="H359" s="29">
        <f t="shared" si="143"/>
        <v>3.2275711159737416E-2</v>
      </c>
      <c r="I359" s="21">
        <f t="shared" si="144"/>
        <v>23.579745095257699</v>
      </c>
      <c r="J359" s="21">
        <f t="shared" si="145"/>
        <v>35.420254904742301</v>
      </c>
      <c r="K359" s="27">
        <f t="shared" si="146"/>
        <v>-17710.127452371151</v>
      </c>
      <c r="L359" s="16">
        <f>Daten!G359</f>
        <v>347</v>
      </c>
      <c r="M359" s="16">
        <f>Daten!H359</f>
        <v>1234</v>
      </c>
      <c r="N359" s="16">
        <f>Daten!I359</f>
        <v>306</v>
      </c>
      <c r="O359" s="28">
        <f t="shared" si="147"/>
        <v>0.52917341977309562</v>
      </c>
      <c r="P359" s="16">
        <f t="shared" si="148"/>
        <v>682.41650072229311</v>
      </c>
      <c r="Q359" s="21">
        <f t="shared" si="149"/>
        <v>-29.416500722293108</v>
      </c>
      <c r="R359" s="27">
        <f t="shared" si="150"/>
        <v>-5883.3001444586216</v>
      </c>
      <c r="S359" s="9">
        <f>Daten!K359</f>
        <v>16599</v>
      </c>
      <c r="T359" s="9">
        <f>Daten!L359</f>
        <v>67938</v>
      </c>
      <c r="U359" s="9">
        <f>Daten!M359</f>
        <v>123607</v>
      </c>
      <c r="V359" s="9">
        <f>Daten!N359</f>
        <v>500</v>
      </c>
      <c r="W359" s="9">
        <f>Daten!O359</f>
        <v>500</v>
      </c>
      <c r="X359" s="23">
        <f t="shared" si="151"/>
        <v>208144</v>
      </c>
      <c r="Y359" s="9">
        <f t="shared" si="152"/>
        <v>667463.61664689064</v>
      </c>
      <c r="Z359" s="21">
        <f t="shared" si="153"/>
        <v>-459319.61664689064</v>
      </c>
      <c r="AA359" s="27">
        <f t="shared" si="154"/>
        <v>45931.961664689064</v>
      </c>
      <c r="AB359" s="32">
        <f t="shared" si="155"/>
        <v>22338.534067859291</v>
      </c>
      <c r="AC359" s="31">
        <f t="shared" si="156"/>
        <v>22338.534067859291</v>
      </c>
      <c r="AG359" s="26">
        <f t="shared" si="157"/>
        <v>-17710.127452371151</v>
      </c>
      <c r="AH359" s="26">
        <f t="shared" si="158"/>
        <v>45931.961664689064</v>
      </c>
      <c r="AI359" s="26">
        <f t="shared" si="159"/>
        <v>28221.834212317914</v>
      </c>
      <c r="AJ359" s="26">
        <f t="shared" si="160"/>
        <v>1</v>
      </c>
      <c r="AK359" s="26">
        <f t="shared" si="161"/>
        <v>28221.834212317914</v>
      </c>
      <c r="AL359" s="26">
        <f t="shared" ca="1" si="162"/>
        <v>66606</v>
      </c>
      <c r="AM359" s="26">
        <f t="shared" ca="1" si="163"/>
        <v>31</v>
      </c>
      <c r="AN359" s="26">
        <f ca="1">IF(AM359=0,0,COUNTIF($AM$19:AM359,C359*10+1))</f>
        <v>18</v>
      </c>
      <c r="AO359" s="21">
        <f t="shared" ca="1" si="164"/>
        <v>0</v>
      </c>
      <c r="AP359" s="33">
        <f t="shared" ca="1" si="165"/>
        <v>66606</v>
      </c>
      <c r="AR359" s="111">
        <v>30106</v>
      </c>
      <c r="AS359" s="26"/>
    </row>
    <row r="360" spans="1:45" x14ac:dyDescent="0.2">
      <c r="A360" s="15">
        <f>Daten!A360</f>
        <v>30601</v>
      </c>
      <c r="B360" s="8" t="str">
        <f>Daten!B360</f>
        <v>Alland</v>
      </c>
      <c r="C360" s="15">
        <f t="shared" si="141"/>
        <v>3</v>
      </c>
      <c r="D360" s="10">
        <f>Daten!D360</f>
        <v>0</v>
      </c>
      <c r="E360" s="9">
        <f>Daten!E360</f>
        <v>2574</v>
      </c>
      <c r="F360" s="9">
        <f>Daten!F360</f>
        <v>2579</v>
      </c>
      <c r="G360" s="27">
        <f t="shared" si="142"/>
        <v>-5</v>
      </c>
      <c r="H360" s="29">
        <f t="shared" si="143"/>
        <v>-1.9387359441644049E-3</v>
      </c>
      <c r="I360" s="21">
        <f t="shared" si="144"/>
        <v>33.26704737454574</v>
      </c>
      <c r="J360" s="21">
        <f t="shared" si="145"/>
        <v>-38.26704737454574</v>
      </c>
      <c r="K360" s="27">
        <f t="shared" si="146"/>
        <v>19133.523687272871</v>
      </c>
      <c r="L360" s="16">
        <f>Daten!G360</f>
        <v>317</v>
      </c>
      <c r="M360" s="16">
        <f>Daten!H360</f>
        <v>1743</v>
      </c>
      <c r="N360" s="16">
        <f>Daten!I360</f>
        <v>514</v>
      </c>
      <c r="O360" s="28">
        <f t="shared" si="147"/>
        <v>0.47676419965576594</v>
      </c>
      <c r="P360" s="16">
        <f t="shared" si="148"/>
        <v>963.89948197646424</v>
      </c>
      <c r="Q360" s="21">
        <f t="shared" si="149"/>
        <v>-132.89948197646424</v>
      </c>
      <c r="R360" s="27">
        <f t="shared" si="150"/>
        <v>-26579.89639529285</v>
      </c>
      <c r="S360" s="9">
        <f>Daten!K360</f>
        <v>14740</v>
      </c>
      <c r="T360" s="9">
        <f>Daten!L360</f>
        <v>210377</v>
      </c>
      <c r="U360" s="9">
        <f>Daten!M360</f>
        <v>448702</v>
      </c>
      <c r="V360" s="9">
        <f>Daten!N360</f>
        <v>500</v>
      </c>
      <c r="W360" s="9">
        <f>Daten!O360</f>
        <v>500</v>
      </c>
      <c r="X360" s="23">
        <f t="shared" si="151"/>
        <v>673819</v>
      </c>
      <c r="Y360" s="9">
        <f t="shared" si="152"/>
        <v>910467.06372501131</v>
      </c>
      <c r="Z360" s="21">
        <f t="shared" si="153"/>
        <v>-236648.06372501131</v>
      </c>
      <c r="AA360" s="27">
        <f t="shared" si="154"/>
        <v>23664.806372501131</v>
      </c>
      <c r="AB360" s="32">
        <f t="shared" si="155"/>
        <v>16218.433664481152</v>
      </c>
      <c r="AC360" s="31">
        <f t="shared" si="156"/>
        <v>16218.433664481152</v>
      </c>
      <c r="AG360" s="26">
        <f t="shared" si="157"/>
        <v>19133.523687272871</v>
      </c>
      <c r="AH360" s="26">
        <f t="shared" si="158"/>
        <v>23664.806372501131</v>
      </c>
      <c r="AI360" s="26">
        <f t="shared" si="159"/>
        <v>42798.330059774002</v>
      </c>
      <c r="AJ360" s="26">
        <f t="shared" si="160"/>
        <v>1</v>
      </c>
      <c r="AK360" s="26">
        <f t="shared" si="161"/>
        <v>42798.330059774002</v>
      </c>
      <c r="AL360" s="26">
        <f t="shared" ca="1" si="162"/>
        <v>101008</v>
      </c>
      <c r="AM360" s="26">
        <f t="shared" ca="1" si="163"/>
        <v>31</v>
      </c>
      <c r="AN360" s="26">
        <f ca="1">IF(AM360=0,0,COUNTIF($AM$19:AM360,C360*10+1))</f>
        <v>19</v>
      </c>
      <c r="AO360" s="21">
        <f t="shared" ca="1" si="164"/>
        <v>0</v>
      </c>
      <c r="AP360" s="33">
        <f t="shared" ca="1" si="165"/>
        <v>101008</v>
      </c>
      <c r="AR360" s="111">
        <v>45655</v>
      </c>
      <c r="AS360" s="26"/>
    </row>
    <row r="361" spans="1:45" x14ac:dyDescent="0.2">
      <c r="A361" s="15">
        <f>Daten!A361</f>
        <v>30602</v>
      </c>
      <c r="B361" s="8" t="str">
        <f>Daten!B361</f>
        <v>Altenmarkt an der Triesting</v>
      </c>
      <c r="C361" s="15">
        <f t="shared" si="141"/>
        <v>3</v>
      </c>
      <c r="D361" s="10">
        <f>Daten!D361</f>
        <v>0</v>
      </c>
      <c r="E361" s="9">
        <f>Daten!E361</f>
        <v>2090</v>
      </c>
      <c r="F361" s="9">
        <f>Daten!F361</f>
        <v>2218</v>
      </c>
      <c r="G361" s="27">
        <f t="shared" si="142"/>
        <v>-128</v>
      </c>
      <c r="H361" s="29">
        <f t="shared" si="143"/>
        <v>-5.7709648331830475E-2</v>
      </c>
      <c r="I361" s="21">
        <f t="shared" si="144"/>
        <v>28.610434694355352</v>
      </c>
      <c r="J361" s="21">
        <f t="shared" si="145"/>
        <v>-156.61043469435535</v>
      </c>
      <c r="K361" s="27">
        <f t="shared" si="146"/>
        <v>78305.217347177677</v>
      </c>
      <c r="L361" s="16">
        <f>Daten!G361</f>
        <v>328</v>
      </c>
      <c r="M361" s="16">
        <f>Daten!H361</f>
        <v>1341</v>
      </c>
      <c r="N361" s="16">
        <f>Daten!I361</f>
        <v>421</v>
      </c>
      <c r="O361" s="28">
        <f t="shared" si="147"/>
        <v>0.5585384041759881</v>
      </c>
      <c r="P361" s="16">
        <f t="shared" si="148"/>
        <v>741.58875807827792</v>
      </c>
      <c r="Q361" s="21">
        <f t="shared" si="149"/>
        <v>7.4112419217220804</v>
      </c>
      <c r="R361" s="27">
        <f t="shared" si="150"/>
        <v>1482.2483843444161</v>
      </c>
      <c r="S361" s="9">
        <f>Daten!K361</f>
        <v>33083</v>
      </c>
      <c r="T361" s="9">
        <f>Daten!L361</f>
        <v>137324</v>
      </c>
      <c r="U361" s="9">
        <f>Daten!M361</f>
        <v>199370</v>
      </c>
      <c r="V361" s="9">
        <f>Daten!N361</f>
        <v>500</v>
      </c>
      <c r="W361" s="9">
        <f>Daten!O361</f>
        <v>500</v>
      </c>
      <c r="X361" s="23">
        <f t="shared" si="151"/>
        <v>369777</v>
      </c>
      <c r="Y361" s="9">
        <f t="shared" si="152"/>
        <v>739268.12866560754</v>
      </c>
      <c r="Z361" s="21">
        <f t="shared" si="153"/>
        <v>-369491.12866560754</v>
      </c>
      <c r="AA361" s="27">
        <f t="shared" si="154"/>
        <v>36949.112866560754</v>
      </c>
      <c r="AB361" s="32">
        <f t="shared" si="155"/>
        <v>116736.57859808285</v>
      </c>
      <c r="AC361" s="31">
        <f t="shared" si="156"/>
        <v>116736.57859808285</v>
      </c>
      <c r="AG361" s="26">
        <f t="shared" si="157"/>
        <v>78305.217347177677</v>
      </c>
      <c r="AH361" s="26">
        <f t="shared" si="158"/>
        <v>36949.112866560754</v>
      </c>
      <c r="AI361" s="26">
        <f t="shared" si="159"/>
        <v>115254.33021373843</v>
      </c>
      <c r="AJ361" s="26">
        <f t="shared" si="160"/>
        <v>1</v>
      </c>
      <c r="AK361" s="26">
        <f t="shared" si="161"/>
        <v>115254.33021373843</v>
      </c>
      <c r="AL361" s="26">
        <f t="shared" ca="1" si="162"/>
        <v>272011</v>
      </c>
      <c r="AM361" s="26">
        <f t="shared" ca="1" si="163"/>
        <v>31</v>
      </c>
      <c r="AN361" s="26">
        <f ca="1">IF(AM361=0,0,COUNTIF($AM$19:AM361,C361*10+1))</f>
        <v>20</v>
      </c>
      <c r="AO361" s="21">
        <f t="shared" ca="1" si="164"/>
        <v>0</v>
      </c>
      <c r="AP361" s="33">
        <f t="shared" ca="1" si="165"/>
        <v>272011</v>
      </c>
      <c r="AR361" s="111">
        <v>122948</v>
      </c>
      <c r="AS361" s="26"/>
    </row>
    <row r="362" spans="1:45" x14ac:dyDescent="0.2">
      <c r="A362" s="15">
        <f>Daten!A362</f>
        <v>30603</v>
      </c>
      <c r="B362" s="8" t="str">
        <f>Daten!B362</f>
        <v>Bad Vöslau</v>
      </c>
      <c r="C362" s="15">
        <f t="shared" si="141"/>
        <v>3</v>
      </c>
      <c r="D362" s="10">
        <f>Daten!D362</f>
        <v>0</v>
      </c>
      <c r="E362" s="9">
        <f>Daten!E362</f>
        <v>12076</v>
      </c>
      <c r="F362" s="9">
        <f>Daten!F362</f>
        <v>11664</v>
      </c>
      <c r="G362" s="27">
        <f t="shared" si="142"/>
        <v>412</v>
      </c>
      <c r="H362" s="29">
        <f t="shared" si="143"/>
        <v>3.5322359396433474E-2</v>
      </c>
      <c r="I362" s="21">
        <f t="shared" si="144"/>
        <v>150.45631662532048</v>
      </c>
      <c r="J362" s="21">
        <f t="shared" si="145"/>
        <v>261.54368337467952</v>
      </c>
      <c r="K362" s="27">
        <f t="shared" si="146"/>
        <v>-130771.84168733977</v>
      </c>
      <c r="L362" s="16">
        <f>Daten!G362</f>
        <v>1665</v>
      </c>
      <c r="M362" s="16">
        <f>Daten!H362</f>
        <v>7723</v>
      </c>
      <c r="N362" s="16">
        <f>Daten!I362</f>
        <v>2688</v>
      </c>
      <c r="O362" s="28">
        <f t="shared" si="147"/>
        <v>0.56364107212223225</v>
      </c>
      <c r="P362" s="16">
        <f t="shared" si="148"/>
        <v>4270.9097528997318</v>
      </c>
      <c r="Q362" s="21">
        <f t="shared" si="149"/>
        <v>82.090247100268243</v>
      </c>
      <c r="R362" s="27">
        <f t="shared" si="150"/>
        <v>16418.049420053649</v>
      </c>
      <c r="S362" s="9">
        <f>Daten!K362</f>
        <v>18140</v>
      </c>
      <c r="T362" s="9">
        <f>Daten!L362</f>
        <v>902309</v>
      </c>
      <c r="U362" s="9">
        <f>Daten!M362</f>
        <v>2233288</v>
      </c>
      <c r="V362" s="9">
        <f>Daten!N362</f>
        <v>500</v>
      </c>
      <c r="W362" s="9">
        <f>Daten!O362</f>
        <v>500</v>
      </c>
      <c r="X362" s="23">
        <f t="shared" si="151"/>
        <v>3153737</v>
      </c>
      <c r="Y362" s="9">
        <f t="shared" si="152"/>
        <v>4271484.1730937203</v>
      </c>
      <c r="Z362" s="21">
        <f t="shared" si="153"/>
        <v>-1117747.1730937203</v>
      </c>
      <c r="AA362" s="27">
        <f t="shared" si="154"/>
        <v>111774.71730937203</v>
      </c>
      <c r="AB362" s="32">
        <f t="shared" si="155"/>
        <v>-2579.0749579140829</v>
      </c>
      <c r="AC362" s="31">
        <f t="shared" si="156"/>
        <v>0</v>
      </c>
      <c r="AG362" s="26">
        <f t="shared" si="157"/>
        <v>0</v>
      </c>
      <c r="AH362" s="26">
        <f t="shared" si="158"/>
        <v>0</v>
      </c>
      <c r="AI362" s="26">
        <f t="shared" si="159"/>
        <v>0</v>
      </c>
      <c r="AJ362" s="26">
        <f t="shared" si="160"/>
        <v>1</v>
      </c>
      <c r="AK362" s="26">
        <f t="shared" si="161"/>
        <v>0</v>
      </c>
      <c r="AL362" s="26">
        <f t="shared" ca="1" si="162"/>
        <v>0</v>
      </c>
      <c r="AM362" s="26">
        <f t="shared" ca="1" si="163"/>
        <v>0</v>
      </c>
      <c r="AN362" s="26">
        <f ca="1">IF(AM362=0,0,COUNTIF($AM$19:AM362,C362*10+1))</f>
        <v>0</v>
      </c>
      <c r="AO362" s="21">
        <f t="shared" ca="1" si="164"/>
        <v>0</v>
      </c>
      <c r="AP362" s="33">
        <f t="shared" ca="1" si="165"/>
        <v>0</v>
      </c>
      <c r="AR362" s="111">
        <v>0</v>
      </c>
      <c r="AS362" s="26"/>
    </row>
    <row r="363" spans="1:45" x14ac:dyDescent="0.2">
      <c r="A363" s="15">
        <f>Daten!A363</f>
        <v>30604</v>
      </c>
      <c r="B363" s="8" t="str">
        <f>Daten!B363</f>
        <v>Baden</v>
      </c>
      <c r="C363" s="15">
        <f t="shared" si="141"/>
        <v>3</v>
      </c>
      <c r="D363" s="10">
        <f>Daten!D363</f>
        <v>0</v>
      </c>
      <c r="E363" s="9">
        <f>Daten!E363</f>
        <v>25951</v>
      </c>
      <c r="F363" s="9">
        <f>Daten!F363</f>
        <v>25553</v>
      </c>
      <c r="G363" s="27">
        <f t="shared" si="142"/>
        <v>398</v>
      </c>
      <c r="H363" s="29">
        <f t="shared" si="143"/>
        <v>1.5575470590537314E-2</v>
      </c>
      <c r="I363" s="21">
        <f t="shared" si="144"/>
        <v>329.61336237369807</v>
      </c>
      <c r="J363" s="21">
        <f t="shared" si="145"/>
        <v>68.386637626301933</v>
      </c>
      <c r="K363" s="27">
        <f t="shared" si="146"/>
        <v>-34193.318813150967</v>
      </c>
      <c r="L363" s="16">
        <f>Daten!G363</f>
        <v>3350</v>
      </c>
      <c r="M363" s="16">
        <f>Daten!H363</f>
        <v>16098</v>
      </c>
      <c r="N363" s="16">
        <f>Daten!I363</f>
        <v>6503</v>
      </c>
      <c r="O363" s="28">
        <f t="shared" si="147"/>
        <v>0.61206361038638335</v>
      </c>
      <c r="P363" s="16">
        <f t="shared" si="148"/>
        <v>8902.3831674452795</v>
      </c>
      <c r="Q363" s="21">
        <f t="shared" si="149"/>
        <v>950.61683255472053</v>
      </c>
      <c r="R363" s="27">
        <f t="shared" si="150"/>
        <v>190123.36651094409</v>
      </c>
      <c r="S363" s="9">
        <f>Daten!K363</f>
        <v>15487</v>
      </c>
      <c r="T363" s="9">
        <f>Daten!L363</f>
        <v>2716111</v>
      </c>
      <c r="U363" s="9">
        <f>Daten!M363</f>
        <v>7654654</v>
      </c>
      <c r="V363" s="9">
        <f>Daten!N363</f>
        <v>500</v>
      </c>
      <c r="W363" s="9">
        <f>Daten!O363</f>
        <v>500</v>
      </c>
      <c r="X363" s="23">
        <f t="shared" si="151"/>
        <v>10386252</v>
      </c>
      <c r="Y363" s="9">
        <f t="shared" si="152"/>
        <v>9179304.8837326225</v>
      </c>
      <c r="Z363" s="21">
        <f t="shared" si="153"/>
        <v>1206947.1162673775</v>
      </c>
      <c r="AA363" s="27">
        <f t="shared" si="154"/>
        <v>-120694.71162673776</v>
      </c>
      <c r="AB363" s="32">
        <f t="shared" si="155"/>
        <v>35235.336071055353</v>
      </c>
      <c r="AC363" s="31">
        <f t="shared" si="156"/>
        <v>35235.336071055353</v>
      </c>
      <c r="AG363" s="26">
        <f t="shared" si="157"/>
        <v>-34193.318813150967</v>
      </c>
      <c r="AH363" s="26">
        <f t="shared" si="158"/>
        <v>-120694.71162673776</v>
      </c>
      <c r="AI363" s="26">
        <f t="shared" si="159"/>
        <v>-154888.03043988871</v>
      </c>
      <c r="AJ363" s="26">
        <f t="shared" si="160"/>
        <v>1</v>
      </c>
      <c r="AK363" s="26">
        <f t="shared" si="161"/>
        <v>0</v>
      </c>
      <c r="AL363" s="26">
        <f t="shared" ca="1" si="162"/>
        <v>0</v>
      </c>
      <c r="AM363" s="26">
        <f t="shared" ca="1" si="163"/>
        <v>0</v>
      </c>
      <c r="AN363" s="26">
        <f ca="1">IF(AM363=0,0,COUNTIF($AM$19:AM363,C363*10+1))</f>
        <v>0</v>
      </c>
      <c r="AO363" s="21">
        <f t="shared" ca="1" si="164"/>
        <v>0</v>
      </c>
      <c r="AP363" s="33">
        <f t="shared" ca="1" si="165"/>
        <v>0</v>
      </c>
      <c r="AR363" s="111">
        <v>0</v>
      </c>
      <c r="AS363" s="26"/>
    </row>
    <row r="364" spans="1:45" x14ac:dyDescent="0.2">
      <c r="A364" s="15">
        <f>Daten!A364</f>
        <v>30605</v>
      </c>
      <c r="B364" s="8" t="str">
        <f>Daten!B364</f>
        <v>Berndorf</v>
      </c>
      <c r="C364" s="15">
        <f t="shared" si="141"/>
        <v>3</v>
      </c>
      <c r="D364" s="10">
        <f>Daten!D364</f>
        <v>0</v>
      </c>
      <c r="E364" s="9">
        <f>Daten!E364</f>
        <v>9059</v>
      </c>
      <c r="F364" s="9">
        <f>Daten!F364</f>
        <v>9031</v>
      </c>
      <c r="G364" s="27">
        <f t="shared" si="142"/>
        <v>28</v>
      </c>
      <c r="H364" s="29">
        <f t="shared" si="143"/>
        <v>3.1004318458642452E-3</v>
      </c>
      <c r="I364" s="21">
        <f t="shared" si="144"/>
        <v>116.49271222936122</v>
      </c>
      <c r="J364" s="21">
        <f t="shared" si="145"/>
        <v>-88.492712229361217</v>
      </c>
      <c r="K364" s="27">
        <f t="shared" si="146"/>
        <v>44246.35611468061</v>
      </c>
      <c r="L364" s="16">
        <f>Daten!G364</f>
        <v>1315</v>
      </c>
      <c r="M364" s="16">
        <f>Daten!H364</f>
        <v>5835</v>
      </c>
      <c r="N364" s="16">
        <f>Daten!I364</f>
        <v>1909</v>
      </c>
      <c r="O364" s="28">
        <f t="shared" si="147"/>
        <v>0.55252784918594688</v>
      </c>
      <c r="P364" s="16">
        <f t="shared" si="148"/>
        <v>3226.8235670296435</v>
      </c>
      <c r="Q364" s="21">
        <f t="shared" si="149"/>
        <v>-2.8235670296435273</v>
      </c>
      <c r="R364" s="27">
        <f t="shared" si="150"/>
        <v>-564.71340592870547</v>
      </c>
      <c r="S364" s="9">
        <f>Daten!K364</f>
        <v>5912</v>
      </c>
      <c r="T364" s="9">
        <f>Daten!L364</f>
        <v>508360</v>
      </c>
      <c r="U364" s="9">
        <f>Daten!M364</f>
        <v>2966541</v>
      </c>
      <c r="V364" s="9">
        <f>Daten!N364</f>
        <v>500</v>
      </c>
      <c r="W364" s="9">
        <f>Daten!O364</f>
        <v>500</v>
      </c>
      <c r="X364" s="23">
        <f t="shared" si="151"/>
        <v>3480813</v>
      </c>
      <c r="Y364" s="9">
        <f t="shared" si="152"/>
        <v>3204320.5634362386</v>
      </c>
      <c r="Z364" s="21">
        <f t="shared" si="153"/>
        <v>276492.43656376144</v>
      </c>
      <c r="AA364" s="27">
        <f t="shared" si="154"/>
        <v>-27649.243656376144</v>
      </c>
      <c r="AB364" s="32">
        <f t="shared" si="155"/>
        <v>16032.39905237576</v>
      </c>
      <c r="AC364" s="31">
        <f t="shared" si="156"/>
        <v>16032.39905237576</v>
      </c>
      <c r="AG364" s="26">
        <f t="shared" si="157"/>
        <v>44246.35611468061</v>
      </c>
      <c r="AH364" s="26">
        <f t="shared" si="158"/>
        <v>-27649.243656376144</v>
      </c>
      <c r="AI364" s="26">
        <f t="shared" si="159"/>
        <v>16597.112458304466</v>
      </c>
      <c r="AJ364" s="26">
        <f t="shared" si="160"/>
        <v>1</v>
      </c>
      <c r="AK364" s="26">
        <f t="shared" si="161"/>
        <v>0</v>
      </c>
      <c r="AL364" s="26">
        <f t="shared" ca="1" si="162"/>
        <v>0</v>
      </c>
      <c r="AM364" s="26">
        <f t="shared" ca="1" si="163"/>
        <v>0</v>
      </c>
      <c r="AN364" s="26">
        <f ca="1">IF(AM364=0,0,COUNTIF($AM$19:AM364,C364*10+1))</f>
        <v>0</v>
      </c>
      <c r="AO364" s="21">
        <f t="shared" ca="1" si="164"/>
        <v>0</v>
      </c>
      <c r="AP364" s="33">
        <f t="shared" ca="1" si="165"/>
        <v>0</v>
      </c>
      <c r="AR364" s="111">
        <v>0</v>
      </c>
      <c r="AS364" s="26"/>
    </row>
    <row r="365" spans="1:45" x14ac:dyDescent="0.2">
      <c r="A365" s="15">
        <f>Daten!A365</f>
        <v>30607</v>
      </c>
      <c r="B365" s="8" t="str">
        <f>Daten!B365</f>
        <v>Ebreichsdorf</v>
      </c>
      <c r="C365" s="15">
        <f t="shared" si="141"/>
        <v>3</v>
      </c>
      <c r="D365" s="10">
        <f>Daten!D365</f>
        <v>0</v>
      </c>
      <c r="E365" s="9">
        <f>Daten!E365</f>
        <v>11234</v>
      </c>
      <c r="F365" s="9">
        <f>Daten!F365</f>
        <v>10621</v>
      </c>
      <c r="G365" s="27">
        <f t="shared" si="142"/>
        <v>613</v>
      </c>
      <c r="H365" s="29">
        <f t="shared" si="143"/>
        <v>5.7715845965539969E-2</v>
      </c>
      <c r="I365" s="21">
        <f t="shared" si="144"/>
        <v>137.00244674875933</v>
      </c>
      <c r="J365" s="21">
        <f t="shared" si="145"/>
        <v>475.99755325124067</v>
      </c>
      <c r="K365" s="27">
        <f t="shared" si="146"/>
        <v>-237998.77662562035</v>
      </c>
      <c r="L365" s="16">
        <f>Daten!G365</f>
        <v>1833</v>
      </c>
      <c r="M365" s="16">
        <f>Daten!H365</f>
        <v>7535</v>
      </c>
      <c r="N365" s="16">
        <f>Daten!I365</f>
        <v>1866</v>
      </c>
      <c r="O365" s="28">
        <f t="shared" si="147"/>
        <v>0.49090909090909091</v>
      </c>
      <c r="P365" s="16">
        <f t="shared" si="148"/>
        <v>4166.9435437135153</v>
      </c>
      <c r="Q365" s="21">
        <f t="shared" si="149"/>
        <v>-467.94354371351528</v>
      </c>
      <c r="R365" s="27">
        <f t="shared" si="150"/>
        <v>-93588.708742703049</v>
      </c>
      <c r="S365" s="9">
        <f>Daten!K365</f>
        <v>31511</v>
      </c>
      <c r="T365" s="9">
        <f>Daten!L365</f>
        <v>799303</v>
      </c>
      <c r="U365" s="9">
        <f>Daten!M365</f>
        <v>2160777</v>
      </c>
      <c r="V365" s="9">
        <f>Daten!N365</f>
        <v>500</v>
      </c>
      <c r="W365" s="9">
        <f>Daten!O365</f>
        <v>500</v>
      </c>
      <c r="X365" s="23">
        <f t="shared" si="151"/>
        <v>2991591</v>
      </c>
      <c r="Y365" s="9">
        <f t="shared" si="152"/>
        <v>3973654.620779634</v>
      </c>
      <c r="Z365" s="21">
        <f t="shared" si="153"/>
        <v>-982063.62077963399</v>
      </c>
      <c r="AA365" s="27">
        <f t="shared" si="154"/>
        <v>98206.362077963408</v>
      </c>
      <c r="AB365" s="32">
        <f t="shared" si="155"/>
        <v>-233381.12329035997</v>
      </c>
      <c r="AC365" s="31">
        <f t="shared" si="156"/>
        <v>0</v>
      </c>
      <c r="AG365" s="26">
        <f t="shared" si="157"/>
        <v>0</v>
      </c>
      <c r="AH365" s="26">
        <f t="shared" si="158"/>
        <v>0</v>
      </c>
      <c r="AI365" s="26">
        <f t="shared" si="159"/>
        <v>0</v>
      </c>
      <c r="AJ365" s="26">
        <f t="shared" si="160"/>
        <v>1</v>
      </c>
      <c r="AK365" s="26">
        <f t="shared" si="161"/>
        <v>0</v>
      </c>
      <c r="AL365" s="26">
        <f t="shared" ca="1" si="162"/>
        <v>0</v>
      </c>
      <c r="AM365" s="26">
        <f t="shared" ca="1" si="163"/>
        <v>0</v>
      </c>
      <c r="AN365" s="26">
        <f ca="1">IF(AM365=0,0,COUNTIF($AM$19:AM365,C365*10+1))</f>
        <v>0</v>
      </c>
      <c r="AO365" s="21">
        <f t="shared" ca="1" si="164"/>
        <v>0</v>
      </c>
      <c r="AP365" s="33">
        <f t="shared" ca="1" si="165"/>
        <v>0</v>
      </c>
      <c r="AR365" s="111">
        <v>0</v>
      </c>
      <c r="AS365" s="26"/>
    </row>
    <row r="366" spans="1:45" x14ac:dyDescent="0.2">
      <c r="A366" s="15">
        <f>Daten!A366</f>
        <v>30608</v>
      </c>
      <c r="B366" s="8" t="str">
        <f>Daten!B366</f>
        <v>Enzesfeld-Lindabrunn</v>
      </c>
      <c r="C366" s="15">
        <f t="shared" si="141"/>
        <v>3</v>
      </c>
      <c r="D366" s="10">
        <f>Daten!D366</f>
        <v>0</v>
      </c>
      <c r="E366" s="9">
        <f>Daten!E366</f>
        <v>4226</v>
      </c>
      <c r="F366" s="9">
        <f>Daten!F366</f>
        <v>4245</v>
      </c>
      <c r="G366" s="27">
        <f t="shared" si="142"/>
        <v>-19</v>
      </c>
      <c r="H366" s="29">
        <f t="shared" si="143"/>
        <v>-4.4758539458186102E-3</v>
      </c>
      <c r="I366" s="21">
        <f t="shared" si="144"/>
        <v>54.757121405562877</v>
      </c>
      <c r="J366" s="21">
        <f t="shared" si="145"/>
        <v>-73.757121405562884</v>
      </c>
      <c r="K366" s="27">
        <f t="shared" si="146"/>
        <v>36878.56070278144</v>
      </c>
      <c r="L366" s="16">
        <f>Daten!G366</f>
        <v>567</v>
      </c>
      <c r="M366" s="16">
        <f>Daten!H366</f>
        <v>2774</v>
      </c>
      <c r="N366" s="16">
        <f>Daten!I366</f>
        <v>885</v>
      </c>
      <c r="O366" s="28">
        <f t="shared" si="147"/>
        <v>0.5234318673395818</v>
      </c>
      <c r="P366" s="16">
        <f t="shared" si="148"/>
        <v>1534.0545972476832</v>
      </c>
      <c r="Q366" s="21">
        <f t="shared" si="149"/>
        <v>-82.054597247683205</v>
      </c>
      <c r="R366" s="27">
        <f t="shared" si="150"/>
        <v>-16410.919449536639</v>
      </c>
      <c r="S366" s="9">
        <f>Daten!K366</f>
        <v>10415</v>
      </c>
      <c r="T366" s="9">
        <f>Daten!L366</f>
        <v>264397</v>
      </c>
      <c r="U366" s="9">
        <f>Daten!M366</f>
        <v>1593562</v>
      </c>
      <c r="V366" s="9">
        <f>Daten!N366</f>
        <v>500</v>
      </c>
      <c r="W366" s="9">
        <f>Daten!O366</f>
        <v>500</v>
      </c>
      <c r="X366" s="23">
        <f t="shared" si="151"/>
        <v>1868374</v>
      </c>
      <c r="Y366" s="9">
        <f t="shared" si="152"/>
        <v>1494807.2304980177</v>
      </c>
      <c r="Z366" s="21">
        <f t="shared" si="153"/>
        <v>373566.76950198226</v>
      </c>
      <c r="AA366" s="27">
        <f t="shared" si="154"/>
        <v>-37356.676950198227</v>
      </c>
      <c r="AB366" s="32">
        <f t="shared" si="155"/>
        <v>-16889.035696953426</v>
      </c>
      <c r="AC366" s="31">
        <f t="shared" si="156"/>
        <v>0</v>
      </c>
      <c r="AG366" s="26">
        <f t="shared" si="157"/>
        <v>0</v>
      </c>
      <c r="AH366" s="26">
        <f t="shared" si="158"/>
        <v>0</v>
      </c>
      <c r="AI366" s="26">
        <f t="shared" si="159"/>
        <v>0</v>
      </c>
      <c r="AJ366" s="26">
        <f t="shared" si="160"/>
        <v>1</v>
      </c>
      <c r="AK366" s="26">
        <f t="shared" si="161"/>
        <v>0</v>
      </c>
      <c r="AL366" s="26">
        <f t="shared" ca="1" si="162"/>
        <v>0</v>
      </c>
      <c r="AM366" s="26">
        <f t="shared" ca="1" si="163"/>
        <v>0</v>
      </c>
      <c r="AN366" s="26">
        <f ca="1">IF(AM366=0,0,COUNTIF($AM$19:AM366,C366*10+1))</f>
        <v>0</v>
      </c>
      <c r="AO366" s="21">
        <f t="shared" ca="1" si="164"/>
        <v>0</v>
      </c>
      <c r="AP366" s="33">
        <f t="shared" ca="1" si="165"/>
        <v>0</v>
      </c>
      <c r="AR366" s="111">
        <v>0</v>
      </c>
      <c r="AS366" s="26"/>
    </row>
    <row r="367" spans="1:45" x14ac:dyDescent="0.2">
      <c r="A367" s="15">
        <f>Daten!A367</f>
        <v>30609</v>
      </c>
      <c r="B367" s="8" t="str">
        <f>Daten!B367</f>
        <v>Furth an der Triesting</v>
      </c>
      <c r="C367" s="15">
        <f t="shared" si="141"/>
        <v>3</v>
      </c>
      <c r="D367" s="10">
        <f>Daten!D367</f>
        <v>0</v>
      </c>
      <c r="E367" s="9">
        <f>Daten!E367</f>
        <v>858</v>
      </c>
      <c r="F367" s="9">
        <f>Daten!F367</f>
        <v>846</v>
      </c>
      <c r="G367" s="27">
        <f t="shared" si="142"/>
        <v>12</v>
      </c>
      <c r="H367" s="29">
        <f t="shared" si="143"/>
        <v>1.4184397163120567E-2</v>
      </c>
      <c r="I367" s="21">
        <f t="shared" si="144"/>
        <v>10.912726668811825</v>
      </c>
      <c r="J367" s="21">
        <f t="shared" si="145"/>
        <v>1.0872733311881753</v>
      </c>
      <c r="K367" s="27">
        <f t="shared" si="146"/>
        <v>-543.63666559408762</v>
      </c>
      <c r="L367" s="16">
        <f>Daten!G367</f>
        <v>147</v>
      </c>
      <c r="M367" s="16">
        <f>Daten!H367</f>
        <v>555</v>
      </c>
      <c r="N367" s="16">
        <f>Daten!I367</f>
        <v>156</v>
      </c>
      <c r="O367" s="28">
        <f t="shared" si="147"/>
        <v>0.54594594594594592</v>
      </c>
      <c r="P367" s="16">
        <f t="shared" si="148"/>
        <v>306.92152179973471</v>
      </c>
      <c r="Q367" s="21">
        <f t="shared" si="149"/>
        <v>-3.9215217997347054</v>
      </c>
      <c r="R367" s="27">
        <f t="shared" si="150"/>
        <v>-784.30435994694108</v>
      </c>
      <c r="S367" s="9">
        <f>Daten!K367</f>
        <v>17956</v>
      </c>
      <c r="T367" s="9">
        <f>Daten!L367</f>
        <v>44112</v>
      </c>
      <c r="U367" s="9">
        <f>Daten!M367</f>
        <v>22072</v>
      </c>
      <c r="V367" s="9">
        <f>Daten!N367</f>
        <v>500</v>
      </c>
      <c r="W367" s="9">
        <f>Daten!O367</f>
        <v>500</v>
      </c>
      <c r="X367" s="23">
        <f t="shared" si="151"/>
        <v>84140</v>
      </c>
      <c r="Y367" s="9">
        <f t="shared" si="152"/>
        <v>303489.02124167047</v>
      </c>
      <c r="Z367" s="21">
        <f t="shared" si="153"/>
        <v>-219349.02124167047</v>
      </c>
      <c r="AA367" s="27">
        <f t="shared" si="154"/>
        <v>21934.902124167049</v>
      </c>
      <c r="AB367" s="32">
        <f t="shared" si="155"/>
        <v>20606.96109862602</v>
      </c>
      <c r="AC367" s="31">
        <f t="shared" si="156"/>
        <v>20606.96109862602</v>
      </c>
      <c r="AG367" s="26">
        <f t="shared" si="157"/>
        <v>-543.63666559408762</v>
      </c>
      <c r="AH367" s="26">
        <f t="shared" si="158"/>
        <v>21934.902124167049</v>
      </c>
      <c r="AI367" s="26">
        <f t="shared" si="159"/>
        <v>21391.265458572962</v>
      </c>
      <c r="AJ367" s="26">
        <f t="shared" si="160"/>
        <v>1</v>
      </c>
      <c r="AK367" s="26">
        <f t="shared" si="161"/>
        <v>21391.265458572962</v>
      </c>
      <c r="AL367" s="26">
        <f t="shared" ca="1" si="162"/>
        <v>50485</v>
      </c>
      <c r="AM367" s="26">
        <f t="shared" ca="1" si="163"/>
        <v>31</v>
      </c>
      <c r="AN367" s="26">
        <f ca="1">IF(AM367=0,0,COUNTIF($AM$19:AM367,C367*10+1))</f>
        <v>21</v>
      </c>
      <c r="AO367" s="21">
        <f t="shared" ca="1" si="164"/>
        <v>0</v>
      </c>
      <c r="AP367" s="33">
        <f t="shared" ca="1" si="165"/>
        <v>50485</v>
      </c>
      <c r="AR367" s="111">
        <v>22819</v>
      </c>
      <c r="AS367" s="26"/>
    </row>
    <row r="368" spans="1:45" x14ac:dyDescent="0.2">
      <c r="A368" s="15">
        <f>Daten!A368</f>
        <v>30612</v>
      </c>
      <c r="B368" s="8" t="str">
        <f>Daten!B368</f>
        <v>Günselsdorf</v>
      </c>
      <c r="C368" s="15">
        <f t="shared" si="141"/>
        <v>3</v>
      </c>
      <c r="D368" s="10">
        <f>Daten!D368</f>
        <v>0</v>
      </c>
      <c r="E368" s="9">
        <f>Daten!E368</f>
        <v>1722</v>
      </c>
      <c r="F368" s="9">
        <f>Daten!F368</f>
        <v>1746</v>
      </c>
      <c r="G368" s="27">
        <f t="shared" si="142"/>
        <v>-24</v>
      </c>
      <c r="H368" s="29">
        <f t="shared" si="143"/>
        <v>-1.3745704467353952E-2</v>
      </c>
      <c r="I368" s="21">
        <f t="shared" si="144"/>
        <v>22.522010359037171</v>
      </c>
      <c r="J368" s="21">
        <f t="shared" si="145"/>
        <v>-46.522010359037168</v>
      </c>
      <c r="K368" s="27">
        <f t="shared" si="146"/>
        <v>23261.005179518583</v>
      </c>
      <c r="L368" s="16">
        <f>Daten!G368</f>
        <v>218</v>
      </c>
      <c r="M368" s="16">
        <f>Daten!H368</f>
        <v>1181</v>
      </c>
      <c r="N368" s="16">
        <f>Daten!I368</f>
        <v>323</v>
      </c>
      <c r="O368" s="28">
        <f t="shared" si="147"/>
        <v>0.45808636748518206</v>
      </c>
      <c r="P368" s="16">
        <f t="shared" si="148"/>
        <v>653.10687791979592</v>
      </c>
      <c r="Q368" s="21">
        <f t="shared" si="149"/>
        <v>-112.10687791979592</v>
      </c>
      <c r="R368" s="27">
        <f t="shared" si="150"/>
        <v>-22421.375583959183</v>
      </c>
      <c r="S368" s="9">
        <f>Daten!K368</f>
        <v>5414</v>
      </c>
      <c r="T368" s="9">
        <f>Daten!L368</f>
        <v>112480</v>
      </c>
      <c r="U368" s="9">
        <f>Daten!M368</f>
        <v>563340</v>
      </c>
      <c r="V368" s="9">
        <f>Daten!N368</f>
        <v>500</v>
      </c>
      <c r="W368" s="9">
        <f>Daten!O368</f>
        <v>500</v>
      </c>
      <c r="X368" s="23">
        <f t="shared" si="151"/>
        <v>681234</v>
      </c>
      <c r="Y368" s="9">
        <f t="shared" si="152"/>
        <v>609100.3433311847</v>
      </c>
      <c r="Z368" s="21">
        <f t="shared" si="153"/>
        <v>72133.656668815296</v>
      </c>
      <c r="AA368" s="27">
        <f t="shared" si="154"/>
        <v>-7213.3656668815302</v>
      </c>
      <c r="AB368" s="32">
        <f t="shared" si="155"/>
        <v>-6373.7360713221306</v>
      </c>
      <c r="AC368" s="31">
        <f t="shared" si="156"/>
        <v>0</v>
      </c>
      <c r="AG368" s="26">
        <f t="shared" si="157"/>
        <v>0</v>
      </c>
      <c r="AH368" s="26">
        <f t="shared" si="158"/>
        <v>0</v>
      </c>
      <c r="AI368" s="26">
        <f t="shared" si="159"/>
        <v>0</v>
      </c>
      <c r="AJ368" s="26">
        <f t="shared" si="160"/>
        <v>1</v>
      </c>
      <c r="AK368" s="26">
        <f t="shared" si="161"/>
        <v>0</v>
      </c>
      <c r="AL368" s="26">
        <f t="shared" ca="1" si="162"/>
        <v>0</v>
      </c>
      <c r="AM368" s="26">
        <f t="shared" ca="1" si="163"/>
        <v>0</v>
      </c>
      <c r="AN368" s="26">
        <f ca="1">IF(AM368=0,0,COUNTIF($AM$19:AM368,C368*10+1))</f>
        <v>0</v>
      </c>
      <c r="AO368" s="21">
        <f t="shared" ca="1" si="164"/>
        <v>0</v>
      </c>
      <c r="AP368" s="33">
        <f t="shared" ca="1" si="165"/>
        <v>0</v>
      </c>
      <c r="AR368" s="111">
        <v>0</v>
      </c>
      <c r="AS368" s="26"/>
    </row>
    <row r="369" spans="1:45" x14ac:dyDescent="0.2">
      <c r="A369" s="15">
        <f>Daten!A369</f>
        <v>30613</v>
      </c>
      <c r="B369" s="8" t="str">
        <f>Daten!B369</f>
        <v>Heiligenkreuz</v>
      </c>
      <c r="C369" s="15">
        <f t="shared" si="141"/>
        <v>3</v>
      </c>
      <c r="D369" s="10">
        <f>Daten!D369</f>
        <v>0</v>
      </c>
      <c r="E369" s="9">
        <f>Daten!E369</f>
        <v>1540</v>
      </c>
      <c r="F369" s="9">
        <f>Daten!F369</f>
        <v>1554</v>
      </c>
      <c r="G369" s="27">
        <f t="shared" si="142"/>
        <v>-14</v>
      </c>
      <c r="H369" s="29">
        <f t="shared" si="143"/>
        <v>-9.0090090090090089E-3</v>
      </c>
      <c r="I369" s="21">
        <f t="shared" si="144"/>
        <v>20.045363171789095</v>
      </c>
      <c r="J369" s="21">
        <f t="shared" si="145"/>
        <v>-34.045363171789091</v>
      </c>
      <c r="K369" s="27">
        <f t="shared" si="146"/>
        <v>17022.681585894545</v>
      </c>
      <c r="L369" s="16">
        <f>Daten!G369</f>
        <v>210</v>
      </c>
      <c r="M369" s="16">
        <f>Daten!H369</f>
        <v>1007</v>
      </c>
      <c r="N369" s="16">
        <f>Daten!I369</f>
        <v>323</v>
      </c>
      <c r="O369" s="28">
        <f t="shared" si="147"/>
        <v>0.52929493545183715</v>
      </c>
      <c r="P369" s="16">
        <f t="shared" si="148"/>
        <v>556.88283324744657</v>
      </c>
      <c r="Q369" s="21">
        <f t="shared" si="149"/>
        <v>-23.88283324744657</v>
      </c>
      <c r="R369" s="27">
        <f t="shared" si="150"/>
        <v>-4776.5666494893139</v>
      </c>
      <c r="S369" s="9">
        <f>Daten!K369</f>
        <v>11100</v>
      </c>
      <c r="T369" s="9">
        <f>Daten!L369</f>
        <v>118847</v>
      </c>
      <c r="U369" s="9">
        <f>Daten!M369</f>
        <v>167601</v>
      </c>
      <c r="V369" s="9">
        <f>Daten!N369</f>
        <v>500</v>
      </c>
      <c r="W369" s="9">
        <f>Daten!O369</f>
        <v>500</v>
      </c>
      <c r="X369" s="23">
        <f t="shared" si="151"/>
        <v>297548</v>
      </c>
      <c r="Y369" s="9">
        <f t="shared" si="152"/>
        <v>544723.8842799213</v>
      </c>
      <c r="Z369" s="21">
        <f t="shared" si="153"/>
        <v>-247175.8842799213</v>
      </c>
      <c r="AA369" s="27">
        <f t="shared" si="154"/>
        <v>24717.58842799213</v>
      </c>
      <c r="AB369" s="32">
        <f t="shared" si="155"/>
        <v>36963.703364397363</v>
      </c>
      <c r="AC369" s="31">
        <f t="shared" si="156"/>
        <v>36963.703364397363</v>
      </c>
      <c r="AG369" s="26">
        <f t="shared" si="157"/>
        <v>17022.681585894545</v>
      </c>
      <c r="AH369" s="26">
        <f t="shared" si="158"/>
        <v>24717.58842799213</v>
      </c>
      <c r="AI369" s="26">
        <f t="shared" si="159"/>
        <v>41740.270013886678</v>
      </c>
      <c r="AJ369" s="26">
        <f t="shared" si="160"/>
        <v>1</v>
      </c>
      <c r="AK369" s="26">
        <f t="shared" si="161"/>
        <v>41740.270013886678</v>
      </c>
      <c r="AL369" s="26">
        <f t="shared" ca="1" si="162"/>
        <v>98511</v>
      </c>
      <c r="AM369" s="26">
        <f t="shared" ca="1" si="163"/>
        <v>31</v>
      </c>
      <c r="AN369" s="26">
        <f ca="1">IF(AM369=0,0,COUNTIF($AM$19:AM369,C369*10+1))</f>
        <v>22</v>
      </c>
      <c r="AO369" s="21">
        <f t="shared" ca="1" si="164"/>
        <v>0</v>
      </c>
      <c r="AP369" s="33">
        <f t="shared" ca="1" si="165"/>
        <v>98511</v>
      </c>
      <c r="AR369" s="111">
        <v>44527</v>
      </c>
      <c r="AS369" s="26"/>
    </row>
    <row r="370" spans="1:45" x14ac:dyDescent="0.2">
      <c r="A370" s="15">
        <f>Daten!A370</f>
        <v>30614</v>
      </c>
      <c r="B370" s="8" t="str">
        <f>Daten!B370</f>
        <v>Hernstein</v>
      </c>
      <c r="C370" s="15">
        <f t="shared" si="141"/>
        <v>3</v>
      </c>
      <c r="D370" s="10">
        <f>Daten!D370</f>
        <v>0</v>
      </c>
      <c r="E370" s="9">
        <f>Daten!E370</f>
        <v>1536</v>
      </c>
      <c r="F370" s="9">
        <f>Daten!F370</f>
        <v>1523</v>
      </c>
      <c r="G370" s="27">
        <f t="shared" si="142"/>
        <v>13</v>
      </c>
      <c r="H370" s="29">
        <f t="shared" si="143"/>
        <v>8.5357846355876565E-3</v>
      </c>
      <c r="I370" s="21">
        <f t="shared" si="144"/>
        <v>19.645487844681334</v>
      </c>
      <c r="J370" s="21">
        <f t="shared" si="145"/>
        <v>-6.6454878446813339</v>
      </c>
      <c r="K370" s="27">
        <f t="shared" si="146"/>
        <v>3322.7439223406668</v>
      </c>
      <c r="L370" s="16">
        <f>Daten!G370</f>
        <v>210</v>
      </c>
      <c r="M370" s="16">
        <f>Daten!H370</f>
        <v>997</v>
      </c>
      <c r="N370" s="16">
        <f>Daten!I370</f>
        <v>329</v>
      </c>
      <c r="O370" s="28">
        <f t="shared" si="147"/>
        <v>0.54062186559679037</v>
      </c>
      <c r="P370" s="16">
        <f t="shared" si="148"/>
        <v>551.35271573754153</v>
      </c>
      <c r="Q370" s="21">
        <f t="shared" si="149"/>
        <v>-12.35271573754153</v>
      </c>
      <c r="R370" s="27">
        <f t="shared" si="150"/>
        <v>-2470.543147508306</v>
      </c>
      <c r="S370" s="9">
        <f>Daten!K370</f>
        <v>12271</v>
      </c>
      <c r="T370" s="9">
        <f>Daten!L370</f>
        <v>117613</v>
      </c>
      <c r="U370" s="9">
        <f>Daten!M370</f>
        <v>119645</v>
      </c>
      <c r="V370" s="9">
        <f>Daten!N370</f>
        <v>500</v>
      </c>
      <c r="W370" s="9">
        <f>Daten!O370</f>
        <v>500</v>
      </c>
      <c r="X370" s="23">
        <f t="shared" si="151"/>
        <v>249529</v>
      </c>
      <c r="Y370" s="9">
        <f t="shared" si="152"/>
        <v>543309.01704802539</v>
      </c>
      <c r="Z370" s="21">
        <f t="shared" si="153"/>
        <v>-293780.01704802539</v>
      </c>
      <c r="AA370" s="27">
        <f t="shared" si="154"/>
        <v>29378.00170480254</v>
      </c>
      <c r="AB370" s="32">
        <f t="shared" si="155"/>
        <v>30230.2024796349</v>
      </c>
      <c r="AC370" s="31">
        <f t="shared" si="156"/>
        <v>30230.2024796349</v>
      </c>
      <c r="AG370" s="26">
        <f t="shared" si="157"/>
        <v>3322.7439223406668</v>
      </c>
      <c r="AH370" s="26">
        <f t="shared" si="158"/>
        <v>29378.00170480254</v>
      </c>
      <c r="AI370" s="26">
        <f t="shared" si="159"/>
        <v>32700.745627143206</v>
      </c>
      <c r="AJ370" s="26">
        <f t="shared" si="160"/>
        <v>1</v>
      </c>
      <c r="AK370" s="26">
        <f t="shared" si="161"/>
        <v>32700.745627143206</v>
      </c>
      <c r="AL370" s="26">
        <f t="shared" ca="1" si="162"/>
        <v>77177</v>
      </c>
      <c r="AM370" s="26">
        <f t="shared" ca="1" si="163"/>
        <v>31</v>
      </c>
      <c r="AN370" s="26">
        <f ca="1">IF(AM370=0,0,COUNTIF($AM$19:AM370,C370*10+1))</f>
        <v>23</v>
      </c>
      <c r="AO370" s="21">
        <f t="shared" ca="1" si="164"/>
        <v>0</v>
      </c>
      <c r="AP370" s="33">
        <f t="shared" ca="1" si="165"/>
        <v>77177</v>
      </c>
      <c r="AR370" s="111">
        <v>34884</v>
      </c>
      <c r="AS370" s="26"/>
    </row>
    <row r="371" spans="1:45" x14ac:dyDescent="0.2">
      <c r="A371" s="15">
        <f>Daten!A371</f>
        <v>30615</v>
      </c>
      <c r="B371" s="8" t="str">
        <f>Daten!B371</f>
        <v>Hirtenberg</v>
      </c>
      <c r="C371" s="15">
        <f t="shared" si="141"/>
        <v>3</v>
      </c>
      <c r="D371" s="10">
        <f>Daten!D371</f>
        <v>0</v>
      </c>
      <c r="E371" s="9">
        <f>Daten!E371</f>
        <v>2616</v>
      </c>
      <c r="F371" s="9">
        <f>Daten!F371</f>
        <v>2541</v>
      </c>
      <c r="G371" s="27">
        <f t="shared" si="142"/>
        <v>75</v>
      </c>
      <c r="H371" s="29">
        <f t="shared" si="143"/>
        <v>2.9515938606847699E-2</v>
      </c>
      <c r="I371" s="21">
        <f t="shared" si="144"/>
        <v>32.776877618736222</v>
      </c>
      <c r="J371" s="21">
        <f t="shared" si="145"/>
        <v>42.223122381263778</v>
      </c>
      <c r="K371" s="27">
        <f t="shared" si="146"/>
        <v>-21111.561190631888</v>
      </c>
      <c r="L371" s="16">
        <f>Daten!G371</f>
        <v>314</v>
      </c>
      <c r="M371" s="16">
        <f>Daten!H371</f>
        <v>1848</v>
      </c>
      <c r="N371" s="16">
        <f>Daten!I371</f>
        <v>454</v>
      </c>
      <c r="O371" s="28">
        <f t="shared" si="147"/>
        <v>0.41558441558441561</v>
      </c>
      <c r="P371" s="16">
        <f t="shared" si="148"/>
        <v>1021.9657158304681</v>
      </c>
      <c r="Q371" s="21">
        <f t="shared" si="149"/>
        <v>-253.96571583046807</v>
      </c>
      <c r="R371" s="27">
        <f t="shared" si="150"/>
        <v>-50793.143166093614</v>
      </c>
      <c r="S371" s="9">
        <f>Daten!K371</f>
        <v>123</v>
      </c>
      <c r="T371" s="9">
        <f>Daten!L371</f>
        <v>105095</v>
      </c>
      <c r="U371" s="9">
        <f>Daten!M371</f>
        <v>1147455</v>
      </c>
      <c r="V371" s="9">
        <f>Daten!N371</f>
        <v>500</v>
      </c>
      <c r="W371" s="9">
        <f>Daten!O371</f>
        <v>500</v>
      </c>
      <c r="X371" s="23">
        <f t="shared" si="151"/>
        <v>1252673</v>
      </c>
      <c r="Y371" s="9">
        <f t="shared" si="152"/>
        <v>925323.16965991829</v>
      </c>
      <c r="Z371" s="21">
        <f t="shared" si="153"/>
        <v>327349.83034008171</v>
      </c>
      <c r="AA371" s="27">
        <f t="shared" si="154"/>
        <v>-32734.983034008172</v>
      </c>
      <c r="AB371" s="32">
        <f t="shared" si="155"/>
        <v>-104639.68739073367</v>
      </c>
      <c r="AC371" s="31">
        <f t="shared" si="156"/>
        <v>0</v>
      </c>
      <c r="AG371" s="26">
        <f t="shared" si="157"/>
        <v>0</v>
      </c>
      <c r="AH371" s="26">
        <f t="shared" si="158"/>
        <v>0</v>
      </c>
      <c r="AI371" s="26">
        <f t="shared" si="159"/>
        <v>0</v>
      </c>
      <c r="AJ371" s="26">
        <f t="shared" si="160"/>
        <v>1</v>
      </c>
      <c r="AK371" s="26">
        <f t="shared" si="161"/>
        <v>0</v>
      </c>
      <c r="AL371" s="26">
        <f t="shared" ca="1" si="162"/>
        <v>0</v>
      </c>
      <c r="AM371" s="26">
        <f t="shared" ca="1" si="163"/>
        <v>0</v>
      </c>
      <c r="AN371" s="26">
        <f ca="1">IF(AM371=0,0,COUNTIF($AM$19:AM371,C371*10+1))</f>
        <v>0</v>
      </c>
      <c r="AO371" s="21">
        <f t="shared" ca="1" si="164"/>
        <v>0</v>
      </c>
      <c r="AP371" s="33">
        <f t="shared" ca="1" si="165"/>
        <v>0</v>
      </c>
      <c r="AR371" s="111">
        <v>0</v>
      </c>
      <c r="AS371" s="26"/>
    </row>
    <row r="372" spans="1:45" x14ac:dyDescent="0.2">
      <c r="A372" s="15">
        <f>Daten!A372</f>
        <v>30616</v>
      </c>
      <c r="B372" s="8" t="str">
        <f>Daten!B372</f>
        <v>Klausen-Leopoldsdorf</v>
      </c>
      <c r="C372" s="15">
        <f t="shared" si="141"/>
        <v>3</v>
      </c>
      <c r="D372" s="10">
        <f>Daten!D372</f>
        <v>0</v>
      </c>
      <c r="E372" s="9">
        <f>Daten!E372</f>
        <v>1698</v>
      </c>
      <c r="F372" s="9">
        <f>Daten!F372</f>
        <v>1649</v>
      </c>
      <c r="G372" s="27">
        <f t="shared" si="142"/>
        <v>49</v>
      </c>
      <c r="H372" s="29">
        <f t="shared" si="143"/>
        <v>2.9714978775015159E-2</v>
      </c>
      <c r="I372" s="21">
        <f t="shared" si="144"/>
        <v>21.270787561312883</v>
      </c>
      <c r="J372" s="21">
        <f t="shared" si="145"/>
        <v>27.729212438687117</v>
      </c>
      <c r="K372" s="27">
        <f t="shared" si="146"/>
        <v>-13864.606219343559</v>
      </c>
      <c r="L372" s="16">
        <f>Daten!G372</f>
        <v>241</v>
      </c>
      <c r="M372" s="16">
        <f>Daten!H372</f>
        <v>1156</v>
      </c>
      <c r="N372" s="16">
        <f>Daten!I372</f>
        <v>301</v>
      </c>
      <c r="O372" s="28">
        <f t="shared" si="147"/>
        <v>0.4688581314878893</v>
      </c>
      <c r="P372" s="16">
        <f t="shared" si="148"/>
        <v>639.28158414503309</v>
      </c>
      <c r="Q372" s="21">
        <f t="shared" si="149"/>
        <v>-97.281584145033094</v>
      </c>
      <c r="R372" s="27">
        <f t="shared" si="150"/>
        <v>-19456.316829006617</v>
      </c>
      <c r="S372" s="9">
        <f>Daten!K372</f>
        <v>16013</v>
      </c>
      <c r="T372" s="9">
        <f>Daten!L372</f>
        <v>111569</v>
      </c>
      <c r="U372" s="9">
        <f>Daten!M372</f>
        <v>123467</v>
      </c>
      <c r="V372" s="9">
        <f>Daten!N372</f>
        <v>500</v>
      </c>
      <c r="W372" s="9">
        <f>Daten!O372</f>
        <v>500</v>
      </c>
      <c r="X372" s="23">
        <f t="shared" si="151"/>
        <v>251049</v>
      </c>
      <c r="Y372" s="9">
        <f t="shared" si="152"/>
        <v>600611.13993980933</v>
      </c>
      <c r="Z372" s="21">
        <f t="shared" si="153"/>
        <v>-349562.13993980933</v>
      </c>
      <c r="AA372" s="27">
        <f t="shared" si="154"/>
        <v>34956.213993980935</v>
      </c>
      <c r="AB372" s="32">
        <f t="shared" si="155"/>
        <v>1635.2909456307607</v>
      </c>
      <c r="AC372" s="31">
        <f t="shared" si="156"/>
        <v>1635.2909456307607</v>
      </c>
      <c r="AG372" s="26">
        <f t="shared" si="157"/>
        <v>-13864.606219343559</v>
      </c>
      <c r="AH372" s="26">
        <f t="shared" si="158"/>
        <v>34956.213993980935</v>
      </c>
      <c r="AI372" s="26">
        <f t="shared" si="159"/>
        <v>21091.607774637378</v>
      </c>
      <c r="AJ372" s="26">
        <f t="shared" si="160"/>
        <v>1</v>
      </c>
      <c r="AK372" s="26">
        <f t="shared" si="161"/>
        <v>21091.607774637378</v>
      </c>
      <c r="AL372" s="26">
        <f t="shared" ca="1" si="162"/>
        <v>49778</v>
      </c>
      <c r="AM372" s="26">
        <f t="shared" ca="1" si="163"/>
        <v>31</v>
      </c>
      <c r="AN372" s="26">
        <f ca="1">IF(AM372=0,0,COUNTIF($AM$19:AM372,C372*10+1))</f>
        <v>24</v>
      </c>
      <c r="AO372" s="21">
        <f t="shared" ca="1" si="164"/>
        <v>0</v>
      </c>
      <c r="AP372" s="33">
        <f t="shared" ca="1" si="165"/>
        <v>49778</v>
      </c>
      <c r="AR372" s="111">
        <v>22499</v>
      </c>
      <c r="AS372" s="26"/>
    </row>
    <row r="373" spans="1:45" x14ac:dyDescent="0.2">
      <c r="A373" s="15">
        <f>Daten!A373</f>
        <v>30618</v>
      </c>
      <c r="B373" s="8" t="str">
        <f>Daten!B373</f>
        <v>Kottingbrunn</v>
      </c>
      <c r="C373" s="15">
        <f t="shared" si="141"/>
        <v>3</v>
      </c>
      <c r="D373" s="10">
        <f>Daten!D373</f>
        <v>0</v>
      </c>
      <c r="E373" s="9">
        <f>Daten!E373</f>
        <v>7401</v>
      </c>
      <c r="F373" s="9">
        <f>Daten!F373</f>
        <v>7391</v>
      </c>
      <c r="G373" s="27">
        <f t="shared" si="142"/>
        <v>10</v>
      </c>
      <c r="H373" s="29">
        <f t="shared" si="143"/>
        <v>1.3529968881071574E-3</v>
      </c>
      <c r="I373" s="21">
        <f t="shared" si="144"/>
        <v>95.338017504950585</v>
      </c>
      <c r="J373" s="21">
        <f t="shared" si="145"/>
        <v>-85.338017504950585</v>
      </c>
      <c r="K373" s="27">
        <f t="shared" si="146"/>
        <v>42669.008752475289</v>
      </c>
      <c r="L373" s="16">
        <f>Daten!G373</f>
        <v>977</v>
      </c>
      <c r="M373" s="16">
        <f>Daten!H373</f>
        <v>4952</v>
      </c>
      <c r="N373" s="16">
        <f>Daten!I373</f>
        <v>1472</v>
      </c>
      <c r="O373" s="28">
        <f t="shared" si="147"/>
        <v>0.49454765751211632</v>
      </c>
      <c r="P373" s="16">
        <f t="shared" si="148"/>
        <v>2738.5141909050203</v>
      </c>
      <c r="Q373" s="21">
        <f t="shared" si="149"/>
        <v>-289.51419090502031</v>
      </c>
      <c r="R373" s="27">
        <f t="shared" si="150"/>
        <v>-57902.838181004059</v>
      </c>
      <c r="S373" s="9">
        <f>Daten!K373</f>
        <v>5491</v>
      </c>
      <c r="T373" s="9">
        <f>Daten!L373</f>
        <v>498355</v>
      </c>
      <c r="U373" s="9">
        <f>Daten!M373</f>
        <v>2830817</v>
      </c>
      <c r="V373" s="9">
        <f>Daten!N373</f>
        <v>500</v>
      </c>
      <c r="W373" s="9">
        <f>Daten!O373</f>
        <v>500</v>
      </c>
      <c r="X373" s="23">
        <f t="shared" si="151"/>
        <v>3334663</v>
      </c>
      <c r="Y373" s="9">
        <f t="shared" si="152"/>
        <v>2617858.095815388</v>
      </c>
      <c r="Z373" s="21">
        <f t="shared" si="153"/>
        <v>716804.90418461198</v>
      </c>
      <c r="AA373" s="27">
        <f t="shared" si="154"/>
        <v>-71680.490418461195</v>
      </c>
      <c r="AB373" s="32">
        <f t="shared" si="155"/>
        <v>-86914.319846989965</v>
      </c>
      <c r="AC373" s="31">
        <f t="shared" si="156"/>
        <v>0</v>
      </c>
      <c r="AG373" s="26">
        <f t="shared" si="157"/>
        <v>0</v>
      </c>
      <c r="AH373" s="26">
        <f t="shared" si="158"/>
        <v>0</v>
      </c>
      <c r="AI373" s="26">
        <f t="shared" si="159"/>
        <v>0</v>
      </c>
      <c r="AJ373" s="26">
        <f t="shared" si="160"/>
        <v>1</v>
      </c>
      <c r="AK373" s="26">
        <f t="shared" si="161"/>
        <v>0</v>
      </c>
      <c r="AL373" s="26">
        <f t="shared" ca="1" si="162"/>
        <v>0</v>
      </c>
      <c r="AM373" s="26">
        <f t="shared" ca="1" si="163"/>
        <v>0</v>
      </c>
      <c r="AN373" s="26">
        <f ca="1">IF(AM373=0,0,COUNTIF($AM$19:AM373,C373*10+1))</f>
        <v>0</v>
      </c>
      <c r="AO373" s="21">
        <f t="shared" ca="1" si="164"/>
        <v>0</v>
      </c>
      <c r="AP373" s="33">
        <f t="shared" ca="1" si="165"/>
        <v>0</v>
      </c>
      <c r="AR373" s="111">
        <v>0</v>
      </c>
      <c r="AS373" s="26"/>
    </row>
    <row r="374" spans="1:45" x14ac:dyDescent="0.2">
      <c r="A374" s="15">
        <f>Daten!A374</f>
        <v>30620</v>
      </c>
      <c r="B374" s="8" t="str">
        <f>Daten!B374</f>
        <v>Leobersdorf</v>
      </c>
      <c r="C374" s="15">
        <f t="shared" si="141"/>
        <v>3</v>
      </c>
      <c r="D374" s="10">
        <f>Daten!D374</f>
        <v>0</v>
      </c>
      <c r="E374" s="9">
        <f>Daten!E374</f>
        <v>4907</v>
      </c>
      <c r="F374" s="9">
        <f>Daten!F374</f>
        <v>4919</v>
      </c>
      <c r="G374" s="27">
        <f t="shared" si="142"/>
        <v>-12</v>
      </c>
      <c r="H374" s="29">
        <f t="shared" si="143"/>
        <v>-2.4395202276885548E-3</v>
      </c>
      <c r="I374" s="21">
        <f t="shared" si="144"/>
        <v>63.451184969131639</v>
      </c>
      <c r="J374" s="21">
        <f t="shared" si="145"/>
        <v>-75.451184969131646</v>
      </c>
      <c r="K374" s="27">
        <f t="shared" si="146"/>
        <v>37725.592484565823</v>
      </c>
      <c r="L374" s="16">
        <f>Daten!G374</f>
        <v>702</v>
      </c>
      <c r="M374" s="16">
        <f>Daten!H374</f>
        <v>3326</v>
      </c>
      <c r="N374" s="16">
        <f>Daten!I374</f>
        <v>879</v>
      </c>
      <c r="O374" s="28">
        <f t="shared" si="147"/>
        <v>0.47534576067348167</v>
      </c>
      <c r="P374" s="16">
        <f t="shared" si="148"/>
        <v>1839.3170837944463</v>
      </c>
      <c r="Q374" s="21">
        <f t="shared" si="149"/>
        <v>-258.31708379444626</v>
      </c>
      <c r="R374" s="27">
        <f t="shared" si="150"/>
        <v>-51663.416758889252</v>
      </c>
      <c r="S374" s="9">
        <f>Daten!K374</f>
        <v>7368</v>
      </c>
      <c r="T374" s="9">
        <f>Daten!L374</f>
        <v>439922</v>
      </c>
      <c r="U374" s="9">
        <f>Daten!M374</f>
        <v>2722915</v>
      </c>
      <c r="V374" s="9">
        <f>Daten!N374</f>
        <v>500</v>
      </c>
      <c r="W374" s="9">
        <f>Daten!O374</f>
        <v>500</v>
      </c>
      <c r="X374" s="23">
        <f t="shared" si="151"/>
        <v>3170205</v>
      </c>
      <c r="Y374" s="9">
        <f t="shared" si="152"/>
        <v>1735688.3767282947</v>
      </c>
      <c r="Z374" s="21">
        <f t="shared" si="153"/>
        <v>1434516.6232717053</v>
      </c>
      <c r="AA374" s="27">
        <f t="shared" si="154"/>
        <v>-143451.66232717055</v>
      </c>
      <c r="AB374" s="32">
        <f t="shared" si="155"/>
        <v>-157389.48660149396</v>
      </c>
      <c r="AC374" s="31">
        <f t="shared" si="156"/>
        <v>0</v>
      </c>
      <c r="AG374" s="26">
        <f t="shared" si="157"/>
        <v>0</v>
      </c>
      <c r="AH374" s="26">
        <f t="shared" si="158"/>
        <v>0</v>
      </c>
      <c r="AI374" s="26">
        <f t="shared" si="159"/>
        <v>0</v>
      </c>
      <c r="AJ374" s="26">
        <f t="shared" si="160"/>
        <v>1</v>
      </c>
      <c r="AK374" s="26">
        <f t="shared" si="161"/>
        <v>0</v>
      </c>
      <c r="AL374" s="26">
        <f t="shared" ca="1" si="162"/>
        <v>0</v>
      </c>
      <c r="AM374" s="26">
        <f t="shared" ca="1" si="163"/>
        <v>0</v>
      </c>
      <c r="AN374" s="26">
        <f ca="1">IF(AM374=0,0,COUNTIF($AM$19:AM374,C374*10+1))</f>
        <v>0</v>
      </c>
      <c r="AO374" s="21">
        <f t="shared" ca="1" si="164"/>
        <v>0</v>
      </c>
      <c r="AP374" s="33">
        <f t="shared" ca="1" si="165"/>
        <v>0</v>
      </c>
      <c r="AR374" s="111">
        <v>0</v>
      </c>
      <c r="AS374" s="26"/>
    </row>
    <row r="375" spans="1:45" x14ac:dyDescent="0.2">
      <c r="A375" s="15">
        <f>Daten!A375</f>
        <v>30621</v>
      </c>
      <c r="B375" s="8" t="str">
        <f>Daten!B375</f>
        <v>Mitterndorf an der Fischa</v>
      </c>
      <c r="C375" s="15">
        <f t="shared" si="141"/>
        <v>3</v>
      </c>
      <c r="D375" s="10">
        <f>Daten!D375</f>
        <v>0</v>
      </c>
      <c r="E375" s="9">
        <f>Daten!E375</f>
        <v>2886</v>
      </c>
      <c r="F375" s="9">
        <f>Daten!F375</f>
        <v>2445</v>
      </c>
      <c r="G375" s="27">
        <f t="shared" si="142"/>
        <v>441</v>
      </c>
      <c r="H375" s="29">
        <f t="shared" si="143"/>
        <v>0.18036809815950922</v>
      </c>
      <c r="I375" s="21">
        <f t="shared" si="144"/>
        <v>31.538554025112187</v>
      </c>
      <c r="J375" s="21">
        <f t="shared" si="145"/>
        <v>409.46144597488779</v>
      </c>
      <c r="K375" s="27">
        <f t="shared" si="146"/>
        <v>-204730.72298744391</v>
      </c>
      <c r="L375" s="16">
        <f>Daten!G375</f>
        <v>545</v>
      </c>
      <c r="M375" s="16">
        <f>Daten!H375</f>
        <v>2011</v>
      </c>
      <c r="N375" s="16">
        <f>Daten!I375</f>
        <v>330</v>
      </c>
      <c r="O375" s="28">
        <f t="shared" si="147"/>
        <v>0.43510691198408752</v>
      </c>
      <c r="P375" s="16">
        <f t="shared" si="148"/>
        <v>1112.1066312419216</v>
      </c>
      <c r="Q375" s="21">
        <f t="shared" si="149"/>
        <v>-237.1066312419216</v>
      </c>
      <c r="R375" s="27">
        <f t="shared" si="150"/>
        <v>-47421.326248384321</v>
      </c>
      <c r="S375" s="9">
        <f>Daten!K375</f>
        <v>7816</v>
      </c>
      <c r="T375" s="9">
        <f>Daten!L375</f>
        <v>108511</v>
      </c>
      <c r="U375" s="9">
        <f>Daten!M375</f>
        <v>118341</v>
      </c>
      <c r="V375" s="9">
        <f>Daten!N375</f>
        <v>500</v>
      </c>
      <c r="W375" s="9">
        <f>Daten!O375</f>
        <v>500</v>
      </c>
      <c r="X375" s="23">
        <f t="shared" si="151"/>
        <v>234668</v>
      </c>
      <c r="Y375" s="9">
        <f t="shared" si="152"/>
        <v>1020826.7078128915</v>
      </c>
      <c r="Z375" s="21">
        <f t="shared" si="153"/>
        <v>-786158.70781289146</v>
      </c>
      <c r="AA375" s="27">
        <f t="shared" si="154"/>
        <v>78615.870781289152</v>
      </c>
      <c r="AB375" s="32">
        <f t="shared" si="155"/>
        <v>-173536.17845453907</v>
      </c>
      <c r="AC375" s="31">
        <f t="shared" si="156"/>
        <v>0</v>
      </c>
      <c r="AG375" s="26">
        <f t="shared" si="157"/>
        <v>0</v>
      </c>
      <c r="AH375" s="26">
        <f t="shared" si="158"/>
        <v>0</v>
      </c>
      <c r="AI375" s="26">
        <f t="shared" si="159"/>
        <v>0</v>
      </c>
      <c r="AJ375" s="26">
        <f t="shared" si="160"/>
        <v>1</v>
      </c>
      <c r="AK375" s="26">
        <f t="shared" si="161"/>
        <v>0</v>
      </c>
      <c r="AL375" s="26">
        <f t="shared" ca="1" si="162"/>
        <v>0</v>
      </c>
      <c r="AM375" s="26">
        <f t="shared" ca="1" si="163"/>
        <v>0</v>
      </c>
      <c r="AN375" s="26">
        <f ca="1">IF(AM375=0,0,COUNTIF($AM$19:AM375,C375*10+1))</f>
        <v>0</v>
      </c>
      <c r="AO375" s="21">
        <f t="shared" ca="1" si="164"/>
        <v>0</v>
      </c>
      <c r="AP375" s="33">
        <f t="shared" ca="1" si="165"/>
        <v>0</v>
      </c>
      <c r="AR375" s="111">
        <v>0</v>
      </c>
      <c r="AS375" s="26"/>
    </row>
    <row r="376" spans="1:45" x14ac:dyDescent="0.2">
      <c r="A376" s="15">
        <f>Daten!A376</f>
        <v>30623</v>
      </c>
      <c r="B376" s="8" t="str">
        <f>Daten!B376</f>
        <v>Oberwaltersdorf</v>
      </c>
      <c r="C376" s="15">
        <f t="shared" si="141"/>
        <v>3</v>
      </c>
      <c r="D376" s="10">
        <f>Daten!D376</f>
        <v>0</v>
      </c>
      <c r="E376" s="9">
        <f>Daten!E376</f>
        <v>4739</v>
      </c>
      <c r="F376" s="9">
        <f>Daten!F376</f>
        <v>4292</v>
      </c>
      <c r="G376" s="27">
        <f t="shared" si="142"/>
        <v>447</v>
      </c>
      <c r="H376" s="29">
        <f t="shared" si="143"/>
        <v>0.10414725069897483</v>
      </c>
      <c r="I376" s="21">
        <f t="shared" si="144"/>
        <v>55.363383998274649</v>
      </c>
      <c r="J376" s="21">
        <f t="shared" si="145"/>
        <v>391.63661600172537</v>
      </c>
      <c r="K376" s="27">
        <f t="shared" si="146"/>
        <v>-195818.30800086269</v>
      </c>
      <c r="L376" s="16">
        <f>Daten!G376</f>
        <v>828</v>
      </c>
      <c r="M376" s="16">
        <f>Daten!H376</f>
        <v>3192</v>
      </c>
      <c r="N376" s="16">
        <f>Daten!I376</f>
        <v>719</v>
      </c>
      <c r="O376" s="28">
        <f t="shared" si="147"/>
        <v>0.48464912280701755</v>
      </c>
      <c r="P376" s="16">
        <f t="shared" si="148"/>
        <v>1765.2135091617176</v>
      </c>
      <c r="Q376" s="21">
        <f t="shared" si="149"/>
        <v>-218.21350916171764</v>
      </c>
      <c r="R376" s="27">
        <f t="shared" si="150"/>
        <v>-43642.701832343526</v>
      </c>
      <c r="S376" s="9">
        <f>Daten!K376</f>
        <v>8458</v>
      </c>
      <c r="T376" s="9">
        <f>Daten!L376</f>
        <v>357586</v>
      </c>
      <c r="U376" s="9">
        <f>Daten!M376</f>
        <v>898973</v>
      </c>
      <c r="V376" s="9">
        <f>Daten!N376</f>
        <v>500</v>
      </c>
      <c r="W376" s="9">
        <f>Daten!O376</f>
        <v>500</v>
      </c>
      <c r="X376" s="23">
        <f t="shared" si="151"/>
        <v>1265017</v>
      </c>
      <c r="Y376" s="9">
        <f t="shared" si="152"/>
        <v>1676263.9529886669</v>
      </c>
      <c r="Z376" s="21">
        <f t="shared" si="153"/>
        <v>-411246.95298866695</v>
      </c>
      <c r="AA376" s="27">
        <f t="shared" si="154"/>
        <v>41124.695298866696</v>
      </c>
      <c r="AB376" s="32">
        <f t="shared" si="155"/>
        <v>-198336.31453433953</v>
      </c>
      <c r="AC376" s="31">
        <f t="shared" si="156"/>
        <v>0</v>
      </c>
      <c r="AG376" s="26">
        <f t="shared" si="157"/>
        <v>0</v>
      </c>
      <c r="AH376" s="26">
        <f t="shared" si="158"/>
        <v>0</v>
      </c>
      <c r="AI376" s="26">
        <f t="shared" si="159"/>
        <v>0</v>
      </c>
      <c r="AJ376" s="26">
        <f t="shared" si="160"/>
        <v>1</v>
      </c>
      <c r="AK376" s="26">
        <f t="shared" si="161"/>
        <v>0</v>
      </c>
      <c r="AL376" s="26">
        <f t="shared" ca="1" si="162"/>
        <v>0</v>
      </c>
      <c r="AM376" s="26">
        <f t="shared" ca="1" si="163"/>
        <v>0</v>
      </c>
      <c r="AN376" s="26">
        <f ca="1">IF(AM376=0,0,COUNTIF($AM$19:AM376,C376*10+1))</f>
        <v>0</v>
      </c>
      <c r="AO376" s="21">
        <f t="shared" ca="1" si="164"/>
        <v>0</v>
      </c>
      <c r="AP376" s="33">
        <f t="shared" ca="1" si="165"/>
        <v>0</v>
      </c>
      <c r="AR376" s="111">
        <v>0</v>
      </c>
      <c r="AS376" s="26"/>
    </row>
    <row r="377" spans="1:45" x14ac:dyDescent="0.2">
      <c r="A377" s="15">
        <f>Daten!A377</f>
        <v>30625</v>
      </c>
      <c r="B377" s="8" t="str">
        <f>Daten!B377</f>
        <v>Pfaffstätten</v>
      </c>
      <c r="C377" s="15">
        <f t="shared" si="141"/>
        <v>3</v>
      </c>
      <c r="D377" s="10">
        <f>Daten!D377</f>
        <v>0</v>
      </c>
      <c r="E377" s="9">
        <f>Daten!E377</f>
        <v>3588</v>
      </c>
      <c r="F377" s="9">
        <f>Daten!F377</f>
        <v>3502</v>
      </c>
      <c r="G377" s="27">
        <f t="shared" si="142"/>
        <v>86</v>
      </c>
      <c r="H377" s="29">
        <f t="shared" si="143"/>
        <v>2.4557395773843516E-2</v>
      </c>
      <c r="I377" s="21">
        <f t="shared" si="144"/>
        <v>45.17301275907684</v>
      </c>
      <c r="J377" s="21">
        <f t="shared" si="145"/>
        <v>40.82698724092316</v>
      </c>
      <c r="K377" s="27">
        <f t="shared" si="146"/>
        <v>-20413.493620461581</v>
      </c>
      <c r="L377" s="16">
        <f>Daten!G377</f>
        <v>579</v>
      </c>
      <c r="M377" s="16">
        <f>Daten!H377</f>
        <v>2348</v>
      </c>
      <c r="N377" s="16">
        <f>Daten!I377</f>
        <v>661</v>
      </c>
      <c r="O377" s="28">
        <f t="shared" si="147"/>
        <v>0.52810902896081768</v>
      </c>
      <c r="P377" s="16">
        <f t="shared" si="148"/>
        <v>1298.4715913257246</v>
      </c>
      <c r="Q377" s="21">
        <f t="shared" si="149"/>
        <v>-58.471591325724603</v>
      </c>
      <c r="R377" s="27">
        <f t="shared" si="150"/>
        <v>-11694.318265144921</v>
      </c>
      <c r="S377" s="9">
        <f>Daten!K377</f>
        <v>8507</v>
      </c>
      <c r="T377" s="9">
        <f>Daten!L377</f>
        <v>210161</v>
      </c>
      <c r="U377" s="9">
        <f>Daten!M377</f>
        <v>473713</v>
      </c>
      <c r="V377" s="9">
        <f>Daten!N377</f>
        <v>500</v>
      </c>
      <c r="W377" s="9">
        <f>Daten!O377</f>
        <v>500</v>
      </c>
      <c r="X377" s="23">
        <f t="shared" si="151"/>
        <v>692381</v>
      </c>
      <c r="Y377" s="9">
        <f t="shared" si="152"/>
        <v>1269135.9070106219</v>
      </c>
      <c r="Z377" s="21">
        <f t="shared" si="153"/>
        <v>-576754.90701062186</v>
      </c>
      <c r="AA377" s="27">
        <f t="shared" si="154"/>
        <v>57675.49070106219</v>
      </c>
      <c r="AB377" s="32">
        <f t="shared" si="155"/>
        <v>25567.678815455689</v>
      </c>
      <c r="AC377" s="31">
        <f t="shared" si="156"/>
        <v>25567.678815455689</v>
      </c>
      <c r="AG377" s="26">
        <f t="shared" si="157"/>
        <v>-20413.493620461581</v>
      </c>
      <c r="AH377" s="26">
        <f t="shared" si="158"/>
        <v>57675.49070106219</v>
      </c>
      <c r="AI377" s="26">
        <f t="shared" si="159"/>
        <v>37261.997080600609</v>
      </c>
      <c r="AJ377" s="26">
        <f t="shared" si="160"/>
        <v>1</v>
      </c>
      <c r="AK377" s="26">
        <f t="shared" si="161"/>
        <v>37261.997080600609</v>
      </c>
      <c r="AL377" s="26">
        <f t="shared" ca="1" si="162"/>
        <v>87942</v>
      </c>
      <c r="AM377" s="26">
        <f t="shared" ca="1" si="163"/>
        <v>31</v>
      </c>
      <c r="AN377" s="26">
        <f ca="1">IF(AM377=0,0,COUNTIF($AM$19:AM377,C377*10+1))</f>
        <v>25</v>
      </c>
      <c r="AO377" s="21">
        <f t="shared" ca="1" si="164"/>
        <v>0</v>
      </c>
      <c r="AP377" s="33">
        <f t="shared" ca="1" si="165"/>
        <v>87942</v>
      </c>
      <c r="AR377" s="111">
        <v>39750</v>
      </c>
      <c r="AS377" s="26"/>
    </row>
    <row r="378" spans="1:45" x14ac:dyDescent="0.2">
      <c r="A378" s="15">
        <f>Daten!A378</f>
        <v>30626</v>
      </c>
      <c r="B378" s="8" t="str">
        <f>Daten!B378</f>
        <v>Pottendorf</v>
      </c>
      <c r="C378" s="15">
        <f t="shared" si="141"/>
        <v>3</v>
      </c>
      <c r="D378" s="10">
        <f>Daten!D378</f>
        <v>0</v>
      </c>
      <c r="E378" s="9">
        <f>Daten!E378</f>
        <v>7192</v>
      </c>
      <c r="F378" s="9">
        <f>Daten!F378</f>
        <v>6761</v>
      </c>
      <c r="G378" s="27">
        <f t="shared" si="142"/>
        <v>431</v>
      </c>
      <c r="H378" s="29">
        <f t="shared" si="143"/>
        <v>6.3747966277177937E-2</v>
      </c>
      <c r="I378" s="21">
        <f t="shared" si="144"/>
        <v>87.211518921792845</v>
      </c>
      <c r="J378" s="21">
        <f t="shared" si="145"/>
        <v>343.78848107820716</v>
      </c>
      <c r="K378" s="27">
        <f t="shared" si="146"/>
        <v>-171894.24053910357</v>
      </c>
      <c r="L378" s="16">
        <f>Daten!G378</f>
        <v>1106</v>
      </c>
      <c r="M378" s="16">
        <f>Daten!H378</f>
        <v>4776</v>
      </c>
      <c r="N378" s="16">
        <f>Daten!I378</f>
        <v>1310</v>
      </c>
      <c r="O378" s="28">
        <f t="shared" si="147"/>
        <v>0.5058626465661642</v>
      </c>
      <c r="P378" s="16">
        <f t="shared" si="148"/>
        <v>2641.1841227306904</v>
      </c>
      <c r="Q378" s="21">
        <f t="shared" si="149"/>
        <v>-225.18412273069043</v>
      </c>
      <c r="R378" s="27">
        <f t="shared" si="150"/>
        <v>-45036.824546138087</v>
      </c>
      <c r="S378" s="9">
        <f>Daten!K378</f>
        <v>26730</v>
      </c>
      <c r="T378" s="9">
        <f>Daten!L378</f>
        <v>438099</v>
      </c>
      <c r="U378" s="9">
        <f>Daten!M378</f>
        <v>706333</v>
      </c>
      <c r="V378" s="9">
        <f>Daten!N378</f>
        <v>500</v>
      </c>
      <c r="W378" s="9">
        <f>Daten!O378</f>
        <v>500</v>
      </c>
      <c r="X378" s="23">
        <f t="shared" si="151"/>
        <v>1171162</v>
      </c>
      <c r="Y378" s="9">
        <f t="shared" si="152"/>
        <v>2543931.2829488274</v>
      </c>
      <c r="Z378" s="21">
        <f t="shared" si="153"/>
        <v>-1372769.2829488274</v>
      </c>
      <c r="AA378" s="27">
        <f t="shared" si="154"/>
        <v>137276.92829488273</v>
      </c>
      <c r="AB378" s="32">
        <f t="shared" si="155"/>
        <v>-79654.136790358927</v>
      </c>
      <c r="AC378" s="31">
        <f t="shared" si="156"/>
        <v>0</v>
      </c>
      <c r="AG378" s="26">
        <f t="shared" si="157"/>
        <v>0</v>
      </c>
      <c r="AH378" s="26">
        <f t="shared" si="158"/>
        <v>0</v>
      </c>
      <c r="AI378" s="26">
        <f t="shared" si="159"/>
        <v>0</v>
      </c>
      <c r="AJ378" s="26">
        <f t="shared" si="160"/>
        <v>1</v>
      </c>
      <c r="AK378" s="26">
        <f t="shared" si="161"/>
        <v>0</v>
      </c>
      <c r="AL378" s="26">
        <f t="shared" ca="1" si="162"/>
        <v>0</v>
      </c>
      <c r="AM378" s="26">
        <f t="shared" ca="1" si="163"/>
        <v>0</v>
      </c>
      <c r="AN378" s="26">
        <f ca="1">IF(AM378=0,0,COUNTIF($AM$19:AM378,C378*10+1))</f>
        <v>0</v>
      </c>
      <c r="AO378" s="21">
        <f t="shared" ca="1" si="164"/>
        <v>0</v>
      </c>
      <c r="AP378" s="33">
        <f t="shared" ca="1" si="165"/>
        <v>0</v>
      </c>
      <c r="AR378" s="111">
        <v>0</v>
      </c>
      <c r="AS378" s="26"/>
    </row>
    <row r="379" spans="1:45" x14ac:dyDescent="0.2">
      <c r="A379" s="15">
        <f>Daten!A379</f>
        <v>30627</v>
      </c>
      <c r="B379" s="8" t="str">
        <f>Daten!B379</f>
        <v>Pottenstein</v>
      </c>
      <c r="C379" s="15">
        <f t="shared" si="141"/>
        <v>3</v>
      </c>
      <c r="D379" s="10">
        <f>Daten!D379</f>
        <v>0</v>
      </c>
      <c r="E379" s="9">
        <f>Daten!E379</f>
        <v>2928</v>
      </c>
      <c r="F379" s="9">
        <f>Daten!F379</f>
        <v>2935</v>
      </c>
      <c r="G379" s="27">
        <f t="shared" si="142"/>
        <v>-7</v>
      </c>
      <c r="H379" s="29">
        <f t="shared" si="143"/>
        <v>-2.3850085178875641E-3</v>
      </c>
      <c r="I379" s="21">
        <f t="shared" si="144"/>
        <v>37.859164034234873</v>
      </c>
      <c r="J379" s="21">
        <f t="shared" si="145"/>
        <v>-44.859164034234873</v>
      </c>
      <c r="K379" s="27">
        <f t="shared" si="146"/>
        <v>22429.582017117435</v>
      </c>
      <c r="L379" s="16">
        <f>Daten!G379</f>
        <v>424</v>
      </c>
      <c r="M379" s="16">
        <f>Daten!H379</f>
        <v>1894</v>
      </c>
      <c r="N379" s="16">
        <f>Daten!I379</f>
        <v>610</v>
      </c>
      <c r="O379" s="28">
        <f t="shared" si="147"/>
        <v>0.54593453009503701</v>
      </c>
      <c r="P379" s="16">
        <f t="shared" si="148"/>
        <v>1047.4042563760318</v>
      </c>
      <c r="Q379" s="21">
        <f t="shared" si="149"/>
        <v>-13.404256376031753</v>
      </c>
      <c r="R379" s="27">
        <f t="shared" si="150"/>
        <v>-2680.8512752063507</v>
      </c>
      <c r="S379" s="9">
        <f>Daten!K379</f>
        <v>8191</v>
      </c>
      <c r="T379" s="9">
        <f>Daten!L379</f>
        <v>172402</v>
      </c>
      <c r="U379" s="9">
        <f>Daten!M379</f>
        <v>621715</v>
      </c>
      <c r="V379" s="9">
        <f>Daten!N379</f>
        <v>500</v>
      </c>
      <c r="W379" s="9">
        <f>Daten!O379</f>
        <v>500</v>
      </c>
      <c r="X379" s="23">
        <f t="shared" si="151"/>
        <v>802308</v>
      </c>
      <c r="Y379" s="9">
        <f t="shared" si="152"/>
        <v>1035682.8137477984</v>
      </c>
      <c r="Z379" s="21">
        <f t="shared" si="153"/>
        <v>-233374.81374779844</v>
      </c>
      <c r="AA379" s="27">
        <f t="shared" si="154"/>
        <v>23337.481374779847</v>
      </c>
      <c r="AB379" s="32">
        <f t="shared" si="155"/>
        <v>43086.212116690935</v>
      </c>
      <c r="AC379" s="31">
        <f t="shared" si="156"/>
        <v>43086.212116690935</v>
      </c>
      <c r="AG379" s="26">
        <f t="shared" si="157"/>
        <v>22429.582017117435</v>
      </c>
      <c r="AH379" s="26">
        <f t="shared" si="158"/>
        <v>23337.481374779847</v>
      </c>
      <c r="AI379" s="26">
        <f t="shared" si="159"/>
        <v>45767.063391897282</v>
      </c>
      <c r="AJ379" s="26">
        <f t="shared" si="160"/>
        <v>1</v>
      </c>
      <c r="AK379" s="26">
        <f t="shared" si="161"/>
        <v>45767.063391897282</v>
      </c>
      <c r="AL379" s="26">
        <f t="shared" ca="1" si="162"/>
        <v>108015</v>
      </c>
      <c r="AM379" s="26">
        <f t="shared" ca="1" si="163"/>
        <v>31</v>
      </c>
      <c r="AN379" s="26">
        <f ca="1">IF(AM379=0,0,COUNTIF($AM$19:AM379,C379*10+1))</f>
        <v>26</v>
      </c>
      <c r="AO379" s="21">
        <f t="shared" ca="1" si="164"/>
        <v>0</v>
      </c>
      <c r="AP379" s="33">
        <f t="shared" ca="1" si="165"/>
        <v>108015</v>
      </c>
      <c r="AR379" s="111">
        <v>48823</v>
      </c>
      <c r="AS379" s="26"/>
    </row>
    <row r="380" spans="1:45" x14ac:dyDescent="0.2">
      <c r="A380" s="15">
        <f>Daten!A380</f>
        <v>30629</v>
      </c>
      <c r="B380" s="8" t="str">
        <f>Daten!B380</f>
        <v>Reisenberg</v>
      </c>
      <c r="C380" s="15">
        <f t="shared" si="141"/>
        <v>3</v>
      </c>
      <c r="D380" s="10">
        <f>Daten!D380</f>
        <v>0</v>
      </c>
      <c r="E380" s="9">
        <f>Daten!E380</f>
        <v>1755</v>
      </c>
      <c r="F380" s="9">
        <f>Daten!F380</f>
        <v>1649</v>
      </c>
      <c r="G380" s="27">
        <f t="shared" si="142"/>
        <v>106</v>
      </c>
      <c r="H380" s="29">
        <f t="shared" si="143"/>
        <v>6.4281382656155239E-2</v>
      </c>
      <c r="I380" s="21">
        <f t="shared" si="144"/>
        <v>21.270787561312883</v>
      </c>
      <c r="J380" s="21">
        <f t="shared" si="145"/>
        <v>84.729212438687114</v>
      </c>
      <c r="K380" s="27">
        <f t="shared" si="146"/>
        <v>-42364.606219343557</v>
      </c>
      <c r="L380" s="16">
        <f>Daten!G380</f>
        <v>257</v>
      </c>
      <c r="M380" s="16">
        <f>Daten!H380</f>
        <v>1176</v>
      </c>
      <c r="N380" s="16">
        <f>Daten!I380</f>
        <v>322</v>
      </c>
      <c r="O380" s="28">
        <f t="shared" si="147"/>
        <v>0.49234693877551022</v>
      </c>
      <c r="P380" s="16">
        <f t="shared" si="148"/>
        <v>650.34181916484329</v>
      </c>
      <c r="Q380" s="21">
        <f t="shared" si="149"/>
        <v>-71.341819164843287</v>
      </c>
      <c r="R380" s="27">
        <f t="shared" si="150"/>
        <v>-14268.363832968658</v>
      </c>
      <c r="S380" s="9">
        <f>Daten!K380</f>
        <v>12901</v>
      </c>
      <c r="T380" s="9">
        <f>Daten!L380</f>
        <v>108646</v>
      </c>
      <c r="U380" s="9">
        <f>Daten!M380</f>
        <v>168798</v>
      </c>
      <c r="V380" s="9">
        <f>Daten!N380</f>
        <v>500</v>
      </c>
      <c r="W380" s="9">
        <f>Daten!O380</f>
        <v>500</v>
      </c>
      <c r="X380" s="23">
        <f t="shared" si="151"/>
        <v>290345</v>
      </c>
      <c r="Y380" s="9">
        <f t="shared" si="152"/>
        <v>620772.99799432594</v>
      </c>
      <c r="Z380" s="21">
        <f t="shared" si="153"/>
        <v>-330427.99799432594</v>
      </c>
      <c r="AA380" s="27">
        <f t="shared" si="154"/>
        <v>33042.799799432592</v>
      </c>
      <c r="AB380" s="32">
        <f t="shared" si="155"/>
        <v>-23590.170252879623</v>
      </c>
      <c r="AC380" s="31">
        <f t="shared" si="156"/>
        <v>0</v>
      </c>
      <c r="AG380" s="26">
        <f t="shared" si="157"/>
        <v>0</v>
      </c>
      <c r="AH380" s="26">
        <f t="shared" si="158"/>
        <v>0</v>
      </c>
      <c r="AI380" s="26">
        <f t="shared" si="159"/>
        <v>0</v>
      </c>
      <c r="AJ380" s="26">
        <f t="shared" si="160"/>
        <v>1</v>
      </c>
      <c r="AK380" s="26">
        <f t="shared" si="161"/>
        <v>0</v>
      </c>
      <c r="AL380" s="26">
        <f t="shared" ca="1" si="162"/>
        <v>0</v>
      </c>
      <c r="AM380" s="26">
        <f t="shared" ca="1" si="163"/>
        <v>0</v>
      </c>
      <c r="AN380" s="26">
        <f ca="1">IF(AM380=0,0,COUNTIF($AM$19:AM380,C380*10+1))</f>
        <v>0</v>
      </c>
      <c r="AO380" s="21">
        <f t="shared" ca="1" si="164"/>
        <v>0</v>
      </c>
      <c r="AP380" s="33">
        <f t="shared" ca="1" si="165"/>
        <v>0</v>
      </c>
      <c r="AR380" s="111">
        <v>0</v>
      </c>
      <c r="AS380" s="26"/>
    </row>
    <row r="381" spans="1:45" x14ac:dyDescent="0.2">
      <c r="A381" s="15">
        <f>Daten!A381</f>
        <v>30631</v>
      </c>
      <c r="B381" s="8" t="str">
        <f>Daten!B381</f>
        <v>Schönau an der Triesting</v>
      </c>
      <c r="C381" s="15">
        <f t="shared" si="141"/>
        <v>3</v>
      </c>
      <c r="D381" s="10">
        <f>Daten!D381</f>
        <v>0</v>
      </c>
      <c r="E381" s="9">
        <f>Daten!E381</f>
        <v>2136</v>
      </c>
      <c r="F381" s="9">
        <f>Daten!F381</f>
        <v>2096</v>
      </c>
      <c r="G381" s="27">
        <f t="shared" si="142"/>
        <v>40</v>
      </c>
      <c r="H381" s="29">
        <f t="shared" si="143"/>
        <v>1.9083969465648856E-2</v>
      </c>
      <c r="I381" s="21">
        <f t="shared" si="144"/>
        <v>27.036731794124805</v>
      </c>
      <c r="J381" s="21">
        <f t="shared" si="145"/>
        <v>12.963268205875195</v>
      </c>
      <c r="K381" s="27">
        <f t="shared" si="146"/>
        <v>-6481.6341029375981</v>
      </c>
      <c r="L381" s="16">
        <f>Daten!G381</f>
        <v>335</v>
      </c>
      <c r="M381" s="16">
        <f>Daten!H381</f>
        <v>1454</v>
      </c>
      <c r="N381" s="16">
        <f>Daten!I381</f>
        <v>347</v>
      </c>
      <c r="O381" s="28">
        <f t="shared" si="147"/>
        <v>0.469050894085282</v>
      </c>
      <c r="P381" s="16">
        <f t="shared" si="148"/>
        <v>804.07908594020591</v>
      </c>
      <c r="Q381" s="21">
        <f t="shared" si="149"/>
        <v>-122.07908594020591</v>
      </c>
      <c r="R381" s="27">
        <f t="shared" si="150"/>
        <v>-24415.817188041183</v>
      </c>
      <c r="S381" s="9">
        <f>Daten!K381</f>
        <v>6651</v>
      </c>
      <c r="T381" s="9">
        <f>Daten!L381</f>
        <v>144362</v>
      </c>
      <c r="U381" s="9">
        <f>Daten!M381</f>
        <v>628050</v>
      </c>
      <c r="V381" s="9">
        <f>Daten!N381</f>
        <v>500</v>
      </c>
      <c r="W381" s="9">
        <f>Daten!O381</f>
        <v>500</v>
      </c>
      <c r="X381" s="23">
        <f t="shared" si="151"/>
        <v>779063</v>
      </c>
      <c r="Y381" s="9">
        <f t="shared" si="152"/>
        <v>755539.10183241032</v>
      </c>
      <c r="Z381" s="21">
        <f t="shared" si="153"/>
        <v>23523.898167589679</v>
      </c>
      <c r="AA381" s="27">
        <f t="shared" si="154"/>
        <v>-2352.3898167589682</v>
      </c>
      <c r="AB381" s="32">
        <f t="shared" si="155"/>
        <v>-33249.841107737746</v>
      </c>
      <c r="AC381" s="31">
        <f t="shared" si="156"/>
        <v>0</v>
      </c>
      <c r="AG381" s="26">
        <f t="shared" si="157"/>
        <v>0</v>
      </c>
      <c r="AH381" s="26">
        <f t="shared" si="158"/>
        <v>0</v>
      </c>
      <c r="AI381" s="26">
        <f t="shared" si="159"/>
        <v>0</v>
      </c>
      <c r="AJ381" s="26">
        <f t="shared" si="160"/>
        <v>1</v>
      </c>
      <c r="AK381" s="26">
        <f t="shared" si="161"/>
        <v>0</v>
      </c>
      <c r="AL381" s="26">
        <f t="shared" ca="1" si="162"/>
        <v>0</v>
      </c>
      <c r="AM381" s="26">
        <f t="shared" ca="1" si="163"/>
        <v>0</v>
      </c>
      <c r="AN381" s="26">
        <f ca="1">IF(AM381=0,0,COUNTIF($AM$19:AM381,C381*10+1))</f>
        <v>0</v>
      </c>
      <c r="AO381" s="21">
        <f t="shared" ca="1" si="164"/>
        <v>0</v>
      </c>
      <c r="AP381" s="33">
        <f t="shared" ca="1" si="165"/>
        <v>0</v>
      </c>
      <c r="AR381" s="111">
        <v>0</v>
      </c>
      <c r="AS381" s="26"/>
    </row>
    <row r="382" spans="1:45" x14ac:dyDescent="0.2">
      <c r="A382" s="15">
        <f>Daten!A382</f>
        <v>30633</v>
      </c>
      <c r="B382" s="8" t="str">
        <f>Daten!B382</f>
        <v>Seibersdorf</v>
      </c>
      <c r="C382" s="15">
        <f t="shared" si="141"/>
        <v>3</v>
      </c>
      <c r="D382" s="10">
        <f>Daten!D382</f>
        <v>0</v>
      </c>
      <c r="E382" s="9">
        <f>Daten!E382</f>
        <v>1508</v>
      </c>
      <c r="F382" s="9">
        <f>Daten!F382</f>
        <v>1438</v>
      </c>
      <c r="G382" s="27">
        <f t="shared" si="142"/>
        <v>70</v>
      </c>
      <c r="H382" s="29">
        <f t="shared" si="143"/>
        <v>4.8678720445062586E-2</v>
      </c>
      <c r="I382" s="21">
        <f t="shared" si="144"/>
        <v>18.549055496160051</v>
      </c>
      <c r="J382" s="21">
        <f t="shared" si="145"/>
        <v>51.450944503839949</v>
      </c>
      <c r="K382" s="27">
        <f t="shared" si="146"/>
        <v>-25725.472251919975</v>
      </c>
      <c r="L382" s="16">
        <f>Daten!G382</f>
        <v>225</v>
      </c>
      <c r="M382" s="16">
        <f>Daten!H382</f>
        <v>993</v>
      </c>
      <c r="N382" s="16">
        <f>Daten!I382</f>
        <v>289</v>
      </c>
      <c r="O382" s="28">
        <f t="shared" si="147"/>
        <v>0.51762336354481364</v>
      </c>
      <c r="P382" s="16">
        <f t="shared" si="148"/>
        <v>549.14066873357945</v>
      </c>
      <c r="Q382" s="21">
        <f t="shared" si="149"/>
        <v>-35.140668733579446</v>
      </c>
      <c r="R382" s="27">
        <f t="shared" si="150"/>
        <v>-7028.1337467158892</v>
      </c>
      <c r="S382" s="9">
        <f>Daten!K382</f>
        <v>14853</v>
      </c>
      <c r="T382" s="9">
        <f>Daten!L382</f>
        <v>108356</v>
      </c>
      <c r="U382" s="9">
        <f>Daten!M382</f>
        <v>901683</v>
      </c>
      <c r="V382" s="9">
        <f>Daten!N382</f>
        <v>500</v>
      </c>
      <c r="W382" s="9">
        <f>Daten!O382</f>
        <v>500</v>
      </c>
      <c r="X382" s="23">
        <f t="shared" si="151"/>
        <v>1024892</v>
      </c>
      <c r="Y382" s="9">
        <f t="shared" si="152"/>
        <v>533404.9464247541</v>
      </c>
      <c r="Z382" s="21">
        <f t="shared" si="153"/>
        <v>491487.0535752459</v>
      </c>
      <c r="AA382" s="27">
        <f t="shared" si="154"/>
        <v>-49148.705357524595</v>
      </c>
      <c r="AB382" s="32">
        <f t="shared" si="155"/>
        <v>-81902.311356160455</v>
      </c>
      <c r="AC382" s="31">
        <f t="shared" si="156"/>
        <v>0</v>
      </c>
      <c r="AG382" s="26">
        <f t="shared" si="157"/>
        <v>0</v>
      </c>
      <c r="AH382" s="26">
        <f t="shared" si="158"/>
        <v>0</v>
      </c>
      <c r="AI382" s="26">
        <f t="shared" si="159"/>
        <v>0</v>
      </c>
      <c r="AJ382" s="26">
        <f t="shared" si="160"/>
        <v>1</v>
      </c>
      <c r="AK382" s="26">
        <f t="shared" si="161"/>
        <v>0</v>
      </c>
      <c r="AL382" s="26">
        <f t="shared" ca="1" si="162"/>
        <v>0</v>
      </c>
      <c r="AM382" s="26">
        <f t="shared" ca="1" si="163"/>
        <v>0</v>
      </c>
      <c r="AN382" s="26">
        <f ca="1">IF(AM382=0,0,COUNTIF($AM$19:AM382,C382*10+1))</f>
        <v>0</v>
      </c>
      <c r="AO382" s="21">
        <f t="shared" ca="1" si="164"/>
        <v>0</v>
      </c>
      <c r="AP382" s="33">
        <f t="shared" ca="1" si="165"/>
        <v>0</v>
      </c>
      <c r="AR382" s="111">
        <v>0</v>
      </c>
      <c r="AS382" s="26"/>
    </row>
    <row r="383" spans="1:45" x14ac:dyDescent="0.2">
      <c r="A383" s="15">
        <f>Daten!A383</f>
        <v>30635</v>
      </c>
      <c r="B383" s="8" t="str">
        <f>Daten!B383</f>
        <v>Sooß</v>
      </c>
      <c r="C383" s="15">
        <f t="shared" si="141"/>
        <v>3</v>
      </c>
      <c r="D383" s="10">
        <f>Daten!D383</f>
        <v>0</v>
      </c>
      <c r="E383" s="9">
        <f>Daten!E383</f>
        <v>1052</v>
      </c>
      <c r="F383" s="9">
        <f>Daten!F383</f>
        <v>1054</v>
      </c>
      <c r="G383" s="27">
        <f t="shared" si="142"/>
        <v>-2</v>
      </c>
      <c r="H383" s="29">
        <f t="shared" si="143"/>
        <v>-1.8975332068311196E-3</v>
      </c>
      <c r="I383" s="21">
        <f t="shared" si="144"/>
        <v>13.595761121663905</v>
      </c>
      <c r="J383" s="21">
        <f t="shared" si="145"/>
        <v>-15.595761121663905</v>
      </c>
      <c r="K383" s="27">
        <f t="shared" si="146"/>
        <v>7797.8805608319526</v>
      </c>
      <c r="L383" s="16">
        <f>Daten!G383</f>
        <v>136</v>
      </c>
      <c r="M383" s="16">
        <f>Daten!H383</f>
        <v>690</v>
      </c>
      <c r="N383" s="16">
        <f>Daten!I383</f>
        <v>226</v>
      </c>
      <c r="O383" s="28">
        <f t="shared" si="147"/>
        <v>0.52463768115942033</v>
      </c>
      <c r="P383" s="16">
        <f t="shared" si="148"/>
        <v>381.57810818345399</v>
      </c>
      <c r="Q383" s="21">
        <f t="shared" si="149"/>
        <v>-19.578108183453992</v>
      </c>
      <c r="R383" s="27">
        <f t="shared" si="150"/>
        <v>-3915.6216366907984</v>
      </c>
      <c r="S383" s="9">
        <f>Daten!K383</f>
        <v>8399</v>
      </c>
      <c r="T383" s="9">
        <f>Daten!L383</f>
        <v>79914</v>
      </c>
      <c r="U383" s="9">
        <f>Daten!M383</f>
        <v>285950</v>
      </c>
      <c r="V383" s="9">
        <f>Daten!N383</f>
        <v>500</v>
      </c>
      <c r="W383" s="9">
        <f>Daten!O383</f>
        <v>500</v>
      </c>
      <c r="X383" s="23">
        <f t="shared" si="151"/>
        <v>374263</v>
      </c>
      <c r="Y383" s="9">
        <f t="shared" si="152"/>
        <v>372110.08198862156</v>
      </c>
      <c r="Z383" s="21">
        <f t="shared" si="153"/>
        <v>2152.9180113784387</v>
      </c>
      <c r="AA383" s="27">
        <f t="shared" si="154"/>
        <v>-215.29180113784389</v>
      </c>
      <c r="AB383" s="32">
        <f t="shared" si="155"/>
        <v>3666.9671230033105</v>
      </c>
      <c r="AC383" s="31">
        <f t="shared" si="156"/>
        <v>3666.9671230033105</v>
      </c>
      <c r="AG383" s="26">
        <f t="shared" si="157"/>
        <v>7797.8805608319526</v>
      </c>
      <c r="AH383" s="26">
        <f t="shared" si="158"/>
        <v>-215.29180113784389</v>
      </c>
      <c r="AI383" s="26">
        <f t="shared" si="159"/>
        <v>7582.5887596941084</v>
      </c>
      <c r="AJ383" s="26">
        <f t="shared" si="160"/>
        <v>1</v>
      </c>
      <c r="AK383" s="26">
        <f t="shared" si="161"/>
        <v>7582.5887596941084</v>
      </c>
      <c r="AL383" s="26">
        <f t="shared" ca="1" si="162"/>
        <v>17896</v>
      </c>
      <c r="AM383" s="26">
        <f t="shared" ca="1" si="163"/>
        <v>31</v>
      </c>
      <c r="AN383" s="26">
        <f ca="1">IF(AM383=0,0,COUNTIF($AM$19:AM383,C383*10+1))</f>
        <v>27</v>
      </c>
      <c r="AO383" s="21">
        <f t="shared" ca="1" si="164"/>
        <v>0</v>
      </c>
      <c r="AP383" s="33">
        <f t="shared" ca="1" si="165"/>
        <v>17896</v>
      </c>
      <c r="AR383" s="111">
        <v>8089</v>
      </c>
      <c r="AS383" s="26"/>
    </row>
    <row r="384" spans="1:45" x14ac:dyDescent="0.2">
      <c r="A384" s="15">
        <f>Daten!A384</f>
        <v>30636</v>
      </c>
      <c r="B384" s="8" t="str">
        <f>Daten!B384</f>
        <v>Tattendorf</v>
      </c>
      <c r="C384" s="15">
        <f t="shared" si="141"/>
        <v>3</v>
      </c>
      <c r="D384" s="10">
        <f>Daten!D384</f>
        <v>0</v>
      </c>
      <c r="E384" s="9">
        <f>Daten!E384</f>
        <v>1483</v>
      </c>
      <c r="F384" s="9">
        <f>Daten!F384</f>
        <v>1441</v>
      </c>
      <c r="G384" s="27">
        <f t="shared" si="142"/>
        <v>42</v>
      </c>
      <c r="H384" s="29">
        <f t="shared" si="143"/>
        <v>2.9146426092990979E-2</v>
      </c>
      <c r="I384" s="21">
        <f t="shared" si="144"/>
        <v>18.587753108460802</v>
      </c>
      <c r="J384" s="21">
        <f t="shared" si="145"/>
        <v>23.412246891539198</v>
      </c>
      <c r="K384" s="27">
        <f t="shared" si="146"/>
        <v>-11706.123445769599</v>
      </c>
      <c r="L384" s="16">
        <f>Daten!G384</f>
        <v>226</v>
      </c>
      <c r="M384" s="16">
        <f>Daten!H384</f>
        <v>980</v>
      </c>
      <c r="N384" s="16">
        <f>Daten!I384</f>
        <v>277</v>
      </c>
      <c r="O384" s="28">
        <f t="shared" si="147"/>
        <v>0.51326530612244903</v>
      </c>
      <c r="P384" s="16">
        <f t="shared" si="148"/>
        <v>541.95151597070276</v>
      </c>
      <c r="Q384" s="21">
        <f t="shared" si="149"/>
        <v>-38.951515970702758</v>
      </c>
      <c r="R384" s="27">
        <f t="shared" si="150"/>
        <v>-7790.3031941405516</v>
      </c>
      <c r="S384" s="9">
        <f>Daten!K384</f>
        <v>15487</v>
      </c>
      <c r="T384" s="9">
        <f>Daten!L384</f>
        <v>124558</v>
      </c>
      <c r="U384" s="9">
        <f>Daten!M384</f>
        <v>430293</v>
      </c>
      <c r="V384" s="9">
        <f>Daten!N384</f>
        <v>500</v>
      </c>
      <c r="W384" s="9">
        <f>Daten!O384</f>
        <v>500</v>
      </c>
      <c r="X384" s="23">
        <f t="shared" si="151"/>
        <v>570338</v>
      </c>
      <c r="Y384" s="9">
        <f t="shared" si="152"/>
        <v>524562.0262254047</v>
      </c>
      <c r="Z384" s="21">
        <f t="shared" si="153"/>
        <v>45775.973774595303</v>
      </c>
      <c r="AA384" s="27">
        <f t="shared" si="154"/>
        <v>-4577.5973774595304</v>
      </c>
      <c r="AB384" s="32">
        <f t="shared" si="155"/>
        <v>-24074.02401736968</v>
      </c>
      <c r="AC384" s="31">
        <f t="shared" si="156"/>
        <v>0</v>
      </c>
      <c r="AG384" s="26">
        <f t="shared" si="157"/>
        <v>0</v>
      </c>
      <c r="AH384" s="26">
        <f t="shared" si="158"/>
        <v>0</v>
      </c>
      <c r="AI384" s="26">
        <f t="shared" si="159"/>
        <v>0</v>
      </c>
      <c r="AJ384" s="26">
        <f t="shared" si="160"/>
        <v>1</v>
      </c>
      <c r="AK384" s="26">
        <f t="shared" si="161"/>
        <v>0</v>
      </c>
      <c r="AL384" s="26">
        <f t="shared" ca="1" si="162"/>
        <v>0</v>
      </c>
      <c r="AM384" s="26">
        <f t="shared" ca="1" si="163"/>
        <v>0</v>
      </c>
      <c r="AN384" s="26">
        <f ca="1">IF(AM384=0,0,COUNTIF($AM$19:AM384,C384*10+1))</f>
        <v>0</v>
      </c>
      <c r="AO384" s="21">
        <f t="shared" ca="1" si="164"/>
        <v>0</v>
      </c>
      <c r="AP384" s="33">
        <f t="shared" ca="1" si="165"/>
        <v>0</v>
      </c>
      <c r="AR384" s="111">
        <v>0</v>
      </c>
      <c r="AS384" s="26"/>
    </row>
    <row r="385" spans="1:45" x14ac:dyDescent="0.2">
      <c r="A385" s="15">
        <f>Daten!A385</f>
        <v>30637</v>
      </c>
      <c r="B385" s="8" t="str">
        <f>Daten!B385</f>
        <v>Teesdorf</v>
      </c>
      <c r="C385" s="15">
        <f t="shared" si="141"/>
        <v>3</v>
      </c>
      <c r="D385" s="10">
        <f>Daten!D385</f>
        <v>0</v>
      </c>
      <c r="E385" s="9">
        <f>Daten!E385</f>
        <v>1810</v>
      </c>
      <c r="F385" s="9">
        <f>Daten!F385</f>
        <v>1768</v>
      </c>
      <c r="G385" s="27">
        <f t="shared" si="142"/>
        <v>42</v>
      </c>
      <c r="H385" s="29">
        <f t="shared" si="143"/>
        <v>2.3755656108597284E-2</v>
      </c>
      <c r="I385" s="21">
        <f t="shared" si="144"/>
        <v>22.805792849242678</v>
      </c>
      <c r="J385" s="21">
        <f t="shared" si="145"/>
        <v>19.194207150757322</v>
      </c>
      <c r="K385" s="27">
        <f t="shared" si="146"/>
        <v>-9597.10357537866</v>
      </c>
      <c r="L385" s="16">
        <f>Daten!G385</f>
        <v>245</v>
      </c>
      <c r="M385" s="16">
        <f>Daten!H385</f>
        <v>1307</v>
      </c>
      <c r="N385" s="16">
        <f>Daten!I385</f>
        <v>258</v>
      </c>
      <c r="O385" s="28">
        <f t="shared" si="147"/>
        <v>0.38485080336648814</v>
      </c>
      <c r="P385" s="16">
        <f t="shared" si="148"/>
        <v>722.78635854460049</v>
      </c>
      <c r="Q385" s="21">
        <f t="shared" si="149"/>
        <v>-219.78635854460049</v>
      </c>
      <c r="R385" s="27">
        <f t="shared" si="150"/>
        <v>-43957.271708920096</v>
      </c>
      <c r="S385" s="9">
        <f>Daten!K385</f>
        <v>11097</v>
      </c>
      <c r="T385" s="9">
        <f>Daten!L385</f>
        <v>125048</v>
      </c>
      <c r="U385" s="9">
        <f>Daten!M385</f>
        <v>636494</v>
      </c>
      <c r="V385" s="9">
        <f>Daten!N385</f>
        <v>500</v>
      </c>
      <c r="W385" s="9">
        <f>Daten!O385</f>
        <v>500</v>
      </c>
      <c r="X385" s="23">
        <f t="shared" si="151"/>
        <v>772639</v>
      </c>
      <c r="Y385" s="9">
        <f t="shared" si="152"/>
        <v>640227.42243289459</v>
      </c>
      <c r="Z385" s="21">
        <f t="shared" si="153"/>
        <v>132411.57756710541</v>
      </c>
      <c r="AA385" s="27">
        <f t="shared" si="154"/>
        <v>-13241.157756710541</v>
      </c>
      <c r="AB385" s="32">
        <f t="shared" si="155"/>
        <v>-66795.533041009301</v>
      </c>
      <c r="AC385" s="31">
        <f t="shared" si="156"/>
        <v>0</v>
      </c>
      <c r="AG385" s="26">
        <f t="shared" si="157"/>
        <v>0</v>
      </c>
      <c r="AH385" s="26">
        <f t="shared" si="158"/>
        <v>0</v>
      </c>
      <c r="AI385" s="26">
        <f t="shared" si="159"/>
        <v>0</v>
      </c>
      <c r="AJ385" s="26">
        <f t="shared" si="160"/>
        <v>1</v>
      </c>
      <c r="AK385" s="26">
        <f t="shared" si="161"/>
        <v>0</v>
      </c>
      <c r="AL385" s="26">
        <f t="shared" ca="1" si="162"/>
        <v>0</v>
      </c>
      <c r="AM385" s="26">
        <f t="shared" ca="1" si="163"/>
        <v>0</v>
      </c>
      <c r="AN385" s="26">
        <f ca="1">IF(AM385=0,0,COUNTIF($AM$19:AM385,C385*10+1))</f>
        <v>0</v>
      </c>
      <c r="AO385" s="21">
        <f t="shared" ca="1" si="164"/>
        <v>0</v>
      </c>
      <c r="AP385" s="33">
        <f t="shared" ca="1" si="165"/>
        <v>0</v>
      </c>
      <c r="AR385" s="111">
        <v>0</v>
      </c>
      <c r="AS385" s="26"/>
    </row>
    <row r="386" spans="1:45" x14ac:dyDescent="0.2">
      <c r="A386" s="15">
        <f>Daten!A386</f>
        <v>30639</v>
      </c>
      <c r="B386" s="8" t="str">
        <f>Daten!B386</f>
        <v>Traiskirchen</v>
      </c>
      <c r="C386" s="15">
        <f t="shared" si="141"/>
        <v>3</v>
      </c>
      <c r="D386" s="10">
        <f>Daten!D386</f>
        <v>0</v>
      </c>
      <c r="E386" s="9">
        <f>Daten!E386</f>
        <v>19132</v>
      </c>
      <c r="F386" s="9">
        <f>Daten!F386</f>
        <v>19487</v>
      </c>
      <c r="G386" s="27">
        <f t="shared" si="142"/>
        <v>-355</v>
      </c>
      <c r="H386" s="29">
        <f t="shared" si="143"/>
        <v>-1.8217273053830758E-2</v>
      </c>
      <c r="I386" s="21">
        <f t="shared" si="144"/>
        <v>251.36679030157921</v>
      </c>
      <c r="J386" s="21">
        <f t="shared" si="145"/>
        <v>-606.36679030157916</v>
      </c>
      <c r="K386" s="27">
        <f t="shared" si="146"/>
        <v>303183.39515078958</v>
      </c>
      <c r="L386" s="16">
        <f>Daten!G386</f>
        <v>2843</v>
      </c>
      <c r="M386" s="16">
        <f>Daten!H386</f>
        <v>12997</v>
      </c>
      <c r="N386" s="16">
        <f>Daten!I386</f>
        <v>3292</v>
      </c>
      <c r="O386" s="28">
        <f t="shared" si="147"/>
        <v>0.4720320073863199</v>
      </c>
      <c r="P386" s="16">
        <f t="shared" si="148"/>
        <v>7187.4937276236979</v>
      </c>
      <c r="Q386" s="21">
        <f t="shared" si="149"/>
        <v>-1052.4937276236979</v>
      </c>
      <c r="R386" s="27">
        <f t="shared" si="150"/>
        <v>-210498.74552473956</v>
      </c>
      <c r="S386" s="9">
        <f>Daten!K386</f>
        <v>30171</v>
      </c>
      <c r="T386" s="9">
        <f>Daten!L386</f>
        <v>1590559</v>
      </c>
      <c r="U386" s="9">
        <f>Daten!M386</f>
        <v>6146698</v>
      </c>
      <c r="V386" s="9">
        <f>Daten!N386</f>
        <v>500</v>
      </c>
      <c r="W386" s="9">
        <f>Daten!O386</f>
        <v>500</v>
      </c>
      <c r="X386" s="23">
        <f t="shared" si="151"/>
        <v>7767428</v>
      </c>
      <c r="Y386" s="9">
        <f t="shared" si="152"/>
        <v>6767309.9701580871</v>
      </c>
      <c r="Z386" s="21">
        <f t="shared" si="153"/>
        <v>1000118.0298419129</v>
      </c>
      <c r="AA386" s="27">
        <f t="shared" si="154"/>
        <v>-100011.80298419129</v>
      </c>
      <c r="AB386" s="32">
        <f t="shared" si="155"/>
        <v>-7327.1533581412659</v>
      </c>
      <c r="AC386" s="31">
        <f t="shared" si="156"/>
        <v>0</v>
      </c>
      <c r="AG386" s="26">
        <f t="shared" si="157"/>
        <v>0</v>
      </c>
      <c r="AH386" s="26">
        <f t="shared" si="158"/>
        <v>0</v>
      </c>
      <c r="AI386" s="26">
        <f t="shared" si="159"/>
        <v>0</v>
      </c>
      <c r="AJ386" s="26">
        <f t="shared" si="160"/>
        <v>1</v>
      </c>
      <c r="AK386" s="26">
        <f t="shared" si="161"/>
        <v>0</v>
      </c>
      <c r="AL386" s="26">
        <f t="shared" ca="1" si="162"/>
        <v>0</v>
      </c>
      <c r="AM386" s="26">
        <f t="shared" ca="1" si="163"/>
        <v>0</v>
      </c>
      <c r="AN386" s="26">
        <f ca="1">IF(AM386=0,0,COUNTIF($AM$19:AM386,C386*10+1))</f>
        <v>0</v>
      </c>
      <c r="AO386" s="21">
        <f t="shared" ca="1" si="164"/>
        <v>0</v>
      </c>
      <c r="AP386" s="33">
        <f t="shared" ca="1" si="165"/>
        <v>0</v>
      </c>
      <c r="AR386" s="111">
        <v>0</v>
      </c>
      <c r="AS386" s="26"/>
    </row>
    <row r="387" spans="1:45" x14ac:dyDescent="0.2">
      <c r="A387" s="15">
        <f>Daten!A387</f>
        <v>30641</v>
      </c>
      <c r="B387" s="8" t="str">
        <f>Daten!B387</f>
        <v>Trumau</v>
      </c>
      <c r="C387" s="15">
        <f t="shared" si="141"/>
        <v>3</v>
      </c>
      <c r="D387" s="10">
        <f>Daten!D387</f>
        <v>0</v>
      </c>
      <c r="E387" s="9">
        <f>Daten!E387</f>
        <v>3724</v>
      </c>
      <c r="F387" s="9">
        <f>Daten!F387</f>
        <v>3647</v>
      </c>
      <c r="G387" s="27">
        <f t="shared" si="142"/>
        <v>77</v>
      </c>
      <c r="H387" s="29">
        <f t="shared" si="143"/>
        <v>2.1113243761996161E-2</v>
      </c>
      <c r="I387" s="21">
        <f t="shared" si="144"/>
        <v>47.043397353613152</v>
      </c>
      <c r="J387" s="21">
        <f t="shared" si="145"/>
        <v>29.956602646386848</v>
      </c>
      <c r="K387" s="27">
        <f t="shared" si="146"/>
        <v>-14978.301323193424</v>
      </c>
      <c r="L387" s="16">
        <f>Daten!G387</f>
        <v>583</v>
      </c>
      <c r="M387" s="16">
        <f>Daten!H387</f>
        <v>2541</v>
      </c>
      <c r="N387" s="16">
        <f>Daten!I387</f>
        <v>600</v>
      </c>
      <c r="O387" s="28">
        <f t="shared" si="147"/>
        <v>0.465564738292011</v>
      </c>
      <c r="P387" s="16">
        <f t="shared" si="148"/>
        <v>1405.2028592668937</v>
      </c>
      <c r="Q387" s="21">
        <f t="shared" si="149"/>
        <v>-222.20285926689371</v>
      </c>
      <c r="R387" s="27">
        <f t="shared" si="150"/>
        <v>-44440.571853378744</v>
      </c>
      <c r="S387" s="9">
        <f>Daten!K387</f>
        <v>17789</v>
      </c>
      <c r="T387" s="9">
        <f>Daten!L387</f>
        <v>240847</v>
      </c>
      <c r="U387" s="9">
        <f>Daten!M387</f>
        <v>1140320</v>
      </c>
      <c r="V387" s="9">
        <f>Daten!N387</f>
        <v>500</v>
      </c>
      <c r="W387" s="9">
        <f>Daten!O387</f>
        <v>500</v>
      </c>
      <c r="X387" s="23">
        <f t="shared" si="151"/>
        <v>1398956</v>
      </c>
      <c r="Y387" s="9">
        <f t="shared" si="152"/>
        <v>1317241.3928950825</v>
      </c>
      <c r="Z387" s="21">
        <f t="shared" si="153"/>
        <v>81714.607104917523</v>
      </c>
      <c r="AA387" s="27">
        <f t="shared" si="154"/>
        <v>-8171.4607104917523</v>
      </c>
      <c r="AB387" s="32">
        <f t="shared" si="155"/>
        <v>-67590.333887063927</v>
      </c>
      <c r="AC387" s="31">
        <f t="shared" si="156"/>
        <v>0</v>
      </c>
      <c r="AG387" s="26">
        <f t="shared" si="157"/>
        <v>0</v>
      </c>
      <c r="AH387" s="26">
        <f t="shared" si="158"/>
        <v>0</v>
      </c>
      <c r="AI387" s="26">
        <f t="shared" si="159"/>
        <v>0</v>
      </c>
      <c r="AJ387" s="26">
        <f t="shared" si="160"/>
        <v>1</v>
      </c>
      <c r="AK387" s="26">
        <f t="shared" si="161"/>
        <v>0</v>
      </c>
      <c r="AL387" s="26">
        <f t="shared" ca="1" si="162"/>
        <v>0</v>
      </c>
      <c r="AM387" s="26">
        <f t="shared" ca="1" si="163"/>
        <v>0</v>
      </c>
      <c r="AN387" s="26">
        <f ca="1">IF(AM387=0,0,COUNTIF($AM$19:AM387,C387*10+1))</f>
        <v>0</v>
      </c>
      <c r="AO387" s="21">
        <f t="shared" ca="1" si="164"/>
        <v>0</v>
      </c>
      <c r="AP387" s="33">
        <f t="shared" ca="1" si="165"/>
        <v>0</v>
      </c>
      <c r="AR387" s="111">
        <v>0</v>
      </c>
      <c r="AS387" s="26"/>
    </row>
    <row r="388" spans="1:45" x14ac:dyDescent="0.2">
      <c r="A388" s="15">
        <f>Daten!A388</f>
        <v>30645</v>
      </c>
      <c r="B388" s="8" t="str">
        <f>Daten!B388</f>
        <v>Weissenbach an der Triesting</v>
      </c>
      <c r="C388" s="15">
        <f t="shared" si="141"/>
        <v>3</v>
      </c>
      <c r="D388" s="10">
        <f>Daten!D388</f>
        <v>0</v>
      </c>
      <c r="E388" s="9">
        <f>Daten!E388</f>
        <v>1709</v>
      </c>
      <c r="F388" s="9">
        <f>Daten!F388</f>
        <v>1729</v>
      </c>
      <c r="G388" s="27">
        <f t="shared" si="142"/>
        <v>-20</v>
      </c>
      <c r="H388" s="29">
        <f t="shared" si="143"/>
        <v>-1.156737998843262E-2</v>
      </c>
      <c r="I388" s="21">
        <f t="shared" si="144"/>
        <v>22.302723889332913</v>
      </c>
      <c r="J388" s="21">
        <f t="shared" si="145"/>
        <v>-42.30272388933291</v>
      </c>
      <c r="K388" s="27">
        <f t="shared" si="146"/>
        <v>21151.361944666456</v>
      </c>
      <c r="L388" s="16">
        <f>Daten!G388</f>
        <v>261</v>
      </c>
      <c r="M388" s="16">
        <f>Daten!H388</f>
        <v>1111</v>
      </c>
      <c r="N388" s="16">
        <f>Daten!I388</f>
        <v>337</v>
      </c>
      <c r="O388" s="28">
        <f t="shared" si="147"/>
        <v>0.5382538253825383</v>
      </c>
      <c r="P388" s="16">
        <f t="shared" si="148"/>
        <v>614.39605535045996</v>
      </c>
      <c r="Q388" s="21">
        <f t="shared" si="149"/>
        <v>-16.39605535045996</v>
      </c>
      <c r="R388" s="27">
        <f t="shared" si="150"/>
        <v>-3279.211070091992</v>
      </c>
      <c r="S388" s="9">
        <f>Daten!K388</f>
        <v>10256</v>
      </c>
      <c r="T388" s="9">
        <f>Daten!L388</f>
        <v>128148</v>
      </c>
      <c r="U388" s="9">
        <f>Daten!M388</f>
        <v>1109755</v>
      </c>
      <c r="V388" s="9">
        <f>Daten!N388</f>
        <v>500</v>
      </c>
      <c r="W388" s="9">
        <f>Daten!O388</f>
        <v>500</v>
      </c>
      <c r="X388" s="23">
        <f t="shared" si="151"/>
        <v>1248159</v>
      </c>
      <c r="Y388" s="9">
        <f t="shared" si="152"/>
        <v>604502.02482752304</v>
      </c>
      <c r="Z388" s="21">
        <f t="shared" si="153"/>
        <v>643656.97517247696</v>
      </c>
      <c r="AA388" s="27">
        <f t="shared" si="154"/>
        <v>-64365.697517247696</v>
      </c>
      <c r="AB388" s="32">
        <f t="shared" si="155"/>
        <v>-46493.546642673231</v>
      </c>
      <c r="AC388" s="31">
        <f t="shared" si="156"/>
        <v>0</v>
      </c>
      <c r="AG388" s="26">
        <f t="shared" si="157"/>
        <v>0</v>
      </c>
      <c r="AH388" s="26">
        <f t="shared" si="158"/>
        <v>0</v>
      </c>
      <c r="AI388" s="26">
        <f t="shared" si="159"/>
        <v>0</v>
      </c>
      <c r="AJ388" s="26">
        <f t="shared" si="160"/>
        <v>1</v>
      </c>
      <c r="AK388" s="26">
        <f t="shared" si="161"/>
        <v>0</v>
      </c>
      <c r="AL388" s="26">
        <f t="shared" ca="1" si="162"/>
        <v>0</v>
      </c>
      <c r="AM388" s="26">
        <f t="shared" ca="1" si="163"/>
        <v>0</v>
      </c>
      <c r="AN388" s="26">
        <f ca="1">IF(AM388=0,0,COUNTIF($AM$19:AM388,C388*10+1))</f>
        <v>0</v>
      </c>
      <c r="AO388" s="21">
        <f t="shared" ca="1" si="164"/>
        <v>0</v>
      </c>
      <c r="AP388" s="33">
        <f t="shared" ca="1" si="165"/>
        <v>0</v>
      </c>
      <c r="AR388" s="111">
        <v>0</v>
      </c>
      <c r="AS388" s="26"/>
    </row>
    <row r="389" spans="1:45" x14ac:dyDescent="0.2">
      <c r="A389" s="15">
        <f>Daten!A389</f>
        <v>30646</v>
      </c>
      <c r="B389" s="8" t="str">
        <f>Daten!B389</f>
        <v>Blumau-Neurißhof</v>
      </c>
      <c r="C389" s="15">
        <f t="shared" si="141"/>
        <v>3</v>
      </c>
      <c r="D389" s="10">
        <f>Daten!D389</f>
        <v>0</v>
      </c>
      <c r="E389" s="9">
        <f>Daten!E389</f>
        <v>1847</v>
      </c>
      <c r="F389" s="9">
        <f>Daten!F389</f>
        <v>1820</v>
      </c>
      <c r="G389" s="27">
        <f t="shared" si="142"/>
        <v>27</v>
      </c>
      <c r="H389" s="29">
        <f t="shared" si="143"/>
        <v>1.4835164835164835E-2</v>
      </c>
      <c r="I389" s="21">
        <f t="shared" si="144"/>
        <v>23.476551462455699</v>
      </c>
      <c r="J389" s="21">
        <f t="shared" si="145"/>
        <v>3.5234485375443008</v>
      </c>
      <c r="K389" s="27">
        <f t="shared" si="146"/>
        <v>-1761.7242687721505</v>
      </c>
      <c r="L389" s="16">
        <f>Daten!G389</f>
        <v>267</v>
      </c>
      <c r="M389" s="16">
        <f>Daten!H389</f>
        <v>1273</v>
      </c>
      <c r="N389" s="16">
        <f>Daten!I389</f>
        <v>307</v>
      </c>
      <c r="O389" s="28">
        <f t="shared" si="147"/>
        <v>0.45090337784760409</v>
      </c>
      <c r="P389" s="16">
        <f t="shared" si="148"/>
        <v>703.98395901092306</v>
      </c>
      <c r="Q389" s="21">
        <f t="shared" si="149"/>
        <v>-129.98395901092306</v>
      </c>
      <c r="R389" s="27">
        <f t="shared" si="150"/>
        <v>-25996.791802184613</v>
      </c>
      <c r="S389" s="9">
        <f>Daten!K389</f>
        <v>1136</v>
      </c>
      <c r="T389" s="9">
        <f>Daten!L389</f>
        <v>92378</v>
      </c>
      <c r="U389" s="9">
        <f>Daten!M389</f>
        <v>155239</v>
      </c>
      <c r="V389" s="9">
        <f>Daten!N389</f>
        <v>500</v>
      </c>
      <c r="W389" s="9">
        <f>Daten!O389</f>
        <v>500</v>
      </c>
      <c r="X389" s="23">
        <f t="shared" si="151"/>
        <v>248753</v>
      </c>
      <c r="Y389" s="9">
        <f t="shared" si="152"/>
        <v>653314.94432793162</v>
      </c>
      <c r="Z389" s="21">
        <f t="shared" si="153"/>
        <v>-404561.94432793162</v>
      </c>
      <c r="AA389" s="27">
        <f t="shared" si="154"/>
        <v>40456.194432793163</v>
      </c>
      <c r="AB389" s="32">
        <f t="shared" si="155"/>
        <v>12697.678361836399</v>
      </c>
      <c r="AC389" s="31">
        <f t="shared" si="156"/>
        <v>12697.678361836399</v>
      </c>
      <c r="AG389" s="26">
        <f t="shared" si="157"/>
        <v>-1761.7242687721505</v>
      </c>
      <c r="AH389" s="26">
        <f t="shared" si="158"/>
        <v>40456.194432793163</v>
      </c>
      <c r="AI389" s="26">
        <f t="shared" si="159"/>
        <v>38694.470164021011</v>
      </c>
      <c r="AJ389" s="26">
        <f t="shared" si="160"/>
        <v>1</v>
      </c>
      <c r="AK389" s="26">
        <f t="shared" si="161"/>
        <v>38694.470164021011</v>
      </c>
      <c r="AL389" s="26">
        <f t="shared" ca="1" si="162"/>
        <v>91323</v>
      </c>
      <c r="AM389" s="26">
        <f t="shared" ca="1" si="163"/>
        <v>31</v>
      </c>
      <c r="AN389" s="26">
        <f ca="1">IF(AM389=0,0,COUNTIF($AM$19:AM389,C389*10+1))</f>
        <v>28</v>
      </c>
      <c r="AO389" s="21">
        <f t="shared" ca="1" si="164"/>
        <v>0</v>
      </c>
      <c r="AP389" s="33">
        <f t="shared" ca="1" si="165"/>
        <v>91323</v>
      </c>
      <c r="AR389" s="111">
        <v>41278</v>
      </c>
      <c r="AS389" s="26"/>
    </row>
    <row r="390" spans="1:45" x14ac:dyDescent="0.2">
      <c r="A390" s="15">
        <f>Daten!A390</f>
        <v>30701</v>
      </c>
      <c r="B390" s="8" t="str">
        <f>Daten!B390</f>
        <v>Au am Leithaberge</v>
      </c>
      <c r="C390" s="15">
        <f t="shared" si="141"/>
        <v>3</v>
      </c>
      <c r="D390" s="10">
        <f>Daten!D390</f>
        <v>0</v>
      </c>
      <c r="E390" s="9">
        <f>Daten!E390</f>
        <v>938</v>
      </c>
      <c r="F390" s="9">
        <f>Daten!F390</f>
        <v>944</v>
      </c>
      <c r="G390" s="27">
        <f t="shared" si="142"/>
        <v>-6</v>
      </c>
      <c r="H390" s="29">
        <f t="shared" si="143"/>
        <v>-6.3559322033898309E-3</v>
      </c>
      <c r="I390" s="21">
        <f t="shared" si="144"/>
        <v>12.176848670636362</v>
      </c>
      <c r="J390" s="21">
        <f t="shared" si="145"/>
        <v>-18.17684867063636</v>
      </c>
      <c r="K390" s="27">
        <f t="shared" si="146"/>
        <v>9088.424335318181</v>
      </c>
      <c r="L390" s="16">
        <f>Daten!G390</f>
        <v>122</v>
      </c>
      <c r="M390" s="16">
        <f>Daten!H390</f>
        <v>608</v>
      </c>
      <c r="N390" s="16">
        <f>Daten!I390</f>
        <v>208</v>
      </c>
      <c r="O390" s="28">
        <f t="shared" si="147"/>
        <v>0.54276315789473684</v>
      </c>
      <c r="P390" s="16">
        <f t="shared" si="148"/>
        <v>336.23114460223189</v>
      </c>
      <c r="Q390" s="21">
        <f t="shared" si="149"/>
        <v>-6.2311446022318933</v>
      </c>
      <c r="R390" s="27">
        <f t="shared" si="150"/>
        <v>-1246.2289204463787</v>
      </c>
      <c r="S390" s="9">
        <f>Daten!K390</f>
        <v>9237</v>
      </c>
      <c r="T390" s="9">
        <f>Daten!L390</f>
        <v>64209</v>
      </c>
      <c r="U390" s="9">
        <f>Daten!M390</f>
        <v>112172</v>
      </c>
      <c r="V390" s="9">
        <f>Daten!N390</f>
        <v>500</v>
      </c>
      <c r="W390" s="9">
        <f>Daten!O390</f>
        <v>500</v>
      </c>
      <c r="X390" s="23">
        <f t="shared" si="151"/>
        <v>185618</v>
      </c>
      <c r="Y390" s="9">
        <f t="shared" si="152"/>
        <v>331786.36587958841</v>
      </c>
      <c r="Z390" s="21">
        <f t="shared" si="153"/>
        <v>-146168.36587958841</v>
      </c>
      <c r="AA390" s="27">
        <f t="shared" si="154"/>
        <v>14616.836587958842</v>
      </c>
      <c r="AB390" s="32">
        <f t="shared" si="155"/>
        <v>22459.032002830645</v>
      </c>
      <c r="AC390" s="31">
        <f t="shared" si="156"/>
        <v>22459.032002830645</v>
      </c>
      <c r="AG390" s="26">
        <f t="shared" si="157"/>
        <v>9088.424335318181</v>
      </c>
      <c r="AH390" s="26">
        <f t="shared" si="158"/>
        <v>14616.836587958842</v>
      </c>
      <c r="AI390" s="26">
        <f t="shared" si="159"/>
        <v>23705.260923277023</v>
      </c>
      <c r="AJ390" s="26">
        <f t="shared" si="160"/>
        <v>1</v>
      </c>
      <c r="AK390" s="26">
        <f t="shared" si="161"/>
        <v>23705.260923277023</v>
      </c>
      <c r="AL390" s="26">
        <f t="shared" ca="1" si="162"/>
        <v>55947</v>
      </c>
      <c r="AM390" s="26">
        <f t="shared" ca="1" si="163"/>
        <v>31</v>
      </c>
      <c r="AN390" s="26">
        <f ca="1">IF(AM390=0,0,COUNTIF($AM$19:AM390,C390*10+1))</f>
        <v>29</v>
      </c>
      <c r="AO390" s="21">
        <f t="shared" ca="1" si="164"/>
        <v>0</v>
      </c>
      <c r="AP390" s="33">
        <f t="shared" ca="1" si="165"/>
        <v>55947</v>
      </c>
      <c r="AR390" s="111">
        <v>25288</v>
      </c>
      <c r="AS390" s="26"/>
    </row>
    <row r="391" spans="1:45" x14ac:dyDescent="0.2">
      <c r="A391" s="15">
        <f>Daten!A391</f>
        <v>30702</v>
      </c>
      <c r="B391" s="8" t="str">
        <f>Daten!B391</f>
        <v>Bad Deutsch-Altenburg</v>
      </c>
      <c r="C391" s="15">
        <f t="shared" si="141"/>
        <v>3</v>
      </c>
      <c r="D391" s="10">
        <f>Daten!D391</f>
        <v>0</v>
      </c>
      <c r="E391" s="9">
        <f>Daten!E391</f>
        <v>1786</v>
      </c>
      <c r="F391" s="9">
        <f>Daten!F391</f>
        <v>1599</v>
      </c>
      <c r="G391" s="27">
        <f t="shared" si="142"/>
        <v>187</v>
      </c>
      <c r="H391" s="29">
        <f t="shared" si="143"/>
        <v>0.11694809255784866</v>
      </c>
      <c r="I391" s="21">
        <f t="shared" si="144"/>
        <v>20.625827356300363</v>
      </c>
      <c r="J391" s="21">
        <f t="shared" si="145"/>
        <v>166.37417264369964</v>
      </c>
      <c r="K391" s="27">
        <f t="shared" si="146"/>
        <v>-83187.086321849813</v>
      </c>
      <c r="L391" s="16">
        <f>Daten!G391</f>
        <v>271</v>
      </c>
      <c r="M391" s="16">
        <f>Daten!H391</f>
        <v>1157</v>
      </c>
      <c r="N391" s="16">
        <f>Daten!I391</f>
        <v>358</v>
      </c>
      <c r="O391" s="28">
        <f t="shared" si="147"/>
        <v>0.54364736387208301</v>
      </c>
      <c r="P391" s="16">
        <f t="shared" si="148"/>
        <v>639.83459589602353</v>
      </c>
      <c r="Q391" s="21">
        <f t="shared" si="149"/>
        <v>-10.834595896023529</v>
      </c>
      <c r="R391" s="27">
        <f t="shared" si="150"/>
        <v>-2166.9191792047059</v>
      </c>
      <c r="S391" s="9">
        <f>Daten!K391</f>
        <v>11872</v>
      </c>
      <c r="T391" s="9">
        <f>Daten!L391</f>
        <v>152512</v>
      </c>
      <c r="U391" s="9">
        <f>Daten!M391</f>
        <v>302090</v>
      </c>
      <c r="V391" s="9">
        <f>Daten!N391</f>
        <v>500</v>
      </c>
      <c r="W391" s="9">
        <f>Daten!O391</f>
        <v>500</v>
      </c>
      <c r="X391" s="23">
        <f t="shared" si="151"/>
        <v>466474</v>
      </c>
      <c r="Y391" s="9">
        <f t="shared" si="152"/>
        <v>631738.2190415191</v>
      </c>
      <c r="Z391" s="21">
        <f t="shared" si="153"/>
        <v>-165264.2190415191</v>
      </c>
      <c r="AA391" s="27">
        <f t="shared" si="154"/>
        <v>16526.42190415191</v>
      </c>
      <c r="AB391" s="32">
        <f t="shared" si="155"/>
        <v>-68827.583596902608</v>
      </c>
      <c r="AC391" s="31">
        <f t="shared" si="156"/>
        <v>0</v>
      </c>
      <c r="AG391" s="26">
        <f t="shared" si="157"/>
        <v>0</v>
      </c>
      <c r="AH391" s="26">
        <f t="shared" si="158"/>
        <v>0</v>
      </c>
      <c r="AI391" s="26">
        <f t="shared" si="159"/>
        <v>0</v>
      </c>
      <c r="AJ391" s="26">
        <f t="shared" si="160"/>
        <v>1</v>
      </c>
      <c r="AK391" s="26">
        <f t="shared" si="161"/>
        <v>0</v>
      </c>
      <c r="AL391" s="26">
        <f t="shared" ca="1" si="162"/>
        <v>0</v>
      </c>
      <c r="AM391" s="26">
        <f t="shared" ca="1" si="163"/>
        <v>0</v>
      </c>
      <c r="AN391" s="26">
        <f ca="1">IF(AM391=0,0,COUNTIF($AM$19:AM391,C391*10+1))</f>
        <v>0</v>
      </c>
      <c r="AO391" s="21">
        <f t="shared" ca="1" si="164"/>
        <v>0</v>
      </c>
      <c r="AP391" s="33">
        <f t="shared" ca="1" si="165"/>
        <v>0</v>
      </c>
      <c r="AR391" s="111">
        <v>0</v>
      </c>
      <c r="AS391" s="26"/>
    </row>
    <row r="392" spans="1:45" x14ac:dyDescent="0.2">
      <c r="A392" s="15">
        <f>Daten!A392</f>
        <v>30703</v>
      </c>
      <c r="B392" s="8" t="str">
        <f>Daten!B392</f>
        <v>Berg</v>
      </c>
      <c r="C392" s="15">
        <f t="shared" si="141"/>
        <v>3</v>
      </c>
      <c r="D392" s="10">
        <f>Daten!D392</f>
        <v>0</v>
      </c>
      <c r="E392" s="9">
        <f>Daten!E392</f>
        <v>901</v>
      </c>
      <c r="F392" s="9">
        <f>Daten!F392</f>
        <v>861</v>
      </c>
      <c r="G392" s="27">
        <f t="shared" si="142"/>
        <v>40</v>
      </c>
      <c r="H392" s="29">
        <f t="shared" si="143"/>
        <v>4.6457607433217189E-2</v>
      </c>
      <c r="I392" s="21">
        <f t="shared" si="144"/>
        <v>11.10621473031558</v>
      </c>
      <c r="J392" s="21">
        <f t="shared" si="145"/>
        <v>28.893785269684422</v>
      </c>
      <c r="K392" s="27">
        <f t="shared" si="146"/>
        <v>-14446.89263484221</v>
      </c>
      <c r="L392" s="16">
        <f>Daten!G392</f>
        <v>168</v>
      </c>
      <c r="M392" s="16">
        <f>Daten!H392</f>
        <v>547</v>
      </c>
      <c r="N392" s="16">
        <f>Daten!I392</f>
        <v>186</v>
      </c>
      <c r="O392" s="28">
        <f t="shared" si="147"/>
        <v>0.6471663619744058</v>
      </c>
      <c r="P392" s="16">
        <f t="shared" si="148"/>
        <v>302.49742779181065</v>
      </c>
      <c r="Q392" s="21">
        <f t="shared" si="149"/>
        <v>51.502572208189349</v>
      </c>
      <c r="R392" s="27">
        <f t="shared" si="150"/>
        <v>10300.51444163787</v>
      </c>
      <c r="S392" s="9">
        <f>Daten!K392</f>
        <v>6043</v>
      </c>
      <c r="T392" s="9">
        <f>Daten!L392</f>
        <v>57962</v>
      </c>
      <c r="U392" s="9">
        <f>Daten!M392</f>
        <v>29753</v>
      </c>
      <c r="V392" s="9">
        <f>Daten!N392</f>
        <v>500</v>
      </c>
      <c r="W392" s="9">
        <f>Daten!O392</f>
        <v>500</v>
      </c>
      <c r="X392" s="23">
        <f t="shared" si="151"/>
        <v>93758</v>
      </c>
      <c r="Y392" s="9">
        <f t="shared" si="152"/>
        <v>318698.84398455138</v>
      </c>
      <c r="Z392" s="21">
        <f t="shared" si="153"/>
        <v>-224940.84398455138</v>
      </c>
      <c r="AA392" s="27">
        <f t="shared" si="154"/>
        <v>22494.084398455139</v>
      </c>
      <c r="AB392" s="32">
        <f t="shared" si="155"/>
        <v>18347.706205250797</v>
      </c>
      <c r="AC392" s="31">
        <f t="shared" si="156"/>
        <v>18347.706205250797</v>
      </c>
      <c r="AG392" s="26">
        <f t="shared" si="157"/>
        <v>-14446.89263484221</v>
      </c>
      <c r="AH392" s="26">
        <f t="shared" si="158"/>
        <v>22494.084398455139</v>
      </c>
      <c r="AI392" s="26">
        <f t="shared" si="159"/>
        <v>8047.1917636129292</v>
      </c>
      <c r="AJ392" s="26">
        <f t="shared" si="160"/>
        <v>1</v>
      </c>
      <c r="AK392" s="26">
        <f t="shared" si="161"/>
        <v>8047.1917636129292</v>
      </c>
      <c r="AL392" s="26">
        <f t="shared" ca="1" si="162"/>
        <v>18992</v>
      </c>
      <c r="AM392" s="26">
        <f t="shared" ca="1" si="163"/>
        <v>31</v>
      </c>
      <c r="AN392" s="26">
        <f ca="1">IF(AM392=0,0,COUNTIF($AM$19:AM392,C392*10+1))</f>
        <v>30</v>
      </c>
      <c r="AO392" s="21">
        <f t="shared" ca="1" si="164"/>
        <v>0</v>
      </c>
      <c r="AP392" s="33">
        <f t="shared" ca="1" si="165"/>
        <v>18992</v>
      </c>
      <c r="AR392" s="111">
        <v>8584</v>
      </c>
      <c r="AS392" s="26"/>
    </row>
    <row r="393" spans="1:45" x14ac:dyDescent="0.2">
      <c r="A393" s="15">
        <f>Daten!A393</f>
        <v>30704</v>
      </c>
      <c r="B393" s="8" t="str">
        <f>Daten!B393</f>
        <v>Bruck an der Leitha</v>
      </c>
      <c r="C393" s="15">
        <f t="shared" si="141"/>
        <v>3</v>
      </c>
      <c r="D393" s="10">
        <f>Daten!D393</f>
        <v>0</v>
      </c>
      <c r="E393" s="9">
        <f>Daten!E393</f>
        <v>8007</v>
      </c>
      <c r="F393" s="9">
        <f>Daten!F393</f>
        <v>7842</v>
      </c>
      <c r="G393" s="27">
        <f t="shared" si="142"/>
        <v>165</v>
      </c>
      <c r="H393" s="29">
        <f t="shared" si="143"/>
        <v>2.1040550879877582E-2</v>
      </c>
      <c r="I393" s="21">
        <f t="shared" si="144"/>
        <v>101.15555855416351</v>
      </c>
      <c r="J393" s="21">
        <f t="shared" si="145"/>
        <v>63.844441445836495</v>
      </c>
      <c r="K393" s="27">
        <f t="shared" si="146"/>
        <v>-31922.220722918246</v>
      </c>
      <c r="L393" s="16">
        <f>Daten!G393</f>
        <v>1158</v>
      </c>
      <c r="M393" s="16">
        <f>Daten!H393</f>
        <v>5114</v>
      </c>
      <c r="N393" s="16">
        <f>Daten!I393</f>
        <v>1735</v>
      </c>
      <c r="O393" s="28">
        <f t="shared" si="147"/>
        <v>0.56570199452483383</v>
      </c>
      <c r="P393" s="16">
        <f t="shared" si="148"/>
        <v>2828.1020945654836</v>
      </c>
      <c r="Q393" s="21">
        <f t="shared" si="149"/>
        <v>64.89790543451636</v>
      </c>
      <c r="R393" s="27">
        <f t="shared" si="150"/>
        <v>12979.581086903272</v>
      </c>
      <c r="S393" s="9">
        <f>Daten!K393</f>
        <v>28108</v>
      </c>
      <c r="T393" s="9">
        <f>Daten!L393</f>
        <v>711616</v>
      </c>
      <c r="U393" s="9">
        <f>Daten!M393</f>
        <v>3090999</v>
      </c>
      <c r="V393" s="9">
        <f>Daten!N393</f>
        <v>500</v>
      </c>
      <c r="W393" s="9">
        <f>Daten!O393</f>
        <v>500</v>
      </c>
      <c r="X393" s="23">
        <f t="shared" si="151"/>
        <v>3830723</v>
      </c>
      <c r="Y393" s="9">
        <f t="shared" si="152"/>
        <v>2832210.4814476171</v>
      </c>
      <c r="Z393" s="21">
        <f t="shared" si="153"/>
        <v>998512.51855238294</v>
      </c>
      <c r="AA393" s="27">
        <f t="shared" si="154"/>
        <v>-99851.251855238297</v>
      </c>
      <c r="AB393" s="32">
        <f t="shared" si="155"/>
        <v>-118793.89149125328</v>
      </c>
      <c r="AC393" s="31">
        <f t="shared" si="156"/>
        <v>0</v>
      </c>
      <c r="AG393" s="26">
        <f t="shared" si="157"/>
        <v>0</v>
      </c>
      <c r="AH393" s="26">
        <f t="shared" si="158"/>
        <v>0</v>
      </c>
      <c r="AI393" s="26">
        <f t="shared" si="159"/>
        <v>0</v>
      </c>
      <c r="AJ393" s="26">
        <f t="shared" si="160"/>
        <v>1</v>
      </c>
      <c r="AK393" s="26">
        <f t="shared" si="161"/>
        <v>0</v>
      </c>
      <c r="AL393" s="26">
        <f t="shared" ca="1" si="162"/>
        <v>0</v>
      </c>
      <c r="AM393" s="26">
        <f t="shared" ca="1" si="163"/>
        <v>0</v>
      </c>
      <c r="AN393" s="26">
        <f ca="1">IF(AM393=0,0,COUNTIF($AM$19:AM393,C393*10+1))</f>
        <v>0</v>
      </c>
      <c r="AO393" s="21">
        <f t="shared" ca="1" si="164"/>
        <v>0</v>
      </c>
      <c r="AP393" s="33">
        <f t="shared" ca="1" si="165"/>
        <v>0</v>
      </c>
      <c r="AR393" s="111">
        <v>0</v>
      </c>
      <c r="AS393" s="26"/>
    </row>
    <row r="394" spans="1:45" x14ac:dyDescent="0.2">
      <c r="A394" s="15">
        <f>Daten!A394</f>
        <v>30706</v>
      </c>
      <c r="B394" s="8" t="str">
        <f>Daten!B394</f>
        <v>Enzersdorf an der Fischa</v>
      </c>
      <c r="C394" s="15">
        <f t="shared" si="141"/>
        <v>3</v>
      </c>
      <c r="D394" s="10">
        <f>Daten!D394</f>
        <v>0</v>
      </c>
      <c r="E394" s="9">
        <f>Daten!E394</f>
        <v>3308</v>
      </c>
      <c r="F394" s="9">
        <f>Daten!F394</f>
        <v>3092</v>
      </c>
      <c r="G394" s="27">
        <f t="shared" si="142"/>
        <v>216</v>
      </c>
      <c r="H394" s="29">
        <f t="shared" si="143"/>
        <v>6.9857697283311773E-2</v>
      </c>
      <c r="I394" s="21">
        <f t="shared" si="144"/>
        <v>39.88433907797419</v>
      </c>
      <c r="J394" s="21">
        <f t="shared" si="145"/>
        <v>176.11566092202582</v>
      </c>
      <c r="K394" s="27">
        <f t="shared" si="146"/>
        <v>-88057.830461012913</v>
      </c>
      <c r="L394" s="16">
        <f>Daten!G394</f>
        <v>456</v>
      </c>
      <c r="M394" s="16">
        <f>Daten!H394</f>
        <v>2215</v>
      </c>
      <c r="N394" s="16">
        <f>Daten!I394</f>
        <v>637</v>
      </c>
      <c r="O394" s="28">
        <f t="shared" si="147"/>
        <v>0.49345372460496612</v>
      </c>
      <c r="P394" s="16">
        <f t="shared" si="148"/>
        <v>1224.9210284439864</v>
      </c>
      <c r="Q394" s="21">
        <f t="shared" si="149"/>
        <v>-131.92102844398642</v>
      </c>
      <c r="R394" s="27">
        <f t="shared" si="150"/>
        <v>-26384.205688797283</v>
      </c>
      <c r="S394" s="9">
        <f>Daten!K394</f>
        <v>43488</v>
      </c>
      <c r="T394" s="9">
        <f>Daten!L394</f>
        <v>311692</v>
      </c>
      <c r="U394" s="9">
        <f>Daten!M394</f>
        <v>1132741</v>
      </c>
      <c r="V394" s="9">
        <f>Daten!N394</f>
        <v>500</v>
      </c>
      <c r="W394" s="9">
        <f>Daten!O394</f>
        <v>500</v>
      </c>
      <c r="X394" s="23">
        <f t="shared" si="151"/>
        <v>1487921</v>
      </c>
      <c r="Y394" s="9">
        <f t="shared" si="152"/>
        <v>1170095.200777909</v>
      </c>
      <c r="Z394" s="21">
        <f t="shared" si="153"/>
        <v>317825.79922209098</v>
      </c>
      <c r="AA394" s="27">
        <f t="shared" si="154"/>
        <v>-31782.579922209101</v>
      </c>
      <c r="AB394" s="32">
        <f t="shared" si="155"/>
        <v>-146224.6160720193</v>
      </c>
      <c r="AC394" s="31">
        <f t="shared" si="156"/>
        <v>0</v>
      </c>
      <c r="AG394" s="26">
        <f t="shared" si="157"/>
        <v>0</v>
      </c>
      <c r="AH394" s="26">
        <f t="shared" si="158"/>
        <v>0</v>
      </c>
      <c r="AI394" s="26">
        <f t="shared" si="159"/>
        <v>0</v>
      </c>
      <c r="AJ394" s="26">
        <f t="shared" si="160"/>
        <v>1</v>
      </c>
      <c r="AK394" s="26">
        <f t="shared" si="161"/>
        <v>0</v>
      </c>
      <c r="AL394" s="26">
        <f t="shared" ca="1" si="162"/>
        <v>0</v>
      </c>
      <c r="AM394" s="26">
        <f t="shared" ca="1" si="163"/>
        <v>0</v>
      </c>
      <c r="AN394" s="26">
        <f ca="1">IF(AM394=0,0,COUNTIF($AM$19:AM394,C394*10+1))</f>
        <v>0</v>
      </c>
      <c r="AO394" s="21">
        <f t="shared" ca="1" si="164"/>
        <v>0</v>
      </c>
      <c r="AP394" s="33">
        <f t="shared" ca="1" si="165"/>
        <v>0</v>
      </c>
      <c r="AR394" s="111">
        <v>0</v>
      </c>
      <c r="AS394" s="26"/>
    </row>
    <row r="395" spans="1:45" x14ac:dyDescent="0.2">
      <c r="A395" s="15">
        <f>Daten!A395</f>
        <v>30708</v>
      </c>
      <c r="B395" s="8" t="str">
        <f>Daten!B395</f>
        <v>Göttlesbrunn-Arbesthal</v>
      </c>
      <c r="C395" s="15">
        <f t="shared" si="141"/>
        <v>3</v>
      </c>
      <c r="D395" s="10">
        <f>Daten!D395</f>
        <v>0</v>
      </c>
      <c r="E395" s="9">
        <f>Daten!E395</f>
        <v>1449</v>
      </c>
      <c r="F395" s="9">
        <f>Daten!F395</f>
        <v>1400</v>
      </c>
      <c r="G395" s="27">
        <f t="shared" si="142"/>
        <v>49</v>
      </c>
      <c r="H395" s="29">
        <f t="shared" si="143"/>
        <v>3.5000000000000003E-2</v>
      </c>
      <c r="I395" s="21">
        <f t="shared" si="144"/>
        <v>18.058885740350537</v>
      </c>
      <c r="J395" s="21">
        <f t="shared" si="145"/>
        <v>30.941114259649463</v>
      </c>
      <c r="K395" s="27">
        <f t="shared" si="146"/>
        <v>-15470.557129824732</v>
      </c>
      <c r="L395" s="16">
        <f>Daten!G395</f>
        <v>219</v>
      </c>
      <c r="M395" s="16">
        <f>Daten!H395</f>
        <v>943</v>
      </c>
      <c r="N395" s="16">
        <f>Daten!I395</f>
        <v>287</v>
      </c>
      <c r="O395" s="28">
        <f t="shared" si="147"/>
        <v>0.53658536585365857</v>
      </c>
      <c r="P395" s="16">
        <f t="shared" si="148"/>
        <v>521.49008118405379</v>
      </c>
      <c r="Q395" s="21">
        <f t="shared" si="149"/>
        <v>-15.490081184053793</v>
      </c>
      <c r="R395" s="27">
        <f t="shared" si="150"/>
        <v>-3098.0162368107585</v>
      </c>
      <c r="S395" s="9">
        <f>Daten!K395</f>
        <v>25831</v>
      </c>
      <c r="T395" s="9">
        <f>Daten!L395</f>
        <v>121531</v>
      </c>
      <c r="U395" s="9">
        <f>Daten!M395</f>
        <v>441905</v>
      </c>
      <c r="V395" s="9">
        <f>Daten!N395</f>
        <v>500</v>
      </c>
      <c r="W395" s="9">
        <f>Daten!O395</f>
        <v>500</v>
      </c>
      <c r="X395" s="23">
        <f t="shared" si="151"/>
        <v>589267</v>
      </c>
      <c r="Y395" s="9">
        <f t="shared" si="152"/>
        <v>512535.6547542896</v>
      </c>
      <c r="Z395" s="21">
        <f t="shared" si="153"/>
        <v>76731.345245710399</v>
      </c>
      <c r="AA395" s="27">
        <f t="shared" si="154"/>
        <v>-7673.1345245710399</v>
      </c>
      <c r="AB395" s="32">
        <f t="shared" si="155"/>
        <v>-26241.70789120653</v>
      </c>
      <c r="AC395" s="31">
        <f t="shared" si="156"/>
        <v>0</v>
      </c>
      <c r="AG395" s="26">
        <f t="shared" si="157"/>
        <v>0</v>
      </c>
      <c r="AH395" s="26">
        <f t="shared" si="158"/>
        <v>0</v>
      </c>
      <c r="AI395" s="26">
        <f t="shared" si="159"/>
        <v>0</v>
      </c>
      <c r="AJ395" s="26">
        <f t="shared" si="160"/>
        <v>1</v>
      </c>
      <c r="AK395" s="26">
        <f t="shared" si="161"/>
        <v>0</v>
      </c>
      <c r="AL395" s="26">
        <f t="shared" ca="1" si="162"/>
        <v>0</v>
      </c>
      <c r="AM395" s="26">
        <f t="shared" ca="1" si="163"/>
        <v>0</v>
      </c>
      <c r="AN395" s="26">
        <f ca="1">IF(AM395=0,0,COUNTIF($AM$19:AM395,C395*10+1))</f>
        <v>0</v>
      </c>
      <c r="AO395" s="21">
        <f t="shared" ca="1" si="164"/>
        <v>0</v>
      </c>
      <c r="AP395" s="33">
        <f t="shared" ca="1" si="165"/>
        <v>0</v>
      </c>
      <c r="AR395" s="111">
        <v>0</v>
      </c>
      <c r="AS395" s="26"/>
    </row>
    <row r="396" spans="1:45" x14ac:dyDescent="0.2">
      <c r="A396" s="15">
        <f>Daten!A396</f>
        <v>30709</v>
      </c>
      <c r="B396" s="8" t="str">
        <f>Daten!B396</f>
        <v>Götzendorf an der Leitha</v>
      </c>
      <c r="C396" s="15">
        <f t="shared" si="141"/>
        <v>3</v>
      </c>
      <c r="D396" s="10">
        <f>Daten!D396</f>
        <v>0</v>
      </c>
      <c r="E396" s="9">
        <f>Daten!E396</f>
        <v>2070</v>
      </c>
      <c r="F396" s="9">
        <f>Daten!F396</f>
        <v>2109</v>
      </c>
      <c r="G396" s="27">
        <f t="shared" si="142"/>
        <v>-39</v>
      </c>
      <c r="H396" s="29">
        <f t="shared" si="143"/>
        <v>-1.849217638691323E-2</v>
      </c>
      <c r="I396" s="21">
        <f t="shared" si="144"/>
        <v>27.204421447428057</v>
      </c>
      <c r="J396" s="21">
        <f t="shared" si="145"/>
        <v>-66.204421447428061</v>
      </c>
      <c r="K396" s="27">
        <f t="shared" si="146"/>
        <v>33102.21072371403</v>
      </c>
      <c r="L396" s="16">
        <f>Daten!G396</f>
        <v>315</v>
      </c>
      <c r="M396" s="16">
        <f>Daten!H396</f>
        <v>1347</v>
      </c>
      <c r="N396" s="16">
        <f>Daten!I396</f>
        <v>408</v>
      </c>
      <c r="O396" s="28">
        <f t="shared" si="147"/>
        <v>0.53674832962138086</v>
      </c>
      <c r="P396" s="16">
        <f t="shared" si="148"/>
        <v>744.9068285842211</v>
      </c>
      <c r="Q396" s="21">
        <f t="shared" si="149"/>
        <v>-21.906828584221103</v>
      </c>
      <c r="R396" s="27">
        <f t="shared" si="150"/>
        <v>-4381.3657168442205</v>
      </c>
      <c r="S396" s="9">
        <f>Daten!K396</f>
        <v>22638</v>
      </c>
      <c r="T396" s="9">
        <f>Daten!L396</f>
        <v>139690</v>
      </c>
      <c r="U396" s="9">
        <f>Daten!M396</f>
        <v>225994</v>
      </c>
      <c r="V396" s="9">
        <f>Daten!N396</f>
        <v>500</v>
      </c>
      <c r="W396" s="9">
        <f>Daten!O396</f>
        <v>500</v>
      </c>
      <c r="X396" s="23">
        <f t="shared" si="151"/>
        <v>388322</v>
      </c>
      <c r="Y396" s="9">
        <f t="shared" si="152"/>
        <v>732193.79250612797</v>
      </c>
      <c r="Z396" s="21">
        <f t="shared" si="153"/>
        <v>-343871.79250612797</v>
      </c>
      <c r="AA396" s="27">
        <f t="shared" si="154"/>
        <v>34387.179250612797</v>
      </c>
      <c r="AB396" s="32">
        <f t="shared" si="155"/>
        <v>63108.024257482604</v>
      </c>
      <c r="AC396" s="31">
        <f t="shared" si="156"/>
        <v>63108.024257482604</v>
      </c>
      <c r="AG396" s="26">
        <f t="shared" si="157"/>
        <v>33102.21072371403</v>
      </c>
      <c r="AH396" s="26">
        <f t="shared" si="158"/>
        <v>34387.179250612797</v>
      </c>
      <c r="AI396" s="26">
        <f t="shared" si="159"/>
        <v>67489.389974326827</v>
      </c>
      <c r="AJ396" s="26">
        <f t="shared" si="160"/>
        <v>1</v>
      </c>
      <c r="AK396" s="26">
        <f t="shared" si="161"/>
        <v>67489.389974326827</v>
      </c>
      <c r="AL396" s="26">
        <f t="shared" ca="1" si="162"/>
        <v>159281</v>
      </c>
      <c r="AM396" s="26">
        <f t="shared" ca="1" si="163"/>
        <v>31</v>
      </c>
      <c r="AN396" s="26">
        <f ca="1">IF(AM396=0,0,COUNTIF($AM$19:AM396,C396*10+1))</f>
        <v>31</v>
      </c>
      <c r="AO396" s="21">
        <f t="shared" ca="1" si="164"/>
        <v>0</v>
      </c>
      <c r="AP396" s="33">
        <f t="shared" ca="1" si="165"/>
        <v>159281</v>
      </c>
      <c r="AR396" s="111">
        <v>71994</v>
      </c>
      <c r="AS396" s="26"/>
    </row>
    <row r="397" spans="1:45" x14ac:dyDescent="0.2">
      <c r="A397" s="15">
        <f>Daten!A397</f>
        <v>30710</v>
      </c>
      <c r="B397" s="8" t="str">
        <f>Daten!B397</f>
        <v>Hainburg a.d. Donau</v>
      </c>
      <c r="C397" s="15">
        <f t="shared" si="141"/>
        <v>3</v>
      </c>
      <c r="D397" s="10">
        <f>Daten!D397</f>
        <v>0</v>
      </c>
      <c r="E397" s="9">
        <f>Daten!E397</f>
        <v>6818</v>
      </c>
      <c r="F397" s="9">
        <f>Daten!F397</f>
        <v>6368</v>
      </c>
      <c r="G397" s="27">
        <f t="shared" si="142"/>
        <v>450</v>
      </c>
      <c r="H397" s="29">
        <f t="shared" si="143"/>
        <v>7.0665829145728637E-2</v>
      </c>
      <c r="I397" s="21">
        <f t="shared" si="144"/>
        <v>82.142131710394438</v>
      </c>
      <c r="J397" s="21">
        <f t="shared" si="145"/>
        <v>367.85786828960556</v>
      </c>
      <c r="K397" s="27">
        <f t="shared" si="146"/>
        <v>-183928.93414480277</v>
      </c>
      <c r="L397" s="16">
        <f>Daten!G397</f>
        <v>1281</v>
      </c>
      <c r="M397" s="16">
        <f>Daten!H397</f>
        <v>4201</v>
      </c>
      <c r="N397" s="16">
        <f>Daten!I397</f>
        <v>1336</v>
      </c>
      <c r="O397" s="28">
        <f t="shared" si="147"/>
        <v>0.62294691740061892</v>
      </c>
      <c r="P397" s="16">
        <f t="shared" si="148"/>
        <v>2323.2023659111451</v>
      </c>
      <c r="Q397" s="21">
        <f t="shared" si="149"/>
        <v>293.79763408885492</v>
      </c>
      <c r="R397" s="27">
        <f t="shared" si="150"/>
        <v>58759.52681777098</v>
      </c>
      <c r="S397" s="9">
        <f>Daten!K397</f>
        <v>5144</v>
      </c>
      <c r="T397" s="9">
        <f>Daten!L397</f>
        <v>405816</v>
      </c>
      <c r="U397" s="9">
        <f>Daten!M397</f>
        <v>812371</v>
      </c>
      <c r="V397" s="9">
        <f>Daten!N397</f>
        <v>500</v>
      </c>
      <c r="W397" s="9">
        <f>Daten!O397</f>
        <v>500</v>
      </c>
      <c r="X397" s="23">
        <f t="shared" si="151"/>
        <v>1223331</v>
      </c>
      <c r="Y397" s="9">
        <f t="shared" si="152"/>
        <v>2411641.1967665609</v>
      </c>
      <c r="Z397" s="21">
        <f t="shared" si="153"/>
        <v>-1188310.1967665609</v>
      </c>
      <c r="AA397" s="27">
        <f t="shared" si="154"/>
        <v>118831.0196766561</v>
      </c>
      <c r="AB397" s="32">
        <f t="shared" si="155"/>
        <v>-6338.387650375691</v>
      </c>
      <c r="AC397" s="31">
        <f t="shared" si="156"/>
        <v>0</v>
      </c>
      <c r="AG397" s="26">
        <f t="shared" si="157"/>
        <v>0</v>
      </c>
      <c r="AH397" s="26">
        <f t="shared" si="158"/>
        <v>0</v>
      </c>
      <c r="AI397" s="26">
        <f t="shared" si="159"/>
        <v>0</v>
      </c>
      <c r="AJ397" s="26">
        <f t="shared" si="160"/>
        <v>1</v>
      </c>
      <c r="AK397" s="26">
        <f t="shared" si="161"/>
        <v>0</v>
      </c>
      <c r="AL397" s="26">
        <f t="shared" ca="1" si="162"/>
        <v>0</v>
      </c>
      <c r="AM397" s="26">
        <f t="shared" ca="1" si="163"/>
        <v>0</v>
      </c>
      <c r="AN397" s="26">
        <f ca="1">IF(AM397=0,0,COUNTIF($AM$19:AM397,C397*10+1))</f>
        <v>0</v>
      </c>
      <c r="AO397" s="21">
        <f t="shared" ca="1" si="164"/>
        <v>0</v>
      </c>
      <c r="AP397" s="33">
        <f t="shared" ca="1" si="165"/>
        <v>0</v>
      </c>
      <c r="AR397" s="111">
        <v>0</v>
      </c>
      <c r="AS397" s="26"/>
    </row>
    <row r="398" spans="1:45" x14ac:dyDescent="0.2">
      <c r="A398" s="15">
        <f>Daten!A398</f>
        <v>30711</v>
      </c>
      <c r="B398" s="8" t="str">
        <f>Daten!B398</f>
        <v>Haslau-Maria Ellend</v>
      </c>
      <c r="C398" s="15">
        <f t="shared" si="141"/>
        <v>3</v>
      </c>
      <c r="D398" s="10">
        <f>Daten!D398</f>
        <v>0</v>
      </c>
      <c r="E398" s="9">
        <f>Daten!E398</f>
        <v>2000</v>
      </c>
      <c r="F398" s="9">
        <f>Daten!F398</f>
        <v>1942</v>
      </c>
      <c r="G398" s="27">
        <f t="shared" si="142"/>
        <v>58</v>
      </c>
      <c r="H398" s="29">
        <f t="shared" si="143"/>
        <v>2.9866117404737384E-2</v>
      </c>
      <c r="I398" s="21">
        <f t="shared" si="144"/>
        <v>25.050254362686246</v>
      </c>
      <c r="J398" s="21">
        <f t="shared" si="145"/>
        <v>32.949745637313754</v>
      </c>
      <c r="K398" s="27">
        <f t="shared" si="146"/>
        <v>-16474.872818656877</v>
      </c>
      <c r="L398" s="16">
        <f>Daten!G398</f>
        <v>349</v>
      </c>
      <c r="M398" s="16">
        <f>Daten!H398</f>
        <v>1365</v>
      </c>
      <c r="N398" s="16">
        <f>Daten!I398</f>
        <v>286</v>
      </c>
      <c r="O398" s="28">
        <f t="shared" si="147"/>
        <v>0.46520146520146521</v>
      </c>
      <c r="P398" s="16">
        <f t="shared" si="148"/>
        <v>754.86104010205031</v>
      </c>
      <c r="Q398" s="21">
        <f t="shared" si="149"/>
        <v>-119.86104010205031</v>
      </c>
      <c r="R398" s="27">
        <f t="shared" si="150"/>
        <v>-23972.208020410064</v>
      </c>
      <c r="S398" s="9">
        <f>Daten!K398</f>
        <v>13956</v>
      </c>
      <c r="T398" s="9">
        <f>Daten!L398</f>
        <v>108603</v>
      </c>
      <c r="U398" s="9">
        <f>Daten!M398</f>
        <v>132449</v>
      </c>
      <c r="V398" s="9">
        <f>Daten!N398</f>
        <v>500</v>
      </c>
      <c r="W398" s="9">
        <f>Daten!O398</f>
        <v>500</v>
      </c>
      <c r="X398" s="23">
        <f t="shared" si="151"/>
        <v>255008</v>
      </c>
      <c r="Y398" s="9">
        <f t="shared" si="152"/>
        <v>707433.61594794982</v>
      </c>
      <c r="Z398" s="21">
        <f t="shared" si="153"/>
        <v>-452425.61594794982</v>
      </c>
      <c r="AA398" s="27">
        <f t="shared" si="154"/>
        <v>45242.561594794985</v>
      </c>
      <c r="AB398" s="32">
        <f t="shared" si="155"/>
        <v>4795.4807557280437</v>
      </c>
      <c r="AC398" s="31">
        <f t="shared" si="156"/>
        <v>4795.4807557280437</v>
      </c>
      <c r="AG398" s="26">
        <f t="shared" si="157"/>
        <v>-16474.872818656877</v>
      </c>
      <c r="AH398" s="26">
        <f t="shared" si="158"/>
        <v>45242.561594794985</v>
      </c>
      <c r="AI398" s="26">
        <f t="shared" si="159"/>
        <v>28767.688776138108</v>
      </c>
      <c r="AJ398" s="26">
        <f t="shared" si="160"/>
        <v>1</v>
      </c>
      <c r="AK398" s="26">
        <f t="shared" si="161"/>
        <v>28767.688776138108</v>
      </c>
      <c r="AL398" s="26">
        <f t="shared" ca="1" si="162"/>
        <v>67895</v>
      </c>
      <c r="AM398" s="26">
        <f t="shared" ca="1" si="163"/>
        <v>31</v>
      </c>
      <c r="AN398" s="26">
        <f ca="1">IF(AM398=0,0,COUNTIF($AM$19:AM398,C398*10+1))</f>
        <v>32</v>
      </c>
      <c r="AO398" s="21">
        <f t="shared" ca="1" si="164"/>
        <v>0</v>
      </c>
      <c r="AP398" s="33">
        <f t="shared" ca="1" si="165"/>
        <v>67895</v>
      </c>
      <c r="AR398" s="111">
        <v>30689</v>
      </c>
      <c r="AS398" s="26"/>
    </row>
    <row r="399" spans="1:45" x14ac:dyDescent="0.2">
      <c r="A399" s="15">
        <f>Daten!A399</f>
        <v>30712</v>
      </c>
      <c r="B399" s="8" t="str">
        <f>Daten!B399</f>
        <v>Höflein</v>
      </c>
      <c r="C399" s="15">
        <f t="shared" si="141"/>
        <v>3</v>
      </c>
      <c r="D399" s="10">
        <f>Daten!D399</f>
        <v>0</v>
      </c>
      <c r="E399" s="9">
        <f>Daten!E399</f>
        <v>1249</v>
      </c>
      <c r="F399" s="9">
        <f>Daten!F399</f>
        <v>1237</v>
      </c>
      <c r="G399" s="27">
        <f t="shared" si="142"/>
        <v>12</v>
      </c>
      <c r="H399" s="29">
        <f t="shared" si="143"/>
        <v>9.7008892481810841E-3</v>
      </c>
      <c r="I399" s="21">
        <f t="shared" si="144"/>
        <v>15.956315472009724</v>
      </c>
      <c r="J399" s="21">
        <f t="shared" si="145"/>
        <v>-3.9563154720097238</v>
      </c>
      <c r="K399" s="27">
        <f t="shared" si="146"/>
        <v>1978.1577360048618</v>
      </c>
      <c r="L399" s="16">
        <f>Daten!G399</f>
        <v>192</v>
      </c>
      <c r="M399" s="16">
        <f>Daten!H399</f>
        <v>837</v>
      </c>
      <c r="N399" s="16">
        <f>Daten!I399</f>
        <v>220</v>
      </c>
      <c r="O399" s="28">
        <f t="shared" si="147"/>
        <v>0.49223416965352451</v>
      </c>
      <c r="P399" s="16">
        <f t="shared" si="148"/>
        <v>462.87083557905942</v>
      </c>
      <c r="Q399" s="21">
        <f t="shared" si="149"/>
        <v>-50.870835579059417</v>
      </c>
      <c r="R399" s="27">
        <f t="shared" si="150"/>
        <v>-10174.167115811884</v>
      </c>
      <c r="S399" s="9">
        <f>Daten!K399</f>
        <v>30800</v>
      </c>
      <c r="T399" s="9">
        <f>Daten!L399</f>
        <v>75625</v>
      </c>
      <c r="U399" s="9">
        <f>Daten!M399</f>
        <v>64908</v>
      </c>
      <c r="V399" s="9">
        <f>Daten!N399</f>
        <v>500</v>
      </c>
      <c r="W399" s="9">
        <f>Daten!O399</f>
        <v>500</v>
      </c>
      <c r="X399" s="23">
        <f t="shared" si="151"/>
        <v>171333</v>
      </c>
      <c r="Y399" s="9">
        <f t="shared" si="152"/>
        <v>441792.29315949464</v>
      </c>
      <c r="Z399" s="21">
        <f t="shared" si="153"/>
        <v>-270459.29315949464</v>
      </c>
      <c r="AA399" s="27">
        <f t="shared" si="154"/>
        <v>27045.929315949466</v>
      </c>
      <c r="AB399" s="32">
        <f t="shared" si="155"/>
        <v>18849.919936142443</v>
      </c>
      <c r="AC399" s="31">
        <f t="shared" si="156"/>
        <v>18849.919936142443</v>
      </c>
      <c r="AG399" s="26">
        <f t="shared" si="157"/>
        <v>1978.1577360048618</v>
      </c>
      <c r="AH399" s="26">
        <f t="shared" si="158"/>
        <v>27045.929315949466</v>
      </c>
      <c r="AI399" s="26">
        <f t="shared" si="159"/>
        <v>29024.087051954328</v>
      </c>
      <c r="AJ399" s="26">
        <f t="shared" si="160"/>
        <v>1</v>
      </c>
      <c r="AK399" s="26">
        <f t="shared" si="161"/>
        <v>29024.087051954328</v>
      </c>
      <c r="AL399" s="26">
        <f t="shared" ca="1" si="162"/>
        <v>68500</v>
      </c>
      <c r="AM399" s="26">
        <f t="shared" ca="1" si="163"/>
        <v>31</v>
      </c>
      <c r="AN399" s="26">
        <f ca="1">IF(AM399=0,0,COUNTIF($AM$19:AM399,C399*10+1))</f>
        <v>33</v>
      </c>
      <c r="AO399" s="21">
        <f t="shared" ca="1" si="164"/>
        <v>0</v>
      </c>
      <c r="AP399" s="33">
        <f t="shared" ca="1" si="165"/>
        <v>68500</v>
      </c>
      <c r="AR399" s="111">
        <v>30962</v>
      </c>
      <c r="AS399" s="26"/>
    </row>
    <row r="400" spans="1:45" x14ac:dyDescent="0.2">
      <c r="A400" s="15">
        <f>Daten!A400</f>
        <v>30713</v>
      </c>
      <c r="B400" s="8" t="str">
        <f>Daten!B400</f>
        <v>Hof am Leithaberge</v>
      </c>
      <c r="C400" s="15">
        <f t="shared" si="141"/>
        <v>3</v>
      </c>
      <c r="D400" s="10">
        <f>Daten!D400</f>
        <v>0</v>
      </c>
      <c r="E400" s="9">
        <f>Daten!E400</f>
        <v>1557</v>
      </c>
      <c r="F400" s="9">
        <f>Daten!F400</f>
        <v>1522</v>
      </c>
      <c r="G400" s="27">
        <f t="shared" si="142"/>
        <v>35</v>
      </c>
      <c r="H400" s="29">
        <f t="shared" si="143"/>
        <v>2.2996057818659658E-2</v>
      </c>
      <c r="I400" s="21">
        <f t="shared" si="144"/>
        <v>19.632588640581083</v>
      </c>
      <c r="J400" s="21">
        <f t="shared" si="145"/>
        <v>15.367411359418917</v>
      </c>
      <c r="K400" s="27">
        <f t="shared" si="146"/>
        <v>-7683.7056797094583</v>
      </c>
      <c r="L400" s="16">
        <f>Daten!G400</f>
        <v>228</v>
      </c>
      <c r="M400" s="16">
        <f>Daten!H400</f>
        <v>1022</v>
      </c>
      <c r="N400" s="16">
        <f>Daten!I400</f>
        <v>307</v>
      </c>
      <c r="O400" s="28">
        <f t="shared" si="147"/>
        <v>0.52348336594911937</v>
      </c>
      <c r="P400" s="16">
        <f t="shared" si="148"/>
        <v>565.17800951230436</v>
      </c>
      <c r="Q400" s="21">
        <f t="shared" si="149"/>
        <v>-30.178009512304357</v>
      </c>
      <c r="R400" s="27">
        <f t="shared" si="150"/>
        <v>-6035.6019024608713</v>
      </c>
      <c r="S400" s="9">
        <f>Daten!K400</f>
        <v>10855</v>
      </c>
      <c r="T400" s="9">
        <f>Daten!L400</f>
        <v>119635</v>
      </c>
      <c r="U400" s="9">
        <f>Daten!M400</f>
        <v>348182</v>
      </c>
      <c r="V400" s="9">
        <f>Daten!N400</f>
        <v>500</v>
      </c>
      <c r="W400" s="9">
        <f>Daten!O400</f>
        <v>500</v>
      </c>
      <c r="X400" s="23">
        <f t="shared" si="151"/>
        <v>478672</v>
      </c>
      <c r="Y400" s="9">
        <f t="shared" si="152"/>
        <v>550737.07001547888</v>
      </c>
      <c r="Z400" s="21">
        <f t="shared" si="153"/>
        <v>-72065.070015478879</v>
      </c>
      <c r="AA400" s="27">
        <f t="shared" si="154"/>
        <v>7206.5070015478886</v>
      </c>
      <c r="AB400" s="32">
        <f t="shared" si="155"/>
        <v>-6512.800580622441</v>
      </c>
      <c r="AC400" s="31">
        <f t="shared" si="156"/>
        <v>0</v>
      </c>
      <c r="AG400" s="26">
        <f t="shared" si="157"/>
        <v>0</v>
      </c>
      <c r="AH400" s="26">
        <f t="shared" si="158"/>
        <v>0</v>
      </c>
      <c r="AI400" s="26">
        <f t="shared" si="159"/>
        <v>0</v>
      </c>
      <c r="AJ400" s="26">
        <f t="shared" si="160"/>
        <v>1</v>
      </c>
      <c r="AK400" s="26">
        <f t="shared" si="161"/>
        <v>0</v>
      </c>
      <c r="AL400" s="26">
        <f t="shared" ca="1" si="162"/>
        <v>0</v>
      </c>
      <c r="AM400" s="26">
        <f t="shared" ca="1" si="163"/>
        <v>0</v>
      </c>
      <c r="AN400" s="26">
        <f ca="1">IF(AM400=0,0,COUNTIF($AM$19:AM400,C400*10+1))</f>
        <v>0</v>
      </c>
      <c r="AO400" s="21">
        <f t="shared" ca="1" si="164"/>
        <v>0</v>
      </c>
      <c r="AP400" s="33">
        <f t="shared" ca="1" si="165"/>
        <v>0</v>
      </c>
      <c r="AR400" s="111">
        <v>0</v>
      </c>
      <c r="AS400" s="26"/>
    </row>
    <row r="401" spans="1:45" x14ac:dyDescent="0.2">
      <c r="A401" s="15">
        <f>Daten!A401</f>
        <v>30715</v>
      </c>
      <c r="B401" s="8" t="str">
        <f>Daten!B401</f>
        <v>Hundsheim</v>
      </c>
      <c r="C401" s="15">
        <f t="shared" si="141"/>
        <v>3</v>
      </c>
      <c r="D401" s="10">
        <f>Daten!D401</f>
        <v>0</v>
      </c>
      <c r="E401" s="9">
        <f>Daten!E401</f>
        <v>628</v>
      </c>
      <c r="F401" s="9">
        <f>Daten!F401</f>
        <v>589</v>
      </c>
      <c r="G401" s="27">
        <f t="shared" si="142"/>
        <v>39</v>
      </c>
      <c r="H401" s="29">
        <f t="shared" si="143"/>
        <v>6.6213921901528014E-2</v>
      </c>
      <c r="I401" s="21">
        <f t="shared" si="144"/>
        <v>7.5976312150474756</v>
      </c>
      <c r="J401" s="21">
        <f t="shared" si="145"/>
        <v>31.402368784952525</v>
      </c>
      <c r="K401" s="27">
        <f t="shared" si="146"/>
        <v>-15701.184392476263</v>
      </c>
      <c r="L401" s="16">
        <f>Daten!G401</f>
        <v>96</v>
      </c>
      <c r="M401" s="16">
        <f>Daten!H401</f>
        <v>386</v>
      </c>
      <c r="N401" s="16">
        <f>Daten!I401</f>
        <v>146</v>
      </c>
      <c r="O401" s="28">
        <f t="shared" si="147"/>
        <v>0.62694300518134716</v>
      </c>
      <c r="P401" s="16">
        <f t="shared" si="148"/>
        <v>213.46253588233802</v>
      </c>
      <c r="Q401" s="21">
        <f t="shared" si="149"/>
        <v>28.537464117661983</v>
      </c>
      <c r="R401" s="27">
        <f t="shared" si="150"/>
        <v>5707.4928235323969</v>
      </c>
      <c r="S401" s="9">
        <f>Daten!K401</f>
        <v>6337</v>
      </c>
      <c r="T401" s="9">
        <f>Daten!L401</f>
        <v>41031</v>
      </c>
      <c r="U401" s="9">
        <f>Daten!M401</f>
        <v>39788</v>
      </c>
      <c r="V401" s="9">
        <f>Daten!N401</f>
        <v>500</v>
      </c>
      <c r="W401" s="9">
        <f>Daten!O401</f>
        <v>500</v>
      </c>
      <c r="X401" s="23">
        <f t="shared" si="151"/>
        <v>87156</v>
      </c>
      <c r="Y401" s="9">
        <f t="shared" si="152"/>
        <v>222134.15540765622</v>
      </c>
      <c r="Z401" s="21">
        <f t="shared" si="153"/>
        <v>-134978.15540765622</v>
      </c>
      <c r="AA401" s="27">
        <f t="shared" si="154"/>
        <v>13497.815540765623</v>
      </c>
      <c r="AB401" s="32">
        <f t="shared" si="155"/>
        <v>3504.1239718217566</v>
      </c>
      <c r="AC401" s="31">
        <f t="shared" si="156"/>
        <v>3504.1239718217566</v>
      </c>
      <c r="AG401" s="26">
        <f t="shared" si="157"/>
        <v>-15701.184392476263</v>
      </c>
      <c r="AH401" s="26">
        <f t="shared" si="158"/>
        <v>13497.815540765623</v>
      </c>
      <c r="AI401" s="26">
        <f t="shared" si="159"/>
        <v>-2203.3688517106402</v>
      </c>
      <c r="AJ401" s="26">
        <f t="shared" si="160"/>
        <v>1</v>
      </c>
      <c r="AK401" s="26">
        <f t="shared" si="161"/>
        <v>0</v>
      </c>
      <c r="AL401" s="26">
        <f t="shared" ca="1" si="162"/>
        <v>0</v>
      </c>
      <c r="AM401" s="26">
        <f t="shared" ca="1" si="163"/>
        <v>0</v>
      </c>
      <c r="AN401" s="26">
        <f ca="1">IF(AM401=0,0,COUNTIF($AM$19:AM401,C401*10+1))</f>
        <v>0</v>
      </c>
      <c r="AO401" s="21">
        <f t="shared" ca="1" si="164"/>
        <v>0</v>
      </c>
      <c r="AP401" s="33">
        <f t="shared" ca="1" si="165"/>
        <v>0</v>
      </c>
      <c r="AR401" s="111">
        <v>0</v>
      </c>
      <c r="AS401" s="26"/>
    </row>
    <row r="402" spans="1:45" x14ac:dyDescent="0.2">
      <c r="A402" s="15">
        <f>Daten!A402</f>
        <v>30716</v>
      </c>
      <c r="B402" s="8" t="str">
        <f>Daten!B402</f>
        <v>Mannersdorf am Leithagebirge</v>
      </c>
      <c r="C402" s="15">
        <f t="shared" si="141"/>
        <v>3</v>
      </c>
      <c r="D402" s="10">
        <f>Daten!D402</f>
        <v>0</v>
      </c>
      <c r="E402" s="9">
        <f>Daten!E402</f>
        <v>4142</v>
      </c>
      <c r="F402" s="9">
        <f>Daten!F402</f>
        <v>3975</v>
      </c>
      <c r="G402" s="27">
        <f t="shared" si="142"/>
        <v>167</v>
      </c>
      <c r="H402" s="29">
        <f t="shared" si="143"/>
        <v>4.20125786163522E-2</v>
      </c>
      <c r="I402" s="21">
        <f t="shared" si="144"/>
        <v>51.274336298495278</v>
      </c>
      <c r="J402" s="21">
        <f t="shared" si="145"/>
        <v>115.72566370150471</v>
      </c>
      <c r="K402" s="27">
        <f t="shared" si="146"/>
        <v>-57862.831850752358</v>
      </c>
      <c r="L402" s="16">
        <f>Daten!G402</f>
        <v>632</v>
      </c>
      <c r="M402" s="16">
        <f>Daten!H402</f>
        <v>2709</v>
      </c>
      <c r="N402" s="16">
        <f>Daten!I402</f>
        <v>801</v>
      </c>
      <c r="O402" s="28">
        <f t="shared" si="147"/>
        <v>0.52897748246585452</v>
      </c>
      <c r="P402" s="16">
        <f t="shared" si="148"/>
        <v>1498.1088334332999</v>
      </c>
      <c r="Q402" s="21">
        <f t="shared" si="149"/>
        <v>-65.108833433299878</v>
      </c>
      <c r="R402" s="27">
        <f t="shared" si="150"/>
        <v>-13021.766686659976</v>
      </c>
      <c r="S402" s="9">
        <f>Daten!K402</f>
        <v>22214</v>
      </c>
      <c r="T402" s="9">
        <f>Daten!L402</f>
        <v>317302</v>
      </c>
      <c r="U402" s="9">
        <f>Daten!M402</f>
        <v>815671</v>
      </c>
      <c r="V402" s="9">
        <f>Daten!N402</f>
        <v>500</v>
      </c>
      <c r="W402" s="9">
        <f>Daten!O402</f>
        <v>500</v>
      </c>
      <c r="X402" s="23">
        <f t="shared" si="151"/>
        <v>1155187</v>
      </c>
      <c r="Y402" s="9">
        <f t="shared" si="152"/>
        <v>1465095.018628204</v>
      </c>
      <c r="Z402" s="21">
        <f t="shared" si="153"/>
        <v>-309908.01862820401</v>
      </c>
      <c r="AA402" s="27">
        <f t="shared" si="154"/>
        <v>30990.801862820401</v>
      </c>
      <c r="AB402" s="32">
        <f t="shared" si="155"/>
        <v>-39893.796674591926</v>
      </c>
      <c r="AC402" s="31">
        <f t="shared" si="156"/>
        <v>0</v>
      </c>
      <c r="AG402" s="26">
        <f t="shared" si="157"/>
        <v>0</v>
      </c>
      <c r="AH402" s="26">
        <f t="shared" si="158"/>
        <v>0</v>
      </c>
      <c r="AI402" s="26">
        <f t="shared" si="159"/>
        <v>0</v>
      </c>
      <c r="AJ402" s="26">
        <f t="shared" si="160"/>
        <v>1</v>
      </c>
      <c r="AK402" s="26">
        <f t="shared" si="161"/>
        <v>0</v>
      </c>
      <c r="AL402" s="26">
        <f t="shared" ca="1" si="162"/>
        <v>0</v>
      </c>
      <c r="AM402" s="26">
        <f t="shared" ca="1" si="163"/>
        <v>0</v>
      </c>
      <c r="AN402" s="26">
        <f ca="1">IF(AM402=0,0,COUNTIF($AM$19:AM402,C402*10+1))</f>
        <v>0</v>
      </c>
      <c r="AO402" s="21">
        <f t="shared" ca="1" si="164"/>
        <v>0</v>
      </c>
      <c r="AP402" s="33">
        <f t="shared" ca="1" si="165"/>
        <v>0</v>
      </c>
      <c r="AR402" s="111">
        <v>0</v>
      </c>
      <c r="AS402" s="26"/>
    </row>
    <row r="403" spans="1:45" x14ac:dyDescent="0.2">
      <c r="A403" s="15">
        <f>Daten!A403</f>
        <v>30718</v>
      </c>
      <c r="B403" s="8" t="str">
        <f>Daten!B403</f>
        <v>Petronell-Carnuntum</v>
      </c>
      <c r="C403" s="15">
        <f t="shared" ref="C403:C466" si="166">INT(A403/10000)</f>
        <v>3</v>
      </c>
      <c r="D403" s="10">
        <f>Daten!D403</f>
        <v>0</v>
      </c>
      <c r="E403" s="9">
        <f>Daten!E403</f>
        <v>1255</v>
      </c>
      <c r="F403" s="9">
        <f>Daten!F403</f>
        <v>1248</v>
      </c>
      <c r="G403" s="27">
        <f t="shared" ref="G403:G466" si="167">E403-F403</f>
        <v>7</v>
      </c>
      <c r="H403" s="29">
        <f t="shared" ref="H403:H466" si="168">G403/F403</f>
        <v>5.608974358974359E-3</v>
      </c>
      <c r="I403" s="21">
        <f t="shared" ref="I403:I466" si="169">F403*$I$6</f>
        <v>16.098206717112479</v>
      </c>
      <c r="J403" s="21">
        <f t="shared" ref="J403:J466" si="170">G403-I403</f>
        <v>-9.098206717112479</v>
      </c>
      <c r="K403" s="27">
        <f t="shared" ref="K403:K466" si="171">-J403*$K$5</f>
        <v>4549.1033585562391</v>
      </c>
      <c r="L403" s="16">
        <f>Daten!G403</f>
        <v>167</v>
      </c>
      <c r="M403" s="16">
        <f>Daten!H403</f>
        <v>804</v>
      </c>
      <c r="N403" s="16">
        <f>Daten!I403</f>
        <v>284</v>
      </c>
      <c r="O403" s="28">
        <f t="shared" ref="O403:O466" si="172">(L403+N403)/M403</f>
        <v>0.56094527363184077</v>
      </c>
      <c r="P403" s="16">
        <f t="shared" ref="P403:P466" si="173">M403*$P$6</f>
        <v>444.62144779637248</v>
      </c>
      <c r="Q403" s="21">
        <f t="shared" ref="Q403:Q466" si="174">L403+N403-P403</f>
        <v>6.3785522036275211</v>
      </c>
      <c r="R403" s="27">
        <f t="shared" ref="R403:R466" si="175">Q403*$R$5</f>
        <v>1275.7104407255042</v>
      </c>
      <c r="S403" s="9">
        <f>Daten!K403</f>
        <v>14579</v>
      </c>
      <c r="T403" s="9">
        <f>Daten!L403</f>
        <v>93798</v>
      </c>
      <c r="U403" s="9">
        <f>Daten!M403</f>
        <v>149222</v>
      </c>
      <c r="V403" s="9">
        <f>Daten!N403</f>
        <v>500</v>
      </c>
      <c r="W403" s="9">
        <f>Daten!O403</f>
        <v>500</v>
      </c>
      <c r="X403" s="23">
        <f t="shared" ref="X403:X466" si="176">S403/V403*500+T403/W403*500+U403</f>
        <v>257599</v>
      </c>
      <c r="Y403" s="9">
        <f t="shared" ref="Y403:Y466" si="177">E403*$Y$6</f>
        <v>443914.59400733846</v>
      </c>
      <c r="Z403" s="21">
        <f t="shared" ref="Z403:Z466" si="178">X403-Y403</f>
        <v>-186315.59400733846</v>
      </c>
      <c r="AA403" s="27">
        <f t="shared" ref="AA403:AA466" si="179">-Z403*$AA$5</f>
        <v>18631.559400733848</v>
      </c>
      <c r="AB403" s="32">
        <f t="shared" ref="AB403:AB466" si="180">K403+R403+AA403</f>
        <v>24456.373200015591</v>
      </c>
      <c r="AC403" s="31">
        <f t="shared" ref="AC403:AC466" si="181">MAX(0,AB403)</f>
        <v>24456.373200015591</v>
      </c>
      <c r="AG403" s="26">
        <f t="shared" ref="AG403:AG466" si="182">IF(AB403&gt;0,K403,0)</f>
        <v>4549.1033585562391</v>
      </c>
      <c r="AH403" s="26">
        <f t="shared" ref="AH403:AH466" si="183">IF(AB403&gt;0,AA403,0)</f>
        <v>18631.559400733848</v>
      </c>
      <c r="AI403" s="26">
        <f t="shared" ref="AI403:AI466" si="184">AG403+AH403</f>
        <v>23180.662759290088</v>
      </c>
      <c r="AJ403" s="26">
        <f t="shared" ref="AJ403:AJ466" si="185">IF(AND(V403=500,W403=500),1,0)</f>
        <v>1</v>
      </c>
      <c r="AK403" s="26">
        <f t="shared" ref="AK403:AK466" si="186">IF(AND(AJ403=1,AI403&gt;=E403*$AK$5),AI403,0)</f>
        <v>23180.662759290088</v>
      </c>
      <c r="AL403" s="26">
        <f t="shared" ref="AL403:AL466" ca="1" si="187">IF(OFFSET($AK$6,C403,0)=0,0,ROUND(AK403*OFFSET($AF$6,C403,0)/OFFSET($AK$6,C403,0),0))</f>
        <v>54709</v>
      </c>
      <c r="AM403" s="26">
        <f t="shared" ref="AM403:AM466" ca="1" si="188">IF(AL403&gt;0,C403*10+1,0)</f>
        <v>31</v>
      </c>
      <c r="AN403" s="26">
        <f ca="1">IF(AM403=0,0,COUNTIF($AM$19:AM403,C403*10+1))</f>
        <v>34</v>
      </c>
      <c r="AO403" s="21">
        <f t="shared" ref="AO403:AO466" ca="1" si="189">IF(AN403=1,OFFSET($AF$6,C403,0)-OFFSET($AL$6,C403,0),0)</f>
        <v>0</v>
      </c>
      <c r="AP403" s="33">
        <f t="shared" ref="AP403:AP466" ca="1" si="190">AL403+AO403</f>
        <v>54709</v>
      </c>
      <c r="AR403" s="111">
        <v>24729</v>
      </c>
      <c r="AS403" s="26"/>
    </row>
    <row r="404" spans="1:45" x14ac:dyDescent="0.2">
      <c r="A404" s="15">
        <f>Daten!A404</f>
        <v>30719</v>
      </c>
      <c r="B404" s="8" t="str">
        <f>Daten!B404</f>
        <v>Prellenkirchen</v>
      </c>
      <c r="C404" s="15">
        <f t="shared" si="166"/>
        <v>3</v>
      </c>
      <c r="D404" s="10">
        <f>Daten!D404</f>
        <v>0</v>
      </c>
      <c r="E404" s="9">
        <f>Daten!E404</f>
        <v>1630</v>
      </c>
      <c r="F404" s="9">
        <f>Daten!F404</f>
        <v>1531</v>
      </c>
      <c r="G404" s="27">
        <f t="shared" si="167"/>
        <v>99</v>
      </c>
      <c r="H404" s="29">
        <f t="shared" si="168"/>
        <v>6.4663618549967342E-2</v>
      </c>
      <c r="I404" s="21">
        <f t="shared" si="169"/>
        <v>19.748681477483338</v>
      </c>
      <c r="J404" s="21">
        <f t="shared" si="170"/>
        <v>79.251318522516669</v>
      </c>
      <c r="K404" s="27">
        <f t="shared" si="171"/>
        <v>-39625.659261258334</v>
      </c>
      <c r="L404" s="16">
        <f>Daten!G404</f>
        <v>249</v>
      </c>
      <c r="M404" s="16">
        <f>Daten!H404</f>
        <v>1042</v>
      </c>
      <c r="N404" s="16">
        <f>Daten!I404</f>
        <v>339</v>
      </c>
      <c r="O404" s="28">
        <f t="shared" si="172"/>
        <v>0.56429942418426104</v>
      </c>
      <c r="P404" s="16">
        <f t="shared" si="173"/>
        <v>576.23824453211455</v>
      </c>
      <c r="Q404" s="21">
        <f t="shared" si="174"/>
        <v>11.76175546788545</v>
      </c>
      <c r="R404" s="27">
        <f t="shared" si="175"/>
        <v>2352.3510935770901</v>
      </c>
      <c r="S404" s="9">
        <f>Daten!K404</f>
        <v>29856</v>
      </c>
      <c r="T404" s="9">
        <f>Daten!L404</f>
        <v>110436</v>
      </c>
      <c r="U404" s="9">
        <f>Daten!M404</f>
        <v>84708</v>
      </c>
      <c r="V404" s="9">
        <f>Daten!N404</f>
        <v>500</v>
      </c>
      <c r="W404" s="9">
        <f>Daten!O404</f>
        <v>500</v>
      </c>
      <c r="X404" s="23">
        <f t="shared" si="176"/>
        <v>225000</v>
      </c>
      <c r="Y404" s="9">
        <f t="shared" si="177"/>
        <v>576558.39699757902</v>
      </c>
      <c r="Z404" s="21">
        <f t="shared" si="178"/>
        <v>-351558.39699757902</v>
      </c>
      <c r="AA404" s="27">
        <f t="shared" si="179"/>
        <v>35155.839699757904</v>
      </c>
      <c r="AB404" s="32">
        <f t="shared" si="180"/>
        <v>-2117.4684679233396</v>
      </c>
      <c r="AC404" s="31">
        <f t="shared" si="181"/>
        <v>0</v>
      </c>
      <c r="AG404" s="26">
        <f t="shared" si="182"/>
        <v>0</v>
      </c>
      <c r="AH404" s="26">
        <f t="shared" si="183"/>
        <v>0</v>
      </c>
      <c r="AI404" s="26">
        <f t="shared" si="184"/>
        <v>0</v>
      </c>
      <c r="AJ404" s="26">
        <f t="shared" si="185"/>
        <v>1</v>
      </c>
      <c r="AK404" s="26">
        <f t="shared" si="186"/>
        <v>0</v>
      </c>
      <c r="AL404" s="26">
        <f t="shared" ca="1" si="187"/>
        <v>0</v>
      </c>
      <c r="AM404" s="26">
        <f t="shared" ca="1" si="188"/>
        <v>0</v>
      </c>
      <c r="AN404" s="26">
        <f ca="1">IF(AM404=0,0,COUNTIF($AM$19:AM404,C404*10+1))</f>
        <v>0</v>
      </c>
      <c r="AO404" s="21">
        <f t="shared" ca="1" si="189"/>
        <v>0</v>
      </c>
      <c r="AP404" s="33">
        <f t="shared" ca="1" si="190"/>
        <v>0</v>
      </c>
      <c r="AR404" s="111">
        <v>0</v>
      </c>
      <c r="AS404" s="26"/>
    </row>
    <row r="405" spans="1:45" x14ac:dyDescent="0.2">
      <c r="A405" s="15">
        <f>Daten!A405</f>
        <v>30721</v>
      </c>
      <c r="B405" s="8" t="str">
        <f>Daten!B405</f>
        <v>Rohrau</v>
      </c>
      <c r="C405" s="15">
        <f t="shared" si="166"/>
        <v>3</v>
      </c>
      <c r="D405" s="10">
        <f>Daten!D405</f>
        <v>0</v>
      </c>
      <c r="E405" s="9">
        <f>Daten!E405</f>
        <v>1615</v>
      </c>
      <c r="F405" s="9">
        <f>Daten!F405</f>
        <v>1598</v>
      </c>
      <c r="G405" s="27">
        <f t="shared" si="167"/>
        <v>17</v>
      </c>
      <c r="H405" s="29">
        <f t="shared" si="168"/>
        <v>1.0638297872340425E-2</v>
      </c>
      <c r="I405" s="21">
        <f t="shared" si="169"/>
        <v>20.612928152200112</v>
      </c>
      <c r="J405" s="21">
        <f t="shared" si="170"/>
        <v>-3.6129281522001122</v>
      </c>
      <c r="K405" s="27">
        <f t="shared" si="171"/>
        <v>1806.464076100056</v>
      </c>
      <c r="L405" s="16">
        <f>Daten!G405</f>
        <v>266</v>
      </c>
      <c r="M405" s="16">
        <f>Daten!H405</f>
        <v>1078</v>
      </c>
      <c r="N405" s="16">
        <f>Daten!I405</f>
        <v>271</v>
      </c>
      <c r="O405" s="28">
        <f t="shared" si="172"/>
        <v>0.49814471243042674</v>
      </c>
      <c r="P405" s="16">
        <f t="shared" si="173"/>
        <v>596.14666756777308</v>
      </c>
      <c r="Q405" s="21">
        <f t="shared" si="174"/>
        <v>-59.146667567773079</v>
      </c>
      <c r="R405" s="27">
        <f t="shared" si="175"/>
        <v>-11829.333513554615</v>
      </c>
      <c r="S405" s="9">
        <f>Daten!K405</f>
        <v>32505</v>
      </c>
      <c r="T405" s="9">
        <f>Daten!L405</f>
        <v>82074</v>
      </c>
      <c r="U405" s="9">
        <f>Daten!M405</f>
        <v>142736</v>
      </c>
      <c r="V405" s="9">
        <f>Daten!N405</f>
        <v>500</v>
      </c>
      <c r="W405" s="9">
        <f>Daten!O405</f>
        <v>500</v>
      </c>
      <c r="X405" s="23">
        <f t="shared" si="176"/>
        <v>257315</v>
      </c>
      <c r="Y405" s="9">
        <f t="shared" si="177"/>
        <v>571252.6448779694</v>
      </c>
      <c r="Z405" s="21">
        <f t="shared" si="178"/>
        <v>-313937.6448779694</v>
      </c>
      <c r="AA405" s="27">
        <f t="shared" si="179"/>
        <v>31393.764487796943</v>
      </c>
      <c r="AB405" s="32">
        <f t="shared" si="180"/>
        <v>21370.895050342384</v>
      </c>
      <c r="AC405" s="31">
        <f t="shared" si="181"/>
        <v>21370.895050342384</v>
      </c>
      <c r="AG405" s="26">
        <f t="shared" si="182"/>
        <v>1806.464076100056</v>
      </c>
      <c r="AH405" s="26">
        <f t="shared" si="183"/>
        <v>31393.764487796943</v>
      </c>
      <c r="AI405" s="26">
        <f t="shared" si="184"/>
        <v>33200.228563896999</v>
      </c>
      <c r="AJ405" s="26">
        <f t="shared" si="185"/>
        <v>1</v>
      </c>
      <c r="AK405" s="26">
        <f t="shared" si="186"/>
        <v>33200.228563896999</v>
      </c>
      <c r="AL405" s="26">
        <f t="shared" ca="1" si="187"/>
        <v>78356</v>
      </c>
      <c r="AM405" s="26">
        <f t="shared" ca="1" si="188"/>
        <v>31</v>
      </c>
      <c r="AN405" s="26">
        <f ca="1">IF(AM405=0,0,COUNTIF($AM$19:AM405,C405*10+1))</f>
        <v>35</v>
      </c>
      <c r="AO405" s="21">
        <f t="shared" ca="1" si="189"/>
        <v>0</v>
      </c>
      <c r="AP405" s="33">
        <f t="shared" ca="1" si="190"/>
        <v>78356</v>
      </c>
      <c r="AR405" s="111">
        <v>35417</v>
      </c>
      <c r="AS405" s="26"/>
    </row>
    <row r="406" spans="1:45" x14ac:dyDescent="0.2">
      <c r="A406" s="15">
        <f>Daten!A406</f>
        <v>30722</v>
      </c>
      <c r="B406" s="8" t="str">
        <f>Daten!B406</f>
        <v>Scharndorf</v>
      </c>
      <c r="C406" s="15">
        <f t="shared" si="166"/>
        <v>3</v>
      </c>
      <c r="D406" s="10">
        <f>Daten!D406</f>
        <v>0</v>
      </c>
      <c r="E406" s="9">
        <f>Daten!E406</f>
        <v>1178</v>
      </c>
      <c r="F406" s="9">
        <f>Daten!F406</f>
        <v>1159</v>
      </c>
      <c r="G406" s="27">
        <f t="shared" si="167"/>
        <v>19</v>
      </c>
      <c r="H406" s="29">
        <f t="shared" si="168"/>
        <v>1.6393442622950821E-2</v>
      </c>
      <c r="I406" s="21">
        <f t="shared" si="169"/>
        <v>14.950177552190194</v>
      </c>
      <c r="J406" s="21">
        <f t="shared" si="170"/>
        <v>4.0498224478098059</v>
      </c>
      <c r="K406" s="27">
        <f t="shared" si="171"/>
        <v>-2024.911223904903</v>
      </c>
      <c r="L406" s="16">
        <f>Daten!G406</f>
        <v>147</v>
      </c>
      <c r="M406" s="16">
        <f>Daten!H406</f>
        <v>772</v>
      </c>
      <c r="N406" s="16">
        <f>Daten!I406</f>
        <v>259</v>
      </c>
      <c r="O406" s="28">
        <f t="shared" si="172"/>
        <v>0.52590673575129532</v>
      </c>
      <c r="P406" s="16">
        <f t="shared" si="173"/>
        <v>426.92507176467603</v>
      </c>
      <c r="Q406" s="21">
        <f t="shared" si="174"/>
        <v>-20.925071764676034</v>
      </c>
      <c r="R406" s="27">
        <f t="shared" si="175"/>
        <v>-4185.0143529352063</v>
      </c>
      <c r="S406" s="9">
        <f>Daten!K406</f>
        <v>27453</v>
      </c>
      <c r="T406" s="9">
        <f>Daten!L406</f>
        <v>73310</v>
      </c>
      <c r="U406" s="9">
        <f>Daten!M406</f>
        <v>72982</v>
      </c>
      <c r="V406" s="9">
        <f>Daten!N406</f>
        <v>500</v>
      </c>
      <c r="W406" s="9">
        <f>Daten!O406</f>
        <v>500</v>
      </c>
      <c r="X406" s="23">
        <f t="shared" si="176"/>
        <v>173745</v>
      </c>
      <c r="Y406" s="9">
        <f t="shared" si="177"/>
        <v>416678.3997933424</v>
      </c>
      <c r="Z406" s="21">
        <f t="shared" si="178"/>
        <v>-242933.3997933424</v>
      </c>
      <c r="AA406" s="27">
        <f t="shared" si="179"/>
        <v>24293.33997933424</v>
      </c>
      <c r="AB406" s="32">
        <f t="shared" si="180"/>
        <v>18083.414402494131</v>
      </c>
      <c r="AC406" s="31">
        <f t="shared" si="181"/>
        <v>18083.414402494131</v>
      </c>
      <c r="AG406" s="26">
        <f t="shared" si="182"/>
        <v>-2024.911223904903</v>
      </c>
      <c r="AH406" s="26">
        <f t="shared" si="183"/>
        <v>24293.33997933424</v>
      </c>
      <c r="AI406" s="26">
        <f t="shared" si="184"/>
        <v>22268.428755429337</v>
      </c>
      <c r="AJ406" s="26">
        <f t="shared" si="185"/>
        <v>1</v>
      </c>
      <c r="AK406" s="26">
        <f t="shared" si="186"/>
        <v>22268.428755429337</v>
      </c>
      <c r="AL406" s="26">
        <f t="shared" ca="1" si="187"/>
        <v>52556</v>
      </c>
      <c r="AM406" s="26">
        <f t="shared" ca="1" si="188"/>
        <v>31</v>
      </c>
      <c r="AN406" s="26">
        <f ca="1">IF(AM406=0,0,COUNTIF($AM$19:AM406,C406*10+1))</f>
        <v>36</v>
      </c>
      <c r="AO406" s="21">
        <f t="shared" ca="1" si="189"/>
        <v>0</v>
      </c>
      <c r="AP406" s="33">
        <f t="shared" ca="1" si="190"/>
        <v>52556</v>
      </c>
      <c r="AR406" s="111">
        <v>23755</v>
      </c>
      <c r="AS406" s="26"/>
    </row>
    <row r="407" spans="1:45" x14ac:dyDescent="0.2">
      <c r="A407" s="15">
        <f>Daten!A407</f>
        <v>30724</v>
      </c>
      <c r="B407" s="8" t="str">
        <f>Daten!B407</f>
        <v>Sommerein</v>
      </c>
      <c r="C407" s="15">
        <f t="shared" si="166"/>
        <v>3</v>
      </c>
      <c r="D407" s="10">
        <f>Daten!D407</f>
        <v>0</v>
      </c>
      <c r="E407" s="9">
        <f>Daten!E407</f>
        <v>2052</v>
      </c>
      <c r="F407" s="9">
        <f>Daten!F407</f>
        <v>1955</v>
      </c>
      <c r="G407" s="27">
        <f t="shared" si="167"/>
        <v>97</v>
      </c>
      <c r="H407" s="29">
        <f t="shared" si="168"/>
        <v>4.9616368286445015E-2</v>
      </c>
      <c r="I407" s="21">
        <f t="shared" si="169"/>
        <v>25.217944015989499</v>
      </c>
      <c r="J407" s="21">
        <f t="shared" si="170"/>
        <v>71.782055984010498</v>
      </c>
      <c r="K407" s="27">
        <f t="shared" si="171"/>
        <v>-35891.027992005249</v>
      </c>
      <c r="L407" s="16">
        <f>Daten!G407</f>
        <v>282</v>
      </c>
      <c r="M407" s="16">
        <f>Daten!H407</f>
        <v>1395</v>
      </c>
      <c r="N407" s="16">
        <f>Daten!I407</f>
        <v>375</v>
      </c>
      <c r="O407" s="28">
        <f t="shared" si="172"/>
        <v>0.47096774193548385</v>
      </c>
      <c r="P407" s="16">
        <f t="shared" si="173"/>
        <v>771.45139263176566</v>
      </c>
      <c r="Q407" s="21">
        <f t="shared" si="174"/>
        <v>-114.45139263176566</v>
      </c>
      <c r="R407" s="27">
        <f t="shared" si="175"/>
        <v>-22890.278526353133</v>
      </c>
      <c r="S407" s="9">
        <f>Daten!K407</f>
        <v>31874</v>
      </c>
      <c r="T407" s="9">
        <f>Daten!L407</f>
        <v>134961</v>
      </c>
      <c r="U407" s="9">
        <f>Daten!M407</f>
        <v>174702</v>
      </c>
      <c r="V407" s="9">
        <f>Daten!N407</f>
        <v>500</v>
      </c>
      <c r="W407" s="9">
        <f>Daten!O407</f>
        <v>500</v>
      </c>
      <c r="X407" s="23">
        <f t="shared" si="176"/>
        <v>341537</v>
      </c>
      <c r="Y407" s="9">
        <f t="shared" si="177"/>
        <v>725826.88996259647</v>
      </c>
      <c r="Z407" s="21">
        <f t="shared" si="178"/>
        <v>-384289.88996259647</v>
      </c>
      <c r="AA407" s="27">
        <f t="shared" si="179"/>
        <v>38428.98899625965</v>
      </c>
      <c r="AB407" s="32">
        <f t="shared" si="180"/>
        <v>-20352.317522098732</v>
      </c>
      <c r="AC407" s="31">
        <f t="shared" si="181"/>
        <v>0</v>
      </c>
      <c r="AG407" s="26">
        <f t="shared" si="182"/>
        <v>0</v>
      </c>
      <c r="AH407" s="26">
        <f t="shared" si="183"/>
        <v>0</v>
      </c>
      <c r="AI407" s="26">
        <f t="shared" si="184"/>
        <v>0</v>
      </c>
      <c r="AJ407" s="26">
        <f t="shared" si="185"/>
        <v>1</v>
      </c>
      <c r="AK407" s="26">
        <f t="shared" si="186"/>
        <v>0</v>
      </c>
      <c r="AL407" s="26">
        <f t="shared" ca="1" si="187"/>
        <v>0</v>
      </c>
      <c r="AM407" s="26">
        <f t="shared" ca="1" si="188"/>
        <v>0</v>
      </c>
      <c r="AN407" s="26">
        <f ca="1">IF(AM407=0,0,COUNTIF($AM$19:AM407,C407*10+1))</f>
        <v>0</v>
      </c>
      <c r="AO407" s="21">
        <f t="shared" ca="1" si="189"/>
        <v>0</v>
      </c>
      <c r="AP407" s="33">
        <f t="shared" ca="1" si="190"/>
        <v>0</v>
      </c>
      <c r="AR407" s="111">
        <v>0</v>
      </c>
      <c r="AS407" s="26"/>
    </row>
    <row r="408" spans="1:45" x14ac:dyDescent="0.2">
      <c r="A408" s="15">
        <f>Daten!A408</f>
        <v>30726</v>
      </c>
      <c r="B408" s="8" t="str">
        <f>Daten!B408</f>
        <v>Trautmannsdorf an der Leitha</v>
      </c>
      <c r="C408" s="15">
        <f t="shared" si="166"/>
        <v>3</v>
      </c>
      <c r="D408" s="10">
        <f>Daten!D408</f>
        <v>0</v>
      </c>
      <c r="E408" s="9">
        <f>Daten!E408</f>
        <v>2982</v>
      </c>
      <c r="F408" s="9">
        <f>Daten!F408</f>
        <v>2809</v>
      </c>
      <c r="G408" s="27">
        <f t="shared" si="167"/>
        <v>173</v>
      </c>
      <c r="H408" s="29">
        <f t="shared" si="168"/>
        <v>6.1587753648985402E-2</v>
      </c>
      <c r="I408" s="21">
        <f t="shared" si="169"/>
        <v>36.233864317603327</v>
      </c>
      <c r="J408" s="21">
        <f t="shared" si="170"/>
        <v>136.76613568239668</v>
      </c>
      <c r="K408" s="27">
        <f t="shared" si="171"/>
        <v>-68383.067841198339</v>
      </c>
      <c r="L408" s="16">
        <f>Daten!G408</f>
        <v>411</v>
      </c>
      <c r="M408" s="16">
        <f>Daten!H408</f>
        <v>1950</v>
      </c>
      <c r="N408" s="16">
        <f>Daten!I408</f>
        <v>621</v>
      </c>
      <c r="O408" s="28">
        <f t="shared" si="172"/>
        <v>0.52923076923076928</v>
      </c>
      <c r="P408" s="16">
        <f t="shared" si="173"/>
        <v>1078.3729144315005</v>
      </c>
      <c r="Q408" s="21">
        <f t="shared" si="174"/>
        <v>-46.372914431500476</v>
      </c>
      <c r="R408" s="27">
        <f t="shared" si="175"/>
        <v>-9274.5828863000952</v>
      </c>
      <c r="S408" s="9">
        <f>Daten!K408</f>
        <v>34173</v>
      </c>
      <c r="T408" s="9">
        <f>Daten!L408</f>
        <v>198382</v>
      </c>
      <c r="U408" s="9">
        <f>Daten!M408</f>
        <v>243034</v>
      </c>
      <c r="V408" s="9">
        <f>Daten!N408</f>
        <v>500</v>
      </c>
      <c r="W408" s="9">
        <f>Daten!O408</f>
        <v>500</v>
      </c>
      <c r="X408" s="23">
        <f t="shared" si="176"/>
        <v>475589</v>
      </c>
      <c r="Y408" s="9">
        <f t="shared" si="177"/>
        <v>1054783.5213783931</v>
      </c>
      <c r="Z408" s="21">
        <f t="shared" si="178"/>
        <v>-579194.52137839305</v>
      </c>
      <c r="AA408" s="27">
        <f t="shared" si="179"/>
        <v>57919.452137839311</v>
      </c>
      <c r="AB408" s="32">
        <f t="shared" si="180"/>
        <v>-19738.198589659121</v>
      </c>
      <c r="AC408" s="31">
        <f t="shared" si="181"/>
        <v>0</v>
      </c>
      <c r="AG408" s="26">
        <f t="shared" si="182"/>
        <v>0</v>
      </c>
      <c r="AH408" s="26">
        <f t="shared" si="183"/>
        <v>0</v>
      </c>
      <c r="AI408" s="26">
        <f t="shared" si="184"/>
        <v>0</v>
      </c>
      <c r="AJ408" s="26">
        <f t="shared" si="185"/>
        <v>1</v>
      </c>
      <c r="AK408" s="26">
        <f t="shared" si="186"/>
        <v>0</v>
      </c>
      <c r="AL408" s="26">
        <f t="shared" ca="1" si="187"/>
        <v>0</v>
      </c>
      <c r="AM408" s="26">
        <f t="shared" ca="1" si="188"/>
        <v>0</v>
      </c>
      <c r="AN408" s="26">
        <f ca="1">IF(AM408=0,0,COUNTIF($AM$19:AM408,C408*10+1))</f>
        <v>0</v>
      </c>
      <c r="AO408" s="21">
        <f t="shared" ca="1" si="189"/>
        <v>0</v>
      </c>
      <c r="AP408" s="33">
        <f t="shared" ca="1" si="190"/>
        <v>0</v>
      </c>
      <c r="AR408" s="111">
        <v>0</v>
      </c>
      <c r="AS408" s="26"/>
    </row>
    <row r="409" spans="1:45" x14ac:dyDescent="0.2">
      <c r="A409" s="15">
        <f>Daten!A409</f>
        <v>30728</v>
      </c>
      <c r="B409" s="8" t="str">
        <f>Daten!B409</f>
        <v>Wolfsthal</v>
      </c>
      <c r="C409" s="15">
        <f t="shared" si="166"/>
        <v>3</v>
      </c>
      <c r="D409" s="10">
        <f>Daten!D409</f>
        <v>0</v>
      </c>
      <c r="E409" s="9">
        <f>Daten!E409</f>
        <v>1148</v>
      </c>
      <c r="F409" s="9">
        <f>Daten!F409</f>
        <v>997</v>
      </c>
      <c r="G409" s="27">
        <f t="shared" si="167"/>
        <v>151</v>
      </c>
      <c r="H409" s="29">
        <f t="shared" si="168"/>
        <v>0.1514543630892678</v>
      </c>
      <c r="I409" s="21">
        <f t="shared" si="169"/>
        <v>12.860506487949632</v>
      </c>
      <c r="J409" s="21">
        <f t="shared" si="170"/>
        <v>138.13949351205036</v>
      </c>
      <c r="K409" s="27">
        <f t="shared" si="171"/>
        <v>-69069.746756025183</v>
      </c>
      <c r="L409" s="16">
        <f>Daten!G409</f>
        <v>246</v>
      </c>
      <c r="M409" s="16">
        <f>Daten!H409</f>
        <v>728</v>
      </c>
      <c r="N409" s="16">
        <f>Daten!I409</f>
        <v>174</v>
      </c>
      <c r="O409" s="28">
        <f t="shared" si="172"/>
        <v>0.57692307692307687</v>
      </c>
      <c r="P409" s="16">
        <f t="shared" si="173"/>
        <v>402.59255472109351</v>
      </c>
      <c r="Q409" s="21">
        <f t="shared" si="174"/>
        <v>17.407445278906494</v>
      </c>
      <c r="R409" s="27">
        <f t="shared" si="175"/>
        <v>3481.4890557812987</v>
      </c>
      <c r="S409" s="9">
        <f>Daten!K409</f>
        <v>9386</v>
      </c>
      <c r="T409" s="9">
        <f>Daten!L409</f>
        <v>67193</v>
      </c>
      <c r="U409" s="9">
        <f>Daten!M409</f>
        <v>125817</v>
      </c>
      <c r="V409" s="9">
        <f>Daten!N409</f>
        <v>500</v>
      </c>
      <c r="W409" s="9">
        <f>Daten!O409</f>
        <v>500</v>
      </c>
      <c r="X409" s="23">
        <f t="shared" si="176"/>
        <v>202396</v>
      </c>
      <c r="Y409" s="9">
        <f t="shared" si="177"/>
        <v>406066.89555412316</v>
      </c>
      <c r="Z409" s="21">
        <f t="shared" si="178"/>
        <v>-203670.89555412316</v>
      </c>
      <c r="AA409" s="27">
        <f t="shared" si="179"/>
        <v>20367.089555412316</v>
      </c>
      <c r="AB409" s="32">
        <f t="shared" si="180"/>
        <v>-45221.168144831565</v>
      </c>
      <c r="AC409" s="31">
        <f t="shared" si="181"/>
        <v>0</v>
      </c>
      <c r="AG409" s="26">
        <f t="shared" si="182"/>
        <v>0</v>
      </c>
      <c r="AH409" s="26">
        <f t="shared" si="183"/>
        <v>0</v>
      </c>
      <c r="AI409" s="26">
        <f t="shared" si="184"/>
        <v>0</v>
      </c>
      <c r="AJ409" s="26">
        <f t="shared" si="185"/>
        <v>1</v>
      </c>
      <c r="AK409" s="26">
        <f t="shared" si="186"/>
        <v>0</v>
      </c>
      <c r="AL409" s="26">
        <f t="shared" ca="1" si="187"/>
        <v>0</v>
      </c>
      <c r="AM409" s="26">
        <f t="shared" ca="1" si="188"/>
        <v>0</v>
      </c>
      <c r="AN409" s="26">
        <f ca="1">IF(AM409=0,0,COUNTIF($AM$19:AM409,C409*10+1))</f>
        <v>0</v>
      </c>
      <c r="AO409" s="21">
        <f t="shared" ca="1" si="189"/>
        <v>0</v>
      </c>
      <c r="AP409" s="33">
        <f t="shared" ca="1" si="190"/>
        <v>0</v>
      </c>
      <c r="AR409" s="111">
        <v>0</v>
      </c>
      <c r="AS409" s="26"/>
    </row>
    <row r="410" spans="1:45" x14ac:dyDescent="0.2">
      <c r="A410" s="15">
        <f>Daten!A410</f>
        <v>30729</v>
      </c>
      <c r="B410" s="8" t="str">
        <f>Daten!B410</f>
        <v>Ebergassing</v>
      </c>
      <c r="C410" s="15">
        <f t="shared" si="166"/>
        <v>3</v>
      </c>
      <c r="D410" s="10">
        <f>Daten!D410</f>
        <v>0</v>
      </c>
      <c r="E410" s="9">
        <f>Daten!E410</f>
        <v>3950</v>
      </c>
      <c r="F410" s="9">
        <f>Daten!F410</f>
        <v>3933</v>
      </c>
      <c r="G410" s="27">
        <f t="shared" si="167"/>
        <v>17</v>
      </c>
      <c r="H410" s="29">
        <f t="shared" si="168"/>
        <v>4.3224002034070686E-3</v>
      </c>
      <c r="I410" s="21">
        <f t="shared" si="169"/>
        <v>50.732569726284758</v>
      </c>
      <c r="J410" s="21">
        <f t="shared" si="170"/>
        <v>-33.732569726284758</v>
      </c>
      <c r="K410" s="27">
        <f t="shared" si="171"/>
        <v>16866.28486314238</v>
      </c>
      <c r="L410" s="16">
        <f>Daten!G410</f>
        <v>570</v>
      </c>
      <c r="M410" s="16">
        <f>Daten!H410</f>
        <v>2724</v>
      </c>
      <c r="N410" s="16">
        <f>Daten!I410</f>
        <v>656</v>
      </c>
      <c r="O410" s="28">
        <f t="shared" si="172"/>
        <v>0.45007342143906021</v>
      </c>
      <c r="P410" s="16">
        <f t="shared" si="173"/>
        <v>1506.4040096981576</v>
      </c>
      <c r="Q410" s="21">
        <f t="shared" si="174"/>
        <v>-280.40400969815755</v>
      </c>
      <c r="R410" s="27">
        <f t="shared" si="175"/>
        <v>-56080.801939631507</v>
      </c>
      <c r="S410" s="9">
        <f>Daten!K410</f>
        <v>17756</v>
      </c>
      <c r="T410" s="9">
        <f>Daten!L410</f>
        <v>233781</v>
      </c>
      <c r="U410" s="9">
        <f>Daten!M410</f>
        <v>1769994</v>
      </c>
      <c r="V410" s="9">
        <f>Daten!N410</f>
        <v>500</v>
      </c>
      <c r="W410" s="9">
        <f>Daten!O410</f>
        <v>500</v>
      </c>
      <c r="X410" s="23">
        <f t="shared" si="176"/>
        <v>2021531</v>
      </c>
      <c r="Y410" s="9">
        <f t="shared" si="177"/>
        <v>1397181.3914972008</v>
      </c>
      <c r="Z410" s="21">
        <f t="shared" si="178"/>
        <v>624349.60850279918</v>
      </c>
      <c r="AA410" s="27">
        <f t="shared" si="179"/>
        <v>-62434.960850279924</v>
      </c>
      <c r="AB410" s="32">
        <f t="shared" si="180"/>
        <v>-101649.47792676905</v>
      </c>
      <c r="AC410" s="31">
        <f t="shared" si="181"/>
        <v>0</v>
      </c>
      <c r="AG410" s="26">
        <f t="shared" si="182"/>
        <v>0</v>
      </c>
      <c r="AH410" s="26">
        <f t="shared" si="183"/>
        <v>0</v>
      </c>
      <c r="AI410" s="26">
        <f t="shared" si="184"/>
        <v>0</v>
      </c>
      <c r="AJ410" s="26">
        <f t="shared" si="185"/>
        <v>1</v>
      </c>
      <c r="AK410" s="26">
        <f t="shared" si="186"/>
        <v>0</v>
      </c>
      <c r="AL410" s="26">
        <f t="shared" ca="1" si="187"/>
        <v>0</v>
      </c>
      <c r="AM410" s="26">
        <f t="shared" ca="1" si="188"/>
        <v>0</v>
      </c>
      <c r="AN410" s="26">
        <f ca="1">IF(AM410=0,0,COUNTIF($AM$19:AM410,C410*10+1))</f>
        <v>0</v>
      </c>
      <c r="AO410" s="21">
        <f t="shared" ca="1" si="189"/>
        <v>0</v>
      </c>
      <c r="AP410" s="33">
        <f t="shared" ca="1" si="190"/>
        <v>0</v>
      </c>
      <c r="AR410" s="111">
        <v>0</v>
      </c>
      <c r="AS410" s="26"/>
    </row>
    <row r="411" spans="1:45" x14ac:dyDescent="0.2">
      <c r="A411" s="15">
        <f>Daten!A411</f>
        <v>30730</v>
      </c>
      <c r="B411" s="8" t="str">
        <f>Daten!B411</f>
        <v>Fischamend</v>
      </c>
      <c r="C411" s="15">
        <f t="shared" si="166"/>
        <v>3</v>
      </c>
      <c r="D411" s="10">
        <f>Daten!D411</f>
        <v>0</v>
      </c>
      <c r="E411" s="9">
        <f>Daten!E411</f>
        <v>5610</v>
      </c>
      <c r="F411" s="9">
        <f>Daten!F411</f>
        <v>5319</v>
      </c>
      <c r="G411" s="27">
        <f t="shared" si="167"/>
        <v>291</v>
      </c>
      <c r="H411" s="29">
        <f t="shared" si="168"/>
        <v>5.4709531866892272E-2</v>
      </c>
      <c r="I411" s="21">
        <f t="shared" si="169"/>
        <v>68.610866609231792</v>
      </c>
      <c r="J411" s="21">
        <f t="shared" si="170"/>
        <v>222.38913339076822</v>
      </c>
      <c r="K411" s="27">
        <f t="shared" si="171"/>
        <v>-111194.56669538411</v>
      </c>
      <c r="L411" s="16">
        <f>Daten!G411</f>
        <v>788</v>
      </c>
      <c r="M411" s="16">
        <f>Daten!H411</f>
        <v>3831</v>
      </c>
      <c r="N411" s="16">
        <f>Daten!I411</f>
        <v>991</v>
      </c>
      <c r="O411" s="28">
        <f t="shared" si="172"/>
        <v>0.46436961628817541</v>
      </c>
      <c r="P411" s="16">
        <f t="shared" si="173"/>
        <v>2118.5880180446552</v>
      </c>
      <c r="Q411" s="21">
        <f t="shared" si="174"/>
        <v>-339.5880180446552</v>
      </c>
      <c r="R411" s="27">
        <f t="shared" si="175"/>
        <v>-67917.603608931036</v>
      </c>
      <c r="S411" s="9">
        <f>Daten!K411</f>
        <v>15047</v>
      </c>
      <c r="T411" s="9">
        <f>Daten!L411</f>
        <v>372846</v>
      </c>
      <c r="U411" s="9">
        <f>Daten!M411</f>
        <v>3377078</v>
      </c>
      <c r="V411" s="9">
        <f>Daten!N411</f>
        <v>500</v>
      </c>
      <c r="W411" s="9">
        <f>Daten!O411</f>
        <v>500</v>
      </c>
      <c r="X411" s="23">
        <f t="shared" si="176"/>
        <v>3764971</v>
      </c>
      <c r="Y411" s="9">
        <f t="shared" si="177"/>
        <v>1984351.292733999</v>
      </c>
      <c r="Z411" s="21">
        <f t="shared" si="178"/>
        <v>1780619.707266001</v>
      </c>
      <c r="AA411" s="27">
        <f t="shared" si="179"/>
        <v>-178061.97072660012</v>
      </c>
      <c r="AB411" s="32">
        <f t="shared" si="180"/>
        <v>-357174.14103091531</v>
      </c>
      <c r="AC411" s="31">
        <f t="shared" si="181"/>
        <v>0</v>
      </c>
      <c r="AG411" s="26">
        <f t="shared" si="182"/>
        <v>0</v>
      </c>
      <c r="AH411" s="26">
        <f t="shared" si="183"/>
        <v>0</v>
      </c>
      <c r="AI411" s="26">
        <f t="shared" si="184"/>
        <v>0</v>
      </c>
      <c r="AJ411" s="26">
        <f t="shared" si="185"/>
        <v>1</v>
      </c>
      <c r="AK411" s="26">
        <f t="shared" si="186"/>
        <v>0</v>
      </c>
      <c r="AL411" s="26">
        <f t="shared" ca="1" si="187"/>
        <v>0</v>
      </c>
      <c r="AM411" s="26">
        <f t="shared" ca="1" si="188"/>
        <v>0</v>
      </c>
      <c r="AN411" s="26">
        <f ca="1">IF(AM411=0,0,COUNTIF($AM$19:AM411,C411*10+1))</f>
        <v>0</v>
      </c>
      <c r="AO411" s="21">
        <f t="shared" ca="1" si="189"/>
        <v>0</v>
      </c>
      <c r="AP411" s="33">
        <f t="shared" ca="1" si="190"/>
        <v>0</v>
      </c>
      <c r="AR411" s="111">
        <v>0</v>
      </c>
      <c r="AS411" s="26"/>
    </row>
    <row r="412" spans="1:45" x14ac:dyDescent="0.2">
      <c r="A412" s="15">
        <f>Daten!A412</f>
        <v>30731</v>
      </c>
      <c r="B412" s="8" t="str">
        <f>Daten!B412</f>
        <v>Gramatneusiedl</v>
      </c>
      <c r="C412" s="15">
        <f t="shared" si="166"/>
        <v>3</v>
      </c>
      <c r="D412" s="10">
        <f>Daten!D412</f>
        <v>0</v>
      </c>
      <c r="E412" s="9">
        <f>Daten!E412</f>
        <v>3591</v>
      </c>
      <c r="F412" s="9">
        <f>Daten!F412</f>
        <v>3118</v>
      </c>
      <c r="G412" s="27">
        <f t="shared" si="167"/>
        <v>473</v>
      </c>
      <c r="H412" s="29">
        <f t="shared" si="168"/>
        <v>0.15169980756895446</v>
      </c>
      <c r="I412" s="21">
        <f t="shared" si="169"/>
        <v>40.219718384580695</v>
      </c>
      <c r="J412" s="21">
        <f t="shared" si="170"/>
        <v>432.78028161541931</v>
      </c>
      <c r="K412" s="27">
        <f t="shared" si="171"/>
        <v>-216390.14080770966</v>
      </c>
      <c r="L412" s="16">
        <f>Daten!G412</f>
        <v>708</v>
      </c>
      <c r="M412" s="16">
        <f>Daten!H412</f>
        <v>2418</v>
      </c>
      <c r="N412" s="16">
        <f>Daten!I412</f>
        <v>465</v>
      </c>
      <c r="O412" s="28">
        <f t="shared" si="172"/>
        <v>0.4851116625310174</v>
      </c>
      <c r="P412" s="16">
        <f t="shared" si="173"/>
        <v>1337.1824138950606</v>
      </c>
      <c r="Q412" s="21">
        <f t="shared" si="174"/>
        <v>-164.18241389506056</v>
      </c>
      <c r="R412" s="27">
        <f t="shared" si="175"/>
        <v>-32836.482779012113</v>
      </c>
      <c r="S412" s="9">
        <f>Daten!K412</f>
        <v>4746</v>
      </c>
      <c r="T412" s="9">
        <f>Daten!L412</f>
        <v>184445</v>
      </c>
      <c r="U412" s="9">
        <f>Daten!M412</f>
        <v>287188</v>
      </c>
      <c r="V412" s="9">
        <f>Daten!N412</f>
        <v>500</v>
      </c>
      <c r="W412" s="9">
        <f>Daten!O412</f>
        <v>500</v>
      </c>
      <c r="X412" s="23">
        <f t="shared" si="176"/>
        <v>476379</v>
      </c>
      <c r="Y412" s="9">
        <f t="shared" si="177"/>
        <v>1270197.0574345437</v>
      </c>
      <c r="Z412" s="21">
        <f t="shared" si="178"/>
        <v>-793818.05743454373</v>
      </c>
      <c r="AA412" s="27">
        <f t="shared" si="179"/>
        <v>79381.805743454373</v>
      </c>
      <c r="AB412" s="32">
        <f t="shared" si="180"/>
        <v>-169844.8178432674</v>
      </c>
      <c r="AC412" s="31">
        <f t="shared" si="181"/>
        <v>0</v>
      </c>
      <c r="AG412" s="26">
        <f t="shared" si="182"/>
        <v>0</v>
      </c>
      <c r="AH412" s="26">
        <f t="shared" si="183"/>
        <v>0</v>
      </c>
      <c r="AI412" s="26">
        <f t="shared" si="184"/>
        <v>0</v>
      </c>
      <c r="AJ412" s="26">
        <f t="shared" si="185"/>
        <v>1</v>
      </c>
      <c r="AK412" s="26">
        <f t="shared" si="186"/>
        <v>0</v>
      </c>
      <c r="AL412" s="26">
        <f t="shared" ca="1" si="187"/>
        <v>0</v>
      </c>
      <c r="AM412" s="26">
        <f t="shared" ca="1" si="188"/>
        <v>0</v>
      </c>
      <c r="AN412" s="26">
        <f ca="1">IF(AM412=0,0,COUNTIF($AM$19:AM412,C412*10+1))</f>
        <v>0</v>
      </c>
      <c r="AO412" s="21">
        <f t="shared" ca="1" si="189"/>
        <v>0</v>
      </c>
      <c r="AP412" s="33">
        <f t="shared" ca="1" si="190"/>
        <v>0</v>
      </c>
      <c r="AR412" s="111">
        <v>0</v>
      </c>
      <c r="AS412" s="26"/>
    </row>
    <row r="413" spans="1:45" x14ac:dyDescent="0.2">
      <c r="A413" s="15">
        <f>Daten!A413</f>
        <v>30732</v>
      </c>
      <c r="B413" s="8" t="str">
        <f>Daten!B413</f>
        <v>Himberg</v>
      </c>
      <c r="C413" s="15">
        <f t="shared" si="166"/>
        <v>3</v>
      </c>
      <c r="D413" s="10">
        <f>Daten!D413</f>
        <v>0</v>
      </c>
      <c r="E413" s="9">
        <f>Daten!E413</f>
        <v>7414</v>
      </c>
      <c r="F413" s="9">
        <f>Daten!F413</f>
        <v>7247</v>
      </c>
      <c r="G413" s="27">
        <f t="shared" si="167"/>
        <v>167</v>
      </c>
      <c r="H413" s="29">
        <f t="shared" si="168"/>
        <v>2.3044018214433557E-2</v>
      </c>
      <c r="I413" s="21">
        <f t="shared" si="169"/>
        <v>93.480532114514531</v>
      </c>
      <c r="J413" s="21">
        <f t="shared" si="170"/>
        <v>73.519467885485469</v>
      </c>
      <c r="K413" s="27">
        <f t="shared" si="171"/>
        <v>-36759.733942742736</v>
      </c>
      <c r="L413" s="16">
        <f>Daten!G413</f>
        <v>1080</v>
      </c>
      <c r="M413" s="16">
        <f>Daten!H413</f>
        <v>4854</v>
      </c>
      <c r="N413" s="16">
        <f>Daten!I413</f>
        <v>1480</v>
      </c>
      <c r="O413" s="28">
        <f t="shared" si="172"/>
        <v>0.5274000824062629</v>
      </c>
      <c r="P413" s="16">
        <f t="shared" si="173"/>
        <v>2684.3190393079503</v>
      </c>
      <c r="Q413" s="21">
        <f t="shared" si="174"/>
        <v>-124.31903930795033</v>
      </c>
      <c r="R413" s="27">
        <f t="shared" si="175"/>
        <v>-24863.807861590067</v>
      </c>
      <c r="S413" s="9">
        <f>Daten!K413</f>
        <v>46977</v>
      </c>
      <c r="T413" s="9">
        <f>Daten!L413</f>
        <v>749325</v>
      </c>
      <c r="U413" s="9">
        <f>Daten!M413</f>
        <v>2496120</v>
      </c>
      <c r="V413" s="9">
        <f>Daten!N413</f>
        <v>500</v>
      </c>
      <c r="W413" s="9">
        <f>Daten!O413</f>
        <v>500</v>
      </c>
      <c r="X413" s="23">
        <f t="shared" si="176"/>
        <v>3292422</v>
      </c>
      <c r="Y413" s="9">
        <f t="shared" si="177"/>
        <v>2622456.4143190496</v>
      </c>
      <c r="Z413" s="21">
        <f t="shared" si="178"/>
        <v>669965.58568095043</v>
      </c>
      <c r="AA413" s="27">
        <f t="shared" si="179"/>
        <v>-66996.558568095046</v>
      </c>
      <c r="AB413" s="32">
        <f t="shared" si="180"/>
        <v>-128620.10037242784</v>
      </c>
      <c r="AC413" s="31">
        <f t="shared" si="181"/>
        <v>0</v>
      </c>
      <c r="AG413" s="26">
        <f t="shared" si="182"/>
        <v>0</v>
      </c>
      <c r="AH413" s="26">
        <f t="shared" si="183"/>
        <v>0</v>
      </c>
      <c r="AI413" s="26">
        <f t="shared" si="184"/>
        <v>0</v>
      </c>
      <c r="AJ413" s="26">
        <f t="shared" si="185"/>
        <v>1</v>
      </c>
      <c r="AK413" s="26">
        <f t="shared" si="186"/>
        <v>0</v>
      </c>
      <c r="AL413" s="26">
        <f t="shared" ca="1" si="187"/>
        <v>0</v>
      </c>
      <c r="AM413" s="26">
        <f t="shared" ca="1" si="188"/>
        <v>0</v>
      </c>
      <c r="AN413" s="26">
        <f ca="1">IF(AM413=0,0,COUNTIF($AM$19:AM413,C413*10+1))</f>
        <v>0</v>
      </c>
      <c r="AO413" s="21">
        <f t="shared" ca="1" si="189"/>
        <v>0</v>
      </c>
      <c r="AP413" s="33">
        <f t="shared" ca="1" si="190"/>
        <v>0</v>
      </c>
      <c r="AR413" s="111">
        <v>0</v>
      </c>
      <c r="AS413" s="26"/>
    </row>
    <row r="414" spans="1:45" x14ac:dyDescent="0.2">
      <c r="A414" s="15">
        <f>Daten!A414</f>
        <v>30733</v>
      </c>
      <c r="B414" s="8" t="str">
        <f>Daten!B414</f>
        <v>Klein-Neusiedl</v>
      </c>
      <c r="C414" s="15">
        <f t="shared" si="166"/>
        <v>3</v>
      </c>
      <c r="D414" s="10">
        <f>Daten!D414</f>
        <v>0</v>
      </c>
      <c r="E414" s="9">
        <f>Daten!E414</f>
        <v>895</v>
      </c>
      <c r="F414" s="9">
        <f>Daten!F414</f>
        <v>899</v>
      </c>
      <c r="G414" s="27">
        <f t="shared" si="167"/>
        <v>-4</v>
      </c>
      <c r="H414" s="29">
        <f t="shared" si="168"/>
        <v>-4.4493882091212458E-3</v>
      </c>
      <c r="I414" s="21">
        <f t="shared" si="169"/>
        <v>11.596384486125094</v>
      </c>
      <c r="J414" s="21">
        <f t="shared" si="170"/>
        <v>-15.596384486125094</v>
      </c>
      <c r="K414" s="27">
        <f t="shared" si="171"/>
        <v>7798.1922430625473</v>
      </c>
      <c r="L414" s="16">
        <f>Daten!G414</f>
        <v>133</v>
      </c>
      <c r="M414" s="16">
        <f>Daten!H414</f>
        <v>572</v>
      </c>
      <c r="N414" s="16">
        <f>Daten!I414</f>
        <v>190</v>
      </c>
      <c r="O414" s="28">
        <f t="shared" si="172"/>
        <v>0.56468531468531469</v>
      </c>
      <c r="P414" s="16">
        <f t="shared" si="173"/>
        <v>316.32272156657348</v>
      </c>
      <c r="Q414" s="21">
        <f t="shared" si="174"/>
        <v>6.6772784334265225</v>
      </c>
      <c r="R414" s="27">
        <f t="shared" si="175"/>
        <v>1335.4556866853045</v>
      </c>
      <c r="S414" s="9">
        <f>Daten!K414</f>
        <v>4009</v>
      </c>
      <c r="T414" s="9">
        <f>Daten!L414</f>
        <v>78183</v>
      </c>
      <c r="U414" s="9">
        <f>Daten!M414</f>
        <v>1358906</v>
      </c>
      <c r="V414" s="9">
        <f>Daten!N414</f>
        <v>500</v>
      </c>
      <c r="W414" s="9">
        <f>Daten!O414</f>
        <v>500</v>
      </c>
      <c r="X414" s="23">
        <f t="shared" si="176"/>
        <v>1441098</v>
      </c>
      <c r="Y414" s="9">
        <f t="shared" si="177"/>
        <v>316576.54313670751</v>
      </c>
      <c r="Z414" s="21">
        <f t="shared" si="178"/>
        <v>1124521.4568632925</v>
      </c>
      <c r="AA414" s="27">
        <f t="shared" si="179"/>
        <v>-112452.14568632926</v>
      </c>
      <c r="AB414" s="32">
        <f t="shared" si="180"/>
        <v>-103318.4977565814</v>
      </c>
      <c r="AC414" s="31">
        <f t="shared" si="181"/>
        <v>0</v>
      </c>
      <c r="AG414" s="26">
        <f t="shared" si="182"/>
        <v>0</v>
      </c>
      <c r="AH414" s="26">
        <f t="shared" si="183"/>
        <v>0</v>
      </c>
      <c r="AI414" s="26">
        <f t="shared" si="184"/>
        <v>0</v>
      </c>
      <c r="AJ414" s="26">
        <f t="shared" si="185"/>
        <v>1</v>
      </c>
      <c r="AK414" s="26">
        <f t="shared" si="186"/>
        <v>0</v>
      </c>
      <c r="AL414" s="26">
        <f t="shared" ca="1" si="187"/>
        <v>0</v>
      </c>
      <c r="AM414" s="26">
        <f t="shared" ca="1" si="188"/>
        <v>0</v>
      </c>
      <c r="AN414" s="26">
        <f ca="1">IF(AM414=0,0,COUNTIF($AM$19:AM414,C414*10+1))</f>
        <v>0</v>
      </c>
      <c r="AO414" s="21">
        <f t="shared" ca="1" si="189"/>
        <v>0</v>
      </c>
      <c r="AP414" s="33">
        <f t="shared" ca="1" si="190"/>
        <v>0</v>
      </c>
      <c r="AR414" s="111">
        <v>0</v>
      </c>
      <c r="AS414" s="26"/>
    </row>
    <row r="415" spans="1:45" x14ac:dyDescent="0.2">
      <c r="A415" s="15">
        <f>Daten!A415</f>
        <v>30734</v>
      </c>
      <c r="B415" s="8" t="str">
        <f>Daten!B415</f>
        <v>Lanzendorf</v>
      </c>
      <c r="C415" s="15">
        <f t="shared" si="166"/>
        <v>3</v>
      </c>
      <c r="D415" s="10">
        <f>Daten!D415</f>
        <v>0</v>
      </c>
      <c r="E415" s="9">
        <f>Daten!E415</f>
        <v>1922</v>
      </c>
      <c r="F415" s="9">
        <f>Daten!F415</f>
        <v>1680</v>
      </c>
      <c r="G415" s="27">
        <f t="shared" si="167"/>
        <v>242</v>
      </c>
      <c r="H415" s="29">
        <f t="shared" si="168"/>
        <v>0.14404761904761904</v>
      </c>
      <c r="I415" s="21">
        <f t="shared" si="169"/>
        <v>21.670662888420644</v>
      </c>
      <c r="J415" s="21">
        <f t="shared" si="170"/>
        <v>220.32933711157935</v>
      </c>
      <c r="K415" s="27">
        <f t="shared" si="171"/>
        <v>-110164.66855578967</v>
      </c>
      <c r="L415" s="16">
        <f>Daten!G415</f>
        <v>313</v>
      </c>
      <c r="M415" s="16">
        <f>Daten!H415</f>
        <v>1274</v>
      </c>
      <c r="N415" s="16">
        <f>Daten!I415</f>
        <v>335</v>
      </c>
      <c r="O415" s="28">
        <f t="shared" si="172"/>
        <v>0.50863422291993721</v>
      </c>
      <c r="P415" s="16">
        <f t="shared" si="173"/>
        <v>704.53697076191361</v>
      </c>
      <c r="Q415" s="21">
        <f t="shared" si="174"/>
        <v>-56.536970761913608</v>
      </c>
      <c r="R415" s="27">
        <f t="shared" si="175"/>
        <v>-11307.394152382722</v>
      </c>
      <c r="S415" s="9">
        <f>Daten!K415</f>
        <v>4861</v>
      </c>
      <c r="T415" s="9">
        <f>Daten!L415</f>
        <v>143425</v>
      </c>
      <c r="U415" s="9">
        <f>Daten!M415</f>
        <v>949374</v>
      </c>
      <c r="V415" s="9">
        <f>Daten!N415</f>
        <v>500</v>
      </c>
      <c r="W415" s="9">
        <f>Daten!O415</f>
        <v>500</v>
      </c>
      <c r="X415" s="23">
        <f t="shared" si="176"/>
        <v>1097660</v>
      </c>
      <c r="Y415" s="9">
        <f t="shared" si="177"/>
        <v>679843.70492597972</v>
      </c>
      <c r="Z415" s="21">
        <f t="shared" si="178"/>
        <v>417816.29507402028</v>
      </c>
      <c r="AA415" s="27">
        <f t="shared" si="179"/>
        <v>-41781.629507402031</v>
      </c>
      <c r="AB415" s="32">
        <f t="shared" si="180"/>
        <v>-163253.69221557444</v>
      </c>
      <c r="AC415" s="31">
        <f t="shared" si="181"/>
        <v>0</v>
      </c>
      <c r="AG415" s="26">
        <f t="shared" si="182"/>
        <v>0</v>
      </c>
      <c r="AH415" s="26">
        <f t="shared" si="183"/>
        <v>0</v>
      </c>
      <c r="AI415" s="26">
        <f t="shared" si="184"/>
        <v>0</v>
      </c>
      <c r="AJ415" s="26">
        <f t="shared" si="185"/>
        <v>1</v>
      </c>
      <c r="AK415" s="26">
        <f t="shared" si="186"/>
        <v>0</v>
      </c>
      <c r="AL415" s="26">
        <f t="shared" ca="1" si="187"/>
        <v>0</v>
      </c>
      <c r="AM415" s="26">
        <f t="shared" ca="1" si="188"/>
        <v>0</v>
      </c>
      <c r="AN415" s="26">
        <f ca="1">IF(AM415=0,0,COUNTIF($AM$19:AM415,C415*10+1))</f>
        <v>0</v>
      </c>
      <c r="AO415" s="21">
        <f t="shared" ca="1" si="189"/>
        <v>0</v>
      </c>
      <c r="AP415" s="33">
        <f t="shared" ca="1" si="190"/>
        <v>0</v>
      </c>
      <c r="AR415" s="111">
        <v>0</v>
      </c>
      <c r="AS415" s="26"/>
    </row>
    <row r="416" spans="1:45" x14ac:dyDescent="0.2">
      <c r="A416" s="15">
        <f>Daten!A416</f>
        <v>30735</v>
      </c>
      <c r="B416" s="8" t="str">
        <f>Daten!B416</f>
        <v>Leopoldsdorf</v>
      </c>
      <c r="C416" s="15">
        <f t="shared" si="166"/>
        <v>3</v>
      </c>
      <c r="D416" s="10">
        <f>Daten!D416</f>
        <v>0</v>
      </c>
      <c r="E416" s="9">
        <f>Daten!E416</f>
        <v>5219</v>
      </c>
      <c r="F416" s="9">
        <f>Daten!F416</f>
        <v>5045</v>
      </c>
      <c r="G416" s="27">
        <f t="shared" si="167"/>
        <v>174</v>
      </c>
      <c r="H416" s="29">
        <f t="shared" si="168"/>
        <v>3.4489593657086225E-2</v>
      </c>
      <c r="I416" s="21">
        <f t="shared" si="169"/>
        <v>65.076484685763191</v>
      </c>
      <c r="J416" s="21">
        <f t="shared" si="170"/>
        <v>108.92351531423681</v>
      </c>
      <c r="K416" s="27">
        <f t="shared" si="171"/>
        <v>-54461.757657118404</v>
      </c>
      <c r="L416" s="16">
        <f>Daten!G416</f>
        <v>753</v>
      </c>
      <c r="M416" s="16">
        <f>Daten!H416</f>
        <v>3604</v>
      </c>
      <c r="N416" s="16">
        <f>Daten!I416</f>
        <v>862</v>
      </c>
      <c r="O416" s="28">
        <f t="shared" si="172"/>
        <v>0.44811320754716982</v>
      </c>
      <c r="P416" s="16">
        <f t="shared" si="173"/>
        <v>1993.054350569809</v>
      </c>
      <c r="Q416" s="21">
        <f t="shared" si="174"/>
        <v>-378.054350569809</v>
      </c>
      <c r="R416" s="27">
        <f t="shared" si="175"/>
        <v>-75610.870113961806</v>
      </c>
      <c r="S416" s="9">
        <f>Daten!K416</f>
        <v>4333</v>
      </c>
      <c r="T416" s="9">
        <f>Daten!L416</f>
        <v>549730</v>
      </c>
      <c r="U416" s="9">
        <f>Daten!M416</f>
        <v>2502386</v>
      </c>
      <c r="V416" s="9">
        <f>Daten!N416</f>
        <v>500</v>
      </c>
      <c r="W416" s="9">
        <f>Daten!O416</f>
        <v>500</v>
      </c>
      <c r="X416" s="23">
        <f t="shared" si="176"/>
        <v>3056449</v>
      </c>
      <c r="Y416" s="9">
        <f t="shared" si="177"/>
        <v>1846048.0208161748</v>
      </c>
      <c r="Z416" s="21">
        <f t="shared" si="178"/>
        <v>1210400.9791838252</v>
      </c>
      <c r="AA416" s="27">
        <f t="shared" si="179"/>
        <v>-121040.09791838253</v>
      </c>
      <c r="AB416" s="32">
        <f t="shared" si="180"/>
        <v>-251112.72568946274</v>
      </c>
      <c r="AC416" s="31">
        <f t="shared" si="181"/>
        <v>0</v>
      </c>
      <c r="AG416" s="26">
        <f t="shared" si="182"/>
        <v>0</v>
      </c>
      <c r="AH416" s="26">
        <f t="shared" si="183"/>
        <v>0</v>
      </c>
      <c r="AI416" s="26">
        <f t="shared" si="184"/>
        <v>0</v>
      </c>
      <c r="AJ416" s="26">
        <f t="shared" si="185"/>
        <v>1</v>
      </c>
      <c r="AK416" s="26">
        <f t="shared" si="186"/>
        <v>0</v>
      </c>
      <c r="AL416" s="26">
        <f t="shared" ca="1" si="187"/>
        <v>0</v>
      </c>
      <c r="AM416" s="26">
        <f t="shared" ca="1" si="188"/>
        <v>0</v>
      </c>
      <c r="AN416" s="26">
        <f ca="1">IF(AM416=0,0,COUNTIF($AM$19:AM416,C416*10+1))</f>
        <v>0</v>
      </c>
      <c r="AO416" s="21">
        <f t="shared" ca="1" si="189"/>
        <v>0</v>
      </c>
      <c r="AP416" s="33">
        <f t="shared" ca="1" si="190"/>
        <v>0</v>
      </c>
      <c r="AR416" s="111">
        <v>0</v>
      </c>
      <c r="AS416" s="26"/>
    </row>
    <row r="417" spans="1:45" x14ac:dyDescent="0.2">
      <c r="A417" s="15">
        <f>Daten!A417</f>
        <v>30736</v>
      </c>
      <c r="B417" s="8" t="str">
        <f>Daten!B417</f>
        <v>Maria-Lanzendorf</v>
      </c>
      <c r="C417" s="15">
        <f t="shared" si="166"/>
        <v>3</v>
      </c>
      <c r="D417" s="10">
        <f>Daten!D417</f>
        <v>0</v>
      </c>
      <c r="E417" s="9">
        <f>Daten!E417</f>
        <v>2201</v>
      </c>
      <c r="F417" s="9">
        <f>Daten!F417</f>
        <v>2082</v>
      </c>
      <c r="G417" s="27">
        <f t="shared" si="167"/>
        <v>119</v>
      </c>
      <c r="H417" s="29">
        <f t="shared" si="168"/>
        <v>5.7156580211335253E-2</v>
      </c>
      <c r="I417" s="21">
        <f t="shared" si="169"/>
        <v>26.856142936721298</v>
      </c>
      <c r="J417" s="21">
        <f t="shared" si="170"/>
        <v>92.143857063278702</v>
      </c>
      <c r="K417" s="27">
        <f t="shared" si="171"/>
        <v>-46071.928531639351</v>
      </c>
      <c r="L417" s="16">
        <f>Daten!G417</f>
        <v>323</v>
      </c>
      <c r="M417" s="16">
        <f>Daten!H417</f>
        <v>1399</v>
      </c>
      <c r="N417" s="16">
        <f>Daten!I417</f>
        <v>479</v>
      </c>
      <c r="O417" s="28">
        <f t="shared" si="172"/>
        <v>0.57326661901358111</v>
      </c>
      <c r="P417" s="16">
        <f t="shared" si="173"/>
        <v>773.66343963572774</v>
      </c>
      <c r="Q417" s="21">
        <f t="shared" si="174"/>
        <v>28.336560364272259</v>
      </c>
      <c r="R417" s="27">
        <f t="shared" si="175"/>
        <v>5667.3120728544518</v>
      </c>
      <c r="S417" s="9">
        <f>Daten!K417</f>
        <v>1648</v>
      </c>
      <c r="T417" s="9">
        <f>Daten!L417</f>
        <v>185791</v>
      </c>
      <c r="U417" s="9">
        <f>Daten!M417</f>
        <v>1148703</v>
      </c>
      <c r="V417" s="9">
        <f>Daten!N417</f>
        <v>500</v>
      </c>
      <c r="W417" s="9">
        <f>Daten!O417</f>
        <v>500</v>
      </c>
      <c r="X417" s="23">
        <f t="shared" si="176"/>
        <v>1336142</v>
      </c>
      <c r="Y417" s="9">
        <f t="shared" si="177"/>
        <v>778530.69435071875</v>
      </c>
      <c r="Z417" s="21">
        <f t="shared" si="178"/>
        <v>557611.30564928125</v>
      </c>
      <c r="AA417" s="27">
        <f t="shared" si="179"/>
        <v>-55761.130564928128</v>
      </c>
      <c r="AB417" s="32">
        <f t="shared" si="180"/>
        <v>-96165.747023713018</v>
      </c>
      <c r="AC417" s="31">
        <f t="shared" si="181"/>
        <v>0</v>
      </c>
      <c r="AG417" s="26">
        <f t="shared" si="182"/>
        <v>0</v>
      </c>
      <c r="AH417" s="26">
        <f t="shared" si="183"/>
        <v>0</v>
      </c>
      <c r="AI417" s="26">
        <f t="shared" si="184"/>
        <v>0</v>
      </c>
      <c r="AJ417" s="26">
        <f t="shared" si="185"/>
        <v>1</v>
      </c>
      <c r="AK417" s="26">
        <f t="shared" si="186"/>
        <v>0</v>
      </c>
      <c r="AL417" s="26">
        <f t="shared" ca="1" si="187"/>
        <v>0</v>
      </c>
      <c r="AM417" s="26">
        <f t="shared" ca="1" si="188"/>
        <v>0</v>
      </c>
      <c r="AN417" s="26">
        <f ca="1">IF(AM417=0,0,COUNTIF($AM$19:AM417,C417*10+1))</f>
        <v>0</v>
      </c>
      <c r="AO417" s="21">
        <f t="shared" ca="1" si="189"/>
        <v>0</v>
      </c>
      <c r="AP417" s="33">
        <f t="shared" ca="1" si="190"/>
        <v>0</v>
      </c>
      <c r="AR417" s="111">
        <v>0</v>
      </c>
      <c r="AS417" s="26"/>
    </row>
    <row r="418" spans="1:45" x14ac:dyDescent="0.2">
      <c r="A418" s="15">
        <f>Daten!A418</f>
        <v>30737</v>
      </c>
      <c r="B418" s="8" t="str">
        <f>Daten!B418</f>
        <v>Moosbrunn</v>
      </c>
      <c r="C418" s="15">
        <f t="shared" si="166"/>
        <v>3</v>
      </c>
      <c r="D418" s="10">
        <f>Daten!D418</f>
        <v>0</v>
      </c>
      <c r="E418" s="9">
        <f>Daten!E418</f>
        <v>1775</v>
      </c>
      <c r="F418" s="9">
        <f>Daten!F418</f>
        <v>1714</v>
      </c>
      <c r="G418" s="27">
        <f t="shared" si="167"/>
        <v>61</v>
      </c>
      <c r="H418" s="29">
        <f t="shared" si="168"/>
        <v>3.5589264877479578E-2</v>
      </c>
      <c r="I418" s="21">
        <f t="shared" si="169"/>
        <v>22.109235827829156</v>
      </c>
      <c r="J418" s="21">
        <f t="shared" si="170"/>
        <v>38.890764172170847</v>
      </c>
      <c r="K418" s="27">
        <f t="shared" si="171"/>
        <v>-19445.382086085425</v>
      </c>
      <c r="L418" s="16">
        <f>Daten!G418</f>
        <v>270</v>
      </c>
      <c r="M418" s="16">
        <f>Daten!H418</f>
        <v>1174</v>
      </c>
      <c r="N418" s="16">
        <f>Daten!I418</f>
        <v>331</v>
      </c>
      <c r="O418" s="28">
        <f t="shared" si="172"/>
        <v>0.51192504258943783</v>
      </c>
      <c r="P418" s="16">
        <f t="shared" si="173"/>
        <v>649.2357956628623</v>
      </c>
      <c r="Q418" s="21">
        <f t="shared" si="174"/>
        <v>-48.235795662862301</v>
      </c>
      <c r="R418" s="27">
        <f t="shared" si="175"/>
        <v>-9647.1591325724603</v>
      </c>
      <c r="S418" s="9">
        <f>Daten!K418</f>
        <v>17855</v>
      </c>
      <c r="T418" s="9">
        <f>Daten!L418</f>
        <v>123179</v>
      </c>
      <c r="U418" s="9">
        <f>Daten!M418</f>
        <v>232786</v>
      </c>
      <c r="V418" s="9">
        <f>Daten!N418</f>
        <v>500</v>
      </c>
      <c r="W418" s="9">
        <f>Daten!O418</f>
        <v>500</v>
      </c>
      <c r="X418" s="23">
        <f t="shared" si="176"/>
        <v>373820</v>
      </c>
      <c r="Y418" s="9">
        <f t="shared" si="177"/>
        <v>627847.33415380539</v>
      </c>
      <c r="Z418" s="21">
        <f t="shared" si="178"/>
        <v>-254027.33415380539</v>
      </c>
      <c r="AA418" s="27">
        <f t="shared" si="179"/>
        <v>25402.733415380542</v>
      </c>
      <c r="AB418" s="32">
        <f t="shared" si="180"/>
        <v>-3689.807803277341</v>
      </c>
      <c r="AC418" s="31">
        <f t="shared" si="181"/>
        <v>0</v>
      </c>
      <c r="AG418" s="26">
        <f t="shared" si="182"/>
        <v>0</v>
      </c>
      <c r="AH418" s="26">
        <f t="shared" si="183"/>
        <v>0</v>
      </c>
      <c r="AI418" s="26">
        <f t="shared" si="184"/>
        <v>0</v>
      </c>
      <c r="AJ418" s="26">
        <f t="shared" si="185"/>
        <v>1</v>
      </c>
      <c r="AK418" s="26">
        <f t="shared" si="186"/>
        <v>0</v>
      </c>
      <c r="AL418" s="26">
        <f t="shared" ca="1" si="187"/>
        <v>0</v>
      </c>
      <c r="AM418" s="26">
        <f t="shared" ca="1" si="188"/>
        <v>0</v>
      </c>
      <c r="AN418" s="26">
        <f ca="1">IF(AM418=0,0,COUNTIF($AM$19:AM418,C418*10+1))</f>
        <v>0</v>
      </c>
      <c r="AO418" s="21">
        <f t="shared" ca="1" si="189"/>
        <v>0</v>
      </c>
      <c r="AP418" s="33">
        <f t="shared" ca="1" si="190"/>
        <v>0</v>
      </c>
      <c r="AR418" s="111">
        <v>0</v>
      </c>
      <c r="AS418" s="26"/>
    </row>
    <row r="419" spans="1:45" x14ac:dyDescent="0.2">
      <c r="A419" s="15">
        <f>Daten!A419</f>
        <v>30738</v>
      </c>
      <c r="B419" s="8" t="str">
        <f>Daten!B419</f>
        <v>Rauchenwarth</v>
      </c>
      <c r="C419" s="15">
        <f t="shared" si="166"/>
        <v>3</v>
      </c>
      <c r="D419" s="10">
        <f>Daten!D419</f>
        <v>0</v>
      </c>
      <c r="E419" s="9">
        <f>Daten!E419</f>
        <v>769</v>
      </c>
      <c r="F419" s="9">
        <f>Daten!F419</f>
        <v>702</v>
      </c>
      <c r="G419" s="27">
        <f t="shared" si="167"/>
        <v>67</v>
      </c>
      <c r="H419" s="29">
        <f t="shared" si="168"/>
        <v>9.5441595441595445E-2</v>
      </c>
      <c r="I419" s="21">
        <f t="shared" si="169"/>
        <v>9.0552412783757692</v>
      </c>
      <c r="J419" s="21">
        <f t="shared" si="170"/>
        <v>57.944758721624233</v>
      </c>
      <c r="K419" s="27">
        <f t="shared" si="171"/>
        <v>-28972.379360812116</v>
      </c>
      <c r="L419" s="16">
        <f>Daten!G419</f>
        <v>126</v>
      </c>
      <c r="M419" s="16">
        <f>Daten!H419</f>
        <v>529</v>
      </c>
      <c r="N419" s="16">
        <f>Daten!I419</f>
        <v>114</v>
      </c>
      <c r="O419" s="28">
        <f t="shared" si="172"/>
        <v>0.45368620037807184</v>
      </c>
      <c r="P419" s="16">
        <f t="shared" si="173"/>
        <v>292.54321627398139</v>
      </c>
      <c r="Q419" s="21">
        <f t="shared" si="174"/>
        <v>-52.543216273981386</v>
      </c>
      <c r="R419" s="27">
        <f t="shared" si="175"/>
        <v>-10508.643254796278</v>
      </c>
      <c r="S419" s="9">
        <f>Daten!K419</f>
        <v>15423</v>
      </c>
      <c r="T419" s="9">
        <f>Daten!L419</f>
        <v>56749</v>
      </c>
      <c r="U419" s="9">
        <f>Daten!M419</f>
        <v>371086</v>
      </c>
      <c r="V419" s="9">
        <f>Daten!N419</f>
        <v>500</v>
      </c>
      <c r="W419" s="9">
        <f>Daten!O419</f>
        <v>500</v>
      </c>
      <c r="X419" s="23">
        <f t="shared" si="176"/>
        <v>443258</v>
      </c>
      <c r="Y419" s="9">
        <f t="shared" si="177"/>
        <v>272008.22533198667</v>
      </c>
      <c r="Z419" s="21">
        <f t="shared" si="178"/>
        <v>171249.77466801333</v>
      </c>
      <c r="AA419" s="27">
        <f t="shared" si="179"/>
        <v>-17124.977466801334</v>
      </c>
      <c r="AB419" s="32">
        <f t="shared" si="180"/>
        <v>-56606.00008240973</v>
      </c>
      <c r="AC419" s="31">
        <f t="shared" si="181"/>
        <v>0</v>
      </c>
      <c r="AG419" s="26">
        <f t="shared" si="182"/>
        <v>0</v>
      </c>
      <c r="AH419" s="26">
        <f t="shared" si="183"/>
        <v>0</v>
      </c>
      <c r="AI419" s="26">
        <f t="shared" si="184"/>
        <v>0</v>
      </c>
      <c r="AJ419" s="26">
        <f t="shared" si="185"/>
        <v>1</v>
      </c>
      <c r="AK419" s="26">
        <f t="shared" si="186"/>
        <v>0</v>
      </c>
      <c r="AL419" s="26">
        <f t="shared" ca="1" si="187"/>
        <v>0</v>
      </c>
      <c r="AM419" s="26">
        <f t="shared" ca="1" si="188"/>
        <v>0</v>
      </c>
      <c r="AN419" s="26">
        <f ca="1">IF(AM419=0,0,COUNTIF($AM$19:AM419,C419*10+1))</f>
        <v>0</v>
      </c>
      <c r="AO419" s="21">
        <f t="shared" ca="1" si="189"/>
        <v>0</v>
      </c>
      <c r="AP419" s="33">
        <f t="shared" ca="1" si="190"/>
        <v>0</v>
      </c>
      <c r="AR419" s="111">
        <v>0</v>
      </c>
      <c r="AS419" s="26"/>
    </row>
    <row r="420" spans="1:45" x14ac:dyDescent="0.2">
      <c r="A420" s="15">
        <f>Daten!A420</f>
        <v>30739</v>
      </c>
      <c r="B420" s="8" t="str">
        <f>Daten!B420</f>
        <v>Schwadorf</v>
      </c>
      <c r="C420" s="15">
        <f t="shared" si="166"/>
        <v>3</v>
      </c>
      <c r="D420" s="10">
        <f>Daten!D420</f>
        <v>0</v>
      </c>
      <c r="E420" s="9">
        <f>Daten!E420</f>
        <v>2207</v>
      </c>
      <c r="F420" s="9">
        <f>Daten!F420</f>
        <v>2043</v>
      </c>
      <c r="G420" s="27">
        <f t="shared" si="167"/>
        <v>164</v>
      </c>
      <c r="H420" s="29">
        <f t="shared" si="168"/>
        <v>8.0274106705824771E-2</v>
      </c>
      <c r="I420" s="21">
        <f t="shared" si="169"/>
        <v>26.353073976811533</v>
      </c>
      <c r="J420" s="21">
        <f t="shared" si="170"/>
        <v>137.64692602318846</v>
      </c>
      <c r="K420" s="27">
        <f t="shared" si="171"/>
        <v>-68823.463011594227</v>
      </c>
      <c r="L420" s="16">
        <f>Daten!G420</f>
        <v>359</v>
      </c>
      <c r="M420" s="16">
        <f>Daten!H420</f>
        <v>1499</v>
      </c>
      <c r="N420" s="16">
        <f>Daten!I420</f>
        <v>349</v>
      </c>
      <c r="O420" s="28">
        <f t="shared" si="172"/>
        <v>0.47231487658438959</v>
      </c>
      <c r="P420" s="16">
        <f t="shared" si="173"/>
        <v>828.96461473477905</v>
      </c>
      <c r="Q420" s="21">
        <f t="shared" si="174"/>
        <v>-120.96461473477905</v>
      </c>
      <c r="R420" s="27">
        <f t="shared" si="175"/>
        <v>-24192.922946955809</v>
      </c>
      <c r="S420" s="9">
        <f>Daten!K420</f>
        <v>9180</v>
      </c>
      <c r="T420" s="9">
        <f>Daten!L420</f>
        <v>157633</v>
      </c>
      <c r="U420" s="9">
        <f>Daten!M420</f>
        <v>1019483</v>
      </c>
      <c r="V420" s="9">
        <f>Daten!N420</f>
        <v>500</v>
      </c>
      <c r="W420" s="9">
        <f>Daten!O420</f>
        <v>500</v>
      </c>
      <c r="X420" s="23">
        <f t="shared" si="176"/>
        <v>1186296</v>
      </c>
      <c r="Y420" s="9">
        <f t="shared" si="177"/>
        <v>780652.99519856251</v>
      </c>
      <c r="Z420" s="21">
        <f t="shared" si="178"/>
        <v>405643.00480143749</v>
      </c>
      <c r="AA420" s="27">
        <f t="shared" si="179"/>
        <v>-40564.300480143749</v>
      </c>
      <c r="AB420" s="32">
        <f t="shared" si="180"/>
        <v>-133580.68643869378</v>
      </c>
      <c r="AC420" s="31">
        <f t="shared" si="181"/>
        <v>0</v>
      </c>
      <c r="AG420" s="26">
        <f t="shared" si="182"/>
        <v>0</v>
      </c>
      <c r="AH420" s="26">
        <f t="shared" si="183"/>
        <v>0</v>
      </c>
      <c r="AI420" s="26">
        <f t="shared" si="184"/>
        <v>0</v>
      </c>
      <c r="AJ420" s="26">
        <f t="shared" si="185"/>
        <v>1</v>
      </c>
      <c r="AK420" s="26">
        <f t="shared" si="186"/>
        <v>0</v>
      </c>
      <c r="AL420" s="26">
        <f t="shared" ca="1" si="187"/>
        <v>0</v>
      </c>
      <c r="AM420" s="26">
        <f t="shared" ca="1" si="188"/>
        <v>0</v>
      </c>
      <c r="AN420" s="26">
        <f ca="1">IF(AM420=0,0,COUNTIF($AM$19:AM420,C420*10+1))</f>
        <v>0</v>
      </c>
      <c r="AO420" s="21">
        <f t="shared" ca="1" si="189"/>
        <v>0</v>
      </c>
      <c r="AP420" s="33">
        <f t="shared" ca="1" si="190"/>
        <v>0</v>
      </c>
      <c r="AR420" s="111">
        <v>0</v>
      </c>
      <c r="AS420" s="26"/>
    </row>
    <row r="421" spans="1:45" x14ac:dyDescent="0.2">
      <c r="A421" s="15">
        <f>Daten!A421</f>
        <v>30740</v>
      </c>
      <c r="B421" s="8" t="str">
        <f>Daten!B421</f>
        <v>Schwechat</v>
      </c>
      <c r="C421" s="15">
        <f t="shared" si="166"/>
        <v>3</v>
      </c>
      <c r="D421" s="10">
        <f>Daten!D421</f>
        <v>0</v>
      </c>
      <c r="E421" s="9">
        <f>Daten!E421</f>
        <v>19424</v>
      </c>
      <c r="F421" s="9">
        <f>Daten!F421</f>
        <v>17388</v>
      </c>
      <c r="G421" s="27">
        <f t="shared" si="167"/>
        <v>2036</v>
      </c>
      <c r="H421" s="29">
        <f t="shared" si="168"/>
        <v>0.11709224752703014</v>
      </c>
      <c r="I421" s="21">
        <f t="shared" si="169"/>
        <v>224.29136089515367</v>
      </c>
      <c r="J421" s="21">
        <f t="shared" si="170"/>
        <v>1811.7086391048463</v>
      </c>
      <c r="K421" s="27">
        <f t="shared" si="171"/>
        <v>-905854.31955242308</v>
      </c>
      <c r="L421" s="16">
        <f>Daten!G421</f>
        <v>2766</v>
      </c>
      <c r="M421" s="16">
        <f>Daten!H421</f>
        <v>13235</v>
      </c>
      <c r="N421" s="16">
        <f>Daten!I421</f>
        <v>3423</v>
      </c>
      <c r="O421" s="28">
        <f t="shared" si="172"/>
        <v>0.46762372497166604</v>
      </c>
      <c r="P421" s="16">
        <f t="shared" si="173"/>
        <v>7319.1105243594402</v>
      </c>
      <c r="Q421" s="21">
        <f t="shared" si="174"/>
        <v>-1130.1105243594402</v>
      </c>
      <c r="R421" s="27">
        <f t="shared" si="175"/>
        <v>-226022.10487188803</v>
      </c>
      <c r="S421" s="9">
        <f>Daten!K421</f>
        <v>35374</v>
      </c>
      <c r="T421" s="9">
        <f>Daten!L421</f>
        <v>2145335</v>
      </c>
      <c r="U421" s="9">
        <f>Daten!M421</f>
        <v>37302764</v>
      </c>
      <c r="V421" s="9">
        <f>Daten!N421</f>
        <v>500</v>
      </c>
      <c r="W421" s="9">
        <f>Daten!O421</f>
        <v>500</v>
      </c>
      <c r="X421" s="23">
        <f t="shared" si="176"/>
        <v>39483473</v>
      </c>
      <c r="Y421" s="9">
        <f t="shared" si="177"/>
        <v>6870595.2780864881</v>
      </c>
      <c r="Z421" s="21">
        <f t="shared" si="178"/>
        <v>32612877.721913513</v>
      </c>
      <c r="AA421" s="27">
        <f t="shared" si="179"/>
        <v>-3261287.7721913513</v>
      </c>
      <c r="AB421" s="32">
        <f t="shared" si="180"/>
        <v>-4393164.1966156624</v>
      </c>
      <c r="AC421" s="31">
        <f t="shared" si="181"/>
        <v>0</v>
      </c>
      <c r="AG421" s="26">
        <f t="shared" si="182"/>
        <v>0</v>
      </c>
      <c r="AH421" s="26">
        <f t="shared" si="183"/>
        <v>0</v>
      </c>
      <c r="AI421" s="26">
        <f t="shared" si="184"/>
        <v>0</v>
      </c>
      <c r="AJ421" s="26">
        <f t="shared" si="185"/>
        <v>1</v>
      </c>
      <c r="AK421" s="26">
        <f t="shared" si="186"/>
        <v>0</v>
      </c>
      <c r="AL421" s="26">
        <f t="shared" ca="1" si="187"/>
        <v>0</v>
      </c>
      <c r="AM421" s="26">
        <f t="shared" ca="1" si="188"/>
        <v>0</v>
      </c>
      <c r="AN421" s="26">
        <f ca="1">IF(AM421=0,0,COUNTIF($AM$19:AM421,C421*10+1))</f>
        <v>0</v>
      </c>
      <c r="AO421" s="21">
        <f t="shared" ca="1" si="189"/>
        <v>0</v>
      </c>
      <c r="AP421" s="33">
        <f t="shared" ca="1" si="190"/>
        <v>0</v>
      </c>
      <c r="AR421" s="111">
        <v>0</v>
      </c>
      <c r="AS421" s="26"/>
    </row>
    <row r="422" spans="1:45" x14ac:dyDescent="0.2">
      <c r="A422" s="15">
        <f>Daten!A422</f>
        <v>30741</v>
      </c>
      <c r="B422" s="8" t="str">
        <f>Daten!B422</f>
        <v>Zwölfaxing</v>
      </c>
      <c r="C422" s="15">
        <f t="shared" si="166"/>
        <v>3</v>
      </c>
      <c r="D422" s="10">
        <f>Daten!D422</f>
        <v>0</v>
      </c>
      <c r="E422" s="9">
        <f>Daten!E422</f>
        <v>1746</v>
      </c>
      <c r="F422" s="9">
        <f>Daten!F422</f>
        <v>1653</v>
      </c>
      <c r="G422" s="27">
        <f t="shared" si="167"/>
        <v>93</v>
      </c>
      <c r="H422" s="29">
        <f t="shared" si="168"/>
        <v>5.6261343012704176E-2</v>
      </c>
      <c r="I422" s="21">
        <f t="shared" si="169"/>
        <v>21.322384377713885</v>
      </c>
      <c r="J422" s="21">
        <f t="shared" si="170"/>
        <v>71.677615622286112</v>
      </c>
      <c r="K422" s="27">
        <f t="shared" si="171"/>
        <v>-35838.807811143059</v>
      </c>
      <c r="L422" s="16">
        <f>Daten!G422</f>
        <v>266</v>
      </c>
      <c r="M422" s="16">
        <f>Daten!H422</f>
        <v>1161</v>
      </c>
      <c r="N422" s="16">
        <f>Daten!I422</f>
        <v>319</v>
      </c>
      <c r="O422" s="28">
        <f t="shared" si="172"/>
        <v>0.50387596899224807</v>
      </c>
      <c r="P422" s="16">
        <f t="shared" si="173"/>
        <v>642.04664289998561</v>
      </c>
      <c r="Q422" s="21">
        <f t="shared" si="174"/>
        <v>-57.046642899985613</v>
      </c>
      <c r="R422" s="27">
        <f t="shared" si="175"/>
        <v>-11409.328579997124</v>
      </c>
      <c r="S422" s="9">
        <f>Daten!K422</f>
        <v>8877</v>
      </c>
      <c r="T422" s="9">
        <f>Daten!L422</f>
        <v>116404</v>
      </c>
      <c r="U422" s="9">
        <f>Daten!M422</f>
        <v>389209</v>
      </c>
      <c r="V422" s="9">
        <f>Daten!N422</f>
        <v>500</v>
      </c>
      <c r="W422" s="9">
        <f>Daten!O422</f>
        <v>500</v>
      </c>
      <c r="X422" s="23">
        <f t="shared" si="176"/>
        <v>514490</v>
      </c>
      <c r="Y422" s="9">
        <f t="shared" si="177"/>
        <v>617589.54672256019</v>
      </c>
      <c r="Z422" s="21">
        <f t="shared" si="178"/>
        <v>-103099.54672256019</v>
      </c>
      <c r="AA422" s="27">
        <f t="shared" si="179"/>
        <v>10309.954672256019</v>
      </c>
      <c r="AB422" s="32">
        <f t="shared" si="180"/>
        <v>-36938.181718884167</v>
      </c>
      <c r="AC422" s="31">
        <f t="shared" si="181"/>
        <v>0</v>
      </c>
      <c r="AG422" s="26">
        <f t="shared" si="182"/>
        <v>0</v>
      </c>
      <c r="AH422" s="26">
        <f t="shared" si="183"/>
        <v>0</v>
      </c>
      <c r="AI422" s="26">
        <f t="shared" si="184"/>
        <v>0</v>
      </c>
      <c r="AJ422" s="26">
        <f t="shared" si="185"/>
        <v>1</v>
      </c>
      <c r="AK422" s="26">
        <f t="shared" si="186"/>
        <v>0</v>
      </c>
      <c r="AL422" s="26">
        <f t="shared" ca="1" si="187"/>
        <v>0</v>
      </c>
      <c r="AM422" s="26">
        <f t="shared" ca="1" si="188"/>
        <v>0</v>
      </c>
      <c r="AN422" s="26">
        <f ca="1">IF(AM422=0,0,COUNTIF($AM$19:AM422,C422*10+1))</f>
        <v>0</v>
      </c>
      <c r="AO422" s="21">
        <f t="shared" ca="1" si="189"/>
        <v>0</v>
      </c>
      <c r="AP422" s="33">
        <f t="shared" ca="1" si="190"/>
        <v>0</v>
      </c>
      <c r="AR422" s="111">
        <v>0</v>
      </c>
      <c r="AS422" s="26"/>
    </row>
    <row r="423" spans="1:45" x14ac:dyDescent="0.2">
      <c r="A423" s="15">
        <f>Daten!A423</f>
        <v>30801</v>
      </c>
      <c r="B423" s="8" t="str">
        <f>Daten!B423</f>
        <v>Aderklaa</v>
      </c>
      <c r="C423" s="15">
        <f t="shared" si="166"/>
        <v>3</v>
      </c>
      <c r="D423" s="10">
        <f>Daten!D423</f>
        <v>0</v>
      </c>
      <c r="E423" s="9">
        <f>Daten!E423</f>
        <v>198</v>
      </c>
      <c r="F423" s="9">
        <f>Daten!F423</f>
        <v>211</v>
      </c>
      <c r="G423" s="27">
        <f t="shared" si="167"/>
        <v>-13</v>
      </c>
      <c r="H423" s="29">
        <f t="shared" si="168"/>
        <v>-6.1611374407582936E-2</v>
      </c>
      <c r="I423" s="21">
        <f t="shared" si="169"/>
        <v>2.7217320651528309</v>
      </c>
      <c r="J423" s="21">
        <f t="shared" si="170"/>
        <v>-15.721732065152832</v>
      </c>
      <c r="K423" s="27">
        <f t="shared" si="171"/>
        <v>7860.8660325764158</v>
      </c>
      <c r="L423" s="16">
        <f>Daten!G423</f>
        <v>28</v>
      </c>
      <c r="M423" s="16">
        <f>Daten!H423</f>
        <v>139</v>
      </c>
      <c r="N423" s="16">
        <f>Daten!I423</f>
        <v>31</v>
      </c>
      <c r="O423" s="28">
        <f t="shared" si="172"/>
        <v>0.42446043165467628</v>
      </c>
      <c r="P423" s="16">
        <f t="shared" si="173"/>
        <v>76.868633387681314</v>
      </c>
      <c r="Q423" s="21">
        <f t="shared" si="174"/>
        <v>-17.868633387681314</v>
      </c>
      <c r="R423" s="27">
        <f t="shared" si="175"/>
        <v>-3573.7266775362627</v>
      </c>
      <c r="S423" s="9">
        <f>Daten!K423</f>
        <v>11946</v>
      </c>
      <c r="T423" s="9">
        <f>Daten!L423</f>
        <v>17181</v>
      </c>
      <c r="U423" s="9">
        <f>Daten!M423</f>
        <v>226140</v>
      </c>
      <c r="V423" s="9">
        <f>Daten!N423</f>
        <v>500</v>
      </c>
      <c r="W423" s="9">
        <f>Daten!O423</f>
        <v>500</v>
      </c>
      <c r="X423" s="23">
        <f t="shared" si="176"/>
        <v>255267</v>
      </c>
      <c r="Y423" s="9">
        <f t="shared" si="177"/>
        <v>70035.92797884703</v>
      </c>
      <c r="Z423" s="21">
        <f t="shared" si="178"/>
        <v>185231.07202115297</v>
      </c>
      <c r="AA423" s="27">
        <f t="shared" si="179"/>
        <v>-18523.107202115298</v>
      </c>
      <c r="AB423" s="32">
        <f t="shared" si="180"/>
        <v>-14235.967847075144</v>
      </c>
      <c r="AC423" s="31">
        <f t="shared" si="181"/>
        <v>0</v>
      </c>
      <c r="AG423" s="26">
        <f t="shared" si="182"/>
        <v>0</v>
      </c>
      <c r="AH423" s="26">
        <f t="shared" si="183"/>
        <v>0</v>
      </c>
      <c r="AI423" s="26">
        <f t="shared" si="184"/>
        <v>0</v>
      </c>
      <c r="AJ423" s="26">
        <f t="shared" si="185"/>
        <v>1</v>
      </c>
      <c r="AK423" s="26">
        <f t="shared" si="186"/>
        <v>0</v>
      </c>
      <c r="AL423" s="26">
        <f t="shared" ca="1" si="187"/>
        <v>0</v>
      </c>
      <c r="AM423" s="26">
        <f t="shared" ca="1" si="188"/>
        <v>0</v>
      </c>
      <c r="AN423" s="26">
        <f ca="1">IF(AM423=0,0,COUNTIF($AM$19:AM423,C423*10+1))</f>
        <v>0</v>
      </c>
      <c r="AO423" s="21">
        <f t="shared" ca="1" si="189"/>
        <v>0</v>
      </c>
      <c r="AP423" s="33">
        <f t="shared" ca="1" si="190"/>
        <v>0</v>
      </c>
      <c r="AR423" s="111">
        <v>0</v>
      </c>
      <c r="AS423" s="26"/>
    </row>
    <row r="424" spans="1:45" x14ac:dyDescent="0.2">
      <c r="A424" s="15">
        <f>Daten!A424</f>
        <v>30802</v>
      </c>
      <c r="B424" s="8" t="str">
        <f>Daten!B424</f>
        <v>Andlersdorf</v>
      </c>
      <c r="C424" s="15">
        <f t="shared" si="166"/>
        <v>3</v>
      </c>
      <c r="D424" s="10">
        <f>Daten!D424</f>
        <v>0</v>
      </c>
      <c r="E424" s="9">
        <f>Daten!E424</f>
        <v>151</v>
      </c>
      <c r="F424" s="9">
        <f>Daten!F424</f>
        <v>138</v>
      </c>
      <c r="G424" s="27">
        <f t="shared" si="167"/>
        <v>13</v>
      </c>
      <c r="H424" s="29">
        <f t="shared" si="168"/>
        <v>9.420289855072464E-2</v>
      </c>
      <c r="I424" s="21">
        <f t="shared" si="169"/>
        <v>1.7800901658345529</v>
      </c>
      <c r="J424" s="21">
        <f t="shared" si="170"/>
        <v>11.219909834165447</v>
      </c>
      <c r="K424" s="27">
        <f t="shared" si="171"/>
        <v>-5609.954917082724</v>
      </c>
      <c r="L424" s="16">
        <f>Daten!G424</f>
        <v>25</v>
      </c>
      <c r="M424" s="16">
        <f>Daten!H424</f>
        <v>92</v>
      </c>
      <c r="N424" s="16">
        <f>Daten!I424</f>
        <v>34</v>
      </c>
      <c r="O424" s="28">
        <f t="shared" si="172"/>
        <v>0.64130434782608692</v>
      </c>
      <c r="P424" s="16">
        <f t="shared" si="173"/>
        <v>50.877081091127195</v>
      </c>
      <c r="Q424" s="21">
        <f t="shared" si="174"/>
        <v>8.1229189088728049</v>
      </c>
      <c r="R424" s="27">
        <f t="shared" si="175"/>
        <v>1624.583781774561</v>
      </c>
      <c r="S424" s="9">
        <f>Daten!K424</f>
        <v>7596</v>
      </c>
      <c r="T424" s="9">
        <f>Daten!L424</f>
        <v>7949</v>
      </c>
      <c r="U424" s="9">
        <f>Daten!M424</f>
        <v>3437</v>
      </c>
      <c r="V424" s="9">
        <f>Daten!N424</f>
        <v>500</v>
      </c>
      <c r="W424" s="9">
        <f>Daten!O424</f>
        <v>500</v>
      </c>
      <c r="X424" s="23">
        <f t="shared" si="176"/>
        <v>18982</v>
      </c>
      <c r="Y424" s="9">
        <f t="shared" si="177"/>
        <v>53411.238004070205</v>
      </c>
      <c r="Z424" s="21">
        <f t="shared" si="178"/>
        <v>-34429.238004070205</v>
      </c>
      <c r="AA424" s="27">
        <f t="shared" si="179"/>
        <v>3442.9238004070207</v>
      </c>
      <c r="AB424" s="32">
        <f t="shared" si="180"/>
        <v>-542.44733490114231</v>
      </c>
      <c r="AC424" s="31">
        <f t="shared" si="181"/>
        <v>0</v>
      </c>
      <c r="AG424" s="26">
        <f t="shared" si="182"/>
        <v>0</v>
      </c>
      <c r="AH424" s="26">
        <f t="shared" si="183"/>
        <v>0</v>
      </c>
      <c r="AI424" s="26">
        <f t="shared" si="184"/>
        <v>0</v>
      </c>
      <c r="AJ424" s="26">
        <f t="shared" si="185"/>
        <v>1</v>
      </c>
      <c r="AK424" s="26">
        <f t="shared" si="186"/>
        <v>0</v>
      </c>
      <c r="AL424" s="26">
        <f t="shared" ca="1" si="187"/>
        <v>0</v>
      </c>
      <c r="AM424" s="26">
        <f t="shared" ca="1" si="188"/>
        <v>0</v>
      </c>
      <c r="AN424" s="26">
        <f ca="1">IF(AM424=0,0,COUNTIF($AM$19:AM424,C424*10+1))</f>
        <v>0</v>
      </c>
      <c r="AO424" s="21">
        <f t="shared" ca="1" si="189"/>
        <v>0</v>
      </c>
      <c r="AP424" s="33">
        <f t="shared" ca="1" si="190"/>
        <v>0</v>
      </c>
      <c r="AR424" s="111">
        <v>0</v>
      </c>
      <c r="AS424" s="26"/>
    </row>
    <row r="425" spans="1:45" x14ac:dyDescent="0.2">
      <c r="A425" s="15">
        <f>Daten!A425</f>
        <v>30803</v>
      </c>
      <c r="B425" s="8" t="str">
        <f>Daten!B425</f>
        <v>Angern an der March</v>
      </c>
      <c r="C425" s="15">
        <f t="shared" si="166"/>
        <v>3</v>
      </c>
      <c r="D425" s="10">
        <f>Daten!D425</f>
        <v>0</v>
      </c>
      <c r="E425" s="9">
        <f>Daten!E425</f>
        <v>3425</v>
      </c>
      <c r="F425" s="9">
        <f>Daten!F425</f>
        <v>3327</v>
      </c>
      <c r="G425" s="27">
        <f t="shared" si="167"/>
        <v>98</v>
      </c>
      <c r="H425" s="29">
        <f t="shared" si="168"/>
        <v>2.9455966336038471E-2</v>
      </c>
      <c r="I425" s="21">
        <f t="shared" si="169"/>
        <v>42.915652041533029</v>
      </c>
      <c r="J425" s="21">
        <f t="shared" si="170"/>
        <v>55.084347958466971</v>
      </c>
      <c r="K425" s="27">
        <f t="shared" si="171"/>
        <v>-27542.173979233485</v>
      </c>
      <c r="L425" s="16">
        <f>Daten!G425</f>
        <v>490</v>
      </c>
      <c r="M425" s="16">
        <f>Daten!H425</f>
        <v>2234</v>
      </c>
      <c r="N425" s="16">
        <f>Daten!I425</f>
        <v>701</v>
      </c>
      <c r="O425" s="28">
        <f t="shared" si="172"/>
        <v>0.53312444046553265</v>
      </c>
      <c r="P425" s="16">
        <f t="shared" si="173"/>
        <v>1235.4282517128061</v>
      </c>
      <c r="Q425" s="21">
        <f t="shared" si="174"/>
        <v>-44.428251712806059</v>
      </c>
      <c r="R425" s="27">
        <f t="shared" si="175"/>
        <v>-8885.6503425612118</v>
      </c>
      <c r="S425" s="9">
        <f>Daten!K425</f>
        <v>30636</v>
      </c>
      <c r="T425" s="9">
        <f>Daten!L425</f>
        <v>123980</v>
      </c>
      <c r="U425" s="9">
        <f>Daten!M425</f>
        <v>320898</v>
      </c>
      <c r="V425" s="9">
        <f>Daten!N425</f>
        <v>500</v>
      </c>
      <c r="W425" s="9">
        <f>Daten!O425</f>
        <v>500</v>
      </c>
      <c r="X425" s="23">
        <f t="shared" si="176"/>
        <v>475514</v>
      </c>
      <c r="Y425" s="9">
        <f t="shared" si="177"/>
        <v>1211480.0673108639</v>
      </c>
      <c r="Z425" s="21">
        <f t="shared" si="178"/>
        <v>-735966.06731086387</v>
      </c>
      <c r="AA425" s="27">
        <f t="shared" si="179"/>
        <v>73596.606731086387</v>
      </c>
      <c r="AB425" s="32">
        <f t="shared" si="180"/>
        <v>37168.782409291693</v>
      </c>
      <c r="AC425" s="31">
        <f t="shared" si="181"/>
        <v>37168.782409291693</v>
      </c>
      <c r="AG425" s="26">
        <f t="shared" si="182"/>
        <v>-27542.173979233485</v>
      </c>
      <c r="AH425" s="26">
        <f t="shared" si="183"/>
        <v>73596.606731086387</v>
      </c>
      <c r="AI425" s="26">
        <f t="shared" si="184"/>
        <v>46054.432751852903</v>
      </c>
      <c r="AJ425" s="26">
        <f t="shared" si="185"/>
        <v>1</v>
      </c>
      <c r="AK425" s="26">
        <f t="shared" si="186"/>
        <v>46054.432751852903</v>
      </c>
      <c r="AL425" s="26">
        <f t="shared" ca="1" si="187"/>
        <v>108693</v>
      </c>
      <c r="AM425" s="26">
        <f t="shared" ca="1" si="188"/>
        <v>31</v>
      </c>
      <c r="AN425" s="26">
        <f ca="1">IF(AM425=0,0,COUNTIF($AM$19:AM425,C425*10+1))</f>
        <v>37</v>
      </c>
      <c r="AO425" s="21">
        <f t="shared" ca="1" si="189"/>
        <v>0</v>
      </c>
      <c r="AP425" s="33">
        <f t="shared" ca="1" si="190"/>
        <v>108693</v>
      </c>
      <c r="AR425" s="111">
        <v>49129</v>
      </c>
      <c r="AS425" s="26"/>
    </row>
    <row r="426" spans="1:45" x14ac:dyDescent="0.2">
      <c r="A426" s="15">
        <f>Daten!A426</f>
        <v>30804</v>
      </c>
      <c r="B426" s="8" t="str">
        <f>Daten!B426</f>
        <v>Auersthal</v>
      </c>
      <c r="C426" s="15">
        <f t="shared" si="166"/>
        <v>3</v>
      </c>
      <c r="D426" s="10">
        <f>Daten!D426</f>
        <v>0</v>
      </c>
      <c r="E426" s="9">
        <f>Daten!E426</f>
        <v>1932</v>
      </c>
      <c r="F426" s="9">
        <f>Daten!F426</f>
        <v>1902</v>
      </c>
      <c r="G426" s="27">
        <f t="shared" si="167"/>
        <v>30</v>
      </c>
      <c r="H426" s="29">
        <f t="shared" si="168"/>
        <v>1.5772870662460567E-2</v>
      </c>
      <c r="I426" s="21">
        <f t="shared" si="169"/>
        <v>24.534286198676231</v>
      </c>
      <c r="J426" s="21">
        <f t="shared" si="170"/>
        <v>5.4657138013237692</v>
      </c>
      <c r="K426" s="27">
        <f t="shared" si="171"/>
        <v>-2732.8569006618845</v>
      </c>
      <c r="L426" s="16">
        <f>Daten!G426</f>
        <v>280</v>
      </c>
      <c r="M426" s="16">
        <f>Daten!H426</f>
        <v>1260</v>
      </c>
      <c r="N426" s="16">
        <f>Daten!I426</f>
        <v>392</v>
      </c>
      <c r="O426" s="28">
        <f t="shared" si="172"/>
        <v>0.53333333333333333</v>
      </c>
      <c r="P426" s="16">
        <f t="shared" si="173"/>
        <v>696.79480624804637</v>
      </c>
      <c r="Q426" s="21">
        <f t="shared" si="174"/>
        <v>-24.79480624804637</v>
      </c>
      <c r="R426" s="27">
        <f t="shared" si="175"/>
        <v>-4958.9612496092741</v>
      </c>
      <c r="S426" s="9">
        <f>Daten!K426</f>
        <v>16571</v>
      </c>
      <c r="T426" s="9">
        <f>Daten!L426</f>
        <v>141142</v>
      </c>
      <c r="U426" s="9">
        <f>Daten!M426</f>
        <v>564501</v>
      </c>
      <c r="V426" s="9">
        <f>Daten!N426</f>
        <v>500</v>
      </c>
      <c r="W426" s="9">
        <f>Daten!O426</f>
        <v>500</v>
      </c>
      <c r="X426" s="23">
        <f t="shared" si="176"/>
        <v>722214</v>
      </c>
      <c r="Y426" s="9">
        <f t="shared" si="177"/>
        <v>683380.87300571951</v>
      </c>
      <c r="Z426" s="21">
        <f t="shared" si="178"/>
        <v>38833.126994280494</v>
      </c>
      <c r="AA426" s="27">
        <f t="shared" si="179"/>
        <v>-3883.3126994280497</v>
      </c>
      <c r="AB426" s="32">
        <f t="shared" si="180"/>
        <v>-11575.130849699208</v>
      </c>
      <c r="AC426" s="31">
        <f t="shared" si="181"/>
        <v>0</v>
      </c>
      <c r="AG426" s="26">
        <f t="shared" si="182"/>
        <v>0</v>
      </c>
      <c r="AH426" s="26">
        <f t="shared" si="183"/>
        <v>0</v>
      </c>
      <c r="AI426" s="26">
        <f t="shared" si="184"/>
        <v>0</v>
      </c>
      <c r="AJ426" s="26">
        <f t="shared" si="185"/>
        <v>1</v>
      </c>
      <c r="AK426" s="26">
        <f t="shared" si="186"/>
        <v>0</v>
      </c>
      <c r="AL426" s="26">
        <f t="shared" ca="1" si="187"/>
        <v>0</v>
      </c>
      <c r="AM426" s="26">
        <f t="shared" ca="1" si="188"/>
        <v>0</v>
      </c>
      <c r="AN426" s="26">
        <f ca="1">IF(AM426=0,0,COUNTIF($AM$19:AM426,C426*10+1))</f>
        <v>0</v>
      </c>
      <c r="AO426" s="21">
        <f t="shared" ca="1" si="189"/>
        <v>0</v>
      </c>
      <c r="AP426" s="33">
        <f t="shared" ca="1" si="190"/>
        <v>0</v>
      </c>
      <c r="AR426" s="111">
        <v>0</v>
      </c>
      <c r="AS426" s="26"/>
    </row>
    <row r="427" spans="1:45" x14ac:dyDescent="0.2">
      <c r="A427" s="15">
        <f>Daten!A427</f>
        <v>30805</v>
      </c>
      <c r="B427" s="8" t="str">
        <f>Daten!B427</f>
        <v>Bad Pirawarth</v>
      </c>
      <c r="C427" s="15">
        <f t="shared" si="166"/>
        <v>3</v>
      </c>
      <c r="D427" s="10">
        <f>Daten!D427</f>
        <v>0</v>
      </c>
      <c r="E427" s="9">
        <f>Daten!E427</f>
        <v>1670</v>
      </c>
      <c r="F427" s="9">
        <f>Daten!F427</f>
        <v>1656</v>
      </c>
      <c r="G427" s="27">
        <f t="shared" si="167"/>
        <v>14</v>
      </c>
      <c r="H427" s="29">
        <f t="shared" si="168"/>
        <v>8.4541062801932361E-3</v>
      </c>
      <c r="I427" s="21">
        <f t="shared" si="169"/>
        <v>21.361081990014636</v>
      </c>
      <c r="J427" s="21">
        <f t="shared" si="170"/>
        <v>-7.361081990014636</v>
      </c>
      <c r="K427" s="27">
        <f t="shared" si="171"/>
        <v>3680.5409950073181</v>
      </c>
      <c r="L427" s="16">
        <f>Daten!G427</f>
        <v>260</v>
      </c>
      <c r="M427" s="16">
        <f>Daten!H427</f>
        <v>1052</v>
      </c>
      <c r="N427" s="16">
        <f>Daten!I427</f>
        <v>358</v>
      </c>
      <c r="O427" s="28">
        <f t="shared" si="172"/>
        <v>0.5874524714828897</v>
      </c>
      <c r="P427" s="16">
        <f t="shared" si="173"/>
        <v>581.7683620420197</v>
      </c>
      <c r="Q427" s="21">
        <f t="shared" si="174"/>
        <v>36.231637957980297</v>
      </c>
      <c r="R427" s="27">
        <f t="shared" si="175"/>
        <v>7246.3275915960594</v>
      </c>
      <c r="S427" s="9">
        <f>Daten!K427</f>
        <v>22282</v>
      </c>
      <c r="T427" s="9">
        <f>Daten!L427</f>
        <v>79236</v>
      </c>
      <c r="U427" s="9">
        <f>Daten!M427</f>
        <v>525195</v>
      </c>
      <c r="V427" s="9">
        <f>Daten!N427</f>
        <v>500</v>
      </c>
      <c r="W427" s="9">
        <f>Daten!O427</f>
        <v>500</v>
      </c>
      <c r="X427" s="23">
        <f t="shared" si="176"/>
        <v>626713</v>
      </c>
      <c r="Y427" s="9">
        <f t="shared" si="177"/>
        <v>590707.06931653805</v>
      </c>
      <c r="Z427" s="21">
        <f t="shared" si="178"/>
        <v>36005.930683461949</v>
      </c>
      <c r="AA427" s="27">
        <f t="shared" si="179"/>
        <v>-3600.5930683461952</v>
      </c>
      <c r="AB427" s="32">
        <f t="shared" si="180"/>
        <v>7326.2755182571818</v>
      </c>
      <c r="AC427" s="31">
        <f t="shared" si="181"/>
        <v>7326.2755182571818</v>
      </c>
      <c r="AG427" s="26">
        <f t="shared" si="182"/>
        <v>3680.5409950073181</v>
      </c>
      <c r="AH427" s="26">
        <f t="shared" si="183"/>
        <v>-3600.5930683461952</v>
      </c>
      <c r="AI427" s="26">
        <f t="shared" si="184"/>
        <v>79.947926661122892</v>
      </c>
      <c r="AJ427" s="26">
        <f t="shared" si="185"/>
        <v>1</v>
      </c>
      <c r="AK427" s="26">
        <f t="shared" si="186"/>
        <v>0</v>
      </c>
      <c r="AL427" s="26">
        <f t="shared" ca="1" si="187"/>
        <v>0</v>
      </c>
      <c r="AM427" s="26">
        <f t="shared" ca="1" si="188"/>
        <v>0</v>
      </c>
      <c r="AN427" s="26">
        <f ca="1">IF(AM427=0,0,COUNTIF($AM$19:AM427,C427*10+1))</f>
        <v>0</v>
      </c>
      <c r="AO427" s="21">
        <f t="shared" ca="1" si="189"/>
        <v>0</v>
      </c>
      <c r="AP427" s="33">
        <f t="shared" ca="1" si="190"/>
        <v>0</v>
      </c>
      <c r="AR427" s="111">
        <v>0</v>
      </c>
      <c r="AS427" s="26"/>
    </row>
    <row r="428" spans="1:45" x14ac:dyDescent="0.2">
      <c r="A428" s="15">
        <f>Daten!A428</f>
        <v>30808</v>
      </c>
      <c r="B428" s="8" t="str">
        <f>Daten!B428</f>
        <v>Deutsch-Wagram</v>
      </c>
      <c r="C428" s="15">
        <f t="shared" si="166"/>
        <v>3</v>
      </c>
      <c r="D428" s="10">
        <f>Daten!D428</f>
        <v>0</v>
      </c>
      <c r="E428" s="9">
        <f>Daten!E428</f>
        <v>8917</v>
      </c>
      <c r="F428" s="9">
        <f>Daten!F428</f>
        <v>8202</v>
      </c>
      <c r="G428" s="27">
        <f t="shared" si="167"/>
        <v>715</v>
      </c>
      <c r="H428" s="29">
        <f t="shared" si="168"/>
        <v>8.7173860034138018E-2</v>
      </c>
      <c r="I428" s="21">
        <f t="shared" si="169"/>
        <v>105.79927203025365</v>
      </c>
      <c r="J428" s="21">
        <f t="shared" si="170"/>
        <v>609.20072796974637</v>
      </c>
      <c r="K428" s="27">
        <f t="shared" si="171"/>
        <v>-304600.36398487317</v>
      </c>
      <c r="L428" s="16">
        <f>Daten!G428</f>
        <v>1323</v>
      </c>
      <c r="M428" s="16">
        <f>Daten!H428</f>
        <v>6005</v>
      </c>
      <c r="N428" s="16">
        <f>Daten!I428</f>
        <v>1589</v>
      </c>
      <c r="O428" s="28">
        <f t="shared" si="172"/>
        <v>0.48492922564529561</v>
      </c>
      <c r="P428" s="16">
        <f t="shared" si="173"/>
        <v>3320.8355646980308</v>
      </c>
      <c r="Q428" s="21">
        <f t="shared" si="174"/>
        <v>-408.83556469803079</v>
      </c>
      <c r="R428" s="27">
        <f t="shared" si="175"/>
        <v>-81767.112939606159</v>
      </c>
      <c r="S428" s="9">
        <f>Daten!K428</f>
        <v>31210</v>
      </c>
      <c r="T428" s="9">
        <f>Daten!L428</f>
        <v>519550</v>
      </c>
      <c r="U428" s="9">
        <f>Daten!M428</f>
        <v>2045155</v>
      </c>
      <c r="V428" s="9">
        <f>Daten!N428</f>
        <v>500</v>
      </c>
      <c r="W428" s="9">
        <f>Daten!O428</f>
        <v>500</v>
      </c>
      <c r="X428" s="23">
        <f t="shared" si="176"/>
        <v>2595915</v>
      </c>
      <c r="Y428" s="9">
        <f t="shared" si="177"/>
        <v>3154092.7767039342</v>
      </c>
      <c r="Z428" s="21">
        <f t="shared" si="178"/>
        <v>-558177.77670393419</v>
      </c>
      <c r="AA428" s="27">
        <f t="shared" si="179"/>
        <v>55817.777670393421</v>
      </c>
      <c r="AB428" s="32">
        <f t="shared" si="180"/>
        <v>-330549.69925408595</v>
      </c>
      <c r="AC428" s="31">
        <f t="shared" si="181"/>
        <v>0</v>
      </c>
      <c r="AG428" s="26">
        <f t="shared" si="182"/>
        <v>0</v>
      </c>
      <c r="AH428" s="26">
        <f t="shared" si="183"/>
        <v>0</v>
      </c>
      <c r="AI428" s="26">
        <f t="shared" si="184"/>
        <v>0</v>
      </c>
      <c r="AJ428" s="26">
        <f t="shared" si="185"/>
        <v>1</v>
      </c>
      <c r="AK428" s="26">
        <f t="shared" si="186"/>
        <v>0</v>
      </c>
      <c r="AL428" s="26">
        <f t="shared" ca="1" si="187"/>
        <v>0</v>
      </c>
      <c r="AM428" s="26">
        <f t="shared" ca="1" si="188"/>
        <v>0</v>
      </c>
      <c r="AN428" s="26">
        <f ca="1">IF(AM428=0,0,COUNTIF($AM$19:AM428,C428*10+1))</f>
        <v>0</v>
      </c>
      <c r="AO428" s="21">
        <f t="shared" ca="1" si="189"/>
        <v>0</v>
      </c>
      <c r="AP428" s="33">
        <f t="shared" ca="1" si="190"/>
        <v>0</v>
      </c>
      <c r="AR428" s="111">
        <v>0</v>
      </c>
      <c r="AS428" s="26"/>
    </row>
    <row r="429" spans="1:45" x14ac:dyDescent="0.2">
      <c r="A429" s="15">
        <f>Daten!A429</f>
        <v>30810</v>
      </c>
      <c r="B429" s="8" t="str">
        <f>Daten!B429</f>
        <v>Drösing</v>
      </c>
      <c r="C429" s="15">
        <f t="shared" si="166"/>
        <v>3</v>
      </c>
      <c r="D429" s="10">
        <f>Daten!D429</f>
        <v>0</v>
      </c>
      <c r="E429" s="9">
        <f>Daten!E429</f>
        <v>1129</v>
      </c>
      <c r="F429" s="9">
        <f>Daten!F429</f>
        <v>1104</v>
      </c>
      <c r="G429" s="27">
        <f t="shared" si="167"/>
        <v>25</v>
      </c>
      <c r="H429" s="29">
        <f t="shared" si="168"/>
        <v>2.2644927536231884E-2</v>
      </c>
      <c r="I429" s="21">
        <f t="shared" si="169"/>
        <v>14.240721326676423</v>
      </c>
      <c r="J429" s="21">
        <f t="shared" si="170"/>
        <v>10.759278673323577</v>
      </c>
      <c r="K429" s="27">
        <f t="shared" si="171"/>
        <v>-5379.6393366617885</v>
      </c>
      <c r="L429" s="16">
        <f>Daten!G429</f>
        <v>139</v>
      </c>
      <c r="M429" s="16">
        <f>Daten!H429</f>
        <v>725</v>
      </c>
      <c r="N429" s="16">
        <f>Daten!I429</f>
        <v>265</v>
      </c>
      <c r="O429" s="28">
        <f t="shared" si="172"/>
        <v>0.55724137931034479</v>
      </c>
      <c r="P429" s="16">
        <f t="shared" si="173"/>
        <v>400.93351946812197</v>
      </c>
      <c r="Q429" s="21">
        <f t="shared" si="174"/>
        <v>3.0664805318780282</v>
      </c>
      <c r="R429" s="27">
        <f t="shared" si="175"/>
        <v>613.29610637560563</v>
      </c>
      <c r="S429" s="9">
        <f>Daten!K429</f>
        <v>17316</v>
      </c>
      <c r="T429" s="9">
        <f>Daten!L429</f>
        <v>45664</v>
      </c>
      <c r="U429" s="9">
        <f>Daten!M429</f>
        <v>60125</v>
      </c>
      <c r="V429" s="9">
        <f>Daten!N429</f>
        <v>500</v>
      </c>
      <c r="W429" s="9">
        <f>Daten!O429</f>
        <v>500</v>
      </c>
      <c r="X429" s="23">
        <f t="shared" si="176"/>
        <v>123105</v>
      </c>
      <c r="Y429" s="9">
        <f t="shared" si="177"/>
        <v>399346.27620261762</v>
      </c>
      <c r="Z429" s="21">
        <f t="shared" si="178"/>
        <v>-276241.27620261762</v>
      </c>
      <c r="AA429" s="27">
        <f t="shared" si="179"/>
        <v>27624.127620261763</v>
      </c>
      <c r="AB429" s="32">
        <f t="shared" si="180"/>
        <v>22857.784389975579</v>
      </c>
      <c r="AC429" s="31">
        <f t="shared" si="181"/>
        <v>22857.784389975579</v>
      </c>
      <c r="AG429" s="26">
        <f t="shared" si="182"/>
        <v>-5379.6393366617885</v>
      </c>
      <c r="AH429" s="26">
        <f t="shared" si="183"/>
        <v>27624.127620261763</v>
      </c>
      <c r="AI429" s="26">
        <f t="shared" si="184"/>
        <v>22244.488283599974</v>
      </c>
      <c r="AJ429" s="26">
        <f t="shared" si="185"/>
        <v>1</v>
      </c>
      <c r="AK429" s="26">
        <f t="shared" si="186"/>
        <v>22244.488283599974</v>
      </c>
      <c r="AL429" s="26">
        <f t="shared" ca="1" si="187"/>
        <v>52499</v>
      </c>
      <c r="AM429" s="26">
        <f t="shared" ca="1" si="188"/>
        <v>31</v>
      </c>
      <c r="AN429" s="26">
        <f ca="1">IF(AM429=0,0,COUNTIF($AM$19:AM429,C429*10+1))</f>
        <v>38</v>
      </c>
      <c r="AO429" s="21">
        <f t="shared" ca="1" si="189"/>
        <v>0</v>
      </c>
      <c r="AP429" s="33">
        <f t="shared" ca="1" si="190"/>
        <v>52499</v>
      </c>
      <c r="AR429" s="111">
        <v>23729</v>
      </c>
      <c r="AS429" s="26"/>
    </row>
    <row r="430" spans="1:45" x14ac:dyDescent="0.2">
      <c r="A430" s="15">
        <f>Daten!A430</f>
        <v>30811</v>
      </c>
      <c r="B430" s="8" t="str">
        <f>Daten!B430</f>
        <v>Dürnkrut</v>
      </c>
      <c r="C430" s="15">
        <f t="shared" si="166"/>
        <v>3</v>
      </c>
      <c r="D430" s="10">
        <f>Daten!D430</f>
        <v>0</v>
      </c>
      <c r="E430" s="9">
        <f>Daten!E430</f>
        <v>2234</v>
      </c>
      <c r="F430" s="9">
        <f>Daten!F430</f>
        <v>2271</v>
      </c>
      <c r="G430" s="27">
        <f t="shared" si="167"/>
        <v>-37</v>
      </c>
      <c r="H430" s="29">
        <f t="shared" si="168"/>
        <v>-1.6292382210479964E-2</v>
      </c>
      <c r="I430" s="21">
        <f t="shared" si="169"/>
        <v>29.294092511668619</v>
      </c>
      <c r="J430" s="21">
        <f t="shared" si="170"/>
        <v>-66.294092511668623</v>
      </c>
      <c r="K430" s="27">
        <f t="shared" si="171"/>
        <v>33147.046255834313</v>
      </c>
      <c r="L430" s="16">
        <f>Daten!G430</f>
        <v>313</v>
      </c>
      <c r="M430" s="16">
        <f>Daten!H430</f>
        <v>1434</v>
      </c>
      <c r="N430" s="16">
        <f>Daten!I430</f>
        <v>487</v>
      </c>
      <c r="O430" s="28">
        <f t="shared" si="172"/>
        <v>0.55788005578800559</v>
      </c>
      <c r="P430" s="16">
        <f t="shared" si="173"/>
        <v>793.01885092039572</v>
      </c>
      <c r="Q430" s="21">
        <f t="shared" si="174"/>
        <v>6.981149079604279</v>
      </c>
      <c r="R430" s="27">
        <f t="shared" si="175"/>
        <v>1396.2298159208558</v>
      </c>
      <c r="S430" s="9">
        <f>Daten!K430</f>
        <v>29544</v>
      </c>
      <c r="T430" s="9">
        <f>Daten!L430</f>
        <v>108230</v>
      </c>
      <c r="U430" s="9">
        <f>Daten!M430</f>
        <v>262505</v>
      </c>
      <c r="V430" s="9">
        <f>Daten!N430</f>
        <v>500</v>
      </c>
      <c r="W430" s="9">
        <f>Daten!O430</f>
        <v>500</v>
      </c>
      <c r="X430" s="23">
        <f t="shared" si="176"/>
        <v>400279</v>
      </c>
      <c r="Y430" s="9">
        <f t="shared" si="177"/>
        <v>790203.34901385987</v>
      </c>
      <c r="Z430" s="21">
        <f t="shared" si="178"/>
        <v>-389924.34901385987</v>
      </c>
      <c r="AA430" s="27">
        <f t="shared" si="179"/>
        <v>38992.43490138599</v>
      </c>
      <c r="AB430" s="32">
        <f t="shared" si="180"/>
        <v>73535.710973141162</v>
      </c>
      <c r="AC430" s="31">
        <f t="shared" si="181"/>
        <v>73535.710973141162</v>
      </c>
      <c r="AG430" s="26">
        <f t="shared" si="182"/>
        <v>33147.046255834313</v>
      </c>
      <c r="AH430" s="26">
        <f t="shared" si="183"/>
        <v>38992.43490138599</v>
      </c>
      <c r="AI430" s="26">
        <f t="shared" si="184"/>
        <v>72139.481157220303</v>
      </c>
      <c r="AJ430" s="26">
        <f t="shared" si="185"/>
        <v>1</v>
      </c>
      <c r="AK430" s="26">
        <f t="shared" si="186"/>
        <v>72139.481157220303</v>
      </c>
      <c r="AL430" s="26">
        <f t="shared" ca="1" si="187"/>
        <v>170256</v>
      </c>
      <c r="AM430" s="26">
        <f t="shared" ca="1" si="188"/>
        <v>31</v>
      </c>
      <c r="AN430" s="26">
        <f ca="1">IF(AM430=0,0,COUNTIF($AM$19:AM430,C430*10+1))</f>
        <v>39</v>
      </c>
      <c r="AO430" s="21">
        <f t="shared" ca="1" si="189"/>
        <v>0</v>
      </c>
      <c r="AP430" s="33">
        <f t="shared" ca="1" si="190"/>
        <v>170256</v>
      </c>
      <c r="AR430" s="111">
        <v>76955</v>
      </c>
      <c r="AS430" s="26"/>
    </row>
    <row r="431" spans="1:45" x14ac:dyDescent="0.2">
      <c r="A431" s="15">
        <f>Daten!A431</f>
        <v>30812</v>
      </c>
      <c r="B431" s="8" t="str">
        <f>Daten!B431</f>
        <v>Ebenthal</v>
      </c>
      <c r="C431" s="15">
        <f t="shared" si="166"/>
        <v>3</v>
      </c>
      <c r="D431" s="10">
        <f>Daten!D431</f>
        <v>0</v>
      </c>
      <c r="E431" s="9">
        <f>Daten!E431</f>
        <v>895</v>
      </c>
      <c r="F431" s="9">
        <f>Daten!F431</f>
        <v>864</v>
      </c>
      <c r="G431" s="27">
        <f t="shared" si="167"/>
        <v>31</v>
      </c>
      <c r="H431" s="29">
        <f t="shared" si="168"/>
        <v>3.5879629629629629E-2</v>
      </c>
      <c r="I431" s="21">
        <f t="shared" si="169"/>
        <v>11.144912342616331</v>
      </c>
      <c r="J431" s="21">
        <f t="shared" si="170"/>
        <v>19.85508765738367</v>
      </c>
      <c r="K431" s="27">
        <f t="shared" si="171"/>
        <v>-9927.5438286918343</v>
      </c>
      <c r="L431" s="16">
        <f>Daten!G431</f>
        <v>140</v>
      </c>
      <c r="M431" s="16">
        <f>Daten!H431</f>
        <v>601</v>
      </c>
      <c r="N431" s="16">
        <f>Daten!I431</f>
        <v>154</v>
      </c>
      <c r="O431" s="28">
        <f t="shared" si="172"/>
        <v>0.48918469217970051</v>
      </c>
      <c r="P431" s="16">
        <f t="shared" si="173"/>
        <v>332.36006234529833</v>
      </c>
      <c r="Q431" s="21">
        <f t="shared" si="174"/>
        <v>-38.360062345298331</v>
      </c>
      <c r="R431" s="27">
        <f t="shared" si="175"/>
        <v>-7672.0124690596658</v>
      </c>
      <c r="S431" s="9">
        <f>Daten!K431</f>
        <v>10633</v>
      </c>
      <c r="T431" s="9">
        <f>Daten!L431</f>
        <v>39738</v>
      </c>
      <c r="U431" s="9">
        <f>Daten!M431</f>
        <v>47781</v>
      </c>
      <c r="V431" s="9">
        <f>Daten!N431</f>
        <v>500</v>
      </c>
      <c r="W431" s="9">
        <f>Daten!O431</f>
        <v>500</v>
      </c>
      <c r="X431" s="23">
        <f t="shared" si="176"/>
        <v>98152</v>
      </c>
      <c r="Y431" s="9">
        <f t="shared" si="177"/>
        <v>316576.54313670751</v>
      </c>
      <c r="Z431" s="21">
        <f t="shared" si="178"/>
        <v>-218424.54313670751</v>
      </c>
      <c r="AA431" s="27">
        <f t="shared" si="179"/>
        <v>21842.454313670751</v>
      </c>
      <c r="AB431" s="32">
        <f t="shared" si="180"/>
        <v>4242.8980159192506</v>
      </c>
      <c r="AC431" s="31">
        <f t="shared" si="181"/>
        <v>4242.8980159192506</v>
      </c>
      <c r="AG431" s="26">
        <f t="shared" si="182"/>
        <v>-9927.5438286918343</v>
      </c>
      <c r="AH431" s="26">
        <f t="shared" si="183"/>
        <v>21842.454313670751</v>
      </c>
      <c r="AI431" s="26">
        <f t="shared" si="184"/>
        <v>11914.910484978916</v>
      </c>
      <c r="AJ431" s="26">
        <f t="shared" si="185"/>
        <v>1</v>
      </c>
      <c r="AK431" s="26">
        <f t="shared" si="186"/>
        <v>11914.910484978916</v>
      </c>
      <c r="AL431" s="26">
        <f t="shared" ca="1" si="187"/>
        <v>28120</v>
      </c>
      <c r="AM431" s="26">
        <f t="shared" ca="1" si="188"/>
        <v>31</v>
      </c>
      <c r="AN431" s="26">
        <f ca="1">IF(AM431=0,0,COUNTIF($AM$19:AM431,C431*10+1))</f>
        <v>40</v>
      </c>
      <c r="AO431" s="21">
        <f t="shared" ca="1" si="189"/>
        <v>0</v>
      </c>
      <c r="AP431" s="33">
        <f t="shared" ca="1" si="190"/>
        <v>28120</v>
      </c>
      <c r="AR431" s="111">
        <v>12710</v>
      </c>
      <c r="AS431" s="26"/>
    </row>
    <row r="432" spans="1:45" x14ac:dyDescent="0.2">
      <c r="A432" s="15">
        <f>Daten!A432</f>
        <v>30813</v>
      </c>
      <c r="B432" s="8" t="str">
        <f>Daten!B432</f>
        <v>Eckartsau</v>
      </c>
      <c r="C432" s="15">
        <f t="shared" si="166"/>
        <v>3</v>
      </c>
      <c r="D432" s="10">
        <f>Daten!D432</f>
        <v>0</v>
      </c>
      <c r="E432" s="9">
        <f>Daten!E432</f>
        <v>1293</v>
      </c>
      <c r="F432" s="9">
        <f>Daten!F432</f>
        <v>1245</v>
      </c>
      <c r="G432" s="27">
        <f t="shared" si="167"/>
        <v>48</v>
      </c>
      <c r="H432" s="29">
        <f t="shared" si="168"/>
        <v>3.8554216867469883E-2</v>
      </c>
      <c r="I432" s="21">
        <f t="shared" si="169"/>
        <v>16.059509104811728</v>
      </c>
      <c r="J432" s="21">
        <f t="shared" si="170"/>
        <v>31.940490895188272</v>
      </c>
      <c r="K432" s="27">
        <f t="shared" si="171"/>
        <v>-15970.245447594136</v>
      </c>
      <c r="L432" s="16">
        <f>Daten!G432</f>
        <v>171</v>
      </c>
      <c r="M432" s="16">
        <f>Daten!H432</f>
        <v>856</v>
      </c>
      <c r="N432" s="16">
        <f>Daten!I432</f>
        <v>266</v>
      </c>
      <c r="O432" s="28">
        <f t="shared" si="172"/>
        <v>0.51051401869158874</v>
      </c>
      <c r="P432" s="16">
        <f t="shared" si="173"/>
        <v>473.37805884787917</v>
      </c>
      <c r="Q432" s="21">
        <f t="shared" si="174"/>
        <v>-36.378058847879174</v>
      </c>
      <c r="R432" s="27">
        <f t="shared" si="175"/>
        <v>-7275.6117695758348</v>
      </c>
      <c r="S432" s="9">
        <f>Daten!K432</f>
        <v>34745</v>
      </c>
      <c r="T432" s="9">
        <f>Daten!L432</f>
        <v>93845</v>
      </c>
      <c r="U432" s="9">
        <f>Daten!M432</f>
        <v>95134</v>
      </c>
      <c r="V432" s="9">
        <f>Daten!N432</f>
        <v>500</v>
      </c>
      <c r="W432" s="9">
        <f>Daten!O432</f>
        <v>500</v>
      </c>
      <c r="X432" s="23">
        <f t="shared" si="176"/>
        <v>223724</v>
      </c>
      <c r="Y432" s="9">
        <f t="shared" si="177"/>
        <v>457355.83271034952</v>
      </c>
      <c r="Z432" s="21">
        <f t="shared" si="178"/>
        <v>-233631.83271034952</v>
      </c>
      <c r="AA432" s="27">
        <f t="shared" si="179"/>
        <v>23363.183271034955</v>
      </c>
      <c r="AB432" s="32">
        <f t="shared" si="180"/>
        <v>117.32605386498471</v>
      </c>
      <c r="AC432" s="31">
        <f t="shared" si="181"/>
        <v>117.32605386498471</v>
      </c>
      <c r="AG432" s="26">
        <f t="shared" si="182"/>
        <v>-15970.245447594136</v>
      </c>
      <c r="AH432" s="26">
        <f t="shared" si="183"/>
        <v>23363.183271034955</v>
      </c>
      <c r="AI432" s="26">
        <f t="shared" si="184"/>
        <v>7392.9378234408196</v>
      </c>
      <c r="AJ432" s="26">
        <f t="shared" si="185"/>
        <v>1</v>
      </c>
      <c r="AK432" s="26">
        <f t="shared" si="186"/>
        <v>7392.9378234408196</v>
      </c>
      <c r="AL432" s="26">
        <f t="shared" ca="1" si="187"/>
        <v>17448</v>
      </c>
      <c r="AM432" s="26">
        <f t="shared" ca="1" si="188"/>
        <v>31</v>
      </c>
      <c r="AN432" s="26">
        <f ca="1">IF(AM432=0,0,COUNTIF($AM$19:AM432,C432*10+1))</f>
        <v>41</v>
      </c>
      <c r="AO432" s="21">
        <f t="shared" ca="1" si="189"/>
        <v>0</v>
      </c>
      <c r="AP432" s="33">
        <f t="shared" ca="1" si="190"/>
        <v>17448</v>
      </c>
      <c r="AR432" s="111">
        <v>7886</v>
      </c>
      <c r="AS432" s="26"/>
    </row>
    <row r="433" spans="1:45" x14ac:dyDescent="0.2">
      <c r="A433" s="15">
        <f>Daten!A433</f>
        <v>30814</v>
      </c>
      <c r="B433" s="8" t="str">
        <f>Daten!B433</f>
        <v>Engelhartstetten</v>
      </c>
      <c r="C433" s="15">
        <f t="shared" si="166"/>
        <v>3</v>
      </c>
      <c r="D433" s="10">
        <f>Daten!D433</f>
        <v>0</v>
      </c>
      <c r="E433" s="9">
        <f>Daten!E433</f>
        <v>2086</v>
      </c>
      <c r="F433" s="9">
        <f>Daten!F433</f>
        <v>1942</v>
      </c>
      <c r="G433" s="27">
        <f t="shared" si="167"/>
        <v>144</v>
      </c>
      <c r="H433" s="29">
        <f t="shared" si="168"/>
        <v>7.4150360453141093E-2</v>
      </c>
      <c r="I433" s="21">
        <f t="shared" si="169"/>
        <v>25.050254362686246</v>
      </c>
      <c r="J433" s="21">
        <f t="shared" si="170"/>
        <v>118.94974563731375</v>
      </c>
      <c r="K433" s="27">
        <f t="shared" si="171"/>
        <v>-59474.872818656877</v>
      </c>
      <c r="L433" s="16">
        <f>Daten!G433</f>
        <v>327</v>
      </c>
      <c r="M433" s="16">
        <f>Daten!H433</f>
        <v>1349</v>
      </c>
      <c r="N433" s="16">
        <f>Daten!I433</f>
        <v>410</v>
      </c>
      <c r="O433" s="28">
        <f t="shared" si="172"/>
        <v>0.54633061527057081</v>
      </c>
      <c r="P433" s="16">
        <f t="shared" si="173"/>
        <v>746.01285208620209</v>
      </c>
      <c r="Q433" s="21">
        <f t="shared" si="174"/>
        <v>-9.0128520862020878</v>
      </c>
      <c r="R433" s="27">
        <f t="shared" si="175"/>
        <v>-1802.5704172404176</v>
      </c>
      <c r="S433" s="9">
        <f>Daten!K433</f>
        <v>50270</v>
      </c>
      <c r="T433" s="9">
        <f>Daten!L433</f>
        <v>106369</v>
      </c>
      <c r="U433" s="9">
        <f>Daten!M433</f>
        <v>307777</v>
      </c>
      <c r="V433" s="9">
        <f>Daten!N433</f>
        <v>500</v>
      </c>
      <c r="W433" s="9">
        <f>Daten!O433</f>
        <v>500</v>
      </c>
      <c r="X433" s="23">
        <f t="shared" si="176"/>
        <v>464416</v>
      </c>
      <c r="Y433" s="9">
        <f t="shared" si="177"/>
        <v>737853.26143371162</v>
      </c>
      <c r="Z433" s="21">
        <f t="shared" si="178"/>
        <v>-273437.26143371162</v>
      </c>
      <c r="AA433" s="27">
        <f t="shared" si="179"/>
        <v>27343.726143371165</v>
      </c>
      <c r="AB433" s="32">
        <f t="shared" si="180"/>
        <v>-33933.717092526131</v>
      </c>
      <c r="AC433" s="31">
        <f t="shared" si="181"/>
        <v>0</v>
      </c>
      <c r="AG433" s="26">
        <f t="shared" si="182"/>
        <v>0</v>
      </c>
      <c r="AH433" s="26">
        <f t="shared" si="183"/>
        <v>0</v>
      </c>
      <c r="AI433" s="26">
        <f t="shared" si="184"/>
        <v>0</v>
      </c>
      <c r="AJ433" s="26">
        <f t="shared" si="185"/>
        <v>1</v>
      </c>
      <c r="AK433" s="26">
        <f t="shared" si="186"/>
        <v>0</v>
      </c>
      <c r="AL433" s="26">
        <f t="shared" ca="1" si="187"/>
        <v>0</v>
      </c>
      <c r="AM433" s="26">
        <f t="shared" ca="1" si="188"/>
        <v>0</v>
      </c>
      <c r="AN433" s="26">
        <f ca="1">IF(AM433=0,0,COUNTIF($AM$19:AM433,C433*10+1))</f>
        <v>0</v>
      </c>
      <c r="AO433" s="21">
        <f t="shared" ca="1" si="189"/>
        <v>0</v>
      </c>
      <c r="AP433" s="33">
        <f t="shared" ca="1" si="190"/>
        <v>0</v>
      </c>
      <c r="AR433" s="111">
        <v>0</v>
      </c>
      <c r="AS433" s="26"/>
    </row>
    <row r="434" spans="1:45" x14ac:dyDescent="0.2">
      <c r="A434" s="15">
        <f>Daten!A434</f>
        <v>30817</v>
      </c>
      <c r="B434" s="8" t="str">
        <f>Daten!B434</f>
        <v>Gänserndorf</v>
      </c>
      <c r="C434" s="15">
        <f t="shared" si="166"/>
        <v>3</v>
      </c>
      <c r="D434" s="10">
        <f>Daten!D434</f>
        <v>0</v>
      </c>
      <c r="E434" s="9">
        <f>Daten!E434</f>
        <v>11640</v>
      </c>
      <c r="F434" s="9">
        <f>Daten!F434</f>
        <v>10994</v>
      </c>
      <c r="G434" s="27">
        <f t="shared" si="167"/>
        <v>646</v>
      </c>
      <c r="H434" s="29">
        <f t="shared" si="168"/>
        <v>5.8759323267236672E-2</v>
      </c>
      <c r="I434" s="21">
        <f t="shared" si="169"/>
        <v>141.81384987815272</v>
      </c>
      <c r="J434" s="21">
        <f t="shared" si="170"/>
        <v>504.18615012184728</v>
      </c>
      <c r="K434" s="27">
        <f t="shared" si="171"/>
        <v>-252093.07506092364</v>
      </c>
      <c r="L434" s="16">
        <f>Daten!G434</f>
        <v>1920</v>
      </c>
      <c r="M434" s="16">
        <f>Daten!H434</f>
        <v>7765</v>
      </c>
      <c r="N434" s="16">
        <f>Daten!I434</f>
        <v>1955</v>
      </c>
      <c r="O434" s="28">
        <f t="shared" si="172"/>
        <v>0.49903412749517062</v>
      </c>
      <c r="P434" s="16">
        <f t="shared" si="173"/>
        <v>4294.1362464413332</v>
      </c>
      <c r="Q434" s="21">
        <f t="shared" si="174"/>
        <v>-419.13624644133324</v>
      </c>
      <c r="R434" s="27">
        <f t="shared" si="175"/>
        <v>-83827.249288266641</v>
      </c>
      <c r="S434" s="9">
        <f>Daten!K434</f>
        <v>21154</v>
      </c>
      <c r="T434" s="9">
        <f>Daten!L434</f>
        <v>814857</v>
      </c>
      <c r="U434" s="9">
        <f>Daten!M434</f>
        <v>3306395</v>
      </c>
      <c r="V434" s="9">
        <f>Daten!N434</f>
        <v>500</v>
      </c>
      <c r="W434" s="9">
        <f>Daten!O434</f>
        <v>500</v>
      </c>
      <c r="X434" s="23">
        <f t="shared" si="176"/>
        <v>4142406</v>
      </c>
      <c r="Y434" s="9">
        <f t="shared" si="177"/>
        <v>4117263.6448170678</v>
      </c>
      <c r="Z434" s="21">
        <f t="shared" si="178"/>
        <v>25142.355182932224</v>
      </c>
      <c r="AA434" s="27">
        <f t="shared" si="179"/>
        <v>-2514.2355182932224</v>
      </c>
      <c r="AB434" s="32">
        <f t="shared" si="180"/>
        <v>-338434.55986748351</v>
      </c>
      <c r="AC434" s="31">
        <f t="shared" si="181"/>
        <v>0</v>
      </c>
      <c r="AG434" s="26">
        <f t="shared" si="182"/>
        <v>0</v>
      </c>
      <c r="AH434" s="26">
        <f t="shared" si="183"/>
        <v>0</v>
      </c>
      <c r="AI434" s="26">
        <f t="shared" si="184"/>
        <v>0</v>
      </c>
      <c r="AJ434" s="26">
        <f t="shared" si="185"/>
        <v>1</v>
      </c>
      <c r="AK434" s="26">
        <f t="shared" si="186"/>
        <v>0</v>
      </c>
      <c r="AL434" s="26">
        <f t="shared" ca="1" si="187"/>
        <v>0</v>
      </c>
      <c r="AM434" s="26">
        <f t="shared" ca="1" si="188"/>
        <v>0</v>
      </c>
      <c r="AN434" s="26">
        <f ca="1">IF(AM434=0,0,COUNTIF($AM$19:AM434,C434*10+1))</f>
        <v>0</v>
      </c>
      <c r="AO434" s="21">
        <f t="shared" ca="1" si="189"/>
        <v>0</v>
      </c>
      <c r="AP434" s="33">
        <f t="shared" ca="1" si="190"/>
        <v>0</v>
      </c>
      <c r="AR434" s="111">
        <v>0</v>
      </c>
      <c r="AS434" s="26"/>
    </row>
    <row r="435" spans="1:45" x14ac:dyDescent="0.2">
      <c r="A435" s="15">
        <f>Daten!A435</f>
        <v>30819</v>
      </c>
      <c r="B435" s="8" t="str">
        <f>Daten!B435</f>
        <v>Glinzendorf</v>
      </c>
      <c r="C435" s="15">
        <f t="shared" si="166"/>
        <v>3</v>
      </c>
      <c r="D435" s="10">
        <f>Daten!D435</f>
        <v>0</v>
      </c>
      <c r="E435" s="9">
        <f>Daten!E435</f>
        <v>309</v>
      </c>
      <c r="F435" s="9">
        <f>Daten!F435</f>
        <v>274</v>
      </c>
      <c r="G435" s="27">
        <f t="shared" si="167"/>
        <v>35</v>
      </c>
      <c r="H435" s="29">
        <f t="shared" si="168"/>
        <v>0.12773722627737227</v>
      </c>
      <c r="I435" s="21">
        <f t="shared" si="169"/>
        <v>3.5343819234686049</v>
      </c>
      <c r="J435" s="21">
        <f t="shared" si="170"/>
        <v>31.465618076531396</v>
      </c>
      <c r="K435" s="27">
        <f t="shared" si="171"/>
        <v>-15732.809038265697</v>
      </c>
      <c r="L435" s="16">
        <f>Daten!G435</f>
        <v>53</v>
      </c>
      <c r="M435" s="16">
        <f>Daten!H435</f>
        <v>201</v>
      </c>
      <c r="N435" s="16">
        <f>Daten!I435</f>
        <v>55</v>
      </c>
      <c r="O435" s="28">
        <f t="shared" si="172"/>
        <v>0.53731343283582089</v>
      </c>
      <c r="P435" s="16">
        <f t="shared" si="173"/>
        <v>111.15536194909312</v>
      </c>
      <c r="Q435" s="21">
        <f t="shared" si="174"/>
        <v>-3.1553619490931197</v>
      </c>
      <c r="R435" s="27">
        <f t="shared" si="175"/>
        <v>-631.07238981862395</v>
      </c>
      <c r="S435" s="9">
        <f>Daten!K435</f>
        <v>9660</v>
      </c>
      <c r="T435" s="9">
        <f>Daten!L435</f>
        <v>17530</v>
      </c>
      <c r="U435" s="9">
        <f>Daten!M435</f>
        <v>129762</v>
      </c>
      <c r="V435" s="9">
        <f>Daten!N435</f>
        <v>500</v>
      </c>
      <c r="W435" s="9">
        <f>Daten!O435</f>
        <v>500</v>
      </c>
      <c r="X435" s="23">
        <f t="shared" si="176"/>
        <v>156952</v>
      </c>
      <c r="Y435" s="9">
        <f t="shared" si="177"/>
        <v>109298.49366395824</v>
      </c>
      <c r="Z435" s="21">
        <f t="shared" si="178"/>
        <v>47653.506336041755</v>
      </c>
      <c r="AA435" s="27">
        <f t="shared" si="179"/>
        <v>-4765.3506336041755</v>
      </c>
      <c r="AB435" s="32">
        <f t="shared" si="180"/>
        <v>-21129.232061688497</v>
      </c>
      <c r="AC435" s="31">
        <f t="shared" si="181"/>
        <v>0</v>
      </c>
      <c r="AG435" s="26">
        <f t="shared" si="182"/>
        <v>0</v>
      </c>
      <c r="AH435" s="26">
        <f t="shared" si="183"/>
        <v>0</v>
      </c>
      <c r="AI435" s="26">
        <f t="shared" si="184"/>
        <v>0</v>
      </c>
      <c r="AJ435" s="26">
        <f t="shared" si="185"/>
        <v>1</v>
      </c>
      <c r="AK435" s="26">
        <f t="shared" si="186"/>
        <v>0</v>
      </c>
      <c r="AL435" s="26">
        <f t="shared" ca="1" si="187"/>
        <v>0</v>
      </c>
      <c r="AM435" s="26">
        <f t="shared" ca="1" si="188"/>
        <v>0</v>
      </c>
      <c r="AN435" s="26">
        <f ca="1">IF(AM435=0,0,COUNTIF($AM$19:AM435,C435*10+1))</f>
        <v>0</v>
      </c>
      <c r="AO435" s="21">
        <f t="shared" ca="1" si="189"/>
        <v>0</v>
      </c>
      <c r="AP435" s="33">
        <f t="shared" ca="1" si="190"/>
        <v>0</v>
      </c>
      <c r="AR435" s="111">
        <v>0</v>
      </c>
      <c r="AS435" s="26"/>
    </row>
    <row r="436" spans="1:45" x14ac:dyDescent="0.2">
      <c r="A436" s="15">
        <f>Daten!A436</f>
        <v>30821</v>
      </c>
      <c r="B436" s="8" t="str">
        <f>Daten!B436</f>
        <v>Groß-Enzersdorf</v>
      </c>
      <c r="C436" s="15">
        <f t="shared" si="166"/>
        <v>3</v>
      </c>
      <c r="D436" s="10">
        <f>Daten!D436</f>
        <v>0</v>
      </c>
      <c r="E436" s="9">
        <f>Daten!E436</f>
        <v>11614</v>
      </c>
      <c r="F436" s="9">
        <f>Daten!F436</f>
        <v>10419</v>
      </c>
      <c r="G436" s="27">
        <f t="shared" si="167"/>
        <v>1195</v>
      </c>
      <c r="H436" s="29">
        <f t="shared" si="168"/>
        <v>0.11469430847490163</v>
      </c>
      <c r="I436" s="21">
        <f t="shared" si="169"/>
        <v>134.39680752050876</v>
      </c>
      <c r="J436" s="21">
        <f t="shared" si="170"/>
        <v>1060.6031924794913</v>
      </c>
      <c r="K436" s="27">
        <f t="shared" si="171"/>
        <v>-530301.59623974562</v>
      </c>
      <c r="L436" s="16">
        <f>Daten!G436</f>
        <v>1858</v>
      </c>
      <c r="M436" s="16">
        <f>Daten!H436</f>
        <v>7763</v>
      </c>
      <c r="N436" s="16">
        <f>Daten!I436</f>
        <v>1993</v>
      </c>
      <c r="O436" s="28">
        <f t="shared" si="172"/>
        <v>0.4960711065309803</v>
      </c>
      <c r="P436" s="16">
        <f t="shared" si="173"/>
        <v>4293.0302229393528</v>
      </c>
      <c r="Q436" s="21">
        <f t="shared" si="174"/>
        <v>-442.03022293935283</v>
      </c>
      <c r="R436" s="27">
        <f t="shared" si="175"/>
        <v>-88406.044587870565</v>
      </c>
      <c r="S436" s="9">
        <f>Daten!K436</f>
        <v>90964</v>
      </c>
      <c r="T436" s="9">
        <f>Daten!L436</f>
        <v>852584</v>
      </c>
      <c r="U436" s="9">
        <f>Daten!M436</f>
        <v>2608063</v>
      </c>
      <c r="V436" s="9">
        <f>Daten!N436</f>
        <v>500</v>
      </c>
      <c r="W436" s="9">
        <f>Daten!O436</f>
        <v>500</v>
      </c>
      <c r="X436" s="23">
        <f t="shared" si="176"/>
        <v>3551611</v>
      </c>
      <c r="Y436" s="9">
        <f t="shared" si="177"/>
        <v>4108067.0078097442</v>
      </c>
      <c r="Z436" s="21">
        <f t="shared" si="178"/>
        <v>-556456.00780974422</v>
      </c>
      <c r="AA436" s="27">
        <f t="shared" si="179"/>
        <v>55645.600780974426</v>
      </c>
      <c r="AB436" s="32">
        <f t="shared" si="180"/>
        <v>-563062.04004664184</v>
      </c>
      <c r="AC436" s="31">
        <f t="shared" si="181"/>
        <v>0</v>
      </c>
      <c r="AG436" s="26">
        <f t="shared" si="182"/>
        <v>0</v>
      </c>
      <c r="AH436" s="26">
        <f t="shared" si="183"/>
        <v>0</v>
      </c>
      <c r="AI436" s="26">
        <f t="shared" si="184"/>
        <v>0</v>
      </c>
      <c r="AJ436" s="26">
        <f t="shared" si="185"/>
        <v>1</v>
      </c>
      <c r="AK436" s="26">
        <f t="shared" si="186"/>
        <v>0</v>
      </c>
      <c r="AL436" s="26">
        <f t="shared" ca="1" si="187"/>
        <v>0</v>
      </c>
      <c r="AM436" s="26">
        <f t="shared" ca="1" si="188"/>
        <v>0</v>
      </c>
      <c r="AN436" s="26">
        <f ca="1">IF(AM436=0,0,COUNTIF($AM$19:AM436,C436*10+1))</f>
        <v>0</v>
      </c>
      <c r="AO436" s="21">
        <f t="shared" ca="1" si="189"/>
        <v>0</v>
      </c>
      <c r="AP436" s="33">
        <f t="shared" ca="1" si="190"/>
        <v>0</v>
      </c>
      <c r="AR436" s="111">
        <v>0</v>
      </c>
      <c r="AS436" s="26"/>
    </row>
    <row r="437" spans="1:45" x14ac:dyDescent="0.2">
      <c r="A437" s="15">
        <f>Daten!A437</f>
        <v>30822</v>
      </c>
      <c r="B437" s="8" t="str">
        <f>Daten!B437</f>
        <v>Großhofen</v>
      </c>
      <c r="C437" s="15">
        <f t="shared" si="166"/>
        <v>3</v>
      </c>
      <c r="D437" s="10">
        <f>Daten!D437</f>
        <v>0</v>
      </c>
      <c r="E437" s="9">
        <f>Daten!E437</f>
        <v>109</v>
      </c>
      <c r="F437" s="9">
        <f>Daten!F437</f>
        <v>90</v>
      </c>
      <c r="G437" s="27">
        <f t="shared" si="167"/>
        <v>19</v>
      </c>
      <c r="H437" s="29">
        <f t="shared" si="168"/>
        <v>0.21111111111111111</v>
      </c>
      <c r="I437" s="21">
        <f t="shared" si="169"/>
        <v>1.1609283690225345</v>
      </c>
      <c r="J437" s="21">
        <f t="shared" si="170"/>
        <v>17.839071630977465</v>
      </c>
      <c r="K437" s="27">
        <f t="shared" si="171"/>
        <v>-8919.5358154887326</v>
      </c>
      <c r="L437" s="16">
        <f>Daten!G437</f>
        <v>22</v>
      </c>
      <c r="M437" s="16">
        <f>Daten!H437</f>
        <v>70</v>
      </c>
      <c r="N437" s="16">
        <f>Daten!I437</f>
        <v>17</v>
      </c>
      <c r="O437" s="28">
        <f t="shared" si="172"/>
        <v>0.55714285714285716</v>
      </c>
      <c r="P437" s="16">
        <f t="shared" si="173"/>
        <v>38.71082256933591</v>
      </c>
      <c r="Q437" s="21">
        <f t="shared" si="174"/>
        <v>0.28917743066408974</v>
      </c>
      <c r="R437" s="27">
        <f t="shared" si="175"/>
        <v>57.835486132817948</v>
      </c>
      <c r="S437" s="9">
        <f>Daten!K437</f>
        <v>6022</v>
      </c>
      <c r="T437" s="9">
        <f>Daten!L437</f>
        <v>1510</v>
      </c>
      <c r="U437" s="9">
        <f>Daten!M437</f>
        <v>31168</v>
      </c>
      <c r="V437" s="9">
        <f>Daten!N437</f>
        <v>500</v>
      </c>
      <c r="W437" s="9">
        <f>Daten!O437</f>
        <v>500</v>
      </c>
      <c r="X437" s="23">
        <f t="shared" si="176"/>
        <v>38700</v>
      </c>
      <c r="Y437" s="9">
        <f t="shared" si="177"/>
        <v>38555.132069163265</v>
      </c>
      <c r="Z437" s="21">
        <f t="shared" si="178"/>
        <v>144.86793083673547</v>
      </c>
      <c r="AA437" s="27">
        <f t="shared" si="179"/>
        <v>-14.486793083673547</v>
      </c>
      <c r="AB437" s="32">
        <f t="shared" si="180"/>
        <v>-8876.1871224395891</v>
      </c>
      <c r="AC437" s="31">
        <f t="shared" si="181"/>
        <v>0</v>
      </c>
      <c r="AG437" s="26">
        <f t="shared" si="182"/>
        <v>0</v>
      </c>
      <c r="AH437" s="26">
        <f t="shared" si="183"/>
        <v>0</v>
      </c>
      <c r="AI437" s="26">
        <f t="shared" si="184"/>
        <v>0</v>
      </c>
      <c r="AJ437" s="26">
        <f t="shared" si="185"/>
        <v>1</v>
      </c>
      <c r="AK437" s="26">
        <f t="shared" si="186"/>
        <v>0</v>
      </c>
      <c r="AL437" s="26">
        <f t="shared" ca="1" si="187"/>
        <v>0</v>
      </c>
      <c r="AM437" s="26">
        <f t="shared" ca="1" si="188"/>
        <v>0</v>
      </c>
      <c r="AN437" s="26">
        <f ca="1">IF(AM437=0,0,COUNTIF($AM$19:AM437,C437*10+1))</f>
        <v>0</v>
      </c>
      <c r="AO437" s="21">
        <f t="shared" ca="1" si="189"/>
        <v>0</v>
      </c>
      <c r="AP437" s="33">
        <f t="shared" ca="1" si="190"/>
        <v>0</v>
      </c>
      <c r="AR437" s="111">
        <v>0</v>
      </c>
      <c r="AS437" s="26"/>
    </row>
    <row r="438" spans="1:45" x14ac:dyDescent="0.2">
      <c r="A438" s="15">
        <f>Daten!A438</f>
        <v>30824</v>
      </c>
      <c r="B438" s="8" t="str">
        <f>Daten!B438</f>
        <v>Groß-Schweinbarth</v>
      </c>
      <c r="C438" s="15">
        <f t="shared" si="166"/>
        <v>3</v>
      </c>
      <c r="D438" s="10">
        <f>Daten!D438</f>
        <v>0</v>
      </c>
      <c r="E438" s="9">
        <f>Daten!E438</f>
        <v>1283</v>
      </c>
      <c r="F438" s="9">
        <f>Daten!F438</f>
        <v>1293</v>
      </c>
      <c r="G438" s="27">
        <f t="shared" si="167"/>
        <v>-10</v>
      </c>
      <c r="H438" s="29">
        <f t="shared" si="168"/>
        <v>-7.7339520494972931E-3</v>
      </c>
      <c r="I438" s="21">
        <f t="shared" si="169"/>
        <v>16.678670901623747</v>
      </c>
      <c r="J438" s="21">
        <f t="shared" si="170"/>
        <v>-26.678670901623747</v>
      </c>
      <c r="K438" s="27">
        <f t="shared" si="171"/>
        <v>13339.335450811874</v>
      </c>
      <c r="L438" s="16">
        <f>Daten!G438</f>
        <v>175</v>
      </c>
      <c r="M438" s="16">
        <f>Daten!H438</f>
        <v>896</v>
      </c>
      <c r="N438" s="16">
        <f>Daten!I438</f>
        <v>212</v>
      </c>
      <c r="O438" s="28">
        <f t="shared" si="172"/>
        <v>0.43191964285714285</v>
      </c>
      <c r="P438" s="16">
        <f t="shared" si="173"/>
        <v>495.49852888749967</v>
      </c>
      <c r="Q438" s="21">
        <f t="shared" si="174"/>
        <v>-108.49852888749967</v>
      </c>
      <c r="R438" s="27">
        <f t="shared" si="175"/>
        <v>-21699.705777499934</v>
      </c>
      <c r="S438" s="9">
        <f>Daten!K438</f>
        <v>17077</v>
      </c>
      <c r="T438" s="9">
        <f>Daten!L438</f>
        <v>61553</v>
      </c>
      <c r="U438" s="9">
        <f>Daten!M438</f>
        <v>214846</v>
      </c>
      <c r="V438" s="9">
        <f>Daten!N438</f>
        <v>500</v>
      </c>
      <c r="W438" s="9">
        <f>Daten!O438</f>
        <v>500</v>
      </c>
      <c r="X438" s="23">
        <f t="shared" si="176"/>
        <v>293476</v>
      </c>
      <c r="Y438" s="9">
        <f t="shared" si="177"/>
        <v>453818.6646306098</v>
      </c>
      <c r="Z438" s="21">
        <f t="shared" si="178"/>
        <v>-160342.6646306098</v>
      </c>
      <c r="AA438" s="27">
        <f t="shared" si="179"/>
        <v>16034.26646306098</v>
      </c>
      <c r="AB438" s="32">
        <f t="shared" si="180"/>
        <v>7673.8961363729195</v>
      </c>
      <c r="AC438" s="31">
        <f t="shared" si="181"/>
        <v>7673.8961363729195</v>
      </c>
      <c r="AG438" s="26">
        <f t="shared" si="182"/>
        <v>13339.335450811874</v>
      </c>
      <c r="AH438" s="26">
        <f t="shared" si="183"/>
        <v>16034.26646306098</v>
      </c>
      <c r="AI438" s="26">
        <f t="shared" si="184"/>
        <v>29373.601913872852</v>
      </c>
      <c r="AJ438" s="26">
        <f t="shared" si="185"/>
        <v>1</v>
      </c>
      <c r="AK438" s="26">
        <f t="shared" si="186"/>
        <v>29373.601913872852</v>
      </c>
      <c r="AL438" s="26">
        <f t="shared" ca="1" si="187"/>
        <v>69325</v>
      </c>
      <c r="AM438" s="26">
        <f t="shared" ca="1" si="188"/>
        <v>31</v>
      </c>
      <c r="AN438" s="26">
        <f ca="1">IF(AM438=0,0,COUNTIF($AM$19:AM438,C438*10+1))</f>
        <v>42</v>
      </c>
      <c r="AO438" s="21">
        <f t="shared" ca="1" si="189"/>
        <v>0</v>
      </c>
      <c r="AP438" s="33">
        <f t="shared" ca="1" si="190"/>
        <v>69325</v>
      </c>
      <c r="AR438" s="111">
        <v>31335</v>
      </c>
      <c r="AS438" s="26"/>
    </row>
    <row r="439" spans="1:45" x14ac:dyDescent="0.2">
      <c r="A439" s="15">
        <f>Daten!A439</f>
        <v>30825</v>
      </c>
      <c r="B439" s="8" t="str">
        <f>Daten!B439</f>
        <v>Haringsee</v>
      </c>
      <c r="C439" s="15">
        <f t="shared" si="166"/>
        <v>3</v>
      </c>
      <c r="D439" s="10">
        <f>Daten!D439</f>
        <v>0</v>
      </c>
      <c r="E439" s="9">
        <f>Daten!E439</f>
        <v>1186</v>
      </c>
      <c r="F439" s="9">
        <f>Daten!F439</f>
        <v>1181</v>
      </c>
      <c r="G439" s="27">
        <f t="shared" si="167"/>
        <v>5</v>
      </c>
      <c r="H439" s="29">
        <f t="shared" si="168"/>
        <v>4.2337002540220152E-3</v>
      </c>
      <c r="I439" s="21">
        <f t="shared" si="169"/>
        <v>15.233960042395703</v>
      </c>
      <c r="J439" s="21">
        <f t="shared" si="170"/>
        <v>-10.233960042395703</v>
      </c>
      <c r="K439" s="27">
        <f t="shared" si="171"/>
        <v>5116.9800211978518</v>
      </c>
      <c r="L439" s="16">
        <f>Daten!G439</f>
        <v>176</v>
      </c>
      <c r="M439" s="16">
        <f>Daten!H439</f>
        <v>779</v>
      </c>
      <c r="N439" s="16">
        <f>Daten!I439</f>
        <v>231</v>
      </c>
      <c r="O439" s="28">
        <f t="shared" si="172"/>
        <v>0.5224646983311938</v>
      </c>
      <c r="P439" s="16">
        <f t="shared" si="173"/>
        <v>430.79615402160965</v>
      </c>
      <c r="Q439" s="21">
        <f t="shared" si="174"/>
        <v>-23.796154021609652</v>
      </c>
      <c r="R439" s="27">
        <f t="shared" si="175"/>
        <v>-4759.2308043219309</v>
      </c>
      <c r="S439" s="9">
        <f>Daten!K439</f>
        <v>31894</v>
      </c>
      <c r="T439" s="9">
        <f>Daten!L439</f>
        <v>100677</v>
      </c>
      <c r="U439" s="9">
        <f>Daten!M439</f>
        <v>80401</v>
      </c>
      <c r="V439" s="9">
        <f>Daten!N439</f>
        <v>500</v>
      </c>
      <c r="W439" s="9">
        <f>Daten!O439</f>
        <v>500</v>
      </c>
      <c r="X439" s="23">
        <f t="shared" si="176"/>
        <v>212972</v>
      </c>
      <c r="Y439" s="9">
        <f t="shared" si="177"/>
        <v>419508.13425713422</v>
      </c>
      <c r="Z439" s="21">
        <f t="shared" si="178"/>
        <v>-206536.13425713422</v>
      </c>
      <c r="AA439" s="27">
        <f t="shared" si="179"/>
        <v>20653.613425713425</v>
      </c>
      <c r="AB439" s="32">
        <f t="shared" si="180"/>
        <v>21011.362642589345</v>
      </c>
      <c r="AC439" s="31">
        <f t="shared" si="181"/>
        <v>21011.362642589345</v>
      </c>
      <c r="AG439" s="26">
        <f t="shared" si="182"/>
        <v>5116.9800211978518</v>
      </c>
      <c r="AH439" s="26">
        <f t="shared" si="183"/>
        <v>20653.613425713425</v>
      </c>
      <c r="AI439" s="26">
        <f t="shared" si="184"/>
        <v>25770.593446911276</v>
      </c>
      <c r="AJ439" s="26">
        <f t="shared" si="185"/>
        <v>1</v>
      </c>
      <c r="AK439" s="26">
        <f t="shared" si="186"/>
        <v>25770.593446911276</v>
      </c>
      <c r="AL439" s="26">
        <f t="shared" ca="1" si="187"/>
        <v>60821</v>
      </c>
      <c r="AM439" s="26">
        <f t="shared" ca="1" si="188"/>
        <v>31</v>
      </c>
      <c r="AN439" s="26">
        <f ca="1">IF(AM439=0,0,COUNTIF($AM$19:AM439,C439*10+1))</f>
        <v>43</v>
      </c>
      <c r="AO439" s="21">
        <f t="shared" ca="1" si="189"/>
        <v>0</v>
      </c>
      <c r="AP439" s="33">
        <f t="shared" ca="1" si="190"/>
        <v>60821</v>
      </c>
      <c r="AR439" s="111">
        <v>27491</v>
      </c>
      <c r="AS439" s="26"/>
    </row>
    <row r="440" spans="1:45" x14ac:dyDescent="0.2">
      <c r="A440" s="15">
        <f>Daten!A440</f>
        <v>30826</v>
      </c>
      <c r="B440" s="8" t="str">
        <f>Daten!B440</f>
        <v>Hauskirchen</v>
      </c>
      <c r="C440" s="15">
        <f t="shared" si="166"/>
        <v>3</v>
      </c>
      <c r="D440" s="10">
        <f>Daten!D440</f>
        <v>0</v>
      </c>
      <c r="E440" s="9">
        <f>Daten!E440</f>
        <v>1262</v>
      </c>
      <c r="F440" s="9">
        <f>Daten!F440</f>
        <v>1235</v>
      </c>
      <c r="G440" s="27">
        <f t="shared" si="167"/>
        <v>27</v>
      </c>
      <c r="H440" s="29">
        <f t="shared" si="168"/>
        <v>2.1862348178137651E-2</v>
      </c>
      <c r="I440" s="21">
        <f t="shared" si="169"/>
        <v>15.930517063809223</v>
      </c>
      <c r="J440" s="21">
        <f t="shared" si="170"/>
        <v>11.069482936190777</v>
      </c>
      <c r="K440" s="27">
        <f t="shared" si="171"/>
        <v>-5534.7414680953889</v>
      </c>
      <c r="L440" s="16">
        <f>Daten!G440</f>
        <v>177</v>
      </c>
      <c r="M440" s="16">
        <f>Daten!H440</f>
        <v>797</v>
      </c>
      <c r="N440" s="16">
        <f>Daten!I440</f>
        <v>288</v>
      </c>
      <c r="O440" s="28">
        <f t="shared" si="172"/>
        <v>0.58343789209535757</v>
      </c>
      <c r="P440" s="16">
        <f t="shared" si="173"/>
        <v>440.75036553943886</v>
      </c>
      <c r="Q440" s="21">
        <f t="shared" si="174"/>
        <v>24.24963446056114</v>
      </c>
      <c r="R440" s="27">
        <f t="shared" si="175"/>
        <v>4849.9268921122275</v>
      </c>
      <c r="S440" s="9">
        <f>Daten!K440</f>
        <v>20015</v>
      </c>
      <c r="T440" s="9">
        <f>Daten!L440</f>
        <v>46654</v>
      </c>
      <c r="U440" s="9">
        <f>Daten!M440</f>
        <v>61959</v>
      </c>
      <c r="V440" s="9">
        <f>Daten!N440</f>
        <v>500</v>
      </c>
      <c r="W440" s="9">
        <f>Daten!O440</f>
        <v>500</v>
      </c>
      <c r="X440" s="23">
        <f t="shared" si="176"/>
        <v>128628</v>
      </c>
      <c r="Y440" s="9">
        <f t="shared" si="177"/>
        <v>446390.61166315631</v>
      </c>
      <c r="Z440" s="21">
        <f t="shared" si="178"/>
        <v>-317762.61166315631</v>
      </c>
      <c r="AA440" s="27">
        <f t="shared" si="179"/>
        <v>31776.261166315631</v>
      </c>
      <c r="AB440" s="32">
        <f t="shared" si="180"/>
        <v>31091.446590332471</v>
      </c>
      <c r="AC440" s="31">
        <f t="shared" si="181"/>
        <v>31091.446590332471</v>
      </c>
      <c r="AG440" s="26">
        <f t="shared" si="182"/>
        <v>-5534.7414680953889</v>
      </c>
      <c r="AH440" s="26">
        <f t="shared" si="183"/>
        <v>31776.261166315631</v>
      </c>
      <c r="AI440" s="26">
        <f t="shared" si="184"/>
        <v>26241.519698220243</v>
      </c>
      <c r="AJ440" s="26">
        <f t="shared" si="185"/>
        <v>1</v>
      </c>
      <c r="AK440" s="26">
        <f t="shared" si="186"/>
        <v>26241.519698220243</v>
      </c>
      <c r="AL440" s="26">
        <f t="shared" ca="1" si="187"/>
        <v>61933</v>
      </c>
      <c r="AM440" s="26">
        <f t="shared" ca="1" si="188"/>
        <v>31</v>
      </c>
      <c r="AN440" s="26">
        <f ca="1">IF(AM440=0,0,COUNTIF($AM$19:AM440,C440*10+1))</f>
        <v>44</v>
      </c>
      <c r="AO440" s="21">
        <f t="shared" ca="1" si="189"/>
        <v>0</v>
      </c>
      <c r="AP440" s="33">
        <f t="shared" ca="1" si="190"/>
        <v>61933</v>
      </c>
      <c r="AR440" s="111">
        <v>27994</v>
      </c>
      <c r="AS440" s="26"/>
    </row>
    <row r="441" spans="1:45" x14ac:dyDescent="0.2">
      <c r="A441" s="15">
        <f>Daten!A441</f>
        <v>30827</v>
      </c>
      <c r="B441" s="8" t="str">
        <f>Daten!B441</f>
        <v>Hohenau an der March</v>
      </c>
      <c r="C441" s="15">
        <f t="shared" si="166"/>
        <v>3</v>
      </c>
      <c r="D441" s="10">
        <f>Daten!D441</f>
        <v>0</v>
      </c>
      <c r="E441" s="9">
        <f>Daten!E441</f>
        <v>2706</v>
      </c>
      <c r="F441" s="9">
        <f>Daten!F441</f>
        <v>2689</v>
      </c>
      <c r="G441" s="27">
        <f t="shared" si="167"/>
        <v>17</v>
      </c>
      <c r="H441" s="29">
        <f t="shared" si="168"/>
        <v>6.3220528077352171E-3</v>
      </c>
      <c r="I441" s="21">
        <f t="shared" si="169"/>
        <v>34.685959825573285</v>
      </c>
      <c r="J441" s="21">
        <f t="shared" si="170"/>
        <v>-17.685959825573285</v>
      </c>
      <c r="K441" s="27">
        <f t="shared" si="171"/>
        <v>8842.9799127866427</v>
      </c>
      <c r="L441" s="16">
        <f>Daten!G441</f>
        <v>326</v>
      </c>
      <c r="M441" s="16">
        <f>Daten!H441</f>
        <v>1684</v>
      </c>
      <c r="N441" s="16">
        <f>Daten!I441</f>
        <v>696</v>
      </c>
      <c r="O441" s="28">
        <f t="shared" si="172"/>
        <v>0.60688836104513066</v>
      </c>
      <c r="P441" s="16">
        <f t="shared" si="173"/>
        <v>931.27178866802399</v>
      </c>
      <c r="Q441" s="21">
        <f t="shared" si="174"/>
        <v>90.728211331976013</v>
      </c>
      <c r="R441" s="27">
        <f t="shared" si="175"/>
        <v>18145.642266395203</v>
      </c>
      <c r="S441" s="9">
        <f>Daten!K441</f>
        <v>17403</v>
      </c>
      <c r="T441" s="9">
        <f>Daten!L441</f>
        <v>112638</v>
      </c>
      <c r="U441" s="9">
        <f>Daten!M441</f>
        <v>283092</v>
      </c>
      <c r="V441" s="9">
        <f>Daten!N441</f>
        <v>500</v>
      </c>
      <c r="W441" s="9">
        <f>Daten!O441</f>
        <v>500</v>
      </c>
      <c r="X441" s="23">
        <f t="shared" si="176"/>
        <v>413133</v>
      </c>
      <c r="Y441" s="9">
        <f t="shared" si="177"/>
        <v>957157.68237757601</v>
      </c>
      <c r="Z441" s="21">
        <f t="shared" si="178"/>
        <v>-544024.68237757601</v>
      </c>
      <c r="AA441" s="27">
        <f t="shared" si="179"/>
        <v>54402.468237757603</v>
      </c>
      <c r="AB441" s="32">
        <f t="shared" si="180"/>
        <v>81391.090416939449</v>
      </c>
      <c r="AC441" s="31">
        <f t="shared" si="181"/>
        <v>81391.090416939449</v>
      </c>
      <c r="AG441" s="26">
        <f t="shared" si="182"/>
        <v>8842.9799127866427</v>
      </c>
      <c r="AH441" s="26">
        <f t="shared" si="183"/>
        <v>54402.468237757603</v>
      </c>
      <c r="AI441" s="26">
        <f t="shared" si="184"/>
        <v>63245.448150544245</v>
      </c>
      <c r="AJ441" s="26">
        <f t="shared" si="185"/>
        <v>1</v>
      </c>
      <c r="AK441" s="26">
        <f t="shared" si="186"/>
        <v>63245.448150544245</v>
      </c>
      <c r="AL441" s="26">
        <f t="shared" ca="1" si="187"/>
        <v>149265</v>
      </c>
      <c r="AM441" s="26">
        <f t="shared" ca="1" si="188"/>
        <v>31</v>
      </c>
      <c r="AN441" s="26">
        <f ca="1">IF(AM441=0,0,COUNTIF($AM$19:AM441,C441*10+1))</f>
        <v>45</v>
      </c>
      <c r="AO441" s="21">
        <f t="shared" ca="1" si="189"/>
        <v>0</v>
      </c>
      <c r="AP441" s="33">
        <f t="shared" ca="1" si="190"/>
        <v>149265</v>
      </c>
      <c r="AR441" s="111">
        <v>67467</v>
      </c>
      <c r="AS441" s="26"/>
    </row>
    <row r="442" spans="1:45" x14ac:dyDescent="0.2">
      <c r="A442" s="15">
        <f>Daten!A442</f>
        <v>30828</v>
      </c>
      <c r="B442" s="8" t="str">
        <f>Daten!B442</f>
        <v>Hohenruppersdorf</v>
      </c>
      <c r="C442" s="15">
        <f t="shared" si="166"/>
        <v>3</v>
      </c>
      <c r="D442" s="10">
        <f>Daten!D442</f>
        <v>0</v>
      </c>
      <c r="E442" s="9">
        <f>Daten!E442</f>
        <v>927</v>
      </c>
      <c r="F442" s="9">
        <f>Daten!F442</f>
        <v>905</v>
      </c>
      <c r="G442" s="27">
        <f t="shared" si="167"/>
        <v>22</v>
      </c>
      <c r="H442" s="29">
        <f t="shared" si="168"/>
        <v>2.430939226519337E-2</v>
      </c>
      <c r="I442" s="21">
        <f t="shared" si="169"/>
        <v>11.673779710726597</v>
      </c>
      <c r="J442" s="21">
        <f t="shared" si="170"/>
        <v>10.326220289273403</v>
      </c>
      <c r="K442" s="27">
        <f t="shared" si="171"/>
        <v>-5163.1101446367011</v>
      </c>
      <c r="L442" s="16">
        <f>Daten!G442</f>
        <v>133</v>
      </c>
      <c r="M442" s="16">
        <f>Daten!H442</f>
        <v>595</v>
      </c>
      <c r="N442" s="16">
        <f>Daten!I442</f>
        <v>199</v>
      </c>
      <c r="O442" s="28">
        <f t="shared" si="172"/>
        <v>0.55798319327731094</v>
      </c>
      <c r="P442" s="16">
        <f t="shared" si="173"/>
        <v>329.04199183935526</v>
      </c>
      <c r="Q442" s="21">
        <f t="shared" si="174"/>
        <v>2.9580081606447379</v>
      </c>
      <c r="R442" s="27">
        <f t="shared" si="175"/>
        <v>591.60163212894759</v>
      </c>
      <c r="S442" s="9">
        <f>Daten!K442</f>
        <v>19560</v>
      </c>
      <c r="T442" s="9">
        <f>Daten!L442</f>
        <v>56001</v>
      </c>
      <c r="U442" s="9">
        <f>Daten!M442</f>
        <v>125011</v>
      </c>
      <c r="V442" s="9">
        <f>Daten!N442</f>
        <v>500</v>
      </c>
      <c r="W442" s="9">
        <f>Daten!O442</f>
        <v>500</v>
      </c>
      <c r="X442" s="23">
        <f t="shared" si="176"/>
        <v>200572</v>
      </c>
      <c r="Y442" s="9">
        <f t="shared" si="177"/>
        <v>327895.48099187471</v>
      </c>
      <c r="Z442" s="21">
        <f t="shared" si="178"/>
        <v>-127323.48099187471</v>
      </c>
      <c r="AA442" s="27">
        <f t="shared" si="179"/>
        <v>12732.348099187471</v>
      </c>
      <c r="AB442" s="32">
        <f t="shared" si="180"/>
        <v>8160.8395866797182</v>
      </c>
      <c r="AC442" s="31">
        <f t="shared" si="181"/>
        <v>8160.8395866797182</v>
      </c>
      <c r="AG442" s="26">
        <f t="shared" si="182"/>
        <v>-5163.1101446367011</v>
      </c>
      <c r="AH442" s="26">
        <f t="shared" si="183"/>
        <v>12732.348099187471</v>
      </c>
      <c r="AI442" s="26">
        <f t="shared" si="184"/>
        <v>7569.2379545507702</v>
      </c>
      <c r="AJ442" s="26">
        <f t="shared" si="185"/>
        <v>1</v>
      </c>
      <c r="AK442" s="26">
        <f t="shared" si="186"/>
        <v>7569.2379545507702</v>
      </c>
      <c r="AL442" s="26">
        <f t="shared" ca="1" si="187"/>
        <v>17864</v>
      </c>
      <c r="AM442" s="26">
        <f t="shared" ca="1" si="188"/>
        <v>31</v>
      </c>
      <c r="AN442" s="26">
        <f ca="1">IF(AM442=0,0,COUNTIF($AM$19:AM442,C442*10+1))</f>
        <v>46</v>
      </c>
      <c r="AO442" s="21">
        <f t="shared" ca="1" si="189"/>
        <v>0</v>
      </c>
      <c r="AP442" s="33">
        <f t="shared" ca="1" si="190"/>
        <v>17864</v>
      </c>
      <c r="AR442" s="111">
        <v>8074</v>
      </c>
      <c r="AS442" s="26"/>
    </row>
    <row r="443" spans="1:45" x14ac:dyDescent="0.2">
      <c r="A443" s="15">
        <f>Daten!A443</f>
        <v>30829</v>
      </c>
      <c r="B443" s="8" t="str">
        <f>Daten!B443</f>
        <v>Jedenspeigen</v>
      </c>
      <c r="C443" s="15">
        <f t="shared" si="166"/>
        <v>3</v>
      </c>
      <c r="D443" s="10">
        <f>Daten!D443</f>
        <v>0</v>
      </c>
      <c r="E443" s="9">
        <f>Daten!E443</f>
        <v>1092</v>
      </c>
      <c r="F443" s="9">
        <f>Daten!F443</f>
        <v>1082</v>
      </c>
      <c r="G443" s="27">
        <f t="shared" si="167"/>
        <v>10</v>
      </c>
      <c r="H443" s="29">
        <f t="shared" si="168"/>
        <v>9.242144177449169E-3</v>
      </c>
      <c r="I443" s="21">
        <f t="shared" si="169"/>
        <v>13.956938836470915</v>
      </c>
      <c r="J443" s="21">
        <f t="shared" si="170"/>
        <v>-3.9569388364709148</v>
      </c>
      <c r="K443" s="27">
        <f t="shared" si="171"/>
        <v>1978.4694182354574</v>
      </c>
      <c r="L443" s="16">
        <f>Daten!G443</f>
        <v>125</v>
      </c>
      <c r="M443" s="16">
        <f>Daten!H443</f>
        <v>699</v>
      </c>
      <c r="N443" s="16">
        <f>Daten!I443</f>
        <v>268</v>
      </c>
      <c r="O443" s="28">
        <f t="shared" si="172"/>
        <v>0.5622317596566524</v>
      </c>
      <c r="P443" s="16">
        <f t="shared" si="173"/>
        <v>386.5552139423686</v>
      </c>
      <c r="Q443" s="21">
        <f t="shared" si="174"/>
        <v>6.4447860576314042</v>
      </c>
      <c r="R443" s="27">
        <f t="shared" si="175"/>
        <v>1288.9572115262808</v>
      </c>
      <c r="S443" s="9">
        <f>Daten!K443</f>
        <v>22074</v>
      </c>
      <c r="T443" s="9">
        <f>Daten!L443</f>
        <v>39919</v>
      </c>
      <c r="U443" s="9">
        <f>Daten!M443</f>
        <v>33987</v>
      </c>
      <c r="V443" s="9">
        <f>Daten!N443</f>
        <v>500</v>
      </c>
      <c r="W443" s="9">
        <f>Daten!O443</f>
        <v>500</v>
      </c>
      <c r="X443" s="23">
        <f t="shared" si="176"/>
        <v>95980</v>
      </c>
      <c r="Y443" s="9">
        <f t="shared" si="177"/>
        <v>386258.75430758059</v>
      </c>
      <c r="Z443" s="21">
        <f t="shared" si="178"/>
        <v>-290278.75430758059</v>
      </c>
      <c r="AA443" s="27">
        <f t="shared" si="179"/>
        <v>29027.87543075806</v>
      </c>
      <c r="AB443" s="32">
        <f t="shared" si="180"/>
        <v>32295.3020605198</v>
      </c>
      <c r="AC443" s="31">
        <f t="shared" si="181"/>
        <v>32295.3020605198</v>
      </c>
      <c r="AG443" s="26">
        <f t="shared" si="182"/>
        <v>1978.4694182354574</v>
      </c>
      <c r="AH443" s="26">
        <f t="shared" si="183"/>
        <v>29027.87543075806</v>
      </c>
      <c r="AI443" s="26">
        <f t="shared" si="184"/>
        <v>31006.344848993518</v>
      </c>
      <c r="AJ443" s="26">
        <f t="shared" si="185"/>
        <v>1</v>
      </c>
      <c r="AK443" s="26">
        <f t="shared" si="186"/>
        <v>31006.344848993518</v>
      </c>
      <c r="AL443" s="26">
        <f t="shared" ca="1" si="187"/>
        <v>73178</v>
      </c>
      <c r="AM443" s="26">
        <f t="shared" ca="1" si="188"/>
        <v>31</v>
      </c>
      <c r="AN443" s="26">
        <f ca="1">IF(AM443=0,0,COUNTIF($AM$19:AM443,C443*10+1))</f>
        <v>47</v>
      </c>
      <c r="AO443" s="21">
        <f t="shared" ca="1" si="189"/>
        <v>0</v>
      </c>
      <c r="AP443" s="33">
        <f t="shared" ca="1" si="190"/>
        <v>73178</v>
      </c>
      <c r="AR443" s="111">
        <v>33076</v>
      </c>
      <c r="AS443" s="26"/>
    </row>
    <row r="444" spans="1:45" x14ac:dyDescent="0.2">
      <c r="A444" s="15">
        <f>Daten!A444</f>
        <v>30830</v>
      </c>
      <c r="B444" s="8" t="str">
        <f>Daten!B444</f>
        <v>Lassee</v>
      </c>
      <c r="C444" s="15">
        <f t="shared" si="166"/>
        <v>3</v>
      </c>
      <c r="D444" s="10">
        <f>Daten!D444</f>
        <v>0</v>
      </c>
      <c r="E444" s="9">
        <f>Daten!E444</f>
        <v>2865</v>
      </c>
      <c r="F444" s="9">
        <f>Daten!F444</f>
        <v>2712</v>
      </c>
      <c r="G444" s="27">
        <f t="shared" si="167"/>
        <v>153</v>
      </c>
      <c r="H444" s="29">
        <f t="shared" si="168"/>
        <v>5.641592920353982E-2</v>
      </c>
      <c r="I444" s="21">
        <f t="shared" si="169"/>
        <v>34.982641519879039</v>
      </c>
      <c r="J444" s="21">
        <f t="shared" si="170"/>
        <v>118.01735848012096</v>
      </c>
      <c r="K444" s="27">
        <f t="shared" si="171"/>
        <v>-59008.679240060483</v>
      </c>
      <c r="L444" s="16">
        <f>Daten!G444</f>
        <v>416</v>
      </c>
      <c r="M444" s="16">
        <f>Daten!H444</f>
        <v>1958</v>
      </c>
      <c r="N444" s="16">
        <f>Daten!I444</f>
        <v>491</v>
      </c>
      <c r="O444" s="28">
        <f t="shared" si="172"/>
        <v>0.46322778345250254</v>
      </c>
      <c r="P444" s="16">
        <f t="shared" si="173"/>
        <v>1082.7970084394244</v>
      </c>
      <c r="Q444" s="21">
        <f t="shared" si="174"/>
        <v>-175.79700843942442</v>
      </c>
      <c r="R444" s="27">
        <f t="shared" si="175"/>
        <v>-35159.401687884885</v>
      </c>
      <c r="S444" s="9">
        <f>Daten!K444</f>
        <v>51360</v>
      </c>
      <c r="T444" s="9">
        <f>Daten!L444</f>
        <v>180930</v>
      </c>
      <c r="U444" s="9">
        <f>Daten!M444</f>
        <v>412674</v>
      </c>
      <c r="V444" s="9">
        <f>Daten!N444</f>
        <v>500</v>
      </c>
      <c r="W444" s="9">
        <f>Daten!O444</f>
        <v>500</v>
      </c>
      <c r="X444" s="23">
        <f t="shared" si="176"/>
        <v>644964</v>
      </c>
      <c r="Y444" s="9">
        <f t="shared" si="177"/>
        <v>1013398.6548454381</v>
      </c>
      <c r="Z444" s="21">
        <f t="shared" si="178"/>
        <v>-368434.65484543808</v>
      </c>
      <c r="AA444" s="27">
        <f t="shared" si="179"/>
        <v>36843.465484543813</v>
      </c>
      <c r="AB444" s="32">
        <f t="shared" si="180"/>
        <v>-57324.615443401555</v>
      </c>
      <c r="AC444" s="31">
        <f t="shared" si="181"/>
        <v>0</v>
      </c>
      <c r="AG444" s="26">
        <f t="shared" si="182"/>
        <v>0</v>
      </c>
      <c r="AH444" s="26">
        <f t="shared" si="183"/>
        <v>0</v>
      </c>
      <c r="AI444" s="26">
        <f t="shared" si="184"/>
        <v>0</v>
      </c>
      <c r="AJ444" s="26">
        <f t="shared" si="185"/>
        <v>1</v>
      </c>
      <c r="AK444" s="26">
        <f t="shared" si="186"/>
        <v>0</v>
      </c>
      <c r="AL444" s="26">
        <f t="shared" ca="1" si="187"/>
        <v>0</v>
      </c>
      <c r="AM444" s="26">
        <f t="shared" ca="1" si="188"/>
        <v>0</v>
      </c>
      <c r="AN444" s="26">
        <f ca="1">IF(AM444=0,0,COUNTIF($AM$19:AM444,C444*10+1))</f>
        <v>0</v>
      </c>
      <c r="AO444" s="21">
        <f t="shared" ca="1" si="189"/>
        <v>0</v>
      </c>
      <c r="AP444" s="33">
        <f t="shared" ca="1" si="190"/>
        <v>0</v>
      </c>
      <c r="AR444" s="111">
        <v>0</v>
      </c>
      <c r="AS444" s="26"/>
    </row>
    <row r="445" spans="1:45" x14ac:dyDescent="0.2">
      <c r="A445" s="15">
        <f>Daten!A445</f>
        <v>30831</v>
      </c>
      <c r="B445" s="8" t="str">
        <f>Daten!B445</f>
        <v>Leopoldsdorf im Marchfelde</v>
      </c>
      <c r="C445" s="15">
        <f t="shared" si="166"/>
        <v>3</v>
      </c>
      <c r="D445" s="10">
        <f>Daten!D445</f>
        <v>0</v>
      </c>
      <c r="E445" s="9">
        <f>Daten!E445</f>
        <v>2926</v>
      </c>
      <c r="F445" s="9">
        <f>Daten!F445</f>
        <v>2700</v>
      </c>
      <c r="G445" s="27">
        <f t="shared" si="167"/>
        <v>226</v>
      </c>
      <c r="H445" s="29">
        <f t="shared" si="168"/>
        <v>8.3703703703703697E-2</v>
      </c>
      <c r="I445" s="21">
        <f t="shared" si="169"/>
        <v>34.827851070676033</v>
      </c>
      <c r="J445" s="21">
        <f t="shared" si="170"/>
        <v>191.17214892932395</v>
      </c>
      <c r="K445" s="27">
        <f t="shared" si="171"/>
        <v>-95586.074464661971</v>
      </c>
      <c r="L445" s="16">
        <f>Daten!G445</f>
        <v>454</v>
      </c>
      <c r="M445" s="16">
        <f>Daten!H445</f>
        <v>1943</v>
      </c>
      <c r="N445" s="16">
        <f>Daten!I445</f>
        <v>529</v>
      </c>
      <c r="O445" s="28">
        <f t="shared" si="172"/>
        <v>0.50591868244981986</v>
      </c>
      <c r="P445" s="16">
        <f t="shared" si="173"/>
        <v>1074.5018321745667</v>
      </c>
      <c r="Q445" s="21">
        <f t="shared" si="174"/>
        <v>-91.501832174566744</v>
      </c>
      <c r="R445" s="27">
        <f t="shared" si="175"/>
        <v>-18300.366434913347</v>
      </c>
      <c r="S445" s="9">
        <f>Daten!K445</f>
        <v>39386</v>
      </c>
      <c r="T445" s="9">
        <f>Daten!L445</f>
        <v>150381</v>
      </c>
      <c r="U445" s="9">
        <f>Daten!M445</f>
        <v>579723</v>
      </c>
      <c r="V445" s="9">
        <f>Daten!N445</f>
        <v>500</v>
      </c>
      <c r="W445" s="9">
        <f>Daten!O445</f>
        <v>500</v>
      </c>
      <c r="X445" s="23">
        <f t="shared" si="176"/>
        <v>769490</v>
      </c>
      <c r="Y445" s="9">
        <f t="shared" si="177"/>
        <v>1034975.3801318505</v>
      </c>
      <c r="Z445" s="21">
        <f t="shared" si="178"/>
        <v>-265485.38013185048</v>
      </c>
      <c r="AA445" s="27">
        <f t="shared" si="179"/>
        <v>26548.538013185051</v>
      </c>
      <c r="AB445" s="32">
        <f t="shared" si="180"/>
        <v>-87337.902886390264</v>
      </c>
      <c r="AC445" s="31">
        <f t="shared" si="181"/>
        <v>0</v>
      </c>
      <c r="AG445" s="26">
        <f t="shared" si="182"/>
        <v>0</v>
      </c>
      <c r="AH445" s="26">
        <f t="shared" si="183"/>
        <v>0</v>
      </c>
      <c r="AI445" s="26">
        <f t="shared" si="184"/>
        <v>0</v>
      </c>
      <c r="AJ445" s="26">
        <f t="shared" si="185"/>
        <v>1</v>
      </c>
      <c r="AK445" s="26">
        <f t="shared" si="186"/>
        <v>0</v>
      </c>
      <c r="AL445" s="26">
        <f t="shared" ca="1" si="187"/>
        <v>0</v>
      </c>
      <c r="AM445" s="26">
        <f t="shared" ca="1" si="188"/>
        <v>0</v>
      </c>
      <c r="AN445" s="26">
        <f ca="1">IF(AM445=0,0,COUNTIF($AM$19:AM445,C445*10+1))</f>
        <v>0</v>
      </c>
      <c r="AO445" s="21">
        <f t="shared" ca="1" si="189"/>
        <v>0</v>
      </c>
      <c r="AP445" s="33">
        <f t="shared" ca="1" si="190"/>
        <v>0</v>
      </c>
      <c r="AR445" s="111">
        <v>0</v>
      </c>
      <c r="AS445" s="26"/>
    </row>
    <row r="446" spans="1:45" x14ac:dyDescent="0.2">
      <c r="A446" s="15">
        <f>Daten!A446</f>
        <v>30834</v>
      </c>
      <c r="B446" s="8" t="str">
        <f>Daten!B446</f>
        <v>Mannsdorf an der Donau</v>
      </c>
      <c r="C446" s="15">
        <f t="shared" si="166"/>
        <v>3</v>
      </c>
      <c r="D446" s="10">
        <f>Daten!D446</f>
        <v>0</v>
      </c>
      <c r="E446" s="9">
        <f>Daten!E446</f>
        <v>400</v>
      </c>
      <c r="F446" s="9">
        <f>Daten!F446</f>
        <v>380</v>
      </c>
      <c r="G446" s="27">
        <f t="shared" si="167"/>
        <v>20</v>
      </c>
      <c r="H446" s="29">
        <f t="shared" si="168"/>
        <v>5.2631578947368418E-2</v>
      </c>
      <c r="I446" s="21">
        <f t="shared" si="169"/>
        <v>4.9016975580951456</v>
      </c>
      <c r="J446" s="21">
        <f t="shared" si="170"/>
        <v>15.098302441904854</v>
      </c>
      <c r="K446" s="27">
        <f t="shared" si="171"/>
        <v>-7549.1512209524271</v>
      </c>
      <c r="L446" s="16">
        <f>Daten!G446</f>
        <v>46</v>
      </c>
      <c r="M446" s="16">
        <f>Daten!H446</f>
        <v>281</v>
      </c>
      <c r="N446" s="16">
        <f>Daten!I446</f>
        <v>73</v>
      </c>
      <c r="O446" s="28">
        <f t="shared" si="172"/>
        <v>0.42348754448398579</v>
      </c>
      <c r="P446" s="16">
        <f t="shared" si="173"/>
        <v>155.39630202833416</v>
      </c>
      <c r="Q446" s="21">
        <f t="shared" si="174"/>
        <v>-36.396302028334162</v>
      </c>
      <c r="R446" s="27">
        <f t="shared" si="175"/>
        <v>-7279.2604056668324</v>
      </c>
      <c r="S446" s="9">
        <f>Daten!K446</f>
        <v>10487</v>
      </c>
      <c r="T446" s="9">
        <f>Daten!L446</f>
        <v>18158</v>
      </c>
      <c r="U446" s="9">
        <f>Daten!M446</f>
        <v>137751</v>
      </c>
      <c r="V446" s="9">
        <f>Daten!N446</f>
        <v>500</v>
      </c>
      <c r="W446" s="9">
        <f>Daten!O446</f>
        <v>500</v>
      </c>
      <c r="X446" s="23">
        <f t="shared" si="176"/>
        <v>166396</v>
      </c>
      <c r="Y446" s="9">
        <f t="shared" si="177"/>
        <v>141486.72318958995</v>
      </c>
      <c r="Z446" s="21">
        <f t="shared" si="178"/>
        <v>24909.276810410054</v>
      </c>
      <c r="AA446" s="27">
        <f t="shared" si="179"/>
        <v>-2490.9276810410056</v>
      </c>
      <c r="AB446" s="32">
        <f t="shared" si="180"/>
        <v>-17319.339307660266</v>
      </c>
      <c r="AC446" s="31">
        <f t="shared" si="181"/>
        <v>0</v>
      </c>
      <c r="AG446" s="26">
        <f t="shared" si="182"/>
        <v>0</v>
      </c>
      <c r="AH446" s="26">
        <f t="shared" si="183"/>
        <v>0</v>
      </c>
      <c r="AI446" s="26">
        <f t="shared" si="184"/>
        <v>0</v>
      </c>
      <c r="AJ446" s="26">
        <f t="shared" si="185"/>
        <v>1</v>
      </c>
      <c r="AK446" s="26">
        <f t="shared" si="186"/>
        <v>0</v>
      </c>
      <c r="AL446" s="26">
        <f t="shared" ca="1" si="187"/>
        <v>0</v>
      </c>
      <c r="AM446" s="26">
        <f t="shared" ca="1" si="188"/>
        <v>0</v>
      </c>
      <c r="AN446" s="26">
        <f ca="1">IF(AM446=0,0,COUNTIF($AM$19:AM446,C446*10+1))</f>
        <v>0</v>
      </c>
      <c r="AO446" s="21">
        <f t="shared" ca="1" si="189"/>
        <v>0</v>
      </c>
      <c r="AP446" s="33">
        <f t="shared" ca="1" si="190"/>
        <v>0</v>
      </c>
      <c r="AR446" s="111">
        <v>0</v>
      </c>
      <c r="AS446" s="26"/>
    </row>
    <row r="447" spans="1:45" x14ac:dyDescent="0.2">
      <c r="A447" s="15">
        <f>Daten!A447</f>
        <v>30835</v>
      </c>
      <c r="B447" s="8" t="str">
        <f>Daten!B447</f>
        <v>Marchegg</v>
      </c>
      <c r="C447" s="15">
        <f t="shared" si="166"/>
        <v>3</v>
      </c>
      <c r="D447" s="10">
        <f>Daten!D447</f>
        <v>0</v>
      </c>
      <c r="E447" s="9">
        <f>Daten!E447</f>
        <v>2984</v>
      </c>
      <c r="F447" s="9">
        <f>Daten!F447</f>
        <v>2941</v>
      </c>
      <c r="G447" s="27">
        <f t="shared" si="167"/>
        <v>43</v>
      </c>
      <c r="H447" s="29">
        <f t="shared" si="168"/>
        <v>1.4620877252635158E-2</v>
      </c>
      <c r="I447" s="21">
        <f t="shared" si="169"/>
        <v>37.936559258836375</v>
      </c>
      <c r="J447" s="21">
        <f t="shared" si="170"/>
        <v>5.0634407411636246</v>
      </c>
      <c r="K447" s="27">
        <f t="shared" si="171"/>
        <v>-2531.7203705818124</v>
      </c>
      <c r="L447" s="16">
        <f>Daten!G447</f>
        <v>449</v>
      </c>
      <c r="M447" s="16">
        <f>Daten!H447</f>
        <v>1885</v>
      </c>
      <c r="N447" s="16">
        <f>Daten!I447</f>
        <v>650</v>
      </c>
      <c r="O447" s="28">
        <f t="shared" si="172"/>
        <v>0.5830238726790451</v>
      </c>
      <c r="P447" s="16">
        <f t="shared" si="173"/>
        <v>1042.4271506171171</v>
      </c>
      <c r="Q447" s="21">
        <f t="shared" si="174"/>
        <v>56.57284938288285</v>
      </c>
      <c r="R447" s="27">
        <f t="shared" si="175"/>
        <v>11314.56987657657</v>
      </c>
      <c r="S447" s="9">
        <f>Daten!K447</f>
        <v>39834</v>
      </c>
      <c r="T447" s="9">
        <f>Daten!L447</f>
        <v>150089</v>
      </c>
      <c r="U447" s="9">
        <f>Daten!M447</f>
        <v>169265</v>
      </c>
      <c r="V447" s="9">
        <f>Daten!N447</f>
        <v>500</v>
      </c>
      <c r="W447" s="9">
        <f>Daten!O447</f>
        <v>500</v>
      </c>
      <c r="X447" s="23">
        <f t="shared" si="176"/>
        <v>359188</v>
      </c>
      <c r="Y447" s="9">
        <f t="shared" si="177"/>
        <v>1055490.9549943411</v>
      </c>
      <c r="Z447" s="21">
        <f t="shared" si="178"/>
        <v>-696302.95499434113</v>
      </c>
      <c r="AA447" s="27">
        <f t="shared" si="179"/>
        <v>69630.295499434113</v>
      </c>
      <c r="AB447" s="32">
        <f t="shared" si="180"/>
        <v>78413.145005428873</v>
      </c>
      <c r="AC447" s="31">
        <f t="shared" si="181"/>
        <v>78413.145005428873</v>
      </c>
      <c r="AG447" s="26">
        <f t="shared" si="182"/>
        <v>-2531.7203705818124</v>
      </c>
      <c r="AH447" s="26">
        <f t="shared" si="183"/>
        <v>69630.295499434113</v>
      </c>
      <c r="AI447" s="26">
        <f t="shared" si="184"/>
        <v>67098.575128852302</v>
      </c>
      <c r="AJ447" s="26">
        <f t="shared" si="185"/>
        <v>1</v>
      </c>
      <c r="AK447" s="26">
        <f t="shared" si="186"/>
        <v>67098.575128852302</v>
      </c>
      <c r="AL447" s="26">
        <f t="shared" ca="1" si="187"/>
        <v>158359</v>
      </c>
      <c r="AM447" s="26">
        <f t="shared" ca="1" si="188"/>
        <v>31</v>
      </c>
      <c r="AN447" s="26">
        <f ca="1">IF(AM447=0,0,COUNTIF($AM$19:AM447,C447*10+1))</f>
        <v>48</v>
      </c>
      <c r="AO447" s="21">
        <f t="shared" ca="1" si="189"/>
        <v>0</v>
      </c>
      <c r="AP447" s="33">
        <f t="shared" ca="1" si="190"/>
        <v>158359</v>
      </c>
      <c r="AR447" s="111">
        <v>71578</v>
      </c>
      <c r="AS447" s="26"/>
    </row>
    <row r="448" spans="1:45" x14ac:dyDescent="0.2">
      <c r="A448" s="15">
        <f>Daten!A448</f>
        <v>30836</v>
      </c>
      <c r="B448" s="8" t="str">
        <f>Daten!B448</f>
        <v>Markgrafneusiedl</v>
      </c>
      <c r="C448" s="15">
        <f t="shared" si="166"/>
        <v>3</v>
      </c>
      <c r="D448" s="10">
        <f>Daten!D448</f>
        <v>0</v>
      </c>
      <c r="E448" s="9">
        <f>Daten!E448</f>
        <v>900</v>
      </c>
      <c r="F448" s="9">
        <f>Daten!F448</f>
        <v>831</v>
      </c>
      <c r="G448" s="27">
        <f t="shared" si="167"/>
        <v>69</v>
      </c>
      <c r="H448" s="29">
        <f t="shared" si="168"/>
        <v>8.3032490974729242E-2</v>
      </c>
      <c r="I448" s="21">
        <f t="shared" si="169"/>
        <v>10.719238607308069</v>
      </c>
      <c r="J448" s="21">
        <f t="shared" si="170"/>
        <v>58.280761392691929</v>
      </c>
      <c r="K448" s="27">
        <f t="shared" si="171"/>
        <v>-29140.380696345965</v>
      </c>
      <c r="L448" s="16">
        <f>Daten!G448</f>
        <v>109</v>
      </c>
      <c r="M448" s="16">
        <f>Daten!H448</f>
        <v>617</v>
      </c>
      <c r="N448" s="16">
        <f>Daten!I448</f>
        <v>174</v>
      </c>
      <c r="O448" s="28">
        <f t="shared" si="172"/>
        <v>0.45867098865478118</v>
      </c>
      <c r="P448" s="16">
        <f t="shared" si="173"/>
        <v>341.20825036114655</v>
      </c>
      <c r="Q448" s="21">
        <f t="shared" si="174"/>
        <v>-58.208250361146554</v>
      </c>
      <c r="R448" s="27">
        <f t="shared" si="175"/>
        <v>-11641.650072229311</v>
      </c>
      <c r="S448" s="9">
        <f>Daten!K448</f>
        <v>11411</v>
      </c>
      <c r="T448" s="9">
        <f>Daten!L448</f>
        <v>112534</v>
      </c>
      <c r="U448" s="9">
        <f>Daten!M448</f>
        <v>452795</v>
      </c>
      <c r="V448" s="9">
        <f>Daten!N448</f>
        <v>500</v>
      </c>
      <c r="W448" s="9">
        <f>Daten!O448</f>
        <v>500</v>
      </c>
      <c r="X448" s="23">
        <f t="shared" si="176"/>
        <v>576740</v>
      </c>
      <c r="Y448" s="9">
        <f t="shared" si="177"/>
        <v>318345.1271765774</v>
      </c>
      <c r="Z448" s="21">
        <f t="shared" si="178"/>
        <v>258394.8728234226</v>
      </c>
      <c r="AA448" s="27">
        <f t="shared" si="179"/>
        <v>-25839.487282342263</v>
      </c>
      <c r="AB448" s="32">
        <f t="shared" si="180"/>
        <v>-66621.518050917541</v>
      </c>
      <c r="AC448" s="31">
        <f t="shared" si="181"/>
        <v>0</v>
      </c>
      <c r="AG448" s="26">
        <f t="shared" si="182"/>
        <v>0</v>
      </c>
      <c r="AH448" s="26">
        <f t="shared" si="183"/>
        <v>0</v>
      </c>
      <c r="AI448" s="26">
        <f t="shared" si="184"/>
        <v>0</v>
      </c>
      <c r="AJ448" s="26">
        <f t="shared" si="185"/>
        <v>1</v>
      </c>
      <c r="AK448" s="26">
        <f t="shared" si="186"/>
        <v>0</v>
      </c>
      <c r="AL448" s="26">
        <f t="shared" ca="1" si="187"/>
        <v>0</v>
      </c>
      <c r="AM448" s="26">
        <f t="shared" ca="1" si="188"/>
        <v>0</v>
      </c>
      <c r="AN448" s="26">
        <f ca="1">IF(AM448=0,0,COUNTIF($AM$19:AM448,C448*10+1))</f>
        <v>0</v>
      </c>
      <c r="AO448" s="21">
        <f t="shared" ca="1" si="189"/>
        <v>0</v>
      </c>
      <c r="AP448" s="33">
        <f t="shared" ca="1" si="190"/>
        <v>0</v>
      </c>
      <c r="AR448" s="111">
        <v>0</v>
      </c>
      <c r="AS448" s="26"/>
    </row>
    <row r="449" spans="1:45" x14ac:dyDescent="0.2">
      <c r="A449" s="15">
        <f>Daten!A449</f>
        <v>30838</v>
      </c>
      <c r="B449" s="8" t="str">
        <f>Daten!B449</f>
        <v>Matzen-Raggendorf</v>
      </c>
      <c r="C449" s="15">
        <f t="shared" si="166"/>
        <v>3</v>
      </c>
      <c r="D449" s="10">
        <f>Daten!D449</f>
        <v>0</v>
      </c>
      <c r="E449" s="9">
        <f>Daten!E449</f>
        <v>2784</v>
      </c>
      <c r="F449" s="9">
        <f>Daten!F449</f>
        <v>2798</v>
      </c>
      <c r="G449" s="27">
        <f t="shared" si="167"/>
        <v>-14</v>
      </c>
      <c r="H449" s="29">
        <f t="shared" si="168"/>
        <v>-5.003573981415297E-3</v>
      </c>
      <c r="I449" s="21">
        <f t="shared" si="169"/>
        <v>36.091973072500572</v>
      </c>
      <c r="J449" s="21">
        <f t="shared" si="170"/>
        <v>-50.091973072500572</v>
      </c>
      <c r="K449" s="27">
        <f t="shared" si="171"/>
        <v>25045.986536250286</v>
      </c>
      <c r="L449" s="16">
        <f>Daten!G449</f>
        <v>423</v>
      </c>
      <c r="M449" s="16">
        <f>Daten!H449</f>
        <v>1833</v>
      </c>
      <c r="N449" s="16">
        <f>Daten!I449</f>
        <v>528</v>
      </c>
      <c r="O449" s="28">
        <f t="shared" si="172"/>
        <v>0.51882160392798693</v>
      </c>
      <c r="P449" s="16">
        <f t="shared" si="173"/>
        <v>1013.6705395656104</v>
      </c>
      <c r="Q449" s="21">
        <f t="shared" si="174"/>
        <v>-62.670539565610397</v>
      </c>
      <c r="R449" s="27">
        <f t="shared" si="175"/>
        <v>-12534.107913122079</v>
      </c>
      <c r="S449" s="9">
        <f>Daten!K449</f>
        <v>26657</v>
      </c>
      <c r="T449" s="9">
        <f>Daten!L449</f>
        <v>120412</v>
      </c>
      <c r="U449" s="9">
        <f>Daten!M449</f>
        <v>231570</v>
      </c>
      <c r="V449" s="9">
        <f>Daten!N449</f>
        <v>500</v>
      </c>
      <c r="W449" s="9">
        <f>Daten!O449</f>
        <v>500</v>
      </c>
      <c r="X449" s="23">
        <f t="shared" si="176"/>
        <v>378639</v>
      </c>
      <c r="Y449" s="9">
        <f t="shared" si="177"/>
        <v>984747.59339954611</v>
      </c>
      <c r="Z449" s="21">
        <f t="shared" si="178"/>
        <v>-606108.59339954611</v>
      </c>
      <c r="AA449" s="27">
        <f t="shared" si="179"/>
        <v>60610.859339954615</v>
      </c>
      <c r="AB449" s="32">
        <f t="shared" si="180"/>
        <v>73122.737963082822</v>
      </c>
      <c r="AC449" s="31">
        <f t="shared" si="181"/>
        <v>73122.737963082822</v>
      </c>
      <c r="AG449" s="26">
        <f t="shared" si="182"/>
        <v>25045.986536250286</v>
      </c>
      <c r="AH449" s="26">
        <f t="shared" si="183"/>
        <v>60610.859339954615</v>
      </c>
      <c r="AI449" s="26">
        <f t="shared" si="184"/>
        <v>85656.845876204898</v>
      </c>
      <c r="AJ449" s="26">
        <f t="shared" si="185"/>
        <v>1</v>
      </c>
      <c r="AK449" s="26">
        <f t="shared" si="186"/>
        <v>85656.845876204898</v>
      </c>
      <c r="AL449" s="26">
        <f t="shared" ca="1" si="187"/>
        <v>202158</v>
      </c>
      <c r="AM449" s="26">
        <f t="shared" ca="1" si="188"/>
        <v>31</v>
      </c>
      <c r="AN449" s="26">
        <f ca="1">IF(AM449=0,0,COUNTIF($AM$19:AM449,C449*10+1))</f>
        <v>49</v>
      </c>
      <c r="AO449" s="21">
        <f t="shared" ca="1" si="189"/>
        <v>0</v>
      </c>
      <c r="AP449" s="33">
        <f t="shared" ca="1" si="190"/>
        <v>202158</v>
      </c>
      <c r="AR449" s="111">
        <v>91375</v>
      </c>
      <c r="AS449" s="26"/>
    </row>
    <row r="450" spans="1:45" x14ac:dyDescent="0.2">
      <c r="A450" s="15">
        <f>Daten!A450</f>
        <v>30841</v>
      </c>
      <c r="B450" s="8" t="str">
        <f>Daten!B450</f>
        <v>Neusiedl an der Zaya</v>
      </c>
      <c r="C450" s="15">
        <f t="shared" si="166"/>
        <v>3</v>
      </c>
      <c r="D450" s="10">
        <f>Daten!D450</f>
        <v>0</v>
      </c>
      <c r="E450" s="9">
        <f>Daten!E450</f>
        <v>1247</v>
      </c>
      <c r="F450" s="9">
        <f>Daten!F450</f>
        <v>1250</v>
      </c>
      <c r="G450" s="27">
        <f t="shared" si="167"/>
        <v>-3</v>
      </c>
      <c r="H450" s="29">
        <f t="shared" si="168"/>
        <v>-2.3999999999999998E-3</v>
      </c>
      <c r="I450" s="21">
        <f t="shared" si="169"/>
        <v>16.12400512531298</v>
      </c>
      <c r="J450" s="21">
        <f t="shared" si="170"/>
        <v>-19.12400512531298</v>
      </c>
      <c r="K450" s="27">
        <f t="shared" si="171"/>
        <v>9562.0025626564893</v>
      </c>
      <c r="L450" s="16">
        <f>Daten!G450</f>
        <v>161</v>
      </c>
      <c r="M450" s="16">
        <f>Daten!H450</f>
        <v>793</v>
      </c>
      <c r="N450" s="16">
        <f>Daten!I450</f>
        <v>293</v>
      </c>
      <c r="O450" s="28">
        <f t="shared" si="172"/>
        <v>0.57250945775535944</v>
      </c>
      <c r="P450" s="16">
        <f t="shared" si="173"/>
        <v>438.53831853547683</v>
      </c>
      <c r="Q450" s="21">
        <f t="shared" si="174"/>
        <v>15.461681464523167</v>
      </c>
      <c r="R450" s="27">
        <f t="shared" si="175"/>
        <v>3092.3362929046334</v>
      </c>
      <c r="S450" s="9">
        <f>Daten!K450</f>
        <v>10680</v>
      </c>
      <c r="T450" s="9">
        <f>Daten!L450</f>
        <v>61986</v>
      </c>
      <c r="U450" s="9">
        <f>Daten!M450</f>
        <v>246631</v>
      </c>
      <c r="V450" s="9">
        <f>Daten!N450</f>
        <v>500</v>
      </c>
      <c r="W450" s="9">
        <f>Daten!O450</f>
        <v>500</v>
      </c>
      <c r="X450" s="23">
        <f t="shared" si="176"/>
        <v>319297</v>
      </c>
      <c r="Y450" s="9">
        <f t="shared" si="177"/>
        <v>441084.85954354669</v>
      </c>
      <c r="Z450" s="21">
        <f t="shared" si="178"/>
        <v>-121787.85954354669</v>
      </c>
      <c r="AA450" s="27">
        <f t="shared" si="179"/>
        <v>12178.785954354669</v>
      </c>
      <c r="AB450" s="32">
        <f t="shared" si="180"/>
        <v>24833.124809915793</v>
      </c>
      <c r="AC450" s="31">
        <f t="shared" si="181"/>
        <v>24833.124809915793</v>
      </c>
      <c r="AG450" s="26">
        <f t="shared" si="182"/>
        <v>9562.0025626564893</v>
      </c>
      <c r="AH450" s="26">
        <f t="shared" si="183"/>
        <v>12178.785954354669</v>
      </c>
      <c r="AI450" s="26">
        <f t="shared" si="184"/>
        <v>21740.788517011159</v>
      </c>
      <c r="AJ450" s="26">
        <f t="shared" si="185"/>
        <v>1</v>
      </c>
      <c r="AK450" s="26">
        <f t="shared" si="186"/>
        <v>21740.788517011159</v>
      </c>
      <c r="AL450" s="26">
        <f t="shared" ca="1" si="187"/>
        <v>51310</v>
      </c>
      <c r="AM450" s="26">
        <f t="shared" ca="1" si="188"/>
        <v>31</v>
      </c>
      <c r="AN450" s="26">
        <f ca="1">IF(AM450=0,0,COUNTIF($AM$19:AM450,C450*10+1))</f>
        <v>50</v>
      </c>
      <c r="AO450" s="21">
        <f t="shared" ca="1" si="189"/>
        <v>0</v>
      </c>
      <c r="AP450" s="33">
        <f t="shared" ca="1" si="190"/>
        <v>51310</v>
      </c>
      <c r="AR450" s="111">
        <v>23192</v>
      </c>
      <c r="AS450" s="26"/>
    </row>
    <row r="451" spans="1:45" x14ac:dyDescent="0.2">
      <c r="A451" s="15">
        <f>Daten!A451</f>
        <v>30842</v>
      </c>
      <c r="B451" s="8" t="str">
        <f>Daten!B451</f>
        <v>Obersiebenbrunn</v>
      </c>
      <c r="C451" s="15">
        <f t="shared" si="166"/>
        <v>3</v>
      </c>
      <c r="D451" s="10">
        <f>Daten!D451</f>
        <v>0</v>
      </c>
      <c r="E451" s="9">
        <f>Daten!E451</f>
        <v>1688</v>
      </c>
      <c r="F451" s="9">
        <f>Daten!F451</f>
        <v>1680</v>
      </c>
      <c r="G451" s="27">
        <f t="shared" si="167"/>
        <v>8</v>
      </c>
      <c r="H451" s="29">
        <f t="shared" si="168"/>
        <v>4.7619047619047623E-3</v>
      </c>
      <c r="I451" s="21">
        <f t="shared" si="169"/>
        <v>21.670662888420644</v>
      </c>
      <c r="J451" s="21">
        <f t="shared" si="170"/>
        <v>-13.670662888420644</v>
      </c>
      <c r="K451" s="27">
        <f t="shared" si="171"/>
        <v>6835.3314442103219</v>
      </c>
      <c r="L451" s="16">
        <f>Daten!G451</f>
        <v>221</v>
      </c>
      <c r="M451" s="16">
        <f>Daten!H451</f>
        <v>1170</v>
      </c>
      <c r="N451" s="16">
        <f>Daten!I451</f>
        <v>297</v>
      </c>
      <c r="O451" s="28">
        <f t="shared" si="172"/>
        <v>0.44273504273504272</v>
      </c>
      <c r="P451" s="16">
        <f t="shared" si="173"/>
        <v>647.02374865890022</v>
      </c>
      <c r="Q451" s="21">
        <f t="shared" si="174"/>
        <v>-129.02374865890022</v>
      </c>
      <c r="R451" s="27">
        <f t="shared" si="175"/>
        <v>-25804.749731780044</v>
      </c>
      <c r="S451" s="9">
        <f>Daten!K451</f>
        <v>18918</v>
      </c>
      <c r="T451" s="9">
        <f>Daten!L451</f>
        <v>86213</v>
      </c>
      <c r="U451" s="9">
        <f>Daten!M451</f>
        <v>374275</v>
      </c>
      <c r="V451" s="9">
        <f>Daten!N451</f>
        <v>500</v>
      </c>
      <c r="W451" s="9">
        <f>Daten!O451</f>
        <v>500</v>
      </c>
      <c r="X451" s="23">
        <f t="shared" si="176"/>
        <v>479406</v>
      </c>
      <c r="Y451" s="9">
        <f t="shared" si="177"/>
        <v>597073.97186006955</v>
      </c>
      <c r="Z451" s="21">
        <f t="shared" si="178"/>
        <v>-117667.97186006955</v>
      </c>
      <c r="AA451" s="27">
        <f t="shared" si="179"/>
        <v>11766.797186006956</v>
      </c>
      <c r="AB451" s="32">
        <f t="shared" si="180"/>
        <v>-7202.6211015627669</v>
      </c>
      <c r="AC451" s="31">
        <f t="shared" si="181"/>
        <v>0</v>
      </c>
      <c r="AG451" s="26">
        <f t="shared" si="182"/>
        <v>0</v>
      </c>
      <c r="AH451" s="26">
        <f t="shared" si="183"/>
        <v>0</v>
      </c>
      <c r="AI451" s="26">
        <f t="shared" si="184"/>
        <v>0</v>
      </c>
      <c r="AJ451" s="26">
        <f t="shared" si="185"/>
        <v>1</v>
      </c>
      <c r="AK451" s="26">
        <f t="shared" si="186"/>
        <v>0</v>
      </c>
      <c r="AL451" s="26">
        <f t="shared" ca="1" si="187"/>
        <v>0</v>
      </c>
      <c r="AM451" s="26">
        <f t="shared" ca="1" si="188"/>
        <v>0</v>
      </c>
      <c r="AN451" s="26">
        <f ca="1">IF(AM451=0,0,COUNTIF($AM$19:AM451,C451*10+1))</f>
        <v>0</v>
      </c>
      <c r="AO451" s="21">
        <f t="shared" ca="1" si="189"/>
        <v>0</v>
      </c>
      <c r="AP451" s="33">
        <f t="shared" ca="1" si="190"/>
        <v>0</v>
      </c>
      <c r="AR451" s="111">
        <v>0</v>
      </c>
      <c r="AS451" s="26"/>
    </row>
    <row r="452" spans="1:45" x14ac:dyDescent="0.2">
      <c r="A452" s="15">
        <f>Daten!A452</f>
        <v>30844</v>
      </c>
      <c r="B452" s="8" t="str">
        <f>Daten!B452</f>
        <v>Orth an der Donau</v>
      </c>
      <c r="C452" s="15">
        <f t="shared" si="166"/>
        <v>3</v>
      </c>
      <c r="D452" s="10">
        <f>Daten!D452</f>
        <v>0</v>
      </c>
      <c r="E452" s="9">
        <f>Daten!E452</f>
        <v>2160</v>
      </c>
      <c r="F452" s="9">
        <f>Daten!F452</f>
        <v>2078</v>
      </c>
      <c r="G452" s="27">
        <f t="shared" si="167"/>
        <v>82</v>
      </c>
      <c r="H452" s="29">
        <f t="shared" si="168"/>
        <v>3.9461020211742061E-2</v>
      </c>
      <c r="I452" s="21">
        <f t="shared" si="169"/>
        <v>26.804546120320296</v>
      </c>
      <c r="J452" s="21">
        <f t="shared" si="170"/>
        <v>55.195453879679704</v>
      </c>
      <c r="K452" s="27">
        <f t="shared" si="171"/>
        <v>-27597.726939839853</v>
      </c>
      <c r="L452" s="16">
        <f>Daten!G452</f>
        <v>316</v>
      </c>
      <c r="M452" s="16">
        <f>Daten!H452</f>
        <v>1338</v>
      </c>
      <c r="N452" s="16">
        <f>Daten!I452</f>
        <v>506</v>
      </c>
      <c r="O452" s="28">
        <f t="shared" si="172"/>
        <v>0.61434977578475336</v>
      </c>
      <c r="P452" s="16">
        <f t="shared" si="173"/>
        <v>739.92972282530638</v>
      </c>
      <c r="Q452" s="21">
        <f t="shared" si="174"/>
        <v>82.070277174693615</v>
      </c>
      <c r="R452" s="27">
        <f t="shared" si="175"/>
        <v>16414.055434938724</v>
      </c>
      <c r="S452" s="9">
        <f>Daten!K452</f>
        <v>22079</v>
      </c>
      <c r="T452" s="9">
        <f>Daten!L452</f>
        <v>216058</v>
      </c>
      <c r="U452" s="9">
        <f>Daten!M452</f>
        <v>1489921</v>
      </c>
      <c r="V452" s="9">
        <f>Daten!N452</f>
        <v>500</v>
      </c>
      <c r="W452" s="9">
        <f>Daten!O452</f>
        <v>500</v>
      </c>
      <c r="X452" s="23">
        <f t="shared" si="176"/>
        <v>1728058</v>
      </c>
      <c r="Y452" s="9">
        <f t="shared" si="177"/>
        <v>764028.30522378569</v>
      </c>
      <c r="Z452" s="21">
        <f t="shared" si="178"/>
        <v>964029.69477621431</v>
      </c>
      <c r="AA452" s="27">
        <f t="shared" si="179"/>
        <v>-96402.969477621431</v>
      </c>
      <c r="AB452" s="32">
        <f t="shared" si="180"/>
        <v>-107586.64098252256</v>
      </c>
      <c r="AC452" s="31">
        <f t="shared" si="181"/>
        <v>0</v>
      </c>
      <c r="AG452" s="26">
        <f t="shared" si="182"/>
        <v>0</v>
      </c>
      <c r="AH452" s="26">
        <f t="shared" si="183"/>
        <v>0</v>
      </c>
      <c r="AI452" s="26">
        <f t="shared" si="184"/>
        <v>0</v>
      </c>
      <c r="AJ452" s="26">
        <f t="shared" si="185"/>
        <v>1</v>
      </c>
      <c r="AK452" s="26">
        <f t="shared" si="186"/>
        <v>0</v>
      </c>
      <c r="AL452" s="26">
        <f t="shared" ca="1" si="187"/>
        <v>0</v>
      </c>
      <c r="AM452" s="26">
        <f t="shared" ca="1" si="188"/>
        <v>0</v>
      </c>
      <c r="AN452" s="26">
        <f ca="1">IF(AM452=0,0,COUNTIF($AM$19:AM452,C452*10+1))</f>
        <v>0</v>
      </c>
      <c r="AO452" s="21">
        <f t="shared" ca="1" si="189"/>
        <v>0</v>
      </c>
      <c r="AP452" s="33">
        <f t="shared" ca="1" si="190"/>
        <v>0</v>
      </c>
      <c r="AR452" s="111">
        <v>0</v>
      </c>
      <c r="AS452" s="26"/>
    </row>
    <row r="453" spans="1:45" x14ac:dyDescent="0.2">
      <c r="A453" s="15">
        <f>Daten!A453</f>
        <v>30845</v>
      </c>
      <c r="B453" s="8" t="str">
        <f>Daten!B453</f>
        <v>Palterndorf-Dobermannsdorf</v>
      </c>
      <c r="C453" s="15">
        <f t="shared" si="166"/>
        <v>3</v>
      </c>
      <c r="D453" s="10">
        <f>Daten!D453</f>
        <v>0</v>
      </c>
      <c r="E453" s="9">
        <f>Daten!E453</f>
        <v>1339</v>
      </c>
      <c r="F453" s="9">
        <f>Daten!F453</f>
        <v>1290</v>
      </c>
      <c r="G453" s="27">
        <f t="shared" si="167"/>
        <v>49</v>
      </c>
      <c r="H453" s="29">
        <f t="shared" si="168"/>
        <v>3.7984496124031007E-2</v>
      </c>
      <c r="I453" s="21">
        <f t="shared" si="169"/>
        <v>16.639973289322995</v>
      </c>
      <c r="J453" s="21">
        <f t="shared" si="170"/>
        <v>32.360026710677005</v>
      </c>
      <c r="K453" s="27">
        <f t="shared" si="171"/>
        <v>-16180.013355338502</v>
      </c>
      <c r="L453" s="16">
        <f>Daten!G453</f>
        <v>186</v>
      </c>
      <c r="M453" s="16">
        <f>Daten!H453</f>
        <v>854</v>
      </c>
      <c r="N453" s="16">
        <f>Daten!I453</f>
        <v>299</v>
      </c>
      <c r="O453" s="28">
        <f t="shared" si="172"/>
        <v>0.5679156908665105</v>
      </c>
      <c r="P453" s="16">
        <f t="shared" si="173"/>
        <v>472.27203534589813</v>
      </c>
      <c r="Q453" s="21">
        <f t="shared" si="174"/>
        <v>12.727964654101868</v>
      </c>
      <c r="R453" s="27">
        <f t="shared" si="175"/>
        <v>2545.5929308203736</v>
      </c>
      <c r="S453" s="9">
        <f>Daten!K453</f>
        <v>17246</v>
      </c>
      <c r="T453" s="9">
        <f>Daten!L453</f>
        <v>57545</v>
      </c>
      <c r="U453" s="9">
        <f>Daten!M453</f>
        <v>85019</v>
      </c>
      <c r="V453" s="9">
        <f>Daten!N453</f>
        <v>500</v>
      </c>
      <c r="W453" s="9">
        <f>Daten!O453</f>
        <v>500</v>
      </c>
      <c r="X453" s="23">
        <f t="shared" si="176"/>
        <v>159810</v>
      </c>
      <c r="Y453" s="9">
        <f t="shared" si="177"/>
        <v>473626.80587715236</v>
      </c>
      <c r="Z453" s="21">
        <f t="shared" si="178"/>
        <v>-313816.80587715236</v>
      </c>
      <c r="AA453" s="27">
        <f t="shared" si="179"/>
        <v>31381.680587715236</v>
      </c>
      <c r="AB453" s="32">
        <f t="shared" si="180"/>
        <v>17747.260163197108</v>
      </c>
      <c r="AC453" s="31">
        <f t="shared" si="181"/>
        <v>17747.260163197108</v>
      </c>
      <c r="AG453" s="26">
        <f t="shared" si="182"/>
        <v>-16180.013355338502</v>
      </c>
      <c r="AH453" s="26">
        <f t="shared" si="183"/>
        <v>31381.680587715236</v>
      </c>
      <c r="AI453" s="26">
        <f t="shared" si="184"/>
        <v>15201.667232376734</v>
      </c>
      <c r="AJ453" s="26">
        <f t="shared" si="185"/>
        <v>1</v>
      </c>
      <c r="AK453" s="26">
        <f t="shared" si="186"/>
        <v>15201.667232376734</v>
      </c>
      <c r="AL453" s="26">
        <f t="shared" ca="1" si="187"/>
        <v>35877</v>
      </c>
      <c r="AM453" s="26">
        <f t="shared" ca="1" si="188"/>
        <v>31</v>
      </c>
      <c r="AN453" s="26">
        <f ca="1">IF(AM453=0,0,COUNTIF($AM$19:AM453,C453*10+1))</f>
        <v>51</v>
      </c>
      <c r="AO453" s="21">
        <f t="shared" ca="1" si="189"/>
        <v>0</v>
      </c>
      <c r="AP453" s="33">
        <f t="shared" ca="1" si="190"/>
        <v>35877</v>
      </c>
      <c r="AR453" s="111">
        <v>16216</v>
      </c>
      <c r="AS453" s="26"/>
    </row>
    <row r="454" spans="1:45" x14ac:dyDescent="0.2">
      <c r="A454" s="15">
        <f>Daten!A454</f>
        <v>30846</v>
      </c>
      <c r="B454" s="8" t="str">
        <f>Daten!B454</f>
        <v>Parbasdorf</v>
      </c>
      <c r="C454" s="15">
        <f t="shared" si="166"/>
        <v>3</v>
      </c>
      <c r="D454" s="10">
        <f>Daten!D454</f>
        <v>0</v>
      </c>
      <c r="E454" s="9">
        <f>Daten!E454</f>
        <v>164</v>
      </c>
      <c r="F454" s="9">
        <f>Daten!F454</f>
        <v>165</v>
      </c>
      <c r="G454" s="27">
        <f t="shared" si="167"/>
        <v>-1</v>
      </c>
      <c r="H454" s="29">
        <f t="shared" si="168"/>
        <v>-6.0606060606060606E-3</v>
      </c>
      <c r="I454" s="21">
        <f t="shared" si="169"/>
        <v>2.1283686765413132</v>
      </c>
      <c r="J454" s="21">
        <f t="shared" si="170"/>
        <v>-3.1283686765413132</v>
      </c>
      <c r="K454" s="27">
        <f t="shared" si="171"/>
        <v>1564.1843382706566</v>
      </c>
      <c r="L454" s="16">
        <f>Daten!G454</f>
        <v>31</v>
      </c>
      <c r="M454" s="16">
        <f>Daten!H454</f>
        <v>106</v>
      </c>
      <c r="N454" s="16">
        <f>Daten!I454</f>
        <v>27</v>
      </c>
      <c r="O454" s="28">
        <f t="shared" si="172"/>
        <v>0.54716981132075471</v>
      </c>
      <c r="P454" s="16">
        <f t="shared" si="173"/>
        <v>58.619245604994383</v>
      </c>
      <c r="Q454" s="21">
        <f t="shared" si="174"/>
        <v>-0.61924560499438286</v>
      </c>
      <c r="R454" s="27">
        <f t="shared" si="175"/>
        <v>-123.84912099887657</v>
      </c>
      <c r="S454" s="9">
        <f>Daten!K454</f>
        <v>10736</v>
      </c>
      <c r="T454" s="9">
        <f>Daten!L454</f>
        <v>7986</v>
      </c>
      <c r="U454" s="9">
        <f>Daten!M454</f>
        <v>31051</v>
      </c>
      <c r="V454" s="9">
        <f>Daten!N454</f>
        <v>500</v>
      </c>
      <c r="W454" s="9">
        <f>Daten!O454</f>
        <v>500</v>
      </c>
      <c r="X454" s="23">
        <f t="shared" si="176"/>
        <v>49773</v>
      </c>
      <c r="Y454" s="9">
        <f t="shared" si="177"/>
        <v>58009.556507731882</v>
      </c>
      <c r="Z454" s="21">
        <f t="shared" si="178"/>
        <v>-8236.5565077318824</v>
      </c>
      <c r="AA454" s="27">
        <f t="shared" si="179"/>
        <v>823.65565077318831</v>
      </c>
      <c r="AB454" s="32">
        <f t="shared" si="180"/>
        <v>2263.9908680449685</v>
      </c>
      <c r="AC454" s="31">
        <f t="shared" si="181"/>
        <v>2263.9908680449685</v>
      </c>
      <c r="AG454" s="26">
        <f t="shared" si="182"/>
        <v>1564.1843382706566</v>
      </c>
      <c r="AH454" s="26">
        <f t="shared" si="183"/>
        <v>823.65565077318831</v>
      </c>
      <c r="AI454" s="26">
        <f t="shared" si="184"/>
        <v>2387.839989043845</v>
      </c>
      <c r="AJ454" s="26">
        <f t="shared" si="185"/>
        <v>1</v>
      </c>
      <c r="AK454" s="26">
        <f t="shared" si="186"/>
        <v>2387.839989043845</v>
      </c>
      <c r="AL454" s="26">
        <f t="shared" ca="1" si="187"/>
        <v>5636</v>
      </c>
      <c r="AM454" s="26">
        <f t="shared" ca="1" si="188"/>
        <v>31</v>
      </c>
      <c r="AN454" s="26">
        <f ca="1">IF(AM454=0,0,COUNTIF($AM$19:AM454,C454*10+1))</f>
        <v>52</v>
      </c>
      <c r="AO454" s="21">
        <f t="shared" ca="1" si="189"/>
        <v>0</v>
      </c>
      <c r="AP454" s="33">
        <f t="shared" ca="1" si="190"/>
        <v>5636</v>
      </c>
      <c r="AR454" s="111">
        <v>2548</v>
      </c>
      <c r="AS454" s="26"/>
    </row>
    <row r="455" spans="1:45" x14ac:dyDescent="0.2">
      <c r="A455" s="15">
        <f>Daten!A455</f>
        <v>30848</v>
      </c>
      <c r="B455" s="8" t="str">
        <f>Daten!B455</f>
        <v>Prottes</v>
      </c>
      <c r="C455" s="15">
        <f t="shared" si="166"/>
        <v>3</v>
      </c>
      <c r="D455" s="10">
        <f>Daten!D455</f>
        <v>0</v>
      </c>
      <c r="E455" s="9">
        <f>Daten!E455</f>
        <v>1468</v>
      </c>
      <c r="F455" s="9">
        <f>Daten!F455</f>
        <v>1395</v>
      </c>
      <c r="G455" s="27">
        <f t="shared" si="167"/>
        <v>73</v>
      </c>
      <c r="H455" s="29">
        <f t="shared" si="168"/>
        <v>5.2329749103942655E-2</v>
      </c>
      <c r="I455" s="21">
        <f t="shared" si="169"/>
        <v>17.994389719849284</v>
      </c>
      <c r="J455" s="21">
        <f t="shared" si="170"/>
        <v>55.005610280150719</v>
      </c>
      <c r="K455" s="27">
        <f t="shared" si="171"/>
        <v>-27502.805140075361</v>
      </c>
      <c r="L455" s="16">
        <f>Daten!G455</f>
        <v>219</v>
      </c>
      <c r="M455" s="16">
        <f>Daten!H455</f>
        <v>973</v>
      </c>
      <c r="N455" s="16">
        <f>Daten!I455</f>
        <v>276</v>
      </c>
      <c r="O455" s="28">
        <f t="shared" si="172"/>
        <v>0.5087358684480987</v>
      </c>
      <c r="P455" s="16">
        <f t="shared" si="173"/>
        <v>538.08043371376914</v>
      </c>
      <c r="Q455" s="21">
        <f t="shared" si="174"/>
        <v>-43.080433713769139</v>
      </c>
      <c r="R455" s="27">
        <f t="shared" si="175"/>
        <v>-8616.0867427538287</v>
      </c>
      <c r="S455" s="9">
        <f>Daten!K455</f>
        <v>12850</v>
      </c>
      <c r="T455" s="9">
        <f>Daten!L455</f>
        <v>70531</v>
      </c>
      <c r="U455" s="9">
        <f>Daten!M455</f>
        <v>354992</v>
      </c>
      <c r="V455" s="9">
        <f>Daten!N455</f>
        <v>500</v>
      </c>
      <c r="W455" s="9">
        <f>Daten!O455</f>
        <v>500</v>
      </c>
      <c r="X455" s="23">
        <f t="shared" si="176"/>
        <v>438373</v>
      </c>
      <c r="Y455" s="9">
        <f t="shared" si="177"/>
        <v>519256.27410579514</v>
      </c>
      <c r="Z455" s="21">
        <f t="shared" si="178"/>
        <v>-80883.274105795135</v>
      </c>
      <c r="AA455" s="27">
        <f t="shared" si="179"/>
        <v>8088.3274105795135</v>
      </c>
      <c r="AB455" s="32">
        <f t="shared" si="180"/>
        <v>-28030.56447224968</v>
      </c>
      <c r="AC455" s="31">
        <f t="shared" si="181"/>
        <v>0</v>
      </c>
      <c r="AG455" s="26">
        <f t="shared" si="182"/>
        <v>0</v>
      </c>
      <c r="AH455" s="26">
        <f t="shared" si="183"/>
        <v>0</v>
      </c>
      <c r="AI455" s="26">
        <f t="shared" si="184"/>
        <v>0</v>
      </c>
      <c r="AJ455" s="26">
        <f t="shared" si="185"/>
        <v>1</v>
      </c>
      <c r="AK455" s="26">
        <f t="shared" si="186"/>
        <v>0</v>
      </c>
      <c r="AL455" s="26">
        <f t="shared" ca="1" si="187"/>
        <v>0</v>
      </c>
      <c r="AM455" s="26">
        <f t="shared" ca="1" si="188"/>
        <v>0</v>
      </c>
      <c r="AN455" s="26">
        <f ca="1">IF(AM455=0,0,COUNTIF($AM$19:AM455,C455*10+1))</f>
        <v>0</v>
      </c>
      <c r="AO455" s="21">
        <f t="shared" ca="1" si="189"/>
        <v>0</v>
      </c>
      <c r="AP455" s="33">
        <f t="shared" ca="1" si="190"/>
        <v>0</v>
      </c>
      <c r="AR455" s="111">
        <v>0</v>
      </c>
      <c r="AS455" s="26"/>
    </row>
    <row r="456" spans="1:45" x14ac:dyDescent="0.2">
      <c r="A456" s="15">
        <f>Daten!A456</f>
        <v>30849</v>
      </c>
      <c r="B456" s="8" t="str">
        <f>Daten!B456</f>
        <v>Raasdorf</v>
      </c>
      <c r="C456" s="15">
        <f t="shared" si="166"/>
        <v>3</v>
      </c>
      <c r="D456" s="10">
        <f>Daten!D456</f>
        <v>0</v>
      </c>
      <c r="E456" s="9">
        <f>Daten!E456</f>
        <v>639</v>
      </c>
      <c r="F456" s="9">
        <f>Daten!F456</f>
        <v>647</v>
      </c>
      <c r="G456" s="27">
        <f t="shared" si="167"/>
        <v>-8</v>
      </c>
      <c r="H456" s="29">
        <f t="shared" si="168"/>
        <v>-1.2364760432766615E-2</v>
      </c>
      <c r="I456" s="21">
        <f t="shared" si="169"/>
        <v>8.3457850528619986</v>
      </c>
      <c r="J456" s="21">
        <f t="shared" si="170"/>
        <v>-16.345785052861999</v>
      </c>
      <c r="K456" s="27">
        <f t="shared" si="171"/>
        <v>8172.8925264309992</v>
      </c>
      <c r="L456" s="16">
        <f>Daten!G456</f>
        <v>99</v>
      </c>
      <c r="M456" s="16">
        <f>Daten!H456</f>
        <v>423</v>
      </c>
      <c r="N456" s="16">
        <f>Daten!I456</f>
        <v>117</v>
      </c>
      <c r="O456" s="28">
        <f t="shared" si="172"/>
        <v>0.51063829787234039</v>
      </c>
      <c r="P456" s="16">
        <f t="shared" si="173"/>
        <v>233.92397066898701</v>
      </c>
      <c r="Q456" s="21">
        <f t="shared" si="174"/>
        <v>-17.92397066898701</v>
      </c>
      <c r="R456" s="27">
        <f t="shared" si="175"/>
        <v>-3584.7941337974021</v>
      </c>
      <c r="S456" s="9">
        <f>Daten!K456</f>
        <v>25234</v>
      </c>
      <c r="T456" s="9">
        <f>Daten!L456</f>
        <v>61093</v>
      </c>
      <c r="U456" s="9">
        <f>Daten!M456</f>
        <v>492213</v>
      </c>
      <c r="V456" s="9">
        <f>Daten!N456</f>
        <v>500</v>
      </c>
      <c r="W456" s="9">
        <f>Daten!O456</f>
        <v>500</v>
      </c>
      <c r="X456" s="23">
        <f t="shared" si="176"/>
        <v>578540</v>
      </c>
      <c r="Y456" s="9">
        <f t="shared" si="177"/>
        <v>226025.04029536995</v>
      </c>
      <c r="Z456" s="21">
        <f t="shared" si="178"/>
        <v>352514.95970463008</v>
      </c>
      <c r="AA456" s="27">
        <f t="shared" si="179"/>
        <v>-35251.495970463009</v>
      </c>
      <c r="AB456" s="32">
        <f t="shared" si="180"/>
        <v>-30663.397577829412</v>
      </c>
      <c r="AC456" s="31">
        <f t="shared" si="181"/>
        <v>0</v>
      </c>
      <c r="AG456" s="26">
        <f t="shared" si="182"/>
        <v>0</v>
      </c>
      <c r="AH456" s="26">
        <f t="shared" si="183"/>
        <v>0</v>
      </c>
      <c r="AI456" s="26">
        <f t="shared" si="184"/>
        <v>0</v>
      </c>
      <c r="AJ456" s="26">
        <f t="shared" si="185"/>
        <v>1</v>
      </c>
      <c r="AK456" s="26">
        <f t="shared" si="186"/>
        <v>0</v>
      </c>
      <c r="AL456" s="26">
        <f t="shared" ca="1" si="187"/>
        <v>0</v>
      </c>
      <c r="AM456" s="26">
        <f t="shared" ca="1" si="188"/>
        <v>0</v>
      </c>
      <c r="AN456" s="26">
        <f ca="1">IF(AM456=0,0,COUNTIF($AM$19:AM456,C456*10+1))</f>
        <v>0</v>
      </c>
      <c r="AO456" s="21">
        <f t="shared" ca="1" si="189"/>
        <v>0</v>
      </c>
      <c r="AP456" s="33">
        <f t="shared" ca="1" si="190"/>
        <v>0</v>
      </c>
      <c r="AR456" s="111">
        <v>0</v>
      </c>
      <c r="AS456" s="26"/>
    </row>
    <row r="457" spans="1:45" x14ac:dyDescent="0.2">
      <c r="A457" s="15">
        <f>Daten!A457</f>
        <v>30850</v>
      </c>
      <c r="B457" s="8" t="str">
        <f>Daten!B457</f>
        <v>Ringelsdorf-Niederabsdorf</v>
      </c>
      <c r="C457" s="15">
        <f t="shared" si="166"/>
        <v>3</v>
      </c>
      <c r="D457" s="10">
        <f>Daten!D457</f>
        <v>0</v>
      </c>
      <c r="E457" s="9">
        <f>Daten!E457</f>
        <v>1234</v>
      </c>
      <c r="F457" s="9">
        <f>Daten!F457</f>
        <v>1270</v>
      </c>
      <c r="G457" s="27">
        <f t="shared" si="167"/>
        <v>-36</v>
      </c>
      <c r="H457" s="29">
        <f t="shared" si="168"/>
        <v>-2.8346456692913385E-2</v>
      </c>
      <c r="I457" s="21">
        <f t="shared" si="169"/>
        <v>16.381989207317986</v>
      </c>
      <c r="J457" s="21">
        <f t="shared" si="170"/>
        <v>-52.381989207317986</v>
      </c>
      <c r="K457" s="27">
        <f t="shared" si="171"/>
        <v>26190.994603658994</v>
      </c>
      <c r="L457" s="16">
        <f>Daten!G457</f>
        <v>139</v>
      </c>
      <c r="M457" s="16">
        <f>Daten!H457</f>
        <v>800</v>
      </c>
      <c r="N457" s="16">
        <f>Daten!I457</f>
        <v>295</v>
      </c>
      <c r="O457" s="28">
        <f t="shared" si="172"/>
        <v>0.54249999999999998</v>
      </c>
      <c r="P457" s="16">
        <f t="shared" si="173"/>
        <v>442.40940079241045</v>
      </c>
      <c r="Q457" s="21">
        <f t="shared" si="174"/>
        <v>-8.4094007924104517</v>
      </c>
      <c r="R457" s="27">
        <f t="shared" si="175"/>
        <v>-1681.8801584820903</v>
      </c>
      <c r="S457" s="9">
        <f>Daten!K457</f>
        <v>24960</v>
      </c>
      <c r="T457" s="9">
        <f>Daten!L457</f>
        <v>50442</v>
      </c>
      <c r="U457" s="9">
        <f>Daten!M457</f>
        <v>54376</v>
      </c>
      <c r="V457" s="9">
        <f>Daten!N457</f>
        <v>500</v>
      </c>
      <c r="W457" s="9">
        <f>Daten!O457</f>
        <v>500</v>
      </c>
      <c r="X457" s="23">
        <f t="shared" si="176"/>
        <v>129778</v>
      </c>
      <c r="Y457" s="9">
        <f t="shared" si="177"/>
        <v>436486.54103988502</v>
      </c>
      <c r="Z457" s="21">
        <f t="shared" si="178"/>
        <v>-306708.54103988502</v>
      </c>
      <c r="AA457" s="27">
        <f t="shared" si="179"/>
        <v>30670.854103988502</v>
      </c>
      <c r="AB457" s="32">
        <f t="shared" si="180"/>
        <v>55179.968549165409</v>
      </c>
      <c r="AC457" s="31">
        <f t="shared" si="181"/>
        <v>55179.968549165409</v>
      </c>
      <c r="AG457" s="26">
        <f t="shared" si="182"/>
        <v>26190.994603658994</v>
      </c>
      <c r="AH457" s="26">
        <f t="shared" si="183"/>
        <v>30670.854103988502</v>
      </c>
      <c r="AI457" s="26">
        <f t="shared" si="184"/>
        <v>56861.848707647499</v>
      </c>
      <c r="AJ457" s="26">
        <f t="shared" si="185"/>
        <v>1</v>
      </c>
      <c r="AK457" s="26">
        <f t="shared" si="186"/>
        <v>56861.848707647499</v>
      </c>
      <c r="AL457" s="26">
        <f t="shared" ca="1" si="187"/>
        <v>134199</v>
      </c>
      <c r="AM457" s="26">
        <f t="shared" ca="1" si="188"/>
        <v>31</v>
      </c>
      <c r="AN457" s="26">
        <f ca="1">IF(AM457=0,0,COUNTIF($AM$19:AM457,C457*10+1))</f>
        <v>53</v>
      </c>
      <c r="AO457" s="21">
        <f t="shared" ca="1" si="189"/>
        <v>0</v>
      </c>
      <c r="AP457" s="33">
        <f t="shared" ca="1" si="190"/>
        <v>134199</v>
      </c>
      <c r="AR457" s="111">
        <v>60657</v>
      </c>
      <c r="AS457" s="26"/>
    </row>
    <row r="458" spans="1:45" x14ac:dyDescent="0.2">
      <c r="A458" s="15">
        <f>Daten!A458</f>
        <v>30852</v>
      </c>
      <c r="B458" s="8" t="str">
        <f>Daten!B458</f>
        <v>Schönkirchen-Reyersdorf</v>
      </c>
      <c r="C458" s="15">
        <f t="shared" si="166"/>
        <v>3</v>
      </c>
      <c r="D458" s="10">
        <f>Daten!D458</f>
        <v>0</v>
      </c>
      <c r="E458" s="9">
        <f>Daten!E458</f>
        <v>1977</v>
      </c>
      <c r="F458" s="9">
        <f>Daten!F458</f>
        <v>1956</v>
      </c>
      <c r="G458" s="27">
        <f t="shared" si="167"/>
        <v>21</v>
      </c>
      <c r="H458" s="29">
        <f t="shared" si="168"/>
        <v>1.0736196319018405E-2</v>
      </c>
      <c r="I458" s="21">
        <f t="shared" si="169"/>
        <v>25.230843220089749</v>
      </c>
      <c r="J458" s="21">
        <f t="shared" si="170"/>
        <v>-4.2308432200897492</v>
      </c>
      <c r="K458" s="27">
        <f t="shared" si="171"/>
        <v>2115.4216100448748</v>
      </c>
      <c r="L458" s="16">
        <f>Daten!G458</f>
        <v>277</v>
      </c>
      <c r="M458" s="16">
        <f>Daten!H458</f>
        <v>1310</v>
      </c>
      <c r="N458" s="16">
        <f>Daten!I458</f>
        <v>390</v>
      </c>
      <c r="O458" s="28">
        <f t="shared" si="172"/>
        <v>0.50916030534351142</v>
      </c>
      <c r="P458" s="16">
        <f t="shared" si="173"/>
        <v>724.44539379757202</v>
      </c>
      <c r="Q458" s="21">
        <f t="shared" si="174"/>
        <v>-57.445393797572024</v>
      </c>
      <c r="R458" s="27">
        <f t="shared" si="175"/>
        <v>-11489.078759514405</v>
      </c>
      <c r="S458" s="9">
        <f>Daten!K458</f>
        <v>15066</v>
      </c>
      <c r="T458" s="9">
        <f>Daten!L458</f>
        <v>104225</v>
      </c>
      <c r="U458" s="9">
        <f>Daten!M458</f>
        <v>541012</v>
      </c>
      <c r="V458" s="9">
        <f>Daten!N458</f>
        <v>500</v>
      </c>
      <c r="W458" s="9">
        <f>Daten!O458</f>
        <v>500</v>
      </c>
      <c r="X458" s="23">
        <f t="shared" si="176"/>
        <v>660303</v>
      </c>
      <c r="Y458" s="9">
        <f t="shared" si="177"/>
        <v>699298.12936454837</v>
      </c>
      <c r="Z458" s="21">
        <f t="shared" si="178"/>
        <v>-38995.129364548367</v>
      </c>
      <c r="AA458" s="27">
        <f t="shared" si="179"/>
        <v>3899.512936454837</v>
      </c>
      <c r="AB458" s="32">
        <f t="shared" si="180"/>
        <v>-5474.1442130146934</v>
      </c>
      <c r="AC458" s="31">
        <f t="shared" si="181"/>
        <v>0</v>
      </c>
      <c r="AG458" s="26">
        <f t="shared" si="182"/>
        <v>0</v>
      </c>
      <c r="AH458" s="26">
        <f t="shared" si="183"/>
        <v>0</v>
      </c>
      <c r="AI458" s="26">
        <f t="shared" si="184"/>
        <v>0</v>
      </c>
      <c r="AJ458" s="26">
        <f t="shared" si="185"/>
        <v>1</v>
      </c>
      <c r="AK458" s="26">
        <f t="shared" si="186"/>
        <v>0</v>
      </c>
      <c r="AL458" s="26">
        <f t="shared" ca="1" si="187"/>
        <v>0</v>
      </c>
      <c r="AM458" s="26">
        <f t="shared" ca="1" si="188"/>
        <v>0</v>
      </c>
      <c r="AN458" s="26">
        <f ca="1">IF(AM458=0,0,COUNTIF($AM$19:AM458,C458*10+1))</f>
        <v>0</v>
      </c>
      <c r="AO458" s="21">
        <f t="shared" ca="1" si="189"/>
        <v>0</v>
      </c>
      <c r="AP458" s="33">
        <f t="shared" ca="1" si="190"/>
        <v>0</v>
      </c>
      <c r="AR458" s="111">
        <v>0</v>
      </c>
      <c r="AS458" s="26"/>
    </row>
    <row r="459" spans="1:45" x14ac:dyDescent="0.2">
      <c r="A459" s="15">
        <f>Daten!A459</f>
        <v>30854</v>
      </c>
      <c r="B459" s="8" t="str">
        <f>Daten!B459</f>
        <v>Spannberg</v>
      </c>
      <c r="C459" s="15">
        <f t="shared" si="166"/>
        <v>3</v>
      </c>
      <c r="D459" s="10">
        <f>Daten!D459</f>
        <v>0</v>
      </c>
      <c r="E459" s="9">
        <f>Daten!E459</f>
        <v>1002</v>
      </c>
      <c r="F459" s="9">
        <f>Daten!F459</f>
        <v>972</v>
      </c>
      <c r="G459" s="27">
        <f t="shared" si="167"/>
        <v>30</v>
      </c>
      <c r="H459" s="29">
        <f t="shared" si="168"/>
        <v>3.0864197530864196E-2</v>
      </c>
      <c r="I459" s="21">
        <f t="shared" si="169"/>
        <v>12.538026385443374</v>
      </c>
      <c r="J459" s="21">
        <f t="shared" si="170"/>
        <v>17.461973614556626</v>
      </c>
      <c r="K459" s="27">
        <f t="shared" si="171"/>
        <v>-8730.9868072783138</v>
      </c>
      <c r="L459" s="16">
        <f>Daten!G459</f>
        <v>163</v>
      </c>
      <c r="M459" s="16">
        <f>Daten!H459</f>
        <v>664</v>
      </c>
      <c r="N459" s="16">
        <f>Daten!I459</f>
        <v>175</v>
      </c>
      <c r="O459" s="28">
        <f t="shared" si="172"/>
        <v>0.50903614457831325</v>
      </c>
      <c r="P459" s="16">
        <f t="shared" si="173"/>
        <v>367.19980265770067</v>
      </c>
      <c r="Q459" s="21">
        <f t="shared" si="174"/>
        <v>-29.199802657700673</v>
      </c>
      <c r="R459" s="27">
        <f t="shared" si="175"/>
        <v>-5839.960531540135</v>
      </c>
      <c r="S459" s="9">
        <f>Daten!K459</f>
        <v>15285</v>
      </c>
      <c r="T459" s="9">
        <f>Daten!L459</f>
        <v>50734</v>
      </c>
      <c r="U459" s="9">
        <f>Daten!M459</f>
        <v>142113</v>
      </c>
      <c r="V459" s="9">
        <f>Daten!N459</f>
        <v>500</v>
      </c>
      <c r="W459" s="9">
        <f>Daten!O459</f>
        <v>500</v>
      </c>
      <c r="X459" s="23">
        <f t="shared" si="176"/>
        <v>208132</v>
      </c>
      <c r="Y459" s="9">
        <f t="shared" si="177"/>
        <v>354424.24158992281</v>
      </c>
      <c r="Z459" s="21">
        <f t="shared" si="178"/>
        <v>-146292.24158992281</v>
      </c>
      <c r="AA459" s="27">
        <f t="shared" si="179"/>
        <v>14629.224158992281</v>
      </c>
      <c r="AB459" s="32">
        <f t="shared" si="180"/>
        <v>58.276820173832675</v>
      </c>
      <c r="AC459" s="31">
        <f t="shared" si="181"/>
        <v>58.276820173832675</v>
      </c>
      <c r="AG459" s="26">
        <f t="shared" si="182"/>
        <v>-8730.9868072783138</v>
      </c>
      <c r="AH459" s="26">
        <f t="shared" si="183"/>
        <v>14629.224158992281</v>
      </c>
      <c r="AI459" s="26">
        <f t="shared" si="184"/>
        <v>5898.2373517139677</v>
      </c>
      <c r="AJ459" s="26">
        <f t="shared" si="185"/>
        <v>1</v>
      </c>
      <c r="AK459" s="26">
        <f t="shared" si="186"/>
        <v>5898.2373517139677</v>
      </c>
      <c r="AL459" s="26">
        <f t="shared" ca="1" si="187"/>
        <v>13920</v>
      </c>
      <c r="AM459" s="26">
        <f t="shared" ca="1" si="188"/>
        <v>31</v>
      </c>
      <c r="AN459" s="26">
        <f ca="1">IF(AM459=0,0,COUNTIF($AM$19:AM459,C459*10+1))</f>
        <v>54</v>
      </c>
      <c r="AO459" s="21">
        <f t="shared" ca="1" si="189"/>
        <v>0</v>
      </c>
      <c r="AP459" s="33">
        <f t="shared" ca="1" si="190"/>
        <v>13920</v>
      </c>
      <c r="AR459" s="111">
        <v>6292</v>
      </c>
      <c r="AS459" s="26"/>
    </row>
    <row r="460" spans="1:45" x14ac:dyDescent="0.2">
      <c r="A460" s="15">
        <f>Daten!A460</f>
        <v>30856</v>
      </c>
      <c r="B460" s="8" t="str">
        <f>Daten!B460</f>
        <v>Strasshof an der Nordbahn</v>
      </c>
      <c r="C460" s="15">
        <f t="shared" si="166"/>
        <v>3</v>
      </c>
      <c r="D460" s="10">
        <f>Daten!D460</f>
        <v>0</v>
      </c>
      <c r="E460" s="9">
        <f>Daten!E460</f>
        <v>10730</v>
      </c>
      <c r="F460" s="9">
        <f>Daten!F460</f>
        <v>9326</v>
      </c>
      <c r="G460" s="27">
        <f t="shared" si="167"/>
        <v>1404</v>
      </c>
      <c r="H460" s="29">
        <f t="shared" si="168"/>
        <v>0.15054685824576453</v>
      </c>
      <c r="I460" s="21">
        <f t="shared" si="169"/>
        <v>120.29797743893508</v>
      </c>
      <c r="J460" s="21">
        <f t="shared" si="170"/>
        <v>1283.702022561065</v>
      </c>
      <c r="K460" s="27">
        <f t="shared" si="171"/>
        <v>-641851.01128053246</v>
      </c>
      <c r="L460" s="16">
        <f>Daten!G460</f>
        <v>1830</v>
      </c>
      <c r="M460" s="16">
        <f>Daten!H460</f>
        <v>7029</v>
      </c>
      <c r="N460" s="16">
        <f>Daten!I460</f>
        <v>1871</v>
      </c>
      <c r="O460" s="28">
        <f t="shared" si="172"/>
        <v>0.52653293498363918</v>
      </c>
      <c r="P460" s="16">
        <f t="shared" si="173"/>
        <v>3887.1195977123161</v>
      </c>
      <c r="Q460" s="21">
        <f t="shared" si="174"/>
        <v>-186.11959771231614</v>
      </c>
      <c r="R460" s="27">
        <f t="shared" si="175"/>
        <v>-37223.919542463227</v>
      </c>
      <c r="S460" s="9">
        <f>Daten!K460</f>
        <v>1154</v>
      </c>
      <c r="T460" s="9">
        <f>Daten!L460</f>
        <v>615171</v>
      </c>
      <c r="U460" s="9">
        <f>Daten!M460</f>
        <v>1111013</v>
      </c>
      <c r="V460" s="9">
        <f>Daten!N460</f>
        <v>500</v>
      </c>
      <c r="W460" s="9">
        <f>Daten!O460</f>
        <v>500</v>
      </c>
      <c r="X460" s="23">
        <f t="shared" si="176"/>
        <v>1727338</v>
      </c>
      <c r="Y460" s="9">
        <f t="shared" si="177"/>
        <v>3795381.3495607506</v>
      </c>
      <c r="Z460" s="21">
        <f t="shared" si="178"/>
        <v>-2068043.3495607506</v>
      </c>
      <c r="AA460" s="27">
        <f t="shared" si="179"/>
        <v>206804.33495607506</v>
      </c>
      <c r="AB460" s="32">
        <f t="shared" si="180"/>
        <v>-472270.59586692066</v>
      </c>
      <c r="AC460" s="31">
        <f t="shared" si="181"/>
        <v>0</v>
      </c>
      <c r="AG460" s="26">
        <f t="shared" si="182"/>
        <v>0</v>
      </c>
      <c r="AH460" s="26">
        <f t="shared" si="183"/>
        <v>0</v>
      </c>
      <c r="AI460" s="26">
        <f t="shared" si="184"/>
        <v>0</v>
      </c>
      <c r="AJ460" s="26">
        <f t="shared" si="185"/>
        <v>1</v>
      </c>
      <c r="AK460" s="26">
        <f t="shared" si="186"/>
        <v>0</v>
      </c>
      <c r="AL460" s="26">
        <f t="shared" ca="1" si="187"/>
        <v>0</v>
      </c>
      <c r="AM460" s="26">
        <f t="shared" ca="1" si="188"/>
        <v>0</v>
      </c>
      <c r="AN460" s="26">
        <f ca="1">IF(AM460=0,0,COUNTIF($AM$19:AM460,C460*10+1))</f>
        <v>0</v>
      </c>
      <c r="AO460" s="21">
        <f t="shared" ca="1" si="189"/>
        <v>0</v>
      </c>
      <c r="AP460" s="33">
        <f t="shared" ca="1" si="190"/>
        <v>0</v>
      </c>
      <c r="AR460" s="111">
        <v>0</v>
      </c>
      <c r="AS460" s="26"/>
    </row>
    <row r="461" spans="1:45" x14ac:dyDescent="0.2">
      <c r="A461" s="15">
        <f>Daten!A461</f>
        <v>30857</v>
      </c>
      <c r="B461" s="8" t="str">
        <f>Daten!B461</f>
        <v>Sulz im Weinviertel</v>
      </c>
      <c r="C461" s="15">
        <f t="shared" si="166"/>
        <v>3</v>
      </c>
      <c r="D461" s="10">
        <f>Daten!D461</f>
        <v>0</v>
      </c>
      <c r="E461" s="9">
        <f>Daten!E461</f>
        <v>1207</v>
      </c>
      <c r="F461" s="9">
        <f>Daten!F461</f>
        <v>1204</v>
      </c>
      <c r="G461" s="27">
        <f t="shared" si="167"/>
        <v>3</v>
      </c>
      <c r="H461" s="29">
        <f t="shared" si="168"/>
        <v>2.4916943521594683E-3</v>
      </c>
      <c r="I461" s="21">
        <f t="shared" si="169"/>
        <v>15.530641736701462</v>
      </c>
      <c r="J461" s="21">
        <f t="shared" si="170"/>
        <v>-12.530641736701462</v>
      </c>
      <c r="K461" s="27">
        <f t="shared" si="171"/>
        <v>6265.320868350731</v>
      </c>
      <c r="L461" s="16">
        <f>Daten!G461</f>
        <v>144</v>
      </c>
      <c r="M461" s="16">
        <f>Daten!H461</f>
        <v>807</v>
      </c>
      <c r="N461" s="16">
        <f>Daten!I461</f>
        <v>256</v>
      </c>
      <c r="O461" s="28">
        <f t="shared" si="172"/>
        <v>0.49566294919454773</v>
      </c>
      <c r="P461" s="16">
        <f t="shared" si="173"/>
        <v>446.28048304934401</v>
      </c>
      <c r="Q461" s="21">
        <f t="shared" si="174"/>
        <v>-46.280483049344014</v>
      </c>
      <c r="R461" s="27">
        <f t="shared" si="175"/>
        <v>-9256.0966098688023</v>
      </c>
      <c r="S461" s="9">
        <f>Daten!K461</f>
        <v>31937</v>
      </c>
      <c r="T461" s="9">
        <f>Daten!L461</f>
        <v>57393</v>
      </c>
      <c r="U461" s="9">
        <f>Daten!M461</f>
        <v>123307</v>
      </c>
      <c r="V461" s="9">
        <f>Daten!N461</f>
        <v>500</v>
      </c>
      <c r="W461" s="9">
        <f>Daten!O461</f>
        <v>500</v>
      </c>
      <c r="X461" s="23">
        <f t="shared" si="176"/>
        <v>212637</v>
      </c>
      <c r="Y461" s="9">
        <f t="shared" si="177"/>
        <v>426936.18722458766</v>
      </c>
      <c r="Z461" s="21">
        <f t="shared" si="178"/>
        <v>-214299.18722458766</v>
      </c>
      <c r="AA461" s="27">
        <f t="shared" si="179"/>
        <v>21429.918722458766</v>
      </c>
      <c r="AB461" s="32">
        <f t="shared" si="180"/>
        <v>18439.142980940695</v>
      </c>
      <c r="AC461" s="31">
        <f t="shared" si="181"/>
        <v>18439.142980940695</v>
      </c>
      <c r="AG461" s="26">
        <f t="shared" si="182"/>
        <v>6265.320868350731</v>
      </c>
      <c r="AH461" s="26">
        <f t="shared" si="183"/>
        <v>21429.918722458766</v>
      </c>
      <c r="AI461" s="26">
        <f t="shared" si="184"/>
        <v>27695.239590809499</v>
      </c>
      <c r="AJ461" s="26">
        <f t="shared" si="185"/>
        <v>1</v>
      </c>
      <c r="AK461" s="26">
        <f t="shared" si="186"/>
        <v>27695.239590809499</v>
      </c>
      <c r="AL461" s="26">
        <f t="shared" ca="1" si="187"/>
        <v>65363</v>
      </c>
      <c r="AM461" s="26">
        <f t="shared" ca="1" si="188"/>
        <v>31</v>
      </c>
      <c r="AN461" s="26">
        <f ca="1">IF(AM461=0,0,COUNTIF($AM$19:AM461,C461*10+1))</f>
        <v>55</v>
      </c>
      <c r="AO461" s="21">
        <f t="shared" ca="1" si="189"/>
        <v>0</v>
      </c>
      <c r="AP461" s="33">
        <f t="shared" ca="1" si="190"/>
        <v>65363</v>
      </c>
      <c r="AR461" s="111">
        <v>29544</v>
      </c>
      <c r="AS461" s="26"/>
    </row>
    <row r="462" spans="1:45" x14ac:dyDescent="0.2">
      <c r="A462" s="15">
        <f>Daten!A462</f>
        <v>30858</v>
      </c>
      <c r="B462" s="8" t="str">
        <f>Daten!B462</f>
        <v>Untersiebenbrunn</v>
      </c>
      <c r="C462" s="15">
        <f t="shared" si="166"/>
        <v>3</v>
      </c>
      <c r="D462" s="10">
        <f>Daten!D462</f>
        <v>0</v>
      </c>
      <c r="E462" s="9">
        <f>Daten!E462</f>
        <v>1751</v>
      </c>
      <c r="F462" s="9">
        <f>Daten!F462</f>
        <v>1705</v>
      </c>
      <c r="G462" s="27">
        <f t="shared" si="167"/>
        <v>46</v>
      </c>
      <c r="H462" s="29">
        <f t="shared" si="168"/>
        <v>2.6979472140762465E-2</v>
      </c>
      <c r="I462" s="21">
        <f t="shared" si="169"/>
        <v>21.993142990926906</v>
      </c>
      <c r="J462" s="21">
        <f t="shared" si="170"/>
        <v>24.006857009073094</v>
      </c>
      <c r="K462" s="27">
        <f t="shared" si="171"/>
        <v>-12003.428504536547</v>
      </c>
      <c r="L462" s="16">
        <f>Daten!G462</f>
        <v>253</v>
      </c>
      <c r="M462" s="16">
        <f>Daten!H462</f>
        <v>1198</v>
      </c>
      <c r="N462" s="16">
        <f>Daten!I462</f>
        <v>300</v>
      </c>
      <c r="O462" s="28">
        <f t="shared" si="172"/>
        <v>0.46160267111853087</v>
      </c>
      <c r="P462" s="16">
        <f t="shared" si="173"/>
        <v>662.50807768663458</v>
      </c>
      <c r="Q462" s="21">
        <f t="shared" si="174"/>
        <v>-109.50807768663458</v>
      </c>
      <c r="R462" s="27">
        <f t="shared" si="175"/>
        <v>-21901.615537326914</v>
      </c>
      <c r="S462" s="9">
        <f>Daten!K462</f>
        <v>30875</v>
      </c>
      <c r="T462" s="9">
        <f>Daten!L462</f>
        <v>186076</v>
      </c>
      <c r="U462" s="9">
        <f>Daten!M462</f>
        <v>334592</v>
      </c>
      <c r="V462" s="9">
        <f>Daten!N462</f>
        <v>500</v>
      </c>
      <c r="W462" s="9">
        <f>Daten!O462</f>
        <v>500</v>
      </c>
      <c r="X462" s="23">
        <f t="shared" si="176"/>
        <v>551543</v>
      </c>
      <c r="Y462" s="9">
        <f t="shared" si="177"/>
        <v>619358.13076243002</v>
      </c>
      <c r="Z462" s="21">
        <f t="shared" si="178"/>
        <v>-67815.130762430024</v>
      </c>
      <c r="AA462" s="27">
        <f t="shared" si="179"/>
        <v>6781.5130762430026</v>
      </c>
      <c r="AB462" s="32">
        <f t="shared" si="180"/>
        <v>-27123.530965620459</v>
      </c>
      <c r="AC462" s="31">
        <f t="shared" si="181"/>
        <v>0</v>
      </c>
      <c r="AG462" s="26">
        <f t="shared" si="182"/>
        <v>0</v>
      </c>
      <c r="AH462" s="26">
        <f t="shared" si="183"/>
        <v>0</v>
      </c>
      <c r="AI462" s="26">
        <f t="shared" si="184"/>
        <v>0</v>
      </c>
      <c r="AJ462" s="26">
        <f t="shared" si="185"/>
        <v>1</v>
      </c>
      <c r="AK462" s="26">
        <f t="shared" si="186"/>
        <v>0</v>
      </c>
      <c r="AL462" s="26">
        <f t="shared" ca="1" si="187"/>
        <v>0</v>
      </c>
      <c r="AM462" s="26">
        <f t="shared" ca="1" si="188"/>
        <v>0</v>
      </c>
      <c r="AN462" s="26">
        <f ca="1">IF(AM462=0,0,COUNTIF($AM$19:AM462,C462*10+1))</f>
        <v>0</v>
      </c>
      <c r="AO462" s="21">
        <f t="shared" ca="1" si="189"/>
        <v>0</v>
      </c>
      <c r="AP462" s="33">
        <f t="shared" ca="1" si="190"/>
        <v>0</v>
      </c>
      <c r="AR462" s="111">
        <v>0</v>
      </c>
      <c r="AS462" s="26"/>
    </row>
    <row r="463" spans="1:45" x14ac:dyDescent="0.2">
      <c r="A463" s="15">
        <f>Daten!A463</f>
        <v>30859</v>
      </c>
      <c r="B463" s="8" t="str">
        <f>Daten!B463</f>
        <v>Velm-Götzendorf</v>
      </c>
      <c r="C463" s="15">
        <f t="shared" si="166"/>
        <v>3</v>
      </c>
      <c r="D463" s="10">
        <f>Daten!D463</f>
        <v>0</v>
      </c>
      <c r="E463" s="9">
        <f>Daten!E463</f>
        <v>774</v>
      </c>
      <c r="F463" s="9">
        <f>Daten!F463</f>
        <v>737</v>
      </c>
      <c r="G463" s="27">
        <f t="shared" si="167"/>
        <v>37</v>
      </c>
      <c r="H463" s="29">
        <f t="shared" si="168"/>
        <v>5.0203527815468114E-2</v>
      </c>
      <c r="I463" s="21">
        <f t="shared" si="169"/>
        <v>9.5067134218845322</v>
      </c>
      <c r="J463" s="21">
        <f t="shared" si="170"/>
        <v>27.493286578115466</v>
      </c>
      <c r="K463" s="27">
        <f t="shared" si="171"/>
        <v>-13746.643289057733</v>
      </c>
      <c r="L463" s="16">
        <f>Daten!G463</f>
        <v>101</v>
      </c>
      <c r="M463" s="16">
        <f>Daten!H463</f>
        <v>483</v>
      </c>
      <c r="N463" s="16">
        <f>Daten!I463</f>
        <v>190</v>
      </c>
      <c r="O463" s="28">
        <f t="shared" si="172"/>
        <v>0.60248447204968947</v>
      </c>
      <c r="P463" s="16">
        <f t="shared" si="173"/>
        <v>267.10467572841782</v>
      </c>
      <c r="Q463" s="21">
        <f t="shared" si="174"/>
        <v>23.895324271582183</v>
      </c>
      <c r="R463" s="27">
        <f t="shared" si="175"/>
        <v>4779.064854316437</v>
      </c>
      <c r="S463" s="9">
        <f>Daten!K463</f>
        <v>19319</v>
      </c>
      <c r="T463" s="9">
        <f>Daten!L463</f>
        <v>36147</v>
      </c>
      <c r="U463" s="9">
        <f>Daten!M463</f>
        <v>45198</v>
      </c>
      <c r="V463" s="9">
        <f>Daten!N463</f>
        <v>500</v>
      </c>
      <c r="W463" s="9">
        <f>Daten!O463</f>
        <v>500</v>
      </c>
      <c r="X463" s="23">
        <f t="shared" si="176"/>
        <v>100664</v>
      </c>
      <c r="Y463" s="9">
        <f t="shared" si="177"/>
        <v>273776.80937185657</v>
      </c>
      <c r="Z463" s="21">
        <f t="shared" si="178"/>
        <v>-173112.80937185657</v>
      </c>
      <c r="AA463" s="27">
        <f t="shared" si="179"/>
        <v>17311.280937185657</v>
      </c>
      <c r="AB463" s="32">
        <f t="shared" si="180"/>
        <v>8343.702502444361</v>
      </c>
      <c r="AC463" s="31">
        <f t="shared" si="181"/>
        <v>8343.702502444361</v>
      </c>
      <c r="AG463" s="26">
        <f t="shared" si="182"/>
        <v>-13746.643289057733</v>
      </c>
      <c r="AH463" s="26">
        <f t="shared" si="183"/>
        <v>17311.280937185657</v>
      </c>
      <c r="AI463" s="26">
        <f t="shared" si="184"/>
        <v>3564.637648127924</v>
      </c>
      <c r="AJ463" s="26">
        <f t="shared" si="185"/>
        <v>1</v>
      </c>
      <c r="AK463" s="26">
        <f t="shared" si="186"/>
        <v>3564.637648127924</v>
      </c>
      <c r="AL463" s="26">
        <f t="shared" ca="1" si="187"/>
        <v>8413</v>
      </c>
      <c r="AM463" s="26">
        <f t="shared" ca="1" si="188"/>
        <v>31</v>
      </c>
      <c r="AN463" s="26">
        <f ca="1">IF(AM463=0,0,COUNTIF($AM$19:AM463,C463*10+1))</f>
        <v>56</v>
      </c>
      <c r="AO463" s="21">
        <f t="shared" ca="1" si="189"/>
        <v>0</v>
      </c>
      <c r="AP463" s="33">
        <f t="shared" ca="1" si="190"/>
        <v>8413</v>
      </c>
      <c r="AR463" s="111">
        <v>3803</v>
      </c>
      <c r="AS463" s="26"/>
    </row>
    <row r="464" spans="1:45" x14ac:dyDescent="0.2">
      <c r="A464" s="15">
        <f>Daten!A464</f>
        <v>30860</v>
      </c>
      <c r="B464" s="8" t="str">
        <f>Daten!B464</f>
        <v>Weikendorf</v>
      </c>
      <c r="C464" s="15">
        <f t="shared" si="166"/>
        <v>3</v>
      </c>
      <c r="D464" s="10">
        <f>Daten!D464</f>
        <v>0</v>
      </c>
      <c r="E464" s="9">
        <f>Daten!E464</f>
        <v>2028</v>
      </c>
      <c r="F464" s="9">
        <f>Daten!F464</f>
        <v>1988</v>
      </c>
      <c r="G464" s="27">
        <f t="shared" si="167"/>
        <v>40</v>
      </c>
      <c r="H464" s="29">
        <f t="shared" si="168"/>
        <v>2.0120724346076459E-2</v>
      </c>
      <c r="I464" s="21">
        <f t="shared" si="169"/>
        <v>25.643617751297761</v>
      </c>
      <c r="J464" s="21">
        <f t="shared" si="170"/>
        <v>14.356382248702239</v>
      </c>
      <c r="K464" s="27">
        <f t="shared" si="171"/>
        <v>-7178.1911243511195</v>
      </c>
      <c r="L464" s="16">
        <f>Daten!G464</f>
        <v>325</v>
      </c>
      <c r="M464" s="16">
        <f>Daten!H464</f>
        <v>1284</v>
      </c>
      <c r="N464" s="16">
        <f>Daten!I464</f>
        <v>419</v>
      </c>
      <c r="O464" s="28">
        <f t="shared" si="172"/>
        <v>0.57943925233644855</v>
      </c>
      <c r="P464" s="16">
        <f t="shared" si="173"/>
        <v>710.06708827181876</v>
      </c>
      <c r="Q464" s="21">
        <f t="shared" si="174"/>
        <v>33.932911728181239</v>
      </c>
      <c r="R464" s="27">
        <f t="shared" si="175"/>
        <v>6786.5823456362477</v>
      </c>
      <c r="S464" s="9">
        <f>Daten!K464</f>
        <v>45608</v>
      </c>
      <c r="T464" s="9">
        <f>Daten!L464</f>
        <v>85994</v>
      </c>
      <c r="U464" s="9">
        <f>Daten!M464</f>
        <v>158858</v>
      </c>
      <c r="V464" s="9">
        <f>Daten!N464</f>
        <v>500</v>
      </c>
      <c r="W464" s="9">
        <f>Daten!O464</f>
        <v>500</v>
      </c>
      <c r="X464" s="23">
        <f t="shared" si="176"/>
        <v>290460</v>
      </c>
      <c r="Y464" s="9">
        <f t="shared" si="177"/>
        <v>717337.6865712211</v>
      </c>
      <c r="Z464" s="21">
        <f t="shared" si="178"/>
        <v>-426877.6865712211</v>
      </c>
      <c r="AA464" s="27">
        <f t="shared" si="179"/>
        <v>42687.768657122113</v>
      </c>
      <c r="AB464" s="32">
        <f t="shared" si="180"/>
        <v>42296.159878407241</v>
      </c>
      <c r="AC464" s="31">
        <f t="shared" si="181"/>
        <v>42296.159878407241</v>
      </c>
      <c r="AG464" s="26">
        <f t="shared" si="182"/>
        <v>-7178.1911243511195</v>
      </c>
      <c r="AH464" s="26">
        <f t="shared" si="183"/>
        <v>42687.768657122113</v>
      </c>
      <c r="AI464" s="26">
        <f t="shared" si="184"/>
        <v>35509.577532770993</v>
      </c>
      <c r="AJ464" s="26">
        <f t="shared" si="185"/>
        <v>1</v>
      </c>
      <c r="AK464" s="26">
        <f t="shared" si="186"/>
        <v>35509.577532770993</v>
      </c>
      <c r="AL464" s="26">
        <f t="shared" ca="1" si="187"/>
        <v>83806</v>
      </c>
      <c r="AM464" s="26">
        <f t="shared" ca="1" si="188"/>
        <v>31</v>
      </c>
      <c r="AN464" s="26">
        <f ca="1">IF(AM464=0,0,COUNTIF($AM$19:AM464,C464*10+1))</f>
        <v>57</v>
      </c>
      <c r="AO464" s="21">
        <f t="shared" ca="1" si="189"/>
        <v>0</v>
      </c>
      <c r="AP464" s="33">
        <f t="shared" ca="1" si="190"/>
        <v>83806</v>
      </c>
      <c r="AR464" s="111">
        <v>37880</v>
      </c>
      <c r="AS464" s="26"/>
    </row>
    <row r="465" spans="1:45" x14ac:dyDescent="0.2">
      <c r="A465" s="15">
        <f>Daten!A465</f>
        <v>30863</v>
      </c>
      <c r="B465" s="8" t="str">
        <f>Daten!B465</f>
        <v>Zistersdorf</v>
      </c>
      <c r="C465" s="15">
        <f t="shared" si="166"/>
        <v>3</v>
      </c>
      <c r="D465" s="10">
        <f>Daten!D465</f>
        <v>0</v>
      </c>
      <c r="E465" s="9">
        <f>Daten!E465</f>
        <v>5401</v>
      </c>
      <c r="F465" s="9">
        <f>Daten!F465</f>
        <v>5397</v>
      </c>
      <c r="G465" s="27">
        <f t="shared" si="167"/>
        <v>4</v>
      </c>
      <c r="H465" s="29">
        <f t="shared" si="168"/>
        <v>7.4115249212525474E-4</v>
      </c>
      <c r="I465" s="21">
        <f t="shared" si="169"/>
        <v>69.617004529051314</v>
      </c>
      <c r="J465" s="21">
        <f t="shared" si="170"/>
        <v>-65.617004529051314</v>
      </c>
      <c r="K465" s="27">
        <f t="shared" si="171"/>
        <v>32808.502264525654</v>
      </c>
      <c r="L465" s="16">
        <f>Daten!G465</f>
        <v>663</v>
      </c>
      <c r="M465" s="16">
        <f>Daten!H465</f>
        <v>3437</v>
      </c>
      <c r="N465" s="16">
        <f>Daten!I465</f>
        <v>1301</v>
      </c>
      <c r="O465" s="28">
        <f t="shared" si="172"/>
        <v>0.5714285714285714</v>
      </c>
      <c r="P465" s="16">
        <f t="shared" si="173"/>
        <v>1900.7013881543933</v>
      </c>
      <c r="Q465" s="21">
        <f t="shared" si="174"/>
        <v>63.298611845606729</v>
      </c>
      <c r="R465" s="27">
        <f t="shared" si="175"/>
        <v>12659.722369121346</v>
      </c>
      <c r="S465" s="9">
        <f>Daten!K465</f>
        <v>74284</v>
      </c>
      <c r="T465" s="9">
        <f>Daten!L465</f>
        <v>322995</v>
      </c>
      <c r="U465" s="9">
        <f>Daten!M465</f>
        <v>965956</v>
      </c>
      <c r="V465" s="9">
        <f>Daten!N465</f>
        <v>500</v>
      </c>
      <c r="W465" s="9">
        <f>Daten!O465</f>
        <v>500</v>
      </c>
      <c r="X465" s="23">
        <f t="shared" si="176"/>
        <v>1363235</v>
      </c>
      <c r="Y465" s="9">
        <f t="shared" si="177"/>
        <v>1910424.4798674383</v>
      </c>
      <c r="Z465" s="21">
        <f t="shared" si="178"/>
        <v>-547189.47986743832</v>
      </c>
      <c r="AA465" s="27">
        <f t="shared" si="179"/>
        <v>54718.947986743835</v>
      </c>
      <c r="AB465" s="32">
        <f t="shared" si="180"/>
        <v>100187.17262039083</v>
      </c>
      <c r="AC465" s="31">
        <f t="shared" si="181"/>
        <v>100187.17262039083</v>
      </c>
      <c r="AG465" s="26">
        <f t="shared" si="182"/>
        <v>32808.502264525654</v>
      </c>
      <c r="AH465" s="26">
        <f t="shared" si="183"/>
        <v>54718.947986743835</v>
      </c>
      <c r="AI465" s="26">
        <f t="shared" si="184"/>
        <v>87527.450251269489</v>
      </c>
      <c r="AJ465" s="26">
        <f t="shared" si="185"/>
        <v>1</v>
      </c>
      <c r="AK465" s="26">
        <f t="shared" si="186"/>
        <v>87527.450251269489</v>
      </c>
      <c r="AL465" s="26">
        <f t="shared" ca="1" si="187"/>
        <v>206573</v>
      </c>
      <c r="AM465" s="26">
        <f t="shared" ca="1" si="188"/>
        <v>31</v>
      </c>
      <c r="AN465" s="26">
        <f ca="1">IF(AM465=0,0,COUNTIF($AM$19:AM465,C465*10+1))</f>
        <v>58</v>
      </c>
      <c r="AO465" s="21">
        <f t="shared" ca="1" si="189"/>
        <v>0</v>
      </c>
      <c r="AP465" s="33">
        <f t="shared" ca="1" si="190"/>
        <v>206573</v>
      </c>
      <c r="AR465" s="111">
        <v>93371</v>
      </c>
      <c r="AS465" s="26"/>
    </row>
    <row r="466" spans="1:45" x14ac:dyDescent="0.2">
      <c r="A466" s="15">
        <f>Daten!A466</f>
        <v>30865</v>
      </c>
      <c r="B466" s="8" t="str">
        <f>Daten!B466</f>
        <v>Weiden an der March</v>
      </c>
      <c r="C466" s="15">
        <f t="shared" si="166"/>
        <v>3</v>
      </c>
      <c r="D466" s="10">
        <f>Daten!D466</f>
        <v>0</v>
      </c>
      <c r="E466" s="9">
        <f>Daten!E466</f>
        <v>991</v>
      </c>
      <c r="F466" s="9">
        <f>Daten!F466</f>
        <v>1004</v>
      </c>
      <c r="G466" s="27">
        <f t="shared" si="167"/>
        <v>-13</v>
      </c>
      <c r="H466" s="29">
        <f t="shared" si="168"/>
        <v>-1.2948207171314742E-2</v>
      </c>
      <c r="I466" s="21">
        <f t="shared" si="169"/>
        <v>12.950800916651385</v>
      </c>
      <c r="J466" s="21">
        <f t="shared" si="170"/>
        <v>-25.950800916651385</v>
      </c>
      <c r="K466" s="27">
        <f t="shared" si="171"/>
        <v>12975.400458325692</v>
      </c>
      <c r="L466" s="16">
        <f>Daten!G466</f>
        <v>133</v>
      </c>
      <c r="M466" s="16">
        <f>Daten!H466</f>
        <v>665</v>
      </c>
      <c r="N466" s="16">
        <f>Daten!I466</f>
        <v>193</v>
      </c>
      <c r="O466" s="28">
        <f t="shared" si="172"/>
        <v>0.49022556390977445</v>
      </c>
      <c r="P466" s="16">
        <f t="shared" si="173"/>
        <v>367.75281440869117</v>
      </c>
      <c r="Q466" s="21">
        <f t="shared" si="174"/>
        <v>-41.752814408691165</v>
      </c>
      <c r="R466" s="27">
        <f t="shared" si="175"/>
        <v>-8350.562881738233</v>
      </c>
      <c r="S466" s="9">
        <f>Daten!K466</f>
        <v>47703</v>
      </c>
      <c r="T466" s="9">
        <f>Daten!L466</f>
        <v>64603</v>
      </c>
      <c r="U466" s="9">
        <f>Daten!M466</f>
        <v>250605</v>
      </c>
      <c r="V466" s="9">
        <f>Daten!N466</f>
        <v>500</v>
      </c>
      <c r="W466" s="9">
        <f>Daten!O466</f>
        <v>500</v>
      </c>
      <c r="X466" s="23">
        <f t="shared" si="176"/>
        <v>362911</v>
      </c>
      <c r="Y466" s="9">
        <f t="shared" si="177"/>
        <v>350533.3567022091</v>
      </c>
      <c r="Z466" s="21">
        <f t="shared" si="178"/>
        <v>12377.643297790899</v>
      </c>
      <c r="AA466" s="27">
        <f t="shared" si="179"/>
        <v>-1237.7643297790901</v>
      </c>
      <c r="AB466" s="32">
        <f t="shared" si="180"/>
        <v>3387.0732468083688</v>
      </c>
      <c r="AC466" s="31">
        <f t="shared" si="181"/>
        <v>3387.0732468083688</v>
      </c>
      <c r="AG466" s="26">
        <f t="shared" si="182"/>
        <v>12975.400458325692</v>
      </c>
      <c r="AH466" s="26">
        <f t="shared" si="183"/>
        <v>-1237.7643297790901</v>
      </c>
      <c r="AI466" s="26">
        <f t="shared" si="184"/>
        <v>11737.636128546601</v>
      </c>
      <c r="AJ466" s="26">
        <f t="shared" si="185"/>
        <v>1</v>
      </c>
      <c r="AK466" s="26">
        <f t="shared" si="186"/>
        <v>11737.636128546601</v>
      </c>
      <c r="AL466" s="26">
        <f t="shared" ca="1" si="187"/>
        <v>27702</v>
      </c>
      <c r="AM466" s="26">
        <f t="shared" ca="1" si="188"/>
        <v>31</v>
      </c>
      <c r="AN466" s="26">
        <f ca="1">IF(AM466=0,0,COUNTIF($AM$19:AM466,C466*10+1))</f>
        <v>59</v>
      </c>
      <c r="AO466" s="21">
        <f t="shared" ca="1" si="189"/>
        <v>0</v>
      </c>
      <c r="AP466" s="33">
        <f t="shared" ca="1" si="190"/>
        <v>27702</v>
      </c>
      <c r="AR466" s="111">
        <v>12521</v>
      </c>
      <c r="AS466" s="26"/>
    </row>
    <row r="467" spans="1:45" x14ac:dyDescent="0.2">
      <c r="A467" s="15">
        <f>Daten!A467</f>
        <v>30902</v>
      </c>
      <c r="B467" s="8" t="str">
        <f>Daten!B467</f>
        <v>Amaliendorf-Aalfang</v>
      </c>
      <c r="C467" s="15">
        <f t="shared" ref="C467:C530" si="191">INT(A467/10000)</f>
        <v>3</v>
      </c>
      <c r="D467" s="10">
        <f>Daten!D467</f>
        <v>0</v>
      </c>
      <c r="E467" s="9">
        <f>Daten!E467</f>
        <v>1115</v>
      </c>
      <c r="F467" s="9">
        <f>Daten!F467</f>
        <v>1114</v>
      </c>
      <c r="G467" s="27">
        <f t="shared" ref="G467:G530" si="192">E467-F467</f>
        <v>1</v>
      </c>
      <c r="H467" s="29">
        <f t="shared" ref="H467:H530" si="193">G467/F467</f>
        <v>8.9766606822262122E-4</v>
      </c>
      <c r="I467" s="21">
        <f t="shared" ref="I467:I530" si="194">F467*$I$6</f>
        <v>14.369713367678928</v>
      </c>
      <c r="J467" s="21">
        <f t="shared" ref="J467:J530" si="195">G467-I467</f>
        <v>-13.369713367678928</v>
      </c>
      <c r="K467" s="27">
        <f t="shared" ref="K467:K530" si="196">-J467*$K$5</f>
        <v>6684.8566838394645</v>
      </c>
      <c r="L467" s="16">
        <f>Daten!G467</f>
        <v>145</v>
      </c>
      <c r="M467" s="16">
        <f>Daten!H467</f>
        <v>716</v>
      </c>
      <c r="N467" s="16">
        <f>Daten!I467</f>
        <v>254</v>
      </c>
      <c r="O467" s="28">
        <f t="shared" ref="O467:O530" si="197">(L467+N467)/M467</f>
        <v>0.55726256983240219</v>
      </c>
      <c r="P467" s="16">
        <f t="shared" ref="P467:P530" si="198">M467*$P$6</f>
        <v>395.95641370920731</v>
      </c>
      <c r="Q467" s="21">
        <f t="shared" ref="Q467:Q530" si="199">L467+N467-P467</f>
        <v>3.0435862907926889</v>
      </c>
      <c r="R467" s="27">
        <f t="shared" ref="R467:R530" si="200">Q467*$R$5</f>
        <v>608.71725815853779</v>
      </c>
      <c r="S467" s="9">
        <f>Daten!K467</f>
        <v>4523</v>
      </c>
      <c r="T467" s="9">
        <f>Daten!L467</f>
        <v>61032</v>
      </c>
      <c r="U467" s="9">
        <f>Daten!M467</f>
        <v>153028</v>
      </c>
      <c r="V467" s="9">
        <f>Daten!N467</f>
        <v>500</v>
      </c>
      <c r="W467" s="9">
        <f>Daten!O467</f>
        <v>500</v>
      </c>
      <c r="X467" s="23">
        <f t="shared" ref="X467:X530" si="201">S467/V467*500+T467/W467*500+U467</f>
        <v>218583</v>
      </c>
      <c r="Y467" s="9">
        <f t="shared" ref="Y467:Y530" si="202">E467*$Y$6</f>
        <v>394394.24089098198</v>
      </c>
      <c r="Z467" s="21">
        <f t="shared" ref="Z467:Z530" si="203">X467-Y467</f>
        <v>-175811.24089098198</v>
      </c>
      <c r="AA467" s="27">
        <f t="shared" ref="AA467:AA530" si="204">-Z467*$AA$5</f>
        <v>17581.124089098197</v>
      </c>
      <c r="AB467" s="32">
        <f t="shared" ref="AB467:AB530" si="205">K467+R467+AA467</f>
        <v>24874.698031096199</v>
      </c>
      <c r="AC467" s="31">
        <f t="shared" ref="AC467:AC530" si="206">MAX(0,AB467)</f>
        <v>24874.698031096199</v>
      </c>
      <c r="AG467" s="26">
        <f t="shared" ref="AG467:AG530" si="207">IF(AB467&gt;0,K467,0)</f>
        <v>6684.8566838394645</v>
      </c>
      <c r="AH467" s="26">
        <f t="shared" ref="AH467:AH530" si="208">IF(AB467&gt;0,AA467,0)</f>
        <v>17581.124089098197</v>
      </c>
      <c r="AI467" s="26">
        <f t="shared" ref="AI467:AI530" si="209">AG467+AH467</f>
        <v>24265.980772937663</v>
      </c>
      <c r="AJ467" s="26">
        <f t="shared" ref="AJ467:AJ530" si="210">IF(AND(V467=500,W467=500),1,0)</f>
        <v>1</v>
      </c>
      <c r="AK467" s="26">
        <f t="shared" ref="AK467:AK530" si="211">IF(AND(AJ467=1,AI467&gt;=E467*$AK$5),AI467,0)</f>
        <v>24265.980772937663</v>
      </c>
      <c r="AL467" s="26">
        <f t="shared" ref="AL467:AL530" ca="1" si="212">IF(OFFSET($AK$6,C467,0)=0,0,ROUND(AK467*OFFSET($AF$6,C467,0)/OFFSET($AK$6,C467,0),0))</f>
        <v>57270</v>
      </c>
      <c r="AM467" s="26">
        <f t="shared" ref="AM467:AM530" ca="1" si="213">IF(AL467&gt;0,C467*10+1,0)</f>
        <v>31</v>
      </c>
      <c r="AN467" s="26">
        <f ca="1">IF(AM467=0,0,COUNTIF($AM$19:AM467,C467*10+1))</f>
        <v>60</v>
      </c>
      <c r="AO467" s="21">
        <f t="shared" ref="AO467:AO530" ca="1" si="214">IF(AN467=1,OFFSET($AF$6,C467,0)-OFFSET($AL$6,C467,0),0)</f>
        <v>0</v>
      </c>
      <c r="AP467" s="33">
        <f t="shared" ref="AP467:AP530" ca="1" si="215">AL467+AO467</f>
        <v>57270</v>
      </c>
      <c r="AR467" s="111">
        <v>25886</v>
      </c>
      <c r="AS467" s="26"/>
    </row>
    <row r="468" spans="1:45" x14ac:dyDescent="0.2">
      <c r="A468" s="15">
        <f>Daten!A468</f>
        <v>30903</v>
      </c>
      <c r="B468" s="8" t="str">
        <f>Daten!B468</f>
        <v>Brand-Nagelberg</v>
      </c>
      <c r="C468" s="15">
        <f t="shared" si="191"/>
        <v>3</v>
      </c>
      <c r="D468" s="10">
        <f>Daten!D468</f>
        <v>0</v>
      </c>
      <c r="E468" s="9">
        <f>Daten!E468</f>
        <v>1513</v>
      </c>
      <c r="F468" s="9">
        <f>Daten!F468</f>
        <v>1613</v>
      </c>
      <c r="G468" s="27">
        <f t="shared" si="192"/>
        <v>-100</v>
      </c>
      <c r="H468" s="29">
        <f t="shared" si="193"/>
        <v>-6.1996280223186609E-2</v>
      </c>
      <c r="I468" s="21">
        <f t="shared" si="194"/>
        <v>20.806416213703869</v>
      </c>
      <c r="J468" s="21">
        <f t="shared" si="195"/>
        <v>-120.80641621370387</v>
      </c>
      <c r="K468" s="27">
        <f t="shared" si="196"/>
        <v>60403.208106851933</v>
      </c>
      <c r="L468" s="16">
        <f>Daten!G468</f>
        <v>139</v>
      </c>
      <c r="M468" s="16">
        <f>Daten!H468</f>
        <v>958</v>
      </c>
      <c r="N468" s="16">
        <f>Daten!I468</f>
        <v>416</v>
      </c>
      <c r="O468" s="28">
        <f t="shared" si="197"/>
        <v>0.57933194154488521</v>
      </c>
      <c r="P468" s="16">
        <f t="shared" si="198"/>
        <v>529.78525744891147</v>
      </c>
      <c r="Q468" s="21">
        <f t="shared" si="199"/>
        <v>25.214742551088534</v>
      </c>
      <c r="R468" s="27">
        <f t="shared" si="200"/>
        <v>5042.9485102177068</v>
      </c>
      <c r="S468" s="9">
        <f>Daten!K468</f>
        <v>9902</v>
      </c>
      <c r="T468" s="9">
        <f>Daten!L468</f>
        <v>108113</v>
      </c>
      <c r="U468" s="9">
        <f>Daten!M468</f>
        <v>112232</v>
      </c>
      <c r="V468" s="9">
        <f>Daten!N468</f>
        <v>500</v>
      </c>
      <c r="W468" s="9">
        <f>Daten!O468</f>
        <v>500</v>
      </c>
      <c r="X468" s="23">
        <f t="shared" si="201"/>
        <v>230247</v>
      </c>
      <c r="Y468" s="9">
        <f t="shared" si="202"/>
        <v>535173.53046462394</v>
      </c>
      <c r="Z468" s="21">
        <f t="shared" si="203"/>
        <v>-304926.53046462394</v>
      </c>
      <c r="AA468" s="27">
        <f t="shared" si="204"/>
        <v>30492.653046462394</v>
      </c>
      <c r="AB468" s="32">
        <f t="shared" si="205"/>
        <v>95938.80966353204</v>
      </c>
      <c r="AC468" s="31">
        <f t="shared" si="206"/>
        <v>95938.80966353204</v>
      </c>
      <c r="AG468" s="26">
        <f t="shared" si="207"/>
        <v>60403.208106851933</v>
      </c>
      <c r="AH468" s="26">
        <f t="shared" si="208"/>
        <v>30492.653046462394</v>
      </c>
      <c r="AI468" s="26">
        <f t="shared" si="209"/>
        <v>90895.861153314327</v>
      </c>
      <c r="AJ468" s="26">
        <f t="shared" si="210"/>
        <v>1</v>
      </c>
      <c r="AK468" s="26">
        <f t="shared" si="211"/>
        <v>90895.861153314327</v>
      </c>
      <c r="AL468" s="26">
        <f t="shared" ca="1" si="212"/>
        <v>214523</v>
      </c>
      <c r="AM468" s="26">
        <f t="shared" ca="1" si="213"/>
        <v>31</v>
      </c>
      <c r="AN468" s="26">
        <f ca="1">IF(AM468=0,0,COUNTIF($AM$19:AM468,C468*10+1))</f>
        <v>61</v>
      </c>
      <c r="AO468" s="21">
        <f t="shared" ca="1" si="214"/>
        <v>0</v>
      </c>
      <c r="AP468" s="33">
        <f t="shared" ca="1" si="215"/>
        <v>214523</v>
      </c>
      <c r="AR468" s="111">
        <v>96964</v>
      </c>
      <c r="AS468" s="26"/>
    </row>
    <row r="469" spans="1:45" x14ac:dyDescent="0.2">
      <c r="A469" s="15">
        <f>Daten!A469</f>
        <v>30904</v>
      </c>
      <c r="B469" s="8" t="str">
        <f>Daten!B469</f>
        <v>Eggern</v>
      </c>
      <c r="C469" s="15">
        <f t="shared" si="191"/>
        <v>3</v>
      </c>
      <c r="D469" s="10">
        <f>Daten!D469</f>
        <v>0</v>
      </c>
      <c r="E469" s="9">
        <f>Daten!E469</f>
        <v>684</v>
      </c>
      <c r="F469" s="9">
        <f>Daten!F469</f>
        <v>701</v>
      </c>
      <c r="G469" s="27">
        <f t="shared" si="192"/>
        <v>-17</v>
      </c>
      <c r="H469" s="29">
        <f t="shared" si="193"/>
        <v>-2.4251069900142655E-2</v>
      </c>
      <c r="I469" s="21">
        <f t="shared" si="194"/>
        <v>9.0423420742755187</v>
      </c>
      <c r="J469" s="21">
        <f t="shared" si="195"/>
        <v>-26.042342074275517</v>
      </c>
      <c r="K469" s="27">
        <f t="shared" si="196"/>
        <v>13021.171037137758</v>
      </c>
      <c r="L469" s="16">
        <f>Daten!G469</f>
        <v>90</v>
      </c>
      <c r="M469" s="16">
        <f>Daten!H469</f>
        <v>443</v>
      </c>
      <c r="N469" s="16">
        <f>Daten!I469</f>
        <v>151</v>
      </c>
      <c r="O469" s="28">
        <f t="shared" si="197"/>
        <v>0.54401805869074493</v>
      </c>
      <c r="P469" s="16">
        <f t="shared" si="198"/>
        <v>244.98420568879726</v>
      </c>
      <c r="Q469" s="21">
        <f t="shared" si="199"/>
        <v>-3.9842056887972603</v>
      </c>
      <c r="R469" s="27">
        <f t="shared" si="200"/>
        <v>-796.84113775945207</v>
      </c>
      <c r="S469" s="9">
        <f>Daten!K469</f>
        <v>8766</v>
      </c>
      <c r="T469" s="9">
        <f>Daten!L469</f>
        <v>41319</v>
      </c>
      <c r="U469" s="9">
        <f>Daten!M469</f>
        <v>19271</v>
      </c>
      <c r="V469" s="9">
        <f>Daten!N469</f>
        <v>500</v>
      </c>
      <c r="W469" s="9">
        <f>Daten!O469</f>
        <v>500</v>
      </c>
      <c r="X469" s="23">
        <f t="shared" si="201"/>
        <v>69356</v>
      </c>
      <c r="Y469" s="9">
        <f t="shared" si="202"/>
        <v>241942.29665419881</v>
      </c>
      <c r="Z469" s="21">
        <f t="shared" si="203"/>
        <v>-172586.29665419881</v>
      </c>
      <c r="AA469" s="27">
        <f t="shared" si="204"/>
        <v>17258.629665419881</v>
      </c>
      <c r="AB469" s="32">
        <f t="shared" si="205"/>
        <v>29482.959564798188</v>
      </c>
      <c r="AC469" s="31">
        <f t="shared" si="206"/>
        <v>29482.959564798188</v>
      </c>
      <c r="AG469" s="26">
        <f t="shared" si="207"/>
        <v>13021.171037137758</v>
      </c>
      <c r="AH469" s="26">
        <f t="shared" si="208"/>
        <v>17258.629665419881</v>
      </c>
      <c r="AI469" s="26">
        <f t="shared" si="209"/>
        <v>30279.800702557637</v>
      </c>
      <c r="AJ469" s="26">
        <f t="shared" si="210"/>
        <v>1</v>
      </c>
      <c r="AK469" s="26">
        <f t="shared" si="211"/>
        <v>30279.800702557637</v>
      </c>
      <c r="AL469" s="26">
        <f t="shared" ca="1" si="212"/>
        <v>71463</v>
      </c>
      <c r="AM469" s="26">
        <f t="shared" ca="1" si="213"/>
        <v>31</v>
      </c>
      <c r="AN469" s="26">
        <f ca="1">IF(AM469=0,0,COUNTIF($AM$19:AM469,C469*10+1))</f>
        <v>62</v>
      </c>
      <c r="AO469" s="21">
        <f t="shared" ca="1" si="214"/>
        <v>0</v>
      </c>
      <c r="AP469" s="33">
        <f t="shared" ca="1" si="215"/>
        <v>71463</v>
      </c>
      <c r="AR469" s="111">
        <v>32301</v>
      </c>
      <c r="AS469" s="26"/>
    </row>
    <row r="470" spans="1:45" x14ac:dyDescent="0.2">
      <c r="A470" s="15">
        <f>Daten!A470</f>
        <v>30906</v>
      </c>
      <c r="B470" s="8" t="str">
        <f>Daten!B470</f>
        <v>Eisgarn</v>
      </c>
      <c r="C470" s="15">
        <f t="shared" si="191"/>
        <v>3</v>
      </c>
      <c r="D470" s="10">
        <f>Daten!D470</f>
        <v>0</v>
      </c>
      <c r="E470" s="9">
        <f>Daten!E470</f>
        <v>680</v>
      </c>
      <c r="F470" s="9">
        <f>Daten!F470</f>
        <v>690</v>
      </c>
      <c r="G470" s="27">
        <f t="shared" si="192"/>
        <v>-10</v>
      </c>
      <c r="H470" s="29">
        <f t="shared" si="193"/>
        <v>-1.4492753623188406E-2</v>
      </c>
      <c r="I470" s="21">
        <f t="shared" si="194"/>
        <v>8.9004508291727653</v>
      </c>
      <c r="J470" s="21">
        <f t="shared" si="195"/>
        <v>-18.900450829172765</v>
      </c>
      <c r="K470" s="27">
        <f t="shared" si="196"/>
        <v>9450.2254145863826</v>
      </c>
      <c r="L470" s="16">
        <f>Daten!G470</f>
        <v>98</v>
      </c>
      <c r="M470" s="16">
        <f>Daten!H470</f>
        <v>402</v>
      </c>
      <c r="N470" s="16">
        <f>Daten!I470</f>
        <v>180</v>
      </c>
      <c r="O470" s="28">
        <f t="shared" si="197"/>
        <v>0.69154228855721389</v>
      </c>
      <c r="P470" s="16">
        <f t="shared" si="198"/>
        <v>222.31072389818624</v>
      </c>
      <c r="Q470" s="21">
        <f t="shared" si="199"/>
        <v>55.689276101813761</v>
      </c>
      <c r="R470" s="27">
        <f t="shared" si="200"/>
        <v>11137.855220362751</v>
      </c>
      <c r="S470" s="9">
        <f>Daten!K470</f>
        <v>11417</v>
      </c>
      <c r="T470" s="9">
        <f>Daten!L470</f>
        <v>37846</v>
      </c>
      <c r="U470" s="9">
        <f>Daten!M470</f>
        <v>35558</v>
      </c>
      <c r="V470" s="9">
        <f>Daten!N470</f>
        <v>500</v>
      </c>
      <c r="W470" s="9">
        <f>Daten!O470</f>
        <v>500</v>
      </c>
      <c r="X470" s="23">
        <f t="shared" si="201"/>
        <v>84821</v>
      </c>
      <c r="Y470" s="9">
        <f t="shared" si="202"/>
        <v>240527.42942230293</v>
      </c>
      <c r="Z470" s="21">
        <f t="shared" si="203"/>
        <v>-155706.42942230293</v>
      </c>
      <c r="AA470" s="27">
        <f t="shared" si="204"/>
        <v>15570.642942230294</v>
      </c>
      <c r="AB470" s="32">
        <f t="shared" si="205"/>
        <v>36158.723577179422</v>
      </c>
      <c r="AC470" s="31">
        <f t="shared" si="206"/>
        <v>36158.723577179422</v>
      </c>
      <c r="AG470" s="26">
        <f t="shared" si="207"/>
        <v>9450.2254145863826</v>
      </c>
      <c r="AH470" s="26">
        <f t="shared" si="208"/>
        <v>15570.642942230294</v>
      </c>
      <c r="AI470" s="26">
        <f t="shared" si="209"/>
        <v>25020.868356816674</v>
      </c>
      <c r="AJ470" s="26">
        <f t="shared" si="210"/>
        <v>1</v>
      </c>
      <c r="AK470" s="26">
        <f t="shared" si="211"/>
        <v>25020.868356816674</v>
      </c>
      <c r="AL470" s="26">
        <f t="shared" ca="1" si="212"/>
        <v>59052</v>
      </c>
      <c r="AM470" s="26">
        <f t="shared" ca="1" si="213"/>
        <v>31</v>
      </c>
      <c r="AN470" s="26">
        <f ca="1">IF(AM470=0,0,COUNTIF($AM$19:AM470,C470*10+1))</f>
        <v>63</v>
      </c>
      <c r="AO470" s="21">
        <f t="shared" ca="1" si="214"/>
        <v>0</v>
      </c>
      <c r="AP470" s="33">
        <f t="shared" ca="1" si="215"/>
        <v>59052</v>
      </c>
      <c r="AR470" s="111">
        <v>26692</v>
      </c>
      <c r="AS470" s="26"/>
    </row>
    <row r="471" spans="1:45" x14ac:dyDescent="0.2">
      <c r="A471" s="15">
        <f>Daten!A471</f>
        <v>30908</v>
      </c>
      <c r="B471" s="8" t="str">
        <f>Daten!B471</f>
        <v>Gmünd</v>
      </c>
      <c r="C471" s="15">
        <f t="shared" si="191"/>
        <v>3</v>
      </c>
      <c r="D471" s="10">
        <f>Daten!D471</f>
        <v>0</v>
      </c>
      <c r="E471" s="9">
        <f>Daten!E471</f>
        <v>5318</v>
      </c>
      <c r="F471" s="9">
        <f>Daten!F471</f>
        <v>5481</v>
      </c>
      <c r="G471" s="27">
        <f t="shared" si="192"/>
        <v>-163</v>
      </c>
      <c r="H471" s="29">
        <f t="shared" si="193"/>
        <v>-2.9739098704615947E-2</v>
      </c>
      <c r="I471" s="21">
        <f t="shared" si="194"/>
        <v>70.700537673472354</v>
      </c>
      <c r="J471" s="21">
        <f t="shared" si="195"/>
        <v>-233.70053767347235</v>
      </c>
      <c r="K471" s="27">
        <f t="shared" si="196"/>
        <v>116850.26883673618</v>
      </c>
      <c r="L471" s="16">
        <f>Daten!G471</f>
        <v>655</v>
      </c>
      <c r="M471" s="16">
        <f>Daten!H471</f>
        <v>3301</v>
      </c>
      <c r="N471" s="16">
        <f>Daten!I471</f>
        <v>1362</v>
      </c>
      <c r="O471" s="28">
        <f t="shared" si="197"/>
        <v>0.61102696152681002</v>
      </c>
      <c r="P471" s="16">
        <f t="shared" si="198"/>
        <v>1825.4917900196835</v>
      </c>
      <c r="Q471" s="21">
        <f t="shared" si="199"/>
        <v>191.50820998031645</v>
      </c>
      <c r="R471" s="27">
        <f t="shared" si="200"/>
        <v>38301.641996063292</v>
      </c>
      <c r="S471" s="9">
        <f>Daten!K471</f>
        <v>4959</v>
      </c>
      <c r="T471" s="9">
        <f>Daten!L471</f>
        <v>542312</v>
      </c>
      <c r="U471" s="9">
        <f>Daten!M471</f>
        <v>3345952</v>
      </c>
      <c r="V471" s="9">
        <f>Daten!N471</f>
        <v>500</v>
      </c>
      <c r="W471" s="9">
        <f>Daten!O471</f>
        <v>500</v>
      </c>
      <c r="X471" s="23">
        <f t="shared" si="201"/>
        <v>3893223</v>
      </c>
      <c r="Y471" s="9">
        <f t="shared" si="202"/>
        <v>1881065.9848055984</v>
      </c>
      <c r="Z471" s="21">
        <f t="shared" si="203"/>
        <v>2012157.0151944016</v>
      </c>
      <c r="AA471" s="27">
        <f t="shared" si="204"/>
        <v>-201215.70151944016</v>
      </c>
      <c r="AB471" s="32">
        <f t="shared" si="205"/>
        <v>-46063.790686640685</v>
      </c>
      <c r="AC471" s="31">
        <f t="shared" si="206"/>
        <v>0</v>
      </c>
      <c r="AG471" s="26">
        <f t="shared" si="207"/>
        <v>0</v>
      </c>
      <c r="AH471" s="26">
        <f t="shared" si="208"/>
        <v>0</v>
      </c>
      <c r="AI471" s="26">
        <f t="shared" si="209"/>
        <v>0</v>
      </c>
      <c r="AJ471" s="26">
        <f t="shared" si="210"/>
        <v>1</v>
      </c>
      <c r="AK471" s="26">
        <f t="shared" si="211"/>
        <v>0</v>
      </c>
      <c r="AL471" s="26">
        <f t="shared" ca="1" si="212"/>
        <v>0</v>
      </c>
      <c r="AM471" s="26">
        <f t="shared" ca="1" si="213"/>
        <v>0</v>
      </c>
      <c r="AN471" s="26">
        <f ca="1">IF(AM471=0,0,COUNTIF($AM$19:AM471,C471*10+1))</f>
        <v>0</v>
      </c>
      <c r="AO471" s="21">
        <f t="shared" ca="1" si="214"/>
        <v>0</v>
      </c>
      <c r="AP471" s="33">
        <f t="shared" ca="1" si="215"/>
        <v>0</v>
      </c>
      <c r="AR471" s="111">
        <v>0</v>
      </c>
      <c r="AS471" s="26"/>
    </row>
    <row r="472" spans="1:45" x14ac:dyDescent="0.2">
      <c r="A472" s="15">
        <f>Daten!A472</f>
        <v>30909</v>
      </c>
      <c r="B472" s="8" t="str">
        <f>Daten!B472</f>
        <v>Großdietmanns</v>
      </c>
      <c r="C472" s="15">
        <f t="shared" si="191"/>
        <v>3</v>
      </c>
      <c r="D472" s="10">
        <f>Daten!D472</f>
        <v>0</v>
      </c>
      <c r="E472" s="9">
        <f>Daten!E472</f>
        <v>2224</v>
      </c>
      <c r="F472" s="9">
        <f>Daten!F472</f>
        <v>2262</v>
      </c>
      <c r="G472" s="27">
        <f t="shared" si="192"/>
        <v>-38</v>
      </c>
      <c r="H472" s="29">
        <f t="shared" si="193"/>
        <v>-1.6799292661361626E-2</v>
      </c>
      <c r="I472" s="21">
        <f t="shared" si="194"/>
        <v>29.177999674766369</v>
      </c>
      <c r="J472" s="21">
        <f t="shared" si="195"/>
        <v>-67.177999674766369</v>
      </c>
      <c r="K472" s="27">
        <f t="shared" si="196"/>
        <v>33588.999837383184</v>
      </c>
      <c r="L472" s="16">
        <f>Daten!G472</f>
        <v>302</v>
      </c>
      <c r="M472" s="16">
        <f>Daten!H472</f>
        <v>1449</v>
      </c>
      <c r="N472" s="16">
        <f>Daten!I472</f>
        <v>473</v>
      </c>
      <c r="O472" s="28">
        <f t="shared" si="197"/>
        <v>0.5348516218081435</v>
      </c>
      <c r="P472" s="16">
        <f t="shared" si="198"/>
        <v>801.31402718525339</v>
      </c>
      <c r="Q472" s="21">
        <f t="shared" si="199"/>
        <v>-26.314027185253394</v>
      </c>
      <c r="R472" s="27">
        <f t="shared" si="200"/>
        <v>-5262.8054370506788</v>
      </c>
      <c r="S472" s="9">
        <f>Daten!K472</f>
        <v>21008</v>
      </c>
      <c r="T472" s="9">
        <f>Daten!L472</f>
        <v>116597</v>
      </c>
      <c r="U472" s="9">
        <f>Daten!M472</f>
        <v>114576</v>
      </c>
      <c r="V472" s="9">
        <f>Daten!N472</f>
        <v>500</v>
      </c>
      <c r="W472" s="9">
        <f>Daten!O472</f>
        <v>500</v>
      </c>
      <c r="X472" s="23">
        <f t="shared" si="201"/>
        <v>252181</v>
      </c>
      <c r="Y472" s="9">
        <f t="shared" si="202"/>
        <v>786666.18093412009</v>
      </c>
      <c r="Z472" s="21">
        <f t="shared" si="203"/>
        <v>-534485.18093412009</v>
      </c>
      <c r="AA472" s="27">
        <f t="shared" si="204"/>
        <v>53448.518093412014</v>
      </c>
      <c r="AB472" s="32">
        <f t="shared" si="205"/>
        <v>81774.712493744519</v>
      </c>
      <c r="AC472" s="31">
        <f t="shared" si="206"/>
        <v>81774.712493744519</v>
      </c>
      <c r="AG472" s="26">
        <f t="shared" si="207"/>
        <v>33588.999837383184</v>
      </c>
      <c r="AH472" s="26">
        <f t="shared" si="208"/>
        <v>53448.518093412014</v>
      </c>
      <c r="AI472" s="26">
        <f t="shared" si="209"/>
        <v>87037.517930795206</v>
      </c>
      <c r="AJ472" s="26">
        <f t="shared" si="210"/>
        <v>1</v>
      </c>
      <c r="AK472" s="26">
        <f t="shared" si="211"/>
        <v>87037.517930795206</v>
      </c>
      <c r="AL472" s="26">
        <f t="shared" ca="1" si="212"/>
        <v>205417</v>
      </c>
      <c r="AM472" s="26">
        <f t="shared" ca="1" si="213"/>
        <v>31</v>
      </c>
      <c r="AN472" s="26">
        <f ca="1">IF(AM472=0,0,COUNTIF($AM$19:AM472,C472*10+1))</f>
        <v>64</v>
      </c>
      <c r="AO472" s="21">
        <f t="shared" ca="1" si="214"/>
        <v>0</v>
      </c>
      <c r="AP472" s="33">
        <f t="shared" ca="1" si="215"/>
        <v>205417</v>
      </c>
      <c r="AR472" s="111">
        <v>92848</v>
      </c>
      <c r="AS472" s="26"/>
    </row>
    <row r="473" spans="1:45" x14ac:dyDescent="0.2">
      <c r="A473" s="15">
        <f>Daten!A473</f>
        <v>30910</v>
      </c>
      <c r="B473" s="8" t="str">
        <f>Daten!B473</f>
        <v>Bad Großpertholz</v>
      </c>
      <c r="C473" s="15">
        <f t="shared" si="191"/>
        <v>3</v>
      </c>
      <c r="D473" s="10">
        <f>Daten!D473</f>
        <v>0</v>
      </c>
      <c r="E473" s="9">
        <f>Daten!E473</f>
        <v>1313</v>
      </c>
      <c r="F473" s="9">
        <f>Daten!F473</f>
        <v>1379</v>
      </c>
      <c r="G473" s="27">
        <f t="shared" si="192"/>
        <v>-66</v>
      </c>
      <c r="H473" s="29">
        <f t="shared" si="193"/>
        <v>-4.7860768672951415E-2</v>
      </c>
      <c r="I473" s="21">
        <f t="shared" si="194"/>
        <v>17.78800245424528</v>
      </c>
      <c r="J473" s="21">
        <f t="shared" si="195"/>
        <v>-83.788002454245287</v>
      </c>
      <c r="K473" s="27">
        <f t="shared" si="196"/>
        <v>41894.001227122644</v>
      </c>
      <c r="L473" s="16">
        <f>Daten!G473</f>
        <v>170</v>
      </c>
      <c r="M473" s="16">
        <f>Daten!H473</f>
        <v>818</v>
      </c>
      <c r="N473" s="16">
        <f>Daten!I473</f>
        <v>325</v>
      </c>
      <c r="O473" s="28">
        <f t="shared" si="197"/>
        <v>0.60513447432762835</v>
      </c>
      <c r="P473" s="16">
        <f t="shared" si="198"/>
        <v>452.36361231023966</v>
      </c>
      <c r="Q473" s="21">
        <f t="shared" si="199"/>
        <v>42.63638768976034</v>
      </c>
      <c r="R473" s="27">
        <f t="shared" si="200"/>
        <v>8527.2775379520681</v>
      </c>
      <c r="S473" s="9">
        <f>Daten!K473</f>
        <v>40142</v>
      </c>
      <c r="T473" s="9">
        <f>Daten!L473</f>
        <v>84601</v>
      </c>
      <c r="U473" s="9">
        <f>Daten!M473</f>
        <v>146285</v>
      </c>
      <c r="V473" s="9">
        <f>Daten!N473</f>
        <v>500</v>
      </c>
      <c r="W473" s="9">
        <f>Daten!O473</f>
        <v>500</v>
      </c>
      <c r="X473" s="23">
        <f t="shared" si="201"/>
        <v>271028</v>
      </c>
      <c r="Y473" s="9">
        <f t="shared" si="202"/>
        <v>464430.16886982904</v>
      </c>
      <c r="Z473" s="21">
        <f t="shared" si="203"/>
        <v>-193402.16886982904</v>
      </c>
      <c r="AA473" s="27">
        <f t="shared" si="204"/>
        <v>19340.216886982904</v>
      </c>
      <c r="AB473" s="32">
        <f t="shared" si="205"/>
        <v>69761.495652057609</v>
      </c>
      <c r="AC473" s="31">
        <f t="shared" si="206"/>
        <v>69761.495652057609</v>
      </c>
      <c r="AG473" s="26">
        <f t="shared" si="207"/>
        <v>41894.001227122644</v>
      </c>
      <c r="AH473" s="26">
        <f t="shared" si="208"/>
        <v>19340.216886982904</v>
      </c>
      <c r="AI473" s="26">
        <f t="shared" si="209"/>
        <v>61234.218114105548</v>
      </c>
      <c r="AJ473" s="26">
        <f t="shared" si="210"/>
        <v>1</v>
      </c>
      <c r="AK473" s="26">
        <f t="shared" si="211"/>
        <v>61234.218114105548</v>
      </c>
      <c r="AL473" s="26">
        <f t="shared" ca="1" si="212"/>
        <v>144519</v>
      </c>
      <c r="AM473" s="26">
        <f t="shared" ca="1" si="213"/>
        <v>31</v>
      </c>
      <c r="AN473" s="26">
        <f ca="1">IF(AM473=0,0,COUNTIF($AM$19:AM473,C473*10+1))</f>
        <v>65</v>
      </c>
      <c r="AO473" s="21">
        <f t="shared" ca="1" si="214"/>
        <v>0</v>
      </c>
      <c r="AP473" s="33">
        <f t="shared" ca="1" si="215"/>
        <v>144519</v>
      </c>
      <c r="AR473" s="111">
        <v>65323</v>
      </c>
      <c r="AS473" s="26"/>
    </row>
    <row r="474" spans="1:45" x14ac:dyDescent="0.2">
      <c r="A474" s="15">
        <f>Daten!A474</f>
        <v>30912</v>
      </c>
      <c r="B474" s="8" t="str">
        <f>Daten!B474</f>
        <v>Großschönau</v>
      </c>
      <c r="C474" s="15">
        <f t="shared" si="191"/>
        <v>3</v>
      </c>
      <c r="D474" s="10">
        <f>Daten!D474</f>
        <v>0</v>
      </c>
      <c r="E474" s="9">
        <f>Daten!E474</f>
        <v>1209</v>
      </c>
      <c r="F474" s="9">
        <f>Daten!F474</f>
        <v>1234</v>
      </c>
      <c r="G474" s="27">
        <f t="shared" si="192"/>
        <v>-25</v>
      </c>
      <c r="H474" s="29">
        <f t="shared" si="193"/>
        <v>-2.0259319286871962E-2</v>
      </c>
      <c r="I474" s="21">
        <f t="shared" si="194"/>
        <v>15.917617859708974</v>
      </c>
      <c r="J474" s="21">
        <f t="shared" si="195"/>
        <v>-40.917617859708976</v>
      </c>
      <c r="K474" s="27">
        <f t="shared" si="196"/>
        <v>20458.808929854487</v>
      </c>
      <c r="L474" s="16">
        <f>Daten!G474</f>
        <v>196</v>
      </c>
      <c r="M474" s="16">
        <f>Daten!H474</f>
        <v>780</v>
      </c>
      <c r="N474" s="16">
        <f>Daten!I474</f>
        <v>233</v>
      </c>
      <c r="O474" s="28">
        <f t="shared" si="197"/>
        <v>0.55000000000000004</v>
      </c>
      <c r="P474" s="16">
        <f t="shared" si="198"/>
        <v>431.34916577260014</v>
      </c>
      <c r="Q474" s="21">
        <f t="shared" si="199"/>
        <v>-2.3491657726001449</v>
      </c>
      <c r="R474" s="27">
        <f t="shared" si="200"/>
        <v>-469.83315452002898</v>
      </c>
      <c r="S474" s="9">
        <f>Daten!K474</f>
        <v>22721</v>
      </c>
      <c r="T474" s="9">
        <f>Daten!L474</f>
        <v>84201</v>
      </c>
      <c r="U474" s="9">
        <f>Daten!M474</f>
        <v>158338</v>
      </c>
      <c r="V474" s="9">
        <f>Daten!N474</f>
        <v>500</v>
      </c>
      <c r="W474" s="9">
        <f>Daten!O474</f>
        <v>500</v>
      </c>
      <c r="X474" s="23">
        <f t="shared" si="201"/>
        <v>265260</v>
      </c>
      <c r="Y474" s="9">
        <f t="shared" si="202"/>
        <v>427643.62084053562</v>
      </c>
      <c r="Z474" s="21">
        <f t="shared" si="203"/>
        <v>-162383.62084053562</v>
      </c>
      <c r="AA474" s="27">
        <f t="shared" si="204"/>
        <v>16238.362084053562</v>
      </c>
      <c r="AB474" s="32">
        <f t="shared" si="205"/>
        <v>36227.337859388019</v>
      </c>
      <c r="AC474" s="31">
        <f t="shared" si="206"/>
        <v>36227.337859388019</v>
      </c>
      <c r="AG474" s="26">
        <f t="shared" si="207"/>
        <v>20458.808929854487</v>
      </c>
      <c r="AH474" s="26">
        <f t="shared" si="208"/>
        <v>16238.362084053562</v>
      </c>
      <c r="AI474" s="26">
        <f t="shared" si="209"/>
        <v>36697.171013908053</v>
      </c>
      <c r="AJ474" s="26">
        <f t="shared" si="210"/>
        <v>1</v>
      </c>
      <c r="AK474" s="26">
        <f t="shared" si="211"/>
        <v>36697.171013908053</v>
      </c>
      <c r="AL474" s="26">
        <f t="shared" ca="1" si="212"/>
        <v>86609</v>
      </c>
      <c r="AM474" s="26">
        <f t="shared" ca="1" si="213"/>
        <v>31</v>
      </c>
      <c r="AN474" s="26">
        <f ca="1">IF(AM474=0,0,COUNTIF($AM$19:AM474,C474*10+1))</f>
        <v>66</v>
      </c>
      <c r="AO474" s="21">
        <f t="shared" ca="1" si="214"/>
        <v>0</v>
      </c>
      <c r="AP474" s="33">
        <f t="shared" ca="1" si="215"/>
        <v>86609</v>
      </c>
      <c r="AR474" s="111">
        <v>39147</v>
      </c>
      <c r="AS474" s="26"/>
    </row>
    <row r="475" spans="1:45" x14ac:dyDescent="0.2">
      <c r="A475" s="15">
        <f>Daten!A475</f>
        <v>30913</v>
      </c>
      <c r="B475" s="8" t="str">
        <f>Daten!B475</f>
        <v>Moorbad Harbach</v>
      </c>
      <c r="C475" s="15">
        <f t="shared" si="191"/>
        <v>3</v>
      </c>
      <c r="D475" s="10">
        <f>Daten!D475</f>
        <v>0</v>
      </c>
      <c r="E475" s="9">
        <f>Daten!E475</f>
        <v>736</v>
      </c>
      <c r="F475" s="9">
        <f>Daten!F475</f>
        <v>694</v>
      </c>
      <c r="G475" s="27">
        <f t="shared" si="192"/>
        <v>42</v>
      </c>
      <c r="H475" s="29">
        <f t="shared" si="193"/>
        <v>6.0518731988472622E-2</v>
      </c>
      <c r="I475" s="21">
        <f t="shared" si="194"/>
        <v>8.9520476455737654</v>
      </c>
      <c r="J475" s="21">
        <f t="shared" si="195"/>
        <v>33.047952354426236</v>
      </c>
      <c r="K475" s="27">
        <f t="shared" si="196"/>
        <v>-16523.976177213117</v>
      </c>
      <c r="L475" s="16">
        <f>Daten!G475</f>
        <v>102</v>
      </c>
      <c r="M475" s="16">
        <f>Daten!H475</f>
        <v>487</v>
      </c>
      <c r="N475" s="16">
        <f>Daten!I475</f>
        <v>147</v>
      </c>
      <c r="O475" s="28">
        <f t="shared" si="197"/>
        <v>0.51129363449691989</v>
      </c>
      <c r="P475" s="16">
        <f t="shared" si="198"/>
        <v>269.31672273237984</v>
      </c>
      <c r="Q475" s="21">
        <f t="shared" si="199"/>
        <v>-20.316722732379844</v>
      </c>
      <c r="R475" s="27">
        <f t="shared" si="200"/>
        <v>-4063.3445464759689</v>
      </c>
      <c r="S475" s="9">
        <f>Daten!K475</f>
        <v>-16917</v>
      </c>
      <c r="T475" s="9">
        <f>Daten!L475</f>
        <v>77505</v>
      </c>
      <c r="U475" s="9">
        <f>Daten!M475</f>
        <v>502158</v>
      </c>
      <c r="V475" s="9">
        <f>Daten!N475</f>
        <v>500</v>
      </c>
      <c r="W475" s="9">
        <f>Daten!O475</f>
        <v>500</v>
      </c>
      <c r="X475" s="23">
        <f t="shared" si="201"/>
        <v>562746</v>
      </c>
      <c r="Y475" s="9">
        <f t="shared" si="202"/>
        <v>260335.57066884552</v>
      </c>
      <c r="Z475" s="21">
        <f t="shared" si="203"/>
        <v>302410.42933115445</v>
      </c>
      <c r="AA475" s="27">
        <f t="shared" si="204"/>
        <v>-30241.042933115445</v>
      </c>
      <c r="AB475" s="32">
        <f t="shared" si="205"/>
        <v>-50828.363656804533</v>
      </c>
      <c r="AC475" s="31">
        <f t="shared" si="206"/>
        <v>0</v>
      </c>
      <c r="AG475" s="26">
        <f t="shared" si="207"/>
        <v>0</v>
      </c>
      <c r="AH475" s="26">
        <f t="shared" si="208"/>
        <v>0</v>
      </c>
      <c r="AI475" s="26">
        <f t="shared" si="209"/>
        <v>0</v>
      </c>
      <c r="AJ475" s="26">
        <f t="shared" si="210"/>
        <v>1</v>
      </c>
      <c r="AK475" s="26">
        <f t="shared" si="211"/>
        <v>0</v>
      </c>
      <c r="AL475" s="26">
        <f t="shared" ca="1" si="212"/>
        <v>0</v>
      </c>
      <c r="AM475" s="26">
        <f t="shared" ca="1" si="213"/>
        <v>0</v>
      </c>
      <c r="AN475" s="26">
        <f ca="1">IF(AM475=0,0,COUNTIF($AM$19:AM475,C475*10+1))</f>
        <v>0</v>
      </c>
      <c r="AO475" s="21">
        <f t="shared" ca="1" si="214"/>
        <v>0</v>
      </c>
      <c r="AP475" s="33">
        <f t="shared" ca="1" si="215"/>
        <v>0</v>
      </c>
      <c r="AR475" s="111">
        <v>0</v>
      </c>
      <c r="AS475" s="26"/>
    </row>
    <row r="476" spans="1:45" x14ac:dyDescent="0.2">
      <c r="A476" s="15">
        <f>Daten!A476</f>
        <v>30915</v>
      </c>
      <c r="B476" s="8" t="str">
        <f>Daten!B476</f>
        <v>Haugschlag</v>
      </c>
      <c r="C476" s="15">
        <f t="shared" si="191"/>
        <v>3</v>
      </c>
      <c r="D476" s="10">
        <f>Daten!D476</f>
        <v>0</v>
      </c>
      <c r="E476" s="9">
        <f>Daten!E476</f>
        <v>482</v>
      </c>
      <c r="F476" s="9">
        <f>Daten!F476</f>
        <v>490</v>
      </c>
      <c r="G476" s="27">
        <f t="shared" si="192"/>
        <v>-8</v>
      </c>
      <c r="H476" s="29">
        <f t="shared" si="193"/>
        <v>-1.6326530612244899E-2</v>
      </c>
      <c r="I476" s="21">
        <f t="shared" si="194"/>
        <v>6.3206100091226878</v>
      </c>
      <c r="J476" s="21">
        <f t="shared" si="195"/>
        <v>-14.320610009122689</v>
      </c>
      <c r="K476" s="27">
        <f t="shared" si="196"/>
        <v>7160.3050045613445</v>
      </c>
      <c r="L476" s="16">
        <f>Daten!G476</f>
        <v>74</v>
      </c>
      <c r="M476" s="16">
        <f>Daten!H476</f>
        <v>272</v>
      </c>
      <c r="N476" s="16">
        <f>Daten!I476</f>
        <v>136</v>
      </c>
      <c r="O476" s="28">
        <f t="shared" si="197"/>
        <v>0.7720588235294118</v>
      </c>
      <c r="P476" s="16">
        <f t="shared" si="198"/>
        <v>150.41919626941956</v>
      </c>
      <c r="Q476" s="21">
        <f t="shared" si="199"/>
        <v>59.580803730580442</v>
      </c>
      <c r="R476" s="27">
        <f t="shared" si="200"/>
        <v>11916.160746116089</v>
      </c>
      <c r="S476" s="9">
        <f>Daten!K476</f>
        <v>15169</v>
      </c>
      <c r="T476" s="9">
        <f>Daten!L476</f>
        <v>45062</v>
      </c>
      <c r="U476" s="9">
        <f>Daten!M476</f>
        <v>29089</v>
      </c>
      <c r="V476" s="9">
        <f>Daten!N476</f>
        <v>500</v>
      </c>
      <c r="W476" s="9">
        <f>Daten!O476</f>
        <v>500</v>
      </c>
      <c r="X476" s="23">
        <f t="shared" si="201"/>
        <v>89320</v>
      </c>
      <c r="Y476" s="9">
        <f t="shared" si="202"/>
        <v>170491.5014434559</v>
      </c>
      <c r="Z476" s="21">
        <f t="shared" si="203"/>
        <v>-81171.501443455898</v>
      </c>
      <c r="AA476" s="27">
        <f t="shared" si="204"/>
        <v>8117.15014434559</v>
      </c>
      <c r="AB476" s="32">
        <f t="shared" si="205"/>
        <v>27193.615895023024</v>
      </c>
      <c r="AC476" s="31">
        <f t="shared" si="206"/>
        <v>27193.615895023024</v>
      </c>
      <c r="AG476" s="26">
        <f t="shared" si="207"/>
        <v>7160.3050045613445</v>
      </c>
      <c r="AH476" s="26">
        <f t="shared" si="208"/>
        <v>8117.15014434559</v>
      </c>
      <c r="AI476" s="26">
        <f t="shared" si="209"/>
        <v>15277.455148906934</v>
      </c>
      <c r="AJ476" s="26">
        <f t="shared" si="210"/>
        <v>1</v>
      </c>
      <c r="AK476" s="26">
        <f t="shared" si="211"/>
        <v>15277.455148906934</v>
      </c>
      <c r="AL476" s="26">
        <f t="shared" ca="1" si="212"/>
        <v>36056</v>
      </c>
      <c r="AM476" s="26">
        <f t="shared" ca="1" si="213"/>
        <v>31</v>
      </c>
      <c r="AN476" s="26">
        <f ca="1">IF(AM476=0,0,COUNTIF($AM$19:AM476,C476*10+1))</f>
        <v>67</v>
      </c>
      <c r="AO476" s="21">
        <f t="shared" ca="1" si="214"/>
        <v>0</v>
      </c>
      <c r="AP476" s="33">
        <f t="shared" ca="1" si="215"/>
        <v>36056</v>
      </c>
      <c r="AR476" s="111">
        <v>16297</v>
      </c>
      <c r="AS476" s="26"/>
    </row>
    <row r="477" spans="1:45" x14ac:dyDescent="0.2">
      <c r="A477" s="15">
        <f>Daten!A477</f>
        <v>30916</v>
      </c>
      <c r="B477" s="8" t="str">
        <f>Daten!B477</f>
        <v>Heidenreichstein</v>
      </c>
      <c r="C477" s="15">
        <f t="shared" si="191"/>
        <v>3</v>
      </c>
      <c r="D477" s="10">
        <f>Daten!D477</f>
        <v>0</v>
      </c>
      <c r="E477" s="9">
        <f>Daten!E477</f>
        <v>3901</v>
      </c>
      <c r="F477" s="9">
        <f>Daten!F477</f>
        <v>4080</v>
      </c>
      <c r="G477" s="27">
        <f t="shared" si="192"/>
        <v>-179</v>
      </c>
      <c r="H477" s="29">
        <f t="shared" si="193"/>
        <v>-4.387254901960784E-2</v>
      </c>
      <c r="I477" s="21">
        <f t="shared" si="194"/>
        <v>52.628752729021564</v>
      </c>
      <c r="J477" s="21">
        <f t="shared" si="195"/>
        <v>-231.62875272902156</v>
      </c>
      <c r="K477" s="27">
        <f t="shared" si="196"/>
        <v>115814.37636451078</v>
      </c>
      <c r="L477" s="16">
        <f>Daten!G477</f>
        <v>427</v>
      </c>
      <c r="M477" s="16">
        <f>Daten!H477</f>
        <v>2388</v>
      </c>
      <c r="N477" s="16">
        <f>Daten!I477</f>
        <v>1086</v>
      </c>
      <c r="O477" s="28">
        <f t="shared" si="197"/>
        <v>0.6335845896147404</v>
      </c>
      <c r="P477" s="16">
        <f t="shared" si="198"/>
        <v>1320.5920613653452</v>
      </c>
      <c r="Q477" s="21">
        <f t="shared" si="199"/>
        <v>192.40793863465478</v>
      </c>
      <c r="R477" s="27">
        <f t="shared" si="200"/>
        <v>38481.587726930957</v>
      </c>
      <c r="S477" s="9">
        <f>Daten!K477</f>
        <v>31174</v>
      </c>
      <c r="T477" s="9">
        <f>Daten!L477</f>
        <v>327765</v>
      </c>
      <c r="U477" s="9">
        <f>Daten!M477</f>
        <v>1194856</v>
      </c>
      <c r="V477" s="9">
        <f>Daten!N477</f>
        <v>500</v>
      </c>
      <c r="W477" s="9">
        <f>Daten!O477</f>
        <v>500</v>
      </c>
      <c r="X477" s="23">
        <f t="shared" si="201"/>
        <v>1553795</v>
      </c>
      <c r="Y477" s="9">
        <f t="shared" si="202"/>
        <v>1379849.267906476</v>
      </c>
      <c r="Z477" s="21">
        <f t="shared" si="203"/>
        <v>173945.73209352395</v>
      </c>
      <c r="AA477" s="27">
        <f t="shared" si="204"/>
        <v>-17394.573209352395</v>
      </c>
      <c r="AB477" s="32">
        <f t="shared" si="205"/>
        <v>136901.39088208936</v>
      </c>
      <c r="AC477" s="31">
        <f t="shared" si="206"/>
        <v>136901.39088208936</v>
      </c>
      <c r="AG477" s="26">
        <f t="shared" si="207"/>
        <v>115814.37636451078</v>
      </c>
      <c r="AH477" s="26">
        <f t="shared" si="208"/>
        <v>-17394.573209352395</v>
      </c>
      <c r="AI477" s="26">
        <f t="shared" si="209"/>
        <v>98419.803155158384</v>
      </c>
      <c r="AJ477" s="26">
        <f t="shared" si="210"/>
        <v>1</v>
      </c>
      <c r="AK477" s="26">
        <f t="shared" si="211"/>
        <v>98419.803155158384</v>
      </c>
      <c r="AL477" s="26">
        <f t="shared" ca="1" si="212"/>
        <v>232280</v>
      </c>
      <c r="AM477" s="26">
        <f t="shared" ca="1" si="213"/>
        <v>31</v>
      </c>
      <c r="AN477" s="26">
        <f ca="1">IF(AM477=0,0,COUNTIF($AM$19:AM477,C477*10+1))</f>
        <v>68</v>
      </c>
      <c r="AO477" s="21">
        <f t="shared" ca="1" si="214"/>
        <v>0</v>
      </c>
      <c r="AP477" s="33">
        <f t="shared" ca="1" si="215"/>
        <v>232280</v>
      </c>
      <c r="AR477" s="111">
        <v>104990</v>
      </c>
      <c r="AS477" s="26"/>
    </row>
    <row r="478" spans="1:45" x14ac:dyDescent="0.2">
      <c r="A478" s="15">
        <f>Daten!A478</f>
        <v>30917</v>
      </c>
      <c r="B478" s="8" t="str">
        <f>Daten!B478</f>
        <v>Hirschbach</v>
      </c>
      <c r="C478" s="15">
        <f t="shared" si="191"/>
        <v>3</v>
      </c>
      <c r="D478" s="10">
        <f>Daten!D478</f>
        <v>0</v>
      </c>
      <c r="E478" s="9">
        <f>Daten!E478</f>
        <v>579</v>
      </c>
      <c r="F478" s="9">
        <f>Daten!F478</f>
        <v>570</v>
      </c>
      <c r="G478" s="27">
        <f t="shared" si="192"/>
        <v>9</v>
      </c>
      <c r="H478" s="29">
        <f t="shared" si="193"/>
        <v>1.5789473684210527E-2</v>
      </c>
      <c r="I478" s="21">
        <f t="shared" si="194"/>
        <v>7.3525463371427184</v>
      </c>
      <c r="J478" s="21">
        <f t="shared" si="195"/>
        <v>1.6474536628572816</v>
      </c>
      <c r="K478" s="27">
        <f t="shared" si="196"/>
        <v>-823.72683142864082</v>
      </c>
      <c r="L478" s="16">
        <f>Daten!G478</f>
        <v>68</v>
      </c>
      <c r="M478" s="16">
        <f>Daten!H478</f>
        <v>395</v>
      </c>
      <c r="N478" s="16">
        <f>Daten!I478</f>
        <v>116</v>
      </c>
      <c r="O478" s="28">
        <f t="shared" si="197"/>
        <v>0.46582278481012657</v>
      </c>
      <c r="P478" s="16">
        <f t="shared" si="198"/>
        <v>218.43964164125265</v>
      </c>
      <c r="Q478" s="21">
        <f t="shared" si="199"/>
        <v>-34.439641641252649</v>
      </c>
      <c r="R478" s="27">
        <f t="shared" si="200"/>
        <v>-6887.9283282505294</v>
      </c>
      <c r="S478" s="9">
        <f>Daten!K478</f>
        <v>4265</v>
      </c>
      <c r="T478" s="9">
        <f>Daten!L478</f>
        <v>27169</v>
      </c>
      <c r="U478" s="9">
        <f>Daten!M478</f>
        <v>15417</v>
      </c>
      <c r="V478" s="9">
        <f>Daten!N478</f>
        <v>500</v>
      </c>
      <c r="W478" s="9">
        <f>Daten!O478</f>
        <v>500</v>
      </c>
      <c r="X478" s="23">
        <f t="shared" si="201"/>
        <v>46851</v>
      </c>
      <c r="Y478" s="9">
        <f t="shared" si="202"/>
        <v>204802.03181693144</v>
      </c>
      <c r="Z478" s="21">
        <f t="shared" si="203"/>
        <v>-157951.03181693144</v>
      </c>
      <c r="AA478" s="27">
        <f t="shared" si="204"/>
        <v>15795.103181693145</v>
      </c>
      <c r="AB478" s="32">
        <f t="shared" si="205"/>
        <v>8083.448022013974</v>
      </c>
      <c r="AC478" s="31">
        <f t="shared" si="206"/>
        <v>8083.448022013974</v>
      </c>
      <c r="AG478" s="26">
        <f t="shared" si="207"/>
        <v>-823.72683142864082</v>
      </c>
      <c r="AH478" s="26">
        <f t="shared" si="208"/>
        <v>15795.103181693145</v>
      </c>
      <c r="AI478" s="26">
        <f t="shared" si="209"/>
        <v>14971.376350264503</v>
      </c>
      <c r="AJ478" s="26">
        <f t="shared" si="210"/>
        <v>1</v>
      </c>
      <c r="AK478" s="26">
        <f t="shared" si="211"/>
        <v>14971.376350264503</v>
      </c>
      <c r="AL478" s="26">
        <f t="shared" ca="1" si="212"/>
        <v>35334</v>
      </c>
      <c r="AM478" s="26">
        <f t="shared" ca="1" si="213"/>
        <v>31</v>
      </c>
      <c r="AN478" s="26">
        <f ca="1">IF(AM478=0,0,COUNTIF($AM$19:AM478,C478*10+1))</f>
        <v>69</v>
      </c>
      <c r="AO478" s="21">
        <f t="shared" ca="1" si="214"/>
        <v>0</v>
      </c>
      <c r="AP478" s="33">
        <f t="shared" ca="1" si="215"/>
        <v>35334</v>
      </c>
      <c r="AR478" s="111">
        <v>15971</v>
      </c>
      <c r="AS478" s="26"/>
    </row>
    <row r="479" spans="1:45" x14ac:dyDescent="0.2">
      <c r="A479" s="15">
        <f>Daten!A479</f>
        <v>30920</v>
      </c>
      <c r="B479" s="8" t="str">
        <f>Daten!B479</f>
        <v>Hoheneich</v>
      </c>
      <c r="C479" s="15">
        <f t="shared" si="191"/>
        <v>3</v>
      </c>
      <c r="D479" s="10">
        <f>Daten!D479</f>
        <v>0</v>
      </c>
      <c r="E479" s="9">
        <f>Daten!E479</f>
        <v>1394</v>
      </c>
      <c r="F479" s="9">
        <f>Daten!F479</f>
        <v>1375</v>
      </c>
      <c r="G479" s="27">
        <f t="shared" si="192"/>
        <v>19</v>
      </c>
      <c r="H479" s="29">
        <f t="shared" si="193"/>
        <v>1.3818181818181818E-2</v>
      </c>
      <c r="I479" s="21">
        <f t="shared" si="194"/>
        <v>17.736405637844278</v>
      </c>
      <c r="J479" s="21">
        <f t="shared" si="195"/>
        <v>1.2635943621557217</v>
      </c>
      <c r="K479" s="27">
        <f t="shared" si="196"/>
        <v>-631.79718107786084</v>
      </c>
      <c r="L479" s="16">
        <f>Daten!G479</f>
        <v>138</v>
      </c>
      <c r="M479" s="16">
        <f>Daten!H479</f>
        <v>883</v>
      </c>
      <c r="N479" s="16">
        <f>Daten!I479</f>
        <v>373</v>
      </c>
      <c r="O479" s="28">
        <f t="shared" si="197"/>
        <v>0.57870894677236695</v>
      </c>
      <c r="P479" s="16">
        <f t="shared" si="198"/>
        <v>488.30937612462299</v>
      </c>
      <c r="Q479" s="21">
        <f t="shared" si="199"/>
        <v>22.690623875377014</v>
      </c>
      <c r="R479" s="27">
        <f t="shared" si="200"/>
        <v>4538.1247750754028</v>
      </c>
      <c r="S479" s="9">
        <f>Daten!K479</f>
        <v>8542</v>
      </c>
      <c r="T479" s="9">
        <f>Daten!L479</f>
        <v>117628</v>
      </c>
      <c r="U479" s="9">
        <f>Daten!M479</f>
        <v>195426</v>
      </c>
      <c r="V479" s="9">
        <f>Daten!N479</f>
        <v>500</v>
      </c>
      <c r="W479" s="9">
        <f>Daten!O479</f>
        <v>500</v>
      </c>
      <c r="X479" s="23">
        <f t="shared" si="201"/>
        <v>321596</v>
      </c>
      <c r="Y479" s="9">
        <f t="shared" si="202"/>
        <v>493081.23031572101</v>
      </c>
      <c r="Z479" s="21">
        <f t="shared" si="203"/>
        <v>-171485.23031572101</v>
      </c>
      <c r="AA479" s="27">
        <f t="shared" si="204"/>
        <v>17148.523031572102</v>
      </c>
      <c r="AB479" s="32">
        <f t="shared" si="205"/>
        <v>21054.850625569645</v>
      </c>
      <c r="AC479" s="31">
        <f t="shared" si="206"/>
        <v>21054.850625569645</v>
      </c>
      <c r="AG479" s="26">
        <f t="shared" si="207"/>
        <v>-631.79718107786084</v>
      </c>
      <c r="AH479" s="26">
        <f t="shared" si="208"/>
        <v>17148.523031572102</v>
      </c>
      <c r="AI479" s="26">
        <f t="shared" si="209"/>
        <v>16516.72585049424</v>
      </c>
      <c r="AJ479" s="26">
        <f t="shared" si="210"/>
        <v>1</v>
      </c>
      <c r="AK479" s="26">
        <f t="shared" si="211"/>
        <v>16516.72585049424</v>
      </c>
      <c r="AL479" s="26">
        <f t="shared" ca="1" si="212"/>
        <v>38981</v>
      </c>
      <c r="AM479" s="26">
        <f t="shared" ca="1" si="213"/>
        <v>31</v>
      </c>
      <c r="AN479" s="26">
        <f ca="1">IF(AM479=0,0,COUNTIF($AM$19:AM479,C479*10+1))</f>
        <v>70</v>
      </c>
      <c r="AO479" s="21">
        <f t="shared" ca="1" si="214"/>
        <v>0</v>
      </c>
      <c r="AP479" s="33">
        <f t="shared" ca="1" si="215"/>
        <v>38981</v>
      </c>
      <c r="AR479" s="111">
        <v>17619</v>
      </c>
      <c r="AS479" s="26"/>
    </row>
    <row r="480" spans="1:45" x14ac:dyDescent="0.2">
      <c r="A480" s="15">
        <f>Daten!A480</f>
        <v>30921</v>
      </c>
      <c r="B480" s="8" t="str">
        <f>Daten!B480</f>
        <v>Kirchberg am Walde</v>
      </c>
      <c r="C480" s="15">
        <f t="shared" si="191"/>
        <v>3</v>
      </c>
      <c r="D480" s="10">
        <f>Daten!D480</f>
        <v>0</v>
      </c>
      <c r="E480" s="9">
        <f>Daten!E480</f>
        <v>1302</v>
      </c>
      <c r="F480" s="9">
        <f>Daten!F480</f>
        <v>1357</v>
      </c>
      <c r="G480" s="27">
        <f t="shared" si="192"/>
        <v>-55</v>
      </c>
      <c r="H480" s="29">
        <f t="shared" si="193"/>
        <v>-4.0530582166543844E-2</v>
      </c>
      <c r="I480" s="21">
        <f t="shared" si="194"/>
        <v>17.50421996403977</v>
      </c>
      <c r="J480" s="21">
        <f t="shared" si="195"/>
        <v>-72.504219964039777</v>
      </c>
      <c r="K480" s="27">
        <f t="shared" si="196"/>
        <v>36252.109982019887</v>
      </c>
      <c r="L480" s="16">
        <f>Daten!G480</f>
        <v>187</v>
      </c>
      <c r="M480" s="16">
        <f>Daten!H480</f>
        <v>809</v>
      </c>
      <c r="N480" s="16">
        <f>Daten!I480</f>
        <v>306</v>
      </c>
      <c r="O480" s="28">
        <f t="shared" si="197"/>
        <v>0.60939431396786159</v>
      </c>
      <c r="P480" s="16">
        <f t="shared" si="198"/>
        <v>447.38650655132506</v>
      </c>
      <c r="Q480" s="21">
        <f t="shared" si="199"/>
        <v>45.613493448674944</v>
      </c>
      <c r="R480" s="27">
        <f t="shared" si="200"/>
        <v>9122.6986897349889</v>
      </c>
      <c r="S480" s="9">
        <f>Daten!K480</f>
        <v>20259</v>
      </c>
      <c r="T480" s="9">
        <f>Daten!L480</f>
        <v>51126</v>
      </c>
      <c r="U480" s="9">
        <f>Daten!M480</f>
        <v>112424</v>
      </c>
      <c r="V480" s="9">
        <f>Daten!N480</f>
        <v>500</v>
      </c>
      <c r="W480" s="9">
        <f>Daten!O480</f>
        <v>500</v>
      </c>
      <c r="X480" s="23">
        <f t="shared" si="201"/>
        <v>183809</v>
      </c>
      <c r="Y480" s="9">
        <f t="shared" si="202"/>
        <v>460539.28398211527</v>
      </c>
      <c r="Z480" s="21">
        <f t="shared" si="203"/>
        <v>-276730.28398211527</v>
      </c>
      <c r="AA480" s="27">
        <f t="shared" si="204"/>
        <v>27673.028398211529</v>
      </c>
      <c r="AB480" s="32">
        <f t="shared" si="205"/>
        <v>73047.837069966394</v>
      </c>
      <c r="AC480" s="31">
        <f t="shared" si="206"/>
        <v>73047.837069966394</v>
      </c>
      <c r="AG480" s="26">
        <f t="shared" si="207"/>
        <v>36252.109982019887</v>
      </c>
      <c r="AH480" s="26">
        <f t="shared" si="208"/>
        <v>27673.028398211529</v>
      </c>
      <c r="AI480" s="26">
        <f t="shared" si="209"/>
        <v>63925.138380231416</v>
      </c>
      <c r="AJ480" s="26">
        <f t="shared" si="210"/>
        <v>1</v>
      </c>
      <c r="AK480" s="26">
        <f t="shared" si="211"/>
        <v>63925.138380231416</v>
      </c>
      <c r="AL480" s="26">
        <f t="shared" ca="1" si="212"/>
        <v>150869</v>
      </c>
      <c r="AM480" s="26">
        <f t="shared" ca="1" si="213"/>
        <v>31</v>
      </c>
      <c r="AN480" s="26">
        <f ca="1">IF(AM480=0,0,COUNTIF($AM$19:AM480,C480*10+1))</f>
        <v>71</v>
      </c>
      <c r="AO480" s="21">
        <f t="shared" ca="1" si="214"/>
        <v>0</v>
      </c>
      <c r="AP480" s="33">
        <f t="shared" ca="1" si="215"/>
        <v>150869</v>
      </c>
      <c r="AR480" s="111">
        <v>68192</v>
      </c>
      <c r="AS480" s="26"/>
    </row>
    <row r="481" spans="1:45" x14ac:dyDescent="0.2">
      <c r="A481" s="15">
        <f>Daten!A481</f>
        <v>30925</v>
      </c>
      <c r="B481" s="8" t="str">
        <f>Daten!B481</f>
        <v>Litschau</v>
      </c>
      <c r="C481" s="15">
        <f t="shared" si="191"/>
        <v>3</v>
      </c>
      <c r="D481" s="10">
        <f>Daten!D481</f>
        <v>0</v>
      </c>
      <c r="E481" s="9">
        <f>Daten!E481</f>
        <v>2191</v>
      </c>
      <c r="F481" s="9">
        <f>Daten!F481</f>
        <v>2275</v>
      </c>
      <c r="G481" s="27">
        <f t="shared" si="192"/>
        <v>-84</v>
      </c>
      <c r="H481" s="29">
        <f t="shared" si="193"/>
        <v>-3.6923076923076927E-2</v>
      </c>
      <c r="I481" s="21">
        <f t="shared" si="194"/>
        <v>29.345689328069621</v>
      </c>
      <c r="J481" s="21">
        <f t="shared" si="195"/>
        <v>-113.34568932806962</v>
      </c>
      <c r="K481" s="27">
        <f t="shared" si="196"/>
        <v>56672.844664034812</v>
      </c>
      <c r="L481" s="16">
        <f>Daten!G481</f>
        <v>198</v>
      </c>
      <c r="M481" s="16">
        <f>Daten!H481</f>
        <v>1304</v>
      </c>
      <c r="N481" s="16">
        <f>Daten!I481</f>
        <v>689</v>
      </c>
      <c r="O481" s="28">
        <f t="shared" si="197"/>
        <v>0.68021472392638038</v>
      </c>
      <c r="P481" s="16">
        <f t="shared" si="198"/>
        <v>721.12732329162895</v>
      </c>
      <c r="Q481" s="21">
        <f t="shared" si="199"/>
        <v>165.87267670837105</v>
      </c>
      <c r="R481" s="27">
        <f t="shared" si="200"/>
        <v>33174.535341674207</v>
      </c>
      <c r="S481" s="9">
        <f>Daten!K481</f>
        <v>48721</v>
      </c>
      <c r="T481" s="9">
        <f>Daten!L481</f>
        <v>179954</v>
      </c>
      <c r="U481" s="9">
        <f>Daten!M481</f>
        <v>324491</v>
      </c>
      <c r="V481" s="9">
        <f>Daten!N481</f>
        <v>500</v>
      </c>
      <c r="W481" s="9">
        <f>Daten!O481</f>
        <v>500</v>
      </c>
      <c r="X481" s="23">
        <f t="shared" si="201"/>
        <v>553166</v>
      </c>
      <c r="Y481" s="9">
        <f t="shared" si="202"/>
        <v>774993.52627097897</v>
      </c>
      <c r="Z481" s="21">
        <f t="shared" si="203"/>
        <v>-221827.52627097897</v>
      </c>
      <c r="AA481" s="27">
        <f t="shared" si="204"/>
        <v>22182.7526270979</v>
      </c>
      <c r="AB481" s="32">
        <f t="shared" si="205"/>
        <v>112030.13263280691</v>
      </c>
      <c r="AC481" s="31">
        <f t="shared" si="206"/>
        <v>112030.13263280691</v>
      </c>
      <c r="AG481" s="26">
        <f t="shared" si="207"/>
        <v>56672.844664034812</v>
      </c>
      <c r="AH481" s="26">
        <f t="shared" si="208"/>
        <v>22182.7526270979</v>
      </c>
      <c r="AI481" s="26">
        <f t="shared" si="209"/>
        <v>78855.597291132712</v>
      </c>
      <c r="AJ481" s="26">
        <f t="shared" si="210"/>
        <v>1</v>
      </c>
      <c r="AK481" s="26">
        <f t="shared" si="211"/>
        <v>78855.597291132712</v>
      </c>
      <c r="AL481" s="26">
        <f t="shared" ca="1" si="212"/>
        <v>186107</v>
      </c>
      <c r="AM481" s="26">
        <f t="shared" ca="1" si="213"/>
        <v>31</v>
      </c>
      <c r="AN481" s="26">
        <f ca="1">IF(AM481=0,0,COUNTIF($AM$19:AM481,C481*10+1))</f>
        <v>72</v>
      </c>
      <c r="AO481" s="21">
        <f t="shared" ca="1" si="214"/>
        <v>0</v>
      </c>
      <c r="AP481" s="33">
        <f t="shared" ca="1" si="215"/>
        <v>186107</v>
      </c>
      <c r="AR481" s="111">
        <v>84120</v>
      </c>
      <c r="AS481" s="26"/>
    </row>
    <row r="482" spans="1:45" x14ac:dyDescent="0.2">
      <c r="A482" s="15">
        <f>Daten!A482</f>
        <v>30929</v>
      </c>
      <c r="B482" s="8" t="str">
        <f>Daten!B482</f>
        <v>Reingers</v>
      </c>
      <c r="C482" s="15">
        <f t="shared" si="191"/>
        <v>3</v>
      </c>
      <c r="D482" s="10">
        <f>Daten!D482</f>
        <v>0</v>
      </c>
      <c r="E482" s="9">
        <f>Daten!E482</f>
        <v>617</v>
      </c>
      <c r="F482" s="9">
        <f>Daten!F482</f>
        <v>667</v>
      </c>
      <c r="G482" s="27">
        <f t="shared" si="192"/>
        <v>-50</v>
      </c>
      <c r="H482" s="29">
        <f t="shared" si="193"/>
        <v>-7.4962518740629688E-2</v>
      </c>
      <c r="I482" s="21">
        <f t="shared" si="194"/>
        <v>8.6037691348670062</v>
      </c>
      <c r="J482" s="21">
        <f t="shared" si="195"/>
        <v>-58.603769134867008</v>
      </c>
      <c r="K482" s="27">
        <f t="shared" si="196"/>
        <v>29301.884567433503</v>
      </c>
      <c r="L482" s="16">
        <f>Daten!G482</f>
        <v>80</v>
      </c>
      <c r="M482" s="16">
        <f>Daten!H482</f>
        <v>405</v>
      </c>
      <c r="N482" s="16">
        <f>Daten!I482</f>
        <v>132</v>
      </c>
      <c r="O482" s="28">
        <f t="shared" si="197"/>
        <v>0.52345679012345681</v>
      </c>
      <c r="P482" s="16">
        <f t="shared" si="198"/>
        <v>223.96975915115777</v>
      </c>
      <c r="Q482" s="21">
        <f t="shared" si="199"/>
        <v>-11.969759151157774</v>
      </c>
      <c r="R482" s="27">
        <f t="shared" si="200"/>
        <v>-2393.9518302315546</v>
      </c>
      <c r="S482" s="9">
        <f>Daten!K482</f>
        <v>11558</v>
      </c>
      <c r="T482" s="9">
        <f>Daten!L482</f>
        <v>32553</v>
      </c>
      <c r="U482" s="9">
        <f>Daten!M482</f>
        <v>46842</v>
      </c>
      <c r="V482" s="9">
        <f>Daten!N482</f>
        <v>500</v>
      </c>
      <c r="W482" s="9">
        <f>Daten!O482</f>
        <v>500</v>
      </c>
      <c r="X482" s="23">
        <f t="shared" si="201"/>
        <v>90953</v>
      </c>
      <c r="Y482" s="9">
        <f t="shared" si="202"/>
        <v>218243.27051994251</v>
      </c>
      <c r="Z482" s="21">
        <f t="shared" si="203"/>
        <v>-127290.27051994251</v>
      </c>
      <c r="AA482" s="27">
        <f t="shared" si="204"/>
        <v>12729.027051994251</v>
      </c>
      <c r="AB482" s="32">
        <f t="shared" si="205"/>
        <v>39636.959789196197</v>
      </c>
      <c r="AC482" s="31">
        <f t="shared" si="206"/>
        <v>39636.959789196197</v>
      </c>
      <c r="AG482" s="26">
        <f t="shared" si="207"/>
        <v>29301.884567433503</v>
      </c>
      <c r="AH482" s="26">
        <f t="shared" si="208"/>
        <v>12729.027051994251</v>
      </c>
      <c r="AI482" s="26">
        <f t="shared" si="209"/>
        <v>42030.911619427752</v>
      </c>
      <c r="AJ482" s="26">
        <f t="shared" si="210"/>
        <v>1</v>
      </c>
      <c r="AK482" s="26">
        <f t="shared" si="211"/>
        <v>42030.911619427752</v>
      </c>
      <c r="AL482" s="26">
        <f t="shared" ca="1" si="212"/>
        <v>99197</v>
      </c>
      <c r="AM482" s="26">
        <f t="shared" ca="1" si="213"/>
        <v>31</v>
      </c>
      <c r="AN482" s="26">
        <f ca="1">IF(AM482=0,0,COUNTIF($AM$19:AM482,C482*10+1))</f>
        <v>73</v>
      </c>
      <c r="AO482" s="21">
        <f t="shared" ca="1" si="214"/>
        <v>0</v>
      </c>
      <c r="AP482" s="33">
        <f t="shared" ca="1" si="215"/>
        <v>99197</v>
      </c>
      <c r="AR482" s="111">
        <v>44837</v>
      </c>
      <c r="AS482" s="26"/>
    </row>
    <row r="483" spans="1:45" x14ac:dyDescent="0.2">
      <c r="A483" s="15">
        <f>Daten!A483</f>
        <v>30932</v>
      </c>
      <c r="B483" s="8" t="str">
        <f>Daten!B483</f>
        <v>St. Martin</v>
      </c>
      <c r="C483" s="15">
        <f t="shared" si="191"/>
        <v>3</v>
      </c>
      <c r="D483" s="10">
        <f>Daten!D483</f>
        <v>0</v>
      </c>
      <c r="E483" s="9">
        <f>Daten!E483</f>
        <v>1083</v>
      </c>
      <c r="F483" s="9">
        <f>Daten!F483</f>
        <v>1113</v>
      </c>
      <c r="G483" s="27">
        <f t="shared" si="192"/>
        <v>-30</v>
      </c>
      <c r="H483" s="29">
        <f t="shared" si="193"/>
        <v>-2.6954177897574125E-2</v>
      </c>
      <c r="I483" s="21">
        <f t="shared" si="194"/>
        <v>14.356814163578678</v>
      </c>
      <c r="J483" s="21">
        <f t="shared" si="195"/>
        <v>-44.356814163578676</v>
      </c>
      <c r="K483" s="27">
        <f t="shared" si="196"/>
        <v>22178.407081789337</v>
      </c>
      <c r="L483" s="16">
        <f>Daten!G483</f>
        <v>146</v>
      </c>
      <c r="M483" s="16">
        <f>Daten!H483</f>
        <v>698</v>
      </c>
      <c r="N483" s="16">
        <f>Daten!I483</f>
        <v>239</v>
      </c>
      <c r="O483" s="28">
        <f t="shared" si="197"/>
        <v>0.5515759312320917</v>
      </c>
      <c r="P483" s="16">
        <f t="shared" si="198"/>
        <v>386.0022021913781</v>
      </c>
      <c r="Q483" s="21">
        <f t="shared" si="199"/>
        <v>-1.0022021913781032</v>
      </c>
      <c r="R483" s="27">
        <f t="shared" si="200"/>
        <v>-200.44043827562064</v>
      </c>
      <c r="S483" s="9">
        <f>Daten!K483</f>
        <v>32904</v>
      </c>
      <c r="T483" s="9">
        <f>Daten!L483</f>
        <v>58491</v>
      </c>
      <c r="U483" s="9">
        <f>Daten!M483</f>
        <v>77938</v>
      </c>
      <c r="V483" s="9">
        <f>Daten!N483</f>
        <v>500</v>
      </c>
      <c r="W483" s="9">
        <f>Daten!O483</f>
        <v>500</v>
      </c>
      <c r="X483" s="23">
        <f t="shared" si="201"/>
        <v>169333</v>
      </c>
      <c r="Y483" s="9">
        <f t="shared" si="202"/>
        <v>383075.30303581478</v>
      </c>
      <c r="Z483" s="21">
        <f t="shared" si="203"/>
        <v>-213742.30303581478</v>
      </c>
      <c r="AA483" s="27">
        <f t="shared" si="204"/>
        <v>21374.23030358148</v>
      </c>
      <c r="AB483" s="32">
        <f t="shared" si="205"/>
        <v>43352.196947095195</v>
      </c>
      <c r="AC483" s="31">
        <f t="shared" si="206"/>
        <v>43352.196947095195</v>
      </c>
      <c r="AG483" s="26">
        <f t="shared" si="207"/>
        <v>22178.407081789337</v>
      </c>
      <c r="AH483" s="26">
        <f t="shared" si="208"/>
        <v>21374.23030358148</v>
      </c>
      <c r="AI483" s="26">
        <f t="shared" si="209"/>
        <v>43552.637385370821</v>
      </c>
      <c r="AJ483" s="26">
        <f t="shared" si="210"/>
        <v>1</v>
      </c>
      <c r="AK483" s="26">
        <f t="shared" si="211"/>
        <v>43552.637385370821</v>
      </c>
      <c r="AL483" s="26">
        <f t="shared" ca="1" si="212"/>
        <v>102788</v>
      </c>
      <c r="AM483" s="26">
        <f t="shared" ca="1" si="213"/>
        <v>31</v>
      </c>
      <c r="AN483" s="26">
        <f ca="1">IF(AM483=0,0,COUNTIF($AM$19:AM483,C483*10+1))</f>
        <v>74</v>
      </c>
      <c r="AO483" s="21">
        <f t="shared" ca="1" si="214"/>
        <v>0</v>
      </c>
      <c r="AP483" s="33">
        <f t="shared" ca="1" si="215"/>
        <v>102788</v>
      </c>
      <c r="AR483" s="111">
        <v>46460</v>
      </c>
      <c r="AS483" s="26"/>
    </row>
    <row r="484" spans="1:45" x14ac:dyDescent="0.2">
      <c r="A484" s="15">
        <f>Daten!A484</f>
        <v>30935</v>
      </c>
      <c r="B484" s="8" t="str">
        <f>Daten!B484</f>
        <v>Schrems</v>
      </c>
      <c r="C484" s="15">
        <f t="shared" si="191"/>
        <v>3</v>
      </c>
      <c r="D484" s="10">
        <f>Daten!D484</f>
        <v>0</v>
      </c>
      <c r="E484" s="9">
        <f>Daten!E484</f>
        <v>5385</v>
      </c>
      <c r="F484" s="9">
        <f>Daten!F484</f>
        <v>5495</v>
      </c>
      <c r="G484" s="27">
        <f t="shared" si="192"/>
        <v>-110</v>
      </c>
      <c r="H484" s="29">
        <f t="shared" si="193"/>
        <v>-2.0018198362147407E-2</v>
      </c>
      <c r="I484" s="21">
        <f t="shared" si="194"/>
        <v>70.881126530875861</v>
      </c>
      <c r="J484" s="21">
        <f t="shared" si="195"/>
        <v>-180.88112653087586</v>
      </c>
      <c r="K484" s="27">
        <f t="shared" si="196"/>
        <v>90440.56326543793</v>
      </c>
      <c r="L484" s="16">
        <f>Daten!G484</f>
        <v>653</v>
      </c>
      <c r="M484" s="16">
        <f>Daten!H484</f>
        <v>3367</v>
      </c>
      <c r="N484" s="16">
        <f>Daten!I484</f>
        <v>1365</v>
      </c>
      <c r="O484" s="28">
        <f t="shared" si="197"/>
        <v>0.5993465993465994</v>
      </c>
      <c r="P484" s="16">
        <f t="shared" si="198"/>
        <v>1861.9905655850573</v>
      </c>
      <c r="Q484" s="21">
        <f t="shared" si="199"/>
        <v>156.00943441494269</v>
      </c>
      <c r="R484" s="27">
        <f t="shared" si="200"/>
        <v>31201.88688298854</v>
      </c>
      <c r="S484" s="9">
        <f>Daten!K484</f>
        <v>15803</v>
      </c>
      <c r="T484" s="9">
        <f>Daten!L484</f>
        <v>392971</v>
      </c>
      <c r="U484" s="9">
        <f>Daten!M484</f>
        <v>2888355</v>
      </c>
      <c r="V484" s="9">
        <f>Daten!N484</f>
        <v>500</v>
      </c>
      <c r="W484" s="9">
        <f>Daten!O484</f>
        <v>500</v>
      </c>
      <c r="X484" s="23">
        <f t="shared" si="201"/>
        <v>3297129</v>
      </c>
      <c r="Y484" s="9">
        <f t="shared" si="202"/>
        <v>1904765.0109398547</v>
      </c>
      <c r="Z484" s="21">
        <f t="shared" si="203"/>
        <v>1392363.9890601453</v>
      </c>
      <c r="AA484" s="27">
        <f t="shared" si="204"/>
        <v>-139236.39890601454</v>
      </c>
      <c r="AB484" s="32">
        <f t="shared" si="205"/>
        <v>-17593.948757588078</v>
      </c>
      <c r="AC484" s="31">
        <f t="shared" si="206"/>
        <v>0</v>
      </c>
      <c r="AG484" s="26">
        <f t="shared" si="207"/>
        <v>0</v>
      </c>
      <c r="AH484" s="26">
        <f t="shared" si="208"/>
        <v>0</v>
      </c>
      <c r="AI484" s="26">
        <f t="shared" si="209"/>
        <v>0</v>
      </c>
      <c r="AJ484" s="26">
        <f t="shared" si="210"/>
        <v>1</v>
      </c>
      <c r="AK484" s="26">
        <f t="shared" si="211"/>
        <v>0</v>
      </c>
      <c r="AL484" s="26">
        <f t="shared" ca="1" si="212"/>
        <v>0</v>
      </c>
      <c r="AM484" s="26">
        <f t="shared" ca="1" si="213"/>
        <v>0</v>
      </c>
      <c r="AN484" s="26">
        <f ca="1">IF(AM484=0,0,COUNTIF($AM$19:AM484,C484*10+1))</f>
        <v>0</v>
      </c>
      <c r="AO484" s="21">
        <f t="shared" ca="1" si="214"/>
        <v>0</v>
      </c>
      <c r="AP484" s="33">
        <f t="shared" ca="1" si="215"/>
        <v>0</v>
      </c>
      <c r="AR484" s="111">
        <v>0</v>
      </c>
      <c r="AS484" s="26"/>
    </row>
    <row r="485" spans="1:45" x14ac:dyDescent="0.2">
      <c r="A485" s="15">
        <f>Daten!A485</f>
        <v>30939</v>
      </c>
      <c r="B485" s="8" t="str">
        <f>Daten!B485</f>
        <v>Unserfrau-Altweitra</v>
      </c>
      <c r="C485" s="15">
        <f t="shared" si="191"/>
        <v>3</v>
      </c>
      <c r="D485" s="10">
        <f>Daten!D485</f>
        <v>0</v>
      </c>
      <c r="E485" s="9">
        <f>Daten!E485</f>
        <v>985</v>
      </c>
      <c r="F485" s="9">
        <f>Daten!F485</f>
        <v>996</v>
      </c>
      <c r="G485" s="27">
        <f t="shared" si="192"/>
        <v>-11</v>
      </c>
      <c r="H485" s="29">
        <f t="shared" si="193"/>
        <v>-1.104417670682731E-2</v>
      </c>
      <c r="I485" s="21">
        <f t="shared" si="194"/>
        <v>12.847607283849381</v>
      </c>
      <c r="J485" s="21">
        <f t="shared" si="195"/>
        <v>-23.847607283849381</v>
      </c>
      <c r="K485" s="27">
        <f t="shared" si="196"/>
        <v>11923.803641924691</v>
      </c>
      <c r="L485" s="16">
        <f>Daten!G485</f>
        <v>138</v>
      </c>
      <c r="M485" s="16">
        <f>Daten!H485</f>
        <v>634</v>
      </c>
      <c r="N485" s="16">
        <f>Daten!I485</f>
        <v>213</v>
      </c>
      <c r="O485" s="28">
        <f t="shared" si="197"/>
        <v>0.55362776025236593</v>
      </c>
      <c r="P485" s="16">
        <f t="shared" si="198"/>
        <v>350.60945012798527</v>
      </c>
      <c r="Q485" s="21">
        <f t="shared" si="199"/>
        <v>0.39054987201473068</v>
      </c>
      <c r="R485" s="27">
        <f t="shared" si="200"/>
        <v>78.109974402946136</v>
      </c>
      <c r="S485" s="9">
        <f>Daten!K485</f>
        <v>22218</v>
      </c>
      <c r="T485" s="9">
        <f>Daten!L485</f>
        <v>49591</v>
      </c>
      <c r="U485" s="9">
        <f>Daten!M485</f>
        <v>82405</v>
      </c>
      <c r="V485" s="9">
        <f>Daten!N485</f>
        <v>500</v>
      </c>
      <c r="W485" s="9">
        <f>Daten!O485</f>
        <v>500</v>
      </c>
      <c r="X485" s="23">
        <f t="shared" si="201"/>
        <v>154214</v>
      </c>
      <c r="Y485" s="9">
        <f t="shared" si="202"/>
        <v>348411.05585436523</v>
      </c>
      <c r="Z485" s="21">
        <f t="shared" si="203"/>
        <v>-194197.05585436523</v>
      </c>
      <c r="AA485" s="27">
        <f t="shared" si="204"/>
        <v>19419.705585436524</v>
      </c>
      <c r="AB485" s="32">
        <f t="shared" si="205"/>
        <v>31421.619201764162</v>
      </c>
      <c r="AC485" s="31">
        <f t="shared" si="206"/>
        <v>31421.619201764162</v>
      </c>
      <c r="AG485" s="26">
        <f t="shared" si="207"/>
        <v>11923.803641924691</v>
      </c>
      <c r="AH485" s="26">
        <f t="shared" si="208"/>
        <v>19419.705585436524</v>
      </c>
      <c r="AI485" s="26">
        <f t="shared" si="209"/>
        <v>31343.509227361217</v>
      </c>
      <c r="AJ485" s="26">
        <f t="shared" si="210"/>
        <v>1</v>
      </c>
      <c r="AK485" s="26">
        <f t="shared" si="211"/>
        <v>31343.509227361217</v>
      </c>
      <c r="AL485" s="26">
        <f t="shared" ca="1" si="212"/>
        <v>73974</v>
      </c>
      <c r="AM485" s="26">
        <f t="shared" ca="1" si="213"/>
        <v>31</v>
      </c>
      <c r="AN485" s="26">
        <f ca="1">IF(AM485=0,0,COUNTIF($AM$19:AM485,C485*10+1))</f>
        <v>75</v>
      </c>
      <c r="AO485" s="21">
        <f t="shared" ca="1" si="214"/>
        <v>0</v>
      </c>
      <c r="AP485" s="33">
        <f t="shared" ca="1" si="215"/>
        <v>73974</v>
      </c>
      <c r="AR485" s="111">
        <v>33436</v>
      </c>
      <c r="AS485" s="26"/>
    </row>
    <row r="486" spans="1:45" x14ac:dyDescent="0.2">
      <c r="A486" s="15">
        <f>Daten!A486</f>
        <v>30940</v>
      </c>
      <c r="B486" s="8" t="str">
        <f>Daten!B486</f>
        <v>Waldenstein</v>
      </c>
      <c r="C486" s="15">
        <f t="shared" si="191"/>
        <v>3</v>
      </c>
      <c r="D486" s="10">
        <f>Daten!D486</f>
        <v>0</v>
      </c>
      <c r="E486" s="9">
        <f>Daten!E486</f>
        <v>1203</v>
      </c>
      <c r="F486" s="9">
        <f>Daten!F486</f>
        <v>1214</v>
      </c>
      <c r="G486" s="27">
        <f t="shared" si="192"/>
        <v>-11</v>
      </c>
      <c r="H486" s="29">
        <f t="shared" si="193"/>
        <v>-9.0609555189456337E-3</v>
      </c>
      <c r="I486" s="21">
        <f t="shared" si="194"/>
        <v>15.659633777703966</v>
      </c>
      <c r="J486" s="21">
        <f t="shared" si="195"/>
        <v>-26.659633777703966</v>
      </c>
      <c r="K486" s="27">
        <f t="shared" si="196"/>
        <v>13329.816888851983</v>
      </c>
      <c r="L486" s="16">
        <f>Daten!G486</f>
        <v>180</v>
      </c>
      <c r="M486" s="16">
        <f>Daten!H486</f>
        <v>812</v>
      </c>
      <c r="N486" s="16">
        <f>Daten!I486</f>
        <v>211</v>
      </c>
      <c r="O486" s="28">
        <f t="shared" si="197"/>
        <v>0.48152709359605911</v>
      </c>
      <c r="P486" s="16">
        <f t="shared" si="198"/>
        <v>449.04554180429659</v>
      </c>
      <c r="Q486" s="21">
        <f t="shared" si="199"/>
        <v>-58.04554180429659</v>
      </c>
      <c r="R486" s="27">
        <f t="shared" si="200"/>
        <v>-11609.108360859318</v>
      </c>
      <c r="S486" s="9">
        <f>Daten!K486</f>
        <v>12351</v>
      </c>
      <c r="T486" s="9">
        <f>Daten!L486</f>
        <v>56103</v>
      </c>
      <c r="U486" s="9">
        <f>Daten!M486</f>
        <v>16332</v>
      </c>
      <c r="V486" s="9">
        <f>Daten!N486</f>
        <v>500</v>
      </c>
      <c r="W486" s="9">
        <f>Daten!O486</f>
        <v>500</v>
      </c>
      <c r="X486" s="23">
        <f t="shared" si="201"/>
        <v>84786</v>
      </c>
      <c r="Y486" s="9">
        <f t="shared" si="202"/>
        <v>425521.3199926918</v>
      </c>
      <c r="Z486" s="21">
        <f t="shared" si="203"/>
        <v>-340735.3199926918</v>
      </c>
      <c r="AA486" s="27">
        <f t="shared" si="204"/>
        <v>34073.53199926918</v>
      </c>
      <c r="AB486" s="32">
        <f t="shared" si="205"/>
        <v>35794.240527261849</v>
      </c>
      <c r="AC486" s="31">
        <f t="shared" si="206"/>
        <v>35794.240527261849</v>
      </c>
      <c r="AG486" s="26">
        <f t="shared" si="207"/>
        <v>13329.816888851983</v>
      </c>
      <c r="AH486" s="26">
        <f t="shared" si="208"/>
        <v>34073.53199926918</v>
      </c>
      <c r="AI486" s="26">
        <f t="shared" si="209"/>
        <v>47403.348888121167</v>
      </c>
      <c r="AJ486" s="26">
        <f t="shared" si="210"/>
        <v>1</v>
      </c>
      <c r="AK486" s="26">
        <f t="shared" si="211"/>
        <v>47403.348888121167</v>
      </c>
      <c r="AL486" s="26">
        <f t="shared" ca="1" si="212"/>
        <v>111876</v>
      </c>
      <c r="AM486" s="26">
        <f t="shared" ca="1" si="213"/>
        <v>31</v>
      </c>
      <c r="AN486" s="26">
        <f ca="1">IF(AM486=0,0,COUNTIF($AM$19:AM486,C486*10+1))</f>
        <v>76</v>
      </c>
      <c r="AO486" s="21">
        <f t="shared" ca="1" si="214"/>
        <v>0</v>
      </c>
      <c r="AP486" s="33">
        <f t="shared" ca="1" si="215"/>
        <v>111876</v>
      </c>
      <c r="AR486" s="111">
        <v>50568</v>
      </c>
      <c r="AS486" s="26"/>
    </row>
    <row r="487" spans="1:45" x14ac:dyDescent="0.2">
      <c r="A487" s="15">
        <f>Daten!A487</f>
        <v>30942</v>
      </c>
      <c r="B487" s="8" t="str">
        <f>Daten!B487</f>
        <v>Weitra</v>
      </c>
      <c r="C487" s="15">
        <f t="shared" si="191"/>
        <v>3</v>
      </c>
      <c r="D487" s="10">
        <f>Daten!D487</f>
        <v>0</v>
      </c>
      <c r="E487" s="9">
        <f>Daten!E487</f>
        <v>2646</v>
      </c>
      <c r="F487" s="9">
        <f>Daten!F487</f>
        <v>2719</v>
      </c>
      <c r="G487" s="27">
        <f t="shared" si="192"/>
        <v>-73</v>
      </c>
      <c r="H487" s="29">
        <f t="shared" si="193"/>
        <v>-2.6848105921294593E-2</v>
      </c>
      <c r="I487" s="21">
        <f t="shared" si="194"/>
        <v>35.072935948580792</v>
      </c>
      <c r="J487" s="21">
        <f t="shared" si="195"/>
        <v>-108.07293594858079</v>
      </c>
      <c r="K487" s="27">
        <f t="shared" si="196"/>
        <v>54036.467974290397</v>
      </c>
      <c r="L487" s="16">
        <f>Daten!G487</f>
        <v>331</v>
      </c>
      <c r="M487" s="16">
        <f>Daten!H487</f>
        <v>1608</v>
      </c>
      <c r="N487" s="16">
        <f>Daten!I487</f>
        <v>707</v>
      </c>
      <c r="O487" s="28">
        <f t="shared" si="197"/>
        <v>0.64552238805970152</v>
      </c>
      <c r="P487" s="16">
        <f t="shared" si="198"/>
        <v>889.24289559274496</v>
      </c>
      <c r="Q487" s="21">
        <f t="shared" si="199"/>
        <v>148.75710440725504</v>
      </c>
      <c r="R487" s="27">
        <f t="shared" si="200"/>
        <v>29751.420881451009</v>
      </c>
      <c r="S487" s="9">
        <f>Daten!K487</f>
        <v>25626</v>
      </c>
      <c r="T487" s="9">
        <f>Daten!L487</f>
        <v>196453</v>
      </c>
      <c r="U487" s="9">
        <f>Daten!M487</f>
        <v>561014</v>
      </c>
      <c r="V487" s="9">
        <f>Daten!N487</f>
        <v>500</v>
      </c>
      <c r="W487" s="9">
        <f>Daten!O487</f>
        <v>500</v>
      </c>
      <c r="X487" s="23">
        <f t="shared" si="201"/>
        <v>783093</v>
      </c>
      <c r="Y487" s="9">
        <f t="shared" si="202"/>
        <v>935934.67389913753</v>
      </c>
      <c r="Z487" s="21">
        <f t="shared" si="203"/>
        <v>-152841.67389913753</v>
      </c>
      <c r="AA487" s="27">
        <f t="shared" si="204"/>
        <v>15284.167389913753</v>
      </c>
      <c r="AB487" s="32">
        <f t="shared" si="205"/>
        <v>99072.056245655156</v>
      </c>
      <c r="AC487" s="31">
        <f t="shared" si="206"/>
        <v>99072.056245655156</v>
      </c>
      <c r="AG487" s="26">
        <f t="shared" si="207"/>
        <v>54036.467974290397</v>
      </c>
      <c r="AH487" s="26">
        <f t="shared" si="208"/>
        <v>15284.167389913753</v>
      </c>
      <c r="AI487" s="26">
        <f t="shared" si="209"/>
        <v>69320.63536420415</v>
      </c>
      <c r="AJ487" s="26">
        <f t="shared" si="210"/>
        <v>1</v>
      </c>
      <c r="AK487" s="26">
        <f t="shared" si="211"/>
        <v>69320.63536420415</v>
      </c>
      <c r="AL487" s="26">
        <f t="shared" ca="1" si="212"/>
        <v>163603</v>
      </c>
      <c r="AM487" s="26">
        <f t="shared" ca="1" si="213"/>
        <v>31</v>
      </c>
      <c r="AN487" s="26">
        <f ca="1">IF(AM487=0,0,COUNTIF($AM$19:AM487,C487*10+1))</f>
        <v>77</v>
      </c>
      <c r="AO487" s="21">
        <f t="shared" ca="1" si="214"/>
        <v>0</v>
      </c>
      <c r="AP487" s="33">
        <f t="shared" ca="1" si="215"/>
        <v>163603</v>
      </c>
      <c r="AR487" s="111">
        <v>73948</v>
      </c>
      <c r="AS487" s="26"/>
    </row>
    <row r="488" spans="1:45" x14ac:dyDescent="0.2">
      <c r="A488" s="15">
        <f>Daten!A488</f>
        <v>31001</v>
      </c>
      <c r="B488" s="8" t="str">
        <f>Daten!B488</f>
        <v>Alberndorf im Pulkautal</v>
      </c>
      <c r="C488" s="15">
        <f t="shared" si="191"/>
        <v>3</v>
      </c>
      <c r="D488" s="10">
        <f>Daten!D488</f>
        <v>0</v>
      </c>
      <c r="E488" s="9">
        <f>Daten!E488</f>
        <v>747</v>
      </c>
      <c r="F488" s="9">
        <f>Daten!F488</f>
        <v>729</v>
      </c>
      <c r="G488" s="27">
        <f t="shared" si="192"/>
        <v>18</v>
      </c>
      <c r="H488" s="29">
        <f t="shared" si="193"/>
        <v>2.4691358024691357E-2</v>
      </c>
      <c r="I488" s="21">
        <f t="shared" si="194"/>
        <v>9.4035197890825302</v>
      </c>
      <c r="J488" s="21">
        <f t="shared" si="195"/>
        <v>8.5964802109174698</v>
      </c>
      <c r="K488" s="27">
        <f t="shared" si="196"/>
        <v>-4298.2401054587353</v>
      </c>
      <c r="L488" s="16">
        <f>Daten!G488</f>
        <v>105</v>
      </c>
      <c r="M488" s="16">
        <f>Daten!H488</f>
        <v>465</v>
      </c>
      <c r="N488" s="16">
        <f>Daten!I488</f>
        <v>177</v>
      </c>
      <c r="O488" s="28">
        <f t="shared" si="197"/>
        <v>0.6064516129032258</v>
      </c>
      <c r="P488" s="16">
        <f t="shared" si="198"/>
        <v>257.15046421058855</v>
      </c>
      <c r="Q488" s="21">
        <f t="shared" si="199"/>
        <v>24.849535789411448</v>
      </c>
      <c r="R488" s="27">
        <f t="shared" si="200"/>
        <v>4969.9071578822895</v>
      </c>
      <c r="S488" s="9">
        <f>Daten!K488</f>
        <v>8771</v>
      </c>
      <c r="T488" s="9">
        <f>Daten!L488</f>
        <v>34205</v>
      </c>
      <c r="U488" s="9">
        <f>Daten!M488</f>
        <v>22262</v>
      </c>
      <c r="V488" s="9">
        <f>Daten!N488</f>
        <v>500</v>
      </c>
      <c r="W488" s="9">
        <f>Daten!O488</f>
        <v>500</v>
      </c>
      <c r="X488" s="23">
        <f t="shared" si="201"/>
        <v>65238</v>
      </c>
      <c r="Y488" s="9">
        <f t="shared" si="202"/>
        <v>264226.45555655926</v>
      </c>
      <c r="Z488" s="21">
        <f t="shared" si="203"/>
        <v>-198988.45555655926</v>
      </c>
      <c r="AA488" s="27">
        <f t="shared" si="204"/>
        <v>19898.845555655927</v>
      </c>
      <c r="AB488" s="32">
        <f t="shared" si="205"/>
        <v>20570.51260807948</v>
      </c>
      <c r="AC488" s="31">
        <f t="shared" si="206"/>
        <v>20570.51260807948</v>
      </c>
      <c r="AG488" s="26">
        <f t="shared" si="207"/>
        <v>-4298.2401054587353</v>
      </c>
      <c r="AH488" s="26">
        <f t="shared" si="208"/>
        <v>19898.845555655927</v>
      </c>
      <c r="AI488" s="26">
        <f t="shared" si="209"/>
        <v>15600.605450197192</v>
      </c>
      <c r="AJ488" s="26">
        <f t="shared" si="210"/>
        <v>1</v>
      </c>
      <c r="AK488" s="26">
        <f t="shared" si="211"/>
        <v>15600.605450197192</v>
      </c>
      <c r="AL488" s="26">
        <f t="shared" ca="1" si="212"/>
        <v>36819</v>
      </c>
      <c r="AM488" s="26">
        <f t="shared" ca="1" si="213"/>
        <v>31</v>
      </c>
      <c r="AN488" s="26">
        <f ca="1">IF(AM488=0,0,COUNTIF($AM$19:AM488,C488*10+1))</f>
        <v>78</v>
      </c>
      <c r="AO488" s="21">
        <f t="shared" ca="1" si="214"/>
        <v>0</v>
      </c>
      <c r="AP488" s="33">
        <f t="shared" ca="1" si="215"/>
        <v>36819</v>
      </c>
      <c r="AR488" s="111">
        <v>16642</v>
      </c>
      <c r="AS488" s="26"/>
    </row>
    <row r="489" spans="1:45" x14ac:dyDescent="0.2">
      <c r="A489" s="15">
        <f>Daten!A489</f>
        <v>31008</v>
      </c>
      <c r="B489" s="8" t="str">
        <f>Daten!B489</f>
        <v>Göllersdorf</v>
      </c>
      <c r="C489" s="15">
        <f t="shared" si="191"/>
        <v>3</v>
      </c>
      <c r="D489" s="10">
        <f>Daten!D489</f>
        <v>0</v>
      </c>
      <c r="E489" s="9">
        <f>Daten!E489</f>
        <v>3074</v>
      </c>
      <c r="F489" s="9">
        <f>Daten!F489</f>
        <v>2998</v>
      </c>
      <c r="G489" s="27">
        <f t="shared" si="192"/>
        <v>76</v>
      </c>
      <c r="H489" s="29">
        <f t="shared" si="193"/>
        <v>2.5350233488992662E-2</v>
      </c>
      <c r="I489" s="21">
        <f t="shared" si="194"/>
        <v>38.671813892550652</v>
      </c>
      <c r="J489" s="21">
        <f t="shared" si="195"/>
        <v>37.328186107449348</v>
      </c>
      <c r="K489" s="27">
        <f t="shared" si="196"/>
        <v>-18664.093053724675</v>
      </c>
      <c r="L489" s="16">
        <f>Daten!G489</f>
        <v>416</v>
      </c>
      <c r="M489" s="16">
        <f>Daten!H489</f>
        <v>2075</v>
      </c>
      <c r="N489" s="16">
        <f>Daten!I489</f>
        <v>583</v>
      </c>
      <c r="O489" s="28">
        <f t="shared" si="197"/>
        <v>0.48144578313253011</v>
      </c>
      <c r="P489" s="16">
        <f t="shared" si="198"/>
        <v>1147.4993833053145</v>
      </c>
      <c r="Q489" s="21">
        <f t="shared" si="199"/>
        <v>-148.4993833053145</v>
      </c>
      <c r="R489" s="27">
        <f t="shared" si="200"/>
        <v>-29699.876661062899</v>
      </c>
      <c r="S489" s="9">
        <f>Daten!K489</f>
        <v>41918</v>
      </c>
      <c r="T489" s="9">
        <f>Daten!L489</f>
        <v>181609</v>
      </c>
      <c r="U489" s="9">
        <f>Daten!M489</f>
        <v>367069</v>
      </c>
      <c r="V489" s="9">
        <f>Daten!N489</f>
        <v>500</v>
      </c>
      <c r="W489" s="9">
        <f>Daten!O489</f>
        <v>500</v>
      </c>
      <c r="X489" s="23">
        <f t="shared" si="201"/>
        <v>590596</v>
      </c>
      <c r="Y489" s="9">
        <f t="shared" si="202"/>
        <v>1087325.4677119988</v>
      </c>
      <c r="Z489" s="21">
        <f t="shared" si="203"/>
        <v>-496729.46771199885</v>
      </c>
      <c r="AA489" s="27">
        <f t="shared" si="204"/>
        <v>49672.946771199888</v>
      </c>
      <c r="AB489" s="32">
        <f t="shared" si="205"/>
        <v>1308.9770564123173</v>
      </c>
      <c r="AC489" s="31">
        <f t="shared" si="206"/>
        <v>1308.9770564123173</v>
      </c>
      <c r="AG489" s="26">
        <f t="shared" si="207"/>
        <v>-18664.093053724675</v>
      </c>
      <c r="AH489" s="26">
        <f t="shared" si="208"/>
        <v>49672.946771199888</v>
      </c>
      <c r="AI489" s="26">
        <f t="shared" si="209"/>
        <v>31008.853717475213</v>
      </c>
      <c r="AJ489" s="26">
        <f t="shared" si="210"/>
        <v>1</v>
      </c>
      <c r="AK489" s="26">
        <f t="shared" si="211"/>
        <v>31008.853717475213</v>
      </c>
      <c r="AL489" s="26">
        <f t="shared" ca="1" si="212"/>
        <v>73184</v>
      </c>
      <c r="AM489" s="26">
        <f t="shared" ca="1" si="213"/>
        <v>31</v>
      </c>
      <c r="AN489" s="26">
        <f ca="1">IF(AM489=0,0,COUNTIF($AM$19:AM489,C489*10+1))</f>
        <v>79</v>
      </c>
      <c r="AO489" s="21">
        <f t="shared" ca="1" si="214"/>
        <v>0</v>
      </c>
      <c r="AP489" s="33">
        <f t="shared" ca="1" si="215"/>
        <v>73184</v>
      </c>
      <c r="AR489" s="111">
        <v>33079</v>
      </c>
      <c r="AS489" s="26"/>
    </row>
    <row r="490" spans="1:45" x14ac:dyDescent="0.2">
      <c r="A490" s="15">
        <f>Daten!A490</f>
        <v>31009</v>
      </c>
      <c r="B490" s="8" t="str">
        <f>Daten!B490</f>
        <v>Grabern</v>
      </c>
      <c r="C490" s="15">
        <f t="shared" si="191"/>
        <v>3</v>
      </c>
      <c r="D490" s="10">
        <f>Daten!D490</f>
        <v>0</v>
      </c>
      <c r="E490" s="9">
        <f>Daten!E490</f>
        <v>1696</v>
      </c>
      <c r="F490" s="9">
        <f>Daten!F490</f>
        <v>1514</v>
      </c>
      <c r="G490" s="27">
        <f t="shared" si="192"/>
        <v>182</v>
      </c>
      <c r="H490" s="29">
        <f t="shared" si="193"/>
        <v>0.1202113606340819</v>
      </c>
      <c r="I490" s="21">
        <f t="shared" si="194"/>
        <v>19.52939500777908</v>
      </c>
      <c r="J490" s="21">
        <f t="shared" si="195"/>
        <v>162.47060499222093</v>
      </c>
      <c r="K490" s="27">
        <f t="shared" si="196"/>
        <v>-81235.302496110467</v>
      </c>
      <c r="L490" s="16">
        <f>Daten!G490</f>
        <v>286</v>
      </c>
      <c r="M490" s="16">
        <f>Daten!H490</f>
        <v>1154</v>
      </c>
      <c r="N490" s="16">
        <f>Daten!I490</f>
        <v>256</v>
      </c>
      <c r="O490" s="28">
        <f t="shared" si="197"/>
        <v>0.46967071057192372</v>
      </c>
      <c r="P490" s="16">
        <f t="shared" si="198"/>
        <v>638.17556064305199</v>
      </c>
      <c r="Q490" s="21">
        <f t="shared" si="199"/>
        <v>-96.175560643051995</v>
      </c>
      <c r="R490" s="27">
        <f t="shared" si="200"/>
        <v>-19235.112128610399</v>
      </c>
      <c r="S490" s="9">
        <f>Daten!K490</f>
        <v>33775</v>
      </c>
      <c r="T490" s="9">
        <f>Daten!L490</f>
        <v>77020</v>
      </c>
      <c r="U490" s="9">
        <f>Daten!M490</f>
        <v>75574</v>
      </c>
      <c r="V490" s="9">
        <f>Daten!N490</f>
        <v>500</v>
      </c>
      <c r="W490" s="9">
        <f>Daten!O490</f>
        <v>500</v>
      </c>
      <c r="X490" s="23">
        <f t="shared" si="201"/>
        <v>186369</v>
      </c>
      <c r="Y490" s="9">
        <f t="shared" si="202"/>
        <v>599903.70632386138</v>
      </c>
      <c r="Z490" s="21">
        <f t="shared" si="203"/>
        <v>-413534.70632386138</v>
      </c>
      <c r="AA490" s="27">
        <f t="shared" si="204"/>
        <v>41353.470632386139</v>
      </c>
      <c r="AB490" s="32">
        <f t="shared" si="205"/>
        <v>-59116.943992334731</v>
      </c>
      <c r="AC490" s="31">
        <f t="shared" si="206"/>
        <v>0</v>
      </c>
      <c r="AG490" s="26">
        <f t="shared" si="207"/>
        <v>0</v>
      </c>
      <c r="AH490" s="26">
        <f t="shared" si="208"/>
        <v>0</v>
      </c>
      <c r="AI490" s="26">
        <f t="shared" si="209"/>
        <v>0</v>
      </c>
      <c r="AJ490" s="26">
        <f t="shared" si="210"/>
        <v>1</v>
      </c>
      <c r="AK490" s="26">
        <f t="shared" si="211"/>
        <v>0</v>
      </c>
      <c r="AL490" s="26">
        <f t="shared" ca="1" si="212"/>
        <v>0</v>
      </c>
      <c r="AM490" s="26">
        <f t="shared" ca="1" si="213"/>
        <v>0</v>
      </c>
      <c r="AN490" s="26">
        <f ca="1">IF(AM490=0,0,COUNTIF($AM$19:AM490,C490*10+1))</f>
        <v>0</v>
      </c>
      <c r="AO490" s="21">
        <f t="shared" ca="1" si="214"/>
        <v>0</v>
      </c>
      <c r="AP490" s="33">
        <f t="shared" ca="1" si="215"/>
        <v>0</v>
      </c>
      <c r="AR490" s="111">
        <v>0</v>
      </c>
      <c r="AS490" s="26"/>
    </row>
    <row r="491" spans="1:45" x14ac:dyDescent="0.2">
      <c r="A491" s="15">
        <f>Daten!A491</f>
        <v>31014</v>
      </c>
      <c r="B491" s="8" t="str">
        <f>Daten!B491</f>
        <v>Guntersdorf</v>
      </c>
      <c r="C491" s="15">
        <f t="shared" si="191"/>
        <v>3</v>
      </c>
      <c r="D491" s="10">
        <f>Daten!D491</f>
        <v>0</v>
      </c>
      <c r="E491" s="9">
        <f>Daten!E491</f>
        <v>1142</v>
      </c>
      <c r="F491" s="9">
        <f>Daten!F491</f>
        <v>1140</v>
      </c>
      <c r="G491" s="27">
        <f t="shared" si="192"/>
        <v>2</v>
      </c>
      <c r="H491" s="29">
        <f t="shared" si="193"/>
        <v>1.7543859649122807E-3</v>
      </c>
      <c r="I491" s="21">
        <f t="shared" si="194"/>
        <v>14.705092674285437</v>
      </c>
      <c r="J491" s="21">
        <f t="shared" si="195"/>
        <v>-12.705092674285437</v>
      </c>
      <c r="K491" s="27">
        <f t="shared" si="196"/>
        <v>6352.5463371427186</v>
      </c>
      <c r="L491" s="16">
        <f>Daten!G491</f>
        <v>159</v>
      </c>
      <c r="M491" s="16">
        <f>Daten!H491</f>
        <v>759</v>
      </c>
      <c r="N491" s="16">
        <f>Daten!I491</f>
        <v>224</v>
      </c>
      <c r="O491" s="28">
        <f t="shared" si="197"/>
        <v>0.50461133069828723</v>
      </c>
      <c r="P491" s="16">
        <f t="shared" si="198"/>
        <v>419.7359190017994</v>
      </c>
      <c r="Q491" s="21">
        <f t="shared" si="199"/>
        <v>-36.735919001799402</v>
      </c>
      <c r="R491" s="27">
        <f t="shared" si="200"/>
        <v>-7347.1838003598805</v>
      </c>
      <c r="S491" s="9">
        <f>Daten!K491</f>
        <v>27990</v>
      </c>
      <c r="T491" s="9">
        <f>Daten!L491</f>
        <v>54355</v>
      </c>
      <c r="U491" s="9">
        <f>Daten!M491</f>
        <v>82792</v>
      </c>
      <c r="V491" s="9">
        <f>Daten!N491</f>
        <v>500</v>
      </c>
      <c r="W491" s="9">
        <f>Daten!O491</f>
        <v>500</v>
      </c>
      <c r="X491" s="23">
        <f t="shared" si="201"/>
        <v>165137</v>
      </c>
      <c r="Y491" s="9">
        <f t="shared" si="202"/>
        <v>403944.59470627934</v>
      </c>
      <c r="Z491" s="21">
        <f t="shared" si="203"/>
        <v>-238807.59470627934</v>
      </c>
      <c r="AA491" s="27">
        <f t="shared" si="204"/>
        <v>23880.759470627934</v>
      </c>
      <c r="AB491" s="32">
        <f t="shared" si="205"/>
        <v>22886.122007410773</v>
      </c>
      <c r="AC491" s="31">
        <f t="shared" si="206"/>
        <v>22886.122007410773</v>
      </c>
      <c r="AG491" s="26">
        <f t="shared" si="207"/>
        <v>6352.5463371427186</v>
      </c>
      <c r="AH491" s="26">
        <f t="shared" si="208"/>
        <v>23880.759470627934</v>
      </c>
      <c r="AI491" s="26">
        <f t="shared" si="209"/>
        <v>30233.305807770652</v>
      </c>
      <c r="AJ491" s="26">
        <f t="shared" si="210"/>
        <v>1</v>
      </c>
      <c r="AK491" s="26">
        <f t="shared" si="211"/>
        <v>30233.305807770652</v>
      </c>
      <c r="AL491" s="26">
        <f t="shared" ca="1" si="212"/>
        <v>71353</v>
      </c>
      <c r="AM491" s="26">
        <f t="shared" ca="1" si="213"/>
        <v>31</v>
      </c>
      <c r="AN491" s="26">
        <f ca="1">IF(AM491=0,0,COUNTIF($AM$19:AM491,C491*10+1))</f>
        <v>80</v>
      </c>
      <c r="AO491" s="21">
        <f t="shared" ca="1" si="214"/>
        <v>0</v>
      </c>
      <c r="AP491" s="33">
        <f t="shared" ca="1" si="215"/>
        <v>71353</v>
      </c>
      <c r="AR491" s="111">
        <v>32251</v>
      </c>
      <c r="AS491" s="26"/>
    </row>
    <row r="492" spans="1:45" x14ac:dyDescent="0.2">
      <c r="A492" s="15">
        <f>Daten!A492</f>
        <v>31015</v>
      </c>
      <c r="B492" s="8" t="str">
        <f>Daten!B492</f>
        <v>Hadres</v>
      </c>
      <c r="C492" s="15">
        <f t="shared" si="191"/>
        <v>3</v>
      </c>
      <c r="D492" s="10">
        <f>Daten!D492</f>
        <v>0</v>
      </c>
      <c r="E492" s="9">
        <f>Daten!E492</f>
        <v>1706</v>
      </c>
      <c r="F492" s="9">
        <f>Daten!F492</f>
        <v>1696</v>
      </c>
      <c r="G492" s="27">
        <f t="shared" si="192"/>
        <v>10</v>
      </c>
      <c r="H492" s="29">
        <f t="shared" si="193"/>
        <v>5.89622641509434E-3</v>
      </c>
      <c r="I492" s="21">
        <f t="shared" si="194"/>
        <v>21.877050154024651</v>
      </c>
      <c r="J492" s="21">
        <f t="shared" si="195"/>
        <v>-11.877050154024651</v>
      </c>
      <c r="K492" s="27">
        <f t="shared" si="196"/>
        <v>5938.5250770123257</v>
      </c>
      <c r="L492" s="16">
        <f>Daten!G492</f>
        <v>204</v>
      </c>
      <c r="M492" s="16">
        <f>Daten!H492</f>
        <v>1114</v>
      </c>
      <c r="N492" s="16">
        <f>Daten!I492</f>
        <v>388</v>
      </c>
      <c r="O492" s="28">
        <f t="shared" si="197"/>
        <v>0.53141831238779169</v>
      </c>
      <c r="P492" s="16">
        <f t="shared" si="198"/>
        <v>616.05509060343149</v>
      </c>
      <c r="Q492" s="21">
        <f t="shared" si="199"/>
        <v>-24.055090603431495</v>
      </c>
      <c r="R492" s="27">
        <f t="shared" si="200"/>
        <v>-4811.018120686299</v>
      </c>
      <c r="S492" s="9">
        <f>Daten!K492</f>
        <v>43452</v>
      </c>
      <c r="T492" s="9">
        <f>Daten!L492</f>
        <v>57573</v>
      </c>
      <c r="U492" s="9">
        <f>Daten!M492</f>
        <v>112867</v>
      </c>
      <c r="V492" s="9">
        <f>Daten!N492</f>
        <v>500</v>
      </c>
      <c r="W492" s="9">
        <f>Daten!O492</f>
        <v>500</v>
      </c>
      <c r="X492" s="23">
        <f t="shared" si="201"/>
        <v>213892</v>
      </c>
      <c r="Y492" s="9">
        <f t="shared" si="202"/>
        <v>603440.87440360116</v>
      </c>
      <c r="Z492" s="21">
        <f t="shared" si="203"/>
        <v>-389548.87440360116</v>
      </c>
      <c r="AA492" s="27">
        <f t="shared" si="204"/>
        <v>38954.887440360115</v>
      </c>
      <c r="AB492" s="32">
        <f t="shared" si="205"/>
        <v>40082.394396686141</v>
      </c>
      <c r="AC492" s="31">
        <f t="shared" si="206"/>
        <v>40082.394396686141</v>
      </c>
      <c r="AG492" s="26">
        <f t="shared" si="207"/>
        <v>5938.5250770123257</v>
      </c>
      <c r="AH492" s="26">
        <f t="shared" si="208"/>
        <v>38954.887440360115</v>
      </c>
      <c r="AI492" s="26">
        <f t="shared" si="209"/>
        <v>44893.412517372439</v>
      </c>
      <c r="AJ492" s="26">
        <f t="shared" si="210"/>
        <v>1</v>
      </c>
      <c r="AK492" s="26">
        <f t="shared" si="211"/>
        <v>44893.412517372439</v>
      </c>
      <c r="AL492" s="26">
        <f t="shared" ca="1" si="212"/>
        <v>105953</v>
      </c>
      <c r="AM492" s="26">
        <f t="shared" ca="1" si="213"/>
        <v>31</v>
      </c>
      <c r="AN492" s="26">
        <f ca="1">IF(AM492=0,0,COUNTIF($AM$19:AM492,C492*10+1))</f>
        <v>81</v>
      </c>
      <c r="AO492" s="21">
        <f t="shared" ca="1" si="214"/>
        <v>0</v>
      </c>
      <c r="AP492" s="33">
        <f t="shared" ca="1" si="215"/>
        <v>105953</v>
      </c>
      <c r="AR492" s="111">
        <v>47891</v>
      </c>
      <c r="AS492" s="26"/>
    </row>
    <row r="493" spans="1:45" x14ac:dyDescent="0.2">
      <c r="A493" s="15">
        <f>Daten!A493</f>
        <v>31016</v>
      </c>
      <c r="B493" s="8" t="str">
        <f>Daten!B493</f>
        <v>Hardegg</v>
      </c>
      <c r="C493" s="15">
        <f t="shared" si="191"/>
        <v>3</v>
      </c>
      <c r="D493" s="10">
        <f>Daten!D493</f>
        <v>0</v>
      </c>
      <c r="E493" s="9">
        <f>Daten!E493</f>
        <v>1310</v>
      </c>
      <c r="F493" s="9">
        <f>Daten!F493</f>
        <v>1309</v>
      </c>
      <c r="G493" s="27">
        <f t="shared" si="192"/>
        <v>1</v>
      </c>
      <c r="H493" s="29">
        <f t="shared" si="193"/>
        <v>7.6394194041252863E-4</v>
      </c>
      <c r="I493" s="21">
        <f t="shared" si="194"/>
        <v>16.885058167227751</v>
      </c>
      <c r="J493" s="21">
        <f t="shared" si="195"/>
        <v>-15.885058167227751</v>
      </c>
      <c r="K493" s="27">
        <f t="shared" si="196"/>
        <v>7942.5290836138756</v>
      </c>
      <c r="L493" s="16">
        <f>Daten!G493</f>
        <v>150</v>
      </c>
      <c r="M493" s="16">
        <f>Daten!H493</f>
        <v>807</v>
      </c>
      <c r="N493" s="16">
        <f>Daten!I493</f>
        <v>353</v>
      </c>
      <c r="O493" s="28">
        <f t="shared" si="197"/>
        <v>0.62329615861214371</v>
      </c>
      <c r="P493" s="16">
        <f t="shared" si="198"/>
        <v>446.28048304934401</v>
      </c>
      <c r="Q493" s="21">
        <f t="shared" si="199"/>
        <v>56.719516950655986</v>
      </c>
      <c r="R493" s="27">
        <f t="shared" si="200"/>
        <v>11343.903390131198</v>
      </c>
      <c r="S493" s="9">
        <f>Daten!K493</f>
        <v>37227</v>
      </c>
      <c r="T493" s="9">
        <f>Daten!L493</f>
        <v>78737</v>
      </c>
      <c r="U493" s="9">
        <f>Daten!M493</f>
        <v>131524</v>
      </c>
      <c r="V493" s="9">
        <f>Daten!N493</f>
        <v>500</v>
      </c>
      <c r="W493" s="9">
        <f>Daten!O493</f>
        <v>500</v>
      </c>
      <c r="X493" s="23">
        <f t="shared" si="201"/>
        <v>247488</v>
      </c>
      <c r="Y493" s="9">
        <f t="shared" si="202"/>
        <v>463369.0184459071</v>
      </c>
      <c r="Z493" s="21">
        <f t="shared" si="203"/>
        <v>-215881.0184459071</v>
      </c>
      <c r="AA493" s="27">
        <f t="shared" si="204"/>
        <v>21588.10184459071</v>
      </c>
      <c r="AB493" s="32">
        <f t="shared" si="205"/>
        <v>40874.534318335784</v>
      </c>
      <c r="AC493" s="31">
        <f t="shared" si="206"/>
        <v>40874.534318335784</v>
      </c>
      <c r="AG493" s="26">
        <f t="shared" si="207"/>
        <v>7942.5290836138756</v>
      </c>
      <c r="AH493" s="26">
        <f t="shared" si="208"/>
        <v>21588.10184459071</v>
      </c>
      <c r="AI493" s="26">
        <f t="shared" si="209"/>
        <v>29530.630928204584</v>
      </c>
      <c r="AJ493" s="26">
        <f t="shared" si="210"/>
        <v>1</v>
      </c>
      <c r="AK493" s="26">
        <f t="shared" si="211"/>
        <v>29530.630928204584</v>
      </c>
      <c r="AL493" s="26">
        <f t="shared" ca="1" si="212"/>
        <v>69695</v>
      </c>
      <c r="AM493" s="26">
        <f t="shared" ca="1" si="213"/>
        <v>31</v>
      </c>
      <c r="AN493" s="26">
        <f ca="1">IF(AM493=0,0,COUNTIF($AM$19:AM493,C493*10+1))</f>
        <v>82</v>
      </c>
      <c r="AO493" s="21">
        <f t="shared" ca="1" si="214"/>
        <v>0</v>
      </c>
      <c r="AP493" s="33">
        <f t="shared" ca="1" si="215"/>
        <v>69695</v>
      </c>
      <c r="AR493" s="111">
        <v>31502</v>
      </c>
      <c r="AS493" s="26"/>
    </row>
    <row r="494" spans="1:45" x14ac:dyDescent="0.2">
      <c r="A494" s="15">
        <f>Daten!A494</f>
        <v>31018</v>
      </c>
      <c r="B494" s="8" t="str">
        <f>Daten!B494</f>
        <v>Haugsdorf</v>
      </c>
      <c r="C494" s="15">
        <f t="shared" si="191"/>
        <v>3</v>
      </c>
      <c r="D494" s="10">
        <f>Daten!D494</f>
        <v>0</v>
      </c>
      <c r="E494" s="9">
        <f>Daten!E494</f>
        <v>1553</v>
      </c>
      <c r="F494" s="9">
        <f>Daten!F494</f>
        <v>1561</v>
      </c>
      <c r="G494" s="27">
        <f t="shared" si="192"/>
        <v>-8</v>
      </c>
      <c r="H494" s="29">
        <f t="shared" si="193"/>
        <v>-5.1249199231262008E-3</v>
      </c>
      <c r="I494" s="21">
        <f t="shared" si="194"/>
        <v>20.135657600490848</v>
      </c>
      <c r="J494" s="21">
        <f t="shared" si="195"/>
        <v>-28.135657600490848</v>
      </c>
      <c r="K494" s="27">
        <f t="shared" si="196"/>
        <v>14067.828800245425</v>
      </c>
      <c r="L494" s="16">
        <f>Daten!G494</f>
        <v>192</v>
      </c>
      <c r="M494" s="16">
        <f>Daten!H494</f>
        <v>936</v>
      </c>
      <c r="N494" s="16">
        <f>Daten!I494</f>
        <v>425</v>
      </c>
      <c r="O494" s="28">
        <f t="shared" si="197"/>
        <v>0.65918803418803418</v>
      </c>
      <c r="P494" s="16">
        <f t="shared" si="198"/>
        <v>517.61899892712017</v>
      </c>
      <c r="Q494" s="21">
        <f t="shared" si="199"/>
        <v>99.381001072879826</v>
      </c>
      <c r="R494" s="27">
        <f t="shared" si="200"/>
        <v>19876.200214575965</v>
      </c>
      <c r="S494" s="9">
        <f>Daten!K494</f>
        <v>18013</v>
      </c>
      <c r="T494" s="9">
        <f>Daten!L494</f>
        <v>78258</v>
      </c>
      <c r="U494" s="9">
        <f>Daten!M494</f>
        <v>171547</v>
      </c>
      <c r="V494" s="9">
        <f>Daten!N494</f>
        <v>500</v>
      </c>
      <c r="W494" s="9">
        <f>Daten!O494</f>
        <v>500</v>
      </c>
      <c r="X494" s="23">
        <f t="shared" si="201"/>
        <v>267818</v>
      </c>
      <c r="Y494" s="9">
        <f t="shared" si="202"/>
        <v>549322.20278358296</v>
      </c>
      <c r="Z494" s="21">
        <f t="shared" si="203"/>
        <v>-281504.20278358296</v>
      </c>
      <c r="AA494" s="27">
        <f t="shared" si="204"/>
        <v>28150.420278358299</v>
      </c>
      <c r="AB494" s="32">
        <f t="shared" si="205"/>
        <v>62094.449293179685</v>
      </c>
      <c r="AC494" s="31">
        <f t="shared" si="206"/>
        <v>62094.449293179685</v>
      </c>
      <c r="AG494" s="26">
        <f t="shared" si="207"/>
        <v>14067.828800245425</v>
      </c>
      <c r="AH494" s="26">
        <f t="shared" si="208"/>
        <v>28150.420278358299</v>
      </c>
      <c r="AI494" s="26">
        <f t="shared" si="209"/>
        <v>42218.249078603723</v>
      </c>
      <c r="AJ494" s="26">
        <f t="shared" si="210"/>
        <v>1</v>
      </c>
      <c r="AK494" s="26">
        <f t="shared" si="211"/>
        <v>42218.249078603723</v>
      </c>
      <c r="AL494" s="26">
        <f t="shared" ca="1" si="212"/>
        <v>99639</v>
      </c>
      <c r="AM494" s="26">
        <f t="shared" ca="1" si="213"/>
        <v>31</v>
      </c>
      <c r="AN494" s="26">
        <f ca="1">IF(AM494=0,0,COUNTIF($AM$19:AM494,C494*10+1))</f>
        <v>83</v>
      </c>
      <c r="AO494" s="21">
        <f t="shared" ca="1" si="214"/>
        <v>0</v>
      </c>
      <c r="AP494" s="33">
        <f t="shared" ca="1" si="215"/>
        <v>99639</v>
      </c>
      <c r="AR494" s="111">
        <v>45037</v>
      </c>
      <c r="AS494" s="26"/>
    </row>
    <row r="495" spans="1:45" x14ac:dyDescent="0.2">
      <c r="A495" s="15">
        <f>Daten!A495</f>
        <v>31019</v>
      </c>
      <c r="B495" s="8" t="str">
        <f>Daten!B495</f>
        <v>Heldenberg</v>
      </c>
      <c r="C495" s="15">
        <f t="shared" si="191"/>
        <v>3</v>
      </c>
      <c r="D495" s="10">
        <f>Daten!D495</f>
        <v>0</v>
      </c>
      <c r="E495" s="9">
        <f>Daten!E495</f>
        <v>1348</v>
      </c>
      <c r="F495" s="9">
        <f>Daten!F495</f>
        <v>1250</v>
      </c>
      <c r="G495" s="27">
        <f t="shared" si="192"/>
        <v>98</v>
      </c>
      <c r="H495" s="29">
        <f t="shared" si="193"/>
        <v>7.8399999999999997E-2</v>
      </c>
      <c r="I495" s="21">
        <f t="shared" si="194"/>
        <v>16.12400512531298</v>
      </c>
      <c r="J495" s="21">
        <f t="shared" si="195"/>
        <v>81.875994874687024</v>
      </c>
      <c r="K495" s="27">
        <f t="shared" si="196"/>
        <v>-40937.997437343511</v>
      </c>
      <c r="L495" s="16">
        <f>Daten!G495</f>
        <v>227</v>
      </c>
      <c r="M495" s="16">
        <f>Daten!H495</f>
        <v>881</v>
      </c>
      <c r="N495" s="16">
        <f>Daten!I495</f>
        <v>240</v>
      </c>
      <c r="O495" s="28">
        <f t="shared" si="197"/>
        <v>0.53007945516458566</v>
      </c>
      <c r="P495" s="16">
        <f t="shared" si="198"/>
        <v>487.203352622642</v>
      </c>
      <c r="Q495" s="21">
        <f t="shared" si="199"/>
        <v>-20.203352622642001</v>
      </c>
      <c r="R495" s="27">
        <f t="shared" si="200"/>
        <v>-4040.6705245284002</v>
      </c>
      <c r="S495" s="9">
        <f>Daten!K495</f>
        <v>24989</v>
      </c>
      <c r="T495" s="9">
        <f>Daten!L495</f>
        <v>56564</v>
      </c>
      <c r="U495" s="9">
        <f>Daten!M495</f>
        <v>94277</v>
      </c>
      <c r="V495" s="9">
        <f>Daten!N495</f>
        <v>500</v>
      </c>
      <c r="W495" s="9">
        <f>Daten!O495</f>
        <v>500</v>
      </c>
      <c r="X495" s="23">
        <f t="shared" si="201"/>
        <v>175830</v>
      </c>
      <c r="Y495" s="9">
        <f t="shared" si="202"/>
        <v>476810.25714891811</v>
      </c>
      <c r="Z495" s="21">
        <f t="shared" si="203"/>
        <v>-300980.25714891811</v>
      </c>
      <c r="AA495" s="27">
        <f t="shared" si="204"/>
        <v>30098.025714891814</v>
      </c>
      <c r="AB495" s="32">
        <f t="shared" si="205"/>
        <v>-14880.6422469801</v>
      </c>
      <c r="AC495" s="31">
        <f t="shared" si="206"/>
        <v>0</v>
      </c>
      <c r="AG495" s="26">
        <f t="shared" si="207"/>
        <v>0</v>
      </c>
      <c r="AH495" s="26">
        <f t="shared" si="208"/>
        <v>0</v>
      </c>
      <c r="AI495" s="26">
        <f t="shared" si="209"/>
        <v>0</v>
      </c>
      <c r="AJ495" s="26">
        <f t="shared" si="210"/>
        <v>1</v>
      </c>
      <c r="AK495" s="26">
        <f t="shared" si="211"/>
        <v>0</v>
      </c>
      <c r="AL495" s="26">
        <f t="shared" ca="1" si="212"/>
        <v>0</v>
      </c>
      <c r="AM495" s="26">
        <f t="shared" ca="1" si="213"/>
        <v>0</v>
      </c>
      <c r="AN495" s="26">
        <f ca="1">IF(AM495=0,0,COUNTIF($AM$19:AM495,C495*10+1))</f>
        <v>0</v>
      </c>
      <c r="AO495" s="21">
        <f t="shared" ca="1" si="214"/>
        <v>0</v>
      </c>
      <c r="AP495" s="33">
        <f t="shared" ca="1" si="215"/>
        <v>0</v>
      </c>
      <c r="AR495" s="111">
        <v>0</v>
      </c>
      <c r="AS495" s="26"/>
    </row>
    <row r="496" spans="1:45" x14ac:dyDescent="0.2">
      <c r="A496" s="15">
        <f>Daten!A496</f>
        <v>31021</v>
      </c>
      <c r="B496" s="8" t="str">
        <f>Daten!B496</f>
        <v>Hohenwarth-Mühlbach a.M.</v>
      </c>
      <c r="C496" s="15">
        <f t="shared" si="191"/>
        <v>3</v>
      </c>
      <c r="D496" s="10">
        <f>Daten!D496</f>
        <v>0</v>
      </c>
      <c r="E496" s="9">
        <f>Daten!E496</f>
        <v>1314</v>
      </c>
      <c r="F496" s="9">
        <f>Daten!F496</f>
        <v>1278</v>
      </c>
      <c r="G496" s="27">
        <f t="shared" si="192"/>
        <v>36</v>
      </c>
      <c r="H496" s="29">
        <f t="shared" si="193"/>
        <v>2.8169014084507043E-2</v>
      </c>
      <c r="I496" s="21">
        <f t="shared" si="194"/>
        <v>16.48518284011999</v>
      </c>
      <c r="J496" s="21">
        <f t="shared" si="195"/>
        <v>19.51481715988001</v>
      </c>
      <c r="K496" s="27">
        <f t="shared" si="196"/>
        <v>-9757.4085799400054</v>
      </c>
      <c r="L496" s="16">
        <f>Daten!G496</f>
        <v>174</v>
      </c>
      <c r="M496" s="16">
        <f>Daten!H496</f>
        <v>840</v>
      </c>
      <c r="N496" s="16">
        <f>Daten!I496</f>
        <v>300</v>
      </c>
      <c r="O496" s="28">
        <f t="shared" si="197"/>
        <v>0.56428571428571428</v>
      </c>
      <c r="P496" s="16">
        <f t="shared" si="198"/>
        <v>464.52987083203095</v>
      </c>
      <c r="Q496" s="21">
        <f t="shared" si="199"/>
        <v>9.4701291679690485</v>
      </c>
      <c r="R496" s="27">
        <f t="shared" si="200"/>
        <v>1894.0258335938097</v>
      </c>
      <c r="S496" s="9">
        <f>Daten!K496</f>
        <v>35623</v>
      </c>
      <c r="T496" s="9">
        <f>Daten!L496</f>
        <v>63702</v>
      </c>
      <c r="U496" s="9">
        <f>Daten!M496</f>
        <v>80635</v>
      </c>
      <c r="V496" s="9">
        <f>Daten!N496</f>
        <v>500</v>
      </c>
      <c r="W496" s="9">
        <f>Daten!O496</f>
        <v>500</v>
      </c>
      <c r="X496" s="23">
        <f t="shared" si="201"/>
        <v>179960</v>
      </c>
      <c r="Y496" s="9">
        <f t="shared" si="202"/>
        <v>464783.88567780302</v>
      </c>
      <c r="Z496" s="21">
        <f t="shared" si="203"/>
        <v>-284823.88567780302</v>
      </c>
      <c r="AA496" s="27">
        <f t="shared" si="204"/>
        <v>28482.388567780305</v>
      </c>
      <c r="AB496" s="32">
        <f t="shared" si="205"/>
        <v>20619.005821434108</v>
      </c>
      <c r="AC496" s="31">
        <f t="shared" si="206"/>
        <v>20619.005821434108</v>
      </c>
      <c r="AG496" s="26">
        <f t="shared" si="207"/>
        <v>-9757.4085799400054</v>
      </c>
      <c r="AH496" s="26">
        <f t="shared" si="208"/>
        <v>28482.388567780305</v>
      </c>
      <c r="AI496" s="26">
        <f t="shared" si="209"/>
        <v>18724.979987840299</v>
      </c>
      <c r="AJ496" s="26">
        <f t="shared" si="210"/>
        <v>1</v>
      </c>
      <c r="AK496" s="26">
        <f t="shared" si="211"/>
        <v>18724.979987840299</v>
      </c>
      <c r="AL496" s="26">
        <f t="shared" ca="1" si="212"/>
        <v>44193</v>
      </c>
      <c r="AM496" s="26">
        <f t="shared" ca="1" si="213"/>
        <v>31</v>
      </c>
      <c r="AN496" s="26">
        <f ca="1">IF(AM496=0,0,COUNTIF($AM$19:AM496,C496*10+1))</f>
        <v>84</v>
      </c>
      <c r="AO496" s="21">
        <f t="shared" ca="1" si="214"/>
        <v>0</v>
      </c>
      <c r="AP496" s="33">
        <f t="shared" ca="1" si="215"/>
        <v>44193</v>
      </c>
      <c r="AR496" s="111">
        <v>19975</v>
      </c>
      <c r="AS496" s="26"/>
    </row>
    <row r="497" spans="1:45" x14ac:dyDescent="0.2">
      <c r="A497" s="15">
        <f>Daten!A497</f>
        <v>31022</v>
      </c>
      <c r="B497" s="8" t="str">
        <f>Daten!B497</f>
        <v>Hollabrunn</v>
      </c>
      <c r="C497" s="15">
        <f t="shared" si="191"/>
        <v>3</v>
      </c>
      <c r="D497" s="10">
        <f>Daten!D497</f>
        <v>0</v>
      </c>
      <c r="E497" s="9">
        <f>Daten!E497</f>
        <v>11852</v>
      </c>
      <c r="F497" s="9">
        <f>Daten!F497</f>
        <v>11731</v>
      </c>
      <c r="G497" s="27">
        <f t="shared" si="192"/>
        <v>121</v>
      </c>
      <c r="H497" s="29">
        <f t="shared" si="193"/>
        <v>1.0314551189156935E-2</v>
      </c>
      <c r="I497" s="21">
        <f t="shared" si="194"/>
        <v>151.32056330003724</v>
      </c>
      <c r="J497" s="21">
        <f t="shared" si="195"/>
        <v>-30.320563300037236</v>
      </c>
      <c r="K497" s="27">
        <f t="shared" si="196"/>
        <v>15160.281650018618</v>
      </c>
      <c r="L497" s="16">
        <f>Daten!G497</f>
        <v>1572</v>
      </c>
      <c r="M497" s="16">
        <f>Daten!H497</f>
        <v>7885</v>
      </c>
      <c r="N497" s="16">
        <f>Daten!I497</f>
        <v>2395</v>
      </c>
      <c r="O497" s="28">
        <f t="shared" si="197"/>
        <v>0.50310716550412171</v>
      </c>
      <c r="P497" s="16">
        <f t="shared" si="198"/>
        <v>4360.4976565601955</v>
      </c>
      <c r="Q497" s="21">
        <f t="shared" si="199"/>
        <v>-393.49765656019554</v>
      </c>
      <c r="R497" s="27">
        <f t="shared" si="200"/>
        <v>-78699.531312039107</v>
      </c>
      <c r="S497" s="9">
        <f>Daten!K497</f>
        <v>92218</v>
      </c>
      <c r="T497" s="9">
        <f>Daten!L497</f>
        <v>932205</v>
      </c>
      <c r="U497" s="9">
        <f>Daten!M497</f>
        <v>3434590</v>
      </c>
      <c r="V497" s="9">
        <f>Daten!N497</f>
        <v>500</v>
      </c>
      <c r="W497" s="9">
        <f>Daten!O497</f>
        <v>500</v>
      </c>
      <c r="X497" s="23">
        <f t="shared" si="201"/>
        <v>4459013</v>
      </c>
      <c r="Y497" s="9">
        <f t="shared" si="202"/>
        <v>4192251.6081075501</v>
      </c>
      <c r="Z497" s="21">
        <f t="shared" si="203"/>
        <v>266761.39189244993</v>
      </c>
      <c r="AA497" s="27">
        <f t="shared" si="204"/>
        <v>-26676.139189244994</v>
      </c>
      <c r="AB497" s="32">
        <f t="shared" si="205"/>
        <v>-90215.388851265481</v>
      </c>
      <c r="AC497" s="31">
        <f t="shared" si="206"/>
        <v>0</v>
      </c>
      <c r="AG497" s="26">
        <f t="shared" si="207"/>
        <v>0</v>
      </c>
      <c r="AH497" s="26">
        <f t="shared" si="208"/>
        <v>0</v>
      </c>
      <c r="AI497" s="26">
        <f t="shared" si="209"/>
        <v>0</v>
      </c>
      <c r="AJ497" s="26">
        <f t="shared" si="210"/>
        <v>1</v>
      </c>
      <c r="AK497" s="26">
        <f t="shared" si="211"/>
        <v>0</v>
      </c>
      <c r="AL497" s="26">
        <f t="shared" ca="1" si="212"/>
        <v>0</v>
      </c>
      <c r="AM497" s="26">
        <f t="shared" ca="1" si="213"/>
        <v>0</v>
      </c>
      <c r="AN497" s="26">
        <f ca="1">IF(AM497=0,0,COUNTIF($AM$19:AM497,C497*10+1))</f>
        <v>0</v>
      </c>
      <c r="AO497" s="21">
        <f t="shared" ca="1" si="214"/>
        <v>0</v>
      </c>
      <c r="AP497" s="33">
        <f t="shared" ca="1" si="215"/>
        <v>0</v>
      </c>
      <c r="AR497" s="111">
        <v>0</v>
      </c>
      <c r="AS497" s="26"/>
    </row>
    <row r="498" spans="1:45" x14ac:dyDescent="0.2">
      <c r="A498" s="15">
        <f>Daten!A498</f>
        <v>31025</v>
      </c>
      <c r="B498" s="8" t="str">
        <f>Daten!B498</f>
        <v>Mailberg</v>
      </c>
      <c r="C498" s="15">
        <f t="shared" si="191"/>
        <v>3</v>
      </c>
      <c r="D498" s="10">
        <f>Daten!D498</f>
        <v>0</v>
      </c>
      <c r="E498" s="9">
        <f>Daten!E498</f>
        <v>570</v>
      </c>
      <c r="F498" s="9">
        <f>Daten!F498</f>
        <v>568</v>
      </c>
      <c r="G498" s="27">
        <f t="shared" si="192"/>
        <v>2</v>
      </c>
      <c r="H498" s="29">
        <f t="shared" si="193"/>
        <v>3.5211267605633804E-3</v>
      </c>
      <c r="I498" s="21">
        <f t="shared" si="194"/>
        <v>7.3267479289422175</v>
      </c>
      <c r="J498" s="21">
        <f t="shared" si="195"/>
        <v>-5.3267479289422175</v>
      </c>
      <c r="K498" s="27">
        <f t="shared" si="196"/>
        <v>2663.3739644711086</v>
      </c>
      <c r="L498" s="16">
        <f>Daten!G498</f>
        <v>67</v>
      </c>
      <c r="M498" s="16">
        <f>Daten!H498</f>
        <v>355</v>
      </c>
      <c r="N498" s="16">
        <f>Daten!I498</f>
        <v>148</v>
      </c>
      <c r="O498" s="28">
        <f t="shared" si="197"/>
        <v>0.60563380281690138</v>
      </c>
      <c r="P498" s="16">
        <f t="shared" si="198"/>
        <v>196.31917160163212</v>
      </c>
      <c r="Q498" s="21">
        <f t="shared" si="199"/>
        <v>18.680828398367879</v>
      </c>
      <c r="R498" s="27">
        <f t="shared" si="200"/>
        <v>3736.1656796735761</v>
      </c>
      <c r="S498" s="9">
        <f>Daten!K498</f>
        <v>12074</v>
      </c>
      <c r="T498" s="9">
        <f>Daten!L498</f>
        <v>23993</v>
      </c>
      <c r="U498" s="9">
        <f>Daten!M498</f>
        <v>59159</v>
      </c>
      <c r="V498" s="9">
        <f>Daten!N498</f>
        <v>500</v>
      </c>
      <c r="W498" s="9">
        <f>Daten!O498</f>
        <v>500</v>
      </c>
      <c r="X498" s="23">
        <f t="shared" si="201"/>
        <v>95226</v>
      </c>
      <c r="Y498" s="9">
        <f t="shared" si="202"/>
        <v>201618.58054516569</v>
      </c>
      <c r="Z498" s="21">
        <f t="shared" si="203"/>
        <v>-106392.58054516569</v>
      </c>
      <c r="AA498" s="27">
        <f t="shared" si="204"/>
        <v>10639.258054516569</v>
      </c>
      <c r="AB498" s="32">
        <f t="shared" si="205"/>
        <v>17038.797698661256</v>
      </c>
      <c r="AC498" s="31">
        <f t="shared" si="206"/>
        <v>17038.797698661256</v>
      </c>
      <c r="AG498" s="26">
        <f t="shared" si="207"/>
        <v>2663.3739644711086</v>
      </c>
      <c r="AH498" s="26">
        <f t="shared" si="208"/>
        <v>10639.258054516569</v>
      </c>
      <c r="AI498" s="26">
        <f t="shared" si="209"/>
        <v>13302.632018987679</v>
      </c>
      <c r="AJ498" s="26">
        <f t="shared" si="210"/>
        <v>1</v>
      </c>
      <c r="AK498" s="26">
        <f t="shared" si="211"/>
        <v>13302.632018987679</v>
      </c>
      <c r="AL498" s="26">
        <f t="shared" ca="1" si="212"/>
        <v>31395</v>
      </c>
      <c r="AM498" s="26">
        <f t="shared" ca="1" si="213"/>
        <v>31</v>
      </c>
      <c r="AN498" s="26">
        <f ca="1">IF(AM498=0,0,COUNTIF($AM$19:AM498,C498*10+1))</f>
        <v>85</v>
      </c>
      <c r="AO498" s="21">
        <f t="shared" ca="1" si="214"/>
        <v>0</v>
      </c>
      <c r="AP498" s="33">
        <f t="shared" ca="1" si="215"/>
        <v>31395</v>
      </c>
      <c r="AR498" s="111">
        <v>14190</v>
      </c>
      <c r="AS498" s="26"/>
    </row>
    <row r="499" spans="1:45" x14ac:dyDescent="0.2">
      <c r="A499" s="15">
        <f>Daten!A499</f>
        <v>31026</v>
      </c>
      <c r="B499" s="8" t="str">
        <f>Daten!B499</f>
        <v>Maissau</v>
      </c>
      <c r="C499" s="15">
        <f t="shared" si="191"/>
        <v>3</v>
      </c>
      <c r="D499" s="10">
        <f>Daten!D499</f>
        <v>0</v>
      </c>
      <c r="E499" s="9">
        <f>Daten!E499</f>
        <v>1945</v>
      </c>
      <c r="F499" s="9">
        <f>Daten!F499</f>
        <v>1949</v>
      </c>
      <c r="G499" s="27">
        <f t="shared" si="192"/>
        <v>-4</v>
      </c>
      <c r="H499" s="29">
        <f t="shared" si="193"/>
        <v>-2.052334530528476E-3</v>
      </c>
      <c r="I499" s="21">
        <f t="shared" si="194"/>
        <v>25.140548791387996</v>
      </c>
      <c r="J499" s="21">
        <f t="shared" si="195"/>
        <v>-29.140548791387996</v>
      </c>
      <c r="K499" s="27">
        <f t="shared" si="196"/>
        <v>14570.274395693998</v>
      </c>
      <c r="L499" s="16">
        <f>Daten!G499</f>
        <v>237</v>
      </c>
      <c r="M499" s="16">
        <f>Daten!H499</f>
        <v>1244</v>
      </c>
      <c r="N499" s="16">
        <f>Daten!I499</f>
        <v>464</v>
      </c>
      <c r="O499" s="28">
        <f t="shared" si="197"/>
        <v>0.56350482315112538</v>
      </c>
      <c r="P499" s="16">
        <f t="shared" si="198"/>
        <v>687.94661823219826</v>
      </c>
      <c r="Q499" s="21">
        <f t="shared" si="199"/>
        <v>13.053381767801739</v>
      </c>
      <c r="R499" s="27">
        <f t="shared" si="200"/>
        <v>2610.6763535603477</v>
      </c>
      <c r="S499" s="9">
        <f>Daten!K499</f>
        <v>33773</v>
      </c>
      <c r="T499" s="9">
        <f>Daten!L499</f>
        <v>119207</v>
      </c>
      <c r="U499" s="9">
        <f>Daten!M499</f>
        <v>286312</v>
      </c>
      <c r="V499" s="9">
        <f>Daten!N499</f>
        <v>500</v>
      </c>
      <c r="W499" s="9">
        <f>Daten!O499</f>
        <v>500</v>
      </c>
      <c r="X499" s="23">
        <f t="shared" si="201"/>
        <v>439292</v>
      </c>
      <c r="Y499" s="9">
        <f t="shared" si="202"/>
        <v>687979.19150938117</v>
      </c>
      <c r="Z499" s="21">
        <f t="shared" si="203"/>
        <v>-248687.19150938117</v>
      </c>
      <c r="AA499" s="27">
        <f t="shared" si="204"/>
        <v>24868.719150938119</v>
      </c>
      <c r="AB499" s="32">
        <f t="shared" si="205"/>
        <v>42049.669900192464</v>
      </c>
      <c r="AC499" s="31">
        <f t="shared" si="206"/>
        <v>42049.669900192464</v>
      </c>
      <c r="AG499" s="26">
        <f t="shared" si="207"/>
        <v>14570.274395693998</v>
      </c>
      <c r="AH499" s="26">
        <f t="shared" si="208"/>
        <v>24868.719150938119</v>
      </c>
      <c r="AI499" s="26">
        <f t="shared" si="209"/>
        <v>39438.993546632119</v>
      </c>
      <c r="AJ499" s="26">
        <f t="shared" si="210"/>
        <v>1</v>
      </c>
      <c r="AK499" s="26">
        <f t="shared" si="211"/>
        <v>39438.993546632119</v>
      </c>
      <c r="AL499" s="26">
        <f t="shared" ca="1" si="212"/>
        <v>93080</v>
      </c>
      <c r="AM499" s="26">
        <f t="shared" ca="1" si="213"/>
        <v>31</v>
      </c>
      <c r="AN499" s="26">
        <f ca="1">IF(AM499=0,0,COUNTIF($AM$19:AM499,C499*10+1))</f>
        <v>86</v>
      </c>
      <c r="AO499" s="21">
        <f t="shared" ca="1" si="214"/>
        <v>0</v>
      </c>
      <c r="AP499" s="33">
        <f t="shared" ca="1" si="215"/>
        <v>93080</v>
      </c>
      <c r="AR499" s="111">
        <v>42072</v>
      </c>
      <c r="AS499" s="26"/>
    </row>
    <row r="500" spans="1:45" x14ac:dyDescent="0.2">
      <c r="A500" s="15">
        <f>Daten!A500</f>
        <v>31028</v>
      </c>
      <c r="B500" s="8" t="str">
        <f>Daten!B500</f>
        <v>Nappersdorf-Kammersdorf</v>
      </c>
      <c r="C500" s="15">
        <f t="shared" si="191"/>
        <v>3</v>
      </c>
      <c r="D500" s="10">
        <f>Daten!D500</f>
        <v>0</v>
      </c>
      <c r="E500" s="9">
        <f>Daten!E500</f>
        <v>1213</v>
      </c>
      <c r="F500" s="9">
        <f>Daten!F500</f>
        <v>1242</v>
      </c>
      <c r="G500" s="27">
        <f t="shared" si="192"/>
        <v>-29</v>
      </c>
      <c r="H500" s="29">
        <f t="shared" si="193"/>
        <v>-2.3349436392914653E-2</v>
      </c>
      <c r="I500" s="21">
        <f t="shared" si="194"/>
        <v>16.020811492510976</v>
      </c>
      <c r="J500" s="21">
        <f t="shared" si="195"/>
        <v>-45.020811492510973</v>
      </c>
      <c r="K500" s="27">
        <f t="shared" si="196"/>
        <v>22510.405746255485</v>
      </c>
      <c r="L500" s="16">
        <f>Daten!G500</f>
        <v>136</v>
      </c>
      <c r="M500" s="16">
        <f>Daten!H500</f>
        <v>784</v>
      </c>
      <c r="N500" s="16">
        <f>Daten!I500</f>
        <v>293</v>
      </c>
      <c r="O500" s="28">
        <f t="shared" si="197"/>
        <v>0.54719387755102045</v>
      </c>
      <c r="P500" s="16">
        <f t="shared" si="198"/>
        <v>433.56121277656223</v>
      </c>
      <c r="Q500" s="21">
        <f t="shared" si="199"/>
        <v>-4.561212776562229</v>
      </c>
      <c r="R500" s="27">
        <f t="shared" si="200"/>
        <v>-912.2425553124458</v>
      </c>
      <c r="S500" s="9">
        <f>Daten!K500</f>
        <v>34179</v>
      </c>
      <c r="T500" s="9">
        <f>Daten!L500</f>
        <v>66737</v>
      </c>
      <c r="U500" s="9">
        <f>Daten!M500</f>
        <v>111383</v>
      </c>
      <c r="V500" s="9">
        <f>Daten!N500</f>
        <v>500</v>
      </c>
      <c r="W500" s="9">
        <f>Daten!O500</f>
        <v>500</v>
      </c>
      <c r="X500" s="23">
        <f t="shared" si="201"/>
        <v>212299</v>
      </c>
      <c r="Y500" s="9">
        <f t="shared" si="202"/>
        <v>429058.48807243153</v>
      </c>
      <c r="Z500" s="21">
        <f t="shared" si="203"/>
        <v>-216759.48807243153</v>
      </c>
      <c r="AA500" s="27">
        <f t="shared" si="204"/>
        <v>21675.948807243156</v>
      </c>
      <c r="AB500" s="32">
        <f t="shared" si="205"/>
        <v>43274.111998186199</v>
      </c>
      <c r="AC500" s="31">
        <f t="shared" si="206"/>
        <v>43274.111998186199</v>
      </c>
      <c r="AG500" s="26">
        <f t="shared" si="207"/>
        <v>22510.405746255485</v>
      </c>
      <c r="AH500" s="26">
        <f t="shared" si="208"/>
        <v>21675.948807243156</v>
      </c>
      <c r="AI500" s="26">
        <f t="shared" si="209"/>
        <v>44186.354553498641</v>
      </c>
      <c r="AJ500" s="26">
        <f t="shared" si="210"/>
        <v>1</v>
      </c>
      <c r="AK500" s="26">
        <f t="shared" si="211"/>
        <v>44186.354553498641</v>
      </c>
      <c r="AL500" s="26">
        <f t="shared" ca="1" si="212"/>
        <v>104284</v>
      </c>
      <c r="AM500" s="26">
        <f t="shared" ca="1" si="213"/>
        <v>31</v>
      </c>
      <c r="AN500" s="26">
        <f ca="1">IF(AM500=0,0,COUNTIF($AM$19:AM500,C500*10+1))</f>
        <v>87</v>
      </c>
      <c r="AO500" s="21">
        <f t="shared" ca="1" si="214"/>
        <v>0</v>
      </c>
      <c r="AP500" s="33">
        <f t="shared" ca="1" si="215"/>
        <v>104284</v>
      </c>
      <c r="AR500" s="111">
        <v>47136</v>
      </c>
      <c r="AS500" s="26"/>
    </row>
    <row r="501" spans="1:45" x14ac:dyDescent="0.2">
      <c r="A501" s="15">
        <f>Daten!A501</f>
        <v>31033</v>
      </c>
      <c r="B501" s="8" t="str">
        <f>Daten!B501</f>
        <v>Pernersdorf</v>
      </c>
      <c r="C501" s="15">
        <f t="shared" si="191"/>
        <v>3</v>
      </c>
      <c r="D501" s="10">
        <f>Daten!D501</f>
        <v>0</v>
      </c>
      <c r="E501" s="9">
        <f>Daten!E501</f>
        <v>1022</v>
      </c>
      <c r="F501" s="9">
        <f>Daten!F501</f>
        <v>1013</v>
      </c>
      <c r="G501" s="27">
        <f t="shared" si="192"/>
        <v>9</v>
      </c>
      <c r="H501" s="29">
        <f t="shared" si="193"/>
        <v>8.8845014807502464E-3</v>
      </c>
      <c r="I501" s="21">
        <f t="shared" si="194"/>
        <v>13.066893753553639</v>
      </c>
      <c r="J501" s="21">
        <f t="shared" si="195"/>
        <v>-4.0668937535536394</v>
      </c>
      <c r="K501" s="27">
        <f t="shared" si="196"/>
        <v>2033.4468767768196</v>
      </c>
      <c r="L501" s="16">
        <f>Daten!G501</f>
        <v>141</v>
      </c>
      <c r="M501" s="16">
        <f>Daten!H501</f>
        <v>646</v>
      </c>
      <c r="N501" s="16">
        <f>Daten!I501</f>
        <v>235</v>
      </c>
      <c r="O501" s="28">
        <f t="shared" si="197"/>
        <v>0.58204334365325072</v>
      </c>
      <c r="P501" s="16">
        <f t="shared" si="198"/>
        <v>357.24559113987141</v>
      </c>
      <c r="Q501" s="21">
        <f t="shared" si="199"/>
        <v>18.754408860128592</v>
      </c>
      <c r="R501" s="27">
        <f t="shared" si="200"/>
        <v>3750.8817720257184</v>
      </c>
      <c r="S501" s="9">
        <f>Daten!K501</f>
        <v>20137</v>
      </c>
      <c r="T501" s="9">
        <f>Daten!L501</f>
        <v>38106</v>
      </c>
      <c r="U501" s="9">
        <f>Daten!M501</f>
        <v>46773</v>
      </c>
      <c r="V501" s="9">
        <f>Daten!N501</f>
        <v>500</v>
      </c>
      <c r="W501" s="9">
        <f>Daten!O501</f>
        <v>500</v>
      </c>
      <c r="X501" s="23">
        <f t="shared" si="201"/>
        <v>105016</v>
      </c>
      <c r="Y501" s="9">
        <f t="shared" si="202"/>
        <v>361498.57774940232</v>
      </c>
      <c r="Z501" s="21">
        <f t="shared" si="203"/>
        <v>-256482.57774940232</v>
      </c>
      <c r="AA501" s="27">
        <f t="shared" si="204"/>
        <v>25648.257774940234</v>
      </c>
      <c r="AB501" s="32">
        <f t="shared" si="205"/>
        <v>31432.58642374277</v>
      </c>
      <c r="AC501" s="31">
        <f t="shared" si="206"/>
        <v>31432.58642374277</v>
      </c>
      <c r="AG501" s="26">
        <f t="shared" si="207"/>
        <v>2033.4468767768196</v>
      </c>
      <c r="AH501" s="26">
        <f t="shared" si="208"/>
        <v>25648.257774940234</v>
      </c>
      <c r="AI501" s="26">
        <f t="shared" si="209"/>
        <v>27681.704651717053</v>
      </c>
      <c r="AJ501" s="26">
        <f t="shared" si="210"/>
        <v>1</v>
      </c>
      <c r="AK501" s="26">
        <f t="shared" si="211"/>
        <v>27681.704651717053</v>
      </c>
      <c r="AL501" s="26">
        <f t="shared" ca="1" si="212"/>
        <v>65331</v>
      </c>
      <c r="AM501" s="26">
        <f t="shared" ca="1" si="213"/>
        <v>31</v>
      </c>
      <c r="AN501" s="26">
        <f ca="1">IF(AM501=0,0,COUNTIF($AM$19:AM501,C501*10+1))</f>
        <v>88</v>
      </c>
      <c r="AO501" s="21">
        <f t="shared" ca="1" si="214"/>
        <v>0</v>
      </c>
      <c r="AP501" s="33">
        <f t="shared" ca="1" si="215"/>
        <v>65331</v>
      </c>
      <c r="AR501" s="111">
        <v>29529</v>
      </c>
      <c r="AS501" s="26"/>
    </row>
    <row r="502" spans="1:45" x14ac:dyDescent="0.2">
      <c r="A502" s="15">
        <f>Daten!A502</f>
        <v>31035</v>
      </c>
      <c r="B502" s="8" t="str">
        <f>Daten!B502</f>
        <v>Pulkau</v>
      </c>
      <c r="C502" s="15">
        <f t="shared" si="191"/>
        <v>3</v>
      </c>
      <c r="D502" s="10">
        <f>Daten!D502</f>
        <v>0</v>
      </c>
      <c r="E502" s="9">
        <f>Daten!E502</f>
        <v>1550</v>
      </c>
      <c r="F502" s="9">
        <f>Daten!F502</f>
        <v>1551</v>
      </c>
      <c r="G502" s="27">
        <f t="shared" si="192"/>
        <v>-1</v>
      </c>
      <c r="H502" s="29">
        <f t="shared" si="193"/>
        <v>-6.4474532559638943E-4</v>
      </c>
      <c r="I502" s="21">
        <f t="shared" si="194"/>
        <v>20.006665559488344</v>
      </c>
      <c r="J502" s="21">
        <f t="shared" si="195"/>
        <v>-21.006665559488344</v>
      </c>
      <c r="K502" s="27">
        <f t="shared" si="196"/>
        <v>10503.332779744173</v>
      </c>
      <c r="L502" s="16">
        <f>Daten!G502</f>
        <v>222</v>
      </c>
      <c r="M502" s="16">
        <f>Daten!H502</f>
        <v>914</v>
      </c>
      <c r="N502" s="16">
        <f>Daten!I502</f>
        <v>414</v>
      </c>
      <c r="O502" s="28">
        <f t="shared" si="197"/>
        <v>0.69584245076586437</v>
      </c>
      <c r="P502" s="16">
        <f t="shared" si="198"/>
        <v>505.45274040532888</v>
      </c>
      <c r="Q502" s="21">
        <f t="shared" si="199"/>
        <v>130.54725959467112</v>
      </c>
      <c r="R502" s="27">
        <f t="shared" si="200"/>
        <v>26109.451918934225</v>
      </c>
      <c r="S502" s="9">
        <f>Daten!K502</f>
        <v>22797</v>
      </c>
      <c r="T502" s="9">
        <f>Daten!L502</f>
        <v>81394</v>
      </c>
      <c r="U502" s="9">
        <f>Daten!M502</f>
        <v>162922</v>
      </c>
      <c r="V502" s="9">
        <f>Daten!N502</f>
        <v>500</v>
      </c>
      <c r="W502" s="9">
        <f>Daten!O502</f>
        <v>500</v>
      </c>
      <c r="X502" s="23">
        <f t="shared" si="201"/>
        <v>267113</v>
      </c>
      <c r="Y502" s="9">
        <f t="shared" si="202"/>
        <v>548261.05235966109</v>
      </c>
      <c r="Z502" s="21">
        <f t="shared" si="203"/>
        <v>-281148.05235966109</v>
      </c>
      <c r="AA502" s="27">
        <f t="shared" si="204"/>
        <v>28114.805235966109</v>
      </c>
      <c r="AB502" s="32">
        <f t="shared" si="205"/>
        <v>64727.589934644508</v>
      </c>
      <c r="AC502" s="31">
        <f t="shared" si="206"/>
        <v>64727.589934644508</v>
      </c>
      <c r="AG502" s="26">
        <f t="shared" si="207"/>
        <v>10503.332779744173</v>
      </c>
      <c r="AH502" s="26">
        <f t="shared" si="208"/>
        <v>28114.805235966109</v>
      </c>
      <c r="AI502" s="26">
        <f t="shared" si="209"/>
        <v>38618.138015710283</v>
      </c>
      <c r="AJ502" s="26">
        <f t="shared" si="210"/>
        <v>1</v>
      </c>
      <c r="AK502" s="26">
        <f t="shared" si="211"/>
        <v>38618.138015710283</v>
      </c>
      <c r="AL502" s="26">
        <f t="shared" ca="1" si="212"/>
        <v>91143</v>
      </c>
      <c r="AM502" s="26">
        <f t="shared" ca="1" si="213"/>
        <v>31</v>
      </c>
      <c r="AN502" s="26">
        <f ca="1">IF(AM502=0,0,COUNTIF($AM$19:AM502,C502*10+1))</f>
        <v>89</v>
      </c>
      <c r="AO502" s="21">
        <f t="shared" ca="1" si="214"/>
        <v>0</v>
      </c>
      <c r="AP502" s="33">
        <f t="shared" ca="1" si="215"/>
        <v>91143</v>
      </c>
      <c r="AR502" s="111">
        <v>41197</v>
      </c>
      <c r="AS502" s="26"/>
    </row>
    <row r="503" spans="1:45" x14ac:dyDescent="0.2">
      <c r="A503" s="15">
        <f>Daten!A503</f>
        <v>31036</v>
      </c>
      <c r="B503" s="8" t="str">
        <f>Daten!B503</f>
        <v>Ravelsbach</v>
      </c>
      <c r="C503" s="15">
        <f t="shared" si="191"/>
        <v>3</v>
      </c>
      <c r="D503" s="10">
        <f>Daten!D503</f>
        <v>0</v>
      </c>
      <c r="E503" s="9">
        <f>Daten!E503</f>
        <v>1587</v>
      </c>
      <c r="F503" s="9">
        <f>Daten!F503</f>
        <v>1606</v>
      </c>
      <c r="G503" s="27">
        <f t="shared" si="192"/>
        <v>-19</v>
      </c>
      <c r="H503" s="29">
        <f t="shared" si="193"/>
        <v>-1.1830635118306352E-2</v>
      </c>
      <c r="I503" s="21">
        <f t="shared" si="194"/>
        <v>20.716121785002116</v>
      </c>
      <c r="J503" s="21">
        <f t="shared" si="195"/>
        <v>-39.716121785002116</v>
      </c>
      <c r="K503" s="27">
        <f t="shared" si="196"/>
        <v>19858.060892501057</v>
      </c>
      <c r="L503" s="16">
        <f>Daten!G503</f>
        <v>184</v>
      </c>
      <c r="M503" s="16">
        <f>Daten!H503</f>
        <v>1058</v>
      </c>
      <c r="N503" s="16">
        <f>Daten!I503</f>
        <v>345</v>
      </c>
      <c r="O503" s="28">
        <f t="shared" si="197"/>
        <v>0.5</v>
      </c>
      <c r="P503" s="16">
        <f t="shared" si="198"/>
        <v>585.08643254796277</v>
      </c>
      <c r="Q503" s="21">
        <f t="shared" si="199"/>
        <v>-56.086432547962772</v>
      </c>
      <c r="R503" s="27">
        <f t="shared" si="200"/>
        <v>-11217.286509592555</v>
      </c>
      <c r="S503" s="9">
        <f>Daten!K503</f>
        <v>23247</v>
      </c>
      <c r="T503" s="9">
        <f>Daten!L503</f>
        <v>79141</v>
      </c>
      <c r="U503" s="9">
        <f>Daten!M503</f>
        <v>148166</v>
      </c>
      <c r="V503" s="9">
        <f>Daten!N503</f>
        <v>500</v>
      </c>
      <c r="W503" s="9">
        <f>Daten!O503</f>
        <v>500</v>
      </c>
      <c r="X503" s="23">
        <f t="shared" si="201"/>
        <v>250554</v>
      </c>
      <c r="Y503" s="9">
        <f t="shared" si="202"/>
        <v>561348.57425469812</v>
      </c>
      <c r="Z503" s="21">
        <f t="shared" si="203"/>
        <v>-310794.57425469812</v>
      </c>
      <c r="AA503" s="27">
        <f t="shared" si="204"/>
        <v>31079.457425469813</v>
      </c>
      <c r="AB503" s="32">
        <f t="shared" si="205"/>
        <v>39720.231808378318</v>
      </c>
      <c r="AC503" s="31">
        <f t="shared" si="206"/>
        <v>39720.231808378318</v>
      </c>
      <c r="AG503" s="26">
        <f t="shared" si="207"/>
        <v>19858.060892501057</v>
      </c>
      <c r="AH503" s="26">
        <f t="shared" si="208"/>
        <v>31079.457425469813</v>
      </c>
      <c r="AI503" s="26">
        <f t="shared" si="209"/>
        <v>50937.518317970869</v>
      </c>
      <c r="AJ503" s="26">
        <f t="shared" si="210"/>
        <v>1</v>
      </c>
      <c r="AK503" s="26">
        <f t="shared" si="211"/>
        <v>50937.518317970869</v>
      </c>
      <c r="AL503" s="26">
        <f t="shared" ca="1" si="212"/>
        <v>120217</v>
      </c>
      <c r="AM503" s="26">
        <f t="shared" ca="1" si="213"/>
        <v>31</v>
      </c>
      <c r="AN503" s="26">
        <f ca="1">IF(AM503=0,0,COUNTIF($AM$19:AM503,C503*10+1))</f>
        <v>90</v>
      </c>
      <c r="AO503" s="21">
        <f t="shared" ca="1" si="214"/>
        <v>0</v>
      </c>
      <c r="AP503" s="33">
        <f t="shared" ca="1" si="215"/>
        <v>120217</v>
      </c>
      <c r="AR503" s="111">
        <v>54338</v>
      </c>
      <c r="AS503" s="26"/>
    </row>
    <row r="504" spans="1:45" x14ac:dyDescent="0.2">
      <c r="A504" s="15">
        <f>Daten!A504</f>
        <v>31037</v>
      </c>
      <c r="B504" s="8" t="str">
        <f>Daten!B504</f>
        <v>Retz</v>
      </c>
      <c r="C504" s="15">
        <f t="shared" si="191"/>
        <v>3</v>
      </c>
      <c r="D504" s="10">
        <f>Daten!D504</f>
        <v>0</v>
      </c>
      <c r="E504" s="9">
        <f>Daten!E504</f>
        <v>4240</v>
      </c>
      <c r="F504" s="9">
        <f>Daten!F504</f>
        <v>4264</v>
      </c>
      <c r="G504" s="27">
        <f t="shared" si="192"/>
        <v>-24</v>
      </c>
      <c r="H504" s="29">
        <f t="shared" si="193"/>
        <v>-5.6285178236397749E-3</v>
      </c>
      <c r="I504" s="21">
        <f t="shared" si="194"/>
        <v>55.002206283467636</v>
      </c>
      <c r="J504" s="21">
        <f t="shared" si="195"/>
        <v>-79.002206283467643</v>
      </c>
      <c r="K504" s="27">
        <f t="shared" si="196"/>
        <v>39501.103141733824</v>
      </c>
      <c r="L504" s="16">
        <f>Daten!G504</f>
        <v>490</v>
      </c>
      <c r="M504" s="16">
        <f>Daten!H504</f>
        <v>2674</v>
      </c>
      <c r="N504" s="16">
        <f>Daten!I504</f>
        <v>1076</v>
      </c>
      <c r="O504" s="28">
        <f t="shared" si="197"/>
        <v>0.58563949139865368</v>
      </c>
      <c r="P504" s="16">
        <f t="shared" si="198"/>
        <v>1478.7534221486319</v>
      </c>
      <c r="Q504" s="21">
        <f t="shared" si="199"/>
        <v>87.246577851368102</v>
      </c>
      <c r="R504" s="27">
        <f t="shared" si="200"/>
        <v>17449.315570273619</v>
      </c>
      <c r="S504" s="9">
        <f>Daten!K504</f>
        <v>37802</v>
      </c>
      <c r="T504" s="9">
        <f>Daten!L504</f>
        <v>263841</v>
      </c>
      <c r="U504" s="9">
        <f>Daten!M504</f>
        <v>1016035</v>
      </c>
      <c r="V504" s="9">
        <f>Daten!N504</f>
        <v>500</v>
      </c>
      <c r="W504" s="9">
        <f>Daten!O504</f>
        <v>500</v>
      </c>
      <c r="X504" s="23">
        <f t="shared" si="201"/>
        <v>1317678</v>
      </c>
      <c r="Y504" s="9">
        <f t="shared" si="202"/>
        <v>1499759.2658096536</v>
      </c>
      <c r="Z504" s="21">
        <f t="shared" si="203"/>
        <v>-182081.26580965356</v>
      </c>
      <c r="AA504" s="27">
        <f t="shared" si="204"/>
        <v>18208.126580965356</v>
      </c>
      <c r="AB504" s="32">
        <f t="shared" si="205"/>
        <v>75158.545292972791</v>
      </c>
      <c r="AC504" s="31">
        <f t="shared" si="206"/>
        <v>75158.545292972791</v>
      </c>
      <c r="AG504" s="26">
        <f t="shared" si="207"/>
        <v>39501.103141733824</v>
      </c>
      <c r="AH504" s="26">
        <f t="shared" si="208"/>
        <v>18208.126580965356</v>
      </c>
      <c r="AI504" s="26">
        <f t="shared" si="209"/>
        <v>57709.22972269918</v>
      </c>
      <c r="AJ504" s="26">
        <f t="shared" si="210"/>
        <v>1</v>
      </c>
      <c r="AK504" s="26">
        <f t="shared" si="211"/>
        <v>57709.22972269918</v>
      </c>
      <c r="AL504" s="26">
        <f t="shared" ca="1" si="212"/>
        <v>136199</v>
      </c>
      <c r="AM504" s="26">
        <f t="shared" ca="1" si="213"/>
        <v>31</v>
      </c>
      <c r="AN504" s="26">
        <f ca="1">IF(AM504=0,0,COUNTIF($AM$19:AM504,C504*10+1))</f>
        <v>91</v>
      </c>
      <c r="AO504" s="21">
        <f t="shared" ca="1" si="214"/>
        <v>0</v>
      </c>
      <c r="AP504" s="33">
        <f t="shared" ca="1" si="215"/>
        <v>136199</v>
      </c>
      <c r="AR504" s="111">
        <v>61562</v>
      </c>
      <c r="AS504" s="26"/>
    </row>
    <row r="505" spans="1:45" x14ac:dyDescent="0.2">
      <c r="A505" s="15">
        <f>Daten!A505</f>
        <v>31038</v>
      </c>
      <c r="B505" s="8" t="str">
        <f>Daten!B505</f>
        <v>Retzbach</v>
      </c>
      <c r="C505" s="15">
        <f t="shared" si="191"/>
        <v>3</v>
      </c>
      <c r="D505" s="10">
        <f>Daten!D505</f>
        <v>0</v>
      </c>
      <c r="E505" s="9">
        <f>Daten!E505</f>
        <v>1018</v>
      </c>
      <c r="F505" s="9">
        <f>Daten!F505</f>
        <v>1006</v>
      </c>
      <c r="G505" s="27">
        <f t="shared" si="192"/>
        <v>12</v>
      </c>
      <c r="H505" s="29">
        <f t="shared" si="193"/>
        <v>1.1928429423459244E-2</v>
      </c>
      <c r="I505" s="21">
        <f t="shared" si="194"/>
        <v>12.976599324851886</v>
      </c>
      <c r="J505" s="21">
        <f t="shared" si="195"/>
        <v>-0.97659932485188605</v>
      </c>
      <c r="K505" s="27">
        <f t="shared" si="196"/>
        <v>488.29966242594304</v>
      </c>
      <c r="L505" s="16">
        <f>Daten!G505</f>
        <v>126</v>
      </c>
      <c r="M505" s="16">
        <f>Daten!H505</f>
        <v>623</v>
      </c>
      <c r="N505" s="16">
        <f>Daten!I505</f>
        <v>269</v>
      </c>
      <c r="O505" s="28">
        <f t="shared" si="197"/>
        <v>0.63402889245585869</v>
      </c>
      <c r="P505" s="16">
        <f t="shared" si="198"/>
        <v>344.52632086708962</v>
      </c>
      <c r="Q505" s="21">
        <f t="shared" si="199"/>
        <v>50.473679132910377</v>
      </c>
      <c r="R505" s="27">
        <f t="shared" si="200"/>
        <v>10094.735826582075</v>
      </c>
      <c r="S505" s="9">
        <f>Daten!K505</f>
        <v>13756</v>
      </c>
      <c r="T505" s="9">
        <f>Daten!L505</f>
        <v>41317</v>
      </c>
      <c r="U505" s="9">
        <f>Daten!M505</f>
        <v>64241</v>
      </c>
      <c r="V505" s="9">
        <f>Daten!N505</f>
        <v>500</v>
      </c>
      <c r="W505" s="9">
        <f>Daten!O505</f>
        <v>500</v>
      </c>
      <c r="X505" s="23">
        <f t="shared" si="201"/>
        <v>119314</v>
      </c>
      <c r="Y505" s="9">
        <f t="shared" si="202"/>
        <v>360083.71051750641</v>
      </c>
      <c r="Z505" s="21">
        <f t="shared" si="203"/>
        <v>-240769.71051750641</v>
      </c>
      <c r="AA505" s="27">
        <f t="shared" si="204"/>
        <v>24076.971051750643</v>
      </c>
      <c r="AB505" s="32">
        <f t="shared" si="205"/>
        <v>34660.006540758659</v>
      </c>
      <c r="AC505" s="31">
        <f t="shared" si="206"/>
        <v>34660.006540758659</v>
      </c>
      <c r="AG505" s="26">
        <f t="shared" si="207"/>
        <v>488.29966242594304</v>
      </c>
      <c r="AH505" s="26">
        <f t="shared" si="208"/>
        <v>24076.971051750643</v>
      </c>
      <c r="AI505" s="26">
        <f t="shared" si="209"/>
        <v>24565.270714176586</v>
      </c>
      <c r="AJ505" s="26">
        <f t="shared" si="210"/>
        <v>1</v>
      </c>
      <c r="AK505" s="26">
        <f t="shared" si="211"/>
        <v>24565.270714176586</v>
      </c>
      <c r="AL505" s="26">
        <f t="shared" ca="1" si="212"/>
        <v>57976</v>
      </c>
      <c r="AM505" s="26">
        <f t="shared" ca="1" si="213"/>
        <v>31</v>
      </c>
      <c r="AN505" s="26">
        <f ca="1">IF(AM505=0,0,COUNTIF($AM$19:AM505,C505*10+1))</f>
        <v>92</v>
      </c>
      <c r="AO505" s="21">
        <f t="shared" ca="1" si="214"/>
        <v>0</v>
      </c>
      <c r="AP505" s="33">
        <f t="shared" ca="1" si="215"/>
        <v>57976</v>
      </c>
      <c r="AR505" s="111">
        <v>26205</v>
      </c>
      <c r="AS505" s="26"/>
    </row>
    <row r="506" spans="1:45" x14ac:dyDescent="0.2">
      <c r="A506" s="15">
        <f>Daten!A506</f>
        <v>31041</v>
      </c>
      <c r="B506" s="8" t="str">
        <f>Daten!B506</f>
        <v>Schrattenthal</v>
      </c>
      <c r="C506" s="15">
        <f t="shared" si="191"/>
        <v>3</v>
      </c>
      <c r="D506" s="10">
        <f>Daten!D506</f>
        <v>0</v>
      </c>
      <c r="E506" s="9">
        <f>Daten!E506</f>
        <v>873</v>
      </c>
      <c r="F506" s="9">
        <f>Daten!F506</f>
        <v>872</v>
      </c>
      <c r="G506" s="27">
        <f t="shared" si="192"/>
        <v>1</v>
      </c>
      <c r="H506" s="29">
        <f t="shared" si="193"/>
        <v>1.1467889908256881E-3</v>
      </c>
      <c r="I506" s="21">
        <f t="shared" si="194"/>
        <v>11.248105975418335</v>
      </c>
      <c r="J506" s="21">
        <f t="shared" si="195"/>
        <v>-10.248105975418335</v>
      </c>
      <c r="K506" s="27">
        <f t="shared" si="196"/>
        <v>5124.0529877091676</v>
      </c>
      <c r="L506" s="16">
        <f>Daten!G506</f>
        <v>114</v>
      </c>
      <c r="M506" s="16">
        <f>Daten!H506</f>
        <v>539</v>
      </c>
      <c r="N506" s="16">
        <f>Daten!I506</f>
        <v>220</v>
      </c>
      <c r="O506" s="28">
        <f t="shared" si="197"/>
        <v>0.61966604823747684</v>
      </c>
      <c r="P506" s="16">
        <f t="shared" si="198"/>
        <v>298.07333378388654</v>
      </c>
      <c r="Q506" s="21">
        <f t="shared" si="199"/>
        <v>35.92666621611346</v>
      </c>
      <c r="R506" s="27">
        <f t="shared" si="200"/>
        <v>7185.3332432226925</v>
      </c>
      <c r="S506" s="9">
        <f>Daten!K506</f>
        <v>23899</v>
      </c>
      <c r="T506" s="9">
        <f>Daten!L506</f>
        <v>27128</v>
      </c>
      <c r="U506" s="9">
        <f>Daten!M506</f>
        <v>37187</v>
      </c>
      <c r="V506" s="9">
        <f>Daten!N506</f>
        <v>500</v>
      </c>
      <c r="W506" s="9">
        <f>Daten!O506</f>
        <v>500</v>
      </c>
      <c r="X506" s="23">
        <f t="shared" si="201"/>
        <v>88214</v>
      </c>
      <c r="Y506" s="9">
        <f t="shared" si="202"/>
        <v>308794.77336128009</v>
      </c>
      <c r="Z506" s="21">
        <f t="shared" si="203"/>
        <v>-220580.77336128009</v>
      </c>
      <c r="AA506" s="27">
        <f t="shared" si="204"/>
        <v>22058.077336128012</v>
      </c>
      <c r="AB506" s="32">
        <f t="shared" si="205"/>
        <v>34367.463567059873</v>
      </c>
      <c r="AC506" s="31">
        <f t="shared" si="206"/>
        <v>34367.463567059873</v>
      </c>
      <c r="AG506" s="26">
        <f t="shared" si="207"/>
        <v>5124.0529877091676</v>
      </c>
      <c r="AH506" s="26">
        <f t="shared" si="208"/>
        <v>22058.077336128012</v>
      </c>
      <c r="AI506" s="26">
        <f t="shared" si="209"/>
        <v>27182.13032383718</v>
      </c>
      <c r="AJ506" s="26">
        <f t="shared" si="210"/>
        <v>1</v>
      </c>
      <c r="AK506" s="26">
        <f t="shared" si="211"/>
        <v>27182.13032383718</v>
      </c>
      <c r="AL506" s="26">
        <f t="shared" ca="1" si="212"/>
        <v>64152</v>
      </c>
      <c r="AM506" s="26">
        <f t="shared" ca="1" si="213"/>
        <v>31</v>
      </c>
      <c r="AN506" s="26">
        <f ca="1">IF(AM506=0,0,COUNTIF($AM$19:AM506,C506*10+1))</f>
        <v>93</v>
      </c>
      <c r="AO506" s="21">
        <f t="shared" ca="1" si="214"/>
        <v>0</v>
      </c>
      <c r="AP506" s="33">
        <f t="shared" ca="1" si="215"/>
        <v>64152</v>
      </c>
      <c r="AR506" s="111">
        <v>28996</v>
      </c>
      <c r="AS506" s="26"/>
    </row>
    <row r="507" spans="1:45" x14ac:dyDescent="0.2">
      <c r="A507" s="15">
        <f>Daten!A507</f>
        <v>31042</v>
      </c>
      <c r="B507" s="8" t="str">
        <f>Daten!B507</f>
        <v>Seefeld-Kadolz</v>
      </c>
      <c r="C507" s="15">
        <f t="shared" si="191"/>
        <v>3</v>
      </c>
      <c r="D507" s="10">
        <f>Daten!D507</f>
        <v>0</v>
      </c>
      <c r="E507" s="9">
        <f>Daten!E507</f>
        <v>944</v>
      </c>
      <c r="F507" s="9">
        <f>Daten!F507</f>
        <v>926</v>
      </c>
      <c r="G507" s="27">
        <f t="shared" si="192"/>
        <v>18</v>
      </c>
      <c r="H507" s="29">
        <f t="shared" si="193"/>
        <v>1.9438444924406047E-2</v>
      </c>
      <c r="I507" s="21">
        <f t="shared" si="194"/>
        <v>11.944662996831855</v>
      </c>
      <c r="J507" s="21">
        <f t="shared" si="195"/>
        <v>6.0553370031681446</v>
      </c>
      <c r="K507" s="27">
        <f t="shared" si="196"/>
        <v>-3027.6685015840721</v>
      </c>
      <c r="L507" s="16">
        <f>Daten!G507</f>
        <v>104</v>
      </c>
      <c r="M507" s="16">
        <f>Daten!H507</f>
        <v>585</v>
      </c>
      <c r="N507" s="16">
        <f>Daten!I507</f>
        <v>255</v>
      </c>
      <c r="O507" s="28">
        <f t="shared" si="197"/>
        <v>0.61367521367521372</v>
      </c>
      <c r="P507" s="16">
        <f t="shared" si="198"/>
        <v>323.51187432945011</v>
      </c>
      <c r="Q507" s="21">
        <f t="shared" si="199"/>
        <v>35.488125670549891</v>
      </c>
      <c r="R507" s="27">
        <f t="shared" si="200"/>
        <v>7097.6251341099778</v>
      </c>
      <c r="S507" s="9">
        <f>Daten!K507</f>
        <v>-3039</v>
      </c>
      <c r="T507" s="9">
        <f>Daten!L507</f>
        <v>44731</v>
      </c>
      <c r="U507" s="9">
        <f>Daten!M507</f>
        <v>102618</v>
      </c>
      <c r="V507" s="9">
        <f>Daten!N507</f>
        <v>500</v>
      </c>
      <c r="W507" s="9">
        <f>Daten!O507</f>
        <v>500</v>
      </c>
      <c r="X507" s="23">
        <f t="shared" si="201"/>
        <v>144310</v>
      </c>
      <c r="Y507" s="9">
        <f t="shared" si="202"/>
        <v>333908.66672743228</v>
      </c>
      <c r="Z507" s="21">
        <f t="shared" si="203"/>
        <v>-189598.66672743228</v>
      </c>
      <c r="AA507" s="27">
        <f t="shared" si="204"/>
        <v>18959.866672743228</v>
      </c>
      <c r="AB507" s="32">
        <f t="shared" si="205"/>
        <v>23029.823305269136</v>
      </c>
      <c r="AC507" s="31">
        <f t="shared" si="206"/>
        <v>23029.823305269136</v>
      </c>
      <c r="AG507" s="26">
        <f t="shared" si="207"/>
        <v>-3027.6685015840721</v>
      </c>
      <c r="AH507" s="26">
        <f t="shared" si="208"/>
        <v>18959.866672743228</v>
      </c>
      <c r="AI507" s="26">
        <f t="shared" si="209"/>
        <v>15932.198171159156</v>
      </c>
      <c r="AJ507" s="26">
        <f t="shared" si="210"/>
        <v>1</v>
      </c>
      <c r="AK507" s="26">
        <f t="shared" si="211"/>
        <v>15932.198171159156</v>
      </c>
      <c r="AL507" s="26">
        <f t="shared" ca="1" si="212"/>
        <v>37602</v>
      </c>
      <c r="AM507" s="26">
        <f t="shared" ca="1" si="213"/>
        <v>31</v>
      </c>
      <c r="AN507" s="26">
        <f ca="1">IF(AM507=0,0,COUNTIF($AM$19:AM507,C507*10+1))</f>
        <v>94</v>
      </c>
      <c r="AO507" s="21">
        <f t="shared" ca="1" si="214"/>
        <v>0</v>
      </c>
      <c r="AP507" s="33">
        <f t="shared" ca="1" si="215"/>
        <v>37602</v>
      </c>
      <c r="AR507" s="111">
        <v>16996</v>
      </c>
      <c r="AS507" s="26"/>
    </row>
    <row r="508" spans="1:45" x14ac:dyDescent="0.2">
      <c r="A508" s="15">
        <f>Daten!A508</f>
        <v>31043</v>
      </c>
      <c r="B508" s="8" t="str">
        <f>Daten!B508</f>
        <v>Sitzendorf an der Schmida</v>
      </c>
      <c r="C508" s="15">
        <f t="shared" si="191"/>
        <v>3</v>
      </c>
      <c r="D508" s="10">
        <f>Daten!D508</f>
        <v>0</v>
      </c>
      <c r="E508" s="9">
        <f>Daten!E508</f>
        <v>2139</v>
      </c>
      <c r="F508" s="9">
        <f>Daten!F508</f>
        <v>2137</v>
      </c>
      <c r="G508" s="27">
        <f t="shared" si="192"/>
        <v>2</v>
      </c>
      <c r="H508" s="29">
        <f t="shared" si="193"/>
        <v>9.3589143659335522E-4</v>
      </c>
      <c r="I508" s="21">
        <f t="shared" si="194"/>
        <v>27.56559916223507</v>
      </c>
      <c r="J508" s="21">
        <f t="shared" si="195"/>
        <v>-25.56559916223507</v>
      </c>
      <c r="K508" s="27">
        <f t="shared" si="196"/>
        <v>12782.799581117535</v>
      </c>
      <c r="L508" s="16">
        <f>Daten!G508</f>
        <v>267</v>
      </c>
      <c r="M508" s="16">
        <f>Daten!H508</f>
        <v>1374</v>
      </c>
      <c r="N508" s="16">
        <f>Daten!I508</f>
        <v>498</v>
      </c>
      <c r="O508" s="28">
        <f t="shared" si="197"/>
        <v>0.55676855895196509</v>
      </c>
      <c r="P508" s="16">
        <f t="shared" si="198"/>
        <v>759.83814586096491</v>
      </c>
      <c r="Q508" s="21">
        <f t="shared" si="199"/>
        <v>5.1618541390350856</v>
      </c>
      <c r="R508" s="27">
        <f t="shared" si="200"/>
        <v>1032.3708278070171</v>
      </c>
      <c r="S508" s="9">
        <f>Daten!K508</f>
        <v>63625</v>
      </c>
      <c r="T508" s="9">
        <f>Daten!L508</f>
        <v>113116</v>
      </c>
      <c r="U508" s="9">
        <f>Daten!M508</f>
        <v>155043</v>
      </c>
      <c r="V508" s="9">
        <f>Daten!N508</f>
        <v>500</v>
      </c>
      <c r="W508" s="9">
        <f>Daten!O508</f>
        <v>500</v>
      </c>
      <c r="X508" s="23">
        <f t="shared" si="201"/>
        <v>331784</v>
      </c>
      <c r="Y508" s="9">
        <f t="shared" si="202"/>
        <v>756600.25225633231</v>
      </c>
      <c r="Z508" s="21">
        <f t="shared" si="203"/>
        <v>-424816.25225633231</v>
      </c>
      <c r="AA508" s="27">
        <f t="shared" si="204"/>
        <v>42481.625225633237</v>
      </c>
      <c r="AB508" s="32">
        <f t="shared" si="205"/>
        <v>56296.795634557791</v>
      </c>
      <c r="AC508" s="31">
        <f t="shared" si="206"/>
        <v>56296.795634557791</v>
      </c>
      <c r="AG508" s="26">
        <f t="shared" si="207"/>
        <v>12782.799581117535</v>
      </c>
      <c r="AH508" s="26">
        <f t="shared" si="208"/>
        <v>42481.625225633237</v>
      </c>
      <c r="AI508" s="26">
        <f t="shared" si="209"/>
        <v>55264.424806750772</v>
      </c>
      <c r="AJ508" s="26">
        <f t="shared" si="210"/>
        <v>1</v>
      </c>
      <c r="AK508" s="26">
        <f t="shared" si="211"/>
        <v>55264.424806750772</v>
      </c>
      <c r="AL508" s="26">
        <f t="shared" ca="1" si="212"/>
        <v>130429</v>
      </c>
      <c r="AM508" s="26">
        <f t="shared" ca="1" si="213"/>
        <v>31</v>
      </c>
      <c r="AN508" s="26">
        <f ca="1">IF(AM508=0,0,COUNTIF($AM$19:AM508,C508*10+1))</f>
        <v>95</v>
      </c>
      <c r="AO508" s="21">
        <f t="shared" ca="1" si="214"/>
        <v>0</v>
      </c>
      <c r="AP508" s="33">
        <f t="shared" ca="1" si="215"/>
        <v>130429</v>
      </c>
      <c r="AR508" s="111">
        <v>58953</v>
      </c>
      <c r="AS508" s="26"/>
    </row>
    <row r="509" spans="1:45" x14ac:dyDescent="0.2">
      <c r="A509" s="15">
        <f>Daten!A509</f>
        <v>31051</v>
      </c>
      <c r="B509" s="8" t="str">
        <f>Daten!B509</f>
        <v>Wullersdorf</v>
      </c>
      <c r="C509" s="15">
        <f t="shared" si="191"/>
        <v>3</v>
      </c>
      <c r="D509" s="10">
        <f>Daten!D509</f>
        <v>0</v>
      </c>
      <c r="E509" s="9">
        <f>Daten!E509</f>
        <v>2362</v>
      </c>
      <c r="F509" s="9">
        <f>Daten!F509</f>
        <v>2384</v>
      </c>
      <c r="G509" s="27">
        <f t="shared" si="192"/>
        <v>-22</v>
      </c>
      <c r="H509" s="29">
        <f t="shared" si="193"/>
        <v>-9.2281879194630878E-3</v>
      </c>
      <c r="I509" s="21">
        <f t="shared" si="194"/>
        <v>30.751702574996916</v>
      </c>
      <c r="J509" s="21">
        <f t="shared" si="195"/>
        <v>-52.751702574996912</v>
      </c>
      <c r="K509" s="27">
        <f t="shared" si="196"/>
        <v>26375.851287498455</v>
      </c>
      <c r="L509" s="16">
        <f>Daten!G509</f>
        <v>312</v>
      </c>
      <c r="M509" s="16">
        <f>Daten!H509</f>
        <v>1551</v>
      </c>
      <c r="N509" s="16">
        <f>Daten!I509</f>
        <v>499</v>
      </c>
      <c r="O509" s="28">
        <f t="shared" si="197"/>
        <v>0.52288845905867187</v>
      </c>
      <c r="P509" s="16">
        <f t="shared" si="198"/>
        <v>857.72122578628569</v>
      </c>
      <c r="Q509" s="21">
        <f t="shared" si="199"/>
        <v>-46.721225786285686</v>
      </c>
      <c r="R509" s="27">
        <f t="shared" si="200"/>
        <v>-9344.2451572571372</v>
      </c>
      <c r="S509" s="9">
        <f>Daten!K509</f>
        <v>73583</v>
      </c>
      <c r="T509" s="9">
        <f>Daten!L509</f>
        <v>123092</v>
      </c>
      <c r="U509" s="9">
        <f>Daten!M509</f>
        <v>250100</v>
      </c>
      <c r="V509" s="9">
        <f>Daten!N509</f>
        <v>500</v>
      </c>
      <c r="W509" s="9">
        <f>Daten!O509</f>
        <v>500</v>
      </c>
      <c r="X509" s="23">
        <f t="shared" si="201"/>
        <v>446775</v>
      </c>
      <c r="Y509" s="9">
        <f t="shared" si="202"/>
        <v>835479.10043452866</v>
      </c>
      <c r="Z509" s="21">
        <f t="shared" si="203"/>
        <v>-388704.10043452866</v>
      </c>
      <c r="AA509" s="27">
        <f t="shared" si="204"/>
        <v>38870.410043452866</v>
      </c>
      <c r="AB509" s="32">
        <f t="shared" si="205"/>
        <v>55902.016173694181</v>
      </c>
      <c r="AC509" s="31">
        <f t="shared" si="206"/>
        <v>55902.016173694181</v>
      </c>
      <c r="AG509" s="26">
        <f t="shared" si="207"/>
        <v>26375.851287498455</v>
      </c>
      <c r="AH509" s="26">
        <f t="shared" si="208"/>
        <v>38870.410043452866</v>
      </c>
      <c r="AI509" s="26">
        <f t="shared" si="209"/>
        <v>65246.261330951325</v>
      </c>
      <c r="AJ509" s="26">
        <f t="shared" si="210"/>
        <v>1</v>
      </c>
      <c r="AK509" s="26">
        <f t="shared" si="211"/>
        <v>65246.261330951325</v>
      </c>
      <c r="AL509" s="26">
        <f t="shared" ca="1" si="212"/>
        <v>153987</v>
      </c>
      <c r="AM509" s="26">
        <f t="shared" ca="1" si="213"/>
        <v>31</v>
      </c>
      <c r="AN509" s="26">
        <f ca="1">IF(AM509=0,0,COUNTIF($AM$19:AM509,C509*10+1))</f>
        <v>96</v>
      </c>
      <c r="AO509" s="21">
        <f t="shared" ca="1" si="214"/>
        <v>0</v>
      </c>
      <c r="AP509" s="33">
        <f t="shared" ca="1" si="215"/>
        <v>153987</v>
      </c>
      <c r="AR509" s="111">
        <v>69602</v>
      </c>
      <c r="AS509" s="26"/>
    </row>
    <row r="510" spans="1:45" x14ac:dyDescent="0.2">
      <c r="A510" s="15">
        <f>Daten!A510</f>
        <v>31052</v>
      </c>
      <c r="B510" s="8" t="str">
        <f>Daten!B510</f>
        <v>Zellerndorf</v>
      </c>
      <c r="C510" s="15">
        <f t="shared" si="191"/>
        <v>3</v>
      </c>
      <c r="D510" s="10">
        <f>Daten!D510</f>
        <v>0</v>
      </c>
      <c r="E510" s="9">
        <f>Daten!E510</f>
        <v>2423</v>
      </c>
      <c r="F510" s="9">
        <f>Daten!F510</f>
        <v>2458</v>
      </c>
      <c r="G510" s="27">
        <f t="shared" si="192"/>
        <v>-35</v>
      </c>
      <c r="H510" s="29">
        <f t="shared" si="193"/>
        <v>-1.4239218877135883E-2</v>
      </c>
      <c r="I510" s="21">
        <f t="shared" si="194"/>
        <v>31.706243678415444</v>
      </c>
      <c r="J510" s="21">
        <f t="shared" si="195"/>
        <v>-66.706243678415447</v>
      </c>
      <c r="K510" s="27">
        <f t="shared" si="196"/>
        <v>33353.121839207721</v>
      </c>
      <c r="L510" s="16">
        <f>Daten!G510</f>
        <v>292</v>
      </c>
      <c r="M510" s="16">
        <f>Daten!H510</f>
        <v>1563</v>
      </c>
      <c r="N510" s="16">
        <f>Daten!I510</f>
        <v>568</v>
      </c>
      <c r="O510" s="28">
        <f t="shared" si="197"/>
        <v>0.55022392834293021</v>
      </c>
      <c r="P510" s="16">
        <f t="shared" si="198"/>
        <v>864.35736679817182</v>
      </c>
      <c r="Q510" s="21">
        <f t="shared" si="199"/>
        <v>-4.3573667981718245</v>
      </c>
      <c r="R510" s="27">
        <f t="shared" si="200"/>
        <v>-871.4733596343649</v>
      </c>
      <c r="S510" s="9">
        <f>Daten!K510</f>
        <v>38903</v>
      </c>
      <c r="T510" s="9">
        <f>Daten!L510</f>
        <v>111382</v>
      </c>
      <c r="U510" s="9">
        <f>Daten!M510</f>
        <v>115238</v>
      </c>
      <c r="V510" s="9">
        <f>Daten!N510</f>
        <v>500</v>
      </c>
      <c r="W510" s="9">
        <f>Daten!O510</f>
        <v>500</v>
      </c>
      <c r="X510" s="23">
        <f t="shared" si="201"/>
        <v>265523</v>
      </c>
      <c r="Y510" s="9">
        <f t="shared" si="202"/>
        <v>857055.82572094118</v>
      </c>
      <c r="Z510" s="21">
        <f t="shared" si="203"/>
        <v>-591532.82572094118</v>
      </c>
      <c r="AA510" s="27">
        <f t="shared" si="204"/>
        <v>59153.282572094118</v>
      </c>
      <c r="AB510" s="32">
        <f t="shared" si="205"/>
        <v>91634.931051667474</v>
      </c>
      <c r="AC510" s="31">
        <f t="shared" si="206"/>
        <v>91634.931051667474</v>
      </c>
      <c r="AG510" s="26">
        <f t="shared" si="207"/>
        <v>33353.121839207721</v>
      </c>
      <c r="AH510" s="26">
        <f t="shared" si="208"/>
        <v>59153.282572094118</v>
      </c>
      <c r="AI510" s="26">
        <f t="shared" si="209"/>
        <v>92506.404411301832</v>
      </c>
      <c r="AJ510" s="26">
        <f t="shared" si="210"/>
        <v>1</v>
      </c>
      <c r="AK510" s="26">
        <f t="shared" si="211"/>
        <v>92506.404411301832</v>
      </c>
      <c r="AL510" s="26">
        <f t="shared" ca="1" si="212"/>
        <v>218324</v>
      </c>
      <c r="AM510" s="26">
        <f t="shared" ca="1" si="213"/>
        <v>31</v>
      </c>
      <c r="AN510" s="26">
        <f ca="1">IF(AM510=0,0,COUNTIF($AM$19:AM510,C510*10+1))</f>
        <v>97</v>
      </c>
      <c r="AO510" s="21">
        <f t="shared" ca="1" si="214"/>
        <v>0</v>
      </c>
      <c r="AP510" s="33">
        <f t="shared" ca="1" si="215"/>
        <v>218324</v>
      </c>
      <c r="AR510" s="111">
        <v>98682</v>
      </c>
      <c r="AS510" s="26"/>
    </row>
    <row r="511" spans="1:45" x14ac:dyDescent="0.2">
      <c r="A511" s="15">
        <f>Daten!A511</f>
        <v>31053</v>
      </c>
      <c r="B511" s="8" t="str">
        <f>Daten!B511</f>
        <v>Ziersdorf</v>
      </c>
      <c r="C511" s="15">
        <f t="shared" si="191"/>
        <v>3</v>
      </c>
      <c r="D511" s="10">
        <f>Daten!D511</f>
        <v>0</v>
      </c>
      <c r="E511" s="9">
        <f>Daten!E511</f>
        <v>3399</v>
      </c>
      <c r="F511" s="9">
        <f>Daten!F511</f>
        <v>3359</v>
      </c>
      <c r="G511" s="27">
        <f t="shared" si="192"/>
        <v>40</v>
      </c>
      <c r="H511" s="29">
        <f t="shared" si="193"/>
        <v>1.1908306043465317E-2</v>
      </c>
      <c r="I511" s="21">
        <f t="shared" si="194"/>
        <v>43.328426572741037</v>
      </c>
      <c r="J511" s="21">
        <f t="shared" si="195"/>
        <v>-3.3284265727410371</v>
      </c>
      <c r="K511" s="27">
        <f t="shared" si="196"/>
        <v>1664.2132863705185</v>
      </c>
      <c r="L511" s="16">
        <f>Daten!G511</f>
        <v>472</v>
      </c>
      <c r="M511" s="16">
        <f>Daten!H511</f>
        <v>2261</v>
      </c>
      <c r="N511" s="16">
        <f>Daten!I511</f>
        <v>666</v>
      </c>
      <c r="O511" s="28">
        <f t="shared" si="197"/>
        <v>0.50331711632021225</v>
      </c>
      <c r="P511" s="16">
        <f t="shared" si="198"/>
        <v>1250.3595689895499</v>
      </c>
      <c r="Q511" s="21">
        <f t="shared" si="199"/>
        <v>-112.35956898954987</v>
      </c>
      <c r="R511" s="27">
        <f t="shared" si="200"/>
        <v>-22471.913797909976</v>
      </c>
      <c r="S511" s="9">
        <f>Daten!K511</f>
        <v>41708</v>
      </c>
      <c r="T511" s="9">
        <f>Daten!L511</f>
        <v>194687</v>
      </c>
      <c r="U511" s="9">
        <f>Daten!M511</f>
        <v>318552</v>
      </c>
      <c r="V511" s="9">
        <f>Daten!N511</f>
        <v>500</v>
      </c>
      <c r="W511" s="9">
        <f>Daten!O511</f>
        <v>500</v>
      </c>
      <c r="X511" s="23">
        <f t="shared" si="201"/>
        <v>554947</v>
      </c>
      <c r="Y511" s="9">
        <f t="shared" si="202"/>
        <v>1202283.4303035405</v>
      </c>
      <c r="Z511" s="21">
        <f t="shared" si="203"/>
        <v>-647336.43030354055</v>
      </c>
      <c r="AA511" s="27">
        <f t="shared" si="204"/>
        <v>64733.643030354055</v>
      </c>
      <c r="AB511" s="32">
        <f t="shared" si="205"/>
        <v>43925.942518814598</v>
      </c>
      <c r="AC511" s="31">
        <f t="shared" si="206"/>
        <v>43925.942518814598</v>
      </c>
      <c r="AG511" s="26">
        <f t="shared" si="207"/>
        <v>1664.2132863705185</v>
      </c>
      <c r="AH511" s="26">
        <f t="shared" si="208"/>
        <v>64733.643030354055</v>
      </c>
      <c r="AI511" s="26">
        <f t="shared" si="209"/>
        <v>66397.856316724574</v>
      </c>
      <c r="AJ511" s="26">
        <f t="shared" si="210"/>
        <v>1</v>
      </c>
      <c r="AK511" s="26">
        <f t="shared" si="211"/>
        <v>66397.856316724574</v>
      </c>
      <c r="AL511" s="26">
        <f t="shared" ca="1" si="212"/>
        <v>156705</v>
      </c>
      <c r="AM511" s="26">
        <f t="shared" ca="1" si="213"/>
        <v>31</v>
      </c>
      <c r="AN511" s="26">
        <f ca="1">IF(AM511=0,0,COUNTIF($AM$19:AM511,C511*10+1))</f>
        <v>98</v>
      </c>
      <c r="AO511" s="21">
        <f t="shared" ca="1" si="214"/>
        <v>0</v>
      </c>
      <c r="AP511" s="33">
        <f t="shared" ca="1" si="215"/>
        <v>156705</v>
      </c>
      <c r="AR511" s="111">
        <v>70830</v>
      </c>
      <c r="AS511" s="26"/>
    </row>
    <row r="512" spans="1:45" x14ac:dyDescent="0.2">
      <c r="A512" s="15">
        <f>Daten!A512</f>
        <v>31101</v>
      </c>
      <c r="B512" s="8" t="str">
        <f>Daten!B512</f>
        <v>Altenburg</v>
      </c>
      <c r="C512" s="15">
        <f t="shared" si="191"/>
        <v>3</v>
      </c>
      <c r="D512" s="10">
        <f>Daten!D512</f>
        <v>0</v>
      </c>
      <c r="E512" s="9">
        <f>Daten!E512</f>
        <v>815</v>
      </c>
      <c r="F512" s="9">
        <f>Daten!F512</f>
        <v>803</v>
      </c>
      <c r="G512" s="27">
        <f t="shared" si="192"/>
        <v>12</v>
      </c>
      <c r="H512" s="29">
        <f t="shared" si="193"/>
        <v>1.4943960149439602E-2</v>
      </c>
      <c r="I512" s="21">
        <f t="shared" si="194"/>
        <v>10.358060892501058</v>
      </c>
      <c r="J512" s="21">
        <f t="shared" si="195"/>
        <v>1.641939107498942</v>
      </c>
      <c r="K512" s="27">
        <f t="shared" si="196"/>
        <v>-820.96955374947106</v>
      </c>
      <c r="L512" s="16">
        <f>Daten!G512</f>
        <v>130</v>
      </c>
      <c r="M512" s="16">
        <f>Daten!H512</f>
        <v>528</v>
      </c>
      <c r="N512" s="16">
        <f>Daten!I512</f>
        <v>157</v>
      </c>
      <c r="O512" s="28">
        <f t="shared" si="197"/>
        <v>0.54356060606060608</v>
      </c>
      <c r="P512" s="16">
        <f t="shared" si="198"/>
        <v>291.99020452299089</v>
      </c>
      <c r="Q512" s="21">
        <f t="shared" si="199"/>
        <v>-4.9902045229908936</v>
      </c>
      <c r="R512" s="27">
        <f t="shared" si="200"/>
        <v>-998.04090459817871</v>
      </c>
      <c r="S512" s="9">
        <f>Daten!K512</f>
        <v>15136</v>
      </c>
      <c r="T512" s="9">
        <f>Daten!L512</f>
        <v>43711</v>
      </c>
      <c r="U512" s="9">
        <f>Daten!M512</f>
        <v>60311</v>
      </c>
      <c r="V512" s="9">
        <f>Daten!N512</f>
        <v>500</v>
      </c>
      <c r="W512" s="9">
        <f>Daten!O512</f>
        <v>500</v>
      </c>
      <c r="X512" s="23">
        <f t="shared" si="201"/>
        <v>119158</v>
      </c>
      <c r="Y512" s="9">
        <f t="shared" si="202"/>
        <v>288279.19849878951</v>
      </c>
      <c r="Z512" s="21">
        <f t="shared" si="203"/>
        <v>-169121.19849878951</v>
      </c>
      <c r="AA512" s="27">
        <f t="shared" si="204"/>
        <v>16912.119849878953</v>
      </c>
      <c r="AB512" s="32">
        <f t="shared" si="205"/>
        <v>15093.109391531303</v>
      </c>
      <c r="AC512" s="31">
        <f t="shared" si="206"/>
        <v>15093.109391531303</v>
      </c>
      <c r="AG512" s="26">
        <f t="shared" si="207"/>
        <v>-820.96955374947106</v>
      </c>
      <c r="AH512" s="26">
        <f t="shared" si="208"/>
        <v>16912.119849878953</v>
      </c>
      <c r="AI512" s="26">
        <f t="shared" si="209"/>
        <v>16091.150296129481</v>
      </c>
      <c r="AJ512" s="26">
        <f t="shared" si="210"/>
        <v>1</v>
      </c>
      <c r="AK512" s="26">
        <f t="shared" si="211"/>
        <v>16091.150296129481</v>
      </c>
      <c r="AL512" s="26">
        <f t="shared" ca="1" si="212"/>
        <v>37977</v>
      </c>
      <c r="AM512" s="26">
        <f t="shared" ca="1" si="213"/>
        <v>31</v>
      </c>
      <c r="AN512" s="26">
        <f ca="1">IF(AM512=0,0,COUNTIF($AM$19:AM512,C512*10+1))</f>
        <v>99</v>
      </c>
      <c r="AO512" s="21">
        <f t="shared" ca="1" si="214"/>
        <v>0</v>
      </c>
      <c r="AP512" s="33">
        <f t="shared" ca="1" si="215"/>
        <v>37977</v>
      </c>
      <c r="AR512" s="111">
        <v>17166</v>
      </c>
      <c r="AS512" s="26"/>
    </row>
    <row r="513" spans="1:45" x14ac:dyDescent="0.2">
      <c r="A513" s="15">
        <f>Daten!A513</f>
        <v>31102</v>
      </c>
      <c r="B513" s="8" t="str">
        <f>Daten!B513</f>
        <v>Brunn an der Wild</v>
      </c>
      <c r="C513" s="15">
        <f t="shared" si="191"/>
        <v>3</v>
      </c>
      <c r="D513" s="10">
        <f>Daten!D513</f>
        <v>0</v>
      </c>
      <c r="E513" s="9">
        <f>Daten!E513</f>
        <v>838</v>
      </c>
      <c r="F513" s="9">
        <f>Daten!F513</f>
        <v>823</v>
      </c>
      <c r="G513" s="27">
        <f t="shared" si="192"/>
        <v>15</v>
      </c>
      <c r="H513" s="29">
        <f t="shared" si="193"/>
        <v>1.8226002430133656E-2</v>
      </c>
      <c r="I513" s="21">
        <f t="shared" si="194"/>
        <v>10.616044974506066</v>
      </c>
      <c r="J513" s="21">
        <f t="shared" si="195"/>
        <v>4.3839550254939343</v>
      </c>
      <c r="K513" s="27">
        <f t="shared" si="196"/>
        <v>-2191.977512746967</v>
      </c>
      <c r="L513" s="16">
        <f>Daten!G513</f>
        <v>114</v>
      </c>
      <c r="M513" s="16">
        <f>Daten!H513</f>
        <v>542</v>
      </c>
      <c r="N513" s="16">
        <f>Daten!I513</f>
        <v>182</v>
      </c>
      <c r="O513" s="28">
        <f t="shared" si="197"/>
        <v>0.54612546125461259</v>
      </c>
      <c r="P513" s="16">
        <f t="shared" si="198"/>
        <v>299.73236903685807</v>
      </c>
      <c r="Q513" s="21">
        <f t="shared" si="199"/>
        <v>-3.7323690368580742</v>
      </c>
      <c r="R513" s="27">
        <f t="shared" si="200"/>
        <v>-746.47380737161484</v>
      </c>
      <c r="S513" s="9">
        <f>Daten!K513</f>
        <v>19670</v>
      </c>
      <c r="T513" s="9">
        <f>Daten!L513</f>
        <v>50052</v>
      </c>
      <c r="U513" s="9">
        <f>Daten!M513</f>
        <v>184486</v>
      </c>
      <c r="V513" s="9">
        <f>Daten!N513</f>
        <v>500</v>
      </c>
      <c r="W513" s="9">
        <f>Daten!O513</f>
        <v>500</v>
      </c>
      <c r="X513" s="23">
        <f t="shared" si="201"/>
        <v>254208</v>
      </c>
      <c r="Y513" s="9">
        <f t="shared" si="202"/>
        <v>296414.68508219096</v>
      </c>
      <c r="Z513" s="21">
        <f t="shared" si="203"/>
        <v>-42206.685082190961</v>
      </c>
      <c r="AA513" s="27">
        <f t="shared" si="204"/>
        <v>4220.6685082190961</v>
      </c>
      <c r="AB513" s="32">
        <f t="shared" si="205"/>
        <v>1282.2171881005142</v>
      </c>
      <c r="AC513" s="31">
        <f t="shared" si="206"/>
        <v>1282.2171881005142</v>
      </c>
      <c r="AG513" s="26">
        <f t="shared" si="207"/>
        <v>-2191.977512746967</v>
      </c>
      <c r="AH513" s="26">
        <f t="shared" si="208"/>
        <v>4220.6685082190961</v>
      </c>
      <c r="AI513" s="26">
        <f t="shared" si="209"/>
        <v>2028.6909954721291</v>
      </c>
      <c r="AJ513" s="26">
        <f t="shared" si="210"/>
        <v>1</v>
      </c>
      <c r="AK513" s="26">
        <f t="shared" si="211"/>
        <v>0</v>
      </c>
      <c r="AL513" s="26">
        <f t="shared" ca="1" si="212"/>
        <v>0</v>
      </c>
      <c r="AM513" s="26">
        <f t="shared" ca="1" si="213"/>
        <v>0</v>
      </c>
      <c r="AN513" s="26">
        <f ca="1">IF(AM513=0,0,COUNTIF($AM$19:AM513,C513*10+1))</f>
        <v>0</v>
      </c>
      <c r="AO513" s="21">
        <f t="shared" ca="1" si="214"/>
        <v>0</v>
      </c>
      <c r="AP513" s="33">
        <f t="shared" ca="1" si="215"/>
        <v>0</v>
      </c>
      <c r="AR513" s="111">
        <v>0</v>
      </c>
      <c r="AS513" s="26"/>
    </row>
    <row r="514" spans="1:45" x14ac:dyDescent="0.2">
      <c r="A514" s="15">
        <f>Daten!A514</f>
        <v>31103</v>
      </c>
      <c r="B514" s="8" t="str">
        <f>Daten!B514</f>
        <v>Burgschleinitz-Kühnring</v>
      </c>
      <c r="C514" s="15">
        <f t="shared" si="191"/>
        <v>3</v>
      </c>
      <c r="D514" s="10">
        <f>Daten!D514</f>
        <v>0</v>
      </c>
      <c r="E514" s="9">
        <f>Daten!E514</f>
        <v>1339</v>
      </c>
      <c r="F514" s="9">
        <f>Daten!F514</f>
        <v>1380</v>
      </c>
      <c r="G514" s="27">
        <f t="shared" si="192"/>
        <v>-41</v>
      </c>
      <c r="H514" s="29">
        <f t="shared" si="193"/>
        <v>-2.9710144927536233E-2</v>
      </c>
      <c r="I514" s="21">
        <f t="shared" si="194"/>
        <v>17.800901658345531</v>
      </c>
      <c r="J514" s="21">
        <f t="shared" si="195"/>
        <v>-58.800901658345531</v>
      </c>
      <c r="K514" s="27">
        <f t="shared" si="196"/>
        <v>29400.450829172765</v>
      </c>
      <c r="L514" s="16">
        <f>Daten!G514</f>
        <v>172</v>
      </c>
      <c r="M514" s="16">
        <f>Daten!H514</f>
        <v>917</v>
      </c>
      <c r="N514" s="16">
        <f>Daten!I514</f>
        <v>250</v>
      </c>
      <c r="O514" s="28">
        <f t="shared" si="197"/>
        <v>0.46019629225736097</v>
      </c>
      <c r="P514" s="16">
        <f t="shared" si="198"/>
        <v>507.11177565830047</v>
      </c>
      <c r="Q514" s="21">
        <f t="shared" si="199"/>
        <v>-85.111775658300473</v>
      </c>
      <c r="R514" s="27">
        <f t="shared" si="200"/>
        <v>-17022.355131660093</v>
      </c>
      <c r="S514" s="9">
        <f>Daten!K514</f>
        <v>31601</v>
      </c>
      <c r="T514" s="9">
        <f>Daten!L514</f>
        <v>70927</v>
      </c>
      <c r="U514" s="9">
        <f>Daten!M514</f>
        <v>137183</v>
      </c>
      <c r="V514" s="9">
        <f>Daten!N514</f>
        <v>500</v>
      </c>
      <c r="W514" s="9">
        <f>Daten!O514</f>
        <v>500</v>
      </c>
      <c r="X514" s="23">
        <f t="shared" si="201"/>
        <v>239711</v>
      </c>
      <c r="Y514" s="9">
        <f t="shared" si="202"/>
        <v>473626.80587715236</v>
      </c>
      <c r="Z514" s="21">
        <f t="shared" si="203"/>
        <v>-233915.80587715236</v>
      </c>
      <c r="AA514" s="27">
        <f t="shared" si="204"/>
        <v>23391.580587715238</v>
      </c>
      <c r="AB514" s="32">
        <f t="shared" si="205"/>
        <v>35769.676285227906</v>
      </c>
      <c r="AC514" s="31">
        <f t="shared" si="206"/>
        <v>35769.676285227906</v>
      </c>
      <c r="AG514" s="26">
        <f t="shared" si="207"/>
        <v>29400.450829172765</v>
      </c>
      <c r="AH514" s="26">
        <f t="shared" si="208"/>
        <v>23391.580587715238</v>
      </c>
      <c r="AI514" s="26">
        <f t="shared" si="209"/>
        <v>52792.031416888</v>
      </c>
      <c r="AJ514" s="26">
        <f t="shared" si="210"/>
        <v>1</v>
      </c>
      <c r="AK514" s="26">
        <f t="shared" si="211"/>
        <v>52792.031416888</v>
      </c>
      <c r="AL514" s="26">
        <f t="shared" ca="1" si="212"/>
        <v>124594</v>
      </c>
      <c r="AM514" s="26">
        <f t="shared" ca="1" si="213"/>
        <v>31</v>
      </c>
      <c r="AN514" s="26">
        <f ca="1">IF(AM514=0,0,COUNTIF($AM$19:AM514,C514*10+1))</f>
        <v>100</v>
      </c>
      <c r="AO514" s="21">
        <f t="shared" ca="1" si="214"/>
        <v>0</v>
      </c>
      <c r="AP514" s="33">
        <f t="shared" ca="1" si="215"/>
        <v>124594</v>
      </c>
      <c r="AR514" s="111">
        <v>56316</v>
      </c>
      <c r="AS514" s="26"/>
    </row>
    <row r="515" spans="1:45" x14ac:dyDescent="0.2">
      <c r="A515" s="15">
        <f>Daten!A515</f>
        <v>31104</v>
      </c>
      <c r="B515" s="8" t="str">
        <f>Daten!B515</f>
        <v>Drosendorf-Zissersdorf</v>
      </c>
      <c r="C515" s="15">
        <f t="shared" si="191"/>
        <v>3</v>
      </c>
      <c r="D515" s="10">
        <f>Daten!D515</f>
        <v>0</v>
      </c>
      <c r="E515" s="9">
        <f>Daten!E515</f>
        <v>1198</v>
      </c>
      <c r="F515" s="9">
        <f>Daten!F515</f>
        <v>1229</v>
      </c>
      <c r="G515" s="27">
        <f t="shared" si="192"/>
        <v>-31</v>
      </c>
      <c r="H515" s="29">
        <f t="shared" si="193"/>
        <v>-2.5223759153783564E-2</v>
      </c>
      <c r="I515" s="21">
        <f t="shared" si="194"/>
        <v>15.853121839207722</v>
      </c>
      <c r="J515" s="21">
        <f t="shared" si="195"/>
        <v>-46.853121839207724</v>
      </c>
      <c r="K515" s="27">
        <f t="shared" si="196"/>
        <v>23426.56091960386</v>
      </c>
      <c r="L515" s="16">
        <f>Daten!G515</f>
        <v>161</v>
      </c>
      <c r="M515" s="16">
        <f>Daten!H515</f>
        <v>701</v>
      </c>
      <c r="N515" s="16">
        <f>Daten!I515</f>
        <v>336</v>
      </c>
      <c r="O515" s="28">
        <f t="shared" si="197"/>
        <v>0.7089871611982882</v>
      </c>
      <c r="P515" s="16">
        <f t="shared" si="198"/>
        <v>387.66123744434964</v>
      </c>
      <c r="Q515" s="21">
        <f t="shared" si="199"/>
        <v>109.33876255565036</v>
      </c>
      <c r="R515" s="27">
        <f t="shared" si="200"/>
        <v>21867.752511130071</v>
      </c>
      <c r="S515" s="9">
        <f>Daten!K515</f>
        <v>31640</v>
      </c>
      <c r="T515" s="9">
        <f>Daten!L515</f>
        <v>88769</v>
      </c>
      <c r="U515" s="9">
        <f>Daten!M515</f>
        <v>116966</v>
      </c>
      <c r="V515" s="9">
        <f>Daten!N515</f>
        <v>500</v>
      </c>
      <c r="W515" s="9">
        <f>Daten!O515</f>
        <v>500</v>
      </c>
      <c r="X515" s="23">
        <f t="shared" si="201"/>
        <v>237375</v>
      </c>
      <c r="Y515" s="9">
        <f t="shared" si="202"/>
        <v>423752.73595282191</v>
      </c>
      <c r="Z515" s="21">
        <f t="shared" si="203"/>
        <v>-186377.73595282191</v>
      </c>
      <c r="AA515" s="27">
        <f t="shared" si="204"/>
        <v>18637.773595282193</v>
      </c>
      <c r="AB515" s="32">
        <f t="shared" si="205"/>
        <v>63932.087026016132</v>
      </c>
      <c r="AC515" s="31">
        <f t="shared" si="206"/>
        <v>63932.087026016132</v>
      </c>
      <c r="AG515" s="26">
        <f t="shared" si="207"/>
        <v>23426.56091960386</v>
      </c>
      <c r="AH515" s="26">
        <f t="shared" si="208"/>
        <v>18637.773595282193</v>
      </c>
      <c r="AI515" s="26">
        <f t="shared" si="209"/>
        <v>42064.334514886054</v>
      </c>
      <c r="AJ515" s="26">
        <f t="shared" si="210"/>
        <v>1</v>
      </c>
      <c r="AK515" s="26">
        <f t="shared" si="211"/>
        <v>42064.334514886054</v>
      </c>
      <c r="AL515" s="26">
        <f t="shared" ca="1" si="212"/>
        <v>99276</v>
      </c>
      <c r="AM515" s="26">
        <f t="shared" ca="1" si="213"/>
        <v>31</v>
      </c>
      <c r="AN515" s="26">
        <f ca="1">IF(AM515=0,0,COUNTIF($AM$19:AM515,C515*10+1))</f>
        <v>101</v>
      </c>
      <c r="AO515" s="21">
        <f t="shared" ca="1" si="214"/>
        <v>0</v>
      </c>
      <c r="AP515" s="33">
        <f t="shared" ca="1" si="215"/>
        <v>99276</v>
      </c>
      <c r="AR515" s="111">
        <v>44873</v>
      </c>
      <c r="AS515" s="26"/>
    </row>
    <row r="516" spans="1:45" x14ac:dyDescent="0.2">
      <c r="A516" s="15">
        <f>Daten!A516</f>
        <v>31105</v>
      </c>
      <c r="B516" s="8" t="str">
        <f>Daten!B516</f>
        <v>Eggenburg</v>
      </c>
      <c r="C516" s="15">
        <f t="shared" si="191"/>
        <v>3</v>
      </c>
      <c r="D516" s="10">
        <f>Daten!D516</f>
        <v>0</v>
      </c>
      <c r="E516" s="9">
        <f>Daten!E516</f>
        <v>3507</v>
      </c>
      <c r="F516" s="9">
        <f>Daten!F516</f>
        <v>3560</v>
      </c>
      <c r="G516" s="27">
        <f t="shared" si="192"/>
        <v>-53</v>
      </c>
      <c r="H516" s="29">
        <f t="shared" si="193"/>
        <v>-1.4887640449438203E-2</v>
      </c>
      <c r="I516" s="21">
        <f t="shared" si="194"/>
        <v>45.921166596891368</v>
      </c>
      <c r="J516" s="21">
        <f t="shared" si="195"/>
        <v>-98.921166596891368</v>
      </c>
      <c r="K516" s="27">
        <f t="shared" si="196"/>
        <v>49460.583298445687</v>
      </c>
      <c r="L516" s="16">
        <f>Daten!G516</f>
        <v>453</v>
      </c>
      <c r="M516" s="16">
        <f>Daten!H516</f>
        <v>2154</v>
      </c>
      <c r="N516" s="16">
        <f>Daten!I516</f>
        <v>900</v>
      </c>
      <c r="O516" s="28">
        <f t="shared" si="197"/>
        <v>0.628133704735376</v>
      </c>
      <c r="P516" s="16">
        <f t="shared" si="198"/>
        <v>1191.1873116335651</v>
      </c>
      <c r="Q516" s="21">
        <f t="shared" si="199"/>
        <v>161.81268836643494</v>
      </c>
      <c r="R516" s="27">
        <f t="shared" si="200"/>
        <v>32362.537673286988</v>
      </c>
      <c r="S516" s="9">
        <f>Daten!K516</f>
        <v>18504</v>
      </c>
      <c r="T516" s="9">
        <f>Daten!L516</f>
        <v>273589</v>
      </c>
      <c r="U516" s="9">
        <f>Daten!M516</f>
        <v>1223537</v>
      </c>
      <c r="V516" s="9">
        <f>Daten!N516</f>
        <v>500</v>
      </c>
      <c r="W516" s="9">
        <f>Daten!O516</f>
        <v>500</v>
      </c>
      <c r="X516" s="23">
        <f t="shared" si="201"/>
        <v>1515630</v>
      </c>
      <c r="Y516" s="9">
        <f t="shared" si="202"/>
        <v>1240484.84556473</v>
      </c>
      <c r="Z516" s="21">
        <f t="shared" si="203"/>
        <v>275145.15443527</v>
      </c>
      <c r="AA516" s="27">
        <f t="shared" si="204"/>
        <v>-27514.515443527001</v>
      </c>
      <c r="AB516" s="32">
        <f t="shared" si="205"/>
        <v>54308.60552820567</v>
      </c>
      <c r="AC516" s="31">
        <f t="shared" si="206"/>
        <v>54308.60552820567</v>
      </c>
      <c r="AG516" s="26">
        <f t="shared" si="207"/>
        <v>49460.583298445687</v>
      </c>
      <c r="AH516" s="26">
        <f t="shared" si="208"/>
        <v>-27514.515443527001</v>
      </c>
      <c r="AI516" s="26">
        <f t="shared" si="209"/>
        <v>21946.067854918685</v>
      </c>
      <c r="AJ516" s="26">
        <f t="shared" si="210"/>
        <v>1</v>
      </c>
      <c r="AK516" s="26">
        <f t="shared" si="211"/>
        <v>21946.067854918685</v>
      </c>
      <c r="AL516" s="26">
        <f t="shared" ca="1" si="212"/>
        <v>51795</v>
      </c>
      <c r="AM516" s="26">
        <f t="shared" ca="1" si="213"/>
        <v>31</v>
      </c>
      <c r="AN516" s="26">
        <f ca="1">IF(AM516=0,0,COUNTIF($AM$19:AM516,C516*10+1))</f>
        <v>102</v>
      </c>
      <c r="AO516" s="21">
        <f t="shared" ca="1" si="214"/>
        <v>0</v>
      </c>
      <c r="AP516" s="33">
        <f t="shared" ca="1" si="215"/>
        <v>51795</v>
      </c>
      <c r="AR516" s="111">
        <v>23411</v>
      </c>
      <c r="AS516" s="26"/>
    </row>
    <row r="517" spans="1:45" x14ac:dyDescent="0.2">
      <c r="A517" s="15">
        <f>Daten!A517</f>
        <v>31106</v>
      </c>
      <c r="B517" s="8" t="str">
        <f>Daten!B517</f>
        <v>Gars am Kamp</v>
      </c>
      <c r="C517" s="15">
        <f t="shared" si="191"/>
        <v>3</v>
      </c>
      <c r="D517" s="10">
        <f>Daten!D517</f>
        <v>0</v>
      </c>
      <c r="E517" s="9">
        <f>Daten!E517</f>
        <v>3490</v>
      </c>
      <c r="F517" s="9">
        <f>Daten!F517</f>
        <v>3524</v>
      </c>
      <c r="G517" s="27">
        <f t="shared" si="192"/>
        <v>-34</v>
      </c>
      <c r="H517" s="29">
        <f t="shared" si="193"/>
        <v>-9.6481271282633368E-3</v>
      </c>
      <c r="I517" s="21">
        <f t="shared" si="194"/>
        <v>45.456795249282351</v>
      </c>
      <c r="J517" s="21">
        <f t="shared" si="195"/>
        <v>-79.456795249282351</v>
      </c>
      <c r="K517" s="27">
        <f t="shared" si="196"/>
        <v>39728.397624641177</v>
      </c>
      <c r="L517" s="16">
        <f>Daten!G517</f>
        <v>418</v>
      </c>
      <c r="M517" s="16">
        <f>Daten!H517</f>
        <v>2190</v>
      </c>
      <c r="N517" s="16">
        <f>Daten!I517</f>
        <v>882</v>
      </c>
      <c r="O517" s="28">
        <f t="shared" si="197"/>
        <v>0.59360730593607303</v>
      </c>
      <c r="P517" s="16">
        <f t="shared" si="198"/>
        <v>1211.0957346692235</v>
      </c>
      <c r="Q517" s="21">
        <f t="shared" si="199"/>
        <v>88.904265330776525</v>
      </c>
      <c r="R517" s="27">
        <f t="shared" si="200"/>
        <v>17780.853066155305</v>
      </c>
      <c r="S517" s="9">
        <f>Daten!K517</f>
        <v>27103</v>
      </c>
      <c r="T517" s="9">
        <f>Daten!L517</f>
        <v>317446</v>
      </c>
      <c r="U517" s="9">
        <f>Daten!M517</f>
        <v>1182177</v>
      </c>
      <c r="V517" s="9">
        <f>Daten!N517</f>
        <v>500</v>
      </c>
      <c r="W517" s="9">
        <f>Daten!O517</f>
        <v>500</v>
      </c>
      <c r="X517" s="23">
        <f t="shared" si="201"/>
        <v>1526726</v>
      </c>
      <c r="Y517" s="9">
        <f t="shared" si="202"/>
        <v>1234471.6598291723</v>
      </c>
      <c r="Z517" s="21">
        <f t="shared" si="203"/>
        <v>292254.34017082769</v>
      </c>
      <c r="AA517" s="27">
        <f t="shared" si="204"/>
        <v>-29225.434017082771</v>
      </c>
      <c r="AB517" s="32">
        <f t="shared" si="205"/>
        <v>28283.816673713714</v>
      </c>
      <c r="AC517" s="31">
        <f t="shared" si="206"/>
        <v>28283.816673713714</v>
      </c>
      <c r="AG517" s="26">
        <f t="shared" si="207"/>
        <v>39728.397624641177</v>
      </c>
      <c r="AH517" s="26">
        <f t="shared" si="208"/>
        <v>-29225.434017082771</v>
      </c>
      <c r="AI517" s="26">
        <f t="shared" si="209"/>
        <v>10502.963607558406</v>
      </c>
      <c r="AJ517" s="26">
        <f t="shared" si="210"/>
        <v>1</v>
      </c>
      <c r="AK517" s="26">
        <f t="shared" si="211"/>
        <v>10502.963607558406</v>
      </c>
      <c r="AL517" s="26">
        <f t="shared" ca="1" si="212"/>
        <v>24788</v>
      </c>
      <c r="AM517" s="26">
        <f t="shared" ca="1" si="213"/>
        <v>31</v>
      </c>
      <c r="AN517" s="26">
        <f ca="1">IF(AM517=0,0,COUNTIF($AM$19:AM517,C517*10+1))</f>
        <v>103</v>
      </c>
      <c r="AO517" s="21">
        <f t="shared" ca="1" si="214"/>
        <v>0</v>
      </c>
      <c r="AP517" s="33">
        <f t="shared" ca="1" si="215"/>
        <v>24788</v>
      </c>
      <c r="AR517" s="111">
        <v>11204</v>
      </c>
      <c r="AS517" s="26"/>
    </row>
    <row r="518" spans="1:45" x14ac:dyDescent="0.2">
      <c r="A518" s="15">
        <f>Daten!A518</f>
        <v>31107</v>
      </c>
      <c r="B518" s="8" t="str">
        <f>Daten!B518</f>
        <v>Geras</v>
      </c>
      <c r="C518" s="15">
        <f t="shared" si="191"/>
        <v>3</v>
      </c>
      <c r="D518" s="10">
        <f>Daten!D518</f>
        <v>0</v>
      </c>
      <c r="E518" s="9">
        <f>Daten!E518</f>
        <v>1278</v>
      </c>
      <c r="F518" s="9">
        <f>Daten!F518</f>
        <v>1360</v>
      </c>
      <c r="G518" s="27">
        <f t="shared" si="192"/>
        <v>-82</v>
      </c>
      <c r="H518" s="29">
        <f t="shared" si="193"/>
        <v>-6.0294117647058824E-2</v>
      </c>
      <c r="I518" s="21">
        <f t="shared" si="194"/>
        <v>17.542917576340521</v>
      </c>
      <c r="J518" s="21">
        <f t="shared" si="195"/>
        <v>-99.542917576340528</v>
      </c>
      <c r="K518" s="27">
        <f t="shared" si="196"/>
        <v>49771.458788170261</v>
      </c>
      <c r="L518" s="16">
        <f>Daten!G518</f>
        <v>161</v>
      </c>
      <c r="M518" s="16">
        <f>Daten!H518</f>
        <v>791</v>
      </c>
      <c r="N518" s="16">
        <f>Daten!I518</f>
        <v>326</v>
      </c>
      <c r="O518" s="28">
        <f t="shared" si="197"/>
        <v>0.61567635903919093</v>
      </c>
      <c r="P518" s="16">
        <f t="shared" si="198"/>
        <v>437.43229503349579</v>
      </c>
      <c r="Q518" s="21">
        <f t="shared" si="199"/>
        <v>49.567704966504209</v>
      </c>
      <c r="R518" s="27">
        <f t="shared" si="200"/>
        <v>9913.5409933008414</v>
      </c>
      <c r="S518" s="9">
        <f>Daten!K518</f>
        <v>41637</v>
      </c>
      <c r="T518" s="9">
        <f>Daten!L518</f>
        <v>85694</v>
      </c>
      <c r="U518" s="9">
        <f>Daten!M518</f>
        <v>251007</v>
      </c>
      <c r="V518" s="9">
        <f>Daten!N518</f>
        <v>500</v>
      </c>
      <c r="W518" s="9">
        <f>Daten!O518</f>
        <v>500</v>
      </c>
      <c r="X518" s="23">
        <f t="shared" si="201"/>
        <v>378338</v>
      </c>
      <c r="Y518" s="9">
        <f t="shared" si="202"/>
        <v>452050.0805907399</v>
      </c>
      <c r="Z518" s="21">
        <f t="shared" si="203"/>
        <v>-73712.080590739904</v>
      </c>
      <c r="AA518" s="27">
        <f t="shared" si="204"/>
        <v>7371.2080590739906</v>
      </c>
      <c r="AB518" s="32">
        <f t="shared" si="205"/>
        <v>67056.207840545088</v>
      </c>
      <c r="AC518" s="31">
        <f t="shared" si="206"/>
        <v>67056.207840545088</v>
      </c>
      <c r="AG518" s="26">
        <f t="shared" si="207"/>
        <v>49771.458788170261</v>
      </c>
      <c r="AH518" s="26">
        <f t="shared" si="208"/>
        <v>7371.2080590739906</v>
      </c>
      <c r="AI518" s="26">
        <f t="shared" si="209"/>
        <v>57142.666847244254</v>
      </c>
      <c r="AJ518" s="26">
        <f t="shared" si="210"/>
        <v>1</v>
      </c>
      <c r="AK518" s="26">
        <f t="shared" si="211"/>
        <v>57142.666847244254</v>
      </c>
      <c r="AL518" s="26">
        <f t="shared" ca="1" si="212"/>
        <v>134862</v>
      </c>
      <c r="AM518" s="26">
        <f t="shared" ca="1" si="213"/>
        <v>31</v>
      </c>
      <c r="AN518" s="26">
        <f ca="1">IF(AM518=0,0,COUNTIF($AM$19:AM518,C518*10+1))</f>
        <v>104</v>
      </c>
      <c r="AO518" s="21">
        <f t="shared" ca="1" si="214"/>
        <v>0</v>
      </c>
      <c r="AP518" s="33">
        <f t="shared" ca="1" si="215"/>
        <v>134862</v>
      </c>
      <c r="AR518" s="111">
        <v>60957</v>
      </c>
      <c r="AS518" s="26"/>
    </row>
    <row r="519" spans="1:45" x14ac:dyDescent="0.2">
      <c r="A519" s="15">
        <f>Daten!A519</f>
        <v>31109</v>
      </c>
      <c r="B519" s="8" t="str">
        <f>Daten!B519</f>
        <v>Horn</v>
      </c>
      <c r="C519" s="15">
        <f t="shared" si="191"/>
        <v>3</v>
      </c>
      <c r="D519" s="10">
        <f>Daten!D519</f>
        <v>0</v>
      </c>
      <c r="E519" s="9">
        <f>Daten!E519</f>
        <v>6418</v>
      </c>
      <c r="F519" s="9">
        <f>Daten!F519</f>
        <v>6634</v>
      </c>
      <c r="G519" s="27">
        <f t="shared" si="192"/>
        <v>-216</v>
      </c>
      <c r="H519" s="29">
        <f t="shared" si="193"/>
        <v>-3.2559541754597528E-2</v>
      </c>
      <c r="I519" s="21">
        <f t="shared" si="194"/>
        <v>85.573320001061049</v>
      </c>
      <c r="J519" s="21">
        <f t="shared" si="195"/>
        <v>-301.57332000106106</v>
      </c>
      <c r="K519" s="27">
        <f t="shared" si="196"/>
        <v>150786.66000053054</v>
      </c>
      <c r="L519" s="16">
        <f>Daten!G519</f>
        <v>833</v>
      </c>
      <c r="M519" s="16">
        <f>Daten!H519</f>
        <v>4050</v>
      </c>
      <c r="N519" s="16">
        <f>Daten!I519</f>
        <v>1535</v>
      </c>
      <c r="O519" s="28">
        <f t="shared" si="197"/>
        <v>0.58469135802469141</v>
      </c>
      <c r="P519" s="16">
        <f t="shared" si="198"/>
        <v>2239.6975915115777</v>
      </c>
      <c r="Q519" s="21">
        <f t="shared" si="199"/>
        <v>128.30240848842232</v>
      </c>
      <c r="R519" s="27">
        <f t="shared" si="200"/>
        <v>25660.481697684463</v>
      </c>
      <c r="S519" s="9">
        <f>Daten!K519</f>
        <v>23008</v>
      </c>
      <c r="T519" s="9">
        <f>Daten!L519</f>
        <v>770010</v>
      </c>
      <c r="U519" s="9">
        <f>Daten!M519</f>
        <v>3353752</v>
      </c>
      <c r="V519" s="9">
        <f>Daten!N519</f>
        <v>500</v>
      </c>
      <c r="W519" s="9">
        <f>Daten!O519</f>
        <v>500</v>
      </c>
      <c r="X519" s="23">
        <f t="shared" si="201"/>
        <v>4146770</v>
      </c>
      <c r="Y519" s="9">
        <f t="shared" si="202"/>
        <v>2270154.4735769709</v>
      </c>
      <c r="Z519" s="21">
        <f t="shared" si="203"/>
        <v>1876615.5264230291</v>
      </c>
      <c r="AA519" s="27">
        <f t="shared" si="204"/>
        <v>-187661.55264230294</v>
      </c>
      <c r="AB519" s="32">
        <f t="shared" si="205"/>
        <v>-11214.410944087926</v>
      </c>
      <c r="AC519" s="31">
        <f t="shared" si="206"/>
        <v>0</v>
      </c>
      <c r="AG519" s="26">
        <f t="shared" si="207"/>
        <v>0</v>
      </c>
      <c r="AH519" s="26">
        <f t="shared" si="208"/>
        <v>0</v>
      </c>
      <c r="AI519" s="26">
        <f t="shared" si="209"/>
        <v>0</v>
      </c>
      <c r="AJ519" s="26">
        <f t="shared" si="210"/>
        <v>1</v>
      </c>
      <c r="AK519" s="26">
        <f t="shared" si="211"/>
        <v>0</v>
      </c>
      <c r="AL519" s="26">
        <f t="shared" ca="1" si="212"/>
        <v>0</v>
      </c>
      <c r="AM519" s="26">
        <f t="shared" ca="1" si="213"/>
        <v>0</v>
      </c>
      <c r="AN519" s="26">
        <f ca="1">IF(AM519=0,0,COUNTIF($AM$19:AM519,C519*10+1))</f>
        <v>0</v>
      </c>
      <c r="AO519" s="21">
        <f t="shared" ca="1" si="214"/>
        <v>0</v>
      </c>
      <c r="AP519" s="33">
        <f t="shared" ca="1" si="215"/>
        <v>0</v>
      </c>
      <c r="AR519" s="111">
        <v>0</v>
      </c>
      <c r="AS519" s="26"/>
    </row>
    <row r="520" spans="1:45" x14ac:dyDescent="0.2">
      <c r="A520" s="15">
        <f>Daten!A520</f>
        <v>31110</v>
      </c>
      <c r="B520" s="8" t="str">
        <f>Daten!B520</f>
        <v>Irnfritz-Messern</v>
      </c>
      <c r="C520" s="15">
        <f t="shared" si="191"/>
        <v>3</v>
      </c>
      <c r="D520" s="10">
        <f>Daten!D520</f>
        <v>0</v>
      </c>
      <c r="E520" s="9">
        <f>Daten!E520</f>
        <v>1445</v>
      </c>
      <c r="F520" s="9">
        <f>Daten!F520</f>
        <v>1432</v>
      </c>
      <c r="G520" s="27">
        <f t="shared" si="192"/>
        <v>13</v>
      </c>
      <c r="H520" s="29">
        <f t="shared" si="193"/>
        <v>9.0782122905027941E-3</v>
      </c>
      <c r="I520" s="21">
        <f t="shared" si="194"/>
        <v>18.471660271558548</v>
      </c>
      <c r="J520" s="21">
        <f t="shared" si="195"/>
        <v>-5.4716602715585481</v>
      </c>
      <c r="K520" s="27">
        <f t="shared" si="196"/>
        <v>2735.8301357792739</v>
      </c>
      <c r="L520" s="16">
        <f>Daten!G520</f>
        <v>220</v>
      </c>
      <c r="M520" s="16">
        <f>Daten!H520</f>
        <v>951</v>
      </c>
      <c r="N520" s="16">
        <f>Daten!I520</f>
        <v>274</v>
      </c>
      <c r="O520" s="28">
        <f t="shared" si="197"/>
        <v>0.51945320715036802</v>
      </c>
      <c r="P520" s="16">
        <f t="shared" si="198"/>
        <v>525.91417519197785</v>
      </c>
      <c r="Q520" s="21">
        <f t="shared" si="199"/>
        <v>-31.914175191977847</v>
      </c>
      <c r="R520" s="27">
        <f t="shared" si="200"/>
        <v>-6382.8350383955694</v>
      </c>
      <c r="S520" s="9">
        <f>Daten!K520</f>
        <v>45275</v>
      </c>
      <c r="T520" s="9">
        <f>Daten!L520</f>
        <v>65251</v>
      </c>
      <c r="U520" s="9">
        <f>Daten!M520</f>
        <v>183975</v>
      </c>
      <c r="V520" s="9">
        <f>Daten!N520</f>
        <v>500</v>
      </c>
      <c r="W520" s="9">
        <f>Daten!O520</f>
        <v>500</v>
      </c>
      <c r="X520" s="23">
        <f t="shared" si="201"/>
        <v>294501</v>
      </c>
      <c r="Y520" s="9">
        <f t="shared" si="202"/>
        <v>511120.78752239369</v>
      </c>
      <c r="Z520" s="21">
        <f t="shared" si="203"/>
        <v>-216619.78752239369</v>
      </c>
      <c r="AA520" s="27">
        <f t="shared" si="204"/>
        <v>21661.978752239371</v>
      </c>
      <c r="AB520" s="32">
        <f t="shared" si="205"/>
        <v>18014.973849623075</v>
      </c>
      <c r="AC520" s="31">
        <f t="shared" si="206"/>
        <v>18014.973849623075</v>
      </c>
      <c r="AG520" s="26">
        <f t="shared" si="207"/>
        <v>2735.8301357792739</v>
      </c>
      <c r="AH520" s="26">
        <f t="shared" si="208"/>
        <v>21661.978752239371</v>
      </c>
      <c r="AI520" s="26">
        <f t="shared" si="209"/>
        <v>24397.808888018644</v>
      </c>
      <c r="AJ520" s="26">
        <f t="shared" si="210"/>
        <v>1</v>
      </c>
      <c r="AK520" s="26">
        <f t="shared" si="211"/>
        <v>24397.808888018644</v>
      </c>
      <c r="AL520" s="26">
        <f t="shared" ca="1" si="212"/>
        <v>57581</v>
      </c>
      <c r="AM520" s="26">
        <f t="shared" ca="1" si="213"/>
        <v>31</v>
      </c>
      <c r="AN520" s="26">
        <f ca="1">IF(AM520=0,0,COUNTIF($AM$19:AM520,C520*10+1))</f>
        <v>105</v>
      </c>
      <c r="AO520" s="21">
        <f t="shared" ca="1" si="214"/>
        <v>0</v>
      </c>
      <c r="AP520" s="33">
        <f t="shared" ca="1" si="215"/>
        <v>57581</v>
      </c>
      <c r="AR520" s="111">
        <v>26026</v>
      </c>
      <c r="AS520" s="26"/>
    </row>
    <row r="521" spans="1:45" x14ac:dyDescent="0.2">
      <c r="A521" s="15">
        <f>Daten!A521</f>
        <v>31111</v>
      </c>
      <c r="B521" s="8" t="str">
        <f>Daten!B521</f>
        <v>Japons</v>
      </c>
      <c r="C521" s="15">
        <f t="shared" si="191"/>
        <v>3</v>
      </c>
      <c r="D521" s="10">
        <f>Daten!D521</f>
        <v>0</v>
      </c>
      <c r="E521" s="9">
        <f>Daten!E521</f>
        <v>716</v>
      </c>
      <c r="F521" s="9">
        <f>Daten!F521</f>
        <v>727</v>
      </c>
      <c r="G521" s="27">
        <f t="shared" si="192"/>
        <v>-11</v>
      </c>
      <c r="H521" s="29">
        <f t="shared" si="193"/>
        <v>-1.5130674002751032E-2</v>
      </c>
      <c r="I521" s="21">
        <f t="shared" si="194"/>
        <v>9.3777213808820292</v>
      </c>
      <c r="J521" s="21">
        <f t="shared" si="195"/>
        <v>-20.377721380882029</v>
      </c>
      <c r="K521" s="27">
        <f t="shared" si="196"/>
        <v>10188.860690441015</v>
      </c>
      <c r="L521" s="16">
        <f>Daten!G521</f>
        <v>95</v>
      </c>
      <c r="M521" s="16">
        <f>Daten!H521</f>
        <v>464</v>
      </c>
      <c r="N521" s="16">
        <f>Daten!I521</f>
        <v>157</v>
      </c>
      <c r="O521" s="28">
        <f t="shared" si="197"/>
        <v>0.5431034482758621</v>
      </c>
      <c r="P521" s="16">
        <f t="shared" si="198"/>
        <v>256.59745245959806</v>
      </c>
      <c r="Q521" s="21">
        <f t="shared" si="199"/>
        <v>-4.5974524595980597</v>
      </c>
      <c r="R521" s="27">
        <f t="shared" si="200"/>
        <v>-919.49049191961194</v>
      </c>
      <c r="S521" s="9">
        <f>Daten!K521</f>
        <v>22003</v>
      </c>
      <c r="T521" s="9">
        <f>Daten!L521</f>
        <v>29929</v>
      </c>
      <c r="U521" s="9">
        <f>Daten!M521</f>
        <v>25686</v>
      </c>
      <c r="V521" s="9">
        <f>Daten!N521</f>
        <v>500</v>
      </c>
      <c r="W521" s="9">
        <f>Daten!O521</f>
        <v>500</v>
      </c>
      <c r="X521" s="23">
        <f t="shared" si="201"/>
        <v>77618</v>
      </c>
      <c r="Y521" s="9">
        <f t="shared" si="202"/>
        <v>253261.23450936601</v>
      </c>
      <c r="Z521" s="21">
        <f t="shared" si="203"/>
        <v>-175643.23450936601</v>
      </c>
      <c r="AA521" s="27">
        <f t="shared" si="204"/>
        <v>17564.323450936601</v>
      </c>
      <c r="AB521" s="32">
        <f t="shared" si="205"/>
        <v>26833.693649458004</v>
      </c>
      <c r="AC521" s="31">
        <f t="shared" si="206"/>
        <v>26833.693649458004</v>
      </c>
      <c r="AG521" s="26">
        <f t="shared" si="207"/>
        <v>10188.860690441015</v>
      </c>
      <c r="AH521" s="26">
        <f t="shared" si="208"/>
        <v>17564.323450936601</v>
      </c>
      <c r="AI521" s="26">
        <f t="shared" si="209"/>
        <v>27753.184141377616</v>
      </c>
      <c r="AJ521" s="26">
        <f t="shared" si="210"/>
        <v>1</v>
      </c>
      <c r="AK521" s="26">
        <f t="shared" si="211"/>
        <v>27753.184141377616</v>
      </c>
      <c r="AL521" s="26">
        <f t="shared" ca="1" si="212"/>
        <v>65500</v>
      </c>
      <c r="AM521" s="26">
        <f t="shared" ca="1" si="213"/>
        <v>31</v>
      </c>
      <c r="AN521" s="26">
        <f ca="1">IF(AM521=0,0,COUNTIF($AM$19:AM521,C521*10+1))</f>
        <v>106</v>
      </c>
      <c r="AO521" s="21">
        <f t="shared" ca="1" si="214"/>
        <v>0</v>
      </c>
      <c r="AP521" s="33">
        <f t="shared" ca="1" si="215"/>
        <v>65500</v>
      </c>
      <c r="AR521" s="111">
        <v>29606</v>
      </c>
      <c r="AS521" s="26"/>
    </row>
    <row r="522" spans="1:45" x14ac:dyDescent="0.2">
      <c r="A522" s="15">
        <f>Daten!A522</f>
        <v>31113</v>
      </c>
      <c r="B522" s="8" t="str">
        <f>Daten!B522</f>
        <v>Langau</v>
      </c>
      <c r="C522" s="15">
        <f t="shared" si="191"/>
        <v>3</v>
      </c>
      <c r="D522" s="10">
        <f>Daten!D522</f>
        <v>0</v>
      </c>
      <c r="E522" s="9">
        <f>Daten!E522</f>
        <v>674</v>
      </c>
      <c r="F522" s="9">
        <f>Daten!F522</f>
        <v>677</v>
      </c>
      <c r="G522" s="27">
        <f t="shared" si="192"/>
        <v>-3</v>
      </c>
      <c r="H522" s="29">
        <f t="shared" si="193"/>
        <v>-4.4313146233382573E-3</v>
      </c>
      <c r="I522" s="21">
        <f t="shared" si="194"/>
        <v>8.7327611758695092</v>
      </c>
      <c r="J522" s="21">
        <f t="shared" si="195"/>
        <v>-11.732761175869509</v>
      </c>
      <c r="K522" s="27">
        <f t="shared" si="196"/>
        <v>5866.3805879347547</v>
      </c>
      <c r="L522" s="16">
        <f>Daten!G522</f>
        <v>64</v>
      </c>
      <c r="M522" s="16">
        <f>Daten!H522</f>
        <v>408</v>
      </c>
      <c r="N522" s="16">
        <f>Daten!I522</f>
        <v>202</v>
      </c>
      <c r="O522" s="28">
        <f t="shared" si="197"/>
        <v>0.65196078431372551</v>
      </c>
      <c r="P522" s="16">
        <f t="shared" si="198"/>
        <v>225.62879440412931</v>
      </c>
      <c r="Q522" s="21">
        <f t="shared" si="199"/>
        <v>40.371205595870691</v>
      </c>
      <c r="R522" s="27">
        <f t="shared" si="200"/>
        <v>8074.2411191741385</v>
      </c>
      <c r="S522" s="9">
        <f>Daten!K522</f>
        <v>14049</v>
      </c>
      <c r="T522" s="9">
        <f>Daten!L522</f>
        <v>37897</v>
      </c>
      <c r="U522" s="9">
        <f>Daten!M522</f>
        <v>54152</v>
      </c>
      <c r="V522" s="9">
        <f>Daten!N522</f>
        <v>500</v>
      </c>
      <c r="W522" s="9">
        <f>Daten!O522</f>
        <v>500</v>
      </c>
      <c r="X522" s="23">
        <f t="shared" si="201"/>
        <v>106098</v>
      </c>
      <c r="Y522" s="9">
        <f t="shared" si="202"/>
        <v>238405.12857445906</v>
      </c>
      <c r="Z522" s="21">
        <f t="shared" si="203"/>
        <v>-132307.12857445906</v>
      </c>
      <c r="AA522" s="27">
        <f t="shared" si="204"/>
        <v>13230.712857445906</v>
      </c>
      <c r="AB522" s="32">
        <f t="shared" si="205"/>
        <v>27171.3345645548</v>
      </c>
      <c r="AC522" s="31">
        <f t="shared" si="206"/>
        <v>27171.3345645548</v>
      </c>
      <c r="AG522" s="26">
        <f t="shared" si="207"/>
        <v>5866.3805879347547</v>
      </c>
      <c r="AH522" s="26">
        <f t="shared" si="208"/>
        <v>13230.712857445906</v>
      </c>
      <c r="AI522" s="26">
        <f t="shared" si="209"/>
        <v>19097.093445380662</v>
      </c>
      <c r="AJ522" s="26">
        <f t="shared" si="210"/>
        <v>1</v>
      </c>
      <c r="AK522" s="26">
        <f t="shared" si="211"/>
        <v>19097.093445380662</v>
      </c>
      <c r="AL522" s="26">
        <f t="shared" ca="1" si="212"/>
        <v>45071</v>
      </c>
      <c r="AM522" s="26">
        <f t="shared" ca="1" si="213"/>
        <v>31</v>
      </c>
      <c r="AN522" s="26">
        <f ca="1">IF(AM522=0,0,COUNTIF($AM$19:AM522,C522*10+1))</f>
        <v>107</v>
      </c>
      <c r="AO522" s="21">
        <f t="shared" ca="1" si="214"/>
        <v>0</v>
      </c>
      <c r="AP522" s="33">
        <f t="shared" ca="1" si="215"/>
        <v>45071</v>
      </c>
      <c r="AR522" s="111">
        <v>20372</v>
      </c>
      <c r="AS522" s="26"/>
    </row>
    <row r="523" spans="1:45" x14ac:dyDescent="0.2">
      <c r="A523" s="15">
        <f>Daten!A523</f>
        <v>31114</v>
      </c>
      <c r="B523" s="8" t="str">
        <f>Daten!B523</f>
        <v>Meiseldorf</v>
      </c>
      <c r="C523" s="15">
        <f t="shared" si="191"/>
        <v>3</v>
      </c>
      <c r="D523" s="10">
        <f>Daten!D523</f>
        <v>0</v>
      </c>
      <c r="E523" s="9">
        <f>Daten!E523</f>
        <v>874</v>
      </c>
      <c r="F523" s="9">
        <f>Daten!F523</f>
        <v>895</v>
      </c>
      <c r="G523" s="27">
        <f t="shared" si="192"/>
        <v>-21</v>
      </c>
      <c r="H523" s="29">
        <f t="shared" si="193"/>
        <v>-2.3463687150837988E-2</v>
      </c>
      <c r="I523" s="21">
        <f t="shared" si="194"/>
        <v>11.544787669724093</v>
      </c>
      <c r="J523" s="21">
        <f t="shared" si="195"/>
        <v>-32.544787669724094</v>
      </c>
      <c r="K523" s="27">
        <f t="shared" si="196"/>
        <v>16272.393834862047</v>
      </c>
      <c r="L523" s="16">
        <f>Daten!G523</f>
        <v>107</v>
      </c>
      <c r="M523" s="16">
        <f>Daten!H523</f>
        <v>582</v>
      </c>
      <c r="N523" s="16">
        <f>Daten!I523</f>
        <v>185</v>
      </c>
      <c r="O523" s="28">
        <f t="shared" si="197"/>
        <v>0.50171821305841924</v>
      </c>
      <c r="P523" s="16">
        <f t="shared" si="198"/>
        <v>321.85283907647857</v>
      </c>
      <c r="Q523" s="21">
        <f t="shared" si="199"/>
        <v>-29.852839076478574</v>
      </c>
      <c r="R523" s="27">
        <f t="shared" si="200"/>
        <v>-5970.5678152957153</v>
      </c>
      <c r="S523" s="9">
        <f>Daten!K523</f>
        <v>28862</v>
      </c>
      <c r="T523" s="9">
        <f>Daten!L523</f>
        <v>37481</v>
      </c>
      <c r="U523" s="9">
        <f>Daten!M523</f>
        <v>86971</v>
      </c>
      <c r="V523" s="9">
        <f>Daten!N523</f>
        <v>500</v>
      </c>
      <c r="W523" s="9">
        <f>Daten!O523</f>
        <v>500</v>
      </c>
      <c r="X523" s="23">
        <f t="shared" si="201"/>
        <v>153314</v>
      </c>
      <c r="Y523" s="9">
        <f t="shared" si="202"/>
        <v>309148.49016925407</v>
      </c>
      <c r="Z523" s="21">
        <f t="shared" si="203"/>
        <v>-155834.49016925407</v>
      </c>
      <c r="AA523" s="27">
        <f t="shared" si="204"/>
        <v>15583.449016925408</v>
      </c>
      <c r="AB523" s="32">
        <f t="shared" si="205"/>
        <v>25885.275036491737</v>
      </c>
      <c r="AC523" s="31">
        <f t="shared" si="206"/>
        <v>25885.275036491737</v>
      </c>
      <c r="AG523" s="26">
        <f t="shared" si="207"/>
        <v>16272.393834862047</v>
      </c>
      <c r="AH523" s="26">
        <f t="shared" si="208"/>
        <v>15583.449016925408</v>
      </c>
      <c r="AI523" s="26">
        <f t="shared" si="209"/>
        <v>31855.842851787456</v>
      </c>
      <c r="AJ523" s="26">
        <f t="shared" si="210"/>
        <v>1</v>
      </c>
      <c r="AK523" s="26">
        <f t="shared" si="211"/>
        <v>31855.842851787456</v>
      </c>
      <c r="AL523" s="26">
        <f t="shared" ca="1" si="212"/>
        <v>75183</v>
      </c>
      <c r="AM523" s="26">
        <f t="shared" ca="1" si="213"/>
        <v>31</v>
      </c>
      <c r="AN523" s="26">
        <f ca="1">IF(AM523=0,0,COUNTIF($AM$19:AM523,C523*10+1))</f>
        <v>108</v>
      </c>
      <c r="AO523" s="21">
        <f t="shared" ca="1" si="214"/>
        <v>0</v>
      </c>
      <c r="AP523" s="33">
        <f t="shared" ca="1" si="215"/>
        <v>75183</v>
      </c>
      <c r="AR523" s="111">
        <v>33983</v>
      </c>
      <c r="AS523" s="26"/>
    </row>
    <row r="524" spans="1:45" x14ac:dyDescent="0.2">
      <c r="A524" s="15">
        <f>Daten!A524</f>
        <v>31117</v>
      </c>
      <c r="B524" s="8" t="str">
        <f>Daten!B524</f>
        <v>Pernegg</v>
      </c>
      <c r="C524" s="15">
        <f t="shared" si="191"/>
        <v>3</v>
      </c>
      <c r="D524" s="10">
        <f>Daten!D524</f>
        <v>0</v>
      </c>
      <c r="E524" s="9">
        <f>Daten!E524</f>
        <v>702</v>
      </c>
      <c r="F524" s="9">
        <f>Daten!F524</f>
        <v>712</v>
      </c>
      <c r="G524" s="27">
        <f t="shared" si="192"/>
        <v>-10</v>
      </c>
      <c r="H524" s="29">
        <f t="shared" si="193"/>
        <v>-1.4044943820224719E-2</v>
      </c>
      <c r="I524" s="21">
        <f t="shared" si="194"/>
        <v>9.1842333193782739</v>
      </c>
      <c r="J524" s="21">
        <f t="shared" si="195"/>
        <v>-19.184233319378272</v>
      </c>
      <c r="K524" s="27">
        <f t="shared" si="196"/>
        <v>9592.1166596891362</v>
      </c>
      <c r="L524" s="16">
        <f>Daten!G524</f>
        <v>92</v>
      </c>
      <c r="M524" s="16">
        <f>Daten!H524</f>
        <v>437</v>
      </c>
      <c r="N524" s="16">
        <f>Daten!I524</f>
        <v>173</v>
      </c>
      <c r="O524" s="28">
        <f t="shared" si="197"/>
        <v>0.60640732265446229</v>
      </c>
      <c r="P524" s="16">
        <f t="shared" si="198"/>
        <v>241.66613518285419</v>
      </c>
      <c r="Q524" s="21">
        <f t="shared" si="199"/>
        <v>23.333864817145809</v>
      </c>
      <c r="R524" s="27">
        <f t="shared" si="200"/>
        <v>4666.7729634291618</v>
      </c>
      <c r="S524" s="9">
        <f>Daten!K524</f>
        <v>21885</v>
      </c>
      <c r="T524" s="9">
        <f>Daten!L524</f>
        <v>24250</v>
      </c>
      <c r="U524" s="9">
        <f>Daten!M524</f>
        <v>68849</v>
      </c>
      <c r="V524" s="9">
        <f>Daten!N524</f>
        <v>500</v>
      </c>
      <c r="W524" s="9">
        <f>Daten!O524</f>
        <v>500</v>
      </c>
      <c r="X524" s="23">
        <f t="shared" si="201"/>
        <v>114984</v>
      </c>
      <c r="Y524" s="9">
        <f t="shared" si="202"/>
        <v>248309.19919773037</v>
      </c>
      <c r="Z524" s="21">
        <f t="shared" si="203"/>
        <v>-133325.19919773037</v>
      </c>
      <c r="AA524" s="27">
        <f t="shared" si="204"/>
        <v>13332.519919773038</v>
      </c>
      <c r="AB524" s="32">
        <f t="shared" si="205"/>
        <v>27591.409542891335</v>
      </c>
      <c r="AC524" s="31">
        <f t="shared" si="206"/>
        <v>27591.409542891335</v>
      </c>
      <c r="AG524" s="26">
        <f t="shared" si="207"/>
        <v>9592.1166596891362</v>
      </c>
      <c r="AH524" s="26">
        <f t="shared" si="208"/>
        <v>13332.519919773038</v>
      </c>
      <c r="AI524" s="26">
        <f t="shared" si="209"/>
        <v>22924.636579462174</v>
      </c>
      <c r="AJ524" s="26">
        <f t="shared" si="210"/>
        <v>1</v>
      </c>
      <c r="AK524" s="26">
        <f t="shared" si="211"/>
        <v>22924.636579462174</v>
      </c>
      <c r="AL524" s="26">
        <f t="shared" ca="1" si="212"/>
        <v>54104</v>
      </c>
      <c r="AM524" s="26">
        <f t="shared" ca="1" si="213"/>
        <v>31</v>
      </c>
      <c r="AN524" s="26">
        <f ca="1">IF(AM524=0,0,COUNTIF($AM$19:AM524,C524*10+1))</f>
        <v>109</v>
      </c>
      <c r="AO524" s="21">
        <f t="shared" ca="1" si="214"/>
        <v>0</v>
      </c>
      <c r="AP524" s="33">
        <f t="shared" ca="1" si="215"/>
        <v>54104</v>
      </c>
      <c r="AR524" s="111">
        <v>24455</v>
      </c>
      <c r="AS524" s="26"/>
    </row>
    <row r="525" spans="1:45" x14ac:dyDescent="0.2">
      <c r="A525" s="15">
        <f>Daten!A525</f>
        <v>31119</v>
      </c>
      <c r="B525" s="8" t="str">
        <f>Daten!B525</f>
        <v>Röhrenbach</v>
      </c>
      <c r="C525" s="15">
        <f t="shared" si="191"/>
        <v>3</v>
      </c>
      <c r="D525" s="10">
        <f>Daten!D525</f>
        <v>0</v>
      </c>
      <c r="E525" s="9">
        <f>Daten!E525</f>
        <v>529</v>
      </c>
      <c r="F525" s="9">
        <f>Daten!F525</f>
        <v>529</v>
      </c>
      <c r="G525" s="27">
        <f t="shared" si="192"/>
        <v>0</v>
      </c>
      <c r="H525" s="29">
        <f t="shared" si="193"/>
        <v>0</v>
      </c>
      <c r="I525" s="21">
        <f t="shared" si="194"/>
        <v>6.8236789690324526</v>
      </c>
      <c r="J525" s="21">
        <f t="shared" si="195"/>
        <v>-6.8236789690324526</v>
      </c>
      <c r="K525" s="27">
        <f t="shared" si="196"/>
        <v>3411.8394845162261</v>
      </c>
      <c r="L525" s="16">
        <f>Daten!G525</f>
        <v>70</v>
      </c>
      <c r="M525" s="16">
        <f>Daten!H525</f>
        <v>330</v>
      </c>
      <c r="N525" s="16">
        <f>Daten!I525</f>
        <v>129</v>
      </c>
      <c r="O525" s="28">
        <f t="shared" si="197"/>
        <v>0.60303030303030303</v>
      </c>
      <c r="P525" s="16">
        <f t="shared" si="198"/>
        <v>182.49387782686929</v>
      </c>
      <c r="Q525" s="21">
        <f t="shared" si="199"/>
        <v>16.506122173130706</v>
      </c>
      <c r="R525" s="27">
        <f t="shared" si="200"/>
        <v>3301.2244346261414</v>
      </c>
      <c r="S525" s="9">
        <f>Daten!K525</f>
        <v>17572</v>
      </c>
      <c r="T525" s="9">
        <f>Daten!L525</f>
        <v>18108</v>
      </c>
      <c r="U525" s="9">
        <f>Daten!M525</f>
        <v>15867</v>
      </c>
      <c r="V525" s="9">
        <f>Daten!N525</f>
        <v>500</v>
      </c>
      <c r="W525" s="9">
        <f>Daten!O525</f>
        <v>500</v>
      </c>
      <c r="X525" s="23">
        <f t="shared" si="201"/>
        <v>51547</v>
      </c>
      <c r="Y525" s="9">
        <f t="shared" si="202"/>
        <v>187116.19141823272</v>
      </c>
      <c r="Z525" s="21">
        <f t="shared" si="203"/>
        <v>-135569.19141823272</v>
      </c>
      <c r="AA525" s="27">
        <f t="shared" si="204"/>
        <v>13556.919141823273</v>
      </c>
      <c r="AB525" s="32">
        <f t="shared" si="205"/>
        <v>20269.983060965642</v>
      </c>
      <c r="AC525" s="31">
        <f t="shared" si="206"/>
        <v>20269.983060965642</v>
      </c>
      <c r="AG525" s="26">
        <f t="shared" si="207"/>
        <v>3411.8394845162261</v>
      </c>
      <c r="AH525" s="26">
        <f t="shared" si="208"/>
        <v>13556.919141823273</v>
      </c>
      <c r="AI525" s="26">
        <f t="shared" si="209"/>
        <v>16968.758626339499</v>
      </c>
      <c r="AJ525" s="26">
        <f t="shared" si="210"/>
        <v>1</v>
      </c>
      <c r="AK525" s="26">
        <f t="shared" si="211"/>
        <v>16968.758626339499</v>
      </c>
      <c r="AL525" s="26">
        <f t="shared" ca="1" si="212"/>
        <v>40048</v>
      </c>
      <c r="AM525" s="26">
        <f t="shared" ca="1" si="213"/>
        <v>31</v>
      </c>
      <c r="AN525" s="26">
        <f ca="1">IF(AM525=0,0,COUNTIF($AM$19:AM525,C525*10+1))</f>
        <v>110</v>
      </c>
      <c r="AO525" s="21">
        <f t="shared" ca="1" si="214"/>
        <v>0</v>
      </c>
      <c r="AP525" s="33">
        <f t="shared" ca="1" si="215"/>
        <v>40048</v>
      </c>
      <c r="AR525" s="111">
        <v>18102</v>
      </c>
      <c r="AS525" s="26"/>
    </row>
    <row r="526" spans="1:45" x14ac:dyDescent="0.2">
      <c r="A526" s="15">
        <f>Daten!A526</f>
        <v>31120</v>
      </c>
      <c r="B526" s="8" t="str">
        <f>Daten!B526</f>
        <v>Röschitz</v>
      </c>
      <c r="C526" s="15">
        <f t="shared" si="191"/>
        <v>3</v>
      </c>
      <c r="D526" s="10">
        <f>Daten!D526</f>
        <v>0</v>
      </c>
      <c r="E526" s="9">
        <f>Daten!E526</f>
        <v>1061</v>
      </c>
      <c r="F526" s="9">
        <f>Daten!F526</f>
        <v>1051</v>
      </c>
      <c r="G526" s="27">
        <f t="shared" si="192"/>
        <v>10</v>
      </c>
      <c r="H526" s="29">
        <f t="shared" si="193"/>
        <v>9.5147478591817315E-3</v>
      </c>
      <c r="I526" s="21">
        <f t="shared" si="194"/>
        <v>13.557063509363154</v>
      </c>
      <c r="J526" s="21">
        <f t="shared" si="195"/>
        <v>-3.5570635093631537</v>
      </c>
      <c r="K526" s="27">
        <f t="shared" si="196"/>
        <v>1778.5317546815768</v>
      </c>
      <c r="L526" s="16">
        <f>Daten!G526</f>
        <v>137</v>
      </c>
      <c r="M526" s="16">
        <f>Daten!H526</f>
        <v>684</v>
      </c>
      <c r="N526" s="16">
        <f>Daten!I526</f>
        <v>240</v>
      </c>
      <c r="O526" s="28">
        <f t="shared" si="197"/>
        <v>0.55116959064327486</v>
      </c>
      <c r="P526" s="16">
        <f t="shared" si="198"/>
        <v>378.26003767751092</v>
      </c>
      <c r="Q526" s="21">
        <f t="shared" si="199"/>
        <v>-1.2600376775109225</v>
      </c>
      <c r="R526" s="27">
        <f t="shared" si="200"/>
        <v>-252.00753550218451</v>
      </c>
      <c r="S526" s="9">
        <f>Daten!K526</f>
        <v>22190</v>
      </c>
      <c r="T526" s="9">
        <f>Daten!L526</f>
        <v>49654</v>
      </c>
      <c r="U526" s="9">
        <f>Daten!M526</f>
        <v>96298</v>
      </c>
      <c r="V526" s="9">
        <f>Daten!N526</f>
        <v>500</v>
      </c>
      <c r="W526" s="9">
        <f>Daten!O526</f>
        <v>500</v>
      </c>
      <c r="X526" s="23">
        <f t="shared" si="201"/>
        <v>168142</v>
      </c>
      <c r="Y526" s="9">
        <f t="shared" si="202"/>
        <v>375293.53326038737</v>
      </c>
      <c r="Z526" s="21">
        <f t="shared" si="203"/>
        <v>-207151.53326038737</v>
      </c>
      <c r="AA526" s="27">
        <f t="shared" si="204"/>
        <v>20715.153326038737</v>
      </c>
      <c r="AB526" s="32">
        <f t="shared" si="205"/>
        <v>22241.677545218128</v>
      </c>
      <c r="AC526" s="31">
        <f t="shared" si="206"/>
        <v>22241.677545218128</v>
      </c>
      <c r="AG526" s="26">
        <f t="shared" si="207"/>
        <v>1778.5317546815768</v>
      </c>
      <c r="AH526" s="26">
        <f t="shared" si="208"/>
        <v>20715.153326038737</v>
      </c>
      <c r="AI526" s="26">
        <f t="shared" si="209"/>
        <v>22493.685080720315</v>
      </c>
      <c r="AJ526" s="26">
        <f t="shared" si="210"/>
        <v>1</v>
      </c>
      <c r="AK526" s="26">
        <f t="shared" si="211"/>
        <v>22493.685080720315</v>
      </c>
      <c r="AL526" s="26">
        <f t="shared" ca="1" si="212"/>
        <v>53087</v>
      </c>
      <c r="AM526" s="26">
        <f t="shared" ca="1" si="213"/>
        <v>31</v>
      </c>
      <c r="AN526" s="26">
        <f ca="1">IF(AM526=0,0,COUNTIF($AM$19:AM526,C526*10+1))</f>
        <v>111</v>
      </c>
      <c r="AO526" s="21">
        <f t="shared" ca="1" si="214"/>
        <v>0</v>
      </c>
      <c r="AP526" s="33">
        <f t="shared" ca="1" si="215"/>
        <v>53087</v>
      </c>
      <c r="AR526" s="111">
        <v>23995</v>
      </c>
      <c r="AS526" s="26"/>
    </row>
    <row r="527" spans="1:45" x14ac:dyDescent="0.2">
      <c r="A527" s="15">
        <f>Daten!A527</f>
        <v>31121</v>
      </c>
      <c r="B527" s="8" t="str">
        <f>Daten!B527</f>
        <v>Rosenburg-Mold</v>
      </c>
      <c r="C527" s="15">
        <f t="shared" si="191"/>
        <v>3</v>
      </c>
      <c r="D527" s="10">
        <f>Daten!D527</f>
        <v>0</v>
      </c>
      <c r="E527" s="9">
        <f>Daten!E527</f>
        <v>842</v>
      </c>
      <c r="F527" s="9">
        <f>Daten!F527</f>
        <v>801</v>
      </c>
      <c r="G527" s="27">
        <f t="shared" si="192"/>
        <v>41</v>
      </c>
      <c r="H527" s="29">
        <f t="shared" si="193"/>
        <v>5.118601747815231E-2</v>
      </c>
      <c r="I527" s="21">
        <f t="shared" si="194"/>
        <v>10.332262484300557</v>
      </c>
      <c r="J527" s="21">
        <f t="shared" si="195"/>
        <v>30.667737515699443</v>
      </c>
      <c r="K527" s="27">
        <f t="shared" si="196"/>
        <v>-15333.868757849721</v>
      </c>
      <c r="L527" s="16">
        <f>Daten!G527</f>
        <v>99</v>
      </c>
      <c r="M527" s="16">
        <f>Daten!H527</f>
        <v>532</v>
      </c>
      <c r="N527" s="16">
        <f>Daten!I527</f>
        <v>211</v>
      </c>
      <c r="O527" s="28">
        <f t="shared" si="197"/>
        <v>0.58270676691729328</v>
      </c>
      <c r="P527" s="16">
        <f t="shared" si="198"/>
        <v>294.20225152695292</v>
      </c>
      <c r="Q527" s="21">
        <f t="shared" si="199"/>
        <v>15.797748473047079</v>
      </c>
      <c r="R527" s="27">
        <f t="shared" si="200"/>
        <v>3159.5496946094158</v>
      </c>
      <c r="S527" s="9">
        <f>Daten!K527</f>
        <v>18880</v>
      </c>
      <c r="T527" s="9">
        <f>Daten!L527</f>
        <v>65858</v>
      </c>
      <c r="U527" s="9">
        <f>Daten!M527</f>
        <v>253983</v>
      </c>
      <c r="V527" s="9">
        <f>Daten!N527</f>
        <v>500</v>
      </c>
      <c r="W527" s="9">
        <f>Daten!O527</f>
        <v>500</v>
      </c>
      <c r="X527" s="23">
        <f t="shared" si="201"/>
        <v>338721</v>
      </c>
      <c r="Y527" s="9">
        <f t="shared" si="202"/>
        <v>297829.55231408688</v>
      </c>
      <c r="Z527" s="21">
        <f t="shared" si="203"/>
        <v>40891.447685913125</v>
      </c>
      <c r="AA527" s="27">
        <f t="shared" si="204"/>
        <v>-4089.1447685913126</v>
      </c>
      <c r="AB527" s="32">
        <f t="shared" si="205"/>
        <v>-16263.463831831617</v>
      </c>
      <c r="AC527" s="31">
        <f t="shared" si="206"/>
        <v>0</v>
      </c>
      <c r="AG527" s="26">
        <f t="shared" si="207"/>
        <v>0</v>
      </c>
      <c r="AH527" s="26">
        <f t="shared" si="208"/>
        <v>0</v>
      </c>
      <c r="AI527" s="26">
        <f t="shared" si="209"/>
        <v>0</v>
      </c>
      <c r="AJ527" s="26">
        <f t="shared" si="210"/>
        <v>1</v>
      </c>
      <c r="AK527" s="26">
        <f t="shared" si="211"/>
        <v>0</v>
      </c>
      <c r="AL527" s="26">
        <f t="shared" ca="1" si="212"/>
        <v>0</v>
      </c>
      <c r="AM527" s="26">
        <f t="shared" ca="1" si="213"/>
        <v>0</v>
      </c>
      <c r="AN527" s="26">
        <f ca="1">IF(AM527=0,0,COUNTIF($AM$19:AM527,C527*10+1))</f>
        <v>0</v>
      </c>
      <c r="AO527" s="21">
        <f t="shared" ca="1" si="214"/>
        <v>0</v>
      </c>
      <c r="AP527" s="33">
        <f t="shared" ca="1" si="215"/>
        <v>0</v>
      </c>
      <c r="AR527" s="111">
        <v>0</v>
      </c>
      <c r="AS527" s="26"/>
    </row>
    <row r="528" spans="1:45" x14ac:dyDescent="0.2">
      <c r="A528" s="15">
        <f>Daten!A528</f>
        <v>31123</v>
      </c>
      <c r="B528" s="8" t="str">
        <f>Daten!B528</f>
        <v>St. Bernhard-Frauenhofen</v>
      </c>
      <c r="C528" s="15">
        <f t="shared" si="191"/>
        <v>3</v>
      </c>
      <c r="D528" s="10">
        <f>Daten!D528</f>
        <v>0</v>
      </c>
      <c r="E528" s="9">
        <f>Daten!E528</f>
        <v>1295</v>
      </c>
      <c r="F528" s="9">
        <f>Daten!F528</f>
        <v>1251</v>
      </c>
      <c r="G528" s="27">
        <f t="shared" si="192"/>
        <v>44</v>
      </c>
      <c r="H528" s="29">
        <f t="shared" si="193"/>
        <v>3.5171862509992005E-2</v>
      </c>
      <c r="I528" s="21">
        <f t="shared" si="194"/>
        <v>16.13690432941323</v>
      </c>
      <c r="J528" s="21">
        <f t="shared" si="195"/>
        <v>27.86309567058677</v>
      </c>
      <c r="K528" s="27">
        <f t="shared" si="196"/>
        <v>-13931.547835293384</v>
      </c>
      <c r="L528" s="16">
        <f>Daten!G528</f>
        <v>196</v>
      </c>
      <c r="M528" s="16">
        <f>Daten!H528</f>
        <v>849</v>
      </c>
      <c r="N528" s="16">
        <f>Daten!I528</f>
        <v>250</v>
      </c>
      <c r="O528" s="28">
        <f t="shared" si="197"/>
        <v>0.52532391048292104</v>
      </c>
      <c r="P528" s="16">
        <f t="shared" si="198"/>
        <v>469.50697659094556</v>
      </c>
      <c r="Q528" s="21">
        <f t="shared" si="199"/>
        <v>-23.506976590945555</v>
      </c>
      <c r="R528" s="27">
        <f t="shared" si="200"/>
        <v>-4701.3953181891111</v>
      </c>
      <c r="S528" s="9">
        <f>Daten!K528</f>
        <v>20525</v>
      </c>
      <c r="T528" s="9">
        <f>Daten!L528</f>
        <v>97768</v>
      </c>
      <c r="U528" s="9">
        <f>Daten!M528</f>
        <v>466592</v>
      </c>
      <c r="V528" s="9">
        <f>Daten!N528</f>
        <v>500</v>
      </c>
      <c r="W528" s="9">
        <f>Daten!O528</f>
        <v>500</v>
      </c>
      <c r="X528" s="23">
        <f t="shared" si="201"/>
        <v>584885</v>
      </c>
      <c r="Y528" s="9">
        <f t="shared" si="202"/>
        <v>458063.26632629748</v>
      </c>
      <c r="Z528" s="21">
        <f t="shared" si="203"/>
        <v>126821.73367370252</v>
      </c>
      <c r="AA528" s="27">
        <f t="shared" si="204"/>
        <v>-12682.173367370253</v>
      </c>
      <c r="AB528" s="32">
        <f t="shared" si="205"/>
        <v>-31315.116520852745</v>
      </c>
      <c r="AC528" s="31">
        <f t="shared" si="206"/>
        <v>0</v>
      </c>
      <c r="AG528" s="26">
        <f t="shared" si="207"/>
        <v>0</v>
      </c>
      <c r="AH528" s="26">
        <f t="shared" si="208"/>
        <v>0</v>
      </c>
      <c r="AI528" s="26">
        <f t="shared" si="209"/>
        <v>0</v>
      </c>
      <c r="AJ528" s="26">
        <f t="shared" si="210"/>
        <v>1</v>
      </c>
      <c r="AK528" s="26">
        <f t="shared" si="211"/>
        <v>0</v>
      </c>
      <c r="AL528" s="26">
        <f t="shared" ca="1" si="212"/>
        <v>0</v>
      </c>
      <c r="AM528" s="26">
        <f t="shared" ca="1" si="213"/>
        <v>0</v>
      </c>
      <c r="AN528" s="26">
        <f ca="1">IF(AM528=0,0,COUNTIF($AM$19:AM528,C528*10+1))</f>
        <v>0</v>
      </c>
      <c r="AO528" s="21">
        <f t="shared" ca="1" si="214"/>
        <v>0</v>
      </c>
      <c r="AP528" s="33">
        <f t="shared" ca="1" si="215"/>
        <v>0</v>
      </c>
      <c r="AR528" s="111">
        <v>0</v>
      </c>
      <c r="AS528" s="26"/>
    </row>
    <row r="529" spans="1:45" x14ac:dyDescent="0.2">
      <c r="A529" s="15">
        <f>Daten!A529</f>
        <v>31124</v>
      </c>
      <c r="B529" s="8" t="str">
        <f>Daten!B529</f>
        <v>Sigmundsherberg</v>
      </c>
      <c r="C529" s="15">
        <f t="shared" si="191"/>
        <v>3</v>
      </c>
      <c r="D529" s="10">
        <f>Daten!D529</f>
        <v>0</v>
      </c>
      <c r="E529" s="9">
        <f>Daten!E529</f>
        <v>1633</v>
      </c>
      <c r="F529" s="9">
        <f>Daten!F529</f>
        <v>1656</v>
      </c>
      <c r="G529" s="27">
        <f t="shared" si="192"/>
        <v>-23</v>
      </c>
      <c r="H529" s="29">
        <f t="shared" si="193"/>
        <v>-1.3888888888888888E-2</v>
      </c>
      <c r="I529" s="21">
        <f t="shared" si="194"/>
        <v>21.361081990014636</v>
      </c>
      <c r="J529" s="21">
        <f t="shared" si="195"/>
        <v>-44.36108199001464</v>
      </c>
      <c r="K529" s="27">
        <f t="shared" si="196"/>
        <v>22180.540995007319</v>
      </c>
      <c r="L529" s="16">
        <f>Daten!G529</f>
        <v>211</v>
      </c>
      <c r="M529" s="16">
        <f>Daten!H529</f>
        <v>1030</v>
      </c>
      <c r="N529" s="16">
        <f>Daten!I529</f>
        <v>392</v>
      </c>
      <c r="O529" s="28">
        <f t="shared" si="197"/>
        <v>0.58543689320388348</v>
      </c>
      <c r="P529" s="16">
        <f t="shared" si="198"/>
        <v>569.60210352022841</v>
      </c>
      <c r="Q529" s="21">
        <f t="shared" si="199"/>
        <v>33.397896479771589</v>
      </c>
      <c r="R529" s="27">
        <f t="shared" si="200"/>
        <v>6679.5792959543178</v>
      </c>
      <c r="S529" s="9">
        <f>Daten!K529</f>
        <v>37897</v>
      </c>
      <c r="T529" s="9">
        <f>Daten!L529</f>
        <v>86546</v>
      </c>
      <c r="U529" s="9">
        <f>Daten!M529</f>
        <v>166687</v>
      </c>
      <c r="V529" s="9">
        <f>Daten!N529</f>
        <v>500</v>
      </c>
      <c r="W529" s="9">
        <f>Daten!O529</f>
        <v>500</v>
      </c>
      <c r="X529" s="23">
        <f t="shared" si="201"/>
        <v>291130</v>
      </c>
      <c r="Y529" s="9">
        <f t="shared" si="202"/>
        <v>577619.54742150102</v>
      </c>
      <c r="Z529" s="21">
        <f t="shared" si="203"/>
        <v>-286489.54742150102</v>
      </c>
      <c r="AA529" s="27">
        <f t="shared" si="204"/>
        <v>28648.954742150105</v>
      </c>
      <c r="AB529" s="32">
        <f t="shared" si="205"/>
        <v>57509.075033111745</v>
      </c>
      <c r="AC529" s="31">
        <f t="shared" si="206"/>
        <v>57509.075033111745</v>
      </c>
      <c r="AG529" s="26">
        <f t="shared" si="207"/>
        <v>22180.540995007319</v>
      </c>
      <c r="AH529" s="26">
        <f t="shared" si="208"/>
        <v>28648.954742150105</v>
      </c>
      <c r="AI529" s="26">
        <f t="shared" si="209"/>
        <v>50829.495737157427</v>
      </c>
      <c r="AJ529" s="26">
        <f t="shared" si="210"/>
        <v>1</v>
      </c>
      <c r="AK529" s="26">
        <f t="shared" si="211"/>
        <v>50829.495737157427</v>
      </c>
      <c r="AL529" s="26">
        <f t="shared" ca="1" si="212"/>
        <v>119962</v>
      </c>
      <c r="AM529" s="26">
        <f t="shared" ca="1" si="213"/>
        <v>31</v>
      </c>
      <c r="AN529" s="26">
        <f ca="1">IF(AM529=0,0,COUNTIF($AM$19:AM529,C529*10+1))</f>
        <v>112</v>
      </c>
      <c r="AO529" s="21">
        <f t="shared" ca="1" si="214"/>
        <v>0</v>
      </c>
      <c r="AP529" s="33">
        <f t="shared" ca="1" si="215"/>
        <v>119962</v>
      </c>
      <c r="AR529" s="111">
        <v>54222</v>
      </c>
      <c r="AS529" s="26"/>
    </row>
    <row r="530" spans="1:45" x14ac:dyDescent="0.2">
      <c r="A530" s="15">
        <f>Daten!A530</f>
        <v>31129</v>
      </c>
      <c r="B530" s="8" t="str">
        <f>Daten!B530</f>
        <v>Weitersfeld</v>
      </c>
      <c r="C530" s="15">
        <f t="shared" si="191"/>
        <v>3</v>
      </c>
      <c r="D530" s="10">
        <f>Daten!D530</f>
        <v>0</v>
      </c>
      <c r="E530" s="9">
        <f>Daten!E530</f>
        <v>1552</v>
      </c>
      <c r="F530" s="9">
        <f>Daten!F530</f>
        <v>1591</v>
      </c>
      <c r="G530" s="27">
        <f t="shared" si="192"/>
        <v>-39</v>
      </c>
      <c r="H530" s="29">
        <f t="shared" si="193"/>
        <v>-2.4512884978001259E-2</v>
      </c>
      <c r="I530" s="21">
        <f t="shared" si="194"/>
        <v>20.522633723498359</v>
      </c>
      <c r="J530" s="21">
        <f t="shared" si="195"/>
        <v>-59.522633723498359</v>
      </c>
      <c r="K530" s="27">
        <f t="shared" si="196"/>
        <v>29761.316861749179</v>
      </c>
      <c r="L530" s="16">
        <f>Daten!G530</f>
        <v>213</v>
      </c>
      <c r="M530" s="16">
        <f>Daten!H530</f>
        <v>943</v>
      </c>
      <c r="N530" s="16">
        <f>Daten!I530</f>
        <v>396</v>
      </c>
      <c r="O530" s="28">
        <f t="shared" si="197"/>
        <v>0.64581124072110285</v>
      </c>
      <c r="P530" s="16">
        <f t="shared" si="198"/>
        <v>521.49008118405379</v>
      </c>
      <c r="Q530" s="21">
        <f t="shared" si="199"/>
        <v>87.509918815946207</v>
      </c>
      <c r="R530" s="27">
        <f t="shared" si="200"/>
        <v>17501.983763189241</v>
      </c>
      <c r="S530" s="9">
        <f>Daten!K530</f>
        <v>60445</v>
      </c>
      <c r="T530" s="9">
        <f>Daten!L530</f>
        <v>91940</v>
      </c>
      <c r="U530" s="9">
        <f>Daten!M530</f>
        <v>168237</v>
      </c>
      <c r="V530" s="9">
        <f>Daten!N530</f>
        <v>500</v>
      </c>
      <c r="W530" s="9">
        <f>Daten!O530</f>
        <v>500</v>
      </c>
      <c r="X530" s="23">
        <f t="shared" si="201"/>
        <v>320622</v>
      </c>
      <c r="Y530" s="9">
        <f t="shared" si="202"/>
        <v>548968.48597560904</v>
      </c>
      <c r="Z530" s="21">
        <f t="shared" si="203"/>
        <v>-228346.48597560904</v>
      </c>
      <c r="AA530" s="27">
        <f t="shared" si="204"/>
        <v>22834.648597560907</v>
      </c>
      <c r="AB530" s="32">
        <f t="shared" si="205"/>
        <v>70097.94922249933</v>
      </c>
      <c r="AC530" s="31">
        <f t="shared" si="206"/>
        <v>70097.94922249933</v>
      </c>
      <c r="AG530" s="26">
        <f t="shared" si="207"/>
        <v>29761.316861749179</v>
      </c>
      <c r="AH530" s="26">
        <f t="shared" si="208"/>
        <v>22834.648597560907</v>
      </c>
      <c r="AI530" s="26">
        <f t="shared" si="209"/>
        <v>52595.965459310086</v>
      </c>
      <c r="AJ530" s="26">
        <f t="shared" si="210"/>
        <v>1</v>
      </c>
      <c r="AK530" s="26">
        <f t="shared" si="211"/>
        <v>52595.965459310086</v>
      </c>
      <c r="AL530" s="26">
        <f t="shared" ca="1" si="212"/>
        <v>124132</v>
      </c>
      <c r="AM530" s="26">
        <f t="shared" ca="1" si="213"/>
        <v>31</v>
      </c>
      <c r="AN530" s="26">
        <f ca="1">IF(AM530=0,0,COUNTIF($AM$19:AM530,C530*10+1))</f>
        <v>113</v>
      </c>
      <c r="AO530" s="21">
        <f t="shared" ca="1" si="214"/>
        <v>0</v>
      </c>
      <c r="AP530" s="33">
        <f t="shared" ca="1" si="215"/>
        <v>124132</v>
      </c>
      <c r="AR530" s="111">
        <v>56108</v>
      </c>
      <c r="AS530" s="26"/>
    </row>
    <row r="531" spans="1:45" x14ac:dyDescent="0.2">
      <c r="A531" s="15">
        <f>Daten!A531</f>
        <v>31130</v>
      </c>
      <c r="B531" s="8" t="str">
        <f>Daten!B531</f>
        <v>Straning-Grafenberg</v>
      </c>
      <c r="C531" s="15">
        <f t="shared" ref="C531:C594" si="216">INT(A531/10000)</f>
        <v>3</v>
      </c>
      <c r="D531" s="10">
        <f>Daten!D531</f>
        <v>0</v>
      </c>
      <c r="E531" s="9">
        <f>Daten!E531</f>
        <v>729</v>
      </c>
      <c r="F531" s="9">
        <f>Daten!F531</f>
        <v>762</v>
      </c>
      <c r="G531" s="27">
        <f t="shared" ref="G531:G594" si="217">E531-F531</f>
        <v>-33</v>
      </c>
      <c r="H531" s="29">
        <f t="shared" ref="H531:H594" si="218">G531/F531</f>
        <v>-4.3307086614173228E-2</v>
      </c>
      <c r="I531" s="21">
        <f t="shared" ref="I531:I594" si="219">F531*$I$6</f>
        <v>9.8291935243907922</v>
      </c>
      <c r="J531" s="21">
        <f t="shared" ref="J531:J594" si="220">G531-I531</f>
        <v>-42.829193524390789</v>
      </c>
      <c r="K531" s="27">
        <f t="shared" ref="K531:K594" si="221">-J531*$K$5</f>
        <v>21414.596762195393</v>
      </c>
      <c r="L531" s="16">
        <f>Daten!G531</f>
        <v>104</v>
      </c>
      <c r="M531" s="16">
        <f>Daten!H531</f>
        <v>447</v>
      </c>
      <c r="N531" s="16">
        <f>Daten!I531</f>
        <v>178</v>
      </c>
      <c r="O531" s="28">
        <f t="shared" ref="O531:O594" si="222">(L531+N531)/M531</f>
        <v>0.63087248322147649</v>
      </c>
      <c r="P531" s="16">
        <f t="shared" ref="P531:P594" si="223">M531*$P$6</f>
        <v>247.19625269275932</v>
      </c>
      <c r="Q531" s="21">
        <f t="shared" ref="Q531:Q594" si="224">L531+N531-P531</f>
        <v>34.803747307240684</v>
      </c>
      <c r="R531" s="27">
        <f t="shared" ref="R531:R594" si="225">Q531*$R$5</f>
        <v>6960.7494614481366</v>
      </c>
      <c r="S531" s="9">
        <f>Daten!K531</f>
        <v>25035</v>
      </c>
      <c r="T531" s="9">
        <f>Daten!L531</f>
        <v>20297</v>
      </c>
      <c r="U531" s="9">
        <f>Daten!M531</f>
        <v>18189</v>
      </c>
      <c r="V531" s="9">
        <f>Daten!N531</f>
        <v>500</v>
      </c>
      <c r="W531" s="9">
        <f>Daten!O531</f>
        <v>500</v>
      </c>
      <c r="X531" s="23">
        <f t="shared" ref="X531:X594" si="226">S531/V531*500+T531/W531*500+U531</f>
        <v>63521</v>
      </c>
      <c r="Y531" s="9">
        <f t="shared" ref="Y531:Y594" si="227">E531*$Y$6</f>
        <v>257859.55301302767</v>
      </c>
      <c r="Z531" s="21">
        <f t="shared" ref="Z531:Z594" si="228">X531-Y531</f>
        <v>-194338.55301302767</v>
      </c>
      <c r="AA531" s="27">
        <f t="shared" ref="AA531:AA594" si="229">-Z531*$AA$5</f>
        <v>19433.855301302767</v>
      </c>
      <c r="AB531" s="32">
        <f t="shared" ref="AB531:AB594" si="230">K531+R531+AA531</f>
        <v>47809.2015249463</v>
      </c>
      <c r="AC531" s="31">
        <f t="shared" ref="AC531:AC594" si="231">MAX(0,AB531)</f>
        <v>47809.2015249463</v>
      </c>
      <c r="AG531" s="26">
        <f t="shared" ref="AG531:AG594" si="232">IF(AB531&gt;0,K531,0)</f>
        <v>21414.596762195393</v>
      </c>
      <c r="AH531" s="26">
        <f t="shared" ref="AH531:AH594" si="233">IF(AB531&gt;0,AA531,0)</f>
        <v>19433.855301302767</v>
      </c>
      <c r="AI531" s="26">
        <f t="shared" ref="AI531:AI594" si="234">AG531+AH531</f>
        <v>40848.45206349816</v>
      </c>
      <c r="AJ531" s="26">
        <f t="shared" ref="AJ531:AJ594" si="235">IF(AND(V531=500,W531=500),1,0)</f>
        <v>1</v>
      </c>
      <c r="AK531" s="26">
        <f t="shared" ref="AK531:AK594" si="236">IF(AND(AJ531=1,AI531&gt;=E531*$AK$5),AI531,0)</f>
        <v>40848.45206349816</v>
      </c>
      <c r="AL531" s="26">
        <f t="shared" ref="AL531:AL594" ca="1" si="237">IF(OFFSET($AK$6,C531,0)=0,0,ROUND(AK531*OFFSET($AF$6,C531,0)/OFFSET($AK$6,C531,0),0))</f>
        <v>96406</v>
      </c>
      <c r="AM531" s="26">
        <f t="shared" ref="AM531:AM594" ca="1" si="238">IF(AL531&gt;0,C531*10+1,0)</f>
        <v>31</v>
      </c>
      <c r="AN531" s="26">
        <f ca="1">IF(AM531=0,0,COUNTIF($AM$19:AM531,C531*10+1))</f>
        <v>114</v>
      </c>
      <c r="AO531" s="21">
        <f t="shared" ref="AO531:AO594" ca="1" si="239">IF(AN531=1,OFFSET($AF$6,C531,0)-OFFSET($AL$6,C531,0),0)</f>
        <v>0</v>
      </c>
      <c r="AP531" s="33">
        <f t="shared" ref="AP531:AP594" ca="1" si="240">AL531+AO531</f>
        <v>96406</v>
      </c>
      <c r="AR531" s="111">
        <v>43575</v>
      </c>
      <c r="AS531" s="26"/>
    </row>
    <row r="532" spans="1:45" x14ac:dyDescent="0.2">
      <c r="A532" s="15">
        <f>Daten!A532</f>
        <v>31201</v>
      </c>
      <c r="B532" s="8" t="str">
        <f>Daten!B532</f>
        <v>Bisamberg</v>
      </c>
      <c r="C532" s="15">
        <f t="shared" si="216"/>
        <v>3</v>
      </c>
      <c r="D532" s="10">
        <f>Daten!D532</f>
        <v>0</v>
      </c>
      <c r="E532" s="9">
        <f>Daten!E532</f>
        <v>4803</v>
      </c>
      <c r="F532" s="9">
        <f>Daten!F532</f>
        <v>4606</v>
      </c>
      <c r="G532" s="27">
        <f t="shared" si="217"/>
        <v>197</v>
      </c>
      <c r="H532" s="29">
        <f t="shared" si="218"/>
        <v>4.2770299609205385E-2</v>
      </c>
      <c r="I532" s="21">
        <f t="shared" si="219"/>
        <v>59.413734085753269</v>
      </c>
      <c r="J532" s="21">
        <f t="shared" si="220"/>
        <v>137.58626591424672</v>
      </c>
      <c r="K532" s="27">
        <f t="shared" si="221"/>
        <v>-68793.132957123365</v>
      </c>
      <c r="L532" s="16">
        <f>Daten!G532</f>
        <v>767</v>
      </c>
      <c r="M532" s="16">
        <f>Daten!H532</f>
        <v>3027</v>
      </c>
      <c r="N532" s="16">
        <f>Daten!I532</f>
        <v>1009</v>
      </c>
      <c r="O532" s="28">
        <f t="shared" si="222"/>
        <v>0.58671952428146679</v>
      </c>
      <c r="P532" s="16">
        <f t="shared" si="223"/>
        <v>1673.966570248283</v>
      </c>
      <c r="Q532" s="21">
        <f t="shared" si="224"/>
        <v>102.03342975171699</v>
      </c>
      <c r="R532" s="27">
        <f t="shared" si="225"/>
        <v>20406.685950343399</v>
      </c>
      <c r="S532" s="9">
        <f>Daten!K532</f>
        <v>6380</v>
      </c>
      <c r="T532" s="9">
        <f>Daten!L532</f>
        <v>428986</v>
      </c>
      <c r="U532" s="9">
        <f>Daten!M532</f>
        <v>860642</v>
      </c>
      <c r="V532" s="9">
        <f>Daten!N532</f>
        <v>500</v>
      </c>
      <c r="W532" s="9">
        <f>Daten!O532</f>
        <v>500</v>
      </c>
      <c r="X532" s="23">
        <f t="shared" si="226"/>
        <v>1296008</v>
      </c>
      <c r="Y532" s="9">
        <f t="shared" si="227"/>
        <v>1698901.8286990013</v>
      </c>
      <c r="Z532" s="21">
        <f t="shared" si="228"/>
        <v>-402893.82869900134</v>
      </c>
      <c r="AA532" s="27">
        <f t="shared" si="229"/>
        <v>40289.382869900139</v>
      </c>
      <c r="AB532" s="32">
        <f t="shared" si="230"/>
        <v>-8097.0641368798315</v>
      </c>
      <c r="AC532" s="31">
        <f t="shared" si="231"/>
        <v>0</v>
      </c>
      <c r="AG532" s="26">
        <f t="shared" si="232"/>
        <v>0</v>
      </c>
      <c r="AH532" s="26">
        <f t="shared" si="233"/>
        <v>0</v>
      </c>
      <c r="AI532" s="26">
        <f t="shared" si="234"/>
        <v>0</v>
      </c>
      <c r="AJ532" s="26">
        <f t="shared" si="235"/>
        <v>1</v>
      </c>
      <c r="AK532" s="26">
        <f t="shared" si="236"/>
        <v>0</v>
      </c>
      <c r="AL532" s="26">
        <f t="shared" ca="1" si="237"/>
        <v>0</v>
      </c>
      <c r="AM532" s="26">
        <f t="shared" ca="1" si="238"/>
        <v>0</v>
      </c>
      <c r="AN532" s="26">
        <f ca="1">IF(AM532=0,0,COUNTIF($AM$19:AM532,C532*10+1))</f>
        <v>0</v>
      </c>
      <c r="AO532" s="21">
        <f t="shared" ca="1" si="239"/>
        <v>0</v>
      </c>
      <c r="AP532" s="33">
        <f t="shared" ca="1" si="240"/>
        <v>0</v>
      </c>
      <c r="AR532" s="111">
        <v>0</v>
      </c>
      <c r="AS532" s="26"/>
    </row>
    <row r="533" spans="1:45" x14ac:dyDescent="0.2">
      <c r="A533" s="15">
        <f>Daten!A533</f>
        <v>31202</v>
      </c>
      <c r="B533" s="8" t="str">
        <f>Daten!B533</f>
        <v>Enzersfeld im Weinviertel</v>
      </c>
      <c r="C533" s="15">
        <f t="shared" si="216"/>
        <v>3</v>
      </c>
      <c r="D533" s="10">
        <f>Daten!D533</f>
        <v>0</v>
      </c>
      <c r="E533" s="9">
        <f>Daten!E533</f>
        <v>1753</v>
      </c>
      <c r="F533" s="9">
        <f>Daten!F533</f>
        <v>1683</v>
      </c>
      <c r="G533" s="27">
        <f t="shared" si="217"/>
        <v>70</v>
      </c>
      <c r="H533" s="29">
        <f t="shared" si="218"/>
        <v>4.1592394533571005E-2</v>
      </c>
      <c r="I533" s="21">
        <f t="shared" si="219"/>
        <v>21.709360500721395</v>
      </c>
      <c r="J533" s="21">
        <f t="shared" si="220"/>
        <v>48.290639499278605</v>
      </c>
      <c r="K533" s="27">
        <f t="shared" si="221"/>
        <v>-24145.319749639304</v>
      </c>
      <c r="L533" s="16">
        <f>Daten!G533</f>
        <v>255</v>
      </c>
      <c r="M533" s="16">
        <f>Daten!H533</f>
        <v>1147</v>
      </c>
      <c r="N533" s="16">
        <f>Daten!I533</f>
        <v>351</v>
      </c>
      <c r="O533" s="28">
        <f t="shared" si="222"/>
        <v>0.52833478639930254</v>
      </c>
      <c r="P533" s="16">
        <f t="shared" si="223"/>
        <v>634.30447838611849</v>
      </c>
      <c r="Q533" s="21">
        <f t="shared" si="224"/>
        <v>-28.30447838611849</v>
      </c>
      <c r="R533" s="27">
        <f t="shared" si="225"/>
        <v>-5660.8956772236979</v>
      </c>
      <c r="S533" s="9">
        <f>Daten!K533</f>
        <v>8863</v>
      </c>
      <c r="T533" s="9">
        <f>Daten!L533</f>
        <v>144425</v>
      </c>
      <c r="U533" s="9">
        <f>Daten!M533</f>
        <v>227147</v>
      </c>
      <c r="V533" s="9">
        <f>Daten!N533</f>
        <v>500</v>
      </c>
      <c r="W533" s="9">
        <f>Daten!O533</f>
        <v>500</v>
      </c>
      <c r="X533" s="23">
        <f t="shared" si="226"/>
        <v>380435</v>
      </c>
      <c r="Y533" s="9">
        <f t="shared" si="227"/>
        <v>620065.56437837798</v>
      </c>
      <c r="Z533" s="21">
        <f t="shared" si="228"/>
        <v>-239630.56437837798</v>
      </c>
      <c r="AA533" s="27">
        <f t="shared" si="229"/>
        <v>23963.0564378378</v>
      </c>
      <c r="AB533" s="32">
        <f t="shared" si="230"/>
        <v>-5843.1589890252035</v>
      </c>
      <c r="AC533" s="31">
        <f t="shared" si="231"/>
        <v>0</v>
      </c>
      <c r="AG533" s="26">
        <f t="shared" si="232"/>
        <v>0</v>
      </c>
      <c r="AH533" s="26">
        <f t="shared" si="233"/>
        <v>0</v>
      </c>
      <c r="AI533" s="26">
        <f t="shared" si="234"/>
        <v>0</v>
      </c>
      <c r="AJ533" s="26">
        <f t="shared" si="235"/>
        <v>1</v>
      </c>
      <c r="AK533" s="26">
        <f t="shared" si="236"/>
        <v>0</v>
      </c>
      <c r="AL533" s="26">
        <f t="shared" ca="1" si="237"/>
        <v>0</v>
      </c>
      <c r="AM533" s="26">
        <f t="shared" ca="1" si="238"/>
        <v>0</v>
      </c>
      <c r="AN533" s="26">
        <f ca="1">IF(AM533=0,0,COUNTIF($AM$19:AM533,C533*10+1))</f>
        <v>0</v>
      </c>
      <c r="AO533" s="21">
        <f t="shared" ca="1" si="239"/>
        <v>0</v>
      </c>
      <c r="AP533" s="33">
        <f t="shared" ca="1" si="240"/>
        <v>0</v>
      </c>
      <c r="AR533" s="111">
        <v>0</v>
      </c>
      <c r="AS533" s="26"/>
    </row>
    <row r="534" spans="1:45" x14ac:dyDescent="0.2">
      <c r="A534" s="15">
        <f>Daten!A534</f>
        <v>31203</v>
      </c>
      <c r="B534" s="8" t="str">
        <f>Daten!B534</f>
        <v>Ernstbrunn</v>
      </c>
      <c r="C534" s="15">
        <f t="shared" si="216"/>
        <v>3</v>
      </c>
      <c r="D534" s="10">
        <f>Daten!D534</f>
        <v>0</v>
      </c>
      <c r="E534" s="9">
        <f>Daten!E534</f>
        <v>3264</v>
      </c>
      <c r="F534" s="9">
        <f>Daten!F534</f>
        <v>3135</v>
      </c>
      <c r="G534" s="27">
        <f t="shared" si="217"/>
        <v>129</v>
      </c>
      <c r="H534" s="29">
        <f t="shared" si="218"/>
        <v>4.1148325358851677E-2</v>
      </c>
      <c r="I534" s="21">
        <f t="shared" si="219"/>
        <v>40.439004854284953</v>
      </c>
      <c r="J534" s="21">
        <f t="shared" si="220"/>
        <v>88.560995145715054</v>
      </c>
      <c r="K534" s="27">
        <f t="shared" si="221"/>
        <v>-44280.49757285753</v>
      </c>
      <c r="L534" s="16">
        <f>Daten!G534</f>
        <v>451</v>
      </c>
      <c r="M534" s="16">
        <f>Daten!H534</f>
        <v>2144</v>
      </c>
      <c r="N534" s="16">
        <f>Daten!I534</f>
        <v>669</v>
      </c>
      <c r="O534" s="28">
        <f t="shared" si="222"/>
        <v>0.52238805970149249</v>
      </c>
      <c r="P534" s="16">
        <f t="shared" si="223"/>
        <v>1185.65719412366</v>
      </c>
      <c r="Q534" s="21">
        <f t="shared" si="224"/>
        <v>-65.65719412366002</v>
      </c>
      <c r="R534" s="27">
        <f t="shared" si="225"/>
        <v>-13131.438824732004</v>
      </c>
      <c r="S534" s="9">
        <f>Daten!K534</f>
        <v>57946</v>
      </c>
      <c r="T534" s="9">
        <f>Daten!L534</f>
        <v>218724</v>
      </c>
      <c r="U534" s="9">
        <f>Daten!M534</f>
        <v>741902</v>
      </c>
      <c r="V534" s="9">
        <f>Daten!N534</f>
        <v>500</v>
      </c>
      <c r="W534" s="9">
        <f>Daten!O534</f>
        <v>500</v>
      </c>
      <c r="X534" s="23">
        <f t="shared" si="226"/>
        <v>1018572</v>
      </c>
      <c r="Y534" s="9">
        <f t="shared" si="227"/>
        <v>1154531.661227054</v>
      </c>
      <c r="Z534" s="21">
        <f t="shared" si="228"/>
        <v>-135959.66122705396</v>
      </c>
      <c r="AA534" s="27">
        <f t="shared" si="229"/>
        <v>13595.966122705397</v>
      </c>
      <c r="AB534" s="32">
        <f t="shared" si="230"/>
        <v>-43815.970274884137</v>
      </c>
      <c r="AC534" s="31">
        <f t="shared" si="231"/>
        <v>0</v>
      </c>
      <c r="AG534" s="26">
        <f t="shared" si="232"/>
        <v>0</v>
      </c>
      <c r="AH534" s="26">
        <f t="shared" si="233"/>
        <v>0</v>
      </c>
      <c r="AI534" s="26">
        <f t="shared" si="234"/>
        <v>0</v>
      </c>
      <c r="AJ534" s="26">
        <f t="shared" si="235"/>
        <v>1</v>
      </c>
      <c r="AK534" s="26">
        <f t="shared" si="236"/>
        <v>0</v>
      </c>
      <c r="AL534" s="26">
        <f t="shared" ca="1" si="237"/>
        <v>0</v>
      </c>
      <c r="AM534" s="26">
        <f t="shared" ca="1" si="238"/>
        <v>0</v>
      </c>
      <c r="AN534" s="26">
        <f ca="1">IF(AM534=0,0,COUNTIF($AM$19:AM534,C534*10+1))</f>
        <v>0</v>
      </c>
      <c r="AO534" s="21">
        <f t="shared" ca="1" si="239"/>
        <v>0</v>
      </c>
      <c r="AP534" s="33">
        <f t="shared" ca="1" si="240"/>
        <v>0</v>
      </c>
      <c r="AR534" s="111">
        <v>0</v>
      </c>
      <c r="AS534" s="26"/>
    </row>
    <row r="535" spans="1:45" x14ac:dyDescent="0.2">
      <c r="A535" s="15">
        <f>Daten!A535</f>
        <v>31204</v>
      </c>
      <c r="B535" s="8" t="str">
        <f>Daten!B535</f>
        <v>Großmugl</v>
      </c>
      <c r="C535" s="15">
        <f t="shared" si="216"/>
        <v>3</v>
      </c>
      <c r="D535" s="10">
        <f>Daten!D535</f>
        <v>0</v>
      </c>
      <c r="E535" s="9">
        <f>Daten!E535</f>
        <v>1605</v>
      </c>
      <c r="F535" s="9">
        <f>Daten!F535</f>
        <v>1565</v>
      </c>
      <c r="G535" s="27">
        <f t="shared" si="217"/>
        <v>40</v>
      </c>
      <c r="H535" s="29">
        <f t="shared" si="218"/>
        <v>2.5559105431309903E-2</v>
      </c>
      <c r="I535" s="21">
        <f t="shared" si="219"/>
        <v>20.18725441689185</v>
      </c>
      <c r="J535" s="21">
        <f t="shared" si="220"/>
        <v>19.81274558310815</v>
      </c>
      <c r="K535" s="27">
        <f t="shared" si="221"/>
        <v>-9906.3727915540749</v>
      </c>
      <c r="L535" s="16">
        <f>Daten!G535</f>
        <v>215</v>
      </c>
      <c r="M535" s="16">
        <f>Daten!H535</f>
        <v>1075</v>
      </c>
      <c r="N535" s="16">
        <f>Daten!I535</f>
        <v>315</v>
      </c>
      <c r="O535" s="28">
        <f t="shared" si="222"/>
        <v>0.49302325581395351</v>
      </c>
      <c r="P535" s="16">
        <f t="shared" si="223"/>
        <v>594.48763231480154</v>
      </c>
      <c r="Q535" s="21">
        <f t="shared" si="224"/>
        <v>-64.487632314801544</v>
      </c>
      <c r="R535" s="27">
        <f t="shared" si="225"/>
        <v>-12897.526462960308</v>
      </c>
      <c r="S535" s="9">
        <f>Daten!K535</f>
        <v>52604</v>
      </c>
      <c r="T535" s="9">
        <f>Daten!L535</f>
        <v>81943</v>
      </c>
      <c r="U535" s="9">
        <f>Daten!M535</f>
        <v>78674</v>
      </c>
      <c r="V535" s="9">
        <f>Daten!N535</f>
        <v>500</v>
      </c>
      <c r="W535" s="9">
        <f>Daten!O535</f>
        <v>500</v>
      </c>
      <c r="X535" s="23">
        <f t="shared" si="226"/>
        <v>213221</v>
      </c>
      <c r="Y535" s="9">
        <f t="shared" si="227"/>
        <v>567715.47679822973</v>
      </c>
      <c r="Z535" s="21">
        <f t="shared" si="228"/>
        <v>-354494.47679822973</v>
      </c>
      <c r="AA535" s="27">
        <f t="shared" si="229"/>
        <v>35449.447679822973</v>
      </c>
      <c r="AB535" s="32">
        <f t="shared" si="230"/>
        <v>12645.548425308589</v>
      </c>
      <c r="AC535" s="31">
        <f t="shared" si="231"/>
        <v>12645.548425308589</v>
      </c>
      <c r="AG535" s="26">
        <f t="shared" si="232"/>
        <v>-9906.3727915540749</v>
      </c>
      <c r="AH535" s="26">
        <f t="shared" si="233"/>
        <v>35449.447679822973</v>
      </c>
      <c r="AI535" s="26">
        <f t="shared" si="234"/>
        <v>25543.0748882689</v>
      </c>
      <c r="AJ535" s="26">
        <f t="shared" si="235"/>
        <v>1</v>
      </c>
      <c r="AK535" s="26">
        <f t="shared" si="236"/>
        <v>25543.0748882689</v>
      </c>
      <c r="AL535" s="26">
        <f t="shared" ca="1" si="237"/>
        <v>60284</v>
      </c>
      <c r="AM535" s="26">
        <f t="shared" ca="1" si="238"/>
        <v>31</v>
      </c>
      <c r="AN535" s="26">
        <f ca="1">IF(AM535=0,0,COUNTIF($AM$19:AM535,C535*10+1))</f>
        <v>115</v>
      </c>
      <c r="AO535" s="21">
        <f t="shared" ca="1" si="239"/>
        <v>0</v>
      </c>
      <c r="AP535" s="33">
        <f t="shared" ca="1" si="240"/>
        <v>60284</v>
      </c>
      <c r="AR535" s="111">
        <v>27248</v>
      </c>
      <c r="AS535" s="26"/>
    </row>
    <row r="536" spans="1:45" x14ac:dyDescent="0.2">
      <c r="A536" s="15">
        <f>Daten!A536</f>
        <v>31205</v>
      </c>
      <c r="B536" s="8" t="str">
        <f>Daten!B536</f>
        <v>Großrußbach</v>
      </c>
      <c r="C536" s="15">
        <f t="shared" si="216"/>
        <v>3</v>
      </c>
      <c r="D536" s="10">
        <f>Daten!D536</f>
        <v>0</v>
      </c>
      <c r="E536" s="9">
        <f>Daten!E536</f>
        <v>2213</v>
      </c>
      <c r="F536" s="9">
        <f>Daten!F536</f>
        <v>2161</v>
      </c>
      <c r="G536" s="27">
        <f t="shared" si="217"/>
        <v>52</v>
      </c>
      <c r="H536" s="29">
        <f t="shared" si="218"/>
        <v>2.4062933826931976E-2</v>
      </c>
      <c r="I536" s="21">
        <f t="shared" si="219"/>
        <v>27.875180060641078</v>
      </c>
      <c r="J536" s="21">
        <f t="shared" si="220"/>
        <v>24.124819939358922</v>
      </c>
      <c r="K536" s="27">
        <f t="shared" si="221"/>
        <v>-12062.40996967946</v>
      </c>
      <c r="L536" s="16">
        <f>Daten!G536</f>
        <v>333</v>
      </c>
      <c r="M536" s="16">
        <f>Daten!H536</f>
        <v>1454</v>
      </c>
      <c r="N536" s="16">
        <f>Daten!I536</f>
        <v>426</v>
      </c>
      <c r="O536" s="28">
        <f t="shared" si="222"/>
        <v>0.52200825309491061</v>
      </c>
      <c r="P536" s="16">
        <f t="shared" si="223"/>
        <v>804.07908594020591</v>
      </c>
      <c r="Q536" s="21">
        <f t="shared" si="224"/>
        <v>-45.079085940205914</v>
      </c>
      <c r="R536" s="27">
        <f t="shared" si="225"/>
        <v>-9015.8171880411828</v>
      </c>
      <c r="S536" s="9">
        <f>Daten!K536</f>
        <v>26704</v>
      </c>
      <c r="T536" s="9">
        <f>Daten!L536</f>
        <v>127514</v>
      </c>
      <c r="U536" s="9">
        <f>Daten!M536</f>
        <v>145467</v>
      </c>
      <c r="V536" s="9">
        <f>Daten!N536</f>
        <v>500</v>
      </c>
      <c r="W536" s="9">
        <f>Daten!O536</f>
        <v>500</v>
      </c>
      <c r="X536" s="23">
        <f t="shared" si="226"/>
        <v>299685</v>
      </c>
      <c r="Y536" s="9">
        <f t="shared" si="227"/>
        <v>782775.29604640638</v>
      </c>
      <c r="Z536" s="21">
        <f t="shared" si="228"/>
        <v>-483090.29604640638</v>
      </c>
      <c r="AA536" s="27">
        <f t="shared" si="229"/>
        <v>48309.029604640644</v>
      </c>
      <c r="AB536" s="32">
        <f t="shared" si="230"/>
        <v>27230.802446920003</v>
      </c>
      <c r="AC536" s="31">
        <f t="shared" si="231"/>
        <v>27230.802446920003</v>
      </c>
      <c r="AG536" s="26">
        <f t="shared" si="232"/>
        <v>-12062.40996967946</v>
      </c>
      <c r="AH536" s="26">
        <f t="shared" si="233"/>
        <v>48309.029604640644</v>
      </c>
      <c r="AI536" s="26">
        <f t="shared" si="234"/>
        <v>36246.619634961186</v>
      </c>
      <c r="AJ536" s="26">
        <f t="shared" si="235"/>
        <v>1</v>
      </c>
      <c r="AK536" s="26">
        <f t="shared" si="236"/>
        <v>36246.619634961186</v>
      </c>
      <c r="AL536" s="26">
        <f t="shared" ca="1" si="237"/>
        <v>85545</v>
      </c>
      <c r="AM536" s="26">
        <f t="shared" ca="1" si="238"/>
        <v>31</v>
      </c>
      <c r="AN536" s="26">
        <f ca="1">IF(AM536=0,0,COUNTIF($AM$19:AM536,C536*10+1))</f>
        <v>116</v>
      </c>
      <c r="AO536" s="21">
        <f t="shared" ca="1" si="239"/>
        <v>0</v>
      </c>
      <c r="AP536" s="33">
        <f t="shared" ca="1" si="240"/>
        <v>85545</v>
      </c>
      <c r="AR536" s="111">
        <v>38666</v>
      </c>
      <c r="AS536" s="26"/>
    </row>
    <row r="537" spans="1:45" x14ac:dyDescent="0.2">
      <c r="A537" s="15">
        <f>Daten!A537</f>
        <v>31206</v>
      </c>
      <c r="B537" s="8" t="str">
        <f>Daten!B537</f>
        <v>Hagenbrunn</v>
      </c>
      <c r="C537" s="15">
        <f t="shared" si="216"/>
        <v>3</v>
      </c>
      <c r="D537" s="10">
        <f>Daten!D537</f>
        <v>0</v>
      </c>
      <c r="E537" s="9">
        <f>Daten!E537</f>
        <v>2276</v>
      </c>
      <c r="F537" s="9">
        <f>Daten!F537</f>
        <v>2160</v>
      </c>
      <c r="G537" s="27">
        <f t="shared" si="217"/>
        <v>116</v>
      </c>
      <c r="H537" s="29">
        <f t="shared" si="218"/>
        <v>5.3703703703703705E-2</v>
      </c>
      <c r="I537" s="21">
        <f t="shared" si="219"/>
        <v>27.862280856540828</v>
      </c>
      <c r="J537" s="21">
        <f t="shared" si="220"/>
        <v>88.137719143459179</v>
      </c>
      <c r="K537" s="27">
        <f t="shared" si="221"/>
        <v>-44068.85957172959</v>
      </c>
      <c r="L537" s="16">
        <f>Daten!G537</f>
        <v>348</v>
      </c>
      <c r="M537" s="16">
        <f>Daten!H537</f>
        <v>1546</v>
      </c>
      <c r="N537" s="16">
        <f>Daten!I537</f>
        <v>382</v>
      </c>
      <c r="O537" s="28">
        <f t="shared" si="222"/>
        <v>0.47218628719275552</v>
      </c>
      <c r="P537" s="16">
        <f t="shared" si="223"/>
        <v>854.95616703133317</v>
      </c>
      <c r="Q537" s="21">
        <f t="shared" si="224"/>
        <v>-124.95616703133317</v>
      </c>
      <c r="R537" s="27">
        <f t="shared" si="225"/>
        <v>-24991.233406266634</v>
      </c>
      <c r="S537" s="9">
        <f>Daten!K537</f>
        <v>13585</v>
      </c>
      <c r="T537" s="9">
        <f>Daten!L537</f>
        <v>337054</v>
      </c>
      <c r="U537" s="9">
        <f>Daten!M537</f>
        <v>2029548</v>
      </c>
      <c r="V537" s="9">
        <f>Daten!N537</f>
        <v>500</v>
      </c>
      <c r="W537" s="9">
        <f>Daten!O537</f>
        <v>500</v>
      </c>
      <c r="X537" s="23">
        <f t="shared" si="226"/>
        <v>2380187</v>
      </c>
      <c r="Y537" s="9">
        <f t="shared" si="227"/>
        <v>805059.45494876686</v>
      </c>
      <c r="Z537" s="21">
        <f t="shared" si="228"/>
        <v>1575127.5450512331</v>
      </c>
      <c r="AA537" s="27">
        <f t="shared" si="229"/>
        <v>-157512.75450512333</v>
      </c>
      <c r="AB537" s="32">
        <f t="shared" si="230"/>
        <v>-226572.84748311955</v>
      </c>
      <c r="AC537" s="31">
        <f t="shared" si="231"/>
        <v>0</v>
      </c>
      <c r="AG537" s="26">
        <f t="shared" si="232"/>
        <v>0</v>
      </c>
      <c r="AH537" s="26">
        <f t="shared" si="233"/>
        <v>0</v>
      </c>
      <c r="AI537" s="26">
        <f t="shared" si="234"/>
        <v>0</v>
      </c>
      <c r="AJ537" s="26">
        <f t="shared" si="235"/>
        <v>1</v>
      </c>
      <c r="AK537" s="26">
        <f t="shared" si="236"/>
        <v>0</v>
      </c>
      <c r="AL537" s="26">
        <f t="shared" ca="1" si="237"/>
        <v>0</v>
      </c>
      <c r="AM537" s="26">
        <f t="shared" ca="1" si="238"/>
        <v>0</v>
      </c>
      <c r="AN537" s="26">
        <f ca="1">IF(AM537=0,0,COUNTIF($AM$19:AM537,C537*10+1))</f>
        <v>0</v>
      </c>
      <c r="AO537" s="21">
        <f t="shared" ca="1" si="239"/>
        <v>0</v>
      </c>
      <c r="AP537" s="33">
        <f t="shared" ca="1" si="240"/>
        <v>0</v>
      </c>
      <c r="AR537" s="111">
        <v>0</v>
      </c>
      <c r="AS537" s="26"/>
    </row>
    <row r="538" spans="1:45" x14ac:dyDescent="0.2">
      <c r="A538" s="15">
        <f>Daten!A538</f>
        <v>31207</v>
      </c>
      <c r="B538" s="8" t="str">
        <f>Daten!B538</f>
        <v>Harmannsdorf</v>
      </c>
      <c r="C538" s="15">
        <f t="shared" si="216"/>
        <v>3</v>
      </c>
      <c r="D538" s="10">
        <f>Daten!D538</f>
        <v>0</v>
      </c>
      <c r="E538" s="9">
        <f>Daten!E538</f>
        <v>4033</v>
      </c>
      <c r="F538" s="9">
        <f>Daten!F538</f>
        <v>3928</v>
      </c>
      <c r="G538" s="27">
        <f t="shared" si="217"/>
        <v>105</v>
      </c>
      <c r="H538" s="29">
        <f t="shared" si="218"/>
        <v>2.6731160896130347E-2</v>
      </c>
      <c r="I538" s="21">
        <f t="shared" si="219"/>
        <v>50.668073705783506</v>
      </c>
      <c r="J538" s="21">
        <f t="shared" si="220"/>
        <v>54.331926294216494</v>
      </c>
      <c r="K538" s="27">
        <f t="shared" si="221"/>
        <v>-27165.963147108247</v>
      </c>
      <c r="L538" s="16">
        <f>Daten!G538</f>
        <v>608</v>
      </c>
      <c r="M538" s="16">
        <f>Daten!H538</f>
        <v>2581</v>
      </c>
      <c r="N538" s="16">
        <f>Daten!I538</f>
        <v>844</v>
      </c>
      <c r="O538" s="28">
        <f t="shared" si="222"/>
        <v>0.56257264626113912</v>
      </c>
      <c r="P538" s="16">
        <f t="shared" si="223"/>
        <v>1427.3233293065141</v>
      </c>
      <c r="Q538" s="21">
        <f t="shared" si="224"/>
        <v>24.676670693485903</v>
      </c>
      <c r="R538" s="27">
        <f t="shared" si="225"/>
        <v>4935.3341386971806</v>
      </c>
      <c r="S538" s="9">
        <f>Daten!K538</f>
        <v>45382</v>
      </c>
      <c r="T538" s="9">
        <f>Daten!L538</f>
        <v>249650</v>
      </c>
      <c r="U538" s="9">
        <f>Daten!M538</f>
        <v>615736</v>
      </c>
      <c r="V538" s="9">
        <f>Daten!N538</f>
        <v>500</v>
      </c>
      <c r="W538" s="9">
        <f>Daten!O538</f>
        <v>500</v>
      </c>
      <c r="X538" s="23">
        <f t="shared" si="226"/>
        <v>910768</v>
      </c>
      <c r="Y538" s="9">
        <f t="shared" si="227"/>
        <v>1426539.8865590408</v>
      </c>
      <c r="Z538" s="21">
        <f t="shared" si="228"/>
        <v>-515771.88655904075</v>
      </c>
      <c r="AA538" s="27">
        <f t="shared" si="229"/>
        <v>51577.188655904079</v>
      </c>
      <c r="AB538" s="32">
        <f t="shared" si="230"/>
        <v>29346.559647493013</v>
      </c>
      <c r="AC538" s="31">
        <f t="shared" si="231"/>
        <v>29346.559647493013</v>
      </c>
      <c r="AG538" s="26">
        <f t="shared" si="232"/>
        <v>-27165.963147108247</v>
      </c>
      <c r="AH538" s="26">
        <f t="shared" si="233"/>
        <v>51577.188655904079</v>
      </c>
      <c r="AI538" s="26">
        <f t="shared" si="234"/>
        <v>24411.225508795833</v>
      </c>
      <c r="AJ538" s="26">
        <f t="shared" si="235"/>
        <v>1</v>
      </c>
      <c r="AK538" s="26">
        <f t="shared" si="236"/>
        <v>24411.225508795833</v>
      </c>
      <c r="AL538" s="26">
        <f t="shared" ca="1" si="237"/>
        <v>57613</v>
      </c>
      <c r="AM538" s="26">
        <f t="shared" ca="1" si="238"/>
        <v>31</v>
      </c>
      <c r="AN538" s="26">
        <f ca="1">IF(AM538=0,0,COUNTIF($AM$19:AM538,C538*10+1))</f>
        <v>117</v>
      </c>
      <c r="AO538" s="21">
        <f t="shared" ca="1" si="239"/>
        <v>0</v>
      </c>
      <c r="AP538" s="33">
        <f t="shared" ca="1" si="240"/>
        <v>57613</v>
      </c>
      <c r="AR538" s="111">
        <v>26041</v>
      </c>
      <c r="AS538" s="26"/>
    </row>
    <row r="539" spans="1:45" x14ac:dyDescent="0.2">
      <c r="A539" s="15">
        <f>Daten!A539</f>
        <v>31208</v>
      </c>
      <c r="B539" s="8" t="str">
        <f>Daten!B539</f>
        <v>Hausleiten</v>
      </c>
      <c r="C539" s="15">
        <f t="shared" si="216"/>
        <v>3</v>
      </c>
      <c r="D539" s="10">
        <f>Daten!D539</f>
        <v>0</v>
      </c>
      <c r="E539" s="9">
        <f>Daten!E539</f>
        <v>3777</v>
      </c>
      <c r="F539" s="9">
        <f>Daten!F539</f>
        <v>3693</v>
      </c>
      <c r="G539" s="27">
        <f t="shared" si="217"/>
        <v>84</v>
      </c>
      <c r="H539" s="29">
        <f t="shared" si="218"/>
        <v>2.2745735174654752E-2</v>
      </c>
      <c r="I539" s="21">
        <f t="shared" si="219"/>
        <v>47.636760742224666</v>
      </c>
      <c r="J539" s="21">
        <f t="shared" si="220"/>
        <v>36.363239257775334</v>
      </c>
      <c r="K539" s="27">
        <f t="shared" si="221"/>
        <v>-18181.619628887667</v>
      </c>
      <c r="L539" s="16">
        <f>Daten!G539</f>
        <v>615</v>
      </c>
      <c r="M539" s="16">
        <f>Daten!H539</f>
        <v>2579</v>
      </c>
      <c r="N539" s="16">
        <f>Daten!I539</f>
        <v>583</v>
      </c>
      <c r="O539" s="28">
        <f t="shared" si="222"/>
        <v>0.46452113222179137</v>
      </c>
      <c r="P539" s="16">
        <f t="shared" si="223"/>
        <v>1426.217305804533</v>
      </c>
      <c r="Q539" s="21">
        <f t="shared" si="224"/>
        <v>-228.217305804533</v>
      </c>
      <c r="R539" s="27">
        <f t="shared" si="225"/>
        <v>-45643.461160906598</v>
      </c>
      <c r="S539" s="9">
        <f>Daten!K539</f>
        <v>70026</v>
      </c>
      <c r="T539" s="9">
        <f>Daten!L539</f>
        <v>212776</v>
      </c>
      <c r="U539" s="9">
        <f>Daten!M539</f>
        <v>392300</v>
      </c>
      <c r="V539" s="9">
        <f>Daten!N539</f>
        <v>500</v>
      </c>
      <c r="W539" s="9">
        <f>Daten!O539</f>
        <v>500</v>
      </c>
      <c r="X539" s="23">
        <f t="shared" si="226"/>
        <v>675102</v>
      </c>
      <c r="Y539" s="9">
        <f t="shared" si="227"/>
        <v>1335988.3837177032</v>
      </c>
      <c r="Z539" s="21">
        <f t="shared" si="228"/>
        <v>-660886.38371770317</v>
      </c>
      <c r="AA539" s="27">
        <f t="shared" si="229"/>
        <v>66088.638371770314</v>
      </c>
      <c r="AB539" s="32">
        <f t="shared" si="230"/>
        <v>2263.5575819760488</v>
      </c>
      <c r="AC539" s="31">
        <f t="shared" si="231"/>
        <v>2263.5575819760488</v>
      </c>
      <c r="AG539" s="26">
        <f t="shared" si="232"/>
        <v>-18181.619628887667</v>
      </c>
      <c r="AH539" s="26">
        <f t="shared" si="233"/>
        <v>66088.638371770314</v>
      </c>
      <c r="AI539" s="26">
        <f t="shared" si="234"/>
        <v>47907.018742882647</v>
      </c>
      <c r="AJ539" s="26">
        <f t="shared" si="235"/>
        <v>1</v>
      </c>
      <c r="AK539" s="26">
        <f t="shared" si="236"/>
        <v>47907.018742882647</v>
      </c>
      <c r="AL539" s="26">
        <f t="shared" ca="1" si="237"/>
        <v>113065</v>
      </c>
      <c r="AM539" s="26">
        <f t="shared" ca="1" si="238"/>
        <v>31</v>
      </c>
      <c r="AN539" s="26">
        <f ca="1">IF(AM539=0,0,COUNTIF($AM$19:AM539,C539*10+1))</f>
        <v>118</v>
      </c>
      <c r="AO539" s="21">
        <f t="shared" ca="1" si="239"/>
        <v>0</v>
      </c>
      <c r="AP539" s="33">
        <f t="shared" ca="1" si="240"/>
        <v>113065</v>
      </c>
      <c r="AR539" s="111">
        <v>51105</v>
      </c>
      <c r="AS539" s="26"/>
    </row>
    <row r="540" spans="1:45" x14ac:dyDescent="0.2">
      <c r="A540" s="15">
        <f>Daten!A540</f>
        <v>31213</v>
      </c>
      <c r="B540" s="8" t="str">
        <f>Daten!B540</f>
        <v>Korneuburg</v>
      </c>
      <c r="C540" s="15">
        <f t="shared" si="216"/>
        <v>3</v>
      </c>
      <c r="D540" s="10">
        <f>Daten!D540</f>
        <v>0</v>
      </c>
      <c r="E540" s="9">
        <f>Daten!E540</f>
        <v>13370</v>
      </c>
      <c r="F540" s="9">
        <f>Daten!F540</f>
        <v>12774</v>
      </c>
      <c r="G540" s="27">
        <f t="shared" si="217"/>
        <v>596</v>
      </c>
      <c r="H540" s="29">
        <f t="shared" si="218"/>
        <v>4.6657272584938153E-2</v>
      </c>
      <c r="I540" s="21">
        <f t="shared" si="219"/>
        <v>164.77443317659839</v>
      </c>
      <c r="J540" s="21">
        <f t="shared" si="220"/>
        <v>431.22556682340161</v>
      </c>
      <c r="K540" s="27">
        <f t="shared" si="221"/>
        <v>-215612.7834117008</v>
      </c>
      <c r="L540" s="16">
        <f>Daten!G540</f>
        <v>1772</v>
      </c>
      <c r="M540" s="16">
        <f>Daten!H540</f>
        <v>9275</v>
      </c>
      <c r="N540" s="16">
        <f>Daten!I540</f>
        <v>2323</v>
      </c>
      <c r="O540" s="28">
        <f t="shared" si="222"/>
        <v>0.44150943396226416</v>
      </c>
      <c r="P540" s="16">
        <f t="shared" si="223"/>
        <v>5129.1839904370081</v>
      </c>
      <c r="Q540" s="21">
        <f t="shared" si="224"/>
        <v>-1034.1839904370081</v>
      </c>
      <c r="R540" s="27">
        <f t="shared" si="225"/>
        <v>-206836.79808740161</v>
      </c>
      <c r="S540" s="9">
        <f>Daten!K540</f>
        <v>124</v>
      </c>
      <c r="T540" s="9">
        <f>Daten!L540</f>
        <v>1090078</v>
      </c>
      <c r="U540" s="9">
        <f>Daten!M540</f>
        <v>5725331</v>
      </c>
      <c r="V540" s="9">
        <f>Daten!N540</f>
        <v>500</v>
      </c>
      <c r="W540" s="9">
        <f>Daten!O540</f>
        <v>500</v>
      </c>
      <c r="X540" s="23">
        <f t="shared" si="226"/>
        <v>6815533</v>
      </c>
      <c r="Y540" s="9">
        <f t="shared" si="227"/>
        <v>4729193.7226120438</v>
      </c>
      <c r="Z540" s="21">
        <f t="shared" si="228"/>
        <v>2086339.2773879562</v>
      </c>
      <c r="AA540" s="27">
        <f t="shared" si="229"/>
        <v>-208633.92773879564</v>
      </c>
      <c r="AB540" s="32">
        <f t="shared" si="230"/>
        <v>-631083.50923789805</v>
      </c>
      <c r="AC540" s="31">
        <f t="shared" si="231"/>
        <v>0</v>
      </c>
      <c r="AG540" s="26">
        <f t="shared" si="232"/>
        <v>0</v>
      </c>
      <c r="AH540" s="26">
        <f t="shared" si="233"/>
        <v>0</v>
      </c>
      <c r="AI540" s="26">
        <f t="shared" si="234"/>
        <v>0</v>
      </c>
      <c r="AJ540" s="26">
        <f t="shared" si="235"/>
        <v>1</v>
      </c>
      <c r="AK540" s="26">
        <f t="shared" si="236"/>
        <v>0</v>
      </c>
      <c r="AL540" s="26">
        <f t="shared" ca="1" si="237"/>
        <v>0</v>
      </c>
      <c r="AM540" s="26">
        <f t="shared" ca="1" si="238"/>
        <v>0</v>
      </c>
      <c r="AN540" s="26">
        <f ca="1">IF(AM540=0,0,COUNTIF($AM$19:AM540,C540*10+1))</f>
        <v>0</v>
      </c>
      <c r="AO540" s="21">
        <f t="shared" ca="1" si="239"/>
        <v>0</v>
      </c>
      <c r="AP540" s="33">
        <f t="shared" ca="1" si="240"/>
        <v>0</v>
      </c>
      <c r="AR540" s="111">
        <v>0</v>
      </c>
      <c r="AS540" s="26"/>
    </row>
    <row r="541" spans="1:45" x14ac:dyDescent="0.2">
      <c r="A541" s="15">
        <f>Daten!A541</f>
        <v>31214</v>
      </c>
      <c r="B541" s="8" t="str">
        <f>Daten!B541</f>
        <v>Langenzersdorf</v>
      </c>
      <c r="C541" s="15">
        <f t="shared" si="216"/>
        <v>3</v>
      </c>
      <c r="D541" s="10">
        <f>Daten!D541</f>
        <v>0</v>
      </c>
      <c r="E541" s="9">
        <f>Daten!E541</f>
        <v>8055</v>
      </c>
      <c r="F541" s="9">
        <f>Daten!F541</f>
        <v>8062</v>
      </c>
      <c r="G541" s="27">
        <f t="shared" si="217"/>
        <v>-7</v>
      </c>
      <c r="H541" s="29">
        <f t="shared" si="218"/>
        <v>-8.6827090052096257E-4</v>
      </c>
      <c r="I541" s="21">
        <f t="shared" si="219"/>
        <v>103.9933834562186</v>
      </c>
      <c r="J541" s="21">
        <f t="shared" si="220"/>
        <v>-110.9933834562186</v>
      </c>
      <c r="K541" s="27">
        <f t="shared" si="221"/>
        <v>55496.691728109297</v>
      </c>
      <c r="L541" s="16">
        <f>Daten!G541</f>
        <v>1102</v>
      </c>
      <c r="M541" s="16">
        <f>Daten!H541</f>
        <v>5118</v>
      </c>
      <c r="N541" s="16">
        <f>Daten!I541</f>
        <v>1835</v>
      </c>
      <c r="O541" s="28">
        <f t="shared" si="222"/>
        <v>0.57385697538100822</v>
      </c>
      <c r="P541" s="16">
        <f t="shared" si="223"/>
        <v>2830.3141415694458</v>
      </c>
      <c r="Q541" s="21">
        <f t="shared" si="224"/>
        <v>106.68585843055416</v>
      </c>
      <c r="R541" s="27">
        <f t="shared" si="225"/>
        <v>21337.171686110833</v>
      </c>
      <c r="S541" s="9">
        <f>Daten!K541</f>
        <v>5905</v>
      </c>
      <c r="T541" s="9">
        <f>Daten!L541</f>
        <v>794472</v>
      </c>
      <c r="U541" s="9">
        <f>Daten!M541</f>
        <v>1757197</v>
      </c>
      <c r="V541" s="9">
        <f>Daten!N541</f>
        <v>500</v>
      </c>
      <c r="W541" s="9">
        <f>Daten!O541</f>
        <v>500</v>
      </c>
      <c r="X541" s="23">
        <f t="shared" si="226"/>
        <v>2557574</v>
      </c>
      <c r="Y541" s="9">
        <f t="shared" si="227"/>
        <v>2849188.8882303676</v>
      </c>
      <c r="Z541" s="21">
        <f t="shared" si="228"/>
        <v>-291614.88823036756</v>
      </c>
      <c r="AA541" s="27">
        <f t="shared" si="229"/>
        <v>29161.488823036758</v>
      </c>
      <c r="AB541" s="32">
        <f t="shared" si="230"/>
        <v>105995.35223725688</v>
      </c>
      <c r="AC541" s="31">
        <f t="shared" si="231"/>
        <v>105995.35223725688</v>
      </c>
      <c r="AG541" s="26">
        <f t="shared" si="232"/>
        <v>55496.691728109297</v>
      </c>
      <c r="AH541" s="26">
        <f t="shared" si="233"/>
        <v>29161.488823036758</v>
      </c>
      <c r="AI541" s="26">
        <f t="shared" si="234"/>
        <v>84658.180551146055</v>
      </c>
      <c r="AJ541" s="26">
        <f t="shared" si="235"/>
        <v>1</v>
      </c>
      <c r="AK541" s="26">
        <f t="shared" si="236"/>
        <v>84658.180551146055</v>
      </c>
      <c r="AL541" s="26">
        <f t="shared" ca="1" si="237"/>
        <v>199801</v>
      </c>
      <c r="AM541" s="26">
        <f t="shared" ca="1" si="238"/>
        <v>31</v>
      </c>
      <c r="AN541" s="26">
        <f ca="1">IF(AM541=0,0,COUNTIF($AM$19:AM541,C541*10+1))</f>
        <v>119</v>
      </c>
      <c r="AO541" s="21">
        <f t="shared" ca="1" si="239"/>
        <v>0</v>
      </c>
      <c r="AP541" s="33">
        <f t="shared" ca="1" si="240"/>
        <v>199801</v>
      </c>
      <c r="AR541" s="111">
        <v>90309</v>
      </c>
      <c r="AS541" s="26"/>
    </row>
    <row r="542" spans="1:45" x14ac:dyDescent="0.2">
      <c r="A542" s="15">
        <f>Daten!A542</f>
        <v>31215</v>
      </c>
      <c r="B542" s="8" t="str">
        <f>Daten!B542</f>
        <v>Leitzersdorf</v>
      </c>
      <c r="C542" s="15">
        <f t="shared" si="216"/>
        <v>3</v>
      </c>
      <c r="D542" s="10">
        <f>Daten!D542</f>
        <v>0</v>
      </c>
      <c r="E542" s="9">
        <f>Daten!E542</f>
        <v>1196</v>
      </c>
      <c r="F542" s="9">
        <f>Daten!F542</f>
        <v>1226</v>
      </c>
      <c r="G542" s="27">
        <f t="shared" si="217"/>
        <v>-30</v>
      </c>
      <c r="H542" s="29">
        <f t="shared" si="218"/>
        <v>-2.4469820554649267E-2</v>
      </c>
      <c r="I542" s="21">
        <f t="shared" si="219"/>
        <v>15.81442422690697</v>
      </c>
      <c r="J542" s="21">
        <f t="shared" si="220"/>
        <v>-45.814424226906972</v>
      </c>
      <c r="K542" s="27">
        <f t="shared" si="221"/>
        <v>22907.212113453486</v>
      </c>
      <c r="L542" s="16">
        <f>Daten!G542</f>
        <v>143</v>
      </c>
      <c r="M542" s="16">
        <f>Daten!H542</f>
        <v>827</v>
      </c>
      <c r="N542" s="16">
        <f>Daten!I542</f>
        <v>226</v>
      </c>
      <c r="O542" s="28">
        <f t="shared" si="222"/>
        <v>0.44619105199516323</v>
      </c>
      <c r="P542" s="16">
        <f t="shared" si="223"/>
        <v>457.34071806915426</v>
      </c>
      <c r="Q542" s="21">
        <f t="shared" si="224"/>
        <v>-88.340718069154264</v>
      </c>
      <c r="R542" s="27">
        <f t="shared" si="225"/>
        <v>-17668.143613830853</v>
      </c>
      <c r="S542" s="9">
        <f>Daten!K542</f>
        <v>37511</v>
      </c>
      <c r="T542" s="9">
        <f>Daten!L542</f>
        <v>81861</v>
      </c>
      <c r="U542" s="9">
        <f>Daten!M542</f>
        <v>70859</v>
      </c>
      <c r="V542" s="9">
        <f>Daten!N542</f>
        <v>500</v>
      </c>
      <c r="W542" s="9">
        <f>Daten!O542</f>
        <v>500</v>
      </c>
      <c r="X542" s="23">
        <f t="shared" si="226"/>
        <v>190231</v>
      </c>
      <c r="Y542" s="9">
        <f t="shared" si="227"/>
        <v>423045.30233687395</v>
      </c>
      <c r="Z542" s="21">
        <f t="shared" si="228"/>
        <v>-232814.30233687395</v>
      </c>
      <c r="AA542" s="27">
        <f t="shared" si="229"/>
        <v>23281.430233687395</v>
      </c>
      <c r="AB542" s="32">
        <f t="shared" si="230"/>
        <v>28520.498733310029</v>
      </c>
      <c r="AC542" s="31">
        <f t="shared" si="231"/>
        <v>28520.498733310029</v>
      </c>
      <c r="AG542" s="26">
        <f t="shared" si="232"/>
        <v>22907.212113453486</v>
      </c>
      <c r="AH542" s="26">
        <f t="shared" si="233"/>
        <v>23281.430233687395</v>
      </c>
      <c r="AI542" s="26">
        <f t="shared" si="234"/>
        <v>46188.642347140878</v>
      </c>
      <c r="AJ542" s="26">
        <f t="shared" si="235"/>
        <v>1</v>
      </c>
      <c r="AK542" s="26">
        <f t="shared" si="236"/>
        <v>46188.642347140878</v>
      </c>
      <c r="AL542" s="26">
        <f t="shared" ca="1" si="237"/>
        <v>109010</v>
      </c>
      <c r="AM542" s="26">
        <f t="shared" ca="1" si="238"/>
        <v>31</v>
      </c>
      <c r="AN542" s="26">
        <f ca="1">IF(AM542=0,0,COUNTIF($AM$19:AM542,C542*10+1))</f>
        <v>120</v>
      </c>
      <c r="AO542" s="21">
        <f t="shared" ca="1" si="239"/>
        <v>0</v>
      </c>
      <c r="AP542" s="33">
        <f t="shared" ca="1" si="240"/>
        <v>109010</v>
      </c>
      <c r="AR542" s="111">
        <v>49273</v>
      </c>
      <c r="AS542" s="26"/>
    </row>
    <row r="543" spans="1:45" x14ac:dyDescent="0.2">
      <c r="A543" s="15">
        <f>Daten!A543</f>
        <v>31216</v>
      </c>
      <c r="B543" s="8" t="str">
        <f>Daten!B543</f>
        <v>Leobendorf</v>
      </c>
      <c r="C543" s="15">
        <f t="shared" si="216"/>
        <v>3</v>
      </c>
      <c r="D543" s="10">
        <f>Daten!D543</f>
        <v>0</v>
      </c>
      <c r="E543" s="9">
        <f>Daten!E543</f>
        <v>4884</v>
      </c>
      <c r="F543" s="9">
        <f>Daten!F543</f>
        <v>4858</v>
      </c>
      <c r="G543" s="27">
        <f t="shared" si="217"/>
        <v>26</v>
      </c>
      <c r="H543" s="29">
        <f t="shared" si="218"/>
        <v>5.3519967064635651E-3</v>
      </c>
      <c r="I543" s="21">
        <f t="shared" si="219"/>
        <v>62.664333519016367</v>
      </c>
      <c r="J543" s="21">
        <f t="shared" si="220"/>
        <v>-36.664333519016367</v>
      </c>
      <c r="K543" s="27">
        <f t="shared" si="221"/>
        <v>18332.166759508182</v>
      </c>
      <c r="L543" s="16">
        <f>Daten!G543</f>
        <v>700</v>
      </c>
      <c r="M543" s="16">
        <f>Daten!H543</f>
        <v>3235</v>
      </c>
      <c r="N543" s="16">
        <f>Daten!I543</f>
        <v>949</v>
      </c>
      <c r="O543" s="28">
        <f t="shared" si="222"/>
        <v>0.50973724884080374</v>
      </c>
      <c r="P543" s="16">
        <f t="shared" si="223"/>
        <v>1788.9930144543096</v>
      </c>
      <c r="Q543" s="21">
        <f t="shared" si="224"/>
        <v>-139.99301445430956</v>
      </c>
      <c r="R543" s="27">
        <f t="shared" si="225"/>
        <v>-27998.602890861912</v>
      </c>
      <c r="S543" s="9">
        <f>Daten!K543</f>
        <v>24331</v>
      </c>
      <c r="T543" s="9">
        <f>Daten!L543</f>
        <v>388426</v>
      </c>
      <c r="U543" s="9">
        <f>Daten!M543</f>
        <v>3827722</v>
      </c>
      <c r="V543" s="9">
        <f>Daten!N543</f>
        <v>500</v>
      </c>
      <c r="W543" s="9">
        <f>Daten!O543</f>
        <v>500</v>
      </c>
      <c r="X543" s="23">
        <f t="shared" si="226"/>
        <v>4240479</v>
      </c>
      <c r="Y543" s="9">
        <f t="shared" si="227"/>
        <v>1727552.8901448932</v>
      </c>
      <c r="Z543" s="21">
        <f t="shared" si="228"/>
        <v>2512926.109855107</v>
      </c>
      <c r="AA543" s="27">
        <f t="shared" si="229"/>
        <v>-251292.61098551072</v>
      </c>
      <c r="AB543" s="32">
        <f t="shared" si="230"/>
        <v>-260959.04711686444</v>
      </c>
      <c r="AC543" s="31">
        <f t="shared" si="231"/>
        <v>0</v>
      </c>
      <c r="AG543" s="26">
        <f t="shared" si="232"/>
        <v>0</v>
      </c>
      <c r="AH543" s="26">
        <f t="shared" si="233"/>
        <v>0</v>
      </c>
      <c r="AI543" s="26">
        <f t="shared" si="234"/>
        <v>0</v>
      </c>
      <c r="AJ543" s="26">
        <f t="shared" si="235"/>
        <v>1</v>
      </c>
      <c r="AK543" s="26">
        <f t="shared" si="236"/>
        <v>0</v>
      </c>
      <c r="AL543" s="26">
        <f t="shared" ca="1" si="237"/>
        <v>0</v>
      </c>
      <c r="AM543" s="26">
        <f t="shared" ca="1" si="238"/>
        <v>0</v>
      </c>
      <c r="AN543" s="26">
        <f ca="1">IF(AM543=0,0,COUNTIF($AM$19:AM543,C543*10+1))</f>
        <v>0</v>
      </c>
      <c r="AO543" s="21">
        <f t="shared" ca="1" si="239"/>
        <v>0</v>
      </c>
      <c r="AP543" s="33">
        <f t="shared" ca="1" si="240"/>
        <v>0</v>
      </c>
      <c r="AR543" s="111">
        <v>0</v>
      </c>
      <c r="AS543" s="26"/>
    </row>
    <row r="544" spans="1:45" x14ac:dyDescent="0.2">
      <c r="A544" s="15">
        <f>Daten!A544</f>
        <v>31224</v>
      </c>
      <c r="B544" s="8" t="str">
        <f>Daten!B544</f>
        <v>Rußbach</v>
      </c>
      <c r="C544" s="15">
        <f t="shared" si="216"/>
        <v>3</v>
      </c>
      <c r="D544" s="10">
        <f>Daten!D544</f>
        <v>0</v>
      </c>
      <c r="E544" s="9">
        <f>Daten!E544</f>
        <v>1413</v>
      </c>
      <c r="F544" s="9">
        <f>Daten!F544</f>
        <v>1387</v>
      </c>
      <c r="G544" s="27">
        <f t="shared" si="217"/>
        <v>26</v>
      </c>
      <c r="H544" s="29">
        <f t="shared" si="218"/>
        <v>1.8745493871665464E-2</v>
      </c>
      <c r="I544" s="21">
        <f t="shared" si="219"/>
        <v>17.89119608704728</v>
      </c>
      <c r="J544" s="21">
        <f t="shared" si="220"/>
        <v>8.1088039129527196</v>
      </c>
      <c r="K544" s="27">
        <f t="shared" si="221"/>
        <v>-4054.4019564763598</v>
      </c>
      <c r="L544" s="16">
        <f>Daten!G544</f>
        <v>230</v>
      </c>
      <c r="M544" s="16">
        <f>Daten!H544</f>
        <v>921</v>
      </c>
      <c r="N544" s="16">
        <f>Daten!I544</f>
        <v>262</v>
      </c>
      <c r="O544" s="28">
        <f t="shared" si="222"/>
        <v>0.53420195439739415</v>
      </c>
      <c r="P544" s="16">
        <f t="shared" si="223"/>
        <v>509.3238226622625</v>
      </c>
      <c r="Q544" s="21">
        <f t="shared" si="224"/>
        <v>-17.323822662262501</v>
      </c>
      <c r="R544" s="27">
        <f t="shared" si="225"/>
        <v>-3464.7645324525001</v>
      </c>
      <c r="S544" s="9">
        <f>Daten!K544</f>
        <v>27331</v>
      </c>
      <c r="T544" s="9">
        <f>Daten!L544</f>
        <v>61555</v>
      </c>
      <c r="U544" s="9">
        <f>Daten!M544</f>
        <v>91468</v>
      </c>
      <c r="V544" s="9">
        <f>Daten!N544</f>
        <v>500</v>
      </c>
      <c r="W544" s="9">
        <f>Daten!O544</f>
        <v>500</v>
      </c>
      <c r="X544" s="23">
        <f t="shared" si="226"/>
        <v>180354</v>
      </c>
      <c r="Y544" s="9">
        <f t="shared" si="227"/>
        <v>499801.84966722649</v>
      </c>
      <c r="Z544" s="21">
        <f t="shared" si="228"/>
        <v>-319447.84966722649</v>
      </c>
      <c r="AA544" s="27">
        <f t="shared" si="229"/>
        <v>31944.784966722651</v>
      </c>
      <c r="AB544" s="32">
        <f t="shared" si="230"/>
        <v>24425.618477793789</v>
      </c>
      <c r="AC544" s="31">
        <f t="shared" si="231"/>
        <v>24425.618477793789</v>
      </c>
      <c r="AG544" s="26">
        <f t="shared" si="232"/>
        <v>-4054.4019564763598</v>
      </c>
      <c r="AH544" s="26">
        <f t="shared" si="233"/>
        <v>31944.784966722651</v>
      </c>
      <c r="AI544" s="26">
        <f t="shared" si="234"/>
        <v>27890.383010246293</v>
      </c>
      <c r="AJ544" s="26">
        <f t="shared" si="235"/>
        <v>1</v>
      </c>
      <c r="AK544" s="26">
        <f t="shared" si="236"/>
        <v>27890.383010246293</v>
      </c>
      <c r="AL544" s="26">
        <f t="shared" ca="1" si="237"/>
        <v>65824</v>
      </c>
      <c r="AM544" s="26">
        <f t="shared" ca="1" si="238"/>
        <v>31</v>
      </c>
      <c r="AN544" s="26">
        <f ca="1">IF(AM544=0,0,COUNTIF($AM$19:AM544,C544*10+1))</f>
        <v>121</v>
      </c>
      <c r="AO544" s="21">
        <f t="shared" ca="1" si="239"/>
        <v>0</v>
      </c>
      <c r="AP544" s="33">
        <f t="shared" ca="1" si="240"/>
        <v>65824</v>
      </c>
      <c r="AR544" s="111">
        <v>29752</v>
      </c>
      <c r="AS544" s="26"/>
    </row>
    <row r="545" spans="1:45" x14ac:dyDescent="0.2">
      <c r="A545" s="15">
        <f>Daten!A545</f>
        <v>31226</v>
      </c>
      <c r="B545" s="8" t="str">
        <f>Daten!B545</f>
        <v>Sierndorf</v>
      </c>
      <c r="C545" s="15">
        <f t="shared" si="216"/>
        <v>3</v>
      </c>
      <c r="D545" s="10">
        <f>Daten!D545</f>
        <v>0</v>
      </c>
      <c r="E545" s="9">
        <f>Daten!E545</f>
        <v>3971</v>
      </c>
      <c r="F545" s="9">
        <f>Daten!F545</f>
        <v>3817</v>
      </c>
      <c r="G545" s="27">
        <f t="shared" si="217"/>
        <v>154</v>
      </c>
      <c r="H545" s="29">
        <f t="shared" si="218"/>
        <v>4.0345821325648415E-2</v>
      </c>
      <c r="I545" s="21">
        <f t="shared" si="219"/>
        <v>49.236262050655711</v>
      </c>
      <c r="J545" s="21">
        <f t="shared" si="220"/>
        <v>104.76373794934429</v>
      </c>
      <c r="K545" s="27">
        <f t="shared" si="221"/>
        <v>-52381.868974672143</v>
      </c>
      <c r="L545" s="16">
        <f>Daten!G545</f>
        <v>622</v>
      </c>
      <c r="M545" s="16">
        <f>Daten!H545</f>
        <v>2629</v>
      </c>
      <c r="N545" s="16">
        <f>Daten!I545</f>
        <v>720</v>
      </c>
      <c r="O545" s="28">
        <f t="shared" si="222"/>
        <v>0.5104602510460251</v>
      </c>
      <c r="P545" s="16">
        <f t="shared" si="223"/>
        <v>1453.8678933540587</v>
      </c>
      <c r="Q545" s="21">
        <f t="shared" si="224"/>
        <v>-111.86789335405865</v>
      </c>
      <c r="R545" s="27">
        <f t="shared" si="225"/>
        <v>-22373.57867081173</v>
      </c>
      <c r="S545" s="9">
        <f>Daten!K545</f>
        <v>61256</v>
      </c>
      <c r="T545" s="9">
        <f>Daten!L545</f>
        <v>192901</v>
      </c>
      <c r="U545" s="9">
        <f>Daten!M545</f>
        <v>411848</v>
      </c>
      <c r="V545" s="9">
        <f>Daten!N545</f>
        <v>500</v>
      </c>
      <c r="W545" s="9">
        <f>Daten!O545</f>
        <v>500</v>
      </c>
      <c r="X545" s="23">
        <f t="shared" si="226"/>
        <v>666005</v>
      </c>
      <c r="Y545" s="9">
        <f t="shared" si="227"/>
        <v>1404609.4444646542</v>
      </c>
      <c r="Z545" s="21">
        <f t="shared" si="228"/>
        <v>-738604.4444646542</v>
      </c>
      <c r="AA545" s="27">
        <f t="shared" si="229"/>
        <v>73860.444446465423</v>
      </c>
      <c r="AB545" s="32">
        <f t="shared" si="230"/>
        <v>-895.00319901845069</v>
      </c>
      <c r="AC545" s="31">
        <f t="shared" si="231"/>
        <v>0</v>
      </c>
      <c r="AG545" s="26">
        <f t="shared" si="232"/>
        <v>0</v>
      </c>
      <c r="AH545" s="26">
        <f t="shared" si="233"/>
        <v>0</v>
      </c>
      <c r="AI545" s="26">
        <f t="shared" si="234"/>
        <v>0</v>
      </c>
      <c r="AJ545" s="26">
        <f t="shared" si="235"/>
        <v>1</v>
      </c>
      <c r="AK545" s="26">
        <f t="shared" si="236"/>
        <v>0</v>
      </c>
      <c r="AL545" s="26">
        <f t="shared" ca="1" si="237"/>
        <v>0</v>
      </c>
      <c r="AM545" s="26">
        <f t="shared" ca="1" si="238"/>
        <v>0</v>
      </c>
      <c r="AN545" s="26">
        <f ca="1">IF(AM545=0,0,COUNTIF($AM$19:AM545,C545*10+1))</f>
        <v>0</v>
      </c>
      <c r="AO545" s="21">
        <f t="shared" ca="1" si="239"/>
        <v>0</v>
      </c>
      <c r="AP545" s="33">
        <f t="shared" ca="1" si="240"/>
        <v>0</v>
      </c>
      <c r="AR545" s="111">
        <v>0</v>
      </c>
      <c r="AS545" s="26"/>
    </row>
    <row r="546" spans="1:45" x14ac:dyDescent="0.2">
      <c r="A546" s="15">
        <f>Daten!A546</f>
        <v>31227</v>
      </c>
      <c r="B546" s="8" t="str">
        <f>Daten!B546</f>
        <v>Spillern</v>
      </c>
      <c r="C546" s="15">
        <f t="shared" si="216"/>
        <v>3</v>
      </c>
      <c r="D546" s="10">
        <f>Daten!D546</f>
        <v>0</v>
      </c>
      <c r="E546" s="9">
        <f>Daten!E546</f>
        <v>2428</v>
      </c>
      <c r="F546" s="9">
        <f>Daten!F546</f>
        <v>2159</v>
      </c>
      <c r="G546" s="27">
        <f t="shared" si="217"/>
        <v>269</v>
      </c>
      <c r="H546" s="29">
        <f t="shared" si="218"/>
        <v>0.12459471977767485</v>
      </c>
      <c r="I546" s="21">
        <f t="shared" si="219"/>
        <v>27.849381652440577</v>
      </c>
      <c r="J546" s="21">
        <f t="shared" si="220"/>
        <v>241.15061834755943</v>
      </c>
      <c r="K546" s="27">
        <f t="shared" si="221"/>
        <v>-120575.30917377971</v>
      </c>
      <c r="L546" s="16">
        <f>Daten!G546</f>
        <v>359</v>
      </c>
      <c r="M546" s="16">
        <f>Daten!H546</f>
        <v>1683</v>
      </c>
      <c r="N546" s="16">
        <f>Daten!I546</f>
        <v>386</v>
      </c>
      <c r="O546" s="28">
        <f t="shared" si="222"/>
        <v>0.44266191325014853</v>
      </c>
      <c r="P546" s="16">
        <f t="shared" si="223"/>
        <v>930.71877691703344</v>
      </c>
      <c r="Q546" s="21">
        <f t="shared" si="224"/>
        <v>-185.71877691703344</v>
      </c>
      <c r="R546" s="27">
        <f t="shared" si="225"/>
        <v>-37143.755383406686</v>
      </c>
      <c r="S546" s="9">
        <f>Daten!K546</f>
        <v>5180</v>
      </c>
      <c r="T546" s="9">
        <f>Daten!L546</f>
        <v>147125</v>
      </c>
      <c r="U546" s="9">
        <f>Daten!M546</f>
        <v>476267</v>
      </c>
      <c r="V546" s="9">
        <f>Daten!N546</f>
        <v>500</v>
      </c>
      <c r="W546" s="9">
        <f>Daten!O546</f>
        <v>500</v>
      </c>
      <c r="X546" s="23">
        <f t="shared" si="226"/>
        <v>628572</v>
      </c>
      <c r="Y546" s="9">
        <f t="shared" si="227"/>
        <v>858824.40976081102</v>
      </c>
      <c r="Z546" s="21">
        <f t="shared" si="228"/>
        <v>-230252.40976081102</v>
      </c>
      <c r="AA546" s="27">
        <f t="shared" si="229"/>
        <v>23025.240976081102</v>
      </c>
      <c r="AB546" s="32">
        <f t="shared" si="230"/>
        <v>-134693.82358110527</v>
      </c>
      <c r="AC546" s="31">
        <f t="shared" si="231"/>
        <v>0</v>
      </c>
      <c r="AG546" s="26">
        <f t="shared" si="232"/>
        <v>0</v>
      </c>
      <c r="AH546" s="26">
        <f t="shared" si="233"/>
        <v>0</v>
      </c>
      <c r="AI546" s="26">
        <f t="shared" si="234"/>
        <v>0</v>
      </c>
      <c r="AJ546" s="26">
        <f t="shared" si="235"/>
        <v>1</v>
      </c>
      <c r="AK546" s="26">
        <f t="shared" si="236"/>
        <v>0</v>
      </c>
      <c r="AL546" s="26">
        <f t="shared" ca="1" si="237"/>
        <v>0</v>
      </c>
      <c r="AM546" s="26">
        <f t="shared" ca="1" si="238"/>
        <v>0</v>
      </c>
      <c r="AN546" s="26">
        <f ca="1">IF(AM546=0,0,COUNTIF($AM$19:AM546,C546*10+1))</f>
        <v>0</v>
      </c>
      <c r="AO546" s="21">
        <f t="shared" ca="1" si="239"/>
        <v>0</v>
      </c>
      <c r="AP546" s="33">
        <f t="shared" ca="1" si="240"/>
        <v>0</v>
      </c>
      <c r="AR546" s="111">
        <v>0</v>
      </c>
      <c r="AS546" s="26"/>
    </row>
    <row r="547" spans="1:45" x14ac:dyDescent="0.2">
      <c r="A547" s="15">
        <f>Daten!A547</f>
        <v>31228</v>
      </c>
      <c r="B547" s="8" t="str">
        <f>Daten!B547</f>
        <v>Stetteldorf am Wagram</v>
      </c>
      <c r="C547" s="15">
        <f t="shared" si="216"/>
        <v>3</v>
      </c>
      <c r="D547" s="10">
        <f>Daten!D547</f>
        <v>0</v>
      </c>
      <c r="E547" s="9">
        <f>Daten!E547</f>
        <v>1059</v>
      </c>
      <c r="F547" s="9">
        <f>Daten!F547</f>
        <v>1038</v>
      </c>
      <c r="G547" s="27">
        <f t="shared" si="217"/>
        <v>21</v>
      </c>
      <c r="H547" s="29">
        <f t="shared" si="218"/>
        <v>2.023121387283237E-2</v>
      </c>
      <c r="I547" s="21">
        <f t="shared" si="219"/>
        <v>13.389373856059898</v>
      </c>
      <c r="J547" s="21">
        <f t="shared" si="220"/>
        <v>7.6106261439401024</v>
      </c>
      <c r="K547" s="27">
        <f t="shared" si="221"/>
        <v>-3805.3130719700512</v>
      </c>
      <c r="L547" s="16">
        <f>Daten!G547</f>
        <v>167</v>
      </c>
      <c r="M547" s="16">
        <f>Daten!H547</f>
        <v>692</v>
      </c>
      <c r="N547" s="16">
        <f>Daten!I547</f>
        <v>200</v>
      </c>
      <c r="O547" s="28">
        <f t="shared" si="222"/>
        <v>0.53034682080924855</v>
      </c>
      <c r="P547" s="16">
        <f t="shared" si="223"/>
        <v>382.68413168543503</v>
      </c>
      <c r="Q547" s="21">
        <f t="shared" si="224"/>
        <v>-15.684131685435034</v>
      </c>
      <c r="R547" s="27">
        <f t="shared" si="225"/>
        <v>-3136.8263370870068</v>
      </c>
      <c r="S547" s="9">
        <f>Daten!K547</f>
        <v>36180</v>
      </c>
      <c r="T547" s="9">
        <f>Daten!L547</f>
        <v>45985</v>
      </c>
      <c r="U547" s="9">
        <f>Daten!M547</f>
        <v>66750</v>
      </c>
      <c r="V547" s="9">
        <f>Daten!N547</f>
        <v>500</v>
      </c>
      <c r="W547" s="9">
        <f>Daten!O547</f>
        <v>500</v>
      </c>
      <c r="X547" s="23">
        <f t="shared" si="226"/>
        <v>148915</v>
      </c>
      <c r="Y547" s="9">
        <f t="shared" si="227"/>
        <v>374586.09964443941</v>
      </c>
      <c r="Z547" s="21">
        <f t="shared" si="228"/>
        <v>-225671.09964443941</v>
      </c>
      <c r="AA547" s="27">
        <f t="shared" si="229"/>
        <v>22567.109964443942</v>
      </c>
      <c r="AB547" s="32">
        <f t="shared" si="230"/>
        <v>15624.970555386884</v>
      </c>
      <c r="AC547" s="31">
        <f t="shared" si="231"/>
        <v>15624.970555386884</v>
      </c>
      <c r="AG547" s="26">
        <f t="shared" si="232"/>
        <v>-3805.3130719700512</v>
      </c>
      <c r="AH547" s="26">
        <f t="shared" si="233"/>
        <v>22567.109964443942</v>
      </c>
      <c r="AI547" s="26">
        <f t="shared" si="234"/>
        <v>18761.796892473889</v>
      </c>
      <c r="AJ547" s="26">
        <f t="shared" si="235"/>
        <v>1</v>
      </c>
      <c r="AK547" s="26">
        <f t="shared" si="236"/>
        <v>18761.796892473889</v>
      </c>
      <c r="AL547" s="26">
        <f t="shared" ca="1" si="237"/>
        <v>44280</v>
      </c>
      <c r="AM547" s="26">
        <f t="shared" ca="1" si="238"/>
        <v>31</v>
      </c>
      <c r="AN547" s="26">
        <f ca="1">IF(AM547=0,0,COUNTIF($AM$19:AM547,C547*10+1))</f>
        <v>122</v>
      </c>
      <c r="AO547" s="21">
        <f t="shared" ca="1" si="239"/>
        <v>0</v>
      </c>
      <c r="AP547" s="33">
        <f t="shared" ca="1" si="240"/>
        <v>44280</v>
      </c>
      <c r="AR547" s="111">
        <v>20015</v>
      </c>
      <c r="AS547" s="26"/>
    </row>
    <row r="548" spans="1:45" x14ac:dyDescent="0.2">
      <c r="A548" s="15">
        <f>Daten!A548</f>
        <v>31229</v>
      </c>
      <c r="B548" s="8" t="str">
        <f>Daten!B548</f>
        <v>Stetten</v>
      </c>
      <c r="C548" s="15">
        <f t="shared" si="216"/>
        <v>3</v>
      </c>
      <c r="D548" s="10">
        <f>Daten!D548</f>
        <v>0</v>
      </c>
      <c r="E548" s="9">
        <f>Daten!E548</f>
        <v>1369</v>
      </c>
      <c r="F548" s="9">
        <f>Daten!F548</f>
        <v>1356</v>
      </c>
      <c r="G548" s="27">
        <f t="shared" si="217"/>
        <v>13</v>
      </c>
      <c r="H548" s="29">
        <f t="shared" si="218"/>
        <v>9.5870206489675515E-3</v>
      </c>
      <c r="I548" s="21">
        <f t="shared" si="219"/>
        <v>17.491320759939519</v>
      </c>
      <c r="J548" s="21">
        <f t="shared" si="220"/>
        <v>-4.4913207599395193</v>
      </c>
      <c r="K548" s="27">
        <f t="shared" si="221"/>
        <v>2245.6603799697596</v>
      </c>
      <c r="L548" s="16">
        <f>Daten!G548</f>
        <v>225</v>
      </c>
      <c r="M548" s="16">
        <f>Daten!H548</f>
        <v>911</v>
      </c>
      <c r="N548" s="16">
        <f>Daten!I548</f>
        <v>233</v>
      </c>
      <c r="O548" s="28">
        <f t="shared" si="222"/>
        <v>0.5027442371020856</v>
      </c>
      <c r="P548" s="16">
        <f t="shared" si="223"/>
        <v>503.79370515235735</v>
      </c>
      <c r="Q548" s="21">
        <f t="shared" si="224"/>
        <v>-45.793705152357347</v>
      </c>
      <c r="R548" s="27">
        <f t="shared" si="225"/>
        <v>-9158.7410304714685</v>
      </c>
      <c r="S548" s="9">
        <f>Daten!K548</f>
        <v>7849</v>
      </c>
      <c r="T548" s="9">
        <f>Daten!L548</f>
        <v>94501</v>
      </c>
      <c r="U548" s="9">
        <f>Daten!M548</f>
        <v>551961</v>
      </c>
      <c r="V548" s="9">
        <f>Daten!N548</f>
        <v>500</v>
      </c>
      <c r="W548" s="9">
        <f>Daten!O548</f>
        <v>500</v>
      </c>
      <c r="X548" s="23">
        <f t="shared" si="226"/>
        <v>654311</v>
      </c>
      <c r="Y548" s="9">
        <f t="shared" si="227"/>
        <v>484238.31011637161</v>
      </c>
      <c r="Z548" s="21">
        <f t="shared" si="228"/>
        <v>170072.68988362839</v>
      </c>
      <c r="AA548" s="27">
        <f t="shared" si="229"/>
        <v>-17007.268988362841</v>
      </c>
      <c r="AB548" s="32">
        <f t="shared" si="230"/>
        <v>-23920.349638864551</v>
      </c>
      <c r="AC548" s="31">
        <f t="shared" si="231"/>
        <v>0</v>
      </c>
      <c r="AG548" s="26">
        <f t="shared" si="232"/>
        <v>0</v>
      </c>
      <c r="AH548" s="26">
        <f t="shared" si="233"/>
        <v>0</v>
      </c>
      <c r="AI548" s="26">
        <f t="shared" si="234"/>
        <v>0</v>
      </c>
      <c r="AJ548" s="26">
        <f t="shared" si="235"/>
        <v>1</v>
      </c>
      <c r="AK548" s="26">
        <f t="shared" si="236"/>
        <v>0</v>
      </c>
      <c r="AL548" s="26">
        <f t="shared" ca="1" si="237"/>
        <v>0</v>
      </c>
      <c r="AM548" s="26">
        <f t="shared" ca="1" si="238"/>
        <v>0</v>
      </c>
      <c r="AN548" s="26">
        <f ca="1">IF(AM548=0,0,COUNTIF($AM$19:AM548,C548*10+1))</f>
        <v>0</v>
      </c>
      <c r="AO548" s="21">
        <f t="shared" ca="1" si="239"/>
        <v>0</v>
      </c>
      <c r="AP548" s="33">
        <f t="shared" ca="1" si="240"/>
        <v>0</v>
      </c>
      <c r="AR548" s="111">
        <v>0</v>
      </c>
      <c r="AS548" s="26"/>
    </row>
    <row r="549" spans="1:45" x14ac:dyDescent="0.2">
      <c r="A549" s="15">
        <f>Daten!A549</f>
        <v>31230</v>
      </c>
      <c r="B549" s="8" t="str">
        <f>Daten!B549</f>
        <v>Stockerau</v>
      </c>
      <c r="C549" s="15">
        <f t="shared" si="216"/>
        <v>3</v>
      </c>
      <c r="D549" s="10">
        <f>Daten!D549</f>
        <v>0</v>
      </c>
      <c r="E549" s="9">
        <f>Daten!E549</f>
        <v>16857</v>
      </c>
      <c r="F549" s="9">
        <f>Daten!F549</f>
        <v>16432</v>
      </c>
      <c r="G549" s="27">
        <f t="shared" si="217"/>
        <v>425</v>
      </c>
      <c r="H549" s="29">
        <f t="shared" si="218"/>
        <v>2.5864167478091529E-2</v>
      </c>
      <c r="I549" s="21">
        <f t="shared" si="219"/>
        <v>211.95972177531431</v>
      </c>
      <c r="J549" s="21">
        <f t="shared" si="220"/>
        <v>213.04027822468569</v>
      </c>
      <c r="K549" s="27">
        <f t="shared" si="221"/>
        <v>-106520.13911234285</v>
      </c>
      <c r="L549" s="16">
        <f>Daten!G549</f>
        <v>2291</v>
      </c>
      <c r="M549" s="16">
        <f>Daten!H549</f>
        <v>11251</v>
      </c>
      <c r="N549" s="16">
        <f>Daten!I549</f>
        <v>3315</v>
      </c>
      <c r="O549" s="28">
        <f t="shared" si="222"/>
        <v>0.49826682072704648</v>
      </c>
      <c r="P549" s="16">
        <f t="shared" si="223"/>
        <v>6221.935210394262</v>
      </c>
      <c r="Q549" s="21">
        <f t="shared" si="224"/>
        <v>-615.93521039426196</v>
      </c>
      <c r="R549" s="27">
        <f t="shared" si="225"/>
        <v>-123187.04207885239</v>
      </c>
      <c r="S549" s="9">
        <f>Daten!K549</f>
        <v>20874</v>
      </c>
      <c r="T549" s="9">
        <f>Daten!L549</f>
        <v>1464666</v>
      </c>
      <c r="U549" s="9">
        <f>Daten!M549</f>
        <v>5882843</v>
      </c>
      <c r="V549" s="9">
        <f>Daten!N549</f>
        <v>500</v>
      </c>
      <c r="W549" s="9">
        <f>Daten!O549</f>
        <v>500</v>
      </c>
      <c r="X549" s="23">
        <f t="shared" si="226"/>
        <v>7368383</v>
      </c>
      <c r="Y549" s="9">
        <f t="shared" si="227"/>
        <v>5962604.2320172945</v>
      </c>
      <c r="Z549" s="21">
        <f t="shared" si="228"/>
        <v>1405778.7679827055</v>
      </c>
      <c r="AA549" s="27">
        <f t="shared" si="229"/>
        <v>-140577.87679827056</v>
      </c>
      <c r="AB549" s="32">
        <f t="shared" si="230"/>
        <v>-370285.05798946577</v>
      </c>
      <c r="AC549" s="31">
        <f t="shared" si="231"/>
        <v>0</v>
      </c>
      <c r="AG549" s="26">
        <f t="shared" si="232"/>
        <v>0</v>
      </c>
      <c r="AH549" s="26">
        <f t="shared" si="233"/>
        <v>0</v>
      </c>
      <c r="AI549" s="26">
        <f t="shared" si="234"/>
        <v>0</v>
      </c>
      <c r="AJ549" s="26">
        <f t="shared" si="235"/>
        <v>1</v>
      </c>
      <c r="AK549" s="26">
        <f t="shared" si="236"/>
        <v>0</v>
      </c>
      <c r="AL549" s="26">
        <f t="shared" ca="1" si="237"/>
        <v>0</v>
      </c>
      <c r="AM549" s="26">
        <f t="shared" ca="1" si="238"/>
        <v>0</v>
      </c>
      <c r="AN549" s="26">
        <f ca="1">IF(AM549=0,0,COUNTIF($AM$19:AM549,C549*10+1))</f>
        <v>0</v>
      </c>
      <c r="AO549" s="21">
        <f t="shared" ca="1" si="239"/>
        <v>0</v>
      </c>
      <c r="AP549" s="33">
        <f t="shared" ca="1" si="240"/>
        <v>0</v>
      </c>
      <c r="AR549" s="111">
        <v>0</v>
      </c>
      <c r="AS549" s="26"/>
    </row>
    <row r="550" spans="1:45" x14ac:dyDescent="0.2">
      <c r="A550" s="15">
        <f>Daten!A550</f>
        <v>31234</v>
      </c>
      <c r="B550" s="8" t="str">
        <f>Daten!B550</f>
        <v>Niederhollabrunn</v>
      </c>
      <c r="C550" s="15">
        <f t="shared" si="216"/>
        <v>3</v>
      </c>
      <c r="D550" s="10">
        <f>Daten!D550</f>
        <v>0</v>
      </c>
      <c r="E550" s="9">
        <f>Daten!E550</f>
        <v>1553</v>
      </c>
      <c r="F550" s="9">
        <f>Daten!F550</f>
        <v>1533</v>
      </c>
      <c r="G550" s="27">
        <f t="shared" si="217"/>
        <v>20</v>
      </c>
      <c r="H550" s="29">
        <f t="shared" si="218"/>
        <v>1.3046314416177429E-2</v>
      </c>
      <c r="I550" s="21">
        <f t="shared" si="219"/>
        <v>19.774479885683839</v>
      </c>
      <c r="J550" s="21">
        <f t="shared" si="220"/>
        <v>0.22552011431616137</v>
      </c>
      <c r="K550" s="27">
        <f t="shared" si="221"/>
        <v>-112.76005715808068</v>
      </c>
      <c r="L550" s="16">
        <f>Daten!G550</f>
        <v>229</v>
      </c>
      <c r="M550" s="16">
        <f>Daten!H550</f>
        <v>1058</v>
      </c>
      <c r="N550" s="16">
        <f>Daten!I550</f>
        <v>266</v>
      </c>
      <c r="O550" s="28">
        <f t="shared" si="222"/>
        <v>0.4678638941398866</v>
      </c>
      <c r="P550" s="16">
        <f t="shared" si="223"/>
        <v>585.08643254796277</v>
      </c>
      <c r="Q550" s="21">
        <f t="shared" si="224"/>
        <v>-90.086432547962772</v>
      </c>
      <c r="R550" s="27">
        <f t="shared" si="225"/>
        <v>-18017.286509592555</v>
      </c>
      <c r="S550" s="9">
        <f>Daten!K550</f>
        <v>47243</v>
      </c>
      <c r="T550" s="9">
        <f>Daten!L550</f>
        <v>97866</v>
      </c>
      <c r="U550" s="9">
        <f>Daten!M550</f>
        <v>159934</v>
      </c>
      <c r="V550" s="9">
        <f>Daten!N550</f>
        <v>500</v>
      </c>
      <c r="W550" s="9">
        <f>Daten!O550</f>
        <v>500</v>
      </c>
      <c r="X550" s="23">
        <f t="shared" si="226"/>
        <v>305043</v>
      </c>
      <c r="Y550" s="9">
        <f t="shared" si="227"/>
        <v>549322.20278358296</v>
      </c>
      <c r="Z550" s="21">
        <f t="shared" si="228"/>
        <v>-244279.20278358296</v>
      </c>
      <c r="AA550" s="27">
        <f t="shared" si="229"/>
        <v>24427.920278358299</v>
      </c>
      <c r="AB550" s="32">
        <f t="shared" si="230"/>
        <v>6297.8737116076627</v>
      </c>
      <c r="AC550" s="31">
        <f t="shared" si="231"/>
        <v>6297.8737116076627</v>
      </c>
      <c r="AG550" s="26">
        <f t="shared" si="232"/>
        <v>-112.76005715808068</v>
      </c>
      <c r="AH550" s="26">
        <f t="shared" si="233"/>
        <v>24427.920278358299</v>
      </c>
      <c r="AI550" s="26">
        <f t="shared" si="234"/>
        <v>24315.160221200218</v>
      </c>
      <c r="AJ550" s="26">
        <f t="shared" si="235"/>
        <v>1</v>
      </c>
      <c r="AK550" s="26">
        <f t="shared" si="236"/>
        <v>24315.160221200218</v>
      </c>
      <c r="AL550" s="26">
        <f t="shared" ca="1" si="237"/>
        <v>57386</v>
      </c>
      <c r="AM550" s="26">
        <f t="shared" ca="1" si="238"/>
        <v>31</v>
      </c>
      <c r="AN550" s="26">
        <f ca="1">IF(AM550=0,0,COUNTIF($AM$19:AM550,C550*10+1))</f>
        <v>123</v>
      </c>
      <c r="AO550" s="21">
        <f t="shared" ca="1" si="239"/>
        <v>0</v>
      </c>
      <c r="AP550" s="33">
        <f t="shared" ca="1" si="240"/>
        <v>57386</v>
      </c>
      <c r="AR550" s="111">
        <v>25938</v>
      </c>
      <c r="AS550" s="26"/>
    </row>
    <row r="551" spans="1:45" x14ac:dyDescent="0.2">
      <c r="A551" s="15">
        <f>Daten!A551</f>
        <v>31235</v>
      </c>
      <c r="B551" s="8" t="str">
        <f>Daten!B551</f>
        <v>Gerasdorf bei Wien</v>
      </c>
      <c r="C551" s="15">
        <f t="shared" si="216"/>
        <v>3</v>
      </c>
      <c r="D551" s="10">
        <f>Daten!D551</f>
        <v>0</v>
      </c>
      <c r="E551" s="9">
        <f>Daten!E551</f>
        <v>11375</v>
      </c>
      <c r="F551" s="9">
        <f>Daten!F551</f>
        <v>10754</v>
      </c>
      <c r="G551" s="27">
        <f t="shared" si="217"/>
        <v>621</v>
      </c>
      <c r="H551" s="29">
        <f t="shared" si="218"/>
        <v>5.7745954993490792E-2</v>
      </c>
      <c r="I551" s="21">
        <f t="shared" si="219"/>
        <v>138.71804089409264</v>
      </c>
      <c r="J551" s="21">
        <f t="shared" si="220"/>
        <v>482.28195910590739</v>
      </c>
      <c r="K551" s="27">
        <f t="shared" si="221"/>
        <v>-241140.97955295371</v>
      </c>
      <c r="L551" s="16">
        <f>Daten!G551</f>
        <v>1715</v>
      </c>
      <c r="M551" s="16">
        <f>Daten!H551</f>
        <v>7492</v>
      </c>
      <c r="N551" s="16">
        <f>Daten!I551</f>
        <v>2168</v>
      </c>
      <c r="O551" s="28">
        <f t="shared" si="222"/>
        <v>0.51828617191671111</v>
      </c>
      <c r="P551" s="16">
        <f t="shared" si="223"/>
        <v>4143.164038420924</v>
      </c>
      <c r="Q551" s="21">
        <f t="shared" si="224"/>
        <v>-260.16403842092404</v>
      </c>
      <c r="R551" s="27">
        <f t="shared" si="225"/>
        <v>-52032.807684184809</v>
      </c>
      <c r="S551" s="9">
        <f>Daten!K551</f>
        <v>22229</v>
      </c>
      <c r="T551" s="9">
        <f>Daten!L551</f>
        <v>1308132</v>
      </c>
      <c r="U551" s="9">
        <f>Daten!M551</f>
        <v>3798657</v>
      </c>
      <c r="V551" s="9">
        <f>Daten!N551</f>
        <v>500</v>
      </c>
      <c r="W551" s="9">
        <f>Daten!O551</f>
        <v>500</v>
      </c>
      <c r="X551" s="23">
        <f t="shared" si="226"/>
        <v>5129018</v>
      </c>
      <c r="Y551" s="9">
        <f t="shared" si="227"/>
        <v>4023528.6907039643</v>
      </c>
      <c r="Z551" s="21">
        <f t="shared" si="228"/>
        <v>1105489.3092960357</v>
      </c>
      <c r="AA551" s="27">
        <f t="shared" si="229"/>
        <v>-110548.93092960358</v>
      </c>
      <c r="AB551" s="32">
        <f t="shared" si="230"/>
        <v>-403722.71816674207</v>
      </c>
      <c r="AC551" s="31">
        <f t="shared" si="231"/>
        <v>0</v>
      </c>
      <c r="AG551" s="26">
        <f t="shared" si="232"/>
        <v>0</v>
      </c>
      <c r="AH551" s="26">
        <f t="shared" si="233"/>
        <v>0</v>
      </c>
      <c r="AI551" s="26">
        <f t="shared" si="234"/>
        <v>0</v>
      </c>
      <c r="AJ551" s="26">
        <f t="shared" si="235"/>
        <v>1</v>
      </c>
      <c r="AK551" s="26">
        <f t="shared" si="236"/>
        <v>0</v>
      </c>
      <c r="AL551" s="26">
        <f t="shared" ca="1" si="237"/>
        <v>0</v>
      </c>
      <c r="AM551" s="26">
        <f t="shared" ca="1" si="238"/>
        <v>0</v>
      </c>
      <c r="AN551" s="26">
        <f ca="1">IF(AM551=0,0,COUNTIF($AM$19:AM551,C551*10+1))</f>
        <v>0</v>
      </c>
      <c r="AO551" s="21">
        <f t="shared" ca="1" si="239"/>
        <v>0</v>
      </c>
      <c r="AP551" s="33">
        <f t="shared" ca="1" si="240"/>
        <v>0</v>
      </c>
      <c r="AR551" s="111">
        <v>0</v>
      </c>
      <c r="AS551" s="26"/>
    </row>
    <row r="552" spans="1:45" x14ac:dyDescent="0.2">
      <c r="A552" s="15">
        <f>Daten!A552</f>
        <v>31301</v>
      </c>
      <c r="B552" s="8" t="str">
        <f>Daten!B552</f>
        <v>Aggsbach</v>
      </c>
      <c r="C552" s="15">
        <f t="shared" si="216"/>
        <v>3</v>
      </c>
      <c r="D552" s="10">
        <f>Daten!D552</f>
        <v>0</v>
      </c>
      <c r="E552" s="9">
        <f>Daten!E552</f>
        <v>637</v>
      </c>
      <c r="F552" s="9">
        <f>Daten!F552</f>
        <v>661</v>
      </c>
      <c r="G552" s="27">
        <f t="shared" si="217"/>
        <v>-24</v>
      </c>
      <c r="H552" s="29">
        <f t="shared" si="218"/>
        <v>-3.6308623298033284E-2</v>
      </c>
      <c r="I552" s="21">
        <f t="shared" si="219"/>
        <v>8.5263739102655034</v>
      </c>
      <c r="J552" s="21">
        <f t="shared" si="220"/>
        <v>-32.526373910265505</v>
      </c>
      <c r="K552" s="27">
        <f t="shared" si="221"/>
        <v>16263.186955132753</v>
      </c>
      <c r="L552" s="16">
        <f>Daten!G552</f>
        <v>71</v>
      </c>
      <c r="M552" s="16">
        <f>Daten!H552</f>
        <v>392</v>
      </c>
      <c r="N552" s="16">
        <f>Daten!I552</f>
        <v>174</v>
      </c>
      <c r="O552" s="28">
        <f t="shared" si="222"/>
        <v>0.625</v>
      </c>
      <c r="P552" s="16">
        <f t="shared" si="223"/>
        <v>216.78060638828111</v>
      </c>
      <c r="Q552" s="21">
        <f t="shared" si="224"/>
        <v>28.219393611718885</v>
      </c>
      <c r="R552" s="27">
        <f t="shared" si="225"/>
        <v>5643.8787223437776</v>
      </c>
      <c r="S552" s="9">
        <f>Daten!K552</f>
        <v>4298</v>
      </c>
      <c r="T552" s="9">
        <f>Daten!L552</f>
        <v>40604</v>
      </c>
      <c r="U552" s="9">
        <f>Daten!M552</f>
        <v>35752</v>
      </c>
      <c r="V552" s="9">
        <f>Daten!N552</f>
        <v>500</v>
      </c>
      <c r="W552" s="9">
        <f>Daten!O552</f>
        <v>500</v>
      </c>
      <c r="X552" s="23">
        <f t="shared" si="226"/>
        <v>80654</v>
      </c>
      <c r="Y552" s="9">
        <f t="shared" si="227"/>
        <v>225317.606679422</v>
      </c>
      <c r="Z552" s="21">
        <f t="shared" si="228"/>
        <v>-144663.606679422</v>
      </c>
      <c r="AA552" s="27">
        <f t="shared" si="229"/>
        <v>14466.360667942201</v>
      </c>
      <c r="AB552" s="32">
        <f t="shared" si="230"/>
        <v>36373.426345418731</v>
      </c>
      <c r="AC552" s="31">
        <f t="shared" si="231"/>
        <v>36373.426345418731</v>
      </c>
      <c r="AG552" s="26">
        <f t="shared" si="232"/>
        <v>16263.186955132753</v>
      </c>
      <c r="AH552" s="26">
        <f t="shared" si="233"/>
        <v>14466.360667942201</v>
      </c>
      <c r="AI552" s="26">
        <f t="shared" si="234"/>
        <v>30729.547623074955</v>
      </c>
      <c r="AJ552" s="26">
        <f t="shared" si="235"/>
        <v>1</v>
      </c>
      <c r="AK552" s="26">
        <f t="shared" si="236"/>
        <v>30729.547623074955</v>
      </c>
      <c r="AL552" s="26">
        <f t="shared" ca="1" si="237"/>
        <v>72525</v>
      </c>
      <c r="AM552" s="26">
        <f t="shared" ca="1" si="238"/>
        <v>31</v>
      </c>
      <c r="AN552" s="26">
        <f ca="1">IF(AM552=0,0,COUNTIF($AM$19:AM552,C552*10+1))</f>
        <v>124</v>
      </c>
      <c r="AO552" s="21">
        <f t="shared" ca="1" si="239"/>
        <v>0</v>
      </c>
      <c r="AP552" s="33">
        <f t="shared" ca="1" si="240"/>
        <v>72525</v>
      </c>
      <c r="AR552" s="111">
        <v>32781</v>
      </c>
      <c r="AS552" s="26"/>
    </row>
    <row r="553" spans="1:45" x14ac:dyDescent="0.2">
      <c r="A553" s="15">
        <f>Daten!A553</f>
        <v>31302</v>
      </c>
      <c r="B553" s="8" t="str">
        <f>Daten!B553</f>
        <v>Albrechtsberg an der Großen Krems</v>
      </c>
      <c r="C553" s="15">
        <f t="shared" si="216"/>
        <v>3</v>
      </c>
      <c r="D553" s="10">
        <f>Daten!D553</f>
        <v>0</v>
      </c>
      <c r="E553" s="9">
        <f>Daten!E553</f>
        <v>1027</v>
      </c>
      <c r="F553" s="9">
        <f>Daten!F553</f>
        <v>1048</v>
      </c>
      <c r="G553" s="27">
        <f t="shared" si="217"/>
        <v>-21</v>
      </c>
      <c r="H553" s="29">
        <f t="shared" si="218"/>
        <v>-2.0038167938931296E-2</v>
      </c>
      <c r="I553" s="21">
        <f t="shared" si="219"/>
        <v>13.518365897062402</v>
      </c>
      <c r="J553" s="21">
        <f t="shared" si="220"/>
        <v>-34.518365897062402</v>
      </c>
      <c r="K553" s="27">
        <f t="shared" si="221"/>
        <v>17259.182948531201</v>
      </c>
      <c r="L553" s="16">
        <f>Daten!G553</f>
        <v>135</v>
      </c>
      <c r="M553" s="16">
        <f>Daten!H553</f>
        <v>651</v>
      </c>
      <c r="N553" s="16">
        <f>Daten!I553</f>
        <v>241</v>
      </c>
      <c r="O553" s="28">
        <f t="shared" si="222"/>
        <v>0.57757296466973884</v>
      </c>
      <c r="P553" s="16">
        <f t="shared" si="223"/>
        <v>360.01064989482398</v>
      </c>
      <c r="Q553" s="21">
        <f t="shared" si="224"/>
        <v>15.989350105176015</v>
      </c>
      <c r="R553" s="27">
        <f t="shared" si="225"/>
        <v>3197.8700210352031</v>
      </c>
      <c r="S553" s="9">
        <f>Daten!K553</f>
        <v>10910</v>
      </c>
      <c r="T553" s="9">
        <f>Daten!L553</f>
        <v>45941</v>
      </c>
      <c r="U553" s="9">
        <f>Daten!M553</f>
        <v>76077</v>
      </c>
      <c r="V553" s="9">
        <f>Daten!N553</f>
        <v>500</v>
      </c>
      <c r="W553" s="9">
        <f>Daten!O553</f>
        <v>500</v>
      </c>
      <c r="X553" s="23">
        <f t="shared" si="226"/>
        <v>132928</v>
      </c>
      <c r="Y553" s="9">
        <f t="shared" si="227"/>
        <v>363267.16178927221</v>
      </c>
      <c r="Z553" s="21">
        <f t="shared" si="228"/>
        <v>-230339.16178927221</v>
      </c>
      <c r="AA553" s="27">
        <f t="shared" si="229"/>
        <v>23033.916178927222</v>
      </c>
      <c r="AB553" s="32">
        <f t="shared" si="230"/>
        <v>43490.969148493627</v>
      </c>
      <c r="AC553" s="31">
        <f t="shared" si="231"/>
        <v>43490.969148493627</v>
      </c>
      <c r="AG553" s="26">
        <f t="shared" si="232"/>
        <v>17259.182948531201</v>
      </c>
      <c r="AH553" s="26">
        <f t="shared" si="233"/>
        <v>23033.916178927222</v>
      </c>
      <c r="AI553" s="26">
        <f t="shared" si="234"/>
        <v>40293.099127458423</v>
      </c>
      <c r="AJ553" s="26">
        <f t="shared" si="235"/>
        <v>1</v>
      </c>
      <c r="AK553" s="26">
        <f t="shared" si="236"/>
        <v>40293.099127458423</v>
      </c>
      <c r="AL553" s="26">
        <f t="shared" ca="1" si="237"/>
        <v>95096</v>
      </c>
      <c r="AM553" s="26">
        <f t="shared" ca="1" si="238"/>
        <v>31</v>
      </c>
      <c r="AN553" s="26">
        <f ca="1">IF(AM553=0,0,COUNTIF($AM$19:AM553,C553*10+1))</f>
        <v>125</v>
      </c>
      <c r="AO553" s="21">
        <f t="shared" ca="1" si="239"/>
        <v>0</v>
      </c>
      <c r="AP553" s="33">
        <f t="shared" ca="1" si="240"/>
        <v>95096</v>
      </c>
      <c r="AR553" s="111">
        <v>42983</v>
      </c>
      <c r="AS553" s="26"/>
    </row>
    <row r="554" spans="1:45" x14ac:dyDescent="0.2">
      <c r="A554" s="15">
        <f>Daten!A554</f>
        <v>31303</v>
      </c>
      <c r="B554" s="8" t="str">
        <f>Daten!B554</f>
        <v>Bergern im Dunkelsteinerwald</v>
      </c>
      <c r="C554" s="15">
        <f t="shared" si="216"/>
        <v>3</v>
      </c>
      <c r="D554" s="10">
        <f>Daten!D554</f>
        <v>0</v>
      </c>
      <c r="E554" s="9">
        <f>Daten!E554</f>
        <v>1265</v>
      </c>
      <c r="F554" s="9">
        <f>Daten!F554</f>
        <v>1216</v>
      </c>
      <c r="G554" s="27">
        <f t="shared" si="217"/>
        <v>49</v>
      </c>
      <c r="H554" s="29">
        <f t="shared" si="218"/>
        <v>4.0296052631578948E-2</v>
      </c>
      <c r="I554" s="21">
        <f t="shared" si="219"/>
        <v>15.685432185904466</v>
      </c>
      <c r="J554" s="21">
        <f t="shared" si="220"/>
        <v>33.314567814095533</v>
      </c>
      <c r="K554" s="27">
        <f t="shared" si="221"/>
        <v>-16657.283907047768</v>
      </c>
      <c r="L554" s="16">
        <f>Daten!G554</f>
        <v>176</v>
      </c>
      <c r="M554" s="16">
        <f>Daten!H554</f>
        <v>832</v>
      </c>
      <c r="N554" s="16">
        <f>Daten!I554</f>
        <v>257</v>
      </c>
      <c r="O554" s="28">
        <f t="shared" si="222"/>
        <v>0.52043269230769229</v>
      </c>
      <c r="P554" s="16">
        <f t="shared" si="223"/>
        <v>460.10577682410684</v>
      </c>
      <c r="Q554" s="21">
        <f t="shared" si="224"/>
        <v>-27.10577682410684</v>
      </c>
      <c r="R554" s="27">
        <f t="shared" si="225"/>
        <v>-5421.1553648213685</v>
      </c>
      <c r="S554" s="9">
        <f>Daten!K554</f>
        <v>14602</v>
      </c>
      <c r="T554" s="9">
        <f>Daten!L554</f>
        <v>42778</v>
      </c>
      <c r="U554" s="9">
        <f>Daten!M554</f>
        <v>78658</v>
      </c>
      <c r="V554" s="9">
        <f>Daten!N554</f>
        <v>500</v>
      </c>
      <c r="W554" s="9">
        <f>Daten!O554</f>
        <v>500</v>
      </c>
      <c r="X554" s="23">
        <f t="shared" si="226"/>
        <v>136038</v>
      </c>
      <c r="Y554" s="9">
        <f t="shared" si="227"/>
        <v>447451.76208707824</v>
      </c>
      <c r="Z554" s="21">
        <f t="shared" si="228"/>
        <v>-311413.76208707824</v>
      </c>
      <c r="AA554" s="27">
        <f t="shared" si="229"/>
        <v>31141.376208707825</v>
      </c>
      <c r="AB554" s="32">
        <f t="shared" si="230"/>
        <v>9062.936936838687</v>
      </c>
      <c r="AC554" s="31">
        <f t="shared" si="231"/>
        <v>9062.936936838687</v>
      </c>
      <c r="AG554" s="26">
        <f t="shared" si="232"/>
        <v>-16657.283907047768</v>
      </c>
      <c r="AH554" s="26">
        <f t="shared" si="233"/>
        <v>31141.376208707825</v>
      </c>
      <c r="AI554" s="26">
        <f t="shared" si="234"/>
        <v>14484.092301660057</v>
      </c>
      <c r="AJ554" s="26">
        <f t="shared" si="235"/>
        <v>1</v>
      </c>
      <c r="AK554" s="26">
        <f t="shared" si="236"/>
        <v>14484.092301660057</v>
      </c>
      <c r="AL554" s="26">
        <f t="shared" ca="1" si="237"/>
        <v>34184</v>
      </c>
      <c r="AM554" s="26">
        <f t="shared" ca="1" si="238"/>
        <v>31</v>
      </c>
      <c r="AN554" s="26">
        <f ca="1">IF(AM554=0,0,COUNTIF($AM$19:AM554,C554*10+1))</f>
        <v>126</v>
      </c>
      <c r="AO554" s="21">
        <f t="shared" ca="1" si="239"/>
        <v>0</v>
      </c>
      <c r="AP554" s="33">
        <f t="shared" ca="1" si="240"/>
        <v>34184</v>
      </c>
      <c r="AR554" s="111">
        <v>15451</v>
      </c>
      <c r="AS554" s="26"/>
    </row>
    <row r="555" spans="1:45" x14ac:dyDescent="0.2">
      <c r="A555" s="15">
        <f>Daten!A555</f>
        <v>31304</v>
      </c>
      <c r="B555" s="8" t="str">
        <f>Daten!B555</f>
        <v>Dürnstein</v>
      </c>
      <c r="C555" s="15">
        <f t="shared" si="216"/>
        <v>3</v>
      </c>
      <c r="D555" s="10">
        <f>Daten!D555</f>
        <v>0</v>
      </c>
      <c r="E555" s="9">
        <f>Daten!E555</f>
        <v>843</v>
      </c>
      <c r="F555" s="9">
        <f>Daten!F555</f>
        <v>869</v>
      </c>
      <c r="G555" s="27">
        <f t="shared" si="217"/>
        <v>-26</v>
      </c>
      <c r="H555" s="29">
        <f t="shared" si="218"/>
        <v>-2.9919447640966629E-2</v>
      </c>
      <c r="I555" s="21">
        <f t="shared" si="219"/>
        <v>11.209408363117584</v>
      </c>
      <c r="J555" s="21">
        <f t="shared" si="220"/>
        <v>-37.209408363117582</v>
      </c>
      <c r="K555" s="27">
        <f t="shared" si="221"/>
        <v>18604.704181558791</v>
      </c>
      <c r="L555" s="16">
        <f>Daten!G555</f>
        <v>105</v>
      </c>
      <c r="M555" s="16">
        <f>Daten!H555</f>
        <v>526</v>
      </c>
      <c r="N555" s="16">
        <f>Daten!I555</f>
        <v>212</v>
      </c>
      <c r="O555" s="28">
        <f t="shared" si="222"/>
        <v>0.60266159695817489</v>
      </c>
      <c r="P555" s="16">
        <f t="shared" si="223"/>
        <v>290.88418102100985</v>
      </c>
      <c r="Q555" s="21">
        <f t="shared" si="224"/>
        <v>26.115818978990148</v>
      </c>
      <c r="R555" s="27">
        <f t="shared" si="225"/>
        <v>5223.1637957980292</v>
      </c>
      <c r="S555" s="9">
        <f>Daten!K555</f>
        <v>2561</v>
      </c>
      <c r="T555" s="9">
        <f>Daten!L555</f>
        <v>57042</v>
      </c>
      <c r="U555" s="9">
        <f>Daten!M555</f>
        <v>346758</v>
      </c>
      <c r="V555" s="9">
        <f>Daten!N555</f>
        <v>500</v>
      </c>
      <c r="W555" s="9">
        <f>Daten!O555</f>
        <v>500</v>
      </c>
      <c r="X555" s="23">
        <f t="shared" si="226"/>
        <v>406361</v>
      </c>
      <c r="Y555" s="9">
        <f t="shared" si="227"/>
        <v>298183.2691220608</v>
      </c>
      <c r="Z555" s="21">
        <f t="shared" si="228"/>
        <v>108177.7308779392</v>
      </c>
      <c r="AA555" s="27">
        <f t="shared" si="229"/>
        <v>-10817.773087793921</v>
      </c>
      <c r="AB555" s="32">
        <f t="shared" si="230"/>
        <v>13010.094889562901</v>
      </c>
      <c r="AC555" s="31">
        <f t="shared" si="231"/>
        <v>13010.094889562901</v>
      </c>
      <c r="AG555" s="26">
        <f t="shared" si="232"/>
        <v>18604.704181558791</v>
      </c>
      <c r="AH555" s="26">
        <f t="shared" si="233"/>
        <v>-10817.773087793921</v>
      </c>
      <c r="AI555" s="26">
        <f t="shared" si="234"/>
        <v>7786.9310937648697</v>
      </c>
      <c r="AJ555" s="26">
        <f t="shared" si="235"/>
        <v>1</v>
      </c>
      <c r="AK555" s="26">
        <f t="shared" si="236"/>
        <v>7786.9310937648697</v>
      </c>
      <c r="AL555" s="26">
        <f t="shared" ca="1" si="237"/>
        <v>18378</v>
      </c>
      <c r="AM555" s="26">
        <f t="shared" ca="1" si="238"/>
        <v>31</v>
      </c>
      <c r="AN555" s="26">
        <f ca="1">IF(AM555=0,0,COUNTIF($AM$19:AM555,C555*10+1))</f>
        <v>127</v>
      </c>
      <c r="AO555" s="21">
        <f t="shared" ca="1" si="239"/>
        <v>0</v>
      </c>
      <c r="AP555" s="33">
        <f t="shared" ca="1" si="240"/>
        <v>18378</v>
      </c>
      <c r="AR555" s="111">
        <v>8307</v>
      </c>
      <c r="AS555" s="26"/>
    </row>
    <row r="556" spans="1:45" x14ac:dyDescent="0.2">
      <c r="A556" s="15">
        <f>Daten!A556</f>
        <v>31308</v>
      </c>
      <c r="B556" s="8" t="str">
        <f>Daten!B556</f>
        <v>Grafenegg</v>
      </c>
      <c r="C556" s="15">
        <f t="shared" si="216"/>
        <v>3</v>
      </c>
      <c r="D556" s="10">
        <f>Daten!D556</f>
        <v>0</v>
      </c>
      <c r="E556" s="9">
        <f>Daten!E556</f>
        <v>3138</v>
      </c>
      <c r="F556" s="9">
        <f>Daten!F556</f>
        <v>3017</v>
      </c>
      <c r="G556" s="27">
        <f t="shared" si="217"/>
        <v>121</v>
      </c>
      <c r="H556" s="29">
        <f t="shared" si="218"/>
        <v>4.0106065628107389E-2</v>
      </c>
      <c r="I556" s="21">
        <f t="shared" si="219"/>
        <v>38.916898770455404</v>
      </c>
      <c r="J556" s="21">
        <f t="shared" si="220"/>
        <v>82.083101229544596</v>
      </c>
      <c r="K556" s="27">
        <f t="shared" si="221"/>
        <v>-41041.550614772299</v>
      </c>
      <c r="L556" s="16">
        <f>Daten!G556</f>
        <v>498</v>
      </c>
      <c r="M556" s="16">
        <f>Daten!H556</f>
        <v>2080</v>
      </c>
      <c r="N556" s="16">
        <f>Daten!I556</f>
        <v>560</v>
      </c>
      <c r="O556" s="28">
        <f t="shared" si="222"/>
        <v>0.50865384615384612</v>
      </c>
      <c r="P556" s="16">
        <f t="shared" si="223"/>
        <v>1150.2644420602671</v>
      </c>
      <c r="Q556" s="21">
        <f t="shared" si="224"/>
        <v>-92.264442060267129</v>
      </c>
      <c r="R556" s="27">
        <f t="shared" si="225"/>
        <v>-18452.888412053428</v>
      </c>
      <c r="S556" s="9">
        <f>Daten!K556</f>
        <v>35211</v>
      </c>
      <c r="T556" s="9">
        <f>Daten!L556</f>
        <v>153748</v>
      </c>
      <c r="U556" s="9">
        <f>Daten!M556</f>
        <v>533265</v>
      </c>
      <c r="V556" s="9">
        <f>Daten!N556</f>
        <v>500</v>
      </c>
      <c r="W556" s="9">
        <f>Daten!O556</f>
        <v>500</v>
      </c>
      <c r="X556" s="23">
        <f t="shared" si="226"/>
        <v>722224</v>
      </c>
      <c r="Y556" s="9">
        <f t="shared" si="227"/>
        <v>1109963.3434223332</v>
      </c>
      <c r="Z556" s="21">
        <f t="shared" si="228"/>
        <v>-387739.34342233324</v>
      </c>
      <c r="AA556" s="27">
        <f t="shared" si="229"/>
        <v>38773.934342233326</v>
      </c>
      <c r="AB556" s="32">
        <f t="shared" si="230"/>
        <v>-20720.504684592401</v>
      </c>
      <c r="AC556" s="31">
        <f t="shared" si="231"/>
        <v>0</v>
      </c>
      <c r="AG556" s="26">
        <f t="shared" si="232"/>
        <v>0</v>
      </c>
      <c r="AH556" s="26">
        <f t="shared" si="233"/>
        <v>0</v>
      </c>
      <c r="AI556" s="26">
        <f t="shared" si="234"/>
        <v>0</v>
      </c>
      <c r="AJ556" s="26">
        <f t="shared" si="235"/>
        <v>1</v>
      </c>
      <c r="AK556" s="26">
        <f t="shared" si="236"/>
        <v>0</v>
      </c>
      <c r="AL556" s="26">
        <f t="shared" ca="1" si="237"/>
        <v>0</v>
      </c>
      <c r="AM556" s="26">
        <f t="shared" ca="1" si="238"/>
        <v>0</v>
      </c>
      <c r="AN556" s="26">
        <f ca="1">IF(AM556=0,0,COUNTIF($AM$19:AM556,C556*10+1))</f>
        <v>0</v>
      </c>
      <c r="AO556" s="21">
        <f t="shared" ca="1" si="239"/>
        <v>0</v>
      </c>
      <c r="AP556" s="33">
        <f t="shared" ca="1" si="240"/>
        <v>0</v>
      </c>
      <c r="AR556" s="111">
        <v>0</v>
      </c>
      <c r="AS556" s="26"/>
    </row>
    <row r="557" spans="1:45" x14ac:dyDescent="0.2">
      <c r="A557" s="15">
        <f>Daten!A557</f>
        <v>31309</v>
      </c>
      <c r="B557" s="8" t="str">
        <f>Daten!B557</f>
        <v>Furth bei Göttweig</v>
      </c>
      <c r="C557" s="15">
        <f t="shared" si="216"/>
        <v>3</v>
      </c>
      <c r="D557" s="10">
        <f>Daten!D557</f>
        <v>0</v>
      </c>
      <c r="E557" s="9">
        <f>Daten!E557</f>
        <v>2970</v>
      </c>
      <c r="F557" s="9">
        <f>Daten!F557</f>
        <v>2986</v>
      </c>
      <c r="G557" s="27">
        <f t="shared" si="217"/>
        <v>-16</v>
      </c>
      <c r="H557" s="29">
        <f t="shared" si="218"/>
        <v>-5.3583389149363695E-3</v>
      </c>
      <c r="I557" s="21">
        <f t="shared" si="219"/>
        <v>38.517023443347647</v>
      </c>
      <c r="J557" s="21">
        <f t="shared" si="220"/>
        <v>-54.517023443347647</v>
      </c>
      <c r="K557" s="27">
        <f t="shared" si="221"/>
        <v>27258.511721673822</v>
      </c>
      <c r="L557" s="16">
        <f>Daten!G557</f>
        <v>439</v>
      </c>
      <c r="M557" s="16">
        <f>Daten!H557</f>
        <v>1932</v>
      </c>
      <c r="N557" s="16">
        <f>Daten!I557</f>
        <v>599</v>
      </c>
      <c r="O557" s="28">
        <f t="shared" si="222"/>
        <v>0.53726708074534157</v>
      </c>
      <c r="P557" s="16">
        <f t="shared" si="223"/>
        <v>1068.4187029136713</v>
      </c>
      <c r="Q557" s="21">
        <f t="shared" si="224"/>
        <v>-30.418702913671268</v>
      </c>
      <c r="R557" s="27">
        <f t="shared" si="225"/>
        <v>-6083.7405827342536</v>
      </c>
      <c r="S557" s="9">
        <f>Daten!K557</f>
        <v>15473</v>
      </c>
      <c r="T557" s="9">
        <f>Daten!L557</f>
        <v>178657</v>
      </c>
      <c r="U557" s="9">
        <f>Daten!M557</f>
        <v>337181</v>
      </c>
      <c r="V557" s="9">
        <f>Daten!N557</f>
        <v>500</v>
      </c>
      <c r="W557" s="9">
        <f>Daten!O557</f>
        <v>500</v>
      </c>
      <c r="X557" s="23">
        <f t="shared" si="226"/>
        <v>531311</v>
      </c>
      <c r="Y557" s="9">
        <f t="shared" si="227"/>
        <v>1050538.9196827053</v>
      </c>
      <c r="Z557" s="21">
        <f t="shared" si="228"/>
        <v>-519227.91968270531</v>
      </c>
      <c r="AA557" s="27">
        <f t="shared" si="229"/>
        <v>51922.791968270532</v>
      </c>
      <c r="AB557" s="32">
        <f t="shared" si="230"/>
        <v>73097.563107210095</v>
      </c>
      <c r="AC557" s="31">
        <f t="shared" si="231"/>
        <v>73097.563107210095</v>
      </c>
      <c r="AG557" s="26">
        <f t="shared" si="232"/>
        <v>27258.511721673822</v>
      </c>
      <c r="AH557" s="26">
        <f t="shared" si="233"/>
        <v>51922.791968270532</v>
      </c>
      <c r="AI557" s="26">
        <f t="shared" si="234"/>
        <v>79181.303689944354</v>
      </c>
      <c r="AJ557" s="26">
        <f t="shared" si="235"/>
        <v>1</v>
      </c>
      <c r="AK557" s="26">
        <f t="shared" si="236"/>
        <v>79181.303689944354</v>
      </c>
      <c r="AL557" s="26">
        <f t="shared" ca="1" si="237"/>
        <v>186875</v>
      </c>
      <c r="AM557" s="26">
        <f t="shared" ca="1" si="238"/>
        <v>31</v>
      </c>
      <c r="AN557" s="26">
        <f ca="1">IF(AM557=0,0,COUNTIF($AM$19:AM557,C557*10+1))</f>
        <v>128</v>
      </c>
      <c r="AO557" s="21">
        <f t="shared" ca="1" si="239"/>
        <v>0</v>
      </c>
      <c r="AP557" s="33">
        <f t="shared" ca="1" si="240"/>
        <v>186875</v>
      </c>
      <c r="AR557" s="111">
        <v>84467</v>
      </c>
      <c r="AS557" s="26"/>
    </row>
    <row r="558" spans="1:45" x14ac:dyDescent="0.2">
      <c r="A558" s="15">
        <f>Daten!A558</f>
        <v>31310</v>
      </c>
      <c r="B558" s="8" t="str">
        <f>Daten!B558</f>
        <v>Gedersdorf</v>
      </c>
      <c r="C558" s="15">
        <f t="shared" si="216"/>
        <v>3</v>
      </c>
      <c r="D558" s="10">
        <f>Daten!D558</f>
        <v>0</v>
      </c>
      <c r="E558" s="9">
        <f>Daten!E558</f>
        <v>2167</v>
      </c>
      <c r="F558" s="9">
        <f>Daten!F558</f>
        <v>2177</v>
      </c>
      <c r="G558" s="27">
        <f t="shared" si="217"/>
        <v>-10</v>
      </c>
      <c r="H558" s="29">
        <f t="shared" si="218"/>
        <v>-4.5934772622875514E-3</v>
      </c>
      <c r="I558" s="21">
        <f t="shared" si="219"/>
        <v>28.081567326245086</v>
      </c>
      <c r="J558" s="21">
        <f t="shared" si="220"/>
        <v>-38.081567326245086</v>
      </c>
      <c r="K558" s="27">
        <f t="shared" si="221"/>
        <v>19040.783663122544</v>
      </c>
      <c r="L558" s="16">
        <f>Daten!G558</f>
        <v>277</v>
      </c>
      <c r="M558" s="16">
        <f>Daten!H558</f>
        <v>1456</v>
      </c>
      <c r="N558" s="16">
        <f>Daten!I558</f>
        <v>434</v>
      </c>
      <c r="O558" s="28">
        <f t="shared" si="222"/>
        <v>0.48832417582417581</v>
      </c>
      <c r="P558" s="16">
        <f t="shared" si="223"/>
        <v>805.18510944218701</v>
      </c>
      <c r="Q558" s="21">
        <f t="shared" si="224"/>
        <v>-94.185109442187013</v>
      </c>
      <c r="R558" s="27">
        <f t="shared" si="225"/>
        <v>-18837.021888437404</v>
      </c>
      <c r="S558" s="9">
        <f>Daten!K558</f>
        <v>25887</v>
      </c>
      <c r="T558" s="9">
        <f>Daten!L558</f>
        <v>160553</v>
      </c>
      <c r="U558" s="9">
        <f>Daten!M558</f>
        <v>517752</v>
      </c>
      <c r="V558" s="9">
        <f>Daten!N558</f>
        <v>500</v>
      </c>
      <c r="W558" s="9">
        <f>Daten!O558</f>
        <v>500</v>
      </c>
      <c r="X558" s="23">
        <f t="shared" si="226"/>
        <v>704192</v>
      </c>
      <c r="Y558" s="9">
        <f t="shared" si="227"/>
        <v>766504.3228796036</v>
      </c>
      <c r="Z558" s="21">
        <f t="shared" si="228"/>
        <v>-62312.322879603598</v>
      </c>
      <c r="AA558" s="27">
        <f t="shared" si="229"/>
        <v>6231.2322879603598</v>
      </c>
      <c r="AB558" s="32">
        <f t="shared" si="230"/>
        <v>6434.9940626454991</v>
      </c>
      <c r="AC558" s="31">
        <f t="shared" si="231"/>
        <v>6434.9940626454991</v>
      </c>
      <c r="AG558" s="26">
        <f t="shared" si="232"/>
        <v>19040.783663122544</v>
      </c>
      <c r="AH558" s="26">
        <f t="shared" si="233"/>
        <v>6231.2322879603598</v>
      </c>
      <c r="AI558" s="26">
        <f t="shared" si="234"/>
        <v>25272.015951082903</v>
      </c>
      <c r="AJ558" s="26">
        <f t="shared" si="235"/>
        <v>1</v>
      </c>
      <c r="AK558" s="26">
        <f t="shared" si="236"/>
        <v>25272.015951082903</v>
      </c>
      <c r="AL558" s="26">
        <f t="shared" ca="1" si="237"/>
        <v>59644</v>
      </c>
      <c r="AM558" s="26">
        <f t="shared" ca="1" si="238"/>
        <v>31</v>
      </c>
      <c r="AN558" s="26">
        <f ca="1">IF(AM558=0,0,COUNTIF($AM$19:AM558,C558*10+1))</f>
        <v>129</v>
      </c>
      <c r="AO558" s="21">
        <f t="shared" ca="1" si="239"/>
        <v>0</v>
      </c>
      <c r="AP558" s="33">
        <f t="shared" ca="1" si="240"/>
        <v>59644</v>
      </c>
      <c r="AR558" s="111">
        <v>26959</v>
      </c>
      <c r="AS558" s="26"/>
    </row>
    <row r="559" spans="1:45" x14ac:dyDescent="0.2">
      <c r="A559" s="15">
        <f>Daten!A559</f>
        <v>31311</v>
      </c>
      <c r="B559" s="8" t="str">
        <f>Daten!B559</f>
        <v>Gföhl</v>
      </c>
      <c r="C559" s="15">
        <f t="shared" si="216"/>
        <v>3</v>
      </c>
      <c r="D559" s="10">
        <f>Daten!D559</f>
        <v>0</v>
      </c>
      <c r="E559" s="9">
        <f>Daten!E559</f>
        <v>3786</v>
      </c>
      <c r="F559" s="9">
        <f>Daten!F559</f>
        <v>3737</v>
      </c>
      <c r="G559" s="27">
        <f t="shared" si="217"/>
        <v>49</v>
      </c>
      <c r="H559" s="29">
        <f t="shared" si="218"/>
        <v>1.3112122023013113E-2</v>
      </c>
      <c r="I559" s="21">
        <f t="shared" si="219"/>
        <v>48.20432572263568</v>
      </c>
      <c r="J559" s="21">
        <f t="shared" si="220"/>
        <v>0.79567427736431995</v>
      </c>
      <c r="K559" s="27">
        <f t="shared" si="221"/>
        <v>-397.83713868216</v>
      </c>
      <c r="L559" s="16">
        <f>Daten!G559</f>
        <v>493</v>
      </c>
      <c r="M559" s="16">
        <f>Daten!H559</f>
        <v>2501</v>
      </c>
      <c r="N559" s="16">
        <f>Daten!I559</f>
        <v>792</v>
      </c>
      <c r="O559" s="28">
        <f t="shared" si="222"/>
        <v>0.5137944822071171</v>
      </c>
      <c r="P559" s="16">
        <f t="shared" si="223"/>
        <v>1383.0823892272731</v>
      </c>
      <c r="Q559" s="21">
        <f t="shared" si="224"/>
        <v>-98.082389227273097</v>
      </c>
      <c r="R559" s="27">
        <f t="shared" si="225"/>
        <v>-19616.477845454618</v>
      </c>
      <c r="S559" s="9">
        <f>Daten!K559</f>
        <v>31046</v>
      </c>
      <c r="T559" s="9">
        <f>Daten!L559</f>
        <v>199508</v>
      </c>
      <c r="U559" s="9">
        <f>Daten!M559</f>
        <v>501001</v>
      </c>
      <c r="V559" s="9">
        <f>Daten!N559</f>
        <v>500</v>
      </c>
      <c r="W559" s="9">
        <f>Daten!O559</f>
        <v>500</v>
      </c>
      <c r="X559" s="23">
        <f t="shared" si="226"/>
        <v>731555</v>
      </c>
      <c r="Y559" s="9">
        <f t="shared" si="227"/>
        <v>1339171.8349894688</v>
      </c>
      <c r="Z559" s="21">
        <f t="shared" si="228"/>
        <v>-607616.8349894688</v>
      </c>
      <c r="AA559" s="27">
        <f t="shared" si="229"/>
        <v>60761.683498946884</v>
      </c>
      <c r="AB559" s="32">
        <f t="shared" si="230"/>
        <v>40747.368514810107</v>
      </c>
      <c r="AC559" s="31">
        <f t="shared" si="231"/>
        <v>40747.368514810107</v>
      </c>
      <c r="AG559" s="26">
        <f t="shared" si="232"/>
        <v>-397.83713868216</v>
      </c>
      <c r="AH559" s="26">
        <f t="shared" si="233"/>
        <v>60761.683498946884</v>
      </c>
      <c r="AI559" s="26">
        <f t="shared" si="234"/>
        <v>60363.846360264724</v>
      </c>
      <c r="AJ559" s="26">
        <f t="shared" si="235"/>
        <v>1</v>
      </c>
      <c r="AK559" s="26">
        <f t="shared" si="236"/>
        <v>60363.846360264724</v>
      </c>
      <c r="AL559" s="26">
        <f t="shared" ca="1" si="237"/>
        <v>142464</v>
      </c>
      <c r="AM559" s="26">
        <f t="shared" ca="1" si="238"/>
        <v>31</v>
      </c>
      <c r="AN559" s="26">
        <f ca="1">IF(AM559=0,0,COUNTIF($AM$19:AM559,C559*10+1))</f>
        <v>130</v>
      </c>
      <c r="AO559" s="21">
        <f t="shared" ca="1" si="239"/>
        <v>0</v>
      </c>
      <c r="AP559" s="33">
        <f t="shared" ca="1" si="240"/>
        <v>142464</v>
      </c>
      <c r="AR559" s="111">
        <v>64393</v>
      </c>
      <c r="AS559" s="26"/>
    </row>
    <row r="560" spans="1:45" x14ac:dyDescent="0.2">
      <c r="A560" s="15">
        <f>Daten!A560</f>
        <v>31315</v>
      </c>
      <c r="B560" s="8" t="str">
        <f>Daten!B560</f>
        <v>Hadersdorf-Kammern</v>
      </c>
      <c r="C560" s="15">
        <f t="shared" si="216"/>
        <v>3</v>
      </c>
      <c r="D560" s="10">
        <f>Daten!D560</f>
        <v>0</v>
      </c>
      <c r="E560" s="9">
        <f>Daten!E560</f>
        <v>1951</v>
      </c>
      <c r="F560" s="9">
        <f>Daten!F560</f>
        <v>2018</v>
      </c>
      <c r="G560" s="27">
        <f t="shared" si="217"/>
        <v>-67</v>
      </c>
      <c r="H560" s="29">
        <f t="shared" si="218"/>
        <v>-3.3201189296333006E-2</v>
      </c>
      <c r="I560" s="21">
        <f t="shared" si="219"/>
        <v>26.030593874305275</v>
      </c>
      <c r="J560" s="21">
        <f t="shared" si="220"/>
        <v>-93.030593874305282</v>
      </c>
      <c r="K560" s="27">
        <f t="shared" si="221"/>
        <v>46515.296937152641</v>
      </c>
      <c r="L560" s="16">
        <f>Daten!G560</f>
        <v>244</v>
      </c>
      <c r="M560" s="16">
        <f>Daten!H560</f>
        <v>1269</v>
      </c>
      <c r="N560" s="16">
        <f>Daten!I560</f>
        <v>438</v>
      </c>
      <c r="O560" s="28">
        <f t="shared" si="222"/>
        <v>0.53743104806934594</v>
      </c>
      <c r="P560" s="16">
        <f t="shared" si="223"/>
        <v>701.77191200696109</v>
      </c>
      <c r="Q560" s="21">
        <f t="shared" si="224"/>
        <v>-19.771912006961088</v>
      </c>
      <c r="R560" s="27">
        <f t="shared" si="225"/>
        <v>-3954.3824013922176</v>
      </c>
      <c r="S560" s="9">
        <f>Daten!K560</f>
        <v>4366</v>
      </c>
      <c r="T560" s="9">
        <f>Daten!L560</f>
        <v>121663</v>
      </c>
      <c r="U560" s="9">
        <f>Daten!M560</f>
        <v>302525</v>
      </c>
      <c r="V560" s="9">
        <f>Daten!N560</f>
        <v>500</v>
      </c>
      <c r="W560" s="9">
        <f>Daten!O560</f>
        <v>500</v>
      </c>
      <c r="X560" s="23">
        <f t="shared" si="226"/>
        <v>428554</v>
      </c>
      <c r="Y560" s="9">
        <f t="shared" si="227"/>
        <v>690101.49235722504</v>
      </c>
      <c r="Z560" s="21">
        <f t="shared" si="228"/>
        <v>-261547.49235722504</v>
      </c>
      <c r="AA560" s="27">
        <f t="shared" si="229"/>
        <v>26154.749235722506</v>
      </c>
      <c r="AB560" s="32">
        <f t="shared" si="230"/>
        <v>68715.663771482927</v>
      </c>
      <c r="AC560" s="31">
        <f t="shared" si="231"/>
        <v>68715.663771482927</v>
      </c>
      <c r="AG560" s="26">
        <f t="shared" si="232"/>
        <v>46515.296937152641</v>
      </c>
      <c r="AH560" s="26">
        <f t="shared" si="233"/>
        <v>26154.749235722506</v>
      </c>
      <c r="AI560" s="26">
        <f t="shared" si="234"/>
        <v>72670.046172875154</v>
      </c>
      <c r="AJ560" s="26">
        <f t="shared" si="235"/>
        <v>1</v>
      </c>
      <c r="AK560" s="26">
        <f t="shared" si="236"/>
        <v>72670.046172875154</v>
      </c>
      <c r="AL560" s="26">
        <f t="shared" ca="1" si="237"/>
        <v>171508</v>
      </c>
      <c r="AM560" s="26">
        <f t="shared" ca="1" si="238"/>
        <v>31</v>
      </c>
      <c r="AN560" s="26">
        <f ca="1">IF(AM560=0,0,COUNTIF($AM$19:AM560,C560*10+1))</f>
        <v>131</v>
      </c>
      <c r="AO560" s="21">
        <f t="shared" ca="1" si="239"/>
        <v>0</v>
      </c>
      <c r="AP560" s="33">
        <f t="shared" ca="1" si="240"/>
        <v>171508</v>
      </c>
      <c r="AR560" s="111">
        <v>77521</v>
      </c>
      <c r="AS560" s="26"/>
    </row>
    <row r="561" spans="1:45" x14ac:dyDescent="0.2">
      <c r="A561" s="15">
        <f>Daten!A561</f>
        <v>31319</v>
      </c>
      <c r="B561" s="8" t="str">
        <f>Daten!B561</f>
        <v>Jaidhof</v>
      </c>
      <c r="C561" s="15">
        <f t="shared" si="216"/>
        <v>3</v>
      </c>
      <c r="D561" s="10">
        <f>Daten!D561</f>
        <v>0</v>
      </c>
      <c r="E561" s="9">
        <f>Daten!E561</f>
        <v>1210</v>
      </c>
      <c r="F561" s="9">
        <f>Daten!F561</f>
        <v>1201</v>
      </c>
      <c r="G561" s="27">
        <f t="shared" si="217"/>
        <v>9</v>
      </c>
      <c r="H561" s="29">
        <f t="shared" si="218"/>
        <v>7.4937552039966698E-3</v>
      </c>
      <c r="I561" s="21">
        <f t="shared" si="219"/>
        <v>15.49194412440071</v>
      </c>
      <c r="J561" s="21">
        <f t="shared" si="220"/>
        <v>-6.4919441244007103</v>
      </c>
      <c r="K561" s="27">
        <f t="shared" si="221"/>
        <v>3245.9720622003551</v>
      </c>
      <c r="L561" s="16">
        <f>Daten!G561</f>
        <v>220</v>
      </c>
      <c r="M561" s="16">
        <f>Daten!H561</f>
        <v>813</v>
      </c>
      <c r="N561" s="16">
        <f>Daten!I561</f>
        <v>177</v>
      </c>
      <c r="O561" s="28">
        <f t="shared" si="222"/>
        <v>0.48831488314883148</v>
      </c>
      <c r="P561" s="16">
        <f t="shared" si="223"/>
        <v>449.59855355528708</v>
      </c>
      <c r="Q561" s="21">
        <f t="shared" si="224"/>
        <v>-52.598553555287083</v>
      </c>
      <c r="R561" s="27">
        <f t="shared" si="225"/>
        <v>-10519.710711057416</v>
      </c>
      <c r="S561" s="9">
        <f>Daten!K561</f>
        <v>16893</v>
      </c>
      <c r="T561" s="9">
        <f>Daten!L561</f>
        <v>44287</v>
      </c>
      <c r="U561" s="9">
        <f>Daten!M561</f>
        <v>122891</v>
      </c>
      <c r="V561" s="9">
        <f>Daten!N561</f>
        <v>500</v>
      </c>
      <c r="W561" s="9">
        <f>Daten!O561</f>
        <v>500</v>
      </c>
      <c r="X561" s="23">
        <f t="shared" si="226"/>
        <v>184071</v>
      </c>
      <c r="Y561" s="9">
        <f t="shared" si="227"/>
        <v>427997.33764850959</v>
      </c>
      <c r="Z561" s="21">
        <f t="shared" si="228"/>
        <v>-243926.33764850959</v>
      </c>
      <c r="AA561" s="27">
        <f t="shared" si="229"/>
        <v>24392.633764850962</v>
      </c>
      <c r="AB561" s="32">
        <f t="shared" si="230"/>
        <v>17118.895115993902</v>
      </c>
      <c r="AC561" s="31">
        <f t="shared" si="231"/>
        <v>17118.895115993902</v>
      </c>
      <c r="AG561" s="26">
        <f t="shared" si="232"/>
        <v>3245.9720622003551</v>
      </c>
      <c r="AH561" s="26">
        <f t="shared" si="233"/>
        <v>24392.633764850962</v>
      </c>
      <c r="AI561" s="26">
        <f t="shared" si="234"/>
        <v>27638.605827051317</v>
      </c>
      <c r="AJ561" s="26">
        <f t="shared" si="235"/>
        <v>1</v>
      </c>
      <c r="AK561" s="26">
        <f t="shared" si="236"/>
        <v>27638.605827051317</v>
      </c>
      <c r="AL561" s="26">
        <f t="shared" ca="1" si="237"/>
        <v>65230</v>
      </c>
      <c r="AM561" s="26">
        <f t="shared" ca="1" si="238"/>
        <v>31</v>
      </c>
      <c r="AN561" s="26">
        <f ca="1">IF(AM561=0,0,COUNTIF($AM$19:AM561,C561*10+1))</f>
        <v>132</v>
      </c>
      <c r="AO561" s="21">
        <f t="shared" ca="1" si="239"/>
        <v>0</v>
      </c>
      <c r="AP561" s="33">
        <f t="shared" ca="1" si="240"/>
        <v>65230</v>
      </c>
      <c r="AR561" s="111">
        <v>29484</v>
      </c>
      <c r="AS561" s="26"/>
    </row>
    <row r="562" spans="1:45" x14ac:dyDescent="0.2">
      <c r="A562" s="15">
        <f>Daten!A562</f>
        <v>31321</v>
      </c>
      <c r="B562" s="8" t="str">
        <f>Daten!B562</f>
        <v>Krumau am Kamp</v>
      </c>
      <c r="C562" s="15">
        <f t="shared" si="216"/>
        <v>3</v>
      </c>
      <c r="D562" s="10">
        <f>Daten!D562</f>
        <v>0</v>
      </c>
      <c r="E562" s="9">
        <f>Daten!E562</f>
        <v>752</v>
      </c>
      <c r="F562" s="9">
        <f>Daten!F562</f>
        <v>766</v>
      </c>
      <c r="G562" s="27">
        <f t="shared" si="217"/>
        <v>-14</v>
      </c>
      <c r="H562" s="29">
        <f t="shared" si="218"/>
        <v>-1.8276762402088774E-2</v>
      </c>
      <c r="I562" s="21">
        <f t="shared" si="219"/>
        <v>9.8807903407917941</v>
      </c>
      <c r="J562" s="21">
        <f t="shared" si="220"/>
        <v>-23.880790340791794</v>
      </c>
      <c r="K562" s="27">
        <f t="shared" si="221"/>
        <v>11940.395170395897</v>
      </c>
      <c r="L562" s="16">
        <f>Daten!G562</f>
        <v>91</v>
      </c>
      <c r="M562" s="16">
        <f>Daten!H562</f>
        <v>443</v>
      </c>
      <c r="N562" s="16">
        <f>Daten!I562</f>
        <v>218</v>
      </c>
      <c r="O562" s="28">
        <f t="shared" si="222"/>
        <v>0.69751693002257331</v>
      </c>
      <c r="P562" s="16">
        <f t="shared" si="223"/>
        <v>244.98420568879726</v>
      </c>
      <c r="Q562" s="21">
        <f t="shared" si="224"/>
        <v>64.01579431120274</v>
      </c>
      <c r="R562" s="27">
        <f t="shared" si="225"/>
        <v>12803.158862240547</v>
      </c>
      <c r="S562" s="9">
        <f>Daten!K562</f>
        <v>25336</v>
      </c>
      <c r="T562" s="9">
        <f>Daten!L562</f>
        <v>52963</v>
      </c>
      <c r="U562" s="9">
        <f>Daten!M562</f>
        <v>24968</v>
      </c>
      <c r="V562" s="9">
        <f>Daten!N562</f>
        <v>500</v>
      </c>
      <c r="W562" s="9">
        <f>Daten!O562</f>
        <v>500</v>
      </c>
      <c r="X562" s="23">
        <f t="shared" si="226"/>
        <v>103267</v>
      </c>
      <c r="Y562" s="9">
        <f t="shared" si="227"/>
        <v>265995.03959642909</v>
      </c>
      <c r="Z562" s="21">
        <f t="shared" si="228"/>
        <v>-162728.03959642909</v>
      </c>
      <c r="AA562" s="27">
        <f t="shared" si="229"/>
        <v>16272.80395964291</v>
      </c>
      <c r="AB562" s="32">
        <f t="shared" si="230"/>
        <v>41016.357992279351</v>
      </c>
      <c r="AC562" s="31">
        <f t="shared" si="231"/>
        <v>41016.357992279351</v>
      </c>
      <c r="AG562" s="26">
        <f t="shared" si="232"/>
        <v>11940.395170395897</v>
      </c>
      <c r="AH562" s="26">
        <f t="shared" si="233"/>
        <v>16272.80395964291</v>
      </c>
      <c r="AI562" s="26">
        <f t="shared" si="234"/>
        <v>28213.199130038807</v>
      </c>
      <c r="AJ562" s="26">
        <f t="shared" si="235"/>
        <v>1</v>
      </c>
      <c r="AK562" s="26">
        <f t="shared" si="236"/>
        <v>28213.199130038807</v>
      </c>
      <c r="AL562" s="26">
        <f t="shared" ca="1" si="237"/>
        <v>66586</v>
      </c>
      <c r="AM562" s="26">
        <f t="shared" ca="1" si="238"/>
        <v>31</v>
      </c>
      <c r="AN562" s="26">
        <f ca="1">IF(AM562=0,0,COUNTIF($AM$19:AM562,C562*10+1))</f>
        <v>133</v>
      </c>
      <c r="AO562" s="21">
        <f t="shared" ca="1" si="239"/>
        <v>0</v>
      </c>
      <c r="AP562" s="33">
        <f t="shared" ca="1" si="240"/>
        <v>66586</v>
      </c>
      <c r="AR562" s="111">
        <v>30097</v>
      </c>
      <c r="AS562" s="26"/>
    </row>
    <row r="563" spans="1:45" x14ac:dyDescent="0.2">
      <c r="A563" s="15">
        <f>Daten!A563</f>
        <v>31322</v>
      </c>
      <c r="B563" s="8" t="str">
        <f>Daten!B563</f>
        <v>Langenlois</v>
      </c>
      <c r="C563" s="15">
        <f t="shared" si="216"/>
        <v>3</v>
      </c>
      <c r="D563" s="10">
        <f>Daten!D563</f>
        <v>0</v>
      </c>
      <c r="E563" s="9">
        <f>Daten!E563</f>
        <v>7583</v>
      </c>
      <c r="F563" s="9">
        <f>Daten!F563</f>
        <v>7619</v>
      </c>
      <c r="G563" s="27">
        <f t="shared" si="217"/>
        <v>-36</v>
      </c>
      <c r="H563" s="29">
        <f t="shared" si="218"/>
        <v>-4.7250295314345712E-3</v>
      </c>
      <c r="I563" s="21">
        <f t="shared" si="219"/>
        <v>98.279036039807679</v>
      </c>
      <c r="J563" s="21">
        <f t="shared" si="220"/>
        <v>-134.27903603980769</v>
      </c>
      <c r="K563" s="27">
        <f t="shared" si="221"/>
        <v>67139.518019903844</v>
      </c>
      <c r="L563" s="16">
        <f>Daten!G563</f>
        <v>1033</v>
      </c>
      <c r="M563" s="16">
        <f>Daten!H563</f>
        <v>4936</v>
      </c>
      <c r="N563" s="16">
        <f>Daten!I563</f>
        <v>1614</v>
      </c>
      <c r="O563" s="28">
        <f t="shared" si="222"/>
        <v>0.53626418152350086</v>
      </c>
      <c r="P563" s="16">
        <f t="shared" si="223"/>
        <v>2729.6660028891724</v>
      </c>
      <c r="Q563" s="21">
        <f t="shared" si="224"/>
        <v>-82.666002889172432</v>
      </c>
      <c r="R563" s="27">
        <f t="shared" si="225"/>
        <v>-16533.200577834486</v>
      </c>
      <c r="S563" s="9">
        <f>Daten!K563</f>
        <v>74149</v>
      </c>
      <c r="T563" s="9">
        <f>Daten!L563</f>
        <v>428994</v>
      </c>
      <c r="U563" s="9">
        <f>Daten!M563</f>
        <v>1856824</v>
      </c>
      <c r="V563" s="9">
        <f>Daten!N563</f>
        <v>500</v>
      </c>
      <c r="W563" s="9">
        <f>Daten!O563</f>
        <v>500</v>
      </c>
      <c r="X563" s="23">
        <f t="shared" si="226"/>
        <v>2359967</v>
      </c>
      <c r="Y563" s="9">
        <f t="shared" si="227"/>
        <v>2682234.5548666515</v>
      </c>
      <c r="Z563" s="21">
        <f t="shared" si="228"/>
        <v>-322267.55486665154</v>
      </c>
      <c r="AA563" s="27">
        <f t="shared" si="229"/>
        <v>32226.755486665155</v>
      </c>
      <c r="AB563" s="32">
        <f t="shared" si="230"/>
        <v>82833.072928734502</v>
      </c>
      <c r="AC563" s="31">
        <f t="shared" si="231"/>
        <v>82833.072928734502</v>
      </c>
      <c r="AG563" s="26">
        <f t="shared" si="232"/>
        <v>67139.518019903844</v>
      </c>
      <c r="AH563" s="26">
        <f t="shared" si="233"/>
        <v>32226.755486665155</v>
      </c>
      <c r="AI563" s="26">
        <f t="shared" si="234"/>
        <v>99366.273506569007</v>
      </c>
      <c r="AJ563" s="26">
        <f t="shared" si="235"/>
        <v>1</v>
      </c>
      <c r="AK563" s="26">
        <f t="shared" si="236"/>
        <v>99366.273506569007</v>
      </c>
      <c r="AL563" s="26">
        <f t="shared" ca="1" si="237"/>
        <v>234514</v>
      </c>
      <c r="AM563" s="26">
        <f t="shared" ca="1" si="238"/>
        <v>31</v>
      </c>
      <c r="AN563" s="26">
        <f ca="1">IF(AM563=0,0,COUNTIF($AM$19:AM563,C563*10+1))</f>
        <v>134</v>
      </c>
      <c r="AO563" s="21">
        <f t="shared" ca="1" si="239"/>
        <v>0</v>
      </c>
      <c r="AP563" s="33">
        <f t="shared" ca="1" si="240"/>
        <v>234514</v>
      </c>
      <c r="AR563" s="111">
        <v>106000</v>
      </c>
      <c r="AS563" s="26"/>
    </row>
    <row r="564" spans="1:45" x14ac:dyDescent="0.2">
      <c r="A564" s="15">
        <f>Daten!A564</f>
        <v>31323</v>
      </c>
      <c r="B564" s="8" t="str">
        <f>Daten!B564</f>
        <v>Lengenfeld</v>
      </c>
      <c r="C564" s="15">
        <f t="shared" si="216"/>
        <v>3</v>
      </c>
      <c r="D564" s="10">
        <f>Daten!D564</f>
        <v>0</v>
      </c>
      <c r="E564" s="9">
        <f>Daten!E564</f>
        <v>1376</v>
      </c>
      <c r="F564" s="9">
        <f>Daten!F564</f>
        <v>1410</v>
      </c>
      <c r="G564" s="27">
        <f t="shared" si="217"/>
        <v>-34</v>
      </c>
      <c r="H564" s="29">
        <f t="shared" si="218"/>
        <v>-2.4113475177304965E-2</v>
      </c>
      <c r="I564" s="21">
        <f t="shared" si="219"/>
        <v>18.187877781353041</v>
      </c>
      <c r="J564" s="21">
        <f t="shared" si="220"/>
        <v>-52.187877781353038</v>
      </c>
      <c r="K564" s="27">
        <f t="shared" si="221"/>
        <v>26093.93889067652</v>
      </c>
      <c r="L564" s="16">
        <f>Daten!G564</f>
        <v>198</v>
      </c>
      <c r="M564" s="16">
        <f>Daten!H564</f>
        <v>925</v>
      </c>
      <c r="N564" s="16">
        <f>Daten!I564</f>
        <v>253</v>
      </c>
      <c r="O564" s="28">
        <f t="shared" si="222"/>
        <v>0.48756756756756758</v>
      </c>
      <c r="P564" s="16">
        <f t="shared" si="223"/>
        <v>511.53586966622453</v>
      </c>
      <c r="Q564" s="21">
        <f t="shared" si="224"/>
        <v>-60.535869666224528</v>
      </c>
      <c r="R564" s="27">
        <f t="shared" si="225"/>
        <v>-12107.173933244905</v>
      </c>
      <c r="S564" s="9">
        <f>Daten!K564</f>
        <v>11443</v>
      </c>
      <c r="T564" s="9">
        <f>Daten!L564</f>
        <v>70976</v>
      </c>
      <c r="U564" s="9">
        <f>Daten!M564</f>
        <v>84078</v>
      </c>
      <c r="V564" s="9">
        <f>Daten!N564</f>
        <v>500</v>
      </c>
      <c r="W564" s="9">
        <f>Daten!O564</f>
        <v>500</v>
      </c>
      <c r="X564" s="23">
        <f t="shared" si="226"/>
        <v>166497</v>
      </c>
      <c r="Y564" s="9">
        <f t="shared" si="227"/>
        <v>486714.32777218946</v>
      </c>
      <c r="Z564" s="21">
        <f t="shared" si="228"/>
        <v>-320217.32777218946</v>
      </c>
      <c r="AA564" s="27">
        <f t="shared" si="229"/>
        <v>32021.732777218946</v>
      </c>
      <c r="AB564" s="32">
        <f t="shared" si="230"/>
        <v>46008.497734650562</v>
      </c>
      <c r="AC564" s="31">
        <f t="shared" si="231"/>
        <v>46008.497734650562</v>
      </c>
      <c r="AG564" s="26">
        <f t="shared" si="232"/>
        <v>26093.93889067652</v>
      </c>
      <c r="AH564" s="26">
        <f t="shared" si="233"/>
        <v>32021.732777218946</v>
      </c>
      <c r="AI564" s="26">
        <f t="shared" si="234"/>
        <v>58115.671667895469</v>
      </c>
      <c r="AJ564" s="26">
        <f t="shared" si="235"/>
        <v>1</v>
      </c>
      <c r="AK564" s="26">
        <f t="shared" si="236"/>
        <v>58115.671667895469</v>
      </c>
      <c r="AL564" s="26">
        <f t="shared" ca="1" si="237"/>
        <v>137159</v>
      </c>
      <c r="AM564" s="26">
        <f t="shared" ca="1" si="238"/>
        <v>31</v>
      </c>
      <c r="AN564" s="26">
        <f ca="1">IF(AM564=0,0,COUNTIF($AM$19:AM564,C564*10+1))</f>
        <v>135</v>
      </c>
      <c r="AO564" s="21">
        <f t="shared" ca="1" si="239"/>
        <v>0</v>
      </c>
      <c r="AP564" s="33">
        <f t="shared" ca="1" si="240"/>
        <v>137159</v>
      </c>
      <c r="AR564" s="111">
        <v>61996</v>
      </c>
      <c r="AS564" s="26"/>
    </row>
    <row r="565" spans="1:45" x14ac:dyDescent="0.2">
      <c r="A565" s="15">
        <f>Daten!A565</f>
        <v>31324</v>
      </c>
      <c r="B565" s="8" t="str">
        <f>Daten!B565</f>
        <v>Lichtenau im Waldviertel</v>
      </c>
      <c r="C565" s="15">
        <f t="shared" si="216"/>
        <v>3</v>
      </c>
      <c r="D565" s="10">
        <f>Daten!D565</f>
        <v>0</v>
      </c>
      <c r="E565" s="9">
        <f>Daten!E565</f>
        <v>2019</v>
      </c>
      <c r="F565" s="9">
        <f>Daten!F565</f>
        <v>2046</v>
      </c>
      <c r="G565" s="27">
        <f t="shared" si="217"/>
        <v>-27</v>
      </c>
      <c r="H565" s="29">
        <f t="shared" si="218"/>
        <v>-1.3196480938416423E-2</v>
      </c>
      <c r="I565" s="21">
        <f t="shared" si="219"/>
        <v>26.391771589112285</v>
      </c>
      <c r="J565" s="21">
        <f t="shared" si="220"/>
        <v>-53.391771589112281</v>
      </c>
      <c r="K565" s="27">
        <f t="shared" si="221"/>
        <v>26695.885794556139</v>
      </c>
      <c r="L565" s="16">
        <f>Daten!G565</f>
        <v>288</v>
      </c>
      <c r="M565" s="16">
        <f>Daten!H565</f>
        <v>1331</v>
      </c>
      <c r="N565" s="16">
        <f>Daten!I565</f>
        <v>400</v>
      </c>
      <c r="O565" s="28">
        <f t="shared" si="222"/>
        <v>0.51690458302028552</v>
      </c>
      <c r="P565" s="16">
        <f t="shared" si="223"/>
        <v>736.05864056837288</v>
      </c>
      <c r="Q565" s="21">
        <f t="shared" si="224"/>
        <v>-48.05864056837288</v>
      </c>
      <c r="R565" s="27">
        <f t="shared" si="225"/>
        <v>-9611.7281136745769</v>
      </c>
      <c r="S565" s="9">
        <f>Daten!K565</f>
        <v>26296</v>
      </c>
      <c r="T565" s="9">
        <f>Daten!L565</f>
        <v>83217</v>
      </c>
      <c r="U565" s="9">
        <f>Daten!M565</f>
        <v>261497</v>
      </c>
      <c r="V565" s="9">
        <f>Daten!N565</f>
        <v>500</v>
      </c>
      <c r="W565" s="9">
        <f>Daten!O565</f>
        <v>500</v>
      </c>
      <c r="X565" s="23">
        <f t="shared" si="226"/>
        <v>371010</v>
      </c>
      <c r="Y565" s="9">
        <f t="shared" si="227"/>
        <v>714154.23529945523</v>
      </c>
      <c r="Z565" s="21">
        <f t="shared" si="228"/>
        <v>-343144.23529945523</v>
      </c>
      <c r="AA565" s="27">
        <f t="shared" si="229"/>
        <v>34314.423529945525</v>
      </c>
      <c r="AB565" s="32">
        <f t="shared" si="230"/>
        <v>51398.581210827091</v>
      </c>
      <c r="AC565" s="31">
        <f t="shared" si="231"/>
        <v>51398.581210827091</v>
      </c>
      <c r="AG565" s="26">
        <f t="shared" si="232"/>
        <v>26695.885794556139</v>
      </c>
      <c r="AH565" s="26">
        <f t="shared" si="233"/>
        <v>34314.423529945525</v>
      </c>
      <c r="AI565" s="26">
        <f t="shared" si="234"/>
        <v>61010.309324501664</v>
      </c>
      <c r="AJ565" s="26">
        <f t="shared" si="235"/>
        <v>1</v>
      </c>
      <c r="AK565" s="26">
        <f t="shared" si="236"/>
        <v>61010.309324501664</v>
      </c>
      <c r="AL565" s="26">
        <f t="shared" ca="1" si="237"/>
        <v>143990</v>
      </c>
      <c r="AM565" s="26">
        <f t="shared" ca="1" si="238"/>
        <v>31</v>
      </c>
      <c r="AN565" s="26">
        <f ca="1">IF(AM565=0,0,COUNTIF($AM$19:AM565,C565*10+1))</f>
        <v>136</v>
      </c>
      <c r="AO565" s="21">
        <f t="shared" ca="1" si="239"/>
        <v>0</v>
      </c>
      <c r="AP565" s="33">
        <f t="shared" ca="1" si="240"/>
        <v>143990</v>
      </c>
      <c r="AR565" s="111">
        <v>65083</v>
      </c>
      <c r="AS565" s="26"/>
    </row>
    <row r="566" spans="1:45" x14ac:dyDescent="0.2">
      <c r="A566" s="15">
        <f>Daten!A566</f>
        <v>31326</v>
      </c>
      <c r="B566" s="8" t="str">
        <f>Daten!B566</f>
        <v>Maria Laach am Jauerling</v>
      </c>
      <c r="C566" s="15">
        <f t="shared" si="216"/>
        <v>3</v>
      </c>
      <c r="D566" s="10">
        <f>Daten!D566</f>
        <v>0</v>
      </c>
      <c r="E566" s="9">
        <f>Daten!E566</f>
        <v>917</v>
      </c>
      <c r="F566" s="9">
        <f>Daten!F566</f>
        <v>928</v>
      </c>
      <c r="G566" s="27">
        <f t="shared" si="217"/>
        <v>-11</v>
      </c>
      <c r="H566" s="29">
        <f t="shared" si="218"/>
        <v>-1.1853448275862068E-2</v>
      </c>
      <c r="I566" s="21">
        <f t="shared" si="219"/>
        <v>11.970461405032356</v>
      </c>
      <c r="J566" s="21">
        <f t="shared" si="220"/>
        <v>-22.970461405032356</v>
      </c>
      <c r="K566" s="27">
        <f t="shared" si="221"/>
        <v>11485.230702516179</v>
      </c>
      <c r="L566" s="16">
        <f>Daten!G566</f>
        <v>137</v>
      </c>
      <c r="M566" s="16">
        <f>Daten!H566</f>
        <v>581</v>
      </c>
      <c r="N566" s="16">
        <f>Daten!I566</f>
        <v>199</v>
      </c>
      <c r="O566" s="28">
        <f t="shared" si="222"/>
        <v>0.57831325301204817</v>
      </c>
      <c r="P566" s="16">
        <f t="shared" si="223"/>
        <v>321.29982732548808</v>
      </c>
      <c r="Q566" s="21">
        <f t="shared" si="224"/>
        <v>14.700172674511919</v>
      </c>
      <c r="R566" s="27">
        <f t="shared" si="225"/>
        <v>2940.0345349023837</v>
      </c>
      <c r="S566" s="9">
        <f>Daten!K566</f>
        <v>18342</v>
      </c>
      <c r="T566" s="9">
        <f>Daten!L566</f>
        <v>40058</v>
      </c>
      <c r="U566" s="9">
        <f>Daten!M566</f>
        <v>53160</v>
      </c>
      <c r="V566" s="9">
        <f>Daten!N566</f>
        <v>500</v>
      </c>
      <c r="W566" s="9">
        <f>Daten!O566</f>
        <v>500</v>
      </c>
      <c r="X566" s="23">
        <f t="shared" si="226"/>
        <v>111560</v>
      </c>
      <c r="Y566" s="9">
        <f t="shared" si="227"/>
        <v>324358.31291213498</v>
      </c>
      <c r="Z566" s="21">
        <f t="shared" si="228"/>
        <v>-212798.31291213498</v>
      </c>
      <c r="AA566" s="27">
        <f t="shared" si="229"/>
        <v>21279.831291213501</v>
      </c>
      <c r="AB566" s="32">
        <f t="shared" si="230"/>
        <v>35705.096528632064</v>
      </c>
      <c r="AC566" s="31">
        <f t="shared" si="231"/>
        <v>35705.096528632064</v>
      </c>
      <c r="AG566" s="26">
        <f t="shared" si="232"/>
        <v>11485.230702516179</v>
      </c>
      <c r="AH566" s="26">
        <f t="shared" si="233"/>
        <v>21279.831291213501</v>
      </c>
      <c r="AI566" s="26">
        <f t="shared" si="234"/>
        <v>32765.06199372968</v>
      </c>
      <c r="AJ566" s="26">
        <f t="shared" si="235"/>
        <v>1</v>
      </c>
      <c r="AK566" s="26">
        <f t="shared" si="236"/>
        <v>32765.06199372968</v>
      </c>
      <c r="AL566" s="26">
        <f t="shared" ca="1" si="237"/>
        <v>77329</v>
      </c>
      <c r="AM566" s="26">
        <f t="shared" ca="1" si="238"/>
        <v>31</v>
      </c>
      <c r="AN566" s="26">
        <f ca="1">IF(AM566=0,0,COUNTIF($AM$19:AM566,C566*10+1))</f>
        <v>137</v>
      </c>
      <c r="AO566" s="21">
        <f t="shared" ca="1" si="239"/>
        <v>0</v>
      </c>
      <c r="AP566" s="33">
        <f t="shared" ca="1" si="240"/>
        <v>77329</v>
      </c>
      <c r="AR566" s="111">
        <v>34953</v>
      </c>
      <c r="AS566" s="26"/>
    </row>
    <row r="567" spans="1:45" x14ac:dyDescent="0.2">
      <c r="A567" s="15">
        <f>Daten!A567</f>
        <v>31327</v>
      </c>
      <c r="B567" s="8" t="str">
        <f>Daten!B567</f>
        <v>Mautern an der Donau</v>
      </c>
      <c r="C567" s="15">
        <f t="shared" si="216"/>
        <v>3</v>
      </c>
      <c r="D567" s="10">
        <f>Daten!D567</f>
        <v>0</v>
      </c>
      <c r="E567" s="9">
        <f>Daten!E567</f>
        <v>3554</v>
      </c>
      <c r="F567" s="9">
        <f>Daten!F567</f>
        <v>3586</v>
      </c>
      <c r="G567" s="27">
        <f t="shared" si="217"/>
        <v>-32</v>
      </c>
      <c r="H567" s="29">
        <f t="shared" si="218"/>
        <v>-8.9235917456776358E-3</v>
      </c>
      <c r="I567" s="21">
        <f t="shared" si="219"/>
        <v>46.256545903497873</v>
      </c>
      <c r="J567" s="21">
        <f t="shared" si="220"/>
        <v>-78.25654590349788</v>
      </c>
      <c r="K567" s="27">
        <f t="shared" si="221"/>
        <v>39128.272951748942</v>
      </c>
      <c r="L567" s="16">
        <f>Daten!G567</f>
        <v>460</v>
      </c>
      <c r="M567" s="16">
        <f>Daten!H567</f>
        <v>2278</v>
      </c>
      <c r="N567" s="16">
        <f>Daten!I567</f>
        <v>816</v>
      </c>
      <c r="O567" s="28">
        <f t="shared" si="222"/>
        <v>0.56014047410008783</v>
      </c>
      <c r="P567" s="16">
        <f t="shared" si="223"/>
        <v>1259.7607687563886</v>
      </c>
      <c r="Q567" s="21">
        <f t="shared" si="224"/>
        <v>16.239231243611357</v>
      </c>
      <c r="R567" s="27">
        <f t="shared" si="225"/>
        <v>3247.8462487222714</v>
      </c>
      <c r="S567" s="9">
        <f>Daten!K567</f>
        <v>7071</v>
      </c>
      <c r="T567" s="9">
        <f>Daten!L567</f>
        <v>192371</v>
      </c>
      <c r="U567" s="9">
        <f>Daten!M567</f>
        <v>409588</v>
      </c>
      <c r="V567" s="9">
        <f>Daten!N567</f>
        <v>500</v>
      </c>
      <c r="W567" s="9">
        <f>Daten!O567</f>
        <v>500</v>
      </c>
      <c r="X567" s="23">
        <f t="shared" si="226"/>
        <v>609030</v>
      </c>
      <c r="Y567" s="9">
        <f t="shared" si="227"/>
        <v>1257109.5355395067</v>
      </c>
      <c r="Z567" s="21">
        <f t="shared" si="228"/>
        <v>-648079.5355395067</v>
      </c>
      <c r="AA567" s="27">
        <f t="shared" si="229"/>
        <v>64807.953553950676</v>
      </c>
      <c r="AB567" s="32">
        <f t="shared" si="230"/>
        <v>107184.07275442188</v>
      </c>
      <c r="AC567" s="31">
        <f t="shared" si="231"/>
        <v>107184.07275442188</v>
      </c>
      <c r="AG567" s="26">
        <f t="shared" si="232"/>
        <v>39128.272951748942</v>
      </c>
      <c r="AH567" s="26">
        <f t="shared" si="233"/>
        <v>64807.953553950676</v>
      </c>
      <c r="AI567" s="26">
        <f t="shared" si="234"/>
        <v>103936.22650569963</v>
      </c>
      <c r="AJ567" s="26">
        <f t="shared" si="235"/>
        <v>1</v>
      </c>
      <c r="AK567" s="26">
        <f t="shared" si="236"/>
        <v>103936.22650569963</v>
      </c>
      <c r="AL567" s="26">
        <f t="shared" ca="1" si="237"/>
        <v>245299</v>
      </c>
      <c r="AM567" s="26">
        <f t="shared" ca="1" si="238"/>
        <v>31</v>
      </c>
      <c r="AN567" s="26">
        <f ca="1">IF(AM567=0,0,COUNTIF($AM$19:AM567,C567*10+1))</f>
        <v>138</v>
      </c>
      <c r="AO567" s="21">
        <f t="shared" ca="1" si="239"/>
        <v>0</v>
      </c>
      <c r="AP567" s="33">
        <f t="shared" ca="1" si="240"/>
        <v>245299</v>
      </c>
      <c r="AR567" s="111">
        <v>110874</v>
      </c>
      <c r="AS567" s="26"/>
    </row>
    <row r="568" spans="1:45" x14ac:dyDescent="0.2">
      <c r="A568" s="15">
        <f>Daten!A568</f>
        <v>31330</v>
      </c>
      <c r="B568" s="8" t="str">
        <f>Daten!B568</f>
        <v>Mühldorf</v>
      </c>
      <c r="C568" s="15">
        <f t="shared" si="216"/>
        <v>3</v>
      </c>
      <c r="D568" s="10">
        <f>Daten!D568</f>
        <v>0</v>
      </c>
      <c r="E568" s="9">
        <f>Daten!E568</f>
        <v>1296</v>
      </c>
      <c r="F568" s="9">
        <f>Daten!F568</f>
        <v>1369</v>
      </c>
      <c r="G568" s="27">
        <f t="shared" si="217"/>
        <v>-73</v>
      </c>
      <c r="H568" s="29">
        <f t="shared" si="218"/>
        <v>-5.3323593864134405E-2</v>
      </c>
      <c r="I568" s="21">
        <f t="shared" si="219"/>
        <v>17.659010413242775</v>
      </c>
      <c r="J568" s="21">
        <f t="shared" si="220"/>
        <v>-90.659010413242783</v>
      </c>
      <c r="K568" s="27">
        <f t="shared" si="221"/>
        <v>45329.50520662139</v>
      </c>
      <c r="L568" s="16">
        <f>Daten!G568</f>
        <v>150</v>
      </c>
      <c r="M568" s="16">
        <f>Daten!H568</f>
        <v>829</v>
      </c>
      <c r="N568" s="16">
        <f>Daten!I568</f>
        <v>317</v>
      </c>
      <c r="O568" s="28">
        <f t="shared" si="222"/>
        <v>0.56332931242460793</v>
      </c>
      <c r="P568" s="16">
        <f t="shared" si="223"/>
        <v>458.44674157113531</v>
      </c>
      <c r="Q568" s="21">
        <f t="shared" si="224"/>
        <v>8.5532584288646945</v>
      </c>
      <c r="R568" s="27">
        <f t="shared" si="225"/>
        <v>1710.6516857729389</v>
      </c>
      <c r="S568" s="9">
        <f>Daten!K568</f>
        <v>11762</v>
      </c>
      <c r="T568" s="9">
        <f>Daten!L568</f>
        <v>61769</v>
      </c>
      <c r="U568" s="9">
        <f>Daten!M568</f>
        <v>93432</v>
      </c>
      <c r="V568" s="9">
        <f>Daten!N568</f>
        <v>500</v>
      </c>
      <c r="W568" s="9">
        <f>Daten!O568</f>
        <v>500</v>
      </c>
      <c r="X568" s="23">
        <f t="shared" si="226"/>
        <v>166963</v>
      </c>
      <c r="Y568" s="9">
        <f t="shared" si="227"/>
        <v>458416.98313427146</v>
      </c>
      <c r="Z568" s="21">
        <f t="shared" si="228"/>
        <v>-291453.98313427146</v>
      </c>
      <c r="AA568" s="27">
        <f t="shared" si="229"/>
        <v>29145.398313427148</v>
      </c>
      <c r="AB568" s="32">
        <f t="shared" si="230"/>
        <v>76185.555205821467</v>
      </c>
      <c r="AC568" s="31">
        <f t="shared" si="231"/>
        <v>76185.555205821467</v>
      </c>
      <c r="AG568" s="26">
        <f t="shared" si="232"/>
        <v>45329.50520662139</v>
      </c>
      <c r="AH568" s="26">
        <f t="shared" si="233"/>
        <v>29145.398313427148</v>
      </c>
      <c r="AI568" s="26">
        <f t="shared" si="234"/>
        <v>74474.903520048538</v>
      </c>
      <c r="AJ568" s="26">
        <f t="shared" si="235"/>
        <v>1</v>
      </c>
      <c r="AK568" s="26">
        <f t="shared" si="236"/>
        <v>74474.903520048538</v>
      </c>
      <c r="AL568" s="26">
        <f t="shared" ca="1" si="237"/>
        <v>175768</v>
      </c>
      <c r="AM568" s="26">
        <f t="shared" ca="1" si="238"/>
        <v>31</v>
      </c>
      <c r="AN568" s="26">
        <f ca="1">IF(AM568=0,0,COUNTIF($AM$19:AM568,C568*10+1))</f>
        <v>139</v>
      </c>
      <c r="AO568" s="21">
        <f t="shared" ca="1" si="239"/>
        <v>0</v>
      </c>
      <c r="AP568" s="33">
        <f t="shared" ca="1" si="240"/>
        <v>175768</v>
      </c>
      <c r="AR568" s="111">
        <v>79447</v>
      </c>
      <c r="AS568" s="26"/>
    </row>
    <row r="569" spans="1:45" x14ac:dyDescent="0.2">
      <c r="A569" s="15">
        <f>Daten!A569</f>
        <v>31333</v>
      </c>
      <c r="B569" s="8" t="str">
        <f>Daten!B569</f>
        <v>Paudorf</v>
      </c>
      <c r="C569" s="15">
        <f t="shared" si="216"/>
        <v>3</v>
      </c>
      <c r="D569" s="10">
        <f>Daten!D569</f>
        <v>0</v>
      </c>
      <c r="E569" s="9">
        <f>Daten!E569</f>
        <v>2572</v>
      </c>
      <c r="F569" s="9">
        <f>Daten!F569</f>
        <v>2542</v>
      </c>
      <c r="G569" s="27">
        <f t="shared" si="217"/>
        <v>30</v>
      </c>
      <c r="H569" s="29">
        <f t="shared" si="218"/>
        <v>1.1801730920535013E-2</v>
      </c>
      <c r="I569" s="21">
        <f t="shared" si="219"/>
        <v>32.789776822836473</v>
      </c>
      <c r="J569" s="21">
        <f t="shared" si="220"/>
        <v>-2.7897768228364725</v>
      </c>
      <c r="K569" s="27">
        <f t="shared" si="221"/>
        <v>1394.8884114182363</v>
      </c>
      <c r="L569" s="16">
        <f>Daten!G569</f>
        <v>372</v>
      </c>
      <c r="M569" s="16">
        <f>Daten!H569</f>
        <v>1657</v>
      </c>
      <c r="N569" s="16">
        <f>Daten!I569</f>
        <v>543</v>
      </c>
      <c r="O569" s="28">
        <f t="shared" si="222"/>
        <v>0.55220277610138802</v>
      </c>
      <c r="P569" s="16">
        <f t="shared" si="223"/>
        <v>916.34047139128006</v>
      </c>
      <c r="Q569" s="21">
        <f t="shared" si="224"/>
        <v>-1.3404713912800617</v>
      </c>
      <c r="R569" s="27">
        <f t="shared" si="225"/>
        <v>-268.09427825601233</v>
      </c>
      <c r="S569" s="9">
        <f>Daten!K569</f>
        <v>16316</v>
      </c>
      <c r="T569" s="9">
        <f>Daten!L569</f>
        <v>130013</v>
      </c>
      <c r="U569" s="9">
        <f>Daten!M569</f>
        <v>183691</v>
      </c>
      <c r="V569" s="9">
        <f>Daten!N569</f>
        <v>500</v>
      </c>
      <c r="W569" s="9">
        <f>Daten!O569</f>
        <v>500</v>
      </c>
      <c r="X569" s="23">
        <f t="shared" si="226"/>
        <v>330020</v>
      </c>
      <c r="Y569" s="9">
        <f t="shared" si="227"/>
        <v>909759.63010906335</v>
      </c>
      <c r="Z569" s="21">
        <f t="shared" si="228"/>
        <v>-579739.63010906335</v>
      </c>
      <c r="AA569" s="27">
        <f t="shared" si="229"/>
        <v>57973.963010906336</v>
      </c>
      <c r="AB569" s="32">
        <f t="shared" si="230"/>
        <v>59100.757144068557</v>
      </c>
      <c r="AC569" s="31">
        <f t="shared" si="231"/>
        <v>59100.757144068557</v>
      </c>
      <c r="AG569" s="26">
        <f t="shared" si="232"/>
        <v>1394.8884114182363</v>
      </c>
      <c r="AH569" s="26">
        <f t="shared" si="233"/>
        <v>57973.963010906336</v>
      </c>
      <c r="AI569" s="26">
        <f t="shared" si="234"/>
        <v>59368.851422324573</v>
      </c>
      <c r="AJ569" s="26">
        <f t="shared" si="235"/>
        <v>1</v>
      </c>
      <c r="AK569" s="26">
        <f t="shared" si="236"/>
        <v>59368.851422324573</v>
      </c>
      <c r="AL569" s="26">
        <f t="shared" ca="1" si="237"/>
        <v>140116</v>
      </c>
      <c r="AM569" s="26">
        <f t="shared" ca="1" si="238"/>
        <v>31</v>
      </c>
      <c r="AN569" s="26">
        <f ca="1">IF(AM569=0,0,COUNTIF($AM$19:AM569,C569*10+1))</f>
        <v>140</v>
      </c>
      <c r="AO569" s="21">
        <f t="shared" ca="1" si="239"/>
        <v>0</v>
      </c>
      <c r="AP569" s="33">
        <f t="shared" ca="1" si="240"/>
        <v>140116</v>
      </c>
      <c r="AR569" s="111">
        <v>63332</v>
      </c>
      <c r="AS569" s="26"/>
    </row>
    <row r="570" spans="1:45" x14ac:dyDescent="0.2">
      <c r="A570" s="15">
        <f>Daten!A570</f>
        <v>31336</v>
      </c>
      <c r="B570" s="8" t="str">
        <f>Daten!B570</f>
        <v>Rastenfeld</v>
      </c>
      <c r="C570" s="15">
        <f t="shared" si="216"/>
        <v>3</v>
      </c>
      <c r="D570" s="10">
        <f>Daten!D570</f>
        <v>0</v>
      </c>
      <c r="E570" s="9">
        <f>Daten!E570</f>
        <v>1573</v>
      </c>
      <c r="F570" s="9">
        <f>Daten!F570</f>
        <v>1517</v>
      </c>
      <c r="G570" s="27">
        <f t="shared" si="217"/>
        <v>56</v>
      </c>
      <c r="H570" s="29">
        <f t="shared" si="218"/>
        <v>3.6914963744232039E-2</v>
      </c>
      <c r="I570" s="21">
        <f t="shared" si="219"/>
        <v>19.568092620079831</v>
      </c>
      <c r="J570" s="21">
        <f t="shared" si="220"/>
        <v>36.431907379920169</v>
      </c>
      <c r="K570" s="27">
        <f t="shared" si="221"/>
        <v>-18215.953689960086</v>
      </c>
      <c r="L570" s="16">
        <f>Daten!G570</f>
        <v>266</v>
      </c>
      <c r="M570" s="16">
        <f>Daten!H570</f>
        <v>1004</v>
      </c>
      <c r="N570" s="16">
        <f>Daten!I570</f>
        <v>303</v>
      </c>
      <c r="O570" s="28">
        <f t="shared" si="222"/>
        <v>0.56673306772908372</v>
      </c>
      <c r="P570" s="16">
        <f t="shared" si="223"/>
        <v>555.22379799447504</v>
      </c>
      <c r="Q570" s="21">
        <f t="shared" si="224"/>
        <v>13.776202005524965</v>
      </c>
      <c r="R570" s="27">
        <f t="shared" si="225"/>
        <v>2755.240401104993</v>
      </c>
      <c r="S570" s="9">
        <f>Daten!K570</f>
        <v>28904</v>
      </c>
      <c r="T570" s="9">
        <f>Daten!L570</f>
        <v>105984</v>
      </c>
      <c r="U570" s="9">
        <f>Daten!M570</f>
        <v>676631</v>
      </c>
      <c r="V570" s="9">
        <f>Daten!N570</f>
        <v>500</v>
      </c>
      <c r="W570" s="9">
        <f>Daten!O570</f>
        <v>500</v>
      </c>
      <c r="X570" s="23">
        <f t="shared" si="226"/>
        <v>811519</v>
      </c>
      <c r="Y570" s="9">
        <f t="shared" si="227"/>
        <v>556396.53894306254</v>
      </c>
      <c r="Z570" s="21">
        <f t="shared" si="228"/>
        <v>255122.46105693746</v>
      </c>
      <c r="AA570" s="27">
        <f t="shared" si="229"/>
        <v>-25512.246105693746</v>
      </c>
      <c r="AB570" s="32">
        <f t="shared" si="230"/>
        <v>-40972.959394548838</v>
      </c>
      <c r="AC570" s="31">
        <f t="shared" si="231"/>
        <v>0</v>
      </c>
      <c r="AG570" s="26">
        <f t="shared" si="232"/>
        <v>0</v>
      </c>
      <c r="AH570" s="26">
        <f t="shared" si="233"/>
        <v>0</v>
      </c>
      <c r="AI570" s="26">
        <f t="shared" si="234"/>
        <v>0</v>
      </c>
      <c r="AJ570" s="26">
        <f t="shared" si="235"/>
        <v>1</v>
      </c>
      <c r="AK570" s="26">
        <f t="shared" si="236"/>
        <v>0</v>
      </c>
      <c r="AL570" s="26">
        <f t="shared" ca="1" si="237"/>
        <v>0</v>
      </c>
      <c r="AM570" s="26">
        <f t="shared" ca="1" si="238"/>
        <v>0</v>
      </c>
      <c r="AN570" s="26">
        <f ca="1">IF(AM570=0,0,COUNTIF($AM$19:AM570,C570*10+1))</f>
        <v>0</v>
      </c>
      <c r="AO570" s="21">
        <f t="shared" ca="1" si="239"/>
        <v>0</v>
      </c>
      <c r="AP570" s="33">
        <f t="shared" ca="1" si="240"/>
        <v>0</v>
      </c>
      <c r="AR570" s="111">
        <v>0</v>
      </c>
      <c r="AS570" s="26"/>
    </row>
    <row r="571" spans="1:45" x14ac:dyDescent="0.2">
      <c r="A571" s="15">
        <f>Daten!A571</f>
        <v>31337</v>
      </c>
      <c r="B571" s="8" t="str">
        <f>Daten!B571</f>
        <v>Rohrendorf bei Krems</v>
      </c>
      <c r="C571" s="15">
        <f t="shared" si="216"/>
        <v>3</v>
      </c>
      <c r="D571" s="10">
        <f>Daten!D571</f>
        <v>0</v>
      </c>
      <c r="E571" s="9">
        <f>Daten!E571</f>
        <v>2117</v>
      </c>
      <c r="F571" s="9">
        <f>Daten!F571</f>
        <v>2073</v>
      </c>
      <c r="G571" s="27">
        <f t="shared" si="217"/>
        <v>44</v>
      </c>
      <c r="H571" s="29">
        <f t="shared" si="218"/>
        <v>2.1225277375783887E-2</v>
      </c>
      <c r="I571" s="21">
        <f t="shared" si="219"/>
        <v>26.740050099819044</v>
      </c>
      <c r="J571" s="21">
        <f t="shared" si="220"/>
        <v>17.259949900180956</v>
      </c>
      <c r="K571" s="27">
        <f t="shared" si="221"/>
        <v>-8629.9749500904782</v>
      </c>
      <c r="L571" s="16">
        <f>Daten!G571</f>
        <v>341</v>
      </c>
      <c r="M571" s="16">
        <f>Daten!H571</f>
        <v>1385</v>
      </c>
      <c r="N571" s="16">
        <f>Daten!I571</f>
        <v>391</v>
      </c>
      <c r="O571" s="28">
        <f t="shared" si="222"/>
        <v>0.52851985559566783</v>
      </c>
      <c r="P571" s="16">
        <f t="shared" si="223"/>
        <v>765.9212751218605</v>
      </c>
      <c r="Q571" s="21">
        <f t="shared" si="224"/>
        <v>-33.921275121860504</v>
      </c>
      <c r="R571" s="27">
        <f t="shared" si="225"/>
        <v>-6784.2550243721007</v>
      </c>
      <c r="S571" s="9">
        <f>Daten!K571</f>
        <v>12154</v>
      </c>
      <c r="T571" s="9">
        <f>Daten!L571</f>
        <v>121890</v>
      </c>
      <c r="U571" s="9">
        <f>Daten!M571</f>
        <v>321922</v>
      </c>
      <c r="V571" s="9">
        <f>Daten!N571</f>
        <v>500</v>
      </c>
      <c r="W571" s="9">
        <f>Daten!O571</f>
        <v>500</v>
      </c>
      <c r="X571" s="23">
        <f t="shared" si="226"/>
        <v>455966</v>
      </c>
      <c r="Y571" s="9">
        <f t="shared" si="227"/>
        <v>748818.48248090479</v>
      </c>
      <c r="Z571" s="21">
        <f t="shared" si="228"/>
        <v>-292852.48248090479</v>
      </c>
      <c r="AA571" s="27">
        <f t="shared" si="229"/>
        <v>29285.24824809048</v>
      </c>
      <c r="AB571" s="32">
        <f t="shared" si="230"/>
        <v>13871.018273627902</v>
      </c>
      <c r="AC571" s="31">
        <f t="shared" si="231"/>
        <v>13871.018273627902</v>
      </c>
      <c r="AG571" s="26">
        <f t="shared" si="232"/>
        <v>-8629.9749500904782</v>
      </c>
      <c r="AH571" s="26">
        <f t="shared" si="233"/>
        <v>29285.24824809048</v>
      </c>
      <c r="AI571" s="26">
        <f t="shared" si="234"/>
        <v>20655.273298</v>
      </c>
      <c r="AJ571" s="26">
        <f t="shared" si="235"/>
        <v>1</v>
      </c>
      <c r="AK571" s="26">
        <f t="shared" si="236"/>
        <v>20655.273298</v>
      </c>
      <c r="AL571" s="26">
        <f t="shared" ca="1" si="237"/>
        <v>48748</v>
      </c>
      <c r="AM571" s="26">
        <f t="shared" ca="1" si="238"/>
        <v>31</v>
      </c>
      <c r="AN571" s="26">
        <f ca="1">IF(AM571=0,0,COUNTIF($AM$19:AM571,C571*10+1))</f>
        <v>141</v>
      </c>
      <c r="AO571" s="21">
        <f t="shared" ca="1" si="239"/>
        <v>0</v>
      </c>
      <c r="AP571" s="33">
        <f t="shared" ca="1" si="240"/>
        <v>48748</v>
      </c>
      <c r="AR571" s="111">
        <v>22034</v>
      </c>
      <c r="AS571" s="26"/>
    </row>
    <row r="572" spans="1:45" x14ac:dyDescent="0.2">
      <c r="A572" s="15">
        <f>Daten!A572</f>
        <v>31338</v>
      </c>
      <c r="B572" s="8" t="str">
        <f>Daten!B572</f>
        <v>Rossatz-Arnsdorf</v>
      </c>
      <c r="C572" s="15">
        <f t="shared" si="216"/>
        <v>3</v>
      </c>
      <c r="D572" s="10">
        <f>Daten!D572</f>
        <v>0</v>
      </c>
      <c r="E572" s="9">
        <f>Daten!E572</f>
        <v>1057</v>
      </c>
      <c r="F572" s="9">
        <f>Daten!F572</f>
        <v>1051</v>
      </c>
      <c r="G572" s="27">
        <f t="shared" si="217"/>
        <v>6</v>
      </c>
      <c r="H572" s="29">
        <f t="shared" si="218"/>
        <v>5.708848715509039E-3</v>
      </c>
      <c r="I572" s="21">
        <f t="shared" si="219"/>
        <v>13.557063509363154</v>
      </c>
      <c r="J572" s="21">
        <f t="shared" si="220"/>
        <v>-7.5570635093631537</v>
      </c>
      <c r="K572" s="27">
        <f t="shared" si="221"/>
        <v>3778.5317546815768</v>
      </c>
      <c r="L572" s="16">
        <f>Daten!G572</f>
        <v>119</v>
      </c>
      <c r="M572" s="16">
        <f>Daten!H572</f>
        <v>655</v>
      </c>
      <c r="N572" s="16">
        <f>Daten!I572</f>
        <v>283</v>
      </c>
      <c r="O572" s="28">
        <f t="shared" si="222"/>
        <v>0.61374045801526722</v>
      </c>
      <c r="P572" s="16">
        <f t="shared" si="223"/>
        <v>362.22269689878601</v>
      </c>
      <c r="Q572" s="21">
        <f t="shared" si="224"/>
        <v>39.777303101213988</v>
      </c>
      <c r="R572" s="27">
        <f t="shared" si="225"/>
        <v>7955.4606202427976</v>
      </c>
      <c r="S572" s="9">
        <f>Daten!K572</f>
        <v>9404</v>
      </c>
      <c r="T572" s="9">
        <f>Daten!L572</f>
        <v>51046</v>
      </c>
      <c r="U572" s="9">
        <f>Daten!M572</f>
        <v>64334</v>
      </c>
      <c r="V572" s="9">
        <f>Daten!N572</f>
        <v>500</v>
      </c>
      <c r="W572" s="9">
        <f>Daten!O572</f>
        <v>500</v>
      </c>
      <c r="X572" s="23">
        <f t="shared" si="226"/>
        <v>124784</v>
      </c>
      <c r="Y572" s="9">
        <f t="shared" si="227"/>
        <v>373878.66602849145</v>
      </c>
      <c r="Z572" s="21">
        <f t="shared" si="228"/>
        <v>-249094.66602849145</v>
      </c>
      <c r="AA572" s="27">
        <f t="shared" si="229"/>
        <v>24909.466602849148</v>
      </c>
      <c r="AB572" s="32">
        <f t="shared" si="230"/>
        <v>36643.458977773524</v>
      </c>
      <c r="AC572" s="31">
        <f t="shared" si="231"/>
        <v>36643.458977773524</v>
      </c>
      <c r="AG572" s="26">
        <f t="shared" si="232"/>
        <v>3778.5317546815768</v>
      </c>
      <c r="AH572" s="26">
        <f t="shared" si="233"/>
        <v>24909.466602849148</v>
      </c>
      <c r="AI572" s="26">
        <f t="shared" si="234"/>
        <v>28687.998357530727</v>
      </c>
      <c r="AJ572" s="26">
        <f t="shared" si="235"/>
        <v>1</v>
      </c>
      <c r="AK572" s="26">
        <f t="shared" si="236"/>
        <v>28687.998357530727</v>
      </c>
      <c r="AL572" s="26">
        <f t="shared" ca="1" si="237"/>
        <v>67706</v>
      </c>
      <c r="AM572" s="26">
        <f t="shared" ca="1" si="238"/>
        <v>31</v>
      </c>
      <c r="AN572" s="26">
        <f ca="1">IF(AM572=0,0,COUNTIF($AM$19:AM572,C572*10+1))</f>
        <v>142</v>
      </c>
      <c r="AO572" s="21">
        <f t="shared" ca="1" si="239"/>
        <v>0</v>
      </c>
      <c r="AP572" s="33">
        <f t="shared" ca="1" si="240"/>
        <v>67706</v>
      </c>
      <c r="AR572" s="111">
        <v>30603</v>
      </c>
      <c r="AS572" s="26"/>
    </row>
    <row r="573" spans="1:45" x14ac:dyDescent="0.2">
      <c r="A573" s="15">
        <f>Daten!A573</f>
        <v>31340</v>
      </c>
      <c r="B573" s="8" t="str">
        <f>Daten!B573</f>
        <v>St. Leonhard am Hornerwald</v>
      </c>
      <c r="C573" s="15">
        <f t="shared" si="216"/>
        <v>3</v>
      </c>
      <c r="D573" s="10">
        <f>Daten!D573</f>
        <v>0</v>
      </c>
      <c r="E573" s="9">
        <f>Daten!E573</f>
        <v>1115</v>
      </c>
      <c r="F573" s="9">
        <f>Daten!F573</f>
        <v>1149</v>
      </c>
      <c r="G573" s="27">
        <f t="shared" si="217"/>
        <v>-34</v>
      </c>
      <c r="H573" s="29">
        <f t="shared" si="218"/>
        <v>-2.959094865100087E-2</v>
      </c>
      <c r="I573" s="21">
        <f t="shared" si="219"/>
        <v>14.821185511187691</v>
      </c>
      <c r="J573" s="21">
        <f t="shared" si="220"/>
        <v>-48.821185511187693</v>
      </c>
      <c r="K573" s="27">
        <f t="shared" si="221"/>
        <v>24410.592755593847</v>
      </c>
      <c r="L573" s="16">
        <f>Daten!G573</f>
        <v>164</v>
      </c>
      <c r="M573" s="16">
        <f>Daten!H573</f>
        <v>715</v>
      </c>
      <c r="N573" s="16">
        <f>Daten!I573</f>
        <v>236</v>
      </c>
      <c r="O573" s="28">
        <f t="shared" si="222"/>
        <v>0.55944055944055948</v>
      </c>
      <c r="P573" s="16">
        <f t="shared" si="223"/>
        <v>395.40340195821682</v>
      </c>
      <c r="Q573" s="21">
        <f t="shared" si="224"/>
        <v>4.5965980417831815</v>
      </c>
      <c r="R573" s="27">
        <f t="shared" si="225"/>
        <v>919.31960835663631</v>
      </c>
      <c r="S573" s="9">
        <f>Daten!K573</f>
        <v>23777</v>
      </c>
      <c r="T573" s="9">
        <f>Daten!L573</f>
        <v>39530</v>
      </c>
      <c r="U573" s="9">
        <f>Daten!M573</f>
        <v>119186</v>
      </c>
      <c r="V573" s="9">
        <f>Daten!N573</f>
        <v>500</v>
      </c>
      <c r="W573" s="9">
        <f>Daten!O573</f>
        <v>500</v>
      </c>
      <c r="X573" s="23">
        <f t="shared" si="226"/>
        <v>182493</v>
      </c>
      <c r="Y573" s="9">
        <f t="shared" si="227"/>
        <v>394394.24089098198</v>
      </c>
      <c r="Z573" s="21">
        <f t="shared" si="228"/>
        <v>-211901.24089098198</v>
      </c>
      <c r="AA573" s="27">
        <f t="shared" si="229"/>
        <v>21190.124089098201</v>
      </c>
      <c r="AB573" s="32">
        <f t="shared" si="230"/>
        <v>46520.036453048684</v>
      </c>
      <c r="AC573" s="31">
        <f t="shared" si="231"/>
        <v>46520.036453048684</v>
      </c>
      <c r="AG573" s="26">
        <f t="shared" si="232"/>
        <v>24410.592755593847</v>
      </c>
      <c r="AH573" s="26">
        <f t="shared" si="233"/>
        <v>21190.124089098201</v>
      </c>
      <c r="AI573" s="26">
        <f t="shared" si="234"/>
        <v>45600.716844692048</v>
      </c>
      <c r="AJ573" s="26">
        <f t="shared" si="235"/>
        <v>1</v>
      </c>
      <c r="AK573" s="26">
        <f t="shared" si="236"/>
        <v>45600.716844692048</v>
      </c>
      <c r="AL573" s="26">
        <f t="shared" ca="1" si="237"/>
        <v>107622</v>
      </c>
      <c r="AM573" s="26">
        <f t="shared" ca="1" si="238"/>
        <v>31</v>
      </c>
      <c r="AN573" s="26">
        <f ca="1">IF(AM573=0,0,COUNTIF($AM$19:AM573,C573*10+1))</f>
        <v>143</v>
      </c>
      <c r="AO573" s="21">
        <f t="shared" ca="1" si="239"/>
        <v>0</v>
      </c>
      <c r="AP573" s="33">
        <f t="shared" ca="1" si="240"/>
        <v>107622</v>
      </c>
      <c r="AR573" s="111">
        <v>48645</v>
      </c>
      <c r="AS573" s="26"/>
    </row>
    <row r="574" spans="1:45" x14ac:dyDescent="0.2">
      <c r="A574" s="15">
        <f>Daten!A574</f>
        <v>31343</v>
      </c>
      <c r="B574" s="8" t="str">
        <f>Daten!B574</f>
        <v>Senftenberg</v>
      </c>
      <c r="C574" s="15">
        <f t="shared" si="216"/>
        <v>3</v>
      </c>
      <c r="D574" s="10">
        <f>Daten!D574</f>
        <v>0</v>
      </c>
      <c r="E574" s="9">
        <f>Daten!E574</f>
        <v>1985</v>
      </c>
      <c r="F574" s="9">
        <f>Daten!F574</f>
        <v>1903</v>
      </c>
      <c r="G574" s="27">
        <f t="shared" si="217"/>
        <v>82</v>
      </c>
      <c r="H574" s="29">
        <f t="shared" si="218"/>
        <v>4.3089858118759851E-2</v>
      </c>
      <c r="I574" s="21">
        <f t="shared" si="219"/>
        <v>24.547185402776481</v>
      </c>
      <c r="J574" s="21">
        <f t="shared" si="220"/>
        <v>57.452814597223522</v>
      </c>
      <c r="K574" s="27">
        <f t="shared" si="221"/>
        <v>-28726.407298611761</v>
      </c>
      <c r="L574" s="16">
        <f>Daten!G574</f>
        <v>254</v>
      </c>
      <c r="M574" s="16">
        <f>Daten!H574</f>
        <v>1255</v>
      </c>
      <c r="N574" s="16">
        <f>Daten!I574</f>
        <v>476</v>
      </c>
      <c r="O574" s="28">
        <f t="shared" si="222"/>
        <v>0.58167330677290841</v>
      </c>
      <c r="P574" s="16">
        <f t="shared" si="223"/>
        <v>694.02974749309385</v>
      </c>
      <c r="Q574" s="21">
        <f t="shared" si="224"/>
        <v>35.970252506906149</v>
      </c>
      <c r="R574" s="27">
        <f t="shared" si="225"/>
        <v>7194.0505013812299</v>
      </c>
      <c r="S574" s="9">
        <f>Daten!K574</f>
        <v>12945</v>
      </c>
      <c r="T574" s="9">
        <f>Daten!L574</f>
        <v>127481</v>
      </c>
      <c r="U574" s="9">
        <f>Daten!M574</f>
        <v>263503</v>
      </c>
      <c r="V574" s="9">
        <f>Daten!N574</f>
        <v>500</v>
      </c>
      <c r="W574" s="9">
        <f>Daten!O574</f>
        <v>500</v>
      </c>
      <c r="X574" s="23">
        <f t="shared" si="226"/>
        <v>403929</v>
      </c>
      <c r="Y574" s="9">
        <f t="shared" si="227"/>
        <v>702127.86382834008</v>
      </c>
      <c r="Z574" s="21">
        <f t="shared" si="228"/>
        <v>-298198.86382834008</v>
      </c>
      <c r="AA574" s="27">
        <f t="shared" si="229"/>
        <v>29819.886382834011</v>
      </c>
      <c r="AB574" s="32">
        <f t="shared" si="230"/>
        <v>8287.5295856034791</v>
      </c>
      <c r="AC574" s="31">
        <f t="shared" si="231"/>
        <v>8287.5295856034791</v>
      </c>
      <c r="AG574" s="26">
        <f t="shared" si="232"/>
        <v>-28726.407298611761</v>
      </c>
      <c r="AH574" s="26">
        <f t="shared" si="233"/>
        <v>29819.886382834011</v>
      </c>
      <c r="AI574" s="26">
        <f t="shared" si="234"/>
        <v>1093.4790842222501</v>
      </c>
      <c r="AJ574" s="26">
        <f t="shared" si="235"/>
        <v>1</v>
      </c>
      <c r="AK574" s="26">
        <f t="shared" si="236"/>
        <v>0</v>
      </c>
      <c r="AL574" s="26">
        <f t="shared" ca="1" si="237"/>
        <v>0</v>
      </c>
      <c r="AM574" s="26">
        <f t="shared" ca="1" si="238"/>
        <v>0</v>
      </c>
      <c r="AN574" s="26">
        <f ca="1">IF(AM574=0,0,COUNTIF($AM$19:AM574,C574*10+1))</f>
        <v>0</v>
      </c>
      <c r="AO574" s="21">
        <f t="shared" ca="1" si="239"/>
        <v>0</v>
      </c>
      <c r="AP574" s="33">
        <f t="shared" ca="1" si="240"/>
        <v>0</v>
      </c>
      <c r="AR574" s="111">
        <v>0</v>
      </c>
      <c r="AS574" s="26"/>
    </row>
    <row r="575" spans="1:45" x14ac:dyDescent="0.2">
      <c r="A575" s="15">
        <f>Daten!A575</f>
        <v>31344</v>
      </c>
      <c r="B575" s="8" t="str">
        <f>Daten!B575</f>
        <v>Spitz</v>
      </c>
      <c r="C575" s="15">
        <f t="shared" si="216"/>
        <v>3</v>
      </c>
      <c r="D575" s="10">
        <f>Daten!D575</f>
        <v>0</v>
      </c>
      <c r="E575" s="9">
        <f>Daten!E575</f>
        <v>1575</v>
      </c>
      <c r="F575" s="9">
        <f>Daten!F575</f>
        <v>1622</v>
      </c>
      <c r="G575" s="27">
        <f t="shared" si="217"/>
        <v>-47</v>
      </c>
      <c r="H575" s="29">
        <f t="shared" si="218"/>
        <v>-2.8976572133168926E-2</v>
      </c>
      <c r="I575" s="21">
        <f t="shared" si="219"/>
        <v>20.922509050606124</v>
      </c>
      <c r="J575" s="21">
        <f t="shared" si="220"/>
        <v>-67.922509050606124</v>
      </c>
      <c r="K575" s="27">
        <f t="shared" si="221"/>
        <v>33961.254525303062</v>
      </c>
      <c r="L575" s="16">
        <f>Daten!G575</f>
        <v>169</v>
      </c>
      <c r="M575" s="16">
        <f>Daten!H575</f>
        <v>1013</v>
      </c>
      <c r="N575" s="16">
        <f>Daten!I575</f>
        <v>393</v>
      </c>
      <c r="O575" s="28">
        <f t="shared" si="222"/>
        <v>0.55478775913129319</v>
      </c>
      <c r="P575" s="16">
        <f t="shared" si="223"/>
        <v>560.20090375338975</v>
      </c>
      <c r="Q575" s="21">
        <f t="shared" si="224"/>
        <v>1.7990962466102474</v>
      </c>
      <c r="R575" s="27">
        <f t="shared" si="225"/>
        <v>359.81924932204947</v>
      </c>
      <c r="S575" s="9">
        <f>Daten!K575</f>
        <v>11829</v>
      </c>
      <c r="T575" s="9">
        <f>Daten!L575</f>
        <v>88417</v>
      </c>
      <c r="U575" s="9">
        <f>Daten!M575</f>
        <v>364561</v>
      </c>
      <c r="V575" s="9">
        <f>Daten!N575</f>
        <v>500</v>
      </c>
      <c r="W575" s="9">
        <f>Daten!O575</f>
        <v>500</v>
      </c>
      <c r="X575" s="23">
        <f t="shared" si="226"/>
        <v>464807</v>
      </c>
      <c r="Y575" s="9">
        <f t="shared" si="227"/>
        <v>557103.97255901049</v>
      </c>
      <c r="Z575" s="21">
        <f t="shared" si="228"/>
        <v>-92296.972559010494</v>
      </c>
      <c r="AA575" s="27">
        <f t="shared" si="229"/>
        <v>9229.6972559010501</v>
      </c>
      <c r="AB575" s="32">
        <f t="shared" si="230"/>
        <v>43550.771030526157</v>
      </c>
      <c r="AC575" s="31">
        <f t="shared" si="231"/>
        <v>43550.771030526157</v>
      </c>
      <c r="AG575" s="26">
        <f t="shared" si="232"/>
        <v>33961.254525303062</v>
      </c>
      <c r="AH575" s="26">
        <f t="shared" si="233"/>
        <v>9229.6972559010501</v>
      </c>
      <c r="AI575" s="26">
        <f t="shared" si="234"/>
        <v>43190.951781204116</v>
      </c>
      <c r="AJ575" s="26">
        <f t="shared" si="235"/>
        <v>1</v>
      </c>
      <c r="AK575" s="26">
        <f t="shared" si="236"/>
        <v>43190.951781204116</v>
      </c>
      <c r="AL575" s="26">
        <f t="shared" ca="1" si="237"/>
        <v>101935</v>
      </c>
      <c r="AM575" s="26">
        <f t="shared" ca="1" si="238"/>
        <v>31</v>
      </c>
      <c r="AN575" s="26">
        <f ca="1">IF(AM575=0,0,COUNTIF($AM$19:AM575,C575*10+1))</f>
        <v>144</v>
      </c>
      <c r="AO575" s="21">
        <f t="shared" ca="1" si="239"/>
        <v>0</v>
      </c>
      <c r="AP575" s="33">
        <f t="shared" ca="1" si="240"/>
        <v>101935</v>
      </c>
      <c r="AR575" s="111">
        <v>46075</v>
      </c>
      <c r="AS575" s="26"/>
    </row>
    <row r="576" spans="1:45" x14ac:dyDescent="0.2">
      <c r="A576" s="15">
        <f>Daten!A576</f>
        <v>31346</v>
      </c>
      <c r="B576" s="8" t="str">
        <f>Daten!B576</f>
        <v>Straß im Straßertale</v>
      </c>
      <c r="C576" s="15">
        <f t="shared" si="216"/>
        <v>3</v>
      </c>
      <c r="D576" s="10">
        <f>Daten!D576</f>
        <v>0</v>
      </c>
      <c r="E576" s="9">
        <f>Daten!E576</f>
        <v>1715</v>
      </c>
      <c r="F576" s="9">
        <f>Daten!F576</f>
        <v>1643</v>
      </c>
      <c r="G576" s="27">
        <f t="shared" si="217"/>
        <v>72</v>
      </c>
      <c r="H576" s="29">
        <f t="shared" si="218"/>
        <v>4.3822276323797933E-2</v>
      </c>
      <c r="I576" s="21">
        <f t="shared" si="219"/>
        <v>21.19339233671138</v>
      </c>
      <c r="J576" s="21">
        <f t="shared" si="220"/>
        <v>50.806607663288617</v>
      </c>
      <c r="K576" s="27">
        <f t="shared" si="221"/>
        <v>-25403.303831644309</v>
      </c>
      <c r="L576" s="16">
        <f>Daten!G576</f>
        <v>263</v>
      </c>
      <c r="M576" s="16">
        <f>Daten!H576</f>
        <v>1095</v>
      </c>
      <c r="N576" s="16">
        <f>Daten!I576</f>
        <v>357</v>
      </c>
      <c r="O576" s="28">
        <f t="shared" si="222"/>
        <v>0.56621004566210043</v>
      </c>
      <c r="P576" s="16">
        <f t="shared" si="223"/>
        <v>605.54786733461174</v>
      </c>
      <c r="Q576" s="21">
        <f t="shared" si="224"/>
        <v>14.452132665388262</v>
      </c>
      <c r="R576" s="27">
        <f t="shared" si="225"/>
        <v>2890.4265330776525</v>
      </c>
      <c r="S576" s="9">
        <f>Daten!K576</f>
        <v>22134</v>
      </c>
      <c r="T576" s="9">
        <f>Daten!L576</f>
        <v>82474</v>
      </c>
      <c r="U576" s="9">
        <f>Daten!M576</f>
        <v>88924</v>
      </c>
      <c r="V576" s="9">
        <f>Daten!N576</f>
        <v>500</v>
      </c>
      <c r="W576" s="9">
        <f>Daten!O576</f>
        <v>500</v>
      </c>
      <c r="X576" s="23">
        <f t="shared" si="226"/>
        <v>193532</v>
      </c>
      <c r="Y576" s="9">
        <f t="shared" si="227"/>
        <v>606624.32567536691</v>
      </c>
      <c r="Z576" s="21">
        <f t="shared" si="228"/>
        <v>-413092.32567536691</v>
      </c>
      <c r="AA576" s="27">
        <f t="shared" si="229"/>
        <v>41309.232567536696</v>
      </c>
      <c r="AB576" s="32">
        <f t="shared" si="230"/>
        <v>18796.355268970037</v>
      </c>
      <c r="AC576" s="31">
        <f t="shared" si="231"/>
        <v>18796.355268970037</v>
      </c>
      <c r="AG576" s="26">
        <f t="shared" si="232"/>
        <v>-25403.303831644309</v>
      </c>
      <c r="AH576" s="26">
        <f t="shared" si="233"/>
        <v>41309.232567536696</v>
      </c>
      <c r="AI576" s="26">
        <f t="shared" si="234"/>
        <v>15905.928735892387</v>
      </c>
      <c r="AJ576" s="26">
        <f t="shared" si="235"/>
        <v>1</v>
      </c>
      <c r="AK576" s="26">
        <f t="shared" si="236"/>
        <v>15905.928735892387</v>
      </c>
      <c r="AL576" s="26">
        <f t="shared" ca="1" si="237"/>
        <v>37540</v>
      </c>
      <c r="AM576" s="26">
        <f t="shared" ca="1" si="238"/>
        <v>31</v>
      </c>
      <c r="AN576" s="26">
        <f ca="1">IF(AM576=0,0,COUNTIF($AM$19:AM576,C576*10+1))</f>
        <v>145</v>
      </c>
      <c r="AO576" s="21">
        <f t="shared" ca="1" si="239"/>
        <v>0</v>
      </c>
      <c r="AP576" s="33">
        <f t="shared" ca="1" si="240"/>
        <v>37540</v>
      </c>
      <c r="AR576" s="111">
        <v>16968</v>
      </c>
      <c r="AS576" s="26"/>
    </row>
    <row r="577" spans="1:45" x14ac:dyDescent="0.2">
      <c r="A577" s="15">
        <f>Daten!A577</f>
        <v>31347</v>
      </c>
      <c r="B577" s="8" t="str">
        <f>Daten!B577</f>
        <v>Stratzing</v>
      </c>
      <c r="C577" s="15">
        <f t="shared" si="216"/>
        <v>3</v>
      </c>
      <c r="D577" s="10">
        <f>Daten!D577</f>
        <v>0</v>
      </c>
      <c r="E577" s="9">
        <f>Daten!E577</f>
        <v>845</v>
      </c>
      <c r="F577" s="9">
        <f>Daten!F577</f>
        <v>839</v>
      </c>
      <c r="G577" s="27">
        <f t="shared" si="217"/>
        <v>6</v>
      </c>
      <c r="H577" s="29">
        <f t="shared" si="218"/>
        <v>7.1513706793802142E-3</v>
      </c>
      <c r="I577" s="21">
        <f t="shared" si="219"/>
        <v>10.822432240110071</v>
      </c>
      <c r="J577" s="21">
        <f t="shared" si="220"/>
        <v>-4.8224322401100714</v>
      </c>
      <c r="K577" s="27">
        <f t="shared" si="221"/>
        <v>2411.2161200550358</v>
      </c>
      <c r="L577" s="16">
        <f>Daten!G577</f>
        <v>107</v>
      </c>
      <c r="M577" s="16">
        <f>Daten!H577</f>
        <v>584</v>
      </c>
      <c r="N577" s="16">
        <f>Daten!I577</f>
        <v>154</v>
      </c>
      <c r="O577" s="28">
        <f t="shared" si="222"/>
        <v>0.44691780821917809</v>
      </c>
      <c r="P577" s="16">
        <f t="shared" si="223"/>
        <v>322.95886257845962</v>
      </c>
      <c r="Q577" s="21">
        <f t="shared" si="224"/>
        <v>-61.958862578459616</v>
      </c>
      <c r="R577" s="27">
        <f t="shared" si="225"/>
        <v>-12391.772515691922</v>
      </c>
      <c r="S577" s="9">
        <f>Daten!K577</f>
        <v>7330</v>
      </c>
      <c r="T577" s="9">
        <f>Daten!L577</f>
        <v>47518</v>
      </c>
      <c r="U577" s="9">
        <f>Daten!M577</f>
        <v>53041</v>
      </c>
      <c r="V577" s="9">
        <f>Daten!N577</f>
        <v>500</v>
      </c>
      <c r="W577" s="9">
        <f>Daten!O577</f>
        <v>500</v>
      </c>
      <c r="X577" s="23">
        <f t="shared" si="226"/>
        <v>107889</v>
      </c>
      <c r="Y577" s="9">
        <f t="shared" si="227"/>
        <v>298890.70273800875</v>
      </c>
      <c r="Z577" s="21">
        <f t="shared" si="228"/>
        <v>-191001.70273800875</v>
      </c>
      <c r="AA577" s="27">
        <f t="shared" si="229"/>
        <v>19100.170273800875</v>
      </c>
      <c r="AB577" s="32">
        <f t="shared" si="230"/>
        <v>9119.6138781639893</v>
      </c>
      <c r="AC577" s="31">
        <f t="shared" si="231"/>
        <v>9119.6138781639893</v>
      </c>
      <c r="AG577" s="26">
        <f t="shared" si="232"/>
        <v>2411.2161200550358</v>
      </c>
      <c r="AH577" s="26">
        <f t="shared" si="233"/>
        <v>19100.170273800875</v>
      </c>
      <c r="AI577" s="26">
        <f t="shared" si="234"/>
        <v>21511.386393855912</v>
      </c>
      <c r="AJ577" s="26">
        <f t="shared" si="235"/>
        <v>1</v>
      </c>
      <c r="AK577" s="26">
        <f t="shared" si="236"/>
        <v>21511.386393855912</v>
      </c>
      <c r="AL577" s="26">
        <f t="shared" ca="1" si="237"/>
        <v>50769</v>
      </c>
      <c r="AM577" s="26">
        <f t="shared" ca="1" si="238"/>
        <v>31</v>
      </c>
      <c r="AN577" s="26">
        <f ca="1">IF(AM577=0,0,COUNTIF($AM$19:AM577,C577*10+1))</f>
        <v>146</v>
      </c>
      <c r="AO577" s="21">
        <f t="shared" ca="1" si="239"/>
        <v>0</v>
      </c>
      <c r="AP577" s="33">
        <f t="shared" ca="1" si="240"/>
        <v>50769</v>
      </c>
      <c r="AR577" s="111">
        <v>22948</v>
      </c>
      <c r="AS577" s="26"/>
    </row>
    <row r="578" spans="1:45" x14ac:dyDescent="0.2">
      <c r="A578" s="15">
        <f>Daten!A578</f>
        <v>31350</v>
      </c>
      <c r="B578" s="8" t="str">
        <f>Daten!B578</f>
        <v>Weinzierl am Walde</v>
      </c>
      <c r="C578" s="15">
        <f t="shared" si="216"/>
        <v>3</v>
      </c>
      <c r="D578" s="10">
        <f>Daten!D578</f>
        <v>0</v>
      </c>
      <c r="E578" s="9">
        <f>Daten!E578</f>
        <v>1243</v>
      </c>
      <c r="F578" s="9">
        <f>Daten!F578</f>
        <v>1249</v>
      </c>
      <c r="G578" s="27">
        <f t="shared" si="217"/>
        <v>-6</v>
      </c>
      <c r="H578" s="29">
        <f t="shared" si="218"/>
        <v>-4.8038430744595673E-3</v>
      </c>
      <c r="I578" s="21">
        <f t="shared" si="219"/>
        <v>16.111105921212729</v>
      </c>
      <c r="J578" s="21">
        <f t="shared" si="220"/>
        <v>-22.111105921212729</v>
      </c>
      <c r="K578" s="27">
        <f t="shared" si="221"/>
        <v>11055.552960606365</v>
      </c>
      <c r="L578" s="16">
        <f>Daten!G578</f>
        <v>162</v>
      </c>
      <c r="M578" s="16">
        <f>Daten!H578</f>
        <v>784</v>
      </c>
      <c r="N578" s="16">
        <f>Daten!I578</f>
        <v>297</v>
      </c>
      <c r="O578" s="28">
        <f t="shared" si="222"/>
        <v>0.58545918367346939</v>
      </c>
      <c r="P578" s="16">
        <f t="shared" si="223"/>
        <v>433.56121277656223</v>
      </c>
      <c r="Q578" s="21">
        <f t="shared" si="224"/>
        <v>25.438787223437771</v>
      </c>
      <c r="R578" s="27">
        <f t="shared" si="225"/>
        <v>5087.7574446875542</v>
      </c>
      <c r="S578" s="9">
        <f>Daten!K578</f>
        <v>20375</v>
      </c>
      <c r="T578" s="9">
        <f>Daten!L578</f>
        <v>50194</v>
      </c>
      <c r="U578" s="9">
        <f>Daten!M578</f>
        <v>47074</v>
      </c>
      <c r="V578" s="9">
        <f>Daten!N578</f>
        <v>500</v>
      </c>
      <c r="W578" s="9">
        <f>Daten!O578</f>
        <v>500</v>
      </c>
      <c r="X578" s="23">
        <f t="shared" si="226"/>
        <v>117643</v>
      </c>
      <c r="Y578" s="9">
        <f t="shared" si="227"/>
        <v>439669.99231165077</v>
      </c>
      <c r="Z578" s="21">
        <f t="shared" si="228"/>
        <v>-322026.99231165077</v>
      </c>
      <c r="AA578" s="27">
        <f t="shared" si="229"/>
        <v>32202.699231165079</v>
      </c>
      <c r="AB578" s="32">
        <f t="shared" si="230"/>
        <v>48346.009636458999</v>
      </c>
      <c r="AC578" s="31">
        <f t="shared" si="231"/>
        <v>48346.009636458999</v>
      </c>
      <c r="AG578" s="26">
        <f t="shared" si="232"/>
        <v>11055.552960606365</v>
      </c>
      <c r="AH578" s="26">
        <f t="shared" si="233"/>
        <v>32202.699231165079</v>
      </c>
      <c r="AI578" s="26">
        <f t="shared" si="234"/>
        <v>43258.252191771448</v>
      </c>
      <c r="AJ578" s="26">
        <f t="shared" si="235"/>
        <v>1</v>
      </c>
      <c r="AK578" s="26">
        <f t="shared" si="236"/>
        <v>43258.252191771448</v>
      </c>
      <c r="AL578" s="26">
        <f t="shared" ca="1" si="237"/>
        <v>102094</v>
      </c>
      <c r="AM578" s="26">
        <f t="shared" ca="1" si="238"/>
        <v>31</v>
      </c>
      <c r="AN578" s="26">
        <f ca="1">IF(AM578=0,0,COUNTIF($AM$19:AM578,C578*10+1))</f>
        <v>147</v>
      </c>
      <c r="AO578" s="21">
        <f t="shared" ca="1" si="239"/>
        <v>0</v>
      </c>
      <c r="AP578" s="33">
        <f t="shared" ca="1" si="240"/>
        <v>102094</v>
      </c>
      <c r="AR578" s="111">
        <v>46147</v>
      </c>
      <c r="AS578" s="26"/>
    </row>
    <row r="579" spans="1:45" x14ac:dyDescent="0.2">
      <c r="A579" s="15">
        <f>Daten!A579</f>
        <v>31351</v>
      </c>
      <c r="B579" s="8" t="str">
        <f>Daten!B579</f>
        <v>Weißenkirchen in der Wachau</v>
      </c>
      <c r="C579" s="15">
        <f t="shared" si="216"/>
        <v>3</v>
      </c>
      <c r="D579" s="10">
        <f>Daten!D579</f>
        <v>0</v>
      </c>
      <c r="E579" s="9">
        <f>Daten!E579</f>
        <v>1399</v>
      </c>
      <c r="F579" s="9">
        <f>Daten!F579</f>
        <v>1471</v>
      </c>
      <c r="G579" s="27">
        <f t="shared" si="217"/>
        <v>-72</v>
      </c>
      <c r="H579" s="29">
        <f t="shared" si="218"/>
        <v>-4.894629503738953E-2</v>
      </c>
      <c r="I579" s="21">
        <f t="shared" si="219"/>
        <v>18.974729231468313</v>
      </c>
      <c r="J579" s="21">
        <f t="shared" si="220"/>
        <v>-90.974729231468316</v>
      </c>
      <c r="K579" s="27">
        <f t="shared" si="221"/>
        <v>45487.364615734157</v>
      </c>
      <c r="L579" s="16">
        <f>Daten!G579</f>
        <v>160</v>
      </c>
      <c r="M579" s="16">
        <f>Daten!H579</f>
        <v>889</v>
      </c>
      <c r="N579" s="16">
        <f>Daten!I579</f>
        <v>350</v>
      </c>
      <c r="O579" s="28">
        <f t="shared" si="222"/>
        <v>0.5736782902137233</v>
      </c>
      <c r="P579" s="16">
        <f t="shared" si="223"/>
        <v>491.62744663056606</v>
      </c>
      <c r="Q579" s="21">
        <f t="shared" si="224"/>
        <v>18.372553369433945</v>
      </c>
      <c r="R579" s="27">
        <f t="shared" si="225"/>
        <v>3674.5106738867889</v>
      </c>
      <c r="S579" s="9">
        <f>Daten!K579</f>
        <v>10322</v>
      </c>
      <c r="T579" s="9">
        <f>Daten!L579</f>
        <v>78997</v>
      </c>
      <c r="U579" s="9">
        <f>Daten!M579</f>
        <v>274177</v>
      </c>
      <c r="V579" s="9">
        <f>Daten!N579</f>
        <v>500</v>
      </c>
      <c r="W579" s="9">
        <f>Daten!O579</f>
        <v>500</v>
      </c>
      <c r="X579" s="23">
        <f t="shared" si="226"/>
        <v>363496</v>
      </c>
      <c r="Y579" s="9">
        <f t="shared" si="227"/>
        <v>494849.81435559085</v>
      </c>
      <c r="Z579" s="21">
        <f t="shared" si="228"/>
        <v>-131353.81435559085</v>
      </c>
      <c r="AA579" s="27">
        <f t="shared" si="229"/>
        <v>13135.381435559086</v>
      </c>
      <c r="AB579" s="32">
        <f t="shared" si="230"/>
        <v>62297.256725180036</v>
      </c>
      <c r="AC579" s="31">
        <f t="shared" si="231"/>
        <v>62297.256725180036</v>
      </c>
      <c r="AG579" s="26">
        <f t="shared" si="232"/>
        <v>45487.364615734157</v>
      </c>
      <c r="AH579" s="26">
        <f t="shared" si="233"/>
        <v>13135.381435559086</v>
      </c>
      <c r="AI579" s="26">
        <f t="shared" si="234"/>
        <v>58622.746051293245</v>
      </c>
      <c r="AJ579" s="26">
        <f t="shared" si="235"/>
        <v>1</v>
      </c>
      <c r="AK579" s="26">
        <f t="shared" si="236"/>
        <v>58622.746051293245</v>
      </c>
      <c r="AL579" s="26">
        <f t="shared" ca="1" si="237"/>
        <v>138355</v>
      </c>
      <c r="AM579" s="26">
        <f t="shared" ca="1" si="238"/>
        <v>31</v>
      </c>
      <c r="AN579" s="26">
        <f ca="1">IF(AM579=0,0,COUNTIF($AM$19:AM579,C579*10+1))</f>
        <v>148</v>
      </c>
      <c r="AO579" s="21">
        <f t="shared" ca="1" si="239"/>
        <v>0</v>
      </c>
      <c r="AP579" s="33">
        <f t="shared" ca="1" si="240"/>
        <v>138355</v>
      </c>
      <c r="AR579" s="111">
        <v>62536</v>
      </c>
      <c r="AS579" s="26"/>
    </row>
    <row r="580" spans="1:45" x14ac:dyDescent="0.2">
      <c r="A580" s="15">
        <f>Daten!A580</f>
        <v>31355</v>
      </c>
      <c r="B580" s="8" t="str">
        <f>Daten!B580</f>
        <v>Schönberg am Kamp</v>
      </c>
      <c r="C580" s="15">
        <f t="shared" si="216"/>
        <v>3</v>
      </c>
      <c r="D580" s="10">
        <f>Daten!D580</f>
        <v>0</v>
      </c>
      <c r="E580" s="9">
        <f>Daten!E580</f>
        <v>1858</v>
      </c>
      <c r="F580" s="9">
        <f>Daten!F580</f>
        <v>1860</v>
      </c>
      <c r="G580" s="27">
        <f t="shared" si="217"/>
        <v>-2</v>
      </c>
      <c r="H580" s="29">
        <f t="shared" si="218"/>
        <v>-1.0752688172043011E-3</v>
      </c>
      <c r="I580" s="21">
        <f t="shared" si="219"/>
        <v>23.992519626465715</v>
      </c>
      <c r="J580" s="21">
        <f t="shared" si="220"/>
        <v>-25.992519626465715</v>
      </c>
      <c r="K580" s="27">
        <f t="shared" si="221"/>
        <v>12996.259813232857</v>
      </c>
      <c r="L580" s="16">
        <f>Daten!G580</f>
        <v>250</v>
      </c>
      <c r="M580" s="16">
        <f>Daten!H580</f>
        <v>1174</v>
      </c>
      <c r="N580" s="16">
        <f>Daten!I580</f>
        <v>434</v>
      </c>
      <c r="O580" s="28">
        <f t="shared" si="222"/>
        <v>0.58262350936967633</v>
      </c>
      <c r="P580" s="16">
        <f t="shared" si="223"/>
        <v>649.2357956628623</v>
      </c>
      <c r="Q580" s="21">
        <f t="shared" si="224"/>
        <v>34.764204337137699</v>
      </c>
      <c r="R580" s="27">
        <f t="shared" si="225"/>
        <v>6952.8408674275397</v>
      </c>
      <c r="S580" s="9">
        <f>Daten!K580</f>
        <v>24843</v>
      </c>
      <c r="T580" s="9">
        <f>Daten!L580</f>
        <v>95302</v>
      </c>
      <c r="U580" s="9">
        <f>Daten!M580</f>
        <v>160632</v>
      </c>
      <c r="V580" s="9">
        <f>Daten!N580</f>
        <v>500</v>
      </c>
      <c r="W580" s="9">
        <f>Daten!O580</f>
        <v>500</v>
      </c>
      <c r="X580" s="23">
        <f t="shared" si="226"/>
        <v>280777</v>
      </c>
      <c r="Y580" s="9">
        <f t="shared" si="227"/>
        <v>657205.82921564532</v>
      </c>
      <c r="Z580" s="21">
        <f t="shared" si="228"/>
        <v>-376428.82921564532</v>
      </c>
      <c r="AA580" s="27">
        <f t="shared" si="229"/>
        <v>37642.882921564531</v>
      </c>
      <c r="AB580" s="32">
        <f t="shared" si="230"/>
        <v>57591.983602224929</v>
      </c>
      <c r="AC580" s="31">
        <f t="shared" si="231"/>
        <v>57591.983602224929</v>
      </c>
      <c r="AG580" s="26">
        <f t="shared" si="232"/>
        <v>12996.259813232857</v>
      </c>
      <c r="AH580" s="26">
        <f t="shared" si="233"/>
        <v>37642.882921564531</v>
      </c>
      <c r="AI580" s="26">
        <f t="shared" si="234"/>
        <v>50639.142734797388</v>
      </c>
      <c r="AJ580" s="26">
        <f t="shared" si="235"/>
        <v>1</v>
      </c>
      <c r="AK580" s="26">
        <f t="shared" si="236"/>
        <v>50639.142734797388</v>
      </c>
      <c r="AL580" s="26">
        <f t="shared" ca="1" si="237"/>
        <v>119513</v>
      </c>
      <c r="AM580" s="26">
        <f t="shared" ca="1" si="238"/>
        <v>31</v>
      </c>
      <c r="AN580" s="26">
        <f ca="1">IF(AM580=0,0,COUNTIF($AM$19:AM580,C580*10+1))</f>
        <v>149</v>
      </c>
      <c r="AO580" s="21">
        <f t="shared" ca="1" si="239"/>
        <v>0</v>
      </c>
      <c r="AP580" s="33">
        <f t="shared" ca="1" si="240"/>
        <v>119513</v>
      </c>
      <c r="AR580" s="111">
        <v>54020</v>
      </c>
      <c r="AS580" s="26"/>
    </row>
    <row r="581" spans="1:45" x14ac:dyDescent="0.2">
      <c r="A581" s="15">
        <f>Daten!A581</f>
        <v>31356</v>
      </c>
      <c r="B581" s="8" t="str">
        <f>Daten!B581</f>
        <v>Droß</v>
      </c>
      <c r="C581" s="15">
        <f t="shared" si="216"/>
        <v>3</v>
      </c>
      <c r="D581" s="10">
        <f>Daten!D581</f>
        <v>0</v>
      </c>
      <c r="E581" s="9">
        <f>Daten!E581</f>
        <v>1028</v>
      </c>
      <c r="F581" s="9">
        <f>Daten!F581</f>
        <v>968</v>
      </c>
      <c r="G581" s="27">
        <f t="shared" si="217"/>
        <v>60</v>
      </c>
      <c r="H581" s="29">
        <f t="shared" si="218"/>
        <v>6.1983471074380167E-2</v>
      </c>
      <c r="I581" s="21">
        <f t="shared" si="219"/>
        <v>12.486429569042372</v>
      </c>
      <c r="J581" s="21">
        <f t="shared" si="220"/>
        <v>47.513570430957628</v>
      </c>
      <c r="K581" s="27">
        <f t="shared" si="221"/>
        <v>-23756.785215478812</v>
      </c>
      <c r="L581" s="16">
        <f>Daten!G581</f>
        <v>176</v>
      </c>
      <c r="M581" s="16">
        <f>Daten!H581</f>
        <v>697</v>
      </c>
      <c r="N581" s="16">
        <f>Daten!I581</f>
        <v>155</v>
      </c>
      <c r="O581" s="28">
        <f t="shared" si="222"/>
        <v>0.47489239598278338</v>
      </c>
      <c r="P581" s="16">
        <f t="shared" si="223"/>
        <v>385.44919044038755</v>
      </c>
      <c r="Q581" s="21">
        <f t="shared" si="224"/>
        <v>-54.449190440387554</v>
      </c>
      <c r="R581" s="27">
        <f t="shared" si="225"/>
        <v>-10889.838088077511</v>
      </c>
      <c r="S581" s="9">
        <f>Daten!K581</f>
        <v>4820</v>
      </c>
      <c r="T581" s="9">
        <f>Daten!L581</f>
        <v>43820</v>
      </c>
      <c r="U581" s="9">
        <f>Daten!M581</f>
        <v>20294</v>
      </c>
      <c r="V581" s="9">
        <f>Daten!N581</f>
        <v>500</v>
      </c>
      <c r="W581" s="9">
        <f>Daten!O581</f>
        <v>500</v>
      </c>
      <c r="X581" s="23">
        <f t="shared" si="226"/>
        <v>68934</v>
      </c>
      <c r="Y581" s="9">
        <f t="shared" si="227"/>
        <v>363620.87859724619</v>
      </c>
      <c r="Z581" s="21">
        <f t="shared" si="228"/>
        <v>-294686.87859724619</v>
      </c>
      <c r="AA581" s="27">
        <f t="shared" si="229"/>
        <v>29468.687859724621</v>
      </c>
      <c r="AB581" s="32">
        <f t="shared" si="230"/>
        <v>-5177.9354438316986</v>
      </c>
      <c r="AC581" s="31">
        <f t="shared" si="231"/>
        <v>0</v>
      </c>
      <c r="AG581" s="26">
        <f t="shared" si="232"/>
        <v>0</v>
      </c>
      <c r="AH581" s="26">
        <f t="shared" si="233"/>
        <v>0</v>
      </c>
      <c r="AI581" s="26">
        <f t="shared" si="234"/>
        <v>0</v>
      </c>
      <c r="AJ581" s="26">
        <f t="shared" si="235"/>
        <v>1</v>
      </c>
      <c r="AK581" s="26">
        <f t="shared" si="236"/>
        <v>0</v>
      </c>
      <c r="AL581" s="26">
        <f t="shared" ca="1" si="237"/>
        <v>0</v>
      </c>
      <c r="AM581" s="26">
        <f t="shared" ca="1" si="238"/>
        <v>0</v>
      </c>
      <c r="AN581" s="26">
        <f ca="1">IF(AM581=0,0,COUNTIF($AM$19:AM581,C581*10+1))</f>
        <v>0</v>
      </c>
      <c r="AO581" s="21">
        <f t="shared" ca="1" si="239"/>
        <v>0</v>
      </c>
      <c r="AP581" s="33">
        <f t="shared" ca="1" si="240"/>
        <v>0</v>
      </c>
      <c r="AR581" s="111">
        <v>0</v>
      </c>
      <c r="AS581" s="26"/>
    </row>
    <row r="582" spans="1:45" x14ac:dyDescent="0.2">
      <c r="A582" s="15">
        <f>Daten!A582</f>
        <v>31401</v>
      </c>
      <c r="B582" s="8" t="str">
        <f>Daten!B582</f>
        <v>Annaberg</v>
      </c>
      <c r="C582" s="15">
        <f t="shared" si="216"/>
        <v>3</v>
      </c>
      <c r="D582" s="10">
        <f>Daten!D582</f>
        <v>0</v>
      </c>
      <c r="E582" s="9">
        <f>Daten!E582</f>
        <v>525</v>
      </c>
      <c r="F582" s="9">
        <f>Daten!F582</f>
        <v>552</v>
      </c>
      <c r="G582" s="27">
        <f t="shared" si="217"/>
        <v>-27</v>
      </c>
      <c r="H582" s="29">
        <f t="shared" si="218"/>
        <v>-4.8913043478260872E-2</v>
      </c>
      <c r="I582" s="21">
        <f t="shared" si="219"/>
        <v>7.1203606633382117</v>
      </c>
      <c r="J582" s="21">
        <f t="shared" si="220"/>
        <v>-34.120360663338211</v>
      </c>
      <c r="K582" s="27">
        <f t="shared" si="221"/>
        <v>17060.180331669104</v>
      </c>
      <c r="L582" s="16">
        <f>Daten!G582</f>
        <v>67</v>
      </c>
      <c r="M582" s="16">
        <f>Daten!H582</f>
        <v>298</v>
      </c>
      <c r="N582" s="16">
        <f>Daten!I582</f>
        <v>160</v>
      </c>
      <c r="O582" s="28">
        <f t="shared" si="222"/>
        <v>0.76174496644295298</v>
      </c>
      <c r="P582" s="16">
        <f t="shared" si="223"/>
        <v>164.79750179517288</v>
      </c>
      <c r="Q582" s="21">
        <f t="shared" si="224"/>
        <v>62.202498204827123</v>
      </c>
      <c r="R582" s="27">
        <f t="shared" si="225"/>
        <v>12440.499640965425</v>
      </c>
      <c r="S582" s="9">
        <f>Daten!K582</f>
        <v>27167</v>
      </c>
      <c r="T582" s="9">
        <f>Daten!L582</f>
        <v>43846</v>
      </c>
      <c r="U582" s="9">
        <f>Daten!M582</f>
        <v>91216</v>
      </c>
      <c r="V582" s="9">
        <f>Daten!N582</f>
        <v>500</v>
      </c>
      <c r="W582" s="9">
        <f>Daten!O582</f>
        <v>500</v>
      </c>
      <c r="X582" s="23">
        <f t="shared" si="226"/>
        <v>162229</v>
      </c>
      <c r="Y582" s="9">
        <f t="shared" si="227"/>
        <v>185701.3241863368</v>
      </c>
      <c r="Z582" s="21">
        <f t="shared" si="228"/>
        <v>-23472.324186336802</v>
      </c>
      <c r="AA582" s="27">
        <f t="shared" si="229"/>
        <v>2347.2324186336805</v>
      </c>
      <c r="AB582" s="32">
        <f t="shared" si="230"/>
        <v>31847.912391268208</v>
      </c>
      <c r="AC582" s="31">
        <f t="shared" si="231"/>
        <v>31847.912391268208</v>
      </c>
      <c r="AG582" s="26">
        <f t="shared" si="232"/>
        <v>17060.180331669104</v>
      </c>
      <c r="AH582" s="26">
        <f t="shared" si="233"/>
        <v>2347.2324186336805</v>
      </c>
      <c r="AI582" s="26">
        <f t="shared" si="234"/>
        <v>19407.412750302785</v>
      </c>
      <c r="AJ582" s="26">
        <f t="shared" si="235"/>
        <v>1</v>
      </c>
      <c r="AK582" s="26">
        <f t="shared" si="236"/>
        <v>19407.412750302785</v>
      </c>
      <c r="AL582" s="26">
        <f t="shared" ca="1" si="237"/>
        <v>45803</v>
      </c>
      <c r="AM582" s="26">
        <f t="shared" ca="1" si="238"/>
        <v>31</v>
      </c>
      <c r="AN582" s="26">
        <f ca="1">IF(AM582=0,0,COUNTIF($AM$19:AM582,C582*10+1))</f>
        <v>150</v>
      </c>
      <c r="AO582" s="21">
        <f t="shared" ca="1" si="239"/>
        <v>0</v>
      </c>
      <c r="AP582" s="33">
        <f t="shared" ca="1" si="240"/>
        <v>45803</v>
      </c>
      <c r="AR582" s="111">
        <v>20703</v>
      </c>
      <c r="AS582" s="26"/>
    </row>
    <row r="583" spans="1:45" x14ac:dyDescent="0.2">
      <c r="A583" s="15">
        <f>Daten!A583</f>
        <v>31402</v>
      </c>
      <c r="B583" s="8" t="str">
        <f>Daten!B583</f>
        <v>Eschenau</v>
      </c>
      <c r="C583" s="15">
        <f t="shared" si="216"/>
        <v>3</v>
      </c>
      <c r="D583" s="10">
        <f>Daten!D583</f>
        <v>0</v>
      </c>
      <c r="E583" s="9">
        <f>Daten!E583</f>
        <v>1310</v>
      </c>
      <c r="F583" s="9">
        <f>Daten!F583</f>
        <v>1326</v>
      </c>
      <c r="G583" s="27">
        <f t="shared" si="217"/>
        <v>-16</v>
      </c>
      <c r="H583" s="29">
        <f t="shared" si="218"/>
        <v>-1.2066365007541479E-2</v>
      </c>
      <c r="I583" s="21">
        <f t="shared" si="219"/>
        <v>17.104344636932009</v>
      </c>
      <c r="J583" s="21">
        <f t="shared" si="220"/>
        <v>-33.104344636932012</v>
      </c>
      <c r="K583" s="27">
        <f t="shared" si="221"/>
        <v>16552.172318466008</v>
      </c>
      <c r="L583" s="16">
        <f>Daten!G583</f>
        <v>200</v>
      </c>
      <c r="M583" s="16">
        <f>Daten!H583</f>
        <v>859</v>
      </c>
      <c r="N583" s="16">
        <f>Daten!I583</f>
        <v>251</v>
      </c>
      <c r="O583" s="28">
        <f t="shared" si="222"/>
        <v>0.52502910360884747</v>
      </c>
      <c r="P583" s="16">
        <f t="shared" si="223"/>
        <v>475.03709410085071</v>
      </c>
      <c r="Q583" s="21">
        <f t="shared" si="224"/>
        <v>-24.037094100850709</v>
      </c>
      <c r="R583" s="27">
        <f t="shared" si="225"/>
        <v>-4807.4188201701418</v>
      </c>
      <c r="S583" s="9">
        <f>Daten!K583</f>
        <v>12740</v>
      </c>
      <c r="T583" s="9">
        <f>Daten!L583</f>
        <v>54817</v>
      </c>
      <c r="U583" s="9">
        <f>Daten!M583</f>
        <v>183803</v>
      </c>
      <c r="V583" s="9">
        <f>Daten!N583</f>
        <v>500</v>
      </c>
      <c r="W583" s="9">
        <f>Daten!O583</f>
        <v>500</v>
      </c>
      <c r="X583" s="23">
        <f t="shared" si="226"/>
        <v>251360</v>
      </c>
      <c r="Y583" s="9">
        <f t="shared" si="227"/>
        <v>463369.0184459071</v>
      </c>
      <c r="Z583" s="21">
        <f t="shared" si="228"/>
        <v>-212009.0184459071</v>
      </c>
      <c r="AA583" s="27">
        <f t="shared" si="229"/>
        <v>21200.901844590713</v>
      </c>
      <c r="AB583" s="32">
        <f t="shared" si="230"/>
        <v>32945.655342886581</v>
      </c>
      <c r="AC583" s="31">
        <f t="shared" si="231"/>
        <v>32945.655342886581</v>
      </c>
      <c r="AG583" s="26">
        <f t="shared" si="232"/>
        <v>16552.172318466008</v>
      </c>
      <c r="AH583" s="26">
        <f t="shared" si="233"/>
        <v>21200.901844590713</v>
      </c>
      <c r="AI583" s="26">
        <f t="shared" si="234"/>
        <v>37753.074163056721</v>
      </c>
      <c r="AJ583" s="26">
        <f t="shared" si="235"/>
        <v>1</v>
      </c>
      <c r="AK583" s="26">
        <f t="shared" si="236"/>
        <v>37753.074163056721</v>
      </c>
      <c r="AL583" s="26">
        <f t="shared" ca="1" si="237"/>
        <v>89101</v>
      </c>
      <c r="AM583" s="26">
        <f t="shared" ca="1" si="238"/>
        <v>31</v>
      </c>
      <c r="AN583" s="26">
        <f ca="1">IF(AM583=0,0,COUNTIF($AM$19:AM583,C583*10+1))</f>
        <v>151</v>
      </c>
      <c r="AO583" s="21">
        <f t="shared" ca="1" si="239"/>
        <v>0</v>
      </c>
      <c r="AP583" s="33">
        <f t="shared" ca="1" si="240"/>
        <v>89101</v>
      </c>
      <c r="AR583" s="111">
        <v>40274</v>
      </c>
      <c r="AS583" s="26"/>
    </row>
    <row r="584" spans="1:45" x14ac:dyDescent="0.2">
      <c r="A584" s="15">
        <f>Daten!A584</f>
        <v>31403</v>
      </c>
      <c r="B584" s="8" t="str">
        <f>Daten!B584</f>
        <v>Hainfeld</v>
      </c>
      <c r="C584" s="15">
        <f t="shared" si="216"/>
        <v>3</v>
      </c>
      <c r="D584" s="10">
        <f>Daten!D584</f>
        <v>0</v>
      </c>
      <c r="E584" s="9">
        <f>Daten!E584</f>
        <v>3805</v>
      </c>
      <c r="F584" s="9">
        <f>Daten!F584</f>
        <v>3776</v>
      </c>
      <c r="G584" s="27">
        <f t="shared" si="217"/>
        <v>29</v>
      </c>
      <c r="H584" s="29">
        <f t="shared" si="218"/>
        <v>7.6800847457627122E-3</v>
      </c>
      <c r="I584" s="21">
        <f t="shared" si="219"/>
        <v>48.707394682545448</v>
      </c>
      <c r="J584" s="21">
        <f t="shared" si="220"/>
        <v>-19.707394682545448</v>
      </c>
      <c r="K584" s="27">
        <f t="shared" si="221"/>
        <v>9853.6973412727239</v>
      </c>
      <c r="L584" s="16">
        <f>Daten!G584</f>
        <v>548</v>
      </c>
      <c r="M584" s="16">
        <f>Daten!H584</f>
        <v>2333</v>
      </c>
      <c r="N584" s="16">
        <f>Daten!I584</f>
        <v>924</v>
      </c>
      <c r="O584" s="28">
        <f t="shared" si="222"/>
        <v>0.63094727818259755</v>
      </c>
      <c r="P584" s="16">
        <f t="shared" si="223"/>
        <v>1290.1764150608669</v>
      </c>
      <c r="Q584" s="21">
        <f t="shared" si="224"/>
        <v>181.82358493913307</v>
      </c>
      <c r="R584" s="27">
        <f t="shared" si="225"/>
        <v>36364.716987826614</v>
      </c>
      <c r="S584" s="9">
        <f>Daten!K584</f>
        <v>32523</v>
      </c>
      <c r="T584" s="9">
        <f>Daten!L584</f>
        <v>213749</v>
      </c>
      <c r="U584" s="9">
        <f>Daten!M584</f>
        <v>2360758</v>
      </c>
      <c r="V584" s="9">
        <f>Daten!N584</f>
        <v>500</v>
      </c>
      <c r="W584" s="9">
        <f>Daten!O584</f>
        <v>500</v>
      </c>
      <c r="X584" s="23">
        <f t="shared" si="226"/>
        <v>2607030</v>
      </c>
      <c r="Y584" s="9">
        <f t="shared" si="227"/>
        <v>1345892.4543409743</v>
      </c>
      <c r="Z584" s="21">
        <f t="shared" si="228"/>
        <v>1261137.5456590257</v>
      </c>
      <c r="AA584" s="27">
        <f t="shared" si="229"/>
        <v>-126113.75456590258</v>
      </c>
      <c r="AB584" s="32">
        <f t="shared" si="230"/>
        <v>-79895.34023680324</v>
      </c>
      <c r="AC584" s="31">
        <f t="shared" si="231"/>
        <v>0</v>
      </c>
      <c r="AG584" s="26">
        <f t="shared" si="232"/>
        <v>0</v>
      </c>
      <c r="AH584" s="26">
        <f t="shared" si="233"/>
        <v>0</v>
      </c>
      <c r="AI584" s="26">
        <f t="shared" si="234"/>
        <v>0</v>
      </c>
      <c r="AJ584" s="26">
        <f t="shared" si="235"/>
        <v>1</v>
      </c>
      <c r="AK584" s="26">
        <f t="shared" si="236"/>
        <v>0</v>
      </c>
      <c r="AL584" s="26">
        <f t="shared" ca="1" si="237"/>
        <v>0</v>
      </c>
      <c r="AM584" s="26">
        <f t="shared" ca="1" si="238"/>
        <v>0</v>
      </c>
      <c r="AN584" s="26">
        <f ca="1">IF(AM584=0,0,COUNTIF($AM$19:AM584,C584*10+1))</f>
        <v>0</v>
      </c>
      <c r="AO584" s="21">
        <f t="shared" ca="1" si="239"/>
        <v>0</v>
      </c>
      <c r="AP584" s="33">
        <f t="shared" ca="1" si="240"/>
        <v>0</v>
      </c>
      <c r="AR584" s="111">
        <v>0</v>
      </c>
      <c r="AS584" s="26"/>
    </row>
    <row r="585" spans="1:45" x14ac:dyDescent="0.2">
      <c r="A585" s="15">
        <f>Daten!A585</f>
        <v>31404</v>
      </c>
      <c r="B585" s="8" t="str">
        <f>Daten!B585</f>
        <v>Hohenberg</v>
      </c>
      <c r="C585" s="15">
        <f t="shared" si="216"/>
        <v>3</v>
      </c>
      <c r="D585" s="10">
        <f>Daten!D585</f>
        <v>0</v>
      </c>
      <c r="E585" s="9">
        <f>Daten!E585</f>
        <v>1506</v>
      </c>
      <c r="F585" s="9">
        <f>Daten!F585</f>
        <v>1513</v>
      </c>
      <c r="G585" s="27">
        <f t="shared" si="217"/>
        <v>-7</v>
      </c>
      <c r="H585" s="29">
        <f t="shared" si="218"/>
        <v>-4.626569729015202E-3</v>
      </c>
      <c r="I585" s="21">
        <f t="shared" si="219"/>
        <v>19.516495803678829</v>
      </c>
      <c r="J585" s="21">
        <f t="shared" si="220"/>
        <v>-26.516495803678829</v>
      </c>
      <c r="K585" s="27">
        <f t="shared" si="221"/>
        <v>13258.247901839415</v>
      </c>
      <c r="L585" s="16">
        <f>Daten!G585</f>
        <v>205</v>
      </c>
      <c r="M585" s="16">
        <f>Daten!H585</f>
        <v>920</v>
      </c>
      <c r="N585" s="16">
        <f>Daten!I585</f>
        <v>381</v>
      </c>
      <c r="O585" s="28">
        <f t="shared" si="222"/>
        <v>0.63695652173913042</v>
      </c>
      <c r="P585" s="16">
        <f t="shared" si="223"/>
        <v>508.77081091127201</v>
      </c>
      <c r="Q585" s="21">
        <f t="shared" si="224"/>
        <v>77.229189088727992</v>
      </c>
      <c r="R585" s="27">
        <f t="shared" si="225"/>
        <v>15445.837817745598</v>
      </c>
      <c r="S585" s="9">
        <f>Daten!K585</f>
        <v>19997</v>
      </c>
      <c r="T585" s="9">
        <f>Daten!L585</f>
        <v>74388</v>
      </c>
      <c r="U585" s="9">
        <f>Daten!M585</f>
        <v>417530</v>
      </c>
      <c r="V585" s="9">
        <f>Daten!N585</f>
        <v>500</v>
      </c>
      <c r="W585" s="9">
        <f>Daten!O585</f>
        <v>500</v>
      </c>
      <c r="X585" s="23">
        <f t="shared" si="226"/>
        <v>511915</v>
      </c>
      <c r="Y585" s="9">
        <f t="shared" si="227"/>
        <v>532697.51280880615</v>
      </c>
      <c r="Z585" s="21">
        <f t="shared" si="228"/>
        <v>-20782.512808806146</v>
      </c>
      <c r="AA585" s="27">
        <f t="shared" si="229"/>
        <v>2078.2512808806146</v>
      </c>
      <c r="AB585" s="32">
        <f t="shared" si="230"/>
        <v>30782.337000465624</v>
      </c>
      <c r="AC585" s="31">
        <f t="shared" si="231"/>
        <v>30782.337000465624</v>
      </c>
      <c r="AG585" s="26">
        <f t="shared" si="232"/>
        <v>13258.247901839415</v>
      </c>
      <c r="AH585" s="26">
        <f t="shared" si="233"/>
        <v>2078.2512808806146</v>
      </c>
      <c r="AI585" s="26">
        <f t="shared" si="234"/>
        <v>15336.49918272003</v>
      </c>
      <c r="AJ585" s="26">
        <f t="shared" si="235"/>
        <v>1</v>
      </c>
      <c r="AK585" s="26">
        <f t="shared" si="236"/>
        <v>15336.49918272003</v>
      </c>
      <c r="AL585" s="26">
        <f t="shared" ca="1" si="237"/>
        <v>36196</v>
      </c>
      <c r="AM585" s="26">
        <f t="shared" ca="1" si="238"/>
        <v>31</v>
      </c>
      <c r="AN585" s="26">
        <f ca="1">IF(AM585=0,0,COUNTIF($AM$19:AM585,C585*10+1))</f>
        <v>152</v>
      </c>
      <c r="AO585" s="21">
        <f t="shared" ca="1" si="239"/>
        <v>0</v>
      </c>
      <c r="AP585" s="33">
        <f t="shared" ca="1" si="240"/>
        <v>36196</v>
      </c>
      <c r="AR585" s="111">
        <v>16361</v>
      </c>
      <c r="AS585" s="26"/>
    </row>
    <row r="586" spans="1:45" x14ac:dyDescent="0.2">
      <c r="A586" s="15">
        <f>Daten!A586</f>
        <v>31405</v>
      </c>
      <c r="B586" s="8" t="str">
        <f>Daten!B586</f>
        <v>Kaumberg</v>
      </c>
      <c r="C586" s="15">
        <f t="shared" si="216"/>
        <v>3</v>
      </c>
      <c r="D586" s="10">
        <f>Daten!D586</f>
        <v>0</v>
      </c>
      <c r="E586" s="9">
        <f>Daten!E586</f>
        <v>1054</v>
      </c>
      <c r="F586" s="9">
        <f>Daten!F586</f>
        <v>1031</v>
      </c>
      <c r="G586" s="27">
        <f t="shared" si="217"/>
        <v>23</v>
      </c>
      <c r="H586" s="29">
        <f t="shared" si="218"/>
        <v>2.2308438409311349E-2</v>
      </c>
      <c r="I586" s="21">
        <f t="shared" si="219"/>
        <v>13.299079427358146</v>
      </c>
      <c r="J586" s="21">
        <f t="shared" si="220"/>
        <v>9.7009205726418539</v>
      </c>
      <c r="K586" s="27">
        <f t="shared" si="221"/>
        <v>-4850.4602863209266</v>
      </c>
      <c r="L586" s="16">
        <f>Daten!G586</f>
        <v>145</v>
      </c>
      <c r="M586" s="16">
        <f>Daten!H586</f>
        <v>712</v>
      </c>
      <c r="N586" s="16">
        <f>Daten!I586</f>
        <v>197</v>
      </c>
      <c r="O586" s="28">
        <f t="shared" si="222"/>
        <v>0.4803370786516854</v>
      </c>
      <c r="P586" s="16">
        <f t="shared" si="223"/>
        <v>393.74436670524528</v>
      </c>
      <c r="Q586" s="21">
        <f t="shared" si="224"/>
        <v>-51.744366705245284</v>
      </c>
      <c r="R586" s="27">
        <f t="shared" si="225"/>
        <v>-10348.873341049057</v>
      </c>
      <c r="S586" s="9">
        <f>Daten!K586</f>
        <v>20185</v>
      </c>
      <c r="T586" s="9">
        <f>Daten!L586</f>
        <v>62017</v>
      </c>
      <c r="U586" s="9">
        <f>Daten!M586</f>
        <v>79802</v>
      </c>
      <c r="V586" s="9">
        <f>Daten!N586</f>
        <v>500</v>
      </c>
      <c r="W586" s="9">
        <f>Daten!O586</f>
        <v>500</v>
      </c>
      <c r="X586" s="23">
        <f t="shared" si="226"/>
        <v>162004</v>
      </c>
      <c r="Y586" s="9">
        <f t="shared" si="227"/>
        <v>372817.51560456952</v>
      </c>
      <c r="Z586" s="21">
        <f t="shared" si="228"/>
        <v>-210813.51560456952</v>
      </c>
      <c r="AA586" s="27">
        <f t="shared" si="229"/>
        <v>21081.351560456955</v>
      </c>
      <c r="AB586" s="32">
        <f t="shared" si="230"/>
        <v>5882.0179330869723</v>
      </c>
      <c r="AC586" s="31">
        <f t="shared" si="231"/>
        <v>5882.0179330869723</v>
      </c>
      <c r="AG586" s="26">
        <f t="shared" si="232"/>
        <v>-4850.4602863209266</v>
      </c>
      <c r="AH586" s="26">
        <f t="shared" si="233"/>
        <v>21081.351560456955</v>
      </c>
      <c r="AI586" s="26">
        <f t="shared" si="234"/>
        <v>16230.891274136029</v>
      </c>
      <c r="AJ586" s="26">
        <f t="shared" si="235"/>
        <v>1</v>
      </c>
      <c r="AK586" s="26">
        <f t="shared" si="236"/>
        <v>16230.891274136029</v>
      </c>
      <c r="AL586" s="26">
        <f t="shared" ca="1" si="237"/>
        <v>38306</v>
      </c>
      <c r="AM586" s="26">
        <f t="shared" ca="1" si="238"/>
        <v>31</v>
      </c>
      <c r="AN586" s="26">
        <f ca="1">IF(AM586=0,0,COUNTIF($AM$19:AM586,C586*10+1))</f>
        <v>153</v>
      </c>
      <c r="AO586" s="21">
        <f t="shared" ca="1" si="239"/>
        <v>0</v>
      </c>
      <c r="AP586" s="33">
        <f t="shared" ca="1" si="240"/>
        <v>38306</v>
      </c>
      <c r="AR586" s="111">
        <v>17314</v>
      </c>
      <c r="AS586" s="26"/>
    </row>
    <row r="587" spans="1:45" x14ac:dyDescent="0.2">
      <c r="A587" s="15">
        <f>Daten!A587</f>
        <v>31406</v>
      </c>
      <c r="B587" s="8" t="str">
        <f>Daten!B587</f>
        <v>Kleinzell</v>
      </c>
      <c r="C587" s="15">
        <f t="shared" si="216"/>
        <v>3</v>
      </c>
      <c r="D587" s="10">
        <f>Daten!D587</f>
        <v>0</v>
      </c>
      <c r="E587" s="9">
        <f>Daten!E587</f>
        <v>880</v>
      </c>
      <c r="F587" s="9">
        <f>Daten!F587</f>
        <v>853</v>
      </c>
      <c r="G587" s="27">
        <f t="shared" si="217"/>
        <v>27</v>
      </c>
      <c r="H587" s="29">
        <f t="shared" si="218"/>
        <v>3.1652989449003514E-2</v>
      </c>
      <c r="I587" s="21">
        <f t="shared" si="219"/>
        <v>11.003021097513578</v>
      </c>
      <c r="J587" s="21">
        <f t="shared" si="220"/>
        <v>15.996978902486422</v>
      </c>
      <c r="K587" s="27">
        <f t="shared" si="221"/>
        <v>-7998.4894512432111</v>
      </c>
      <c r="L587" s="16">
        <f>Daten!G587</f>
        <v>138</v>
      </c>
      <c r="M587" s="16">
        <f>Daten!H587</f>
        <v>553</v>
      </c>
      <c r="N587" s="16">
        <f>Daten!I587</f>
        <v>189</v>
      </c>
      <c r="O587" s="28">
        <f t="shared" si="222"/>
        <v>0.59132007233273054</v>
      </c>
      <c r="P587" s="16">
        <f t="shared" si="223"/>
        <v>305.81549829775372</v>
      </c>
      <c r="Q587" s="21">
        <f t="shared" si="224"/>
        <v>21.18450170224628</v>
      </c>
      <c r="R587" s="27">
        <f t="shared" si="225"/>
        <v>4236.900340449256</v>
      </c>
      <c r="S587" s="9">
        <f>Daten!K587</f>
        <v>31870</v>
      </c>
      <c r="T587" s="9">
        <f>Daten!L587</f>
        <v>40969</v>
      </c>
      <c r="U587" s="9">
        <f>Daten!M587</f>
        <v>120330</v>
      </c>
      <c r="V587" s="9">
        <f>Daten!N587</f>
        <v>500</v>
      </c>
      <c r="W587" s="9">
        <f>Daten!O587</f>
        <v>500</v>
      </c>
      <c r="X587" s="23">
        <f t="shared" si="226"/>
        <v>193169</v>
      </c>
      <c r="Y587" s="9">
        <f t="shared" si="227"/>
        <v>311270.79101709789</v>
      </c>
      <c r="Z587" s="21">
        <f t="shared" si="228"/>
        <v>-118101.79101709789</v>
      </c>
      <c r="AA587" s="27">
        <f t="shared" si="229"/>
        <v>11810.179101709789</v>
      </c>
      <c r="AB587" s="32">
        <f t="shared" si="230"/>
        <v>8048.5899909158343</v>
      </c>
      <c r="AC587" s="31">
        <f t="shared" si="231"/>
        <v>8048.5899909158343</v>
      </c>
      <c r="AG587" s="26">
        <f t="shared" si="232"/>
        <v>-7998.4894512432111</v>
      </c>
      <c r="AH587" s="26">
        <f t="shared" si="233"/>
        <v>11810.179101709789</v>
      </c>
      <c r="AI587" s="26">
        <f t="shared" si="234"/>
        <v>3811.6896504665783</v>
      </c>
      <c r="AJ587" s="26">
        <f t="shared" si="235"/>
        <v>1</v>
      </c>
      <c r="AK587" s="26">
        <f t="shared" si="236"/>
        <v>3811.6896504665783</v>
      </c>
      <c r="AL587" s="26">
        <f t="shared" ca="1" si="237"/>
        <v>8996</v>
      </c>
      <c r="AM587" s="26">
        <f t="shared" ca="1" si="238"/>
        <v>31</v>
      </c>
      <c r="AN587" s="26">
        <f ca="1">IF(AM587=0,0,COUNTIF($AM$19:AM587,C587*10+1))</f>
        <v>154</v>
      </c>
      <c r="AO587" s="21">
        <f t="shared" ca="1" si="239"/>
        <v>0</v>
      </c>
      <c r="AP587" s="33">
        <f t="shared" ca="1" si="240"/>
        <v>8996</v>
      </c>
      <c r="AR587" s="111">
        <v>4066</v>
      </c>
      <c r="AS587" s="26"/>
    </row>
    <row r="588" spans="1:45" x14ac:dyDescent="0.2">
      <c r="A588" s="15">
        <f>Daten!A588</f>
        <v>31407</v>
      </c>
      <c r="B588" s="8" t="str">
        <f>Daten!B588</f>
        <v>Lilienfeld</v>
      </c>
      <c r="C588" s="15">
        <f t="shared" si="216"/>
        <v>3</v>
      </c>
      <c r="D588" s="10">
        <f>Daten!D588</f>
        <v>0</v>
      </c>
      <c r="E588" s="9">
        <f>Daten!E588</f>
        <v>2659</v>
      </c>
      <c r="F588" s="9">
        <f>Daten!F588</f>
        <v>2923</v>
      </c>
      <c r="G588" s="27">
        <f t="shared" si="217"/>
        <v>-264</v>
      </c>
      <c r="H588" s="29">
        <f t="shared" si="218"/>
        <v>-9.0318166267533362E-2</v>
      </c>
      <c r="I588" s="21">
        <f t="shared" si="219"/>
        <v>37.704373585031874</v>
      </c>
      <c r="J588" s="21">
        <f t="shared" si="220"/>
        <v>-301.70437358503187</v>
      </c>
      <c r="K588" s="27">
        <f t="shared" si="221"/>
        <v>150852.18679251595</v>
      </c>
      <c r="L588" s="16">
        <f>Daten!G588</f>
        <v>373</v>
      </c>
      <c r="M588" s="16">
        <f>Daten!H588</f>
        <v>1704</v>
      </c>
      <c r="N588" s="16">
        <f>Daten!I588</f>
        <v>582</v>
      </c>
      <c r="O588" s="28">
        <f t="shared" si="222"/>
        <v>0.56044600938967137</v>
      </c>
      <c r="P588" s="16">
        <f t="shared" si="223"/>
        <v>942.33202368783418</v>
      </c>
      <c r="Q588" s="21">
        <f t="shared" si="224"/>
        <v>12.66797631216582</v>
      </c>
      <c r="R588" s="27">
        <f t="shared" si="225"/>
        <v>2533.595262433164</v>
      </c>
      <c r="S588" s="9">
        <f>Daten!K588</f>
        <v>13828</v>
      </c>
      <c r="T588" s="9">
        <f>Daten!L588</f>
        <v>207853</v>
      </c>
      <c r="U588" s="9">
        <f>Daten!M588</f>
        <v>1785135</v>
      </c>
      <c r="V588" s="9">
        <f>Daten!N588</f>
        <v>500</v>
      </c>
      <c r="W588" s="9">
        <f>Daten!O588</f>
        <v>500</v>
      </c>
      <c r="X588" s="23">
        <f t="shared" si="226"/>
        <v>2006816</v>
      </c>
      <c r="Y588" s="9">
        <f t="shared" si="227"/>
        <v>940532.99240279919</v>
      </c>
      <c r="Z588" s="21">
        <f t="shared" si="228"/>
        <v>1066283.0075972008</v>
      </c>
      <c r="AA588" s="27">
        <f t="shared" si="229"/>
        <v>-106628.30075972009</v>
      </c>
      <c r="AB588" s="32">
        <f t="shared" si="230"/>
        <v>46757.481295229023</v>
      </c>
      <c r="AC588" s="31">
        <f t="shared" si="231"/>
        <v>46757.481295229023</v>
      </c>
      <c r="AG588" s="26">
        <f t="shared" si="232"/>
        <v>150852.18679251595</v>
      </c>
      <c r="AH588" s="26">
        <f t="shared" si="233"/>
        <v>-106628.30075972009</v>
      </c>
      <c r="AI588" s="26">
        <f t="shared" si="234"/>
        <v>44223.886032795854</v>
      </c>
      <c r="AJ588" s="26">
        <f t="shared" si="235"/>
        <v>1</v>
      </c>
      <c r="AK588" s="26">
        <f t="shared" si="236"/>
        <v>44223.886032795854</v>
      </c>
      <c r="AL588" s="26">
        <f t="shared" ca="1" si="237"/>
        <v>104373</v>
      </c>
      <c r="AM588" s="26">
        <f t="shared" ca="1" si="238"/>
        <v>31</v>
      </c>
      <c r="AN588" s="26">
        <f ca="1">IF(AM588=0,0,COUNTIF($AM$19:AM588,C588*10+1))</f>
        <v>155</v>
      </c>
      <c r="AO588" s="21">
        <f t="shared" ca="1" si="239"/>
        <v>0</v>
      </c>
      <c r="AP588" s="33">
        <f t="shared" ca="1" si="240"/>
        <v>104373</v>
      </c>
      <c r="AR588" s="111">
        <v>47177</v>
      </c>
      <c r="AS588" s="26"/>
    </row>
    <row r="589" spans="1:45" x14ac:dyDescent="0.2">
      <c r="A589" s="15">
        <f>Daten!A589</f>
        <v>31408</v>
      </c>
      <c r="B589" s="8" t="str">
        <f>Daten!B589</f>
        <v>Mitterbach am Erlaufsee</v>
      </c>
      <c r="C589" s="15">
        <f t="shared" si="216"/>
        <v>3</v>
      </c>
      <c r="D589" s="10">
        <f>Daten!D589</f>
        <v>0</v>
      </c>
      <c r="E589" s="9">
        <f>Daten!E589</f>
        <v>482</v>
      </c>
      <c r="F589" s="9">
        <f>Daten!F589</f>
        <v>507</v>
      </c>
      <c r="G589" s="27">
        <f t="shared" si="217"/>
        <v>-25</v>
      </c>
      <c r="H589" s="29">
        <f t="shared" si="218"/>
        <v>-4.9309664694280081E-2</v>
      </c>
      <c r="I589" s="21">
        <f t="shared" si="219"/>
        <v>6.539896478826944</v>
      </c>
      <c r="J589" s="21">
        <f t="shared" si="220"/>
        <v>-31.539896478826943</v>
      </c>
      <c r="K589" s="27">
        <f t="shared" si="221"/>
        <v>15769.948239413472</v>
      </c>
      <c r="L589" s="16">
        <f>Daten!G589</f>
        <v>47</v>
      </c>
      <c r="M589" s="16">
        <f>Daten!H589</f>
        <v>282</v>
      </c>
      <c r="N589" s="16">
        <f>Daten!I589</f>
        <v>153</v>
      </c>
      <c r="O589" s="28">
        <f t="shared" si="222"/>
        <v>0.70921985815602839</v>
      </c>
      <c r="P589" s="16">
        <f t="shared" si="223"/>
        <v>155.94931377932468</v>
      </c>
      <c r="Q589" s="21">
        <f t="shared" si="224"/>
        <v>44.050686220675317</v>
      </c>
      <c r="R589" s="27">
        <f t="shared" si="225"/>
        <v>8810.1372441350632</v>
      </c>
      <c r="S589" s="9">
        <f>Daten!K589</f>
        <v>17969</v>
      </c>
      <c r="T589" s="9">
        <f>Daten!L589</f>
        <v>41950</v>
      </c>
      <c r="U589" s="9">
        <f>Daten!M589</f>
        <v>94822</v>
      </c>
      <c r="V589" s="9">
        <f>Daten!N589</f>
        <v>500</v>
      </c>
      <c r="W589" s="9">
        <f>Daten!O589</f>
        <v>500</v>
      </c>
      <c r="X589" s="23">
        <f t="shared" si="226"/>
        <v>154741</v>
      </c>
      <c r="Y589" s="9">
        <f t="shared" si="227"/>
        <v>170491.5014434559</v>
      </c>
      <c r="Z589" s="21">
        <f t="shared" si="228"/>
        <v>-15750.501443455898</v>
      </c>
      <c r="AA589" s="27">
        <f t="shared" si="229"/>
        <v>1575.0501443455898</v>
      </c>
      <c r="AB589" s="32">
        <f t="shared" si="230"/>
        <v>26155.135627894128</v>
      </c>
      <c r="AC589" s="31">
        <f t="shared" si="231"/>
        <v>26155.135627894128</v>
      </c>
      <c r="AG589" s="26">
        <f t="shared" si="232"/>
        <v>15769.948239413472</v>
      </c>
      <c r="AH589" s="26">
        <f t="shared" si="233"/>
        <v>1575.0501443455898</v>
      </c>
      <c r="AI589" s="26">
        <f t="shared" si="234"/>
        <v>17344.998383759063</v>
      </c>
      <c r="AJ589" s="26">
        <f t="shared" si="235"/>
        <v>1</v>
      </c>
      <c r="AK589" s="26">
        <f t="shared" si="236"/>
        <v>17344.998383759063</v>
      </c>
      <c r="AL589" s="26">
        <f t="shared" ca="1" si="237"/>
        <v>40936</v>
      </c>
      <c r="AM589" s="26">
        <f t="shared" ca="1" si="238"/>
        <v>31</v>
      </c>
      <c r="AN589" s="26">
        <f ca="1">IF(AM589=0,0,COUNTIF($AM$19:AM589,C589*10+1))</f>
        <v>156</v>
      </c>
      <c r="AO589" s="21">
        <f t="shared" ca="1" si="239"/>
        <v>0</v>
      </c>
      <c r="AP589" s="33">
        <f t="shared" ca="1" si="240"/>
        <v>40936</v>
      </c>
      <c r="AR589" s="111">
        <v>18503</v>
      </c>
      <c r="AS589" s="26"/>
    </row>
    <row r="590" spans="1:45" x14ac:dyDescent="0.2">
      <c r="A590" s="15">
        <f>Daten!A590</f>
        <v>31409</v>
      </c>
      <c r="B590" s="8" t="str">
        <f>Daten!B590</f>
        <v>Ramsau</v>
      </c>
      <c r="C590" s="15">
        <f t="shared" si="216"/>
        <v>3</v>
      </c>
      <c r="D590" s="10">
        <f>Daten!D590</f>
        <v>0</v>
      </c>
      <c r="E590" s="9">
        <f>Daten!E590</f>
        <v>831</v>
      </c>
      <c r="F590" s="9">
        <f>Daten!F590</f>
        <v>828</v>
      </c>
      <c r="G590" s="27">
        <f t="shared" si="217"/>
        <v>3</v>
      </c>
      <c r="H590" s="29">
        <f t="shared" si="218"/>
        <v>3.6231884057971015E-3</v>
      </c>
      <c r="I590" s="21">
        <f t="shared" si="219"/>
        <v>10.680540995007318</v>
      </c>
      <c r="J590" s="21">
        <f t="shared" si="220"/>
        <v>-7.680540995007318</v>
      </c>
      <c r="K590" s="27">
        <f t="shared" si="221"/>
        <v>3840.270497503659</v>
      </c>
      <c r="L590" s="16">
        <f>Daten!G590</f>
        <v>111</v>
      </c>
      <c r="M590" s="16">
        <f>Daten!H590</f>
        <v>538</v>
      </c>
      <c r="N590" s="16">
        <f>Daten!I590</f>
        <v>182</v>
      </c>
      <c r="O590" s="28">
        <f t="shared" si="222"/>
        <v>0.54460966542750933</v>
      </c>
      <c r="P590" s="16">
        <f t="shared" si="223"/>
        <v>297.52032203289599</v>
      </c>
      <c r="Q590" s="21">
        <f t="shared" si="224"/>
        <v>-4.5203220328959901</v>
      </c>
      <c r="R590" s="27">
        <f t="shared" si="225"/>
        <v>-904.06440657919802</v>
      </c>
      <c r="S590" s="9">
        <f>Daten!K590</f>
        <v>22186</v>
      </c>
      <c r="T590" s="9">
        <f>Daten!L590</f>
        <v>54158</v>
      </c>
      <c r="U590" s="9">
        <f>Daten!M590</f>
        <v>202952</v>
      </c>
      <c r="V590" s="9">
        <f>Daten!N590</f>
        <v>500</v>
      </c>
      <c r="W590" s="9">
        <f>Daten!O590</f>
        <v>500</v>
      </c>
      <c r="X590" s="23">
        <f t="shared" si="226"/>
        <v>279296</v>
      </c>
      <c r="Y590" s="9">
        <f t="shared" si="227"/>
        <v>293938.66742637311</v>
      </c>
      <c r="Z590" s="21">
        <f t="shared" si="228"/>
        <v>-14642.667426373111</v>
      </c>
      <c r="AA590" s="27">
        <f t="shared" si="229"/>
        <v>1464.2667426373112</v>
      </c>
      <c r="AB590" s="32">
        <f t="shared" si="230"/>
        <v>4400.4728335617719</v>
      </c>
      <c r="AC590" s="31">
        <f t="shared" si="231"/>
        <v>4400.4728335617719</v>
      </c>
      <c r="AG590" s="26">
        <f t="shared" si="232"/>
        <v>3840.270497503659</v>
      </c>
      <c r="AH590" s="26">
        <f t="shared" si="233"/>
        <v>1464.2667426373112</v>
      </c>
      <c r="AI590" s="26">
        <f t="shared" si="234"/>
        <v>5304.5372401409704</v>
      </c>
      <c r="AJ590" s="26">
        <f t="shared" si="235"/>
        <v>1</v>
      </c>
      <c r="AK590" s="26">
        <f t="shared" si="236"/>
        <v>5304.5372401409704</v>
      </c>
      <c r="AL590" s="26">
        <f t="shared" ca="1" si="237"/>
        <v>12519</v>
      </c>
      <c r="AM590" s="26">
        <f t="shared" ca="1" si="238"/>
        <v>31</v>
      </c>
      <c r="AN590" s="26">
        <f ca="1">IF(AM590=0,0,COUNTIF($AM$19:AM590,C590*10+1))</f>
        <v>157</v>
      </c>
      <c r="AO590" s="21">
        <f t="shared" ca="1" si="239"/>
        <v>0</v>
      </c>
      <c r="AP590" s="33">
        <f t="shared" ca="1" si="240"/>
        <v>12519</v>
      </c>
      <c r="AR590" s="111">
        <v>5658</v>
      </c>
      <c r="AS590" s="26"/>
    </row>
    <row r="591" spans="1:45" x14ac:dyDescent="0.2">
      <c r="A591" s="15">
        <f>Daten!A591</f>
        <v>31410</v>
      </c>
      <c r="B591" s="8" t="str">
        <f>Daten!B591</f>
        <v>Rohrbach an der Gölsen</v>
      </c>
      <c r="C591" s="15">
        <f t="shared" si="216"/>
        <v>3</v>
      </c>
      <c r="D591" s="10">
        <f>Daten!D591</f>
        <v>0</v>
      </c>
      <c r="E591" s="9">
        <f>Daten!E591</f>
        <v>1549</v>
      </c>
      <c r="F591" s="9">
        <f>Daten!F591</f>
        <v>1589</v>
      </c>
      <c r="G591" s="27">
        <f t="shared" si="217"/>
        <v>-40</v>
      </c>
      <c r="H591" s="29">
        <f t="shared" si="218"/>
        <v>-2.5173064820641914E-2</v>
      </c>
      <c r="I591" s="21">
        <f t="shared" si="219"/>
        <v>20.496835315297858</v>
      </c>
      <c r="J591" s="21">
        <f t="shared" si="220"/>
        <v>-60.496835315297858</v>
      </c>
      <c r="K591" s="27">
        <f t="shared" si="221"/>
        <v>30248.41765764893</v>
      </c>
      <c r="L591" s="16">
        <f>Daten!G591</f>
        <v>230</v>
      </c>
      <c r="M591" s="16">
        <f>Daten!H591</f>
        <v>1008</v>
      </c>
      <c r="N591" s="16">
        <f>Daten!I591</f>
        <v>311</v>
      </c>
      <c r="O591" s="28">
        <f t="shared" si="222"/>
        <v>0.53670634920634919</v>
      </c>
      <c r="P591" s="16">
        <f t="shared" si="223"/>
        <v>557.43584499843712</v>
      </c>
      <c r="Q591" s="21">
        <f t="shared" si="224"/>
        <v>-16.435844998437119</v>
      </c>
      <c r="R591" s="27">
        <f t="shared" si="225"/>
        <v>-3287.1689996874238</v>
      </c>
      <c r="S591" s="9">
        <f>Daten!K591</f>
        <v>12274</v>
      </c>
      <c r="T591" s="9">
        <f>Daten!L591</f>
        <v>91625</v>
      </c>
      <c r="U591" s="9">
        <f>Daten!M591</f>
        <v>1096087</v>
      </c>
      <c r="V591" s="9">
        <f>Daten!N591</f>
        <v>500</v>
      </c>
      <c r="W591" s="9">
        <f>Daten!O591</f>
        <v>500</v>
      </c>
      <c r="X591" s="23">
        <f t="shared" si="226"/>
        <v>1199986</v>
      </c>
      <c r="Y591" s="9">
        <f t="shared" si="227"/>
        <v>547907.33555168705</v>
      </c>
      <c r="Z591" s="21">
        <f t="shared" si="228"/>
        <v>652078.66444831295</v>
      </c>
      <c r="AA591" s="27">
        <f t="shared" si="229"/>
        <v>-65207.866444831299</v>
      </c>
      <c r="AB591" s="32">
        <f t="shared" si="230"/>
        <v>-38246.617786869792</v>
      </c>
      <c r="AC591" s="31">
        <f t="shared" si="231"/>
        <v>0</v>
      </c>
      <c r="AG591" s="26">
        <f t="shared" si="232"/>
        <v>0</v>
      </c>
      <c r="AH591" s="26">
        <f t="shared" si="233"/>
        <v>0</v>
      </c>
      <c r="AI591" s="26">
        <f t="shared" si="234"/>
        <v>0</v>
      </c>
      <c r="AJ591" s="26">
        <f t="shared" si="235"/>
        <v>1</v>
      </c>
      <c r="AK591" s="26">
        <f t="shared" si="236"/>
        <v>0</v>
      </c>
      <c r="AL591" s="26">
        <f t="shared" ca="1" si="237"/>
        <v>0</v>
      </c>
      <c r="AM591" s="26">
        <f t="shared" ca="1" si="238"/>
        <v>0</v>
      </c>
      <c r="AN591" s="26">
        <f ca="1">IF(AM591=0,0,COUNTIF($AM$19:AM591,C591*10+1))</f>
        <v>0</v>
      </c>
      <c r="AO591" s="21">
        <f t="shared" ca="1" si="239"/>
        <v>0</v>
      </c>
      <c r="AP591" s="33">
        <f t="shared" ca="1" si="240"/>
        <v>0</v>
      </c>
      <c r="AR591" s="111">
        <v>0</v>
      </c>
      <c r="AS591" s="26"/>
    </row>
    <row r="592" spans="1:45" x14ac:dyDescent="0.2">
      <c r="A592" s="15">
        <f>Daten!A592</f>
        <v>31411</v>
      </c>
      <c r="B592" s="8" t="str">
        <f>Daten!B592</f>
        <v>St. Aegyd am Neuwalde</v>
      </c>
      <c r="C592" s="15">
        <f t="shared" si="216"/>
        <v>3</v>
      </c>
      <c r="D592" s="10">
        <f>Daten!D592</f>
        <v>0</v>
      </c>
      <c r="E592" s="9">
        <f>Daten!E592</f>
        <v>1868</v>
      </c>
      <c r="F592" s="9">
        <f>Daten!F592</f>
        <v>1956</v>
      </c>
      <c r="G592" s="27">
        <f t="shared" si="217"/>
        <v>-88</v>
      </c>
      <c r="H592" s="29">
        <f t="shared" si="218"/>
        <v>-4.4989775051124746E-2</v>
      </c>
      <c r="I592" s="21">
        <f t="shared" si="219"/>
        <v>25.230843220089749</v>
      </c>
      <c r="J592" s="21">
        <f t="shared" si="220"/>
        <v>-113.23084322008975</v>
      </c>
      <c r="K592" s="27">
        <f t="shared" si="221"/>
        <v>56615.421610044876</v>
      </c>
      <c r="L592" s="16">
        <f>Daten!G592</f>
        <v>242</v>
      </c>
      <c r="M592" s="16">
        <f>Daten!H592</f>
        <v>1086</v>
      </c>
      <c r="N592" s="16">
        <f>Daten!I592</f>
        <v>540</v>
      </c>
      <c r="O592" s="28">
        <f t="shared" si="222"/>
        <v>0.72007366482504609</v>
      </c>
      <c r="P592" s="16">
        <f t="shared" si="223"/>
        <v>600.57076157569713</v>
      </c>
      <c r="Q592" s="21">
        <f t="shared" si="224"/>
        <v>181.42923842430287</v>
      </c>
      <c r="R592" s="27">
        <f t="shared" si="225"/>
        <v>36285.847684860571</v>
      </c>
      <c r="S592" s="9">
        <f>Daten!K592</f>
        <v>76749</v>
      </c>
      <c r="T592" s="9">
        <f>Daten!L592</f>
        <v>114383</v>
      </c>
      <c r="U592" s="9">
        <f>Daten!M592</f>
        <v>535725</v>
      </c>
      <c r="V592" s="9">
        <f>Daten!N592</f>
        <v>500</v>
      </c>
      <c r="W592" s="9">
        <f>Daten!O592</f>
        <v>500</v>
      </c>
      <c r="X592" s="23">
        <f t="shared" si="226"/>
        <v>726857</v>
      </c>
      <c r="Y592" s="9">
        <f t="shared" si="227"/>
        <v>660742.99729538511</v>
      </c>
      <c r="Z592" s="21">
        <f t="shared" si="228"/>
        <v>66114.00270461489</v>
      </c>
      <c r="AA592" s="27">
        <f t="shared" si="229"/>
        <v>-6611.4002704614895</v>
      </c>
      <c r="AB592" s="32">
        <f t="shared" si="230"/>
        <v>86289.869024443964</v>
      </c>
      <c r="AC592" s="31">
        <f t="shared" si="231"/>
        <v>86289.869024443964</v>
      </c>
      <c r="AG592" s="26">
        <f t="shared" si="232"/>
        <v>56615.421610044876</v>
      </c>
      <c r="AH592" s="26">
        <f t="shared" si="233"/>
        <v>-6611.4002704614895</v>
      </c>
      <c r="AI592" s="26">
        <f t="shared" si="234"/>
        <v>50004.021339583385</v>
      </c>
      <c r="AJ592" s="26">
        <f t="shared" si="235"/>
        <v>1</v>
      </c>
      <c r="AK592" s="26">
        <f t="shared" si="236"/>
        <v>50004.021339583385</v>
      </c>
      <c r="AL592" s="26">
        <f t="shared" ca="1" si="237"/>
        <v>118014</v>
      </c>
      <c r="AM592" s="26">
        <f t="shared" ca="1" si="238"/>
        <v>31</v>
      </c>
      <c r="AN592" s="26">
        <f ca="1">IF(AM592=0,0,COUNTIF($AM$19:AM592,C592*10+1))</f>
        <v>158</v>
      </c>
      <c r="AO592" s="21">
        <f t="shared" ca="1" si="239"/>
        <v>0</v>
      </c>
      <c r="AP592" s="33">
        <f t="shared" ca="1" si="240"/>
        <v>118014</v>
      </c>
      <c r="AR592" s="111">
        <v>53342</v>
      </c>
      <c r="AS592" s="26"/>
    </row>
    <row r="593" spans="1:45" x14ac:dyDescent="0.2">
      <c r="A593" s="15">
        <f>Daten!A593</f>
        <v>31412</v>
      </c>
      <c r="B593" s="8" t="str">
        <f>Daten!B593</f>
        <v>St. Veit an der Gölsen</v>
      </c>
      <c r="C593" s="15">
        <f t="shared" si="216"/>
        <v>3</v>
      </c>
      <c r="D593" s="10">
        <f>Daten!D593</f>
        <v>0</v>
      </c>
      <c r="E593" s="9">
        <f>Daten!E593</f>
        <v>3895</v>
      </c>
      <c r="F593" s="9">
        <f>Daten!F593</f>
        <v>3910</v>
      </c>
      <c r="G593" s="27">
        <f t="shared" si="217"/>
        <v>-15</v>
      </c>
      <c r="H593" s="29">
        <f t="shared" si="218"/>
        <v>-3.8363171355498722E-3</v>
      </c>
      <c r="I593" s="21">
        <f t="shared" si="219"/>
        <v>50.435888031978998</v>
      </c>
      <c r="J593" s="21">
        <f t="shared" si="220"/>
        <v>-65.435888031979005</v>
      </c>
      <c r="K593" s="27">
        <f t="shared" si="221"/>
        <v>32717.944015989502</v>
      </c>
      <c r="L593" s="16">
        <f>Daten!G593</f>
        <v>609</v>
      </c>
      <c r="M593" s="16">
        <f>Daten!H593</f>
        <v>2511</v>
      </c>
      <c r="N593" s="16">
        <f>Daten!I593</f>
        <v>775</v>
      </c>
      <c r="O593" s="28">
        <f t="shared" si="222"/>
        <v>0.55117483074472318</v>
      </c>
      <c r="P593" s="16">
        <f t="shared" si="223"/>
        <v>1388.6125067371781</v>
      </c>
      <c r="Q593" s="21">
        <f t="shared" si="224"/>
        <v>-4.612506737178137</v>
      </c>
      <c r="R593" s="27">
        <f t="shared" si="225"/>
        <v>-922.50134743562739</v>
      </c>
      <c r="S593" s="9">
        <f>Daten!K593</f>
        <v>20619</v>
      </c>
      <c r="T593" s="9">
        <f>Daten!L593</f>
        <v>169657</v>
      </c>
      <c r="U593" s="9">
        <f>Daten!M593</f>
        <v>224184</v>
      </c>
      <c r="V593" s="9">
        <f>Daten!N593</f>
        <v>500</v>
      </c>
      <c r="W593" s="9">
        <f>Daten!O593</f>
        <v>500</v>
      </c>
      <c r="X593" s="23">
        <f t="shared" si="226"/>
        <v>414460</v>
      </c>
      <c r="Y593" s="9">
        <f t="shared" si="227"/>
        <v>1377726.9670586321</v>
      </c>
      <c r="Z593" s="21">
        <f t="shared" si="228"/>
        <v>-963266.96705863206</v>
      </c>
      <c r="AA593" s="27">
        <f t="shared" si="229"/>
        <v>96326.696705863214</v>
      </c>
      <c r="AB593" s="32">
        <f t="shared" si="230"/>
        <v>128122.13937441709</v>
      </c>
      <c r="AC593" s="31">
        <f t="shared" si="231"/>
        <v>128122.13937441709</v>
      </c>
      <c r="AG593" s="26">
        <f t="shared" si="232"/>
        <v>32717.944015989502</v>
      </c>
      <c r="AH593" s="26">
        <f t="shared" si="233"/>
        <v>96326.696705863214</v>
      </c>
      <c r="AI593" s="26">
        <f t="shared" si="234"/>
        <v>129044.64072185272</v>
      </c>
      <c r="AJ593" s="26">
        <f t="shared" si="235"/>
        <v>1</v>
      </c>
      <c r="AK593" s="26">
        <f t="shared" si="236"/>
        <v>129044.64072185272</v>
      </c>
      <c r="AL593" s="26">
        <f t="shared" ca="1" si="237"/>
        <v>304558</v>
      </c>
      <c r="AM593" s="26">
        <f t="shared" ca="1" si="238"/>
        <v>31</v>
      </c>
      <c r="AN593" s="26">
        <f ca="1">IF(AM593=0,0,COUNTIF($AM$19:AM593,C593*10+1))</f>
        <v>159</v>
      </c>
      <c r="AO593" s="21">
        <f t="shared" ca="1" si="239"/>
        <v>0</v>
      </c>
      <c r="AP593" s="33">
        <f t="shared" ca="1" si="240"/>
        <v>304558</v>
      </c>
      <c r="AR593" s="111">
        <v>137660</v>
      </c>
      <c r="AS593" s="26"/>
    </row>
    <row r="594" spans="1:45" x14ac:dyDescent="0.2">
      <c r="A594" s="15">
        <f>Daten!A594</f>
        <v>31413</v>
      </c>
      <c r="B594" s="8" t="str">
        <f>Daten!B594</f>
        <v>Traisen</v>
      </c>
      <c r="C594" s="15">
        <f t="shared" si="216"/>
        <v>3</v>
      </c>
      <c r="D594" s="10">
        <f>Daten!D594</f>
        <v>0</v>
      </c>
      <c r="E594" s="9">
        <f>Daten!E594</f>
        <v>3410</v>
      </c>
      <c r="F594" s="9">
        <f>Daten!F594</f>
        <v>3537</v>
      </c>
      <c r="G594" s="27">
        <f t="shared" si="217"/>
        <v>-127</v>
      </c>
      <c r="H594" s="29">
        <f t="shared" si="218"/>
        <v>-3.5906135142776366E-2</v>
      </c>
      <c r="I594" s="21">
        <f t="shared" si="219"/>
        <v>45.624484902585607</v>
      </c>
      <c r="J594" s="21">
        <f t="shared" si="220"/>
        <v>-172.62448490258561</v>
      </c>
      <c r="K594" s="27">
        <f t="shared" si="221"/>
        <v>86312.242451292797</v>
      </c>
      <c r="L594" s="16">
        <f>Daten!G594</f>
        <v>425</v>
      </c>
      <c r="M594" s="16">
        <f>Daten!H594</f>
        <v>2198</v>
      </c>
      <c r="N594" s="16">
        <f>Daten!I594</f>
        <v>787</v>
      </c>
      <c r="O594" s="28">
        <f t="shared" si="222"/>
        <v>0.55141037306642404</v>
      </c>
      <c r="P594" s="16">
        <f t="shared" si="223"/>
        <v>1215.5198286771476</v>
      </c>
      <c r="Q594" s="21">
        <f t="shared" si="224"/>
        <v>-3.5198286771476432</v>
      </c>
      <c r="R594" s="27">
        <f t="shared" si="225"/>
        <v>-703.96573542952865</v>
      </c>
      <c r="S594" s="9">
        <f>Daten!K594</f>
        <v>3389</v>
      </c>
      <c r="T594" s="9">
        <f>Daten!L594</f>
        <v>188202</v>
      </c>
      <c r="U594" s="9">
        <f>Daten!M594</f>
        <v>1475622</v>
      </c>
      <c r="V594" s="9">
        <f>Daten!N594</f>
        <v>500</v>
      </c>
      <c r="W594" s="9">
        <f>Daten!O594</f>
        <v>500</v>
      </c>
      <c r="X594" s="23">
        <f t="shared" si="226"/>
        <v>1667213</v>
      </c>
      <c r="Y594" s="9">
        <f t="shared" si="227"/>
        <v>1206174.3151912543</v>
      </c>
      <c r="Z594" s="21">
        <f t="shared" si="228"/>
        <v>461038.68480874575</v>
      </c>
      <c r="AA594" s="27">
        <f t="shared" si="229"/>
        <v>-46103.868480874575</v>
      </c>
      <c r="AB594" s="32">
        <f t="shared" si="230"/>
        <v>39504.408234988688</v>
      </c>
      <c r="AC594" s="31">
        <f t="shared" si="231"/>
        <v>39504.408234988688</v>
      </c>
      <c r="AG594" s="26">
        <f t="shared" si="232"/>
        <v>86312.242451292797</v>
      </c>
      <c r="AH594" s="26">
        <f t="shared" si="233"/>
        <v>-46103.868480874575</v>
      </c>
      <c r="AI594" s="26">
        <f t="shared" si="234"/>
        <v>40208.373970418223</v>
      </c>
      <c r="AJ594" s="26">
        <f t="shared" si="235"/>
        <v>1</v>
      </c>
      <c r="AK594" s="26">
        <f t="shared" si="236"/>
        <v>40208.373970418223</v>
      </c>
      <c r="AL594" s="26">
        <f t="shared" ca="1" si="237"/>
        <v>94896</v>
      </c>
      <c r="AM594" s="26">
        <f t="shared" ca="1" si="238"/>
        <v>31</v>
      </c>
      <c r="AN594" s="26">
        <f ca="1">IF(AM594=0,0,COUNTIF($AM$19:AM594,C594*10+1))</f>
        <v>160</v>
      </c>
      <c r="AO594" s="21">
        <f t="shared" ca="1" si="239"/>
        <v>0</v>
      </c>
      <c r="AP594" s="33">
        <f t="shared" ca="1" si="240"/>
        <v>94896</v>
      </c>
      <c r="AR594" s="111">
        <v>42893</v>
      </c>
      <c r="AS594" s="26"/>
    </row>
    <row r="595" spans="1:45" x14ac:dyDescent="0.2">
      <c r="A595" s="15">
        <f>Daten!A595</f>
        <v>31414</v>
      </c>
      <c r="B595" s="8" t="str">
        <f>Daten!B595</f>
        <v>Türnitz</v>
      </c>
      <c r="C595" s="15">
        <f t="shared" ref="C595:C658" si="241">INT(A595/10000)</f>
        <v>3</v>
      </c>
      <c r="D595" s="10">
        <f>Daten!D595</f>
        <v>0</v>
      </c>
      <c r="E595" s="9">
        <f>Daten!E595</f>
        <v>1922</v>
      </c>
      <c r="F595" s="9">
        <f>Daten!F595</f>
        <v>1884</v>
      </c>
      <c r="G595" s="27">
        <f t="shared" ref="G595:G658" si="242">E595-F595</f>
        <v>38</v>
      </c>
      <c r="H595" s="29">
        <f t="shared" ref="H595:H658" si="243">G595/F595</f>
        <v>2.0169851380042462E-2</v>
      </c>
      <c r="I595" s="21">
        <f t="shared" ref="I595:I658" si="244">F595*$I$6</f>
        <v>24.302100524871722</v>
      </c>
      <c r="J595" s="21">
        <f t="shared" ref="J595:J658" si="245">G595-I595</f>
        <v>13.697899475128278</v>
      </c>
      <c r="K595" s="27">
        <f t="shared" ref="K595:K658" si="246">-J595*$K$5</f>
        <v>-6848.9497375641386</v>
      </c>
      <c r="L595" s="16">
        <f>Daten!G595</f>
        <v>257</v>
      </c>
      <c r="M595" s="16">
        <f>Daten!H595</f>
        <v>1178</v>
      </c>
      <c r="N595" s="16">
        <f>Daten!I595</f>
        <v>487</v>
      </c>
      <c r="O595" s="28">
        <f t="shared" ref="O595:O658" si="247">(L595+N595)/M595</f>
        <v>0.63157894736842102</v>
      </c>
      <c r="P595" s="16">
        <f t="shared" ref="P595:P658" si="248">M595*$P$6</f>
        <v>651.44784266682439</v>
      </c>
      <c r="Q595" s="21">
        <f t="shared" ref="Q595:Q658" si="249">L595+N595-P595</f>
        <v>92.552157333175614</v>
      </c>
      <c r="R595" s="27">
        <f t="shared" ref="R595:R658" si="250">Q595*$R$5</f>
        <v>18510.431466635124</v>
      </c>
      <c r="S595" s="9">
        <f>Daten!K595</f>
        <v>43636</v>
      </c>
      <c r="T595" s="9">
        <f>Daten!L595</f>
        <v>128452</v>
      </c>
      <c r="U595" s="9">
        <f>Daten!M595</f>
        <v>158901</v>
      </c>
      <c r="V595" s="9">
        <f>Daten!N595</f>
        <v>500</v>
      </c>
      <c r="W595" s="9">
        <f>Daten!O595</f>
        <v>500</v>
      </c>
      <c r="X595" s="23">
        <f t="shared" ref="X595:X658" si="251">S595/V595*500+T595/W595*500+U595</f>
        <v>330989</v>
      </c>
      <c r="Y595" s="9">
        <f t="shared" ref="Y595:Y658" si="252">E595*$Y$6</f>
        <v>679843.70492597972</v>
      </c>
      <c r="Z595" s="21">
        <f t="shared" ref="Z595:Z658" si="253">X595-Y595</f>
        <v>-348854.70492597972</v>
      </c>
      <c r="AA595" s="27">
        <f t="shared" ref="AA595:AA658" si="254">-Z595*$AA$5</f>
        <v>34885.470492597975</v>
      </c>
      <c r="AB595" s="32">
        <f t="shared" ref="AB595:AB658" si="255">K595+R595+AA595</f>
        <v>46546.952221668958</v>
      </c>
      <c r="AC595" s="31">
        <f t="shared" ref="AC595:AC658" si="256">MAX(0,AB595)</f>
        <v>46546.952221668958</v>
      </c>
      <c r="AG595" s="26">
        <f t="shared" ref="AG595:AG658" si="257">IF(AB595&gt;0,K595,0)</f>
        <v>-6848.9497375641386</v>
      </c>
      <c r="AH595" s="26">
        <f t="shared" ref="AH595:AH658" si="258">IF(AB595&gt;0,AA595,0)</f>
        <v>34885.470492597975</v>
      </c>
      <c r="AI595" s="26">
        <f t="shared" ref="AI595:AI658" si="259">AG595+AH595</f>
        <v>28036.520755033838</v>
      </c>
      <c r="AJ595" s="26">
        <f t="shared" ref="AJ595:AJ658" si="260">IF(AND(V595=500,W595=500),1,0)</f>
        <v>1</v>
      </c>
      <c r="AK595" s="26">
        <f t="shared" ref="AK595:AK658" si="261">IF(AND(AJ595=1,AI595&gt;=E595*$AK$5),AI595,0)</f>
        <v>28036.520755033838</v>
      </c>
      <c r="AL595" s="26">
        <f t="shared" ref="AL595:AL658" ca="1" si="262">IF(OFFSET($AK$6,C595,0)=0,0,ROUND(AK595*OFFSET($AF$6,C595,0)/OFFSET($AK$6,C595,0),0))</f>
        <v>66169</v>
      </c>
      <c r="AM595" s="26">
        <f t="shared" ref="AM595:AM658" ca="1" si="263">IF(AL595&gt;0,C595*10+1,0)</f>
        <v>31</v>
      </c>
      <c r="AN595" s="26">
        <f ca="1">IF(AM595=0,0,COUNTIF($AM$19:AM595,C595*10+1))</f>
        <v>161</v>
      </c>
      <c r="AO595" s="21">
        <f t="shared" ref="AO595:AO658" ca="1" si="264">IF(AN595=1,OFFSET($AF$6,C595,0)-OFFSET($AL$6,C595,0),0)</f>
        <v>0</v>
      </c>
      <c r="AP595" s="33">
        <f t="shared" ref="AP595:AP658" ca="1" si="265">AL595+AO595</f>
        <v>66169</v>
      </c>
      <c r="AR595" s="111">
        <v>29908</v>
      </c>
      <c r="AS595" s="26"/>
    </row>
    <row r="596" spans="1:45" x14ac:dyDescent="0.2">
      <c r="A596" s="15">
        <f>Daten!A596</f>
        <v>31502</v>
      </c>
      <c r="B596" s="8" t="str">
        <f>Daten!B596</f>
        <v>Artstetten-Pöbring</v>
      </c>
      <c r="C596" s="15">
        <f t="shared" si="241"/>
        <v>3</v>
      </c>
      <c r="D596" s="10">
        <f>Daten!D596</f>
        <v>0</v>
      </c>
      <c r="E596" s="9">
        <f>Daten!E596</f>
        <v>1209</v>
      </c>
      <c r="F596" s="9">
        <f>Daten!F596</f>
        <v>1169</v>
      </c>
      <c r="G596" s="27">
        <f t="shared" si="242"/>
        <v>40</v>
      </c>
      <c r="H596" s="29">
        <f t="shared" si="243"/>
        <v>3.4217279726261762E-2</v>
      </c>
      <c r="I596" s="21">
        <f t="shared" si="244"/>
        <v>15.079169593192699</v>
      </c>
      <c r="J596" s="21">
        <f t="shared" si="245"/>
        <v>24.920830406807301</v>
      </c>
      <c r="K596" s="27">
        <f t="shared" si="246"/>
        <v>-12460.415203403651</v>
      </c>
      <c r="L596" s="16">
        <f>Daten!G596</f>
        <v>217</v>
      </c>
      <c r="M596" s="16">
        <f>Daten!H596</f>
        <v>762</v>
      </c>
      <c r="N596" s="16">
        <f>Daten!I596</f>
        <v>230</v>
      </c>
      <c r="O596" s="28">
        <f t="shared" si="247"/>
        <v>0.58661417322834641</v>
      </c>
      <c r="P596" s="16">
        <f t="shared" si="248"/>
        <v>421.39495425477094</v>
      </c>
      <c r="Q596" s="21">
        <f t="shared" si="249"/>
        <v>25.605045745229063</v>
      </c>
      <c r="R596" s="27">
        <f t="shared" si="250"/>
        <v>5121.0091490458126</v>
      </c>
      <c r="S596" s="9">
        <f>Daten!K596</f>
        <v>19597</v>
      </c>
      <c r="T596" s="9">
        <f>Daten!L596</f>
        <v>52118</v>
      </c>
      <c r="U596" s="9">
        <f>Daten!M596</f>
        <v>79409</v>
      </c>
      <c r="V596" s="9">
        <f>Daten!N596</f>
        <v>500</v>
      </c>
      <c r="W596" s="9">
        <f>Daten!O596</f>
        <v>500</v>
      </c>
      <c r="X596" s="23">
        <f t="shared" si="251"/>
        <v>151124</v>
      </c>
      <c r="Y596" s="9">
        <f t="shared" si="252"/>
        <v>427643.62084053562</v>
      </c>
      <c r="Z596" s="21">
        <f t="shared" si="253"/>
        <v>-276519.62084053562</v>
      </c>
      <c r="AA596" s="27">
        <f t="shared" si="254"/>
        <v>27651.962084053564</v>
      </c>
      <c r="AB596" s="32">
        <f t="shared" si="255"/>
        <v>20312.556029695726</v>
      </c>
      <c r="AC596" s="31">
        <f t="shared" si="256"/>
        <v>20312.556029695726</v>
      </c>
      <c r="AG596" s="26">
        <f t="shared" si="257"/>
        <v>-12460.415203403651</v>
      </c>
      <c r="AH596" s="26">
        <f t="shared" si="258"/>
        <v>27651.962084053564</v>
      </c>
      <c r="AI596" s="26">
        <f t="shared" si="259"/>
        <v>15191.546880649914</v>
      </c>
      <c r="AJ596" s="26">
        <f t="shared" si="260"/>
        <v>1</v>
      </c>
      <c r="AK596" s="26">
        <f t="shared" si="261"/>
        <v>15191.546880649914</v>
      </c>
      <c r="AL596" s="26">
        <f t="shared" ca="1" si="262"/>
        <v>35854</v>
      </c>
      <c r="AM596" s="26">
        <f t="shared" ca="1" si="263"/>
        <v>31</v>
      </c>
      <c r="AN596" s="26">
        <f ca="1">IF(AM596=0,0,COUNTIF($AM$19:AM596,C596*10+1))</f>
        <v>162</v>
      </c>
      <c r="AO596" s="21">
        <f t="shared" ca="1" si="264"/>
        <v>0</v>
      </c>
      <c r="AP596" s="33">
        <f t="shared" ca="1" si="265"/>
        <v>35854</v>
      </c>
      <c r="AR596" s="111">
        <v>16206</v>
      </c>
      <c r="AS596" s="26"/>
    </row>
    <row r="597" spans="1:45" x14ac:dyDescent="0.2">
      <c r="A597" s="15">
        <f>Daten!A597</f>
        <v>31503</v>
      </c>
      <c r="B597" s="8" t="str">
        <f>Daten!B597</f>
        <v>Bergland</v>
      </c>
      <c r="C597" s="15">
        <f t="shared" si="241"/>
        <v>3</v>
      </c>
      <c r="D597" s="10">
        <f>Daten!D597</f>
        <v>0</v>
      </c>
      <c r="E597" s="9">
        <f>Daten!E597</f>
        <v>1933</v>
      </c>
      <c r="F597" s="9">
        <f>Daten!F597</f>
        <v>1924</v>
      </c>
      <c r="G597" s="27">
        <f t="shared" si="242"/>
        <v>9</v>
      </c>
      <c r="H597" s="29">
        <f t="shared" si="243"/>
        <v>4.677754677754678E-3</v>
      </c>
      <c r="I597" s="21">
        <f t="shared" si="244"/>
        <v>24.818068688881738</v>
      </c>
      <c r="J597" s="21">
        <f t="shared" si="245"/>
        <v>-15.818068688881738</v>
      </c>
      <c r="K597" s="27">
        <f t="shared" si="246"/>
        <v>7909.0343444408691</v>
      </c>
      <c r="L597" s="16">
        <f>Daten!G597</f>
        <v>325</v>
      </c>
      <c r="M597" s="16">
        <f>Daten!H597</f>
        <v>1292</v>
      </c>
      <c r="N597" s="16">
        <f>Daten!I597</f>
        <v>316</v>
      </c>
      <c r="O597" s="28">
        <f t="shared" si="247"/>
        <v>0.49613003095975233</v>
      </c>
      <c r="P597" s="16">
        <f t="shared" si="248"/>
        <v>714.49118227974282</v>
      </c>
      <c r="Q597" s="21">
        <f t="shared" si="249"/>
        <v>-73.491182279742816</v>
      </c>
      <c r="R597" s="27">
        <f t="shared" si="250"/>
        <v>-14698.236455948563</v>
      </c>
      <c r="S597" s="9">
        <f>Daten!K597</f>
        <v>30595</v>
      </c>
      <c r="T597" s="9">
        <f>Daten!L597</f>
        <v>115610</v>
      </c>
      <c r="U597" s="9">
        <f>Daten!M597</f>
        <v>719026</v>
      </c>
      <c r="V597" s="9">
        <f>Daten!N597</f>
        <v>500</v>
      </c>
      <c r="W597" s="9">
        <f>Daten!O597</f>
        <v>500</v>
      </c>
      <c r="X597" s="23">
        <f t="shared" si="251"/>
        <v>865231</v>
      </c>
      <c r="Y597" s="9">
        <f t="shared" si="252"/>
        <v>683734.58981369343</v>
      </c>
      <c r="Z597" s="21">
        <f t="shared" si="253"/>
        <v>181496.41018630657</v>
      </c>
      <c r="AA597" s="27">
        <f t="shared" si="254"/>
        <v>-18149.641018630657</v>
      </c>
      <c r="AB597" s="32">
        <f t="shared" si="255"/>
        <v>-24938.84313013835</v>
      </c>
      <c r="AC597" s="31">
        <f t="shared" si="256"/>
        <v>0</v>
      </c>
      <c r="AG597" s="26">
        <f t="shared" si="257"/>
        <v>0</v>
      </c>
      <c r="AH597" s="26">
        <f t="shared" si="258"/>
        <v>0</v>
      </c>
      <c r="AI597" s="26">
        <f t="shared" si="259"/>
        <v>0</v>
      </c>
      <c r="AJ597" s="26">
        <f t="shared" si="260"/>
        <v>1</v>
      </c>
      <c r="AK597" s="26">
        <f t="shared" si="261"/>
        <v>0</v>
      </c>
      <c r="AL597" s="26">
        <f t="shared" ca="1" si="262"/>
        <v>0</v>
      </c>
      <c r="AM597" s="26">
        <f t="shared" ca="1" si="263"/>
        <v>0</v>
      </c>
      <c r="AN597" s="26">
        <f ca="1">IF(AM597=0,0,COUNTIF($AM$19:AM597,C597*10+1))</f>
        <v>0</v>
      </c>
      <c r="AO597" s="21">
        <f t="shared" ca="1" si="264"/>
        <v>0</v>
      </c>
      <c r="AP597" s="33">
        <f t="shared" ca="1" si="265"/>
        <v>0</v>
      </c>
      <c r="AR597" s="111">
        <v>0</v>
      </c>
      <c r="AS597" s="26"/>
    </row>
    <row r="598" spans="1:45" x14ac:dyDescent="0.2">
      <c r="A598" s="15">
        <f>Daten!A598</f>
        <v>31504</v>
      </c>
      <c r="B598" s="8" t="str">
        <f>Daten!B598</f>
        <v>Bischofstetten</v>
      </c>
      <c r="C598" s="15">
        <f t="shared" si="241"/>
        <v>3</v>
      </c>
      <c r="D598" s="10">
        <f>Daten!D598</f>
        <v>0</v>
      </c>
      <c r="E598" s="9">
        <f>Daten!E598</f>
        <v>1218</v>
      </c>
      <c r="F598" s="9">
        <f>Daten!F598</f>
        <v>1234</v>
      </c>
      <c r="G598" s="27">
        <f t="shared" si="242"/>
        <v>-16</v>
      </c>
      <c r="H598" s="29">
        <f t="shared" si="243"/>
        <v>-1.2965964343598054E-2</v>
      </c>
      <c r="I598" s="21">
        <f t="shared" si="244"/>
        <v>15.917617859708974</v>
      </c>
      <c r="J598" s="21">
        <f t="shared" si="245"/>
        <v>-31.917617859708976</v>
      </c>
      <c r="K598" s="27">
        <f t="shared" si="246"/>
        <v>15958.808929854487</v>
      </c>
      <c r="L598" s="16">
        <f>Daten!G598</f>
        <v>179</v>
      </c>
      <c r="M598" s="16">
        <f>Daten!H598</f>
        <v>815</v>
      </c>
      <c r="N598" s="16">
        <f>Daten!I598</f>
        <v>224</v>
      </c>
      <c r="O598" s="28">
        <f t="shared" si="247"/>
        <v>0.49447852760736194</v>
      </c>
      <c r="P598" s="16">
        <f t="shared" si="248"/>
        <v>450.70457705726812</v>
      </c>
      <c r="Q598" s="21">
        <f t="shared" si="249"/>
        <v>-47.704577057268125</v>
      </c>
      <c r="R598" s="27">
        <f t="shared" si="250"/>
        <v>-9540.915411453625</v>
      </c>
      <c r="S598" s="9">
        <f>Daten!K598</f>
        <v>15270</v>
      </c>
      <c r="T598" s="9">
        <f>Daten!L598</f>
        <v>53332</v>
      </c>
      <c r="U598" s="9">
        <f>Daten!M598</f>
        <v>47664</v>
      </c>
      <c r="V598" s="9">
        <f>Daten!N598</f>
        <v>500</v>
      </c>
      <c r="W598" s="9">
        <f>Daten!O598</f>
        <v>500</v>
      </c>
      <c r="X598" s="23">
        <f t="shared" si="251"/>
        <v>116266</v>
      </c>
      <c r="Y598" s="9">
        <f t="shared" si="252"/>
        <v>430827.07211230142</v>
      </c>
      <c r="Z598" s="21">
        <f t="shared" si="253"/>
        <v>-314561.07211230142</v>
      </c>
      <c r="AA598" s="27">
        <f t="shared" si="254"/>
        <v>31456.107211230144</v>
      </c>
      <c r="AB598" s="32">
        <f t="shared" si="255"/>
        <v>37874.000729631007</v>
      </c>
      <c r="AC598" s="31">
        <f t="shared" si="256"/>
        <v>37874.000729631007</v>
      </c>
      <c r="AG598" s="26">
        <f t="shared" si="257"/>
        <v>15958.808929854487</v>
      </c>
      <c r="AH598" s="26">
        <f t="shared" si="258"/>
        <v>31456.107211230144</v>
      </c>
      <c r="AI598" s="26">
        <f t="shared" si="259"/>
        <v>47414.916141084628</v>
      </c>
      <c r="AJ598" s="26">
        <f t="shared" si="260"/>
        <v>1</v>
      </c>
      <c r="AK598" s="26">
        <f t="shared" si="261"/>
        <v>47414.916141084628</v>
      </c>
      <c r="AL598" s="26">
        <f t="shared" ca="1" si="262"/>
        <v>111904</v>
      </c>
      <c r="AM598" s="26">
        <f t="shared" ca="1" si="263"/>
        <v>31</v>
      </c>
      <c r="AN598" s="26">
        <f ca="1">IF(AM598=0,0,COUNTIF($AM$19:AM598,C598*10+1))</f>
        <v>163</v>
      </c>
      <c r="AO598" s="21">
        <f t="shared" ca="1" si="264"/>
        <v>0</v>
      </c>
      <c r="AP598" s="33">
        <f t="shared" ca="1" si="265"/>
        <v>111904</v>
      </c>
      <c r="AR598" s="111">
        <v>50581</v>
      </c>
      <c r="AS598" s="26"/>
    </row>
    <row r="599" spans="1:45" x14ac:dyDescent="0.2">
      <c r="A599" s="15">
        <f>Daten!A599</f>
        <v>31505</v>
      </c>
      <c r="B599" s="8" t="str">
        <f>Daten!B599</f>
        <v>Blindenmarkt</v>
      </c>
      <c r="C599" s="15">
        <f t="shared" si="241"/>
        <v>3</v>
      </c>
      <c r="D599" s="10">
        <f>Daten!D599</f>
        <v>0</v>
      </c>
      <c r="E599" s="9">
        <f>Daten!E599</f>
        <v>2681</v>
      </c>
      <c r="F599" s="9">
        <f>Daten!F599</f>
        <v>2624</v>
      </c>
      <c r="G599" s="27">
        <f t="shared" si="242"/>
        <v>57</v>
      </c>
      <c r="H599" s="29">
        <f t="shared" si="243"/>
        <v>2.1722560975609755E-2</v>
      </c>
      <c r="I599" s="21">
        <f t="shared" si="244"/>
        <v>33.847511559057004</v>
      </c>
      <c r="J599" s="21">
        <f t="shared" si="245"/>
        <v>23.152488440942996</v>
      </c>
      <c r="K599" s="27">
        <f t="shared" si="246"/>
        <v>-11576.244220471497</v>
      </c>
      <c r="L599" s="16">
        <f>Daten!G599</f>
        <v>455</v>
      </c>
      <c r="M599" s="16">
        <f>Daten!H599</f>
        <v>1789</v>
      </c>
      <c r="N599" s="16">
        <f>Daten!I599</f>
        <v>437</v>
      </c>
      <c r="O599" s="28">
        <f t="shared" si="247"/>
        <v>0.49860257126886531</v>
      </c>
      <c r="P599" s="16">
        <f t="shared" si="248"/>
        <v>989.33802252202781</v>
      </c>
      <c r="Q599" s="21">
        <f t="shared" si="249"/>
        <v>-97.338022522027813</v>
      </c>
      <c r="R599" s="27">
        <f t="shared" si="250"/>
        <v>-19467.604504405565</v>
      </c>
      <c r="S599" s="9">
        <f>Daten!K599</f>
        <v>10155</v>
      </c>
      <c r="T599" s="9">
        <f>Daten!L599</f>
        <v>155085</v>
      </c>
      <c r="U599" s="9">
        <f>Daten!M599</f>
        <v>186806</v>
      </c>
      <c r="V599" s="9">
        <f>Daten!N599</f>
        <v>500</v>
      </c>
      <c r="W599" s="9">
        <f>Daten!O599</f>
        <v>500</v>
      </c>
      <c r="X599" s="23">
        <f t="shared" si="251"/>
        <v>352046</v>
      </c>
      <c r="Y599" s="9">
        <f t="shared" si="252"/>
        <v>948314.76217822661</v>
      </c>
      <c r="Z599" s="21">
        <f t="shared" si="253"/>
        <v>-596268.76217822661</v>
      </c>
      <c r="AA599" s="27">
        <f t="shared" si="254"/>
        <v>59626.876217822661</v>
      </c>
      <c r="AB599" s="32">
        <f t="shared" si="255"/>
        <v>28583.027492945599</v>
      </c>
      <c r="AC599" s="31">
        <f t="shared" si="256"/>
        <v>28583.027492945599</v>
      </c>
      <c r="AG599" s="26">
        <f t="shared" si="257"/>
        <v>-11576.244220471497</v>
      </c>
      <c r="AH599" s="26">
        <f t="shared" si="258"/>
        <v>59626.876217822661</v>
      </c>
      <c r="AI599" s="26">
        <f t="shared" si="259"/>
        <v>48050.631997351164</v>
      </c>
      <c r="AJ599" s="26">
        <f t="shared" si="260"/>
        <v>1</v>
      </c>
      <c r="AK599" s="26">
        <f t="shared" si="261"/>
        <v>48050.631997351164</v>
      </c>
      <c r="AL599" s="26">
        <f t="shared" ca="1" si="262"/>
        <v>113404</v>
      </c>
      <c r="AM599" s="26">
        <f t="shared" ca="1" si="263"/>
        <v>31</v>
      </c>
      <c r="AN599" s="26">
        <f ca="1">IF(AM599=0,0,COUNTIF($AM$19:AM599,C599*10+1))</f>
        <v>164</v>
      </c>
      <c r="AO599" s="21">
        <f t="shared" ca="1" si="264"/>
        <v>0</v>
      </c>
      <c r="AP599" s="33">
        <f t="shared" ca="1" si="265"/>
        <v>113404</v>
      </c>
      <c r="AR599" s="111">
        <v>51258</v>
      </c>
      <c r="AS599" s="26"/>
    </row>
    <row r="600" spans="1:45" x14ac:dyDescent="0.2">
      <c r="A600" s="15">
        <f>Daten!A600</f>
        <v>31506</v>
      </c>
      <c r="B600" s="8" t="str">
        <f>Daten!B600</f>
        <v>Dorfstetten</v>
      </c>
      <c r="C600" s="15">
        <f t="shared" si="241"/>
        <v>3</v>
      </c>
      <c r="D600" s="10">
        <f>Daten!D600</f>
        <v>0</v>
      </c>
      <c r="E600" s="9">
        <f>Daten!E600</f>
        <v>586</v>
      </c>
      <c r="F600" s="9">
        <f>Daten!F600</f>
        <v>574</v>
      </c>
      <c r="G600" s="27">
        <f t="shared" si="242"/>
        <v>12</v>
      </c>
      <c r="H600" s="29">
        <f t="shared" si="243"/>
        <v>2.0905923344947737E-2</v>
      </c>
      <c r="I600" s="21">
        <f t="shared" si="244"/>
        <v>7.4041431535437203</v>
      </c>
      <c r="J600" s="21">
        <f t="shared" si="245"/>
        <v>4.5958568464562797</v>
      </c>
      <c r="K600" s="27">
        <f t="shared" si="246"/>
        <v>-2297.9284232281398</v>
      </c>
      <c r="L600" s="16">
        <f>Daten!G600</f>
        <v>99</v>
      </c>
      <c r="M600" s="16">
        <f>Daten!H600</f>
        <v>403</v>
      </c>
      <c r="N600" s="16">
        <f>Daten!I600</f>
        <v>84</v>
      </c>
      <c r="O600" s="28">
        <f t="shared" si="247"/>
        <v>0.45409429280397023</v>
      </c>
      <c r="P600" s="16">
        <f t="shared" si="248"/>
        <v>222.86373564917676</v>
      </c>
      <c r="Q600" s="21">
        <f t="shared" si="249"/>
        <v>-39.86373564917676</v>
      </c>
      <c r="R600" s="27">
        <f t="shared" si="250"/>
        <v>-7972.7471298353521</v>
      </c>
      <c r="S600" s="9">
        <f>Daten!K600</f>
        <v>11005</v>
      </c>
      <c r="T600" s="9">
        <f>Daten!L600</f>
        <v>23153</v>
      </c>
      <c r="U600" s="9">
        <f>Daten!M600</f>
        <v>31694</v>
      </c>
      <c r="V600" s="9">
        <f>Daten!N600</f>
        <v>500</v>
      </c>
      <c r="W600" s="9">
        <f>Daten!O600</f>
        <v>500</v>
      </c>
      <c r="X600" s="23">
        <f t="shared" si="251"/>
        <v>65852</v>
      </c>
      <c r="Y600" s="9">
        <f t="shared" si="252"/>
        <v>207278.04947274929</v>
      </c>
      <c r="Z600" s="21">
        <f t="shared" si="253"/>
        <v>-141426.04947274929</v>
      </c>
      <c r="AA600" s="27">
        <f t="shared" si="254"/>
        <v>14142.604947274929</v>
      </c>
      <c r="AB600" s="32">
        <f t="shared" si="255"/>
        <v>3871.9293942114382</v>
      </c>
      <c r="AC600" s="31">
        <f t="shared" si="256"/>
        <v>3871.9293942114382</v>
      </c>
      <c r="AG600" s="26">
        <f t="shared" si="257"/>
        <v>-2297.9284232281398</v>
      </c>
      <c r="AH600" s="26">
        <f t="shared" si="258"/>
        <v>14142.604947274929</v>
      </c>
      <c r="AI600" s="26">
        <f t="shared" si="259"/>
        <v>11844.67652404679</v>
      </c>
      <c r="AJ600" s="26">
        <f t="shared" si="260"/>
        <v>1</v>
      </c>
      <c r="AK600" s="26">
        <f t="shared" si="261"/>
        <v>11844.67652404679</v>
      </c>
      <c r="AL600" s="26">
        <f t="shared" ca="1" si="262"/>
        <v>27955</v>
      </c>
      <c r="AM600" s="26">
        <f t="shared" ca="1" si="263"/>
        <v>31</v>
      </c>
      <c r="AN600" s="26">
        <f ca="1">IF(AM600=0,0,COUNTIF($AM$19:AM600,C600*10+1))</f>
        <v>165</v>
      </c>
      <c r="AO600" s="21">
        <f t="shared" ca="1" si="264"/>
        <v>0</v>
      </c>
      <c r="AP600" s="33">
        <f t="shared" ca="1" si="265"/>
        <v>27955</v>
      </c>
      <c r="AR600" s="111">
        <v>12636</v>
      </c>
      <c r="AS600" s="26"/>
    </row>
    <row r="601" spans="1:45" x14ac:dyDescent="0.2">
      <c r="A601" s="15">
        <f>Daten!A601</f>
        <v>31507</v>
      </c>
      <c r="B601" s="8" t="str">
        <f>Daten!B601</f>
        <v>Dunkelsteinerwald</v>
      </c>
      <c r="C601" s="15">
        <f t="shared" si="241"/>
        <v>3</v>
      </c>
      <c r="D601" s="10">
        <f>Daten!D601</f>
        <v>0</v>
      </c>
      <c r="E601" s="9">
        <f>Daten!E601</f>
        <v>2396</v>
      </c>
      <c r="F601" s="9">
        <f>Daten!F601</f>
        <v>2342</v>
      </c>
      <c r="G601" s="27">
        <f t="shared" si="242"/>
        <v>54</v>
      </c>
      <c r="H601" s="29">
        <f t="shared" si="243"/>
        <v>2.3057216054654141E-2</v>
      </c>
      <c r="I601" s="21">
        <f t="shared" si="244"/>
        <v>30.209936002786399</v>
      </c>
      <c r="J601" s="21">
        <f t="shared" si="245"/>
        <v>23.790063997213601</v>
      </c>
      <c r="K601" s="27">
        <f t="shared" si="246"/>
        <v>-11895.031998606801</v>
      </c>
      <c r="L601" s="16">
        <f>Daten!G601</f>
        <v>342</v>
      </c>
      <c r="M601" s="16">
        <f>Daten!H601</f>
        <v>1655</v>
      </c>
      <c r="N601" s="16">
        <f>Daten!I601</f>
        <v>399</v>
      </c>
      <c r="O601" s="28">
        <f t="shared" si="247"/>
        <v>0.44773413897280967</v>
      </c>
      <c r="P601" s="16">
        <f t="shared" si="248"/>
        <v>915.23444788929908</v>
      </c>
      <c r="Q601" s="21">
        <f t="shared" si="249"/>
        <v>-174.23444788929908</v>
      </c>
      <c r="R601" s="27">
        <f t="shared" si="250"/>
        <v>-34846.889577859816</v>
      </c>
      <c r="S601" s="9">
        <f>Daten!K601</f>
        <v>24218</v>
      </c>
      <c r="T601" s="9">
        <f>Daten!L601</f>
        <v>99855</v>
      </c>
      <c r="U601" s="9">
        <f>Daten!M601</f>
        <v>110113</v>
      </c>
      <c r="V601" s="9">
        <f>Daten!N601</f>
        <v>500</v>
      </c>
      <c r="W601" s="9">
        <f>Daten!O601</f>
        <v>500</v>
      </c>
      <c r="X601" s="23">
        <f t="shared" si="251"/>
        <v>234186</v>
      </c>
      <c r="Y601" s="9">
        <f t="shared" si="252"/>
        <v>847505.47190564382</v>
      </c>
      <c r="Z601" s="21">
        <f t="shared" si="253"/>
        <v>-613319.47190564382</v>
      </c>
      <c r="AA601" s="27">
        <f t="shared" si="254"/>
        <v>61331.947190564388</v>
      </c>
      <c r="AB601" s="32">
        <f t="shared" si="255"/>
        <v>14590.025614097773</v>
      </c>
      <c r="AC601" s="31">
        <f t="shared" si="256"/>
        <v>14590.025614097773</v>
      </c>
      <c r="AG601" s="26">
        <f t="shared" si="257"/>
        <v>-11895.031998606801</v>
      </c>
      <c r="AH601" s="26">
        <f t="shared" si="258"/>
        <v>61331.947190564388</v>
      </c>
      <c r="AI601" s="26">
        <f t="shared" si="259"/>
        <v>49436.915191957589</v>
      </c>
      <c r="AJ601" s="26">
        <f t="shared" si="260"/>
        <v>1</v>
      </c>
      <c r="AK601" s="26">
        <f t="shared" si="261"/>
        <v>49436.915191957589</v>
      </c>
      <c r="AL601" s="26">
        <f t="shared" ca="1" si="262"/>
        <v>116676</v>
      </c>
      <c r="AM601" s="26">
        <f t="shared" ca="1" si="263"/>
        <v>31</v>
      </c>
      <c r="AN601" s="26">
        <f ca="1">IF(AM601=0,0,COUNTIF($AM$19:AM601,C601*10+1))</f>
        <v>166</v>
      </c>
      <c r="AO601" s="21">
        <f t="shared" ca="1" si="264"/>
        <v>0</v>
      </c>
      <c r="AP601" s="33">
        <f t="shared" ca="1" si="265"/>
        <v>116676</v>
      </c>
      <c r="AR601" s="111">
        <v>52737</v>
      </c>
      <c r="AS601" s="26"/>
    </row>
    <row r="602" spans="1:45" x14ac:dyDescent="0.2">
      <c r="A602" s="15">
        <f>Daten!A602</f>
        <v>31508</v>
      </c>
      <c r="B602" s="8" t="str">
        <f>Daten!B602</f>
        <v>Erlauf</v>
      </c>
      <c r="C602" s="15">
        <f t="shared" si="241"/>
        <v>3</v>
      </c>
      <c r="D602" s="10">
        <f>Daten!D602</f>
        <v>0</v>
      </c>
      <c r="E602" s="9">
        <f>Daten!E602</f>
        <v>1088</v>
      </c>
      <c r="F602" s="9">
        <f>Daten!F602</f>
        <v>1086</v>
      </c>
      <c r="G602" s="27">
        <f t="shared" si="242"/>
        <v>2</v>
      </c>
      <c r="H602" s="29">
        <f t="shared" si="243"/>
        <v>1.841620626151013E-3</v>
      </c>
      <c r="I602" s="21">
        <f t="shared" si="244"/>
        <v>14.008535652871917</v>
      </c>
      <c r="J602" s="21">
        <f t="shared" si="245"/>
        <v>-12.008535652871917</v>
      </c>
      <c r="K602" s="27">
        <f t="shared" si="246"/>
        <v>6004.2678264359583</v>
      </c>
      <c r="L602" s="16">
        <f>Daten!G602</f>
        <v>159</v>
      </c>
      <c r="M602" s="16">
        <f>Daten!H602</f>
        <v>684</v>
      </c>
      <c r="N602" s="16">
        <f>Daten!I602</f>
        <v>245</v>
      </c>
      <c r="O602" s="28">
        <f t="shared" si="247"/>
        <v>0.59064327485380119</v>
      </c>
      <c r="P602" s="16">
        <f t="shared" si="248"/>
        <v>378.26003767751092</v>
      </c>
      <c r="Q602" s="21">
        <f t="shared" si="249"/>
        <v>25.739962322489077</v>
      </c>
      <c r="R602" s="27">
        <f t="shared" si="250"/>
        <v>5147.9924644978155</v>
      </c>
      <c r="S602" s="9">
        <f>Daten!K602</f>
        <v>7021</v>
      </c>
      <c r="T602" s="9">
        <f>Daten!L602</f>
        <v>45249</v>
      </c>
      <c r="U602" s="9">
        <f>Daten!M602</f>
        <v>82632</v>
      </c>
      <c r="V602" s="9">
        <f>Daten!N602</f>
        <v>500</v>
      </c>
      <c r="W602" s="9">
        <f>Daten!O602</f>
        <v>500</v>
      </c>
      <c r="X602" s="23">
        <f t="shared" si="251"/>
        <v>134902</v>
      </c>
      <c r="Y602" s="9">
        <f t="shared" si="252"/>
        <v>384843.88707568467</v>
      </c>
      <c r="Z602" s="21">
        <f t="shared" si="253"/>
        <v>-249941.88707568467</v>
      </c>
      <c r="AA602" s="27">
        <f t="shared" si="254"/>
        <v>24994.188707568468</v>
      </c>
      <c r="AB602" s="32">
        <f t="shared" si="255"/>
        <v>36146.448998502237</v>
      </c>
      <c r="AC602" s="31">
        <f t="shared" si="256"/>
        <v>36146.448998502237</v>
      </c>
      <c r="AG602" s="26">
        <f t="shared" si="257"/>
        <v>6004.2678264359583</v>
      </c>
      <c r="AH602" s="26">
        <f t="shared" si="258"/>
        <v>24994.188707568468</v>
      </c>
      <c r="AI602" s="26">
        <f t="shared" si="259"/>
        <v>30998.456534004428</v>
      </c>
      <c r="AJ602" s="26">
        <f t="shared" si="260"/>
        <v>1</v>
      </c>
      <c r="AK602" s="26">
        <f t="shared" si="261"/>
        <v>30998.456534004428</v>
      </c>
      <c r="AL602" s="26">
        <f t="shared" ca="1" si="262"/>
        <v>73159</v>
      </c>
      <c r="AM602" s="26">
        <f t="shared" ca="1" si="263"/>
        <v>31</v>
      </c>
      <c r="AN602" s="26">
        <f ca="1">IF(AM602=0,0,COUNTIF($AM$19:AM602,C602*10+1))</f>
        <v>167</v>
      </c>
      <c r="AO602" s="21">
        <f t="shared" ca="1" si="264"/>
        <v>0</v>
      </c>
      <c r="AP602" s="33">
        <f t="shared" ca="1" si="265"/>
        <v>73159</v>
      </c>
      <c r="AR602" s="111">
        <v>33068</v>
      </c>
      <c r="AS602" s="26"/>
    </row>
    <row r="603" spans="1:45" x14ac:dyDescent="0.2">
      <c r="A603" s="15">
        <f>Daten!A603</f>
        <v>31509</v>
      </c>
      <c r="B603" s="8" t="str">
        <f>Daten!B603</f>
        <v>Golling an der Erlauf</v>
      </c>
      <c r="C603" s="15">
        <f t="shared" si="241"/>
        <v>3</v>
      </c>
      <c r="D603" s="10">
        <f>Daten!D603</f>
        <v>0</v>
      </c>
      <c r="E603" s="9">
        <f>Daten!E603</f>
        <v>1506</v>
      </c>
      <c r="F603" s="9">
        <f>Daten!F603</f>
        <v>1498</v>
      </c>
      <c r="G603" s="27">
        <f t="shared" si="242"/>
        <v>8</v>
      </c>
      <c r="H603" s="29">
        <f t="shared" si="243"/>
        <v>5.3404539385847796E-3</v>
      </c>
      <c r="I603" s="21">
        <f t="shared" si="244"/>
        <v>19.323007742175076</v>
      </c>
      <c r="J603" s="21">
        <f t="shared" si="245"/>
        <v>-11.323007742175076</v>
      </c>
      <c r="K603" s="27">
        <f t="shared" si="246"/>
        <v>5661.5038710875378</v>
      </c>
      <c r="L603" s="16">
        <f>Daten!G603</f>
        <v>196</v>
      </c>
      <c r="M603" s="16">
        <f>Daten!H603</f>
        <v>1028</v>
      </c>
      <c r="N603" s="16">
        <f>Daten!I603</f>
        <v>282</v>
      </c>
      <c r="O603" s="28">
        <f t="shared" si="247"/>
        <v>0.46498054474708173</v>
      </c>
      <c r="P603" s="16">
        <f t="shared" si="248"/>
        <v>568.49608001824743</v>
      </c>
      <c r="Q603" s="21">
        <f t="shared" si="249"/>
        <v>-90.496080018247426</v>
      </c>
      <c r="R603" s="27">
        <f t="shared" si="250"/>
        <v>-18099.216003649486</v>
      </c>
      <c r="S603" s="9">
        <f>Daten!K603</f>
        <v>855</v>
      </c>
      <c r="T603" s="9">
        <f>Daten!L603</f>
        <v>56153</v>
      </c>
      <c r="U603" s="9">
        <f>Daten!M603</f>
        <v>116419</v>
      </c>
      <c r="V603" s="9">
        <f>Daten!N603</f>
        <v>500</v>
      </c>
      <c r="W603" s="9">
        <f>Daten!O603</f>
        <v>500</v>
      </c>
      <c r="X603" s="23">
        <f t="shared" si="251"/>
        <v>173427</v>
      </c>
      <c r="Y603" s="9">
        <f t="shared" si="252"/>
        <v>532697.51280880615</v>
      </c>
      <c r="Z603" s="21">
        <f t="shared" si="253"/>
        <v>-359270.51280880615</v>
      </c>
      <c r="AA603" s="27">
        <f t="shared" si="254"/>
        <v>35927.051280880616</v>
      </c>
      <c r="AB603" s="32">
        <f t="shared" si="255"/>
        <v>23489.339148318668</v>
      </c>
      <c r="AC603" s="31">
        <f t="shared" si="256"/>
        <v>23489.339148318668</v>
      </c>
      <c r="AG603" s="26">
        <f t="shared" si="257"/>
        <v>5661.5038710875378</v>
      </c>
      <c r="AH603" s="26">
        <f t="shared" si="258"/>
        <v>35927.051280880616</v>
      </c>
      <c r="AI603" s="26">
        <f t="shared" si="259"/>
        <v>41588.555151968154</v>
      </c>
      <c r="AJ603" s="26">
        <f t="shared" si="260"/>
        <v>1</v>
      </c>
      <c r="AK603" s="26">
        <f t="shared" si="261"/>
        <v>41588.555151968154</v>
      </c>
      <c r="AL603" s="26">
        <f t="shared" ca="1" si="262"/>
        <v>98153</v>
      </c>
      <c r="AM603" s="26">
        <f t="shared" ca="1" si="263"/>
        <v>31</v>
      </c>
      <c r="AN603" s="26">
        <f ca="1">IF(AM603=0,0,COUNTIF($AM$19:AM603,C603*10+1))</f>
        <v>168</v>
      </c>
      <c r="AO603" s="21">
        <f t="shared" ca="1" si="264"/>
        <v>0</v>
      </c>
      <c r="AP603" s="33">
        <f t="shared" ca="1" si="265"/>
        <v>98153</v>
      </c>
      <c r="AR603" s="111">
        <v>44365</v>
      </c>
      <c r="AS603" s="26"/>
    </row>
    <row r="604" spans="1:45" x14ac:dyDescent="0.2">
      <c r="A604" s="15">
        <f>Daten!A604</f>
        <v>31511</v>
      </c>
      <c r="B604" s="8" t="str">
        <f>Daten!B604</f>
        <v>Hofamt Priel</v>
      </c>
      <c r="C604" s="15">
        <f t="shared" si="241"/>
        <v>3</v>
      </c>
      <c r="D604" s="10">
        <f>Daten!D604</f>
        <v>0</v>
      </c>
      <c r="E604" s="9">
        <f>Daten!E604</f>
        <v>1702</v>
      </c>
      <c r="F604" s="9">
        <f>Daten!F604</f>
        <v>1713</v>
      </c>
      <c r="G604" s="27">
        <f t="shared" si="242"/>
        <v>-11</v>
      </c>
      <c r="H604" s="29">
        <f t="shared" si="243"/>
        <v>-6.4214827787507298E-3</v>
      </c>
      <c r="I604" s="21">
        <f t="shared" si="244"/>
        <v>22.096336623728906</v>
      </c>
      <c r="J604" s="21">
        <f t="shared" si="245"/>
        <v>-33.096336623728902</v>
      </c>
      <c r="K604" s="27">
        <f t="shared" si="246"/>
        <v>16548.168311864451</v>
      </c>
      <c r="L604" s="16">
        <f>Daten!G604</f>
        <v>272</v>
      </c>
      <c r="M604" s="16">
        <f>Daten!H604</f>
        <v>1121</v>
      </c>
      <c r="N604" s="16">
        <f>Daten!I604</f>
        <v>309</v>
      </c>
      <c r="O604" s="28">
        <f t="shared" si="247"/>
        <v>0.51828724353256017</v>
      </c>
      <c r="P604" s="16">
        <f t="shared" si="248"/>
        <v>619.92617286036511</v>
      </c>
      <c r="Q604" s="21">
        <f t="shared" si="249"/>
        <v>-38.926172860365114</v>
      </c>
      <c r="R604" s="27">
        <f t="shared" si="250"/>
        <v>-7785.2345720730227</v>
      </c>
      <c r="S604" s="9">
        <f>Daten!K604</f>
        <v>9006</v>
      </c>
      <c r="T604" s="9">
        <f>Daten!L604</f>
        <v>76720</v>
      </c>
      <c r="U604" s="9">
        <f>Daten!M604</f>
        <v>127030</v>
      </c>
      <c r="V604" s="9">
        <f>Daten!N604</f>
        <v>500</v>
      </c>
      <c r="W604" s="9">
        <f>Daten!O604</f>
        <v>500</v>
      </c>
      <c r="X604" s="23">
        <f t="shared" si="251"/>
        <v>212756</v>
      </c>
      <c r="Y604" s="9">
        <f t="shared" si="252"/>
        <v>602026.00717170525</v>
      </c>
      <c r="Z604" s="21">
        <f t="shared" si="253"/>
        <v>-389270.00717170525</v>
      </c>
      <c r="AA604" s="27">
        <f t="shared" si="254"/>
        <v>38927.000717170529</v>
      </c>
      <c r="AB604" s="32">
        <f t="shared" si="255"/>
        <v>47689.934456961957</v>
      </c>
      <c r="AC604" s="31">
        <f t="shared" si="256"/>
        <v>47689.934456961957</v>
      </c>
      <c r="AG604" s="26">
        <f t="shared" si="257"/>
        <v>16548.168311864451</v>
      </c>
      <c r="AH604" s="26">
        <f t="shared" si="258"/>
        <v>38927.000717170529</v>
      </c>
      <c r="AI604" s="26">
        <f t="shared" si="259"/>
        <v>55475.16902903498</v>
      </c>
      <c r="AJ604" s="26">
        <f t="shared" si="260"/>
        <v>1</v>
      </c>
      <c r="AK604" s="26">
        <f t="shared" si="261"/>
        <v>55475.16902903498</v>
      </c>
      <c r="AL604" s="26">
        <f t="shared" ca="1" si="262"/>
        <v>130927</v>
      </c>
      <c r="AM604" s="26">
        <f t="shared" ca="1" si="263"/>
        <v>31</v>
      </c>
      <c r="AN604" s="26">
        <f ca="1">IF(AM604=0,0,COUNTIF($AM$19:AM604,C604*10+1))</f>
        <v>169</v>
      </c>
      <c r="AO604" s="21">
        <f t="shared" ca="1" si="264"/>
        <v>0</v>
      </c>
      <c r="AP604" s="33">
        <f t="shared" ca="1" si="265"/>
        <v>130927</v>
      </c>
      <c r="AR604" s="111">
        <v>59179</v>
      </c>
      <c r="AS604" s="26"/>
    </row>
    <row r="605" spans="1:45" x14ac:dyDescent="0.2">
      <c r="A605" s="15">
        <f>Daten!A605</f>
        <v>31513</v>
      </c>
      <c r="B605" s="8" t="str">
        <f>Daten!B605</f>
        <v>Hürm</v>
      </c>
      <c r="C605" s="15">
        <f t="shared" si="241"/>
        <v>3</v>
      </c>
      <c r="D605" s="10">
        <f>Daten!D605</f>
        <v>0</v>
      </c>
      <c r="E605" s="9">
        <f>Daten!E605</f>
        <v>1864</v>
      </c>
      <c r="F605" s="9">
        <f>Daten!F605</f>
        <v>1780</v>
      </c>
      <c r="G605" s="27">
        <f t="shared" si="242"/>
        <v>84</v>
      </c>
      <c r="H605" s="29">
        <f t="shared" si="243"/>
        <v>4.7191011235955059E-2</v>
      </c>
      <c r="I605" s="21">
        <f t="shared" si="244"/>
        <v>22.960583298445684</v>
      </c>
      <c r="J605" s="21">
        <f t="shared" si="245"/>
        <v>61.039416701554316</v>
      </c>
      <c r="K605" s="27">
        <f t="shared" si="246"/>
        <v>-30519.708350777157</v>
      </c>
      <c r="L605" s="16">
        <f>Daten!G605</f>
        <v>291</v>
      </c>
      <c r="M605" s="16">
        <f>Daten!H605</f>
        <v>1274</v>
      </c>
      <c r="N605" s="16">
        <f>Daten!I605</f>
        <v>299</v>
      </c>
      <c r="O605" s="28">
        <f t="shared" si="247"/>
        <v>0.46310832025117737</v>
      </c>
      <c r="P605" s="16">
        <f t="shared" si="248"/>
        <v>704.53697076191361</v>
      </c>
      <c r="Q605" s="21">
        <f t="shared" si="249"/>
        <v>-114.53697076191361</v>
      </c>
      <c r="R605" s="27">
        <f t="shared" si="250"/>
        <v>-22907.394152382723</v>
      </c>
      <c r="S605" s="9">
        <f>Daten!K605</f>
        <v>31365</v>
      </c>
      <c r="T605" s="9">
        <f>Daten!L605</f>
        <v>79955</v>
      </c>
      <c r="U605" s="9">
        <f>Daten!M605</f>
        <v>348032</v>
      </c>
      <c r="V605" s="9">
        <f>Daten!N605</f>
        <v>500</v>
      </c>
      <c r="W605" s="9">
        <f>Daten!O605</f>
        <v>500</v>
      </c>
      <c r="X605" s="23">
        <f t="shared" si="251"/>
        <v>459352</v>
      </c>
      <c r="Y605" s="9">
        <f t="shared" si="252"/>
        <v>659328.1300634892</v>
      </c>
      <c r="Z605" s="21">
        <f t="shared" si="253"/>
        <v>-199976.1300634892</v>
      </c>
      <c r="AA605" s="27">
        <f t="shared" si="254"/>
        <v>19997.613006348922</v>
      </c>
      <c r="AB605" s="32">
        <f t="shared" si="255"/>
        <v>-33429.489496810958</v>
      </c>
      <c r="AC605" s="31">
        <f t="shared" si="256"/>
        <v>0</v>
      </c>
      <c r="AG605" s="26">
        <f t="shared" si="257"/>
        <v>0</v>
      </c>
      <c r="AH605" s="26">
        <f t="shared" si="258"/>
        <v>0</v>
      </c>
      <c r="AI605" s="26">
        <f t="shared" si="259"/>
        <v>0</v>
      </c>
      <c r="AJ605" s="26">
        <f t="shared" si="260"/>
        <v>1</v>
      </c>
      <c r="AK605" s="26">
        <f t="shared" si="261"/>
        <v>0</v>
      </c>
      <c r="AL605" s="26">
        <f t="shared" ca="1" si="262"/>
        <v>0</v>
      </c>
      <c r="AM605" s="26">
        <f t="shared" ca="1" si="263"/>
        <v>0</v>
      </c>
      <c r="AN605" s="26">
        <f ca="1">IF(AM605=0,0,COUNTIF($AM$19:AM605,C605*10+1))</f>
        <v>0</v>
      </c>
      <c r="AO605" s="21">
        <f t="shared" ca="1" si="264"/>
        <v>0</v>
      </c>
      <c r="AP605" s="33">
        <f t="shared" ca="1" si="265"/>
        <v>0</v>
      </c>
      <c r="AR605" s="111">
        <v>0</v>
      </c>
      <c r="AS605" s="26"/>
    </row>
    <row r="606" spans="1:45" x14ac:dyDescent="0.2">
      <c r="A606" s="15">
        <f>Daten!A606</f>
        <v>31514</v>
      </c>
      <c r="B606" s="8" t="str">
        <f>Daten!B606</f>
        <v>Kilb</v>
      </c>
      <c r="C606" s="15">
        <f t="shared" si="241"/>
        <v>3</v>
      </c>
      <c r="D606" s="10">
        <f>Daten!D606</f>
        <v>0</v>
      </c>
      <c r="E606" s="9">
        <f>Daten!E606</f>
        <v>2560</v>
      </c>
      <c r="F606" s="9">
        <f>Daten!F606</f>
        <v>2584</v>
      </c>
      <c r="G606" s="27">
        <f t="shared" si="242"/>
        <v>-24</v>
      </c>
      <c r="H606" s="29">
        <f t="shared" si="243"/>
        <v>-9.2879256965944269E-3</v>
      </c>
      <c r="I606" s="21">
        <f t="shared" si="244"/>
        <v>33.331543395046992</v>
      </c>
      <c r="J606" s="21">
        <f t="shared" si="245"/>
        <v>-57.331543395046992</v>
      </c>
      <c r="K606" s="27">
        <f t="shared" si="246"/>
        <v>28665.771697523494</v>
      </c>
      <c r="L606" s="16">
        <f>Daten!G606</f>
        <v>408</v>
      </c>
      <c r="M606" s="16">
        <f>Daten!H606</f>
        <v>1704</v>
      </c>
      <c r="N606" s="16">
        <f>Daten!I606</f>
        <v>448</v>
      </c>
      <c r="O606" s="28">
        <f t="shared" si="247"/>
        <v>0.50234741784037562</v>
      </c>
      <c r="P606" s="16">
        <f t="shared" si="248"/>
        <v>942.33202368783418</v>
      </c>
      <c r="Q606" s="21">
        <f t="shared" si="249"/>
        <v>-86.33202368783418</v>
      </c>
      <c r="R606" s="27">
        <f t="shared" si="250"/>
        <v>-17266.404737566838</v>
      </c>
      <c r="S606" s="9">
        <f>Daten!K606</f>
        <v>27874</v>
      </c>
      <c r="T606" s="9">
        <f>Daten!L606</f>
        <v>130103</v>
      </c>
      <c r="U606" s="9">
        <f>Daten!M606</f>
        <v>415552</v>
      </c>
      <c r="V606" s="9">
        <f>Daten!N606</f>
        <v>500</v>
      </c>
      <c r="W606" s="9">
        <f>Daten!O606</f>
        <v>500</v>
      </c>
      <c r="X606" s="23">
        <f t="shared" si="251"/>
        <v>573529</v>
      </c>
      <c r="Y606" s="9">
        <f t="shared" si="252"/>
        <v>905515.02841337572</v>
      </c>
      <c r="Z606" s="21">
        <f t="shared" si="253"/>
        <v>-331986.02841337572</v>
      </c>
      <c r="AA606" s="27">
        <f t="shared" si="254"/>
        <v>33198.602841337575</v>
      </c>
      <c r="AB606" s="32">
        <f t="shared" si="255"/>
        <v>44597.969801294232</v>
      </c>
      <c r="AC606" s="31">
        <f t="shared" si="256"/>
        <v>44597.969801294232</v>
      </c>
      <c r="AG606" s="26">
        <f t="shared" si="257"/>
        <v>28665.771697523494</v>
      </c>
      <c r="AH606" s="26">
        <f t="shared" si="258"/>
        <v>33198.602841337575</v>
      </c>
      <c r="AI606" s="26">
        <f t="shared" si="259"/>
        <v>61864.37453886107</v>
      </c>
      <c r="AJ606" s="26">
        <f t="shared" si="260"/>
        <v>1</v>
      </c>
      <c r="AK606" s="26">
        <f t="shared" si="261"/>
        <v>61864.37453886107</v>
      </c>
      <c r="AL606" s="26">
        <f t="shared" ca="1" si="262"/>
        <v>146006</v>
      </c>
      <c r="AM606" s="26">
        <f t="shared" ca="1" si="263"/>
        <v>31</v>
      </c>
      <c r="AN606" s="26">
        <f ca="1">IF(AM606=0,0,COUNTIF($AM$19:AM606,C606*10+1))</f>
        <v>170</v>
      </c>
      <c r="AO606" s="21">
        <f t="shared" ca="1" si="264"/>
        <v>0</v>
      </c>
      <c r="AP606" s="33">
        <f t="shared" ca="1" si="265"/>
        <v>146006</v>
      </c>
      <c r="AR606" s="111">
        <v>65995</v>
      </c>
      <c r="AS606" s="26"/>
    </row>
    <row r="607" spans="1:45" x14ac:dyDescent="0.2">
      <c r="A607" s="15">
        <f>Daten!A607</f>
        <v>31515</v>
      </c>
      <c r="B607" s="8" t="str">
        <f>Daten!B607</f>
        <v>Kirnberg an der Mank</v>
      </c>
      <c r="C607" s="15">
        <f t="shared" si="241"/>
        <v>3</v>
      </c>
      <c r="D607" s="10">
        <f>Daten!D607</f>
        <v>0</v>
      </c>
      <c r="E607" s="9">
        <f>Daten!E607</f>
        <v>1090</v>
      </c>
      <c r="F607" s="9">
        <f>Daten!F607</f>
        <v>1054</v>
      </c>
      <c r="G607" s="27">
        <f t="shared" si="242"/>
        <v>36</v>
      </c>
      <c r="H607" s="29">
        <f t="shared" si="243"/>
        <v>3.4155597722960153E-2</v>
      </c>
      <c r="I607" s="21">
        <f t="shared" si="244"/>
        <v>13.595761121663905</v>
      </c>
      <c r="J607" s="21">
        <f t="shared" si="245"/>
        <v>22.404238878336095</v>
      </c>
      <c r="K607" s="27">
        <f t="shared" si="246"/>
        <v>-11202.119439168047</v>
      </c>
      <c r="L607" s="16">
        <f>Daten!G607</f>
        <v>205</v>
      </c>
      <c r="M607" s="16">
        <f>Daten!H607</f>
        <v>712</v>
      </c>
      <c r="N607" s="16">
        <f>Daten!I607</f>
        <v>173</v>
      </c>
      <c r="O607" s="28">
        <f t="shared" si="247"/>
        <v>0.5308988764044944</v>
      </c>
      <c r="P607" s="16">
        <f t="shared" si="248"/>
        <v>393.74436670524528</v>
      </c>
      <c r="Q607" s="21">
        <f t="shared" si="249"/>
        <v>-15.744366705245284</v>
      </c>
      <c r="R607" s="27">
        <f t="shared" si="250"/>
        <v>-3148.8733410490568</v>
      </c>
      <c r="S607" s="9">
        <f>Daten!K607</f>
        <v>10824</v>
      </c>
      <c r="T607" s="9">
        <f>Daten!L607</f>
        <v>40286</v>
      </c>
      <c r="U607" s="9">
        <f>Daten!M607</f>
        <v>103512</v>
      </c>
      <c r="V607" s="9">
        <f>Daten!N607</f>
        <v>500</v>
      </c>
      <c r="W607" s="9">
        <f>Daten!O607</f>
        <v>500</v>
      </c>
      <c r="X607" s="23">
        <f t="shared" si="251"/>
        <v>154622</v>
      </c>
      <c r="Y607" s="9">
        <f t="shared" si="252"/>
        <v>385551.32069163263</v>
      </c>
      <c r="Z607" s="21">
        <f t="shared" si="253"/>
        <v>-230929.32069163263</v>
      </c>
      <c r="AA607" s="27">
        <f t="shared" si="254"/>
        <v>23092.932069163264</v>
      </c>
      <c r="AB607" s="32">
        <f t="shared" si="255"/>
        <v>8741.9392889461596</v>
      </c>
      <c r="AC607" s="31">
        <f t="shared" si="256"/>
        <v>8741.9392889461596</v>
      </c>
      <c r="AG607" s="26">
        <f t="shared" si="257"/>
        <v>-11202.119439168047</v>
      </c>
      <c r="AH607" s="26">
        <f t="shared" si="258"/>
        <v>23092.932069163264</v>
      </c>
      <c r="AI607" s="26">
        <f t="shared" si="259"/>
        <v>11890.812629995216</v>
      </c>
      <c r="AJ607" s="26">
        <f t="shared" si="260"/>
        <v>1</v>
      </c>
      <c r="AK607" s="26">
        <f t="shared" si="261"/>
        <v>11890.812629995216</v>
      </c>
      <c r="AL607" s="26">
        <f t="shared" ca="1" si="262"/>
        <v>28063</v>
      </c>
      <c r="AM607" s="26">
        <f t="shared" ca="1" si="263"/>
        <v>31</v>
      </c>
      <c r="AN607" s="26">
        <f ca="1">IF(AM607=0,0,COUNTIF($AM$19:AM607,C607*10+1))</f>
        <v>171</v>
      </c>
      <c r="AO607" s="21">
        <f t="shared" ca="1" si="264"/>
        <v>0</v>
      </c>
      <c r="AP607" s="33">
        <f t="shared" ca="1" si="265"/>
        <v>28063</v>
      </c>
      <c r="AR607" s="111">
        <v>12684</v>
      </c>
      <c r="AS607" s="26"/>
    </row>
    <row r="608" spans="1:45" x14ac:dyDescent="0.2">
      <c r="A608" s="15">
        <f>Daten!A608</f>
        <v>31516</v>
      </c>
      <c r="B608" s="8" t="str">
        <f>Daten!B608</f>
        <v>Klein-Pöchlarn</v>
      </c>
      <c r="C608" s="15">
        <f t="shared" si="241"/>
        <v>3</v>
      </c>
      <c r="D608" s="10">
        <f>Daten!D608</f>
        <v>0</v>
      </c>
      <c r="E608" s="9">
        <f>Daten!E608</f>
        <v>1021</v>
      </c>
      <c r="F608" s="9">
        <f>Daten!F608</f>
        <v>958</v>
      </c>
      <c r="G608" s="27">
        <f t="shared" si="242"/>
        <v>63</v>
      </c>
      <c r="H608" s="29">
        <f t="shared" si="243"/>
        <v>6.5762004175365346E-2</v>
      </c>
      <c r="I608" s="21">
        <f t="shared" si="244"/>
        <v>12.357437528039867</v>
      </c>
      <c r="J608" s="21">
        <f t="shared" si="245"/>
        <v>50.642562471960133</v>
      </c>
      <c r="K608" s="27">
        <f t="shared" si="246"/>
        <v>-25321.281235980066</v>
      </c>
      <c r="L608" s="16">
        <f>Daten!G608</f>
        <v>137</v>
      </c>
      <c r="M608" s="16">
        <f>Daten!H608</f>
        <v>671</v>
      </c>
      <c r="N608" s="16">
        <f>Daten!I608</f>
        <v>213</v>
      </c>
      <c r="O608" s="28">
        <f t="shared" si="247"/>
        <v>0.5216095380029806</v>
      </c>
      <c r="P608" s="16">
        <f t="shared" si="248"/>
        <v>371.07088491463423</v>
      </c>
      <c r="Q608" s="21">
        <f t="shared" si="249"/>
        <v>-21.070884914634235</v>
      </c>
      <c r="R608" s="27">
        <f t="shared" si="250"/>
        <v>-4214.1769829268469</v>
      </c>
      <c r="S608" s="9">
        <f>Daten!K608</f>
        <v>2046</v>
      </c>
      <c r="T608" s="9">
        <f>Daten!L608</f>
        <v>44989</v>
      </c>
      <c r="U608" s="9">
        <f>Daten!M608</f>
        <v>124550</v>
      </c>
      <c r="V608" s="9">
        <f>Daten!N608</f>
        <v>500</v>
      </c>
      <c r="W608" s="9">
        <f>Daten!O608</f>
        <v>500</v>
      </c>
      <c r="X608" s="23">
        <f t="shared" si="251"/>
        <v>171585</v>
      </c>
      <c r="Y608" s="9">
        <f t="shared" si="252"/>
        <v>361144.86094142834</v>
      </c>
      <c r="Z608" s="21">
        <f t="shared" si="253"/>
        <v>-189559.86094142834</v>
      </c>
      <c r="AA608" s="27">
        <f t="shared" si="254"/>
        <v>18955.986094142834</v>
      </c>
      <c r="AB608" s="32">
        <f t="shared" si="255"/>
        <v>-10579.472124764077</v>
      </c>
      <c r="AC608" s="31">
        <f t="shared" si="256"/>
        <v>0</v>
      </c>
      <c r="AG608" s="26">
        <f t="shared" si="257"/>
        <v>0</v>
      </c>
      <c r="AH608" s="26">
        <f t="shared" si="258"/>
        <v>0</v>
      </c>
      <c r="AI608" s="26">
        <f t="shared" si="259"/>
        <v>0</v>
      </c>
      <c r="AJ608" s="26">
        <f t="shared" si="260"/>
        <v>1</v>
      </c>
      <c r="AK608" s="26">
        <f t="shared" si="261"/>
        <v>0</v>
      </c>
      <c r="AL608" s="26">
        <f t="shared" ca="1" si="262"/>
        <v>0</v>
      </c>
      <c r="AM608" s="26">
        <f t="shared" ca="1" si="263"/>
        <v>0</v>
      </c>
      <c r="AN608" s="26">
        <f ca="1">IF(AM608=0,0,COUNTIF($AM$19:AM608,C608*10+1))</f>
        <v>0</v>
      </c>
      <c r="AO608" s="21">
        <f t="shared" ca="1" si="264"/>
        <v>0</v>
      </c>
      <c r="AP608" s="33">
        <f t="shared" ca="1" si="265"/>
        <v>0</v>
      </c>
      <c r="AR608" s="111">
        <v>0</v>
      </c>
      <c r="AS608" s="26"/>
    </row>
    <row r="609" spans="1:45" x14ac:dyDescent="0.2">
      <c r="A609" s="15">
        <f>Daten!A609</f>
        <v>31517</v>
      </c>
      <c r="B609" s="8" t="str">
        <f>Daten!B609</f>
        <v>Krummnußbaum</v>
      </c>
      <c r="C609" s="15">
        <f t="shared" si="241"/>
        <v>3</v>
      </c>
      <c r="D609" s="10">
        <f>Daten!D609</f>
        <v>0</v>
      </c>
      <c r="E609" s="9">
        <f>Daten!E609</f>
        <v>1529</v>
      </c>
      <c r="F609" s="9">
        <f>Daten!F609</f>
        <v>1487</v>
      </c>
      <c r="G609" s="27">
        <f t="shared" si="242"/>
        <v>42</v>
      </c>
      <c r="H609" s="29">
        <f t="shared" si="243"/>
        <v>2.824478816408877E-2</v>
      </c>
      <c r="I609" s="21">
        <f t="shared" si="244"/>
        <v>19.18111649707232</v>
      </c>
      <c r="J609" s="21">
        <f t="shared" si="245"/>
        <v>22.81888350292768</v>
      </c>
      <c r="K609" s="27">
        <f t="shared" si="246"/>
        <v>-11409.441751463839</v>
      </c>
      <c r="L609" s="16">
        <f>Daten!G609</f>
        <v>249</v>
      </c>
      <c r="M609" s="16">
        <f>Daten!H609</f>
        <v>1004</v>
      </c>
      <c r="N609" s="16">
        <f>Daten!I609</f>
        <v>276</v>
      </c>
      <c r="O609" s="28">
        <f t="shared" si="247"/>
        <v>0.52290836653386452</v>
      </c>
      <c r="P609" s="16">
        <f t="shared" si="248"/>
        <v>555.22379799447504</v>
      </c>
      <c r="Q609" s="21">
        <f t="shared" si="249"/>
        <v>-30.223797994475035</v>
      </c>
      <c r="R609" s="27">
        <f t="shared" si="250"/>
        <v>-6044.759598895007</v>
      </c>
      <c r="S609" s="9">
        <f>Daten!K609</f>
        <v>5112</v>
      </c>
      <c r="T609" s="9">
        <f>Daten!L609</f>
        <v>68474</v>
      </c>
      <c r="U609" s="9">
        <f>Daten!M609</f>
        <v>311140</v>
      </c>
      <c r="V609" s="9">
        <f>Daten!N609</f>
        <v>500</v>
      </c>
      <c r="W609" s="9">
        <f>Daten!O609</f>
        <v>500</v>
      </c>
      <c r="X609" s="23">
        <f t="shared" si="251"/>
        <v>384726</v>
      </c>
      <c r="Y609" s="9">
        <f t="shared" si="252"/>
        <v>540832.9993922076</v>
      </c>
      <c r="Z609" s="21">
        <f t="shared" si="253"/>
        <v>-156106.9993922076</v>
      </c>
      <c r="AA609" s="27">
        <f t="shared" si="254"/>
        <v>15610.69993922076</v>
      </c>
      <c r="AB609" s="32">
        <f t="shared" si="255"/>
        <v>-1843.501411138086</v>
      </c>
      <c r="AC609" s="31">
        <f t="shared" si="256"/>
        <v>0</v>
      </c>
      <c r="AG609" s="26">
        <f t="shared" si="257"/>
        <v>0</v>
      </c>
      <c r="AH609" s="26">
        <f t="shared" si="258"/>
        <v>0</v>
      </c>
      <c r="AI609" s="26">
        <f t="shared" si="259"/>
        <v>0</v>
      </c>
      <c r="AJ609" s="26">
        <f t="shared" si="260"/>
        <v>1</v>
      </c>
      <c r="AK609" s="26">
        <f t="shared" si="261"/>
        <v>0</v>
      </c>
      <c r="AL609" s="26">
        <f t="shared" ca="1" si="262"/>
        <v>0</v>
      </c>
      <c r="AM609" s="26">
        <f t="shared" ca="1" si="263"/>
        <v>0</v>
      </c>
      <c r="AN609" s="26">
        <f ca="1">IF(AM609=0,0,COUNTIF($AM$19:AM609,C609*10+1))</f>
        <v>0</v>
      </c>
      <c r="AO609" s="21">
        <f t="shared" ca="1" si="264"/>
        <v>0</v>
      </c>
      <c r="AP609" s="33">
        <f t="shared" ca="1" si="265"/>
        <v>0</v>
      </c>
      <c r="AR609" s="111">
        <v>0</v>
      </c>
      <c r="AS609" s="26"/>
    </row>
    <row r="610" spans="1:45" x14ac:dyDescent="0.2">
      <c r="A610" s="15">
        <f>Daten!A610</f>
        <v>31519</v>
      </c>
      <c r="B610" s="8" t="str">
        <f>Daten!B610</f>
        <v>Leiben</v>
      </c>
      <c r="C610" s="15">
        <f t="shared" si="241"/>
        <v>3</v>
      </c>
      <c r="D610" s="10">
        <f>Daten!D610</f>
        <v>0</v>
      </c>
      <c r="E610" s="9">
        <f>Daten!E610</f>
        <v>1362</v>
      </c>
      <c r="F610" s="9">
        <f>Daten!F610</f>
        <v>1369</v>
      </c>
      <c r="G610" s="27">
        <f t="shared" si="242"/>
        <v>-7</v>
      </c>
      <c r="H610" s="29">
        <f t="shared" si="243"/>
        <v>-5.1132213294375461E-3</v>
      </c>
      <c r="I610" s="21">
        <f t="shared" si="244"/>
        <v>17.659010413242775</v>
      </c>
      <c r="J610" s="21">
        <f t="shared" si="245"/>
        <v>-24.659010413242775</v>
      </c>
      <c r="K610" s="27">
        <f t="shared" si="246"/>
        <v>12329.505206621388</v>
      </c>
      <c r="L610" s="16">
        <f>Daten!G610</f>
        <v>200</v>
      </c>
      <c r="M610" s="16">
        <f>Daten!H610</f>
        <v>911</v>
      </c>
      <c r="N610" s="16">
        <f>Daten!I610</f>
        <v>251</v>
      </c>
      <c r="O610" s="28">
        <f t="shared" si="247"/>
        <v>0.49506037321624591</v>
      </c>
      <c r="P610" s="16">
        <f t="shared" si="248"/>
        <v>503.79370515235735</v>
      </c>
      <c r="Q610" s="21">
        <f t="shared" si="249"/>
        <v>-52.793705152357347</v>
      </c>
      <c r="R610" s="27">
        <f t="shared" si="250"/>
        <v>-10558.741030471469</v>
      </c>
      <c r="S610" s="9">
        <f>Daten!K610</f>
        <v>5671</v>
      </c>
      <c r="T610" s="9">
        <f>Daten!L610</f>
        <v>66175</v>
      </c>
      <c r="U610" s="9">
        <f>Daten!M610</f>
        <v>141041</v>
      </c>
      <c r="V610" s="9">
        <f>Daten!N610</f>
        <v>500</v>
      </c>
      <c r="W610" s="9">
        <f>Daten!O610</f>
        <v>500</v>
      </c>
      <c r="X610" s="23">
        <f t="shared" si="251"/>
        <v>212887</v>
      </c>
      <c r="Y610" s="9">
        <f t="shared" si="252"/>
        <v>481762.29246055381</v>
      </c>
      <c r="Z610" s="21">
        <f t="shared" si="253"/>
        <v>-268875.29246055381</v>
      </c>
      <c r="AA610" s="27">
        <f t="shared" si="254"/>
        <v>26887.529246055383</v>
      </c>
      <c r="AB610" s="32">
        <f t="shared" si="255"/>
        <v>28658.293422205301</v>
      </c>
      <c r="AC610" s="31">
        <f t="shared" si="256"/>
        <v>28658.293422205301</v>
      </c>
      <c r="AG610" s="26">
        <f t="shared" si="257"/>
        <v>12329.505206621388</v>
      </c>
      <c r="AH610" s="26">
        <f t="shared" si="258"/>
        <v>26887.529246055383</v>
      </c>
      <c r="AI610" s="26">
        <f t="shared" si="259"/>
        <v>39217.034452676773</v>
      </c>
      <c r="AJ610" s="26">
        <f t="shared" si="260"/>
        <v>1</v>
      </c>
      <c r="AK610" s="26">
        <f t="shared" si="261"/>
        <v>39217.034452676773</v>
      </c>
      <c r="AL610" s="26">
        <f t="shared" ca="1" si="262"/>
        <v>92556</v>
      </c>
      <c r="AM610" s="26">
        <f t="shared" ca="1" si="263"/>
        <v>31</v>
      </c>
      <c r="AN610" s="26">
        <f ca="1">IF(AM610=0,0,COUNTIF($AM$19:AM610,C610*10+1))</f>
        <v>172</v>
      </c>
      <c r="AO610" s="21">
        <f t="shared" ca="1" si="264"/>
        <v>0</v>
      </c>
      <c r="AP610" s="33">
        <f t="shared" ca="1" si="265"/>
        <v>92556</v>
      </c>
      <c r="AR610" s="111">
        <v>41835</v>
      </c>
      <c r="AS610" s="26"/>
    </row>
    <row r="611" spans="1:45" x14ac:dyDescent="0.2">
      <c r="A611" s="15">
        <f>Daten!A611</f>
        <v>31520</v>
      </c>
      <c r="B611" s="8" t="str">
        <f>Daten!B611</f>
        <v>Loosdorf</v>
      </c>
      <c r="C611" s="15">
        <f t="shared" si="241"/>
        <v>3</v>
      </c>
      <c r="D611" s="10">
        <f>Daten!D611</f>
        <v>0</v>
      </c>
      <c r="E611" s="9">
        <f>Daten!E611</f>
        <v>3804</v>
      </c>
      <c r="F611" s="9">
        <f>Daten!F611</f>
        <v>3812</v>
      </c>
      <c r="G611" s="27">
        <f t="shared" si="242"/>
        <v>-8</v>
      </c>
      <c r="H611" s="29">
        <f t="shared" si="243"/>
        <v>-2.0986358866736622E-3</v>
      </c>
      <c r="I611" s="21">
        <f t="shared" si="244"/>
        <v>49.171766030154465</v>
      </c>
      <c r="J611" s="21">
        <f t="shared" si="245"/>
        <v>-57.171766030154465</v>
      </c>
      <c r="K611" s="27">
        <f t="shared" si="246"/>
        <v>28585.883015077234</v>
      </c>
      <c r="L611" s="16">
        <f>Daten!G611</f>
        <v>595</v>
      </c>
      <c r="M611" s="16">
        <f>Daten!H611</f>
        <v>2501</v>
      </c>
      <c r="N611" s="16">
        <f>Daten!I611</f>
        <v>708</v>
      </c>
      <c r="O611" s="28">
        <f t="shared" si="247"/>
        <v>0.52099160335865657</v>
      </c>
      <c r="P611" s="16">
        <f t="shared" si="248"/>
        <v>1383.0823892272731</v>
      </c>
      <c r="Q611" s="21">
        <f t="shared" si="249"/>
        <v>-80.082389227273097</v>
      </c>
      <c r="R611" s="27">
        <f t="shared" si="250"/>
        <v>-16016.477845454619</v>
      </c>
      <c r="S611" s="9">
        <f>Daten!K611</f>
        <v>7766</v>
      </c>
      <c r="T611" s="9">
        <f>Daten!L611</f>
        <v>277937</v>
      </c>
      <c r="U611" s="9">
        <f>Daten!M611</f>
        <v>2057533</v>
      </c>
      <c r="V611" s="9">
        <f>Daten!N611</f>
        <v>500</v>
      </c>
      <c r="W611" s="9">
        <f>Daten!O611</f>
        <v>500</v>
      </c>
      <c r="X611" s="23">
        <f t="shared" si="251"/>
        <v>2343236</v>
      </c>
      <c r="Y611" s="9">
        <f t="shared" si="252"/>
        <v>1345538.7375330005</v>
      </c>
      <c r="Z611" s="21">
        <f t="shared" si="253"/>
        <v>997697.26246699947</v>
      </c>
      <c r="AA611" s="27">
        <f t="shared" si="254"/>
        <v>-99769.726246699953</v>
      </c>
      <c r="AB611" s="32">
        <f t="shared" si="255"/>
        <v>-87200.321077077344</v>
      </c>
      <c r="AC611" s="31">
        <f t="shared" si="256"/>
        <v>0</v>
      </c>
      <c r="AG611" s="26">
        <f t="shared" si="257"/>
        <v>0</v>
      </c>
      <c r="AH611" s="26">
        <f t="shared" si="258"/>
        <v>0</v>
      </c>
      <c r="AI611" s="26">
        <f t="shared" si="259"/>
        <v>0</v>
      </c>
      <c r="AJ611" s="26">
        <f t="shared" si="260"/>
        <v>1</v>
      </c>
      <c r="AK611" s="26">
        <f t="shared" si="261"/>
        <v>0</v>
      </c>
      <c r="AL611" s="26">
        <f t="shared" ca="1" si="262"/>
        <v>0</v>
      </c>
      <c r="AM611" s="26">
        <f t="shared" ca="1" si="263"/>
        <v>0</v>
      </c>
      <c r="AN611" s="26">
        <f ca="1">IF(AM611=0,0,COUNTIF($AM$19:AM611,C611*10+1))</f>
        <v>0</v>
      </c>
      <c r="AO611" s="21">
        <f t="shared" ca="1" si="264"/>
        <v>0</v>
      </c>
      <c r="AP611" s="33">
        <f t="shared" ca="1" si="265"/>
        <v>0</v>
      </c>
      <c r="AR611" s="111">
        <v>0</v>
      </c>
      <c r="AS611" s="26"/>
    </row>
    <row r="612" spans="1:45" x14ac:dyDescent="0.2">
      <c r="A612" s="15">
        <f>Daten!A612</f>
        <v>31521</v>
      </c>
      <c r="B612" s="8" t="str">
        <f>Daten!B612</f>
        <v>Mank</v>
      </c>
      <c r="C612" s="15">
        <f t="shared" si="241"/>
        <v>3</v>
      </c>
      <c r="D612" s="10">
        <f>Daten!D612</f>
        <v>0</v>
      </c>
      <c r="E612" s="9">
        <f>Daten!E612</f>
        <v>3232</v>
      </c>
      <c r="F612" s="9">
        <f>Daten!F612</f>
        <v>3168</v>
      </c>
      <c r="G612" s="27">
        <f t="shared" si="242"/>
        <v>64</v>
      </c>
      <c r="H612" s="29">
        <f t="shared" si="243"/>
        <v>2.0202020202020204E-2</v>
      </c>
      <c r="I612" s="21">
        <f t="shared" si="244"/>
        <v>40.864678589593218</v>
      </c>
      <c r="J612" s="21">
        <f t="shared" si="245"/>
        <v>23.135321410406782</v>
      </c>
      <c r="K612" s="27">
        <f t="shared" si="246"/>
        <v>-11567.660705203391</v>
      </c>
      <c r="L612" s="16">
        <f>Daten!G612</f>
        <v>498</v>
      </c>
      <c r="M612" s="16">
        <f>Daten!H612</f>
        <v>2047</v>
      </c>
      <c r="N612" s="16">
        <f>Daten!I612</f>
        <v>687</v>
      </c>
      <c r="O612" s="28">
        <f t="shared" si="247"/>
        <v>0.57889594528578403</v>
      </c>
      <c r="P612" s="16">
        <f t="shared" si="248"/>
        <v>1132.0150542775802</v>
      </c>
      <c r="Q612" s="21">
        <f t="shared" si="249"/>
        <v>52.984945722419752</v>
      </c>
      <c r="R612" s="27">
        <f t="shared" si="250"/>
        <v>10596.98914448395</v>
      </c>
      <c r="S612" s="9">
        <f>Daten!K612</f>
        <v>27861</v>
      </c>
      <c r="T612" s="9">
        <f>Daten!L612</f>
        <v>156710</v>
      </c>
      <c r="U612" s="9">
        <f>Daten!M612</f>
        <v>791733</v>
      </c>
      <c r="V612" s="9">
        <f>Daten!N612</f>
        <v>500</v>
      </c>
      <c r="W612" s="9">
        <f>Daten!O612</f>
        <v>500</v>
      </c>
      <c r="X612" s="23">
        <f t="shared" si="251"/>
        <v>976304</v>
      </c>
      <c r="Y612" s="9">
        <f t="shared" si="252"/>
        <v>1143212.7233718869</v>
      </c>
      <c r="Z612" s="21">
        <f t="shared" si="253"/>
        <v>-166908.72337188688</v>
      </c>
      <c r="AA612" s="27">
        <f t="shared" si="254"/>
        <v>16690.872337188688</v>
      </c>
      <c r="AB612" s="32">
        <f t="shared" si="255"/>
        <v>15720.200776469248</v>
      </c>
      <c r="AC612" s="31">
        <f t="shared" si="256"/>
        <v>15720.200776469248</v>
      </c>
      <c r="AG612" s="26">
        <f t="shared" si="257"/>
        <v>-11567.660705203391</v>
      </c>
      <c r="AH612" s="26">
        <f t="shared" si="258"/>
        <v>16690.872337188688</v>
      </c>
      <c r="AI612" s="26">
        <f t="shared" si="259"/>
        <v>5123.2116319852976</v>
      </c>
      <c r="AJ612" s="26">
        <f t="shared" si="260"/>
        <v>1</v>
      </c>
      <c r="AK612" s="26">
        <f t="shared" si="261"/>
        <v>0</v>
      </c>
      <c r="AL612" s="26">
        <f t="shared" ca="1" si="262"/>
        <v>0</v>
      </c>
      <c r="AM612" s="26">
        <f t="shared" ca="1" si="263"/>
        <v>0</v>
      </c>
      <c r="AN612" s="26">
        <f ca="1">IF(AM612=0,0,COUNTIF($AM$19:AM612,C612*10+1))</f>
        <v>0</v>
      </c>
      <c r="AO612" s="21">
        <f t="shared" ca="1" si="264"/>
        <v>0</v>
      </c>
      <c r="AP612" s="33">
        <f t="shared" ca="1" si="265"/>
        <v>0</v>
      </c>
      <c r="AR612" s="111">
        <v>0</v>
      </c>
      <c r="AS612" s="26"/>
    </row>
    <row r="613" spans="1:45" x14ac:dyDescent="0.2">
      <c r="A613" s="15">
        <f>Daten!A613</f>
        <v>31522</v>
      </c>
      <c r="B613" s="8" t="str">
        <f>Daten!B613</f>
        <v>Marbach an der Donau</v>
      </c>
      <c r="C613" s="15">
        <f t="shared" si="241"/>
        <v>3</v>
      </c>
      <c r="D613" s="10">
        <f>Daten!D613</f>
        <v>0</v>
      </c>
      <c r="E613" s="9">
        <f>Daten!E613</f>
        <v>1700</v>
      </c>
      <c r="F613" s="9">
        <f>Daten!F613</f>
        <v>1657</v>
      </c>
      <c r="G613" s="27">
        <f t="shared" si="242"/>
        <v>43</v>
      </c>
      <c r="H613" s="29">
        <f t="shared" si="243"/>
        <v>2.5950512975256489E-2</v>
      </c>
      <c r="I613" s="21">
        <f t="shared" si="244"/>
        <v>21.373981194114887</v>
      </c>
      <c r="J613" s="21">
        <f t="shared" si="245"/>
        <v>21.626018805885113</v>
      </c>
      <c r="K613" s="27">
        <f t="shared" si="246"/>
        <v>-10813.009402942556</v>
      </c>
      <c r="L613" s="16">
        <f>Daten!G613</f>
        <v>251</v>
      </c>
      <c r="M613" s="16">
        <f>Daten!H613</f>
        <v>1130</v>
      </c>
      <c r="N613" s="16">
        <f>Daten!I613</f>
        <v>319</v>
      </c>
      <c r="O613" s="28">
        <f t="shared" si="247"/>
        <v>0.50442477876106195</v>
      </c>
      <c r="P613" s="16">
        <f t="shared" si="248"/>
        <v>624.90327861927972</v>
      </c>
      <c r="Q613" s="21">
        <f t="shared" si="249"/>
        <v>-54.903278619279718</v>
      </c>
      <c r="R613" s="27">
        <f t="shared" si="250"/>
        <v>-10980.655723855944</v>
      </c>
      <c r="S613" s="9">
        <f>Daten!K613</f>
        <v>2407</v>
      </c>
      <c r="T613" s="9">
        <f>Daten!L613</f>
        <v>113737</v>
      </c>
      <c r="U613" s="9">
        <f>Daten!M613</f>
        <v>227372</v>
      </c>
      <c r="V613" s="9">
        <f>Daten!N613</f>
        <v>500</v>
      </c>
      <c r="W613" s="9">
        <f>Daten!O613</f>
        <v>500</v>
      </c>
      <c r="X613" s="23">
        <f t="shared" si="251"/>
        <v>343516</v>
      </c>
      <c r="Y613" s="9">
        <f t="shared" si="252"/>
        <v>601318.57355575729</v>
      </c>
      <c r="Z613" s="21">
        <f t="shared" si="253"/>
        <v>-257802.57355575729</v>
      </c>
      <c r="AA613" s="27">
        <f t="shared" si="254"/>
        <v>25780.25735557573</v>
      </c>
      <c r="AB613" s="32">
        <f t="shared" si="255"/>
        <v>3986.59222877723</v>
      </c>
      <c r="AC613" s="31">
        <f t="shared" si="256"/>
        <v>3986.59222877723</v>
      </c>
      <c r="AG613" s="26">
        <f t="shared" si="257"/>
        <v>-10813.009402942556</v>
      </c>
      <c r="AH613" s="26">
        <f t="shared" si="258"/>
        <v>25780.25735557573</v>
      </c>
      <c r="AI613" s="26">
        <f t="shared" si="259"/>
        <v>14967.247952633174</v>
      </c>
      <c r="AJ613" s="26">
        <f t="shared" si="260"/>
        <v>1</v>
      </c>
      <c r="AK613" s="26">
        <f t="shared" si="261"/>
        <v>14967.247952633174</v>
      </c>
      <c r="AL613" s="26">
        <f t="shared" ca="1" si="262"/>
        <v>35324</v>
      </c>
      <c r="AM613" s="26">
        <f t="shared" ca="1" si="263"/>
        <v>31</v>
      </c>
      <c r="AN613" s="26">
        <f ca="1">IF(AM613=0,0,COUNTIF($AM$19:AM613,C613*10+1))</f>
        <v>173</v>
      </c>
      <c r="AO613" s="21">
        <f t="shared" ca="1" si="264"/>
        <v>0</v>
      </c>
      <c r="AP613" s="33">
        <f t="shared" ca="1" si="265"/>
        <v>35324</v>
      </c>
      <c r="AR613" s="111">
        <v>15966</v>
      </c>
      <c r="AS613" s="26"/>
    </row>
    <row r="614" spans="1:45" x14ac:dyDescent="0.2">
      <c r="A614" s="15">
        <f>Daten!A614</f>
        <v>31523</v>
      </c>
      <c r="B614" s="8" t="str">
        <f>Daten!B614</f>
        <v>Maria Taferl</v>
      </c>
      <c r="C614" s="15">
        <f t="shared" si="241"/>
        <v>3</v>
      </c>
      <c r="D614" s="10">
        <f>Daten!D614</f>
        <v>0</v>
      </c>
      <c r="E614" s="9">
        <f>Daten!E614</f>
        <v>908</v>
      </c>
      <c r="F614" s="9">
        <f>Daten!F614</f>
        <v>904</v>
      </c>
      <c r="G614" s="27">
        <f t="shared" si="242"/>
        <v>4</v>
      </c>
      <c r="H614" s="29">
        <f t="shared" si="243"/>
        <v>4.4247787610619468E-3</v>
      </c>
      <c r="I614" s="21">
        <f t="shared" si="244"/>
        <v>11.660880506626347</v>
      </c>
      <c r="J614" s="21">
        <f t="shared" si="245"/>
        <v>-7.6608805066263468</v>
      </c>
      <c r="K614" s="27">
        <f t="shared" si="246"/>
        <v>3830.4402533131733</v>
      </c>
      <c r="L614" s="16">
        <f>Daten!G614</f>
        <v>157</v>
      </c>
      <c r="M614" s="16">
        <f>Daten!H614</f>
        <v>607</v>
      </c>
      <c r="N614" s="16">
        <f>Daten!I614</f>
        <v>144</v>
      </c>
      <c r="O614" s="28">
        <f t="shared" si="247"/>
        <v>0.49588138385502473</v>
      </c>
      <c r="P614" s="16">
        <f t="shared" si="248"/>
        <v>335.6781328512414</v>
      </c>
      <c r="Q614" s="21">
        <f t="shared" si="249"/>
        <v>-34.678132851241401</v>
      </c>
      <c r="R614" s="27">
        <f t="shared" si="250"/>
        <v>-6935.6265702482797</v>
      </c>
      <c r="S614" s="9">
        <f>Daten!K614</f>
        <v>3069</v>
      </c>
      <c r="T614" s="9">
        <f>Daten!L614</f>
        <v>56077</v>
      </c>
      <c r="U614" s="9">
        <f>Daten!M614</f>
        <v>79776</v>
      </c>
      <c r="V614" s="9">
        <f>Daten!N614</f>
        <v>500</v>
      </c>
      <c r="W614" s="9">
        <f>Daten!O614</f>
        <v>500</v>
      </c>
      <c r="X614" s="23">
        <f t="shared" si="251"/>
        <v>138922</v>
      </c>
      <c r="Y614" s="9">
        <f t="shared" si="252"/>
        <v>321174.86164036917</v>
      </c>
      <c r="Z614" s="21">
        <f t="shared" si="253"/>
        <v>-182252.86164036917</v>
      </c>
      <c r="AA614" s="27">
        <f t="shared" si="254"/>
        <v>18225.286164036919</v>
      </c>
      <c r="AB614" s="32">
        <f t="shared" si="255"/>
        <v>15120.099847101814</v>
      </c>
      <c r="AC614" s="31">
        <f t="shared" si="256"/>
        <v>15120.099847101814</v>
      </c>
      <c r="AG614" s="26">
        <f t="shared" si="257"/>
        <v>3830.4402533131733</v>
      </c>
      <c r="AH614" s="26">
        <f t="shared" si="258"/>
        <v>18225.286164036919</v>
      </c>
      <c r="AI614" s="26">
        <f t="shared" si="259"/>
        <v>22055.726417350092</v>
      </c>
      <c r="AJ614" s="26">
        <f t="shared" si="260"/>
        <v>1</v>
      </c>
      <c r="AK614" s="26">
        <f t="shared" si="261"/>
        <v>22055.726417350092</v>
      </c>
      <c r="AL614" s="26">
        <f t="shared" ca="1" si="262"/>
        <v>52054</v>
      </c>
      <c r="AM614" s="26">
        <f t="shared" ca="1" si="263"/>
        <v>31</v>
      </c>
      <c r="AN614" s="26">
        <f ca="1">IF(AM614=0,0,COUNTIF($AM$19:AM614,C614*10+1))</f>
        <v>174</v>
      </c>
      <c r="AO614" s="21">
        <f t="shared" ca="1" si="264"/>
        <v>0</v>
      </c>
      <c r="AP614" s="33">
        <f t="shared" ca="1" si="265"/>
        <v>52054</v>
      </c>
      <c r="AR614" s="111">
        <v>23529</v>
      </c>
      <c r="AS614" s="26"/>
    </row>
    <row r="615" spans="1:45" x14ac:dyDescent="0.2">
      <c r="A615" s="15">
        <f>Daten!A615</f>
        <v>31524</v>
      </c>
      <c r="B615" s="8" t="str">
        <f>Daten!B615</f>
        <v>Melk</v>
      </c>
      <c r="C615" s="15">
        <f t="shared" si="241"/>
        <v>3</v>
      </c>
      <c r="D615" s="10">
        <f>Daten!D615</f>
        <v>0</v>
      </c>
      <c r="E615" s="9">
        <f>Daten!E615</f>
        <v>5636</v>
      </c>
      <c r="F615" s="9">
        <f>Daten!F615</f>
        <v>5308</v>
      </c>
      <c r="G615" s="27">
        <f t="shared" si="242"/>
        <v>328</v>
      </c>
      <c r="H615" s="29">
        <f t="shared" si="243"/>
        <v>6.1793519216277321E-2</v>
      </c>
      <c r="I615" s="21">
        <f t="shared" si="244"/>
        <v>68.468975364129037</v>
      </c>
      <c r="J615" s="21">
        <f t="shared" si="245"/>
        <v>259.53102463587095</v>
      </c>
      <c r="K615" s="27">
        <f t="shared" si="246"/>
        <v>-129765.51231793547</v>
      </c>
      <c r="L615" s="16">
        <f>Daten!G615</f>
        <v>808</v>
      </c>
      <c r="M615" s="16">
        <f>Daten!H615</f>
        <v>3621</v>
      </c>
      <c r="N615" s="16">
        <f>Daten!I615</f>
        <v>1207</v>
      </c>
      <c r="O615" s="28">
        <f t="shared" si="247"/>
        <v>0.5564761115713891</v>
      </c>
      <c r="P615" s="16">
        <f t="shared" si="248"/>
        <v>2002.4555503366478</v>
      </c>
      <c r="Q615" s="21">
        <f t="shared" si="249"/>
        <v>12.544449663352225</v>
      </c>
      <c r="R615" s="27">
        <f t="shared" si="250"/>
        <v>2508.889932670445</v>
      </c>
      <c r="S615" s="9">
        <f>Daten!K615</f>
        <v>26825</v>
      </c>
      <c r="T615" s="9">
        <f>Daten!L615</f>
        <v>472832</v>
      </c>
      <c r="U615" s="9">
        <f>Daten!M615</f>
        <v>2474024</v>
      </c>
      <c r="V615" s="9">
        <f>Daten!N615</f>
        <v>500</v>
      </c>
      <c r="W615" s="9">
        <f>Daten!O615</f>
        <v>500</v>
      </c>
      <c r="X615" s="23">
        <f t="shared" si="251"/>
        <v>2973681</v>
      </c>
      <c r="Y615" s="9">
        <f t="shared" si="252"/>
        <v>1993547.9297413225</v>
      </c>
      <c r="Z615" s="21">
        <f t="shared" si="253"/>
        <v>980133.07025867747</v>
      </c>
      <c r="AA615" s="27">
        <f t="shared" si="254"/>
        <v>-98013.307025867747</v>
      </c>
      <c r="AB615" s="32">
        <f t="shared" si="255"/>
        <v>-225269.92941113276</v>
      </c>
      <c r="AC615" s="31">
        <f t="shared" si="256"/>
        <v>0</v>
      </c>
      <c r="AG615" s="26">
        <f t="shared" si="257"/>
        <v>0</v>
      </c>
      <c r="AH615" s="26">
        <f t="shared" si="258"/>
        <v>0</v>
      </c>
      <c r="AI615" s="26">
        <f t="shared" si="259"/>
        <v>0</v>
      </c>
      <c r="AJ615" s="26">
        <f t="shared" si="260"/>
        <v>1</v>
      </c>
      <c r="AK615" s="26">
        <f t="shared" si="261"/>
        <v>0</v>
      </c>
      <c r="AL615" s="26">
        <f t="shared" ca="1" si="262"/>
        <v>0</v>
      </c>
      <c r="AM615" s="26">
        <f t="shared" ca="1" si="263"/>
        <v>0</v>
      </c>
      <c r="AN615" s="26">
        <f ca="1">IF(AM615=0,0,COUNTIF($AM$19:AM615,C615*10+1))</f>
        <v>0</v>
      </c>
      <c r="AO615" s="21">
        <f t="shared" ca="1" si="264"/>
        <v>0</v>
      </c>
      <c r="AP615" s="33">
        <f t="shared" ca="1" si="265"/>
        <v>0</v>
      </c>
      <c r="AR615" s="111">
        <v>0</v>
      </c>
      <c r="AS615" s="26"/>
    </row>
    <row r="616" spans="1:45" x14ac:dyDescent="0.2">
      <c r="A616" s="15">
        <f>Daten!A616</f>
        <v>31525</v>
      </c>
      <c r="B616" s="8" t="str">
        <f>Daten!B616</f>
        <v>Münichreith-Laimbach</v>
      </c>
      <c r="C616" s="15">
        <f t="shared" si="241"/>
        <v>3</v>
      </c>
      <c r="D616" s="10">
        <f>Daten!D616</f>
        <v>0</v>
      </c>
      <c r="E616" s="9">
        <f>Daten!E616</f>
        <v>1639</v>
      </c>
      <c r="F616" s="9">
        <f>Daten!F616</f>
        <v>1663</v>
      </c>
      <c r="G616" s="27">
        <f t="shared" si="242"/>
        <v>-24</v>
      </c>
      <c r="H616" s="29">
        <f t="shared" si="243"/>
        <v>-1.4431749849669273E-2</v>
      </c>
      <c r="I616" s="21">
        <f t="shared" si="244"/>
        <v>21.451376418716389</v>
      </c>
      <c r="J616" s="21">
        <f t="shared" si="245"/>
        <v>-45.451376418716393</v>
      </c>
      <c r="K616" s="27">
        <f t="shared" si="246"/>
        <v>22725.688209358195</v>
      </c>
      <c r="L616" s="16">
        <f>Daten!G616</f>
        <v>234</v>
      </c>
      <c r="M616" s="16">
        <f>Daten!H616</f>
        <v>1087</v>
      </c>
      <c r="N616" s="16">
        <f>Daten!I616</f>
        <v>318</v>
      </c>
      <c r="O616" s="28">
        <f t="shared" si="247"/>
        <v>0.50781968721251147</v>
      </c>
      <c r="P616" s="16">
        <f t="shared" si="248"/>
        <v>601.12377332668768</v>
      </c>
      <c r="Q616" s="21">
        <f t="shared" si="249"/>
        <v>-49.123773326687683</v>
      </c>
      <c r="R616" s="27">
        <f t="shared" si="250"/>
        <v>-9824.7546653375357</v>
      </c>
      <c r="S616" s="9">
        <f>Daten!K616</f>
        <v>12532</v>
      </c>
      <c r="T616" s="9">
        <f>Daten!L616</f>
        <v>68554</v>
      </c>
      <c r="U616" s="9">
        <f>Daten!M616</f>
        <v>154968</v>
      </c>
      <c r="V616" s="9">
        <f>Daten!N616</f>
        <v>500</v>
      </c>
      <c r="W616" s="9">
        <f>Daten!O616</f>
        <v>500</v>
      </c>
      <c r="X616" s="23">
        <f t="shared" si="251"/>
        <v>236054</v>
      </c>
      <c r="Y616" s="9">
        <f t="shared" si="252"/>
        <v>579741.84826934477</v>
      </c>
      <c r="Z616" s="21">
        <f t="shared" si="253"/>
        <v>-343687.84826934477</v>
      </c>
      <c r="AA616" s="27">
        <f t="shared" si="254"/>
        <v>34368.784826934476</v>
      </c>
      <c r="AB616" s="32">
        <f t="shared" si="255"/>
        <v>47269.718370955132</v>
      </c>
      <c r="AC616" s="31">
        <f t="shared" si="256"/>
        <v>47269.718370955132</v>
      </c>
      <c r="AG616" s="26">
        <f t="shared" si="257"/>
        <v>22725.688209358195</v>
      </c>
      <c r="AH616" s="26">
        <f t="shared" si="258"/>
        <v>34368.784826934476</v>
      </c>
      <c r="AI616" s="26">
        <f t="shared" si="259"/>
        <v>57094.473036292671</v>
      </c>
      <c r="AJ616" s="26">
        <f t="shared" si="260"/>
        <v>1</v>
      </c>
      <c r="AK616" s="26">
        <f t="shared" si="261"/>
        <v>57094.473036292671</v>
      </c>
      <c r="AL616" s="26">
        <f t="shared" ca="1" si="262"/>
        <v>134748</v>
      </c>
      <c r="AM616" s="26">
        <f t="shared" ca="1" si="263"/>
        <v>31</v>
      </c>
      <c r="AN616" s="26">
        <f ca="1">IF(AM616=0,0,COUNTIF($AM$19:AM616,C616*10+1))</f>
        <v>175</v>
      </c>
      <c r="AO616" s="21">
        <f t="shared" ca="1" si="264"/>
        <v>0</v>
      </c>
      <c r="AP616" s="33">
        <f t="shared" ca="1" si="265"/>
        <v>134748</v>
      </c>
      <c r="AR616" s="111">
        <v>60906</v>
      </c>
      <c r="AS616" s="26"/>
    </row>
    <row r="617" spans="1:45" x14ac:dyDescent="0.2">
      <c r="A617" s="15">
        <f>Daten!A617</f>
        <v>31527</v>
      </c>
      <c r="B617" s="8" t="str">
        <f>Daten!B617</f>
        <v>Neumarkt an der Ybbs</v>
      </c>
      <c r="C617" s="15">
        <f t="shared" si="241"/>
        <v>3</v>
      </c>
      <c r="D617" s="10">
        <f>Daten!D617</f>
        <v>0</v>
      </c>
      <c r="E617" s="9">
        <f>Daten!E617</f>
        <v>1992</v>
      </c>
      <c r="F617" s="9">
        <f>Daten!F617</f>
        <v>1905</v>
      </c>
      <c r="G617" s="27">
        <f t="shared" si="242"/>
        <v>87</v>
      </c>
      <c r="H617" s="29">
        <f t="shared" si="243"/>
        <v>4.5669291338582677E-2</v>
      </c>
      <c r="I617" s="21">
        <f t="shared" si="244"/>
        <v>24.572983810976982</v>
      </c>
      <c r="J617" s="21">
        <f t="shared" si="245"/>
        <v>62.427016189023021</v>
      </c>
      <c r="K617" s="27">
        <f t="shared" si="246"/>
        <v>-31213.508094511511</v>
      </c>
      <c r="L617" s="16">
        <f>Daten!G617</f>
        <v>306</v>
      </c>
      <c r="M617" s="16">
        <f>Daten!H617</f>
        <v>1336</v>
      </c>
      <c r="N617" s="16">
        <f>Daten!I617</f>
        <v>350</v>
      </c>
      <c r="O617" s="28">
        <f t="shared" si="247"/>
        <v>0.49101796407185627</v>
      </c>
      <c r="P617" s="16">
        <f t="shared" si="248"/>
        <v>738.8236993233254</v>
      </c>
      <c r="Q617" s="21">
        <f t="shared" si="249"/>
        <v>-82.8236993233254</v>
      </c>
      <c r="R617" s="27">
        <f t="shared" si="250"/>
        <v>-16564.73986466508</v>
      </c>
      <c r="S617" s="9">
        <f>Daten!K617</f>
        <v>3973</v>
      </c>
      <c r="T617" s="9">
        <f>Daten!L617</f>
        <v>140702</v>
      </c>
      <c r="U617" s="9">
        <f>Daten!M617</f>
        <v>274999</v>
      </c>
      <c r="V617" s="9">
        <f>Daten!N617</f>
        <v>500</v>
      </c>
      <c r="W617" s="9">
        <f>Daten!O617</f>
        <v>500</v>
      </c>
      <c r="X617" s="23">
        <f t="shared" si="251"/>
        <v>419674</v>
      </c>
      <c r="Y617" s="9">
        <f t="shared" si="252"/>
        <v>704603.88148415799</v>
      </c>
      <c r="Z617" s="21">
        <f t="shared" si="253"/>
        <v>-284929.88148415799</v>
      </c>
      <c r="AA617" s="27">
        <f t="shared" si="254"/>
        <v>28492.9881484158</v>
      </c>
      <c r="AB617" s="32">
        <f t="shared" si="255"/>
        <v>-19285.259810760788</v>
      </c>
      <c r="AC617" s="31">
        <f t="shared" si="256"/>
        <v>0</v>
      </c>
      <c r="AG617" s="26">
        <f t="shared" si="257"/>
        <v>0</v>
      </c>
      <c r="AH617" s="26">
        <f t="shared" si="258"/>
        <v>0</v>
      </c>
      <c r="AI617" s="26">
        <f t="shared" si="259"/>
        <v>0</v>
      </c>
      <c r="AJ617" s="26">
        <f t="shared" si="260"/>
        <v>1</v>
      </c>
      <c r="AK617" s="26">
        <f t="shared" si="261"/>
        <v>0</v>
      </c>
      <c r="AL617" s="26">
        <f t="shared" ca="1" si="262"/>
        <v>0</v>
      </c>
      <c r="AM617" s="26">
        <f t="shared" ca="1" si="263"/>
        <v>0</v>
      </c>
      <c r="AN617" s="26">
        <f ca="1">IF(AM617=0,0,COUNTIF($AM$19:AM617,C617*10+1))</f>
        <v>0</v>
      </c>
      <c r="AO617" s="21">
        <f t="shared" ca="1" si="264"/>
        <v>0</v>
      </c>
      <c r="AP617" s="33">
        <f t="shared" ca="1" si="265"/>
        <v>0</v>
      </c>
      <c r="AR617" s="111">
        <v>0</v>
      </c>
      <c r="AS617" s="26"/>
    </row>
    <row r="618" spans="1:45" x14ac:dyDescent="0.2">
      <c r="A618" s="15">
        <f>Daten!A618</f>
        <v>31528</v>
      </c>
      <c r="B618" s="8" t="str">
        <f>Daten!B618</f>
        <v>Nöchling</v>
      </c>
      <c r="C618" s="15">
        <f t="shared" si="241"/>
        <v>3</v>
      </c>
      <c r="D618" s="10">
        <f>Daten!D618</f>
        <v>0</v>
      </c>
      <c r="E618" s="9">
        <f>Daten!E618</f>
        <v>1047</v>
      </c>
      <c r="F618" s="9">
        <f>Daten!F618</f>
        <v>1086</v>
      </c>
      <c r="G618" s="27">
        <f t="shared" si="242"/>
        <v>-39</v>
      </c>
      <c r="H618" s="29">
        <f t="shared" si="243"/>
        <v>-3.591160220994475E-2</v>
      </c>
      <c r="I618" s="21">
        <f t="shared" si="244"/>
        <v>14.008535652871917</v>
      </c>
      <c r="J618" s="21">
        <f t="shared" si="245"/>
        <v>-53.008535652871913</v>
      </c>
      <c r="K618" s="27">
        <f t="shared" si="246"/>
        <v>26504.267826435957</v>
      </c>
      <c r="L618" s="16">
        <f>Daten!G618</f>
        <v>191</v>
      </c>
      <c r="M618" s="16">
        <f>Daten!H618</f>
        <v>698</v>
      </c>
      <c r="N618" s="16">
        <f>Daten!I618</f>
        <v>158</v>
      </c>
      <c r="O618" s="28">
        <f t="shared" si="247"/>
        <v>0.5</v>
      </c>
      <c r="P618" s="16">
        <f t="shared" si="248"/>
        <v>386.0022021913781</v>
      </c>
      <c r="Q618" s="21">
        <f t="shared" si="249"/>
        <v>-37.002202191378103</v>
      </c>
      <c r="R618" s="27">
        <f t="shared" si="250"/>
        <v>-7400.4404382756202</v>
      </c>
      <c r="S618" s="9">
        <f>Daten!K618</f>
        <v>5584</v>
      </c>
      <c r="T618" s="9">
        <f>Daten!L618</f>
        <v>38877</v>
      </c>
      <c r="U618" s="9">
        <f>Daten!M618</f>
        <v>86675</v>
      </c>
      <c r="V618" s="9">
        <f>Daten!N618</f>
        <v>500</v>
      </c>
      <c r="W618" s="9">
        <f>Daten!O618</f>
        <v>500</v>
      </c>
      <c r="X618" s="23">
        <f t="shared" si="251"/>
        <v>131136</v>
      </c>
      <c r="Y618" s="9">
        <f t="shared" si="252"/>
        <v>370341.49794875173</v>
      </c>
      <c r="Z618" s="21">
        <f t="shared" si="253"/>
        <v>-239205.49794875173</v>
      </c>
      <c r="AA618" s="27">
        <f t="shared" si="254"/>
        <v>23920.549794875173</v>
      </c>
      <c r="AB618" s="32">
        <f t="shared" si="255"/>
        <v>43024.377183035511</v>
      </c>
      <c r="AC618" s="31">
        <f t="shared" si="256"/>
        <v>43024.377183035511</v>
      </c>
      <c r="AG618" s="26">
        <f t="shared" si="257"/>
        <v>26504.267826435957</v>
      </c>
      <c r="AH618" s="26">
        <f t="shared" si="258"/>
        <v>23920.549794875173</v>
      </c>
      <c r="AI618" s="26">
        <f t="shared" si="259"/>
        <v>50424.817621311129</v>
      </c>
      <c r="AJ618" s="26">
        <f t="shared" si="260"/>
        <v>1</v>
      </c>
      <c r="AK618" s="26">
        <f t="shared" si="261"/>
        <v>50424.817621311129</v>
      </c>
      <c r="AL618" s="26">
        <f t="shared" ca="1" si="262"/>
        <v>119007</v>
      </c>
      <c r="AM618" s="26">
        <f t="shared" ca="1" si="263"/>
        <v>31</v>
      </c>
      <c r="AN618" s="26">
        <f ca="1">IF(AM618=0,0,COUNTIF($AM$19:AM618,C618*10+1))</f>
        <v>176</v>
      </c>
      <c r="AO618" s="21">
        <f t="shared" ca="1" si="264"/>
        <v>0</v>
      </c>
      <c r="AP618" s="33">
        <f t="shared" ca="1" si="265"/>
        <v>119007</v>
      </c>
      <c r="AR618" s="111">
        <v>53791</v>
      </c>
      <c r="AS618" s="26"/>
    </row>
    <row r="619" spans="1:45" x14ac:dyDescent="0.2">
      <c r="A619" s="15">
        <f>Daten!A619</f>
        <v>31530</v>
      </c>
      <c r="B619" s="8" t="str">
        <f>Daten!B619</f>
        <v>Persenbeug-Gottsdorf</v>
      </c>
      <c r="C619" s="15">
        <f t="shared" si="241"/>
        <v>3</v>
      </c>
      <c r="D619" s="10">
        <f>Daten!D619</f>
        <v>0</v>
      </c>
      <c r="E619" s="9">
        <f>Daten!E619</f>
        <v>2173</v>
      </c>
      <c r="F619" s="9">
        <f>Daten!F619</f>
        <v>2213</v>
      </c>
      <c r="G619" s="27">
        <f t="shared" si="242"/>
        <v>-40</v>
      </c>
      <c r="H619" s="29">
        <f t="shared" si="243"/>
        <v>-1.8075011296882059E-2</v>
      </c>
      <c r="I619" s="21">
        <f t="shared" si="244"/>
        <v>28.545938673854099</v>
      </c>
      <c r="J619" s="21">
        <f t="shared" si="245"/>
        <v>-68.545938673854096</v>
      </c>
      <c r="K619" s="27">
        <f t="shared" si="246"/>
        <v>34272.969336927046</v>
      </c>
      <c r="L619" s="16">
        <f>Daten!G619</f>
        <v>283</v>
      </c>
      <c r="M619" s="16">
        <f>Daten!H619</f>
        <v>1491</v>
      </c>
      <c r="N619" s="16">
        <f>Daten!I619</f>
        <v>399</v>
      </c>
      <c r="O619" s="28">
        <f t="shared" si="247"/>
        <v>0.45741113346747148</v>
      </c>
      <c r="P619" s="16">
        <f t="shared" si="248"/>
        <v>824.54052072685488</v>
      </c>
      <c r="Q619" s="21">
        <f t="shared" si="249"/>
        <v>-142.54052072685488</v>
      </c>
      <c r="R619" s="27">
        <f t="shared" si="250"/>
        <v>-28508.104145370977</v>
      </c>
      <c r="S619" s="9">
        <f>Daten!K619</f>
        <v>3174</v>
      </c>
      <c r="T619" s="9">
        <f>Daten!L619</f>
        <v>129526</v>
      </c>
      <c r="U619" s="9">
        <f>Daten!M619</f>
        <v>395451</v>
      </c>
      <c r="V619" s="9">
        <f>Daten!N619</f>
        <v>500</v>
      </c>
      <c r="W619" s="9">
        <f>Daten!O619</f>
        <v>500</v>
      </c>
      <c r="X619" s="23">
        <f t="shared" si="251"/>
        <v>528151</v>
      </c>
      <c r="Y619" s="9">
        <f t="shared" si="252"/>
        <v>768626.62372744747</v>
      </c>
      <c r="Z619" s="21">
        <f t="shared" si="253"/>
        <v>-240475.62372744747</v>
      </c>
      <c r="AA619" s="27">
        <f t="shared" si="254"/>
        <v>24047.562372744749</v>
      </c>
      <c r="AB619" s="32">
        <f t="shared" si="255"/>
        <v>29812.427564300819</v>
      </c>
      <c r="AC619" s="31">
        <f t="shared" si="256"/>
        <v>29812.427564300819</v>
      </c>
      <c r="AG619" s="26">
        <f t="shared" si="257"/>
        <v>34272.969336927046</v>
      </c>
      <c r="AH619" s="26">
        <f t="shared" si="258"/>
        <v>24047.562372744749</v>
      </c>
      <c r="AI619" s="26">
        <f t="shared" si="259"/>
        <v>58320.531709671792</v>
      </c>
      <c r="AJ619" s="26">
        <f t="shared" si="260"/>
        <v>1</v>
      </c>
      <c r="AK619" s="26">
        <f t="shared" si="261"/>
        <v>58320.531709671792</v>
      </c>
      <c r="AL619" s="26">
        <f t="shared" ca="1" si="262"/>
        <v>137642</v>
      </c>
      <c r="AM619" s="26">
        <f t="shared" ca="1" si="263"/>
        <v>31</v>
      </c>
      <c r="AN619" s="26">
        <f ca="1">IF(AM619=0,0,COUNTIF($AM$19:AM619,C619*10+1))</f>
        <v>177</v>
      </c>
      <c r="AO619" s="21">
        <f t="shared" ca="1" si="264"/>
        <v>0</v>
      </c>
      <c r="AP619" s="33">
        <f t="shared" ca="1" si="265"/>
        <v>137642</v>
      </c>
      <c r="AR619" s="111">
        <v>62214</v>
      </c>
      <c r="AS619" s="26"/>
    </row>
    <row r="620" spans="1:45" x14ac:dyDescent="0.2">
      <c r="A620" s="15">
        <f>Daten!A620</f>
        <v>31531</v>
      </c>
      <c r="B620" s="8" t="str">
        <f>Daten!B620</f>
        <v>Petzenkirchen</v>
      </c>
      <c r="C620" s="15">
        <f t="shared" si="241"/>
        <v>3</v>
      </c>
      <c r="D620" s="10">
        <f>Daten!D620</f>
        <v>0</v>
      </c>
      <c r="E620" s="9">
        <f>Daten!E620</f>
        <v>1424</v>
      </c>
      <c r="F620" s="9">
        <f>Daten!F620</f>
        <v>1311</v>
      </c>
      <c r="G620" s="27">
        <f t="shared" si="242"/>
        <v>113</v>
      </c>
      <c r="H620" s="29">
        <f t="shared" si="243"/>
        <v>8.6193745232646835E-2</v>
      </c>
      <c r="I620" s="21">
        <f t="shared" si="244"/>
        <v>16.910856575428252</v>
      </c>
      <c r="J620" s="21">
        <f t="shared" si="245"/>
        <v>96.089143424571745</v>
      </c>
      <c r="K620" s="27">
        <f t="shared" si="246"/>
        <v>-48044.57171228587</v>
      </c>
      <c r="L620" s="16">
        <f>Daten!G620</f>
        <v>195</v>
      </c>
      <c r="M620" s="16">
        <f>Daten!H620</f>
        <v>957</v>
      </c>
      <c r="N620" s="16">
        <f>Daten!I620</f>
        <v>272</v>
      </c>
      <c r="O620" s="28">
        <f t="shared" si="247"/>
        <v>0.48798328108672934</v>
      </c>
      <c r="P620" s="16">
        <f t="shared" si="248"/>
        <v>529.23224569792092</v>
      </c>
      <c r="Q620" s="21">
        <f t="shared" si="249"/>
        <v>-62.232245697920916</v>
      </c>
      <c r="R620" s="27">
        <f t="shared" si="250"/>
        <v>-12446.449139584183</v>
      </c>
      <c r="S620" s="9">
        <f>Daten!K620</f>
        <v>1811</v>
      </c>
      <c r="T620" s="9">
        <f>Daten!L620</f>
        <v>74024</v>
      </c>
      <c r="U620" s="9">
        <f>Daten!M620</f>
        <v>730109</v>
      </c>
      <c r="V620" s="9">
        <f>Daten!N620</f>
        <v>500</v>
      </c>
      <c r="W620" s="9">
        <f>Daten!O620</f>
        <v>500</v>
      </c>
      <c r="X620" s="23">
        <f t="shared" si="251"/>
        <v>805944</v>
      </c>
      <c r="Y620" s="9">
        <f t="shared" si="252"/>
        <v>503692.73455494025</v>
      </c>
      <c r="Z620" s="21">
        <f t="shared" si="253"/>
        <v>302251.26544505975</v>
      </c>
      <c r="AA620" s="27">
        <f t="shared" si="254"/>
        <v>-30225.126544505976</v>
      </c>
      <c r="AB620" s="32">
        <f t="shared" si="255"/>
        <v>-90716.147396376036</v>
      </c>
      <c r="AC620" s="31">
        <f t="shared" si="256"/>
        <v>0</v>
      </c>
      <c r="AG620" s="26">
        <f t="shared" si="257"/>
        <v>0</v>
      </c>
      <c r="AH620" s="26">
        <f t="shared" si="258"/>
        <v>0</v>
      </c>
      <c r="AI620" s="26">
        <f t="shared" si="259"/>
        <v>0</v>
      </c>
      <c r="AJ620" s="26">
        <f t="shared" si="260"/>
        <v>1</v>
      </c>
      <c r="AK620" s="26">
        <f t="shared" si="261"/>
        <v>0</v>
      </c>
      <c r="AL620" s="26">
        <f t="shared" ca="1" si="262"/>
        <v>0</v>
      </c>
      <c r="AM620" s="26">
        <f t="shared" ca="1" si="263"/>
        <v>0</v>
      </c>
      <c r="AN620" s="26">
        <f ca="1">IF(AM620=0,0,COUNTIF($AM$19:AM620,C620*10+1))</f>
        <v>0</v>
      </c>
      <c r="AO620" s="21">
        <f t="shared" ca="1" si="264"/>
        <v>0</v>
      </c>
      <c r="AP620" s="33">
        <f t="shared" ca="1" si="265"/>
        <v>0</v>
      </c>
      <c r="AR620" s="111">
        <v>0</v>
      </c>
      <c r="AS620" s="26"/>
    </row>
    <row r="621" spans="1:45" x14ac:dyDescent="0.2">
      <c r="A621" s="15">
        <f>Daten!A621</f>
        <v>31533</v>
      </c>
      <c r="B621" s="8" t="str">
        <f>Daten!B621</f>
        <v>Pöchlarn</v>
      </c>
      <c r="C621" s="15">
        <f t="shared" si="241"/>
        <v>3</v>
      </c>
      <c r="D621" s="10">
        <f>Daten!D621</f>
        <v>0</v>
      </c>
      <c r="E621" s="9">
        <f>Daten!E621</f>
        <v>3961</v>
      </c>
      <c r="F621" s="9">
        <f>Daten!F621</f>
        <v>3957</v>
      </c>
      <c r="G621" s="27">
        <f t="shared" si="242"/>
        <v>4</v>
      </c>
      <c r="H621" s="29">
        <f t="shared" si="243"/>
        <v>1.0108668182966893E-3</v>
      </c>
      <c r="I621" s="21">
        <f t="shared" si="244"/>
        <v>51.04215062469077</v>
      </c>
      <c r="J621" s="21">
        <f t="shared" si="245"/>
        <v>-47.04215062469077</v>
      </c>
      <c r="K621" s="27">
        <f t="shared" si="246"/>
        <v>23521.075312345383</v>
      </c>
      <c r="L621" s="16">
        <f>Daten!G621</f>
        <v>511</v>
      </c>
      <c r="M621" s="16">
        <f>Daten!H621</f>
        <v>2586</v>
      </c>
      <c r="N621" s="16">
        <f>Daten!I621</f>
        <v>864</v>
      </c>
      <c r="O621" s="28">
        <f t="shared" si="247"/>
        <v>0.53170920340293892</v>
      </c>
      <c r="P621" s="16">
        <f t="shared" si="248"/>
        <v>1430.0883880614667</v>
      </c>
      <c r="Q621" s="21">
        <f t="shared" si="249"/>
        <v>-55.088388061466731</v>
      </c>
      <c r="R621" s="27">
        <f t="shared" si="250"/>
        <v>-11017.677612293346</v>
      </c>
      <c r="S621" s="9">
        <f>Daten!K621</f>
        <v>15253</v>
      </c>
      <c r="T621" s="9">
        <f>Daten!L621</f>
        <v>337557</v>
      </c>
      <c r="U621" s="9">
        <f>Daten!M621</f>
        <v>2633564</v>
      </c>
      <c r="V621" s="9">
        <f>Daten!N621</f>
        <v>500</v>
      </c>
      <c r="W621" s="9">
        <f>Daten!O621</f>
        <v>500</v>
      </c>
      <c r="X621" s="23">
        <f t="shared" si="251"/>
        <v>2986374</v>
      </c>
      <c r="Y621" s="9">
        <f t="shared" si="252"/>
        <v>1401072.2763849145</v>
      </c>
      <c r="Z621" s="21">
        <f t="shared" si="253"/>
        <v>1585301.7236150855</v>
      </c>
      <c r="AA621" s="27">
        <f t="shared" si="254"/>
        <v>-158530.17236150856</v>
      </c>
      <c r="AB621" s="32">
        <f t="shared" si="255"/>
        <v>-146026.77466145653</v>
      </c>
      <c r="AC621" s="31">
        <f t="shared" si="256"/>
        <v>0</v>
      </c>
      <c r="AG621" s="26">
        <f t="shared" si="257"/>
        <v>0</v>
      </c>
      <c r="AH621" s="26">
        <f t="shared" si="258"/>
        <v>0</v>
      </c>
      <c r="AI621" s="26">
        <f t="shared" si="259"/>
        <v>0</v>
      </c>
      <c r="AJ621" s="26">
        <f t="shared" si="260"/>
        <v>1</v>
      </c>
      <c r="AK621" s="26">
        <f t="shared" si="261"/>
        <v>0</v>
      </c>
      <c r="AL621" s="26">
        <f t="shared" ca="1" si="262"/>
        <v>0</v>
      </c>
      <c r="AM621" s="26">
        <f t="shared" ca="1" si="263"/>
        <v>0</v>
      </c>
      <c r="AN621" s="26">
        <f ca="1">IF(AM621=0,0,COUNTIF($AM$19:AM621,C621*10+1))</f>
        <v>0</v>
      </c>
      <c r="AO621" s="21">
        <f t="shared" ca="1" si="264"/>
        <v>0</v>
      </c>
      <c r="AP621" s="33">
        <f t="shared" ca="1" si="265"/>
        <v>0</v>
      </c>
      <c r="AR621" s="111">
        <v>0</v>
      </c>
      <c r="AS621" s="26"/>
    </row>
    <row r="622" spans="1:45" x14ac:dyDescent="0.2">
      <c r="A622" s="15">
        <f>Daten!A622</f>
        <v>31534</v>
      </c>
      <c r="B622" s="8" t="str">
        <f>Daten!B622</f>
        <v>Pöggstall</v>
      </c>
      <c r="C622" s="15">
        <f t="shared" si="241"/>
        <v>3</v>
      </c>
      <c r="D622" s="10">
        <f>Daten!D622</f>
        <v>0</v>
      </c>
      <c r="E622" s="9">
        <f>Daten!E622</f>
        <v>2422</v>
      </c>
      <c r="F622" s="9">
        <f>Daten!F622</f>
        <v>2457</v>
      </c>
      <c r="G622" s="27">
        <f t="shared" si="242"/>
        <v>-35</v>
      </c>
      <c r="H622" s="29">
        <f t="shared" si="243"/>
        <v>-1.4245014245014245E-2</v>
      </c>
      <c r="I622" s="21">
        <f t="shared" si="244"/>
        <v>31.693344474315193</v>
      </c>
      <c r="J622" s="21">
        <f t="shared" si="245"/>
        <v>-66.693344474315197</v>
      </c>
      <c r="K622" s="27">
        <f t="shared" si="246"/>
        <v>33346.672237157596</v>
      </c>
      <c r="L622" s="16">
        <f>Daten!G622</f>
        <v>362</v>
      </c>
      <c r="M622" s="16">
        <f>Daten!H622</f>
        <v>1505</v>
      </c>
      <c r="N622" s="16">
        <f>Daten!I622</f>
        <v>555</v>
      </c>
      <c r="O622" s="28">
        <f t="shared" si="247"/>
        <v>0.6093023255813953</v>
      </c>
      <c r="P622" s="16">
        <f t="shared" si="248"/>
        <v>832.28268524072212</v>
      </c>
      <c r="Q622" s="21">
        <f t="shared" si="249"/>
        <v>84.717314759277883</v>
      </c>
      <c r="R622" s="27">
        <f t="shared" si="250"/>
        <v>16943.462951855578</v>
      </c>
      <c r="S622" s="9">
        <f>Daten!K622</f>
        <v>36911</v>
      </c>
      <c r="T622" s="9">
        <f>Daten!L622</f>
        <v>124164</v>
      </c>
      <c r="U622" s="9">
        <f>Daten!M622</f>
        <v>520910</v>
      </c>
      <c r="V622" s="9">
        <f>Daten!N622</f>
        <v>500</v>
      </c>
      <c r="W622" s="9">
        <f>Daten!O622</f>
        <v>500</v>
      </c>
      <c r="X622" s="23">
        <f t="shared" si="251"/>
        <v>681985</v>
      </c>
      <c r="Y622" s="9">
        <f t="shared" si="252"/>
        <v>856702.10891296715</v>
      </c>
      <c r="Z622" s="21">
        <f t="shared" si="253"/>
        <v>-174717.10891296715</v>
      </c>
      <c r="AA622" s="27">
        <f t="shared" si="254"/>
        <v>17471.710891296716</v>
      </c>
      <c r="AB622" s="32">
        <f t="shared" si="255"/>
        <v>67761.846080309886</v>
      </c>
      <c r="AC622" s="31">
        <f t="shared" si="256"/>
        <v>67761.846080309886</v>
      </c>
      <c r="AG622" s="26">
        <f t="shared" si="257"/>
        <v>33346.672237157596</v>
      </c>
      <c r="AH622" s="26">
        <f t="shared" si="258"/>
        <v>17471.710891296716</v>
      </c>
      <c r="AI622" s="26">
        <f t="shared" si="259"/>
        <v>50818.383128454312</v>
      </c>
      <c r="AJ622" s="26">
        <f t="shared" si="260"/>
        <v>1</v>
      </c>
      <c r="AK622" s="26">
        <f t="shared" si="261"/>
        <v>50818.383128454312</v>
      </c>
      <c r="AL622" s="26">
        <f t="shared" ca="1" si="262"/>
        <v>119936</v>
      </c>
      <c r="AM622" s="26">
        <f t="shared" ca="1" si="263"/>
        <v>31</v>
      </c>
      <c r="AN622" s="26">
        <f ca="1">IF(AM622=0,0,COUNTIF($AM$19:AM622,C622*10+1))</f>
        <v>178</v>
      </c>
      <c r="AO622" s="21">
        <f t="shared" ca="1" si="264"/>
        <v>0</v>
      </c>
      <c r="AP622" s="33">
        <f t="shared" ca="1" si="265"/>
        <v>119936</v>
      </c>
      <c r="AR622" s="111">
        <v>54211</v>
      </c>
      <c r="AS622" s="26"/>
    </row>
    <row r="623" spans="1:45" x14ac:dyDescent="0.2">
      <c r="A623" s="15">
        <f>Daten!A623</f>
        <v>31535</v>
      </c>
      <c r="B623" s="8" t="str">
        <f>Daten!B623</f>
        <v>Raxendorf</v>
      </c>
      <c r="C623" s="15">
        <f t="shared" si="241"/>
        <v>3</v>
      </c>
      <c r="D623" s="10">
        <f>Daten!D623</f>
        <v>0</v>
      </c>
      <c r="E623" s="9">
        <f>Daten!E623</f>
        <v>1047</v>
      </c>
      <c r="F623" s="9">
        <f>Daten!F623</f>
        <v>1046</v>
      </c>
      <c r="G623" s="27">
        <f t="shared" si="242"/>
        <v>1</v>
      </c>
      <c r="H623" s="29">
        <f t="shared" si="243"/>
        <v>9.5602294455066918E-4</v>
      </c>
      <c r="I623" s="21">
        <f t="shared" si="244"/>
        <v>13.492567488861901</v>
      </c>
      <c r="J623" s="21">
        <f t="shared" si="245"/>
        <v>-12.492567488861901</v>
      </c>
      <c r="K623" s="27">
        <f t="shared" si="246"/>
        <v>6246.2837444309507</v>
      </c>
      <c r="L623" s="16">
        <f>Daten!G623</f>
        <v>164</v>
      </c>
      <c r="M623" s="16">
        <f>Daten!H623</f>
        <v>698</v>
      </c>
      <c r="N623" s="16">
        <f>Daten!I623</f>
        <v>185</v>
      </c>
      <c r="O623" s="28">
        <f t="shared" si="247"/>
        <v>0.5</v>
      </c>
      <c r="P623" s="16">
        <f t="shared" si="248"/>
        <v>386.0022021913781</v>
      </c>
      <c r="Q623" s="21">
        <f t="shared" si="249"/>
        <v>-37.002202191378103</v>
      </c>
      <c r="R623" s="27">
        <f t="shared" si="250"/>
        <v>-7400.4404382756202</v>
      </c>
      <c r="S623" s="9">
        <f>Daten!K623</f>
        <v>9614</v>
      </c>
      <c r="T623" s="9">
        <f>Daten!L623</f>
        <v>33762</v>
      </c>
      <c r="U623" s="9">
        <f>Daten!M623</f>
        <v>29654</v>
      </c>
      <c r="V623" s="9">
        <f>Daten!N623</f>
        <v>500</v>
      </c>
      <c r="W623" s="9">
        <f>Daten!O623</f>
        <v>500</v>
      </c>
      <c r="X623" s="23">
        <f t="shared" si="251"/>
        <v>73030</v>
      </c>
      <c r="Y623" s="9">
        <f t="shared" si="252"/>
        <v>370341.49794875173</v>
      </c>
      <c r="Z623" s="21">
        <f t="shared" si="253"/>
        <v>-297311.49794875173</v>
      </c>
      <c r="AA623" s="27">
        <f t="shared" si="254"/>
        <v>29731.149794875175</v>
      </c>
      <c r="AB623" s="32">
        <f t="shared" si="255"/>
        <v>28576.993101030504</v>
      </c>
      <c r="AC623" s="31">
        <f t="shared" si="256"/>
        <v>28576.993101030504</v>
      </c>
      <c r="AG623" s="26">
        <f t="shared" si="257"/>
        <v>6246.2837444309507</v>
      </c>
      <c r="AH623" s="26">
        <f t="shared" si="258"/>
        <v>29731.149794875175</v>
      </c>
      <c r="AI623" s="26">
        <f t="shared" si="259"/>
        <v>35977.433539306126</v>
      </c>
      <c r="AJ623" s="26">
        <f t="shared" si="260"/>
        <v>1</v>
      </c>
      <c r="AK623" s="26">
        <f t="shared" si="261"/>
        <v>35977.433539306126</v>
      </c>
      <c r="AL623" s="26">
        <f t="shared" ca="1" si="262"/>
        <v>84910</v>
      </c>
      <c r="AM623" s="26">
        <f t="shared" ca="1" si="263"/>
        <v>31</v>
      </c>
      <c r="AN623" s="26">
        <f ca="1">IF(AM623=0,0,COUNTIF($AM$19:AM623,C623*10+1))</f>
        <v>179</v>
      </c>
      <c r="AO623" s="21">
        <f t="shared" ca="1" si="264"/>
        <v>0</v>
      </c>
      <c r="AP623" s="33">
        <f t="shared" ca="1" si="265"/>
        <v>84910</v>
      </c>
      <c r="AR623" s="111">
        <v>38379</v>
      </c>
      <c r="AS623" s="26"/>
    </row>
    <row r="624" spans="1:45" x14ac:dyDescent="0.2">
      <c r="A624" s="15">
        <f>Daten!A624</f>
        <v>31537</v>
      </c>
      <c r="B624" s="8" t="str">
        <f>Daten!B624</f>
        <v>Ruprechtshofen</v>
      </c>
      <c r="C624" s="15">
        <f t="shared" si="241"/>
        <v>3</v>
      </c>
      <c r="D624" s="10">
        <f>Daten!D624</f>
        <v>0</v>
      </c>
      <c r="E624" s="9">
        <f>Daten!E624</f>
        <v>2291</v>
      </c>
      <c r="F624" s="9">
        <f>Daten!F624</f>
        <v>2268</v>
      </c>
      <c r="G624" s="27">
        <f t="shared" si="242"/>
        <v>23</v>
      </c>
      <c r="H624" s="29">
        <f t="shared" si="243"/>
        <v>1.0141093474426807E-2</v>
      </c>
      <c r="I624" s="21">
        <f t="shared" si="244"/>
        <v>29.255394899367872</v>
      </c>
      <c r="J624" s="21">
        <f t="shared" si="245"/>
        <v>-6.2553948993678716</v>
      </c>
      <c r="K624" s="27">
        <f t="shared" si="246"/>
        <v>3127.6974496839357</v>
      </c>
      <c r="L624" s="16">
        <f>Daten!G624</f>
        <v>344</v>
      </c>
      <c r="M624" s="16">
        <f>Daten!H624</f>
        <v>1553</v>
      </c>
      <c r="N624" s="16">
        <f>Daten!I624</f>
        <v>394</v>
      </c>
      <c r="O624" s="28">
        <f t="shared" si="247"/>
        <v>0.47520927237604638</v>
      </c>
      <c r="P624" s="16">
        <f t="shared" si="248"/>
        <v>858.82724928826678</v>
      </c>
      <c r="Q624" s="21">
        <f t="shared" si="249"/>
        <v>-120.82724928826678</v>
      </c>
      <c r="R624" s="27">
        <f t="shared" si="250"/>
        <v>-24165.449857653359</v>
      </c>
      <c r="S624" s="9">
        <f>Daten!K624</f>
        <v>23473</v>
      </c>
      <c r="T624" s="9">
        <f>Daten!L624</f>
        <v>113005</v>
      </c>
      <c r="U624" s="9">
        <f>Daten!M624</f>
        <v>512688</v>
      </c>
      <c r="V624" s="9">
        <f>Daten!N624</f>
        <v>500</v>
      </c>
      <c r="W624" s="9">
        <f>Daten!O624</f>
        <v>500</v>
      </c>
      <c r="X624" s="23">
        <f t="shared" si="251"/>
        <v>649166</v>
      </c>
      <c r="Y624" s="9">
        <f t="shared" si="252"/>
        <v>810365.20706837648</v>
      </c>
      <c r="Z624" s="21">
        <f t="shared" si="253"/>
        <v>-161199.20706837648</v>
      </c>
      <c r="AA624" s="27">
        <f t="shared" si="254"/>
        <v>16119.920706837649</v>
      </c>
      <c r="AB624" s="32">
        <f t="shared" si="255"/>
        <v>-4917.831701131774</v>
      </c>
      <c r="AC624" s="31">
        <f t="shared" si="256"/>
        <v>0</v>
      </c>
      <c r="AG624" s="26">
        <f t="shared" si="257"/>
        <v>0</v>
      </c>
      <c r="AH624" s="26">
        <f t="shared" si="258"/>
        <v>0</v>
      </c>
      <c r="AI624" s="26">
        <f t="shared" si="259"/>
        <v>0</v>
      </c>
      <c r="AJ624" s="26">
        <f t="shared" si="260"/>
        <v>1</v>
      </c>
      <c r="AK624" s="26">
        <f t="shared" si="261"/>
        <v>0</v>
      </c>
      <c r="AL624" s="26">
        <f t="shared" ca="1" si="262"/>
        <v>0</v>
      </c>
      <c r="AM624" s="26">
        <f t="shared" ca="1" si="263"/>
        <v>0</v>
      </c>
      <c r="AN624" s="26">
        <f ca="1">IF(AM624=0,0,COUNTIF($AM$19:AM624,C624*10+1))</f>
        <v>0</v>
      </c>
      <c r="AO624" s="21">
        <f t="shared" ca="1" si="264"/>
        <v>0</v>
      </c>
      <c r="AP624" s="33">
        <f t="shared" ca="1" si="265"/>
        <v>0</v>
      </c>
      <c r="AR624" s="111">
        <v>0</v>
      </c>
      <c r="AS624" s="26"/>
    </row>
    <row r="625" spans="1:45" x14ac:dyDescent="0.2">
      <c r="A625" s="15">
        <f>Daten!A625</f>
        <v>31539</v>
      </c>
      <c r="B625" s="8" t="str">
        <f>Daten!B625</f>
        <v>St. Leonhard am Forst</v>
      </c>
      <c r="C625" s="15">
        <f t="shared" si="241"/>
        <v>3</v>
      </c>
      <c r="D625" s="10">
        <f>Daten!D625</f>
        <v>0</v>
      </c>
      <c r="E625" s="9">
        <f>Daten!E625</f>
        <v>3038</v>
      </c>
      <c r="F625" s="9">
        <f>Daten!F625</f>
        <v>2975</v>
      </c>
      <c r="G625" s="27">
        <f t="shared" si="242"/>
        <v>63</v>
      </c>
      <c r="H625" s="29">
        <f t="shared" si="243"/>
        <v>2.1176470588235293E-2</v>
      </c>
      <c r="I625" s="21">
        <f t="shared" si="244"/>
        <v>38.375132198244891</v>
      </c>
      <c r="J625" s="21">
        <f t="shared" si="245"/>
        <v>24.624867801755109</v>
      </c>
      <c r="K625" s="27">
        <f t="shared" si="246"/>
        <v>-12312.433900877555</v>
      </c>
      <c r="L625" s="16">
        <f>Daten!G625</f>
        <v>452</v>
      </c>
      <c r="M625" s="16">
        <f>Daten!H625</f>
        <v>1963</v>
      </c>
      <c r="N625" s="16">
        <f>Daten!I625</f>
        <v>623</v>
      </c>
      <c r="O625" s="28">
        <f t="shared" si="247"/>
        <v>0.54763117677024964</v>
      </c>
      <c r="P625" s="16">
        <f t="shared" si="248"/>
        <v>1085.5620671943771</v>
      </c>
      <c r="Q625" s="21">
        <f t="shared" si="249"/>
        <v>-10.56206719437705</v>
      </c>
      <c r="R625" s="27">
        <f t="shared" si="250"/>
        <v>-2112.4134388754101</v>
      </c>
      <c r="S625" s="9">
        <f>Daten!K625</f>
        <v>26993</v>
      </c>
      <c r="T625" s="9">
        <f>Daten!L625</f>
        <v>135463</v>
      </c>
      <c r="U625" s="9">
        <f>Daten!M625</f>
        <v>297750</v>
      </c>
      <c r="V625" s="9">
        <f>Daten!N625</f>
        <v>500</v>
      </c>
      <c r="W625" s="9">
        <f>Daten!O625</f>
        <v>500</v>
      </c>
      <c r="X625" s="23">
        <f t="shared" si="251"/>
        <v>460206</v>
      </c>
      <c r="Y625" s="9">
        <f t="shared" si="252"/>
        <v>1074591.6626249356</v>
      </c>
      <c r="Z625" s="21">
        <f t="shared" si="253"/>
        <v>-614385.66262493562</v>
      </c>
      <c r="AA625" s="27">
        <f t="shared" si="254"/>
        <v>61438.566262493565</v>
      </c>
      <c r="AB625" s="32">
        <f t="shared" si="255"/>
        <v>47013.718922740598</v>
      </c>
      <c r="AC625" s="31">
        <f t="shared" si="256"/>
        <v>47013.718922740598</v>
      </c>
      <c r="AG625" s="26">
        <f t="shared" si="257"/>
        <v>-12312.433900877555</v>
      </c>
      <c r="AH625" s="26">
        <f t="shared" si="258"/>
        <v>61438.566262493565</v>
      </c>
      <c r="AI625" s="26">
        <f t="shared" si="259"/>
        <v>49126.132361616008</v>
      </c>
      <c r="AJ625" s="26">
        <f t="shared" si="260"/>
        <v>1</v>
      </c>
      <c r="AK625" s="26">
        <f t="shared" si="261"/>
        <v>49126.132361616008</v>
      </c>
      <c r="AL625" s="26">
        <f t="shared" ca="1" si="262"/>
        <v>115942</v>
      </c>
      <c r="AM625" s="26">
        <f t="shared" ca="1" si="263"/>
        <v>31</v>
      </c>
      <c r="AN625" s="26">
        <f ca="1">IF(AM625=0,0,COUNTIF($AM$19:AM625,C625*10+1))</f>
        <v>180</v>
      </c>
      <c r="AO625" s="21">
        <f t="shared" ca="1" si="264"/>
        <v>0</v>
      </c>
      <c r="AP625" s="33">
        <f t="shared" ca="1" si="265"/>
        <v>115942</v>
      </c>
      <c r="AR625" s="111">
        <v>52405</v>
      </c>
      <c r="AS625" s="26"/>
    </row>
    <row r="626" spans="1:45" x14ac:dyDescent="0.2">
      <c r="A626" s="15">
        <f>Daten!A626</f>
        <v>31540</v>
      </c>
      <c r="B626" s="8" t="str">
        <f>Daten!B626</f>
        <v>St. Martin-Karlsbach</v>
      </c>
      <c r="C626" s="15">
        <f t="shared" si="241"/>
        <v>3</v>
      </c>
      <c r="D626" s="10">
        <f>Daten!D626</f>
        <v>0</v>
      </c>
      <c r="E626" s="9">
        <f>Daten!E626</f>
        <v>1636</v>
      </c>
      <c r="F626" s="9">
        <f>Daten!F626</f>
        <v>1673</v>
      </c>
      <c r="G626" s="27">
        <f t="shared" si="242"/>
        <v>-37</v>
      </c>
      <c r="H626" s="29">
        <f t="shared" si="243"/>
        <v>-2.2115959354453079E-2</v>
      </c>
      <c r="I626" s="21">
        <f t="shared" si="244"/>
        <v>21.580368459718891</v>
      </c>
      <c r="J626" s="21">
        <f t="shared" si="245"/>
        <v>-58.580368459718891</v>
      </c>
      <c r="K626" s="27">
        <f t="shared" si="246"/>
        <v>29290.184229859446</v>
      </c>
      <c r="L626" s="16">
        <f>Daten!G626</f>
        <v>230</v>
      </c>
      <c r="M626" s="16">
        <f>Daten!H626</f>
        <v>1088</v>
      </c>
      <c r="N626" s="16">
        <f>Daten!I626</f>
        <v>318</v>
      </c>
      <c r="O626" s="28">
        <f t="shared" si="247"/>
        <v>0.50367647058823528</v>
      </c>
      <c r="P626" s="16">
        <f t="shared" si="248"/>
        <v>601.67678507767823</v>
      </c>
      <c r="Q626" s="21">
        <f t="shared" si="249"/>
        <v>-53.676785077678232</v>
      </c>
      <c r="R626" s="27">
        <f t="shared" si="250"/>
        <v>-10735.357015535646</v>
      </c>
      <c r="S626" s="9">
        <f>Daten!K626</f>
        <v>13730</v>
      </c>
      <c r="T626" s="9">
        <f>Daten!L626</f>
        <v>84149</v>
      </c>
      <c r="U626" s="9">
        <f>Daten!M626</f>
        <v>450234</v>
      </c>
      <c r="V626" s="9">
        <f>Daten!N626</f>
        <v>500</v>
      </c>
      <c r="W626" s="9">
        <f>Daten!O626</f>
        <v>500</v>
      </c>
      <c r="X626" s="23">
        <f t="shared" si="251"/>
        <v>548113</v>
      </c>
      <c r="Y626" s="9">
        <f t="shared" si="252"/>
        <v>578680.6978454229</v>
      </c>
      <c r="Z626" s="21">
        <f t="shared" si="253"/>
        <v>-30567.697845422896</v>
      </c>
      <c r="AA626" s="27">
        <f t="shared" si="254"/>
        <v>3056.7697845422899</v>
      </c>
      <c r="AB626" s="32">
        <f t="shared" si="255"/>
        <v>21611.596998866087</v>
      </c>
      <c r="AC626" s="31">
        <f t="shared" si="256"/>
        <v>21611.596998866087</v>
      </c>
      <c r="AG626" s="26">
        <f t="shared" si="257"/>
        <v>29290.184229859446</v>
      </c>
      <c r="AH626" s="26">
        <f t="shared" si="258"/>
        <v>3056.7697845422899</v>
      </c>
      <c r="AI626" s="26">
        <f t="shared" si="259"/>
        <v>32346.954014401737</v>
      </c>
      <c r="AJ626" s="26">
        <f t="shared" si="260"/>
        <v>1</v>
      </c>
      <c r="AK626" s="26">
        <f t="shared" si="261"/>
        <v>32346.954014401737</v>
      </c>
      <c r="AL626" s="26">
        <f t="shared" ca="1" si="262"/>
        <v>76342</v>
      </c>
      <c r="AM626" s="26">
        <f t="shared" ca="1" si="263"/>
        <v>31</v>
      </c>
      <c r="AN626" s="26">
        <f ca="1">IF(AM626=0,0,COUNTIF($AM$19:AM626,C626*10+1))</f>
        <v>181</v>
      </c>
      <c r="AO626" s="21">
        <f t="shared" ca="1" si="264"/>
        <v>0</v>
      </c>
      <c r="AP626" s="33">
        <f t="shared" ca="1" si="265"/>
        <v>76342</v>
      </c>
      <c r="AR626" s="111">
        <v>34506</v>
      </c>
      <c r="AS626" s="26"/>
    </row>
    <row r="627" spans="1:45" x14ac:dyDescent="0.2">
      <c r="A627" s="15">
        <f>Daten!A627</f>
        <v>31541</v>
      </c>
      <c r="B627" s="8" t="str">
        <f>Daten!B627</f>
        <v>St. Oswald</v>
      </c>
      <c r="C627" s="15">
        <f t="shared" si="241"/>
        <v>3</v>
      </c>
      <c r="D627" s="10">
        <f>Daten!D627</f>
        <v>0</v>
      </c>
      <c r="E627" s="9">
        <f>Daten!E627</f>
        <v>1123</v>
      </c>
      <c r="F627" s="9">
        <f>Daten!F627</f>
        <v>1125</v>
      </c>
      <c r="G627" s="27">
        <f t="shared" si="242"/>
        <v>-2</v>
      </c>
      <c r="H627" s="29">
        <f t="shared" si="243"/>
        <v>-1.7777777777777779E-3</v>
      </c>
      <c r="I627" s="21">
        <f t="shared" si="244"/>
        <v>14.511604612781682</v>
      </c>
      <c r="J627" s="21">
        <f t="shared" si="245"/>
        <v>-16.511604612781682</v>
      </c>
      <c r="K627" s="27">
        <f t="shared" si="246"/>
        <v>8255.8023063908404</v>
      </c>
      <c r="L627" s="16">
        <f>Daten!G627</f>
        <v>187</v>
      </c>
      <c r="M627" s="16">
        <f>Daten!H627</f>
        <v>746</v>
      </c>
      <c r="N627" s="16">
        <f>Daten!I627</f>
        <v>190</v>
      </c>
      <c r="O627" s="28">
        <f t="shared" si="247"/>
        <v>0.50536193029490617</v>
      </c>
      <c r="P627" s="16">
        <f t="shared" si="248"/>
        <v>412.54676623892271</v>
      </c>
      <c r="Q627" s="21">
        <f t="shared" si="249"/>
        <v>-35.546766238922714</v>
      </c>
      <c r="R627" s="27">
        <f t="shared" si="250"/>
        <v>-7109.3532477845429</v>
      </c>
      <c r="S627" s="9">
        <f>Daten!K627</f>
        <v>10257</v>
      </c>
      <c r="T627" s="9">
        <f>Daten!L627</f>
        <v>46749</v>
      </c>
      <c r="U627" s="9">
        <f>Daten!M627</f>
        <v>42441</v>
      </c>
      <c r="V627" s="9">
        <f>Daten!N627</f>
        <v>500</v>
      </c>
      <c r="W627" s="9">
        <f>Daten!O627</f>
        <v>500</v>
      </c>
      <c r="X627" s="23">
        <f t="shared" si="251"/>
        <v>99447</v>
      </c>
      <c r="Y627" s="9">
        <f t="shared" si="252"/>
        <v>397223.97535477381</v>
      </c>
      <c r="Z627" s="21">
        <f t="shared" si="253"/>
        <v>-297776.97535477381</v>
      </c>
      <c r="AA627" s="27">
        <f t="shared" si="254"/>
        <v>29777.697535477382</v>
      </c>
      <c r="AB627" s="32">
        <f t="shared" si="255"/>
        <v>30924.146594083679</v>
      </c>
      <c r="AC627" s="31">
        <f t="shared" si="256"/>
        <v>30924.146594083679</v>
      </c>
      <c r="AG627" s="26">
        <f t="shared" si="257"/>
        <v>8255.8023063908404</v>
      </c>
      <c r="AH627" s="26">
        <f t="shared" si="258"/>
        <v>29777.697535477382</v>
      </c>
      <c r="AI627" s="26">
        <f t="shared" si="259"/>
        <v>38033.499841868223</v>
      </c>
      <c r="AJ627" s="26">
        <f t="shared" si="260"/>
        <v>1</v>
      </c>
      <c r="AK627" s="26">
        <f t="shared" si="261"/>
        <v>38033.499841868223</v>
      </c>
      <c r="AL627" s="26">
        <f t="shared" ca="1" si="262"/>
        <v>89763</v>
      </c>
      <c r="AM627" s="26">
        <f t="shared" ca="1" si="263"/>
        <v>31</v>
      </c>
      <c r="AN627" s="26">
        <f ca="1">IF(AM627=0,0,COUNTIF($AM$19:AM627,C627*10+1))</f>
        <v>182</v>
      </c>
      <c r="AO627" s="21">
        <f t="shared" ca="1" si="264"/>
        <v>0</v>
      </c>
      <c r="AP627" s="33">
        <f t="shared" ca="1" si="265"/>
        <v>89763</v>
      </c>
      <c r="AR627" s="111">
        <v>40573</v>
      </c>
      <c r="AS627" s="26"/>
    </row>
    <row r="628" spans="1:45" x14ac:dyDescent="0.2">
      <c r="A628" s="15">
        <f>Daten!A628</f>
        <v>31542</v>
      </c>
      <c r="B628" s="8" t="str">
        <f>Daten!B628</f>
        <v>Schönbühel-Aggsbach</v>
      </c>
      <c r="C628" s="15">
        <f t="shared" si="241"/>
        <v>3</v>
      </c>
      <c r="D628" s="10">
        <f>Daten!D628</f>
        <v>0</v>
      </c>
      <c r="E628" s="9">
        <f>Daten!E628</f>
        <v>957</v>
      </c>
      <c r="F628" s="9">
        <f>Daten!F628</f>
        <v>994</v>
      </c>
      <c r="G628" s="27">
        <f t="shared" si="242"/>
        <v>-37</v>
      </c>
      <c r="H628" s="29">
        <f t="shared" si="243"/>
        <v>-3.722334004024145E-2</v>
      </c>
      <c r="I628" s="21">
        <f t="shared" si="244"/>
        <v>12.82180887564888</v>
      </c>
      <c r="J628" s="21">
        <f t="shared" si="245"/>
        <v>-49.821808875648884</v>
      </c>
      <c r="K628" s="27">
        <f t="shared" si="246"/>
        <v>24910.904437824443</v>
      </c>
      <c r="L628" s="16">
        <f>Daten!G628</f>
        <v>103</v>
      </c>
      <c r="M628" s="16">
        <f>Daten!H628</f>
        <v>648</v>
      </c>
      <c r="N628" s="16">
        <f>Daten!I628</f>
        <v>206</v>
      </c>
      <c r="O628" s="28">
        <f t="shared" si="247"/>
        <v>0.47685185185185186</v>
      </c>
      <c r="P628" s="16">
        <f t="shared" si="248"/>
        <v>358.35161464185245</v>
      </c>
      <c r="Q628" s="21">
        <f t="shared" si="249"/>
        <v>-49.35161464185245</v>
      </c>
      <c r="R628" s="27">
        <f t="shared" si="250"/>
        <v>-9870.3229283704895</v>
      </c>
      <c r="S628" s="9">
        <f>Daten!K628</f>
        <v>8989</v>
      </c>
      <c r="T628" s="9">
        <f>Daten!L628</f>
        <v>49959</v>
      </c>
      <c r="U628" s="9">
        <f>Daten!M628</f>
        <v>79226</v>
      </c>
      <c r="V628" s="9">
        <f>Daten!N628</f>
        <v>500</v>
      </c>
      <c r="W628" s="9">
        <f>Daten!O628</f>
        <v>500</v>
      </c>
      <c r="X628" s="23">
        <f t="shared" si="251"/>
        <v>138174</v>
      </c>
      <c r="Y628" s="9">
        <f t="shared" si="252"/>
        <v>338506.98523109395</v>
      </c>
      <c r="Z628" s="21">
        <f t="shared" si="253"/>
        <v>-200332.98523109395</v>
      </c>
      <c r="AA628" s="27">
        <f t="shared" si="254"/>
        <v>20033.298523109395</v>
      </c>
      <c r="AB628" s="32">
        <f t="shared" si="255"/>
        <v>35073.880032563349</v>
      </c>
      <c r="AC628" s="31">
        <f t="shared" si="256"/>
        <v>35073.880032563349</v>
      </c>
      <c r="AG628" s="26">
        <f t="shared" si="257"/>
        <v>24910.904437824443</v>
      </c>
      <c r="AH628" s="26">
        <f t="shared" si="258"/>
        <v>20033.298523109395</v>
      </c>
      <c r="AI628" s="26">
        <f t="shared" si="259"/>
        <v>44944.202960933835</v>
      </c>
      <c r="AJ628" s="26">
        <f t="shared" si="260"/>
        <v>1</v>
      </c>
      <c r="AK628" s="26">
        <f t="shared" si="261"/>
        <v>44944.202960933835</v>
      </c>
      <c r="AL628" s="26">
        <f t="shared" ca="1" si="262"/>
        <v>106073</v>
      </c>
      <c r="AM628" s="26">
        <f t="shared" ca="1" si="263"/>
        <v>31</v>
      </c>
      <c r="AN628" s="26">
        <f ca="1">IF(AM628=0,0,COUNTIF($AM$19:AM628,C628*10+1))</f>
        <v>183</v>
      </c>
      <c r="AO628" s="21">
        <f t="shared" ca="1" si="264"/>
        <v>0</v>
      </c>
      <c r="AP628" s="33">
        <f t="shared" ca="1" si="265"/>
        <v>106073</v>
      </c>
      <c r="AR628" s="111">
        <v>47945</v>
      </c>
      <c r="AS628" s="26"/>
    </row>
    <row r="629" spans="1:45" x14ac:dyDescent="0.2">
      <c r="A629" s="15">
        <f>Daten!A629</f>
        <v>31543</v>
      </c>
      <c r="B629" s="8" t="str">
        <f>Daten!B629</f>
        <v>Schollach</v>
      </c>
      <c r="C629" s="15">
        <f t="shared" si="241"/>
        <v>3</v>
      </c>
      <c r="D629" s="10">
        <f>Daten!D629</f>
        <v>0</v>
      </c>
      <c r="E629" s="9">
        <f>Daten!E629</f>
        <v>1010</v>
      </c>
      <c r="F629" s="9">
        <f>Daten!F629</f>
        <v>947</v>
      </c>
      <c r="G629" s="27">
        <f t="shared" si="242"/>
        <v>63</v>
      </c>
      <c r="H629" s="29">
        <f t="shared" si="243"/>
        <v>6.6525871172122497E-2</v>
      </c>
      <c r="I629" s="21">
        <f t="shared" si="244"/>
        <v>12.215546282937114</v>
      </c>
      <c r="J629" s="21">
        <f t="shared" si="245"/>
        <v>50.784453717062888</v>
      </c>
      <c r="K629" s="27">
        <f t="shared" si="246"/>
        <v>-25392.226858531445</v>
      </c>
      <c r="L629" s="16">
        <f>Daten!G629</f>
        <v>166</v>
      </c>
      <c r="M629" s="16">
        <f>Daten!H629</f>
        <v>704</v>
      </c>
      <c r="N629" s="16">
        <f>Daten!I629</f>
        <v>140</v>
      </c>
      <c r="O629" s="28">
        <f t="shared" si="247"/>
        <v>0.43465909090909088</v>
      </c>
      <c r="P629" s="16">
        <f t="shared" si="248"/>
        <v>389.32027269732117</v>
      </c>
      <c r="Q629" s="21">
        <f t="shared" si="249"/>
        <v>-83.320272697321172</v>
      </c>
      <c r="R629" s="27">
        <f t="shared" si="250"/>
        <v>-16664.054539464236</v>
      </c>
      <c r="S629" s="9">
        <f>Daten!K629</f>
        <v>11975</v>
      </c>
      <c r="T629" s="9">
        <f>Daten!L629</f>
        <v>50230</v>
      </c>
      <c r="U629" s="9">
        <f>Daten!M629</f>
        <v>142314</v>
      </c>
      <c r="V629" s="9">
        <f>Daten!N629</f>
        <v>500</v>
      </c>
      <c r="W629" s="9">
        <f>Daten!O629</f>
        <v>500</v>
      </c>
      <c r="X629" s="23">
        <f t="shared" si="251"/>
        <v>204519</v>
      </c>
      <c r="Y629" s="9">
        <f t="shared" si="252"/>
        <v>357253.97605371464</v>
      </c>
      <c r="Z629" s="21">
        <f t="shared" si="253"/>
        <v>-152734.97605371464</v>
      </c>
      <c r="AA629" s="27">
        <f t="shared" si="254"/>
        <v>15273.497605371464</v>
      </c>
      <c r="AB629" s="32">
        <f t="shared" si="255"/>
        <v>-26782.783792624221</v>
      </c>
      <c r="AC629" s="31">
        <f t="shared" si="256"/>
        <v>0</v>
      </c>
      <c r="AG629" s="26">
        <f t="shared" si="257"/>
        <v>0</v>
      </c>
      <c r="AH629" s="26">
        <f t="shared" si="258"/>
        <v>0</v>
      </c>
      <c r="AI629" s="26">
        <f t="shared" si="259"/>
        <v>0</v>
      </c>
      <c r="AJ629" s="26">
        <f t="shared" si="260"/>
        <v>1</v>
      </c>
      <c r="AK629" s="26">
        <f t="shared" si="261"/>
        <v>0</v>
      </c>
      <c r="AL629" s="26">
        <f t="shared" ca="1" si="262"/>
        <v>0</v>
      </c>
      <c r="AM629" s="26">
        <f t="shared" ca="1" si="263"/>
        <v>0</v>
      </c>
      <c r="AN629" s="26">
        <f ca="1">IF(AM629=0,0,COUNTIF($AM$19:AM629,C629*10+1))</f>
        <v>0</v>
      </c>
      <c r="AO629" s="21">
        <f t="shared" ca="1" si="264"/>
        <v>0</v>
      </c>
      <c r="AP629" s="33">
        <f t="shared" ca="1" si="265"/>
        <v>0</v>
      </c>
      <c r="AR629" s="111">
        <v>0</v>
      </c>
      <c r="AS629" s="26"/>
    </row>
    <row r="630" spans="1:45" x14ac:dyDescent="0.2">
      <c r="A630" s="15">
        <f>Daten!A630</f>
        <v>31546</v>
      </c>
      <c r="B630" s="8" t="str">
        <f>Daten!B630</f>
        <v>Weiten</v>
      </c>
      <c r="C630" s="15">
        <f t="shared" si="241"/>
        <v>3</v>
      </c>
      <c r="D630" s="10">
        <f>Daten!D630</f>
        <v>0</v>
      </c>
      <c r="E630" s="9">
        <f>Daten!E630</f>
        <v>1099</v>
      </c>
      <c r="F630" s="9">
        <f>Daten!F630</f>
        <v>1098</v>
      </c>
      <c r="G630" s="27">
        <f t="shared" si="242"/>
        <v>1</v>
      </c>
      <c r="H630" s="29">
        <f t="shared" si="243"/>
        <v>9.1074681238615665E-4</v>
      </c>
      <c r="I630" s="21">
        <f t="shared" si="244"/>
        <v>14.163326102074921</v>
      </c>
      <c r="J630" s="21">
        <f t="shared" si="245"/>
        <v>-13.163326102074921</v>
      </c>
      <c r="K630" s="27">
        <f t="shared" si="246"/>
        <v>6581.6630510374607</v>
      </c>
      <c r="L630" s="16">
        <f>Daten!G630</f>
        <v>157</v>
      </c>
      <c r="M630" s="16">
        <f>Daten!H630</f>
        <v>731</v>
      </c>
      <c r="N630" s="16">
        <f>Daten!I630</f>
        <v>211</v>
      </c>
      <c r="O630" s="28">
        <f t="shared" si="247"/>
        <v>0.50341997264021887</v>
      </c>
      <c r="P630" s="16">
        <f t="shared" si="248"/>
        <v>404.25158997406504</v>
      </c>
      <c r="Q630" s="21">
        <f t="shared" si="249"/>
        <v>-36.251589974065041</v>
      </c>
      <c r="R630" s="27">
        <f t="shared" si="250"/>
        <v>-7250.3179948130082</v>
      </c>
      <c r="S630" s="9">
        <f>Daten!K630</f>
        <v>7121</v>
      </c>
      <c r="T630" s="9">
        <f>Daten!L630</f>
        <v>52493</v>
      </c>
      <c r="U630" s="9">
        <f>Daten!M630</f>
        <v>146180</v>
      </c>
      <c r="V630" s="9">
        <f>Daten!N630</f>
        <v>500</v>
      </c>
      <c r="W630" s="9">
        <f>Daten!O630</f>
        <v>500</v>
      </c>
      <c r="X630" s="23">
        <f t="shared" si="251"/>
        <v>205794</v>
      </c>
      <c r="Y630" s="9">
        <f t="shared" si="252"/>
        <v>388734.77196339838</v>
      </c>
      <c r="Z630" s="21">
        <f t="shared" si="253"/>
        <v>-182940.77196339838</v>
      </c>
      <c r="AA630" s="27">
        <f t="shared" si="254"/>
        <v>18294.07719633984</v>
      </c>
      <c r="AB630" s="32">
        <f t="shared" si="255"/>
        <v>17625.422252564291</v>
      </c>
      <c r="AC630" s="31">
        <f t="shared" si="256"/>
        <v>17625.422252564291</v>
      </c>
      <c r="AG630" s="26">
        <f t="shared" si="257"/>
        <v>6581.6630510374607</v>
      </c>
      <c r="AH630" s="26">
        <f t="shared" si="258"/>
        <v>18294.07719633984</v>
      </c>
      <c r="AI630" s="26">
        <f t="shared" si="259"/>
        <v>24875.7402473773</v>
      </c>
      <c r="AJ630" s="26">
        <f t="shared" si="260"/>
        <v>1</v>
      </c>
      <c r="AK630" s="26">
        <f t="shared" si="261"/>
        <v>24875.7402473773</v>
      </c>
      <c r="AL630" s="26">
        <f t="shared" ca="1" si="262"/>
        <v>58709</v>
      </c>
      <c r="AM630" s="26">
        <f t="shared" ca="1" si="263"/>
        <v>31</v>
      </c>
      <c r="AN630" s="26">
        <f ca="1">IF(AM630=0,0,COUNTIF($AM$19:AM630,C630*10+1))</f>
        <v>184</v>
      </c>
      <c r="AO630" s="21">
        <f t="shared" ca="1" si="264"/>
        <v>0</v>
      </c>
      <c r="AP630" s="33">
        <f t="shared" ca="1" si="265"/>
        <v>58709</v>
      </c>
      <c r="AR630" s="111">
        <v>26536</v>
      </c>
      <c r="AS630" s="26"/>
    </row>
    <row r="631" spans="1:45" x14ac:dyDescent="0.2">
      <c r="A631" s="15">
        <f>Daten!A631</f>
        <v>31549</v>
      </c>
      <c r="B631" s="8" t="str">
        <f>Daten!B631</f>
        <v>Ybbs an der Donau</v>
      </c>
      <c r="C631" s="15">
        <f t="shared" si="241"/>
        <v>3</v>
      </c>
      <c r="D631" s="10">
        <f>Daten!D631</f>
        <v>0</v>
      </c>
      <c r="E631" s="9">
        <f>Daten!E631</f>
        <v>5592</v>
      </c>
      <c r="F631" s="9">
        <f>Daten!F631</f>
        <v>5674</v>
      </c>
      <c r="G631" s="27">
        <f t="shared" si="242"/>
        <v>-82</v>
      </c>
      <c r="H631" s="29">
        <f t="shared" si="243"/>
        <v>-1.4451885794853719E-2</v>
      </c>
      <c r="I631" s="21">
        <f t="shared" si="244"/>
        <v>73.190084064820681</v>
      </c>
      <c r="J631" s="21">
        <f t="shared" si="245"/>
        <v>-155.19008406482067</v>
      </c>
      <c r="K631" s="27">
        <f t="shared" si="246"/>
        <v>77595.042032410332</v>
      </c>
      <c r="L631" s="16">
        <f>Daten!G631</f>
        <v>774</v>
      </c>
      <c r="M631" s="16">
        <f>Daten!H631</f>
        <v>3598</v>
      </c>
      <c r="N631" s="16">
        <f>Daten!I631</f>
        <v>1220</v>
      </c>
      <c r="O631" s="28">
        <f t="shared" si="247"/>
        <v>0.55419677598665928</v>
      </c>
      <c r="P631" s="16">
        <f t="shared" si="248"/>
        <v>1989.7362800638659</v>
      </c>
      <c r="Q631" s="21">
        <f t="shared" si="249"/>
        <v>4.2637199361340663</v>
      </c>
      <c r="R631" s="27">
        <f t="shared" si="250"/>
        <v>852.74398722681326</v>
      </c>
      <c r="S631" s="9">
        <f>Daten!K631</f>
        <v>14567</v>
      </c>
      <c r="T631" s="9">
        <f>Daten!L631</f>
        <v>404270</v>
      </c>
      <c r="U631" s="9">
        <f>Daten!M631</f>
        <v>2465558</v>
      </c>
      <c r="V631" s="9">
        <f>Daten!N631</f>
        <v>500</v>
      </c>
      <c r="W631" s="9">
        <f>Daten!O631</f>
        <v>500</v>
      </c>
      <c r="X631" s="23">
        <f t="shared" si="251"/>
        <v>2884395</v>
      </c>
      <c r="Y631" s="9">
        <f t="shared" si="252"/>
        <v>1977984.3901904675</v>
      </c>
      <c r="Z631" s="21">
        <f t="shared" si="253"/>
        <v>906410.60980953253</v>
      </c>
      <c r="AA631" s="27">
        <f t="shared" si="254"/>
        <v>-90641.060980953262</v>
      </c>
      <c r="AB631" s="32">
        <f t="shared" si="255"/>
        <v>-12193.274961316114</v>
      </c>
      <c r="AC631" s="31">
        <f t="shared" si="256"/>
        <v>0</v>
      </c>
      <c r="AG631" s="26">
        <f t="shared" si="257"/>
        <v>0</v>
      </c>
      <c r="AH631" s="26">
        <f t="shared" si="258"/>
        <v>0</v>
      </c>
      <c r="AI631" s="26">
        <f t="shared" si="259"/>
        <v>0</v>
      </c>
      <c r="AJ631" s="26">
        <f t="shared" si="260"/>
        <v>1</v>
      </c>
      <c r="AK631" s="26">
        <f t="shared" si="261"/>
        <v>0</v>
      </c>
      <c r="AL631" s="26">
        <f t="shared" ca="1" si="262"/>
        <v>0</v>
      </c>
      <c r="AM631" s="26">
        <f t="shared" ca="1" si="263"/>
        <v>0</v>
      </c>
      <c r="AN631" s="26">
        <f ca="1">IF(AM631=0,0,COUNTIF($AM$19:AM631,C631*10+1))</f>
        <v>0</v>
      </c>
      <c r="AO631" s="21">
        <f t="shared" ca="1" si="264"/>
        <v>0</v>
      </c>
      <c r="AP631" s="33">
        <f t="shared" ca="1" si="265"/>
        <v>0</v>
      </c>
      <c r="AR631" s="111">
        <v>0</v>
      </c>
      <c r="AS631" s="26"/>
    </row>
    <row r="632" spans="1:45" x14ac:dyDescent="0.2">
      <c r="A632" s="15">
        <f>Daten!A632</f>
        <v>31550</v>
      </c>
      <c r="B632" s="8" t="str">
        <f>Daten!B632</f>
        <v>Zelking-Matzleinsdorf</v>
      </c>
      <c r="C632" s="15">
        <f t="shared" si="241"/>
        <v>3</v>
      </c>
      <c r="D632" s="10">
        <f>Daten!D632</f>
        <v>0</v>
      </c>
      <c r="E632" s="9">
        <f>Daten!E632</f>
        <v>1218</v>
      </c>
      <c r="F632" s="9">
        <f>Daten!F632</f>
        <v>1244</v>
      </c>
      <c r="G632" s="27">
        <f t="shared" si="242"/>
        <v>-26</v>
      </c>
      <c r="H632" s="29">
        <f t="shared" si="243"/>
        <v>-2.0900321543408359E-2</v>
      </c>
      <c r="I632" s="21">
        <f t="shared" si="244"/>
        <v>16.046609900711477</v>
      </c>
      <c r="J632" s="21">
        <f t="shared" si="245"/>
        <v>-42.046609900711474</v>
      </c>
      <c r="K632" s="27">
        <f t="shared" si="246"/>
        <v>21023.304950355738</v>
      </c>
      <c r="L632" s="16">
        <f>Daten!G632</f>
        <v>165</v>
      </c>
      <c r="M632" s="16">
        <f>Daten!H632</f>
        <v>810</v>
      </c>
      <c r="N632" s="16">
        <f>Daten!I632</f>
        <v>243</v>
      </c>
      <c r="O632" s="28">
        <f t="shared" si="247"/>
        <v>0.50370370370370365</v>
      </c>
      <c r="P632" s="16">
        <f t="shared" si="248"/>
        <v>447.93951830231555</v>
      </c>
      <c r="Q632" s="21">
        <f t="shared" si="249"/>
        <v>-39.939518302315548</v>
      </c>
      <c r="R632" s="27">
        <f t="shared" si="250"/>
        <v>-7987.9036604631092</v>
      </c>
      <c r="S632" s="9">
        <f>Daten!K632</f>
        <v>13461</v>
      </c>
      <c r="T632" s="9">
        <f>Daten!L632</f>
        <v>50160</v>
      </c>
      <c r="U632" s="9">
        <f>Daten!M632</f>
        <v>44531</v>
      </c>
      <c r="V632" s="9">
        <f>Daten!N632</f>
        <v>500</v>
      </c>
      <c r="W632" s="9">
        <f>Daten!O632</f>
        <v>500</v>
      </c>
      <c r="X632" s="23">
        <f t="shared" si="251"/>
        <v>108152</v>
      </c>
      <c r="Y632" s="9">
        <f t="shared" si="252"/>
        <v>430827.07211230142</v>
      </c>
      <c r="Z632" s="21">
        <f t="shared" si="253"/>
        <v>-322675.07211230142</v>
      </c>
      <c r="AA632" s="27">
        <f t="shared" si="254"/>
        <v>32267.507211230142</v>
      </c>
      <c r="AB632" s="32">
        <f t="shared" si="255"/>
        <v>45302.908501122773</v>
      </c>
      <c r="AC632" s="31">
        <f t="shared" si="256"/>
        <v>45302.908501122773</v>
      </c>
      <c r="AG632" s="26">
        <f t="shared" si="257"/>
        <v>21023.304950355738</v>
      </c>
      <c r="AH632" s="26">
        <f t="shared" si="258"/>
        <v>32267.507211230142</v>
      </c>
      <c r="AI632" s="26">
        <f t="shared" si="259"/>
        <v>53290.812161585884</v>
      </c>
      <c r="AJ632" s="26">
        <f t="shared" si="260"/>
        <v>1</v>
      </c>
      <c r="AK632" s="26">
        <f t="shared" si="261"/>
        <v>53290.812161585884</v>
      </c>
      <c r="AL632" s="26">
        <f t="shared" ca="1" si="262"/>
        <v>125771</v>
      </c>
      <c r="AM632" s="26">
        <f t="shared" ca="1" si="263"/>
        <v>31</v>
      </c>
      <c r="AN632" s="26">
        <f ca="1">IF(AM632=0,0,COUNTIF($AM$19:AM632,C632*10+1))</f>
        <v>185</v>
      </c>
      <c r="AO632" s="21">
        <f t="shared" ca="1" si="264"/>
        <v>0</v>
      </c>
      <c r="AP632" s="33">
        <f t="shared" ca="1" si="265"/>
        <v>125771</v>
      </c>
      <c r="AR632" s="111">
        <v>56848</v>
      </c>
      <c r="AS632" s="26"/>
    </row>
    <row r="633" spans="1:45" x14ac:dyDescent="0.2">
      <c r="A633" s="15">
        <f>Daten!A633</f>
        <v>31551</v>
      </c>
      <c r="B633" s="8" t="str">
        <f>Daten!B633</f>
        <v>Texingtal</v>
      </c>
      <c r="C633" s="15">
        <f t="shared" si="241"/>
        <v>3</v>
      </c>
      <c r="D633" s="10">
        <f>Daten!D633</f>
        <v>0</v>
      </c>
      <c r="E633" s="9">
        <f>Daten!E633</f>
        <v>1668</v>
      </c>
      <c r="F633" s="9">
        <f>Daten!F633</f>
        <v>1613</v>
      </c>
      <c r="G633" s="27">
        <f t="shared" si="242"/>
        <v>55</v>
      </c>
      <c r="H633" s="29">
        <f t="shared" si="243"/>
        <v>3.4097954122752634E-2</v>
      </c>
      <c r="I633" s="21">
        <f t="shared" si="244"/>
        <v>20.806416213703869</v>
      </c>
      <c r="J633" s="21">
        <f t="shared" si="245"/>
        <v>34.193583786296131</v>
      </c>
      <c r="K633" s="27">
        <f t="shared" si="246"/>
        <v>-17096.791893148067</v>
      </c>
      <c r="L633" s="16">
        <f>Daten!G633</f>
        <v>299</v>
      </c>
      <c r="M633" s="16">
        <f>Daten!H633</f>
        <v>1096</v>
      </c>
      <c r="N633" s="16">
        <f>Daten!I633</f>
        <v>273</v>
      </c>
      <c r="O633" s="28">
        <f t="shared" si="247"/>
        <v>0.52189781021897808</v>
      </c>
      <c r="P633" s="16">
        <f t="shared" si="248"/>
        <v>606.10087908560229</v>
      </c>
      <c r="Q633" s="21">
        <f t="shared" si="249"/>
        <v>-34.100879085602287</v>
      </c>
      <c r="R633" s="27">
        <f t="shared" si="250"/>
        <v>-6820.1758171204574</v>
      </c>
      <c r="S633" s="9">
        <f>Daten!K633</f>
        <v>9367</v>
      </c>
      <c r="T633" s="9">
        <f>Daten!L633</f>
        <v>64710</v>
      </c>
      <c r="U633" s="9">
        <f>Daten!M633</f>
        <v>233176</v>
      </c>
      <c r="V633" s="9">
        <f>Daten!N633</f>
        <v>500</v>
      </c>
      <c r="W633" s="9">
        <f>Daten!O633</f>
        <v>500</v>
      </c>
      <c r="X633" s="23">
        <f t="shared" si="251"/>
        <v>307253</v>
      </c>
      <c r="Y633" s="9">
        <f t="shared" si="252"/>
        <v>589999.63570059009</v>
      </c>
      <c r="Z633" s="21">
        <f t="shared" si="253"/>
        <v>-282746.63570059009</v>
      </c>
      <c r="AA633" s="27">
        <f t="shared" si="254"/>
        <v>28274.663570059012</v>
      </c>
      <c r="AB633" s="32">
        <f t="shared" si="255"/>
        <v>4357.6958597904886</v>
      </c>
      <c r="AC633" s="31">
        <f t="shared" si="256"/>
        <v>4357.6958597904886</v>
      </c>
      <c r="AG633" s="26">
        <f t="shared" si="257"/>
        <v>-17096.791893148067</v>
      </c>
      <c r="AH633" s="26">
        <f t="shared" si="258"/>
        <v>28274.663570059012</v>
      </c>
      <c r="AI633" s="26">
        <f t="shared" si="259"/>
        <v>11177.871676910945</v>
      </c>
      <c r="AJ633" s="26">
        <f t="shared" si="260"/>
        <v>1</v>
      </c>
      <c r="AK633" s="26">
        <f t="shared" si="261"/>
        <v>11177.871676910945</v>
      </c>
      <c r="AL633" s="26">
        <f t="shared" ca="1" si="262"/>
        <v>26381</v>
      </c>
      <c r="AM633" s="26">
        <f t="shared" ca="1" si="263"/>
        <v>31</v>
      </c>
      <c r="AN633" s="26">
        <f ca="1">IF(AM633=0,0,COUNTIF($AM$19:AM633,C633*10+1))</f>
        <v>186</v>
      </c>
      <c r="AO633" s="21">
        <f t="shared" ca="1" si="264"/>
        <v>0</v>
      </c>
      <c r="AP633" s="33">
        <f t="shared" ca="1" si="265"/>
        <v>26381</v>
      </c>
      <c r="AR633" s="111">
        <v>11924</v>
      </c>
      <c r="AS633" s="26"/>
    </row>
    <row r="634" spans="1:45" x14ac:dyDescent="0.2">
      <c r="A634" s="15">
        <f>Daten!A634</f>
        <v>31552</v>
      </c>
      <c r="B634" s="8" t="str">
        <f>Daten!B634</f>
        <v>Yspertal</v>
      </c>
      <c r="C634" s="15">
        <f t="shared" si="241"/>
        <v>3</v>
      </c>
      <c r="D634" s="10">
        <f>Daten!D634</f>
        <v>0</v>
      </c>
      <c r="E634" s="9">
        <f>Daten!E634</f>
        <v>1988</v>
      </c>
      <c r="F634" s="9">
        <f>Daten!F634</f>
        <v>1920</v>
      </c>
      <c r="G634" s="27">
        <f t="shared" si="242"/>
        <v>68</v>
      </c>
      <c r="H634" s="29">
        <f t="shared" si="243"/>
        <v>3.5416666666666666E-2</v>
      </c>
      <c r="I634" s="21">
        <f t="shared" si="244"/>
        <v>24.766471872480736</v>
      </c>
      <c r="J634" s="21">
        <f t="shared" si="245"/>
        <v>43.233528127519264</v>
      </c>
      <c r="K634" s="27">
        <f t="shared" si="246"/>
        <v>-21616.764063759631</v>
      </c>
      <c r="L634" s="16">
        <f>Daten!G634</f>
        <v>308</v>
      </c>
      <c r="M634" s="16">
        <f>Daten!H634</f>
        <v>1273</v>
      </c>
      <c r="N634" s="16">
        <f>Daten!I634</f>
        <v>407</v>
      </c>
      <c r="O634" s="28">
        <f t="shared" si="247"/>
        <v>0.56166535742340928</v>
      </c>
      <c r="P634" s="16">
        <f t="shared" si="248"/>
        <v>703.98395901092306</v>
      </c>
      <c r="Q634" s="21">
        <f t="shared" si="249"/>
        <v>11.016040989076942</v>
      </c>
      <c r="R634" s="27">
        <f t="shared" si="250"/>
        <v>2203.2081978153883</v>
      </c>
      <c r="S634" s="9">
        <f>Daten!K634</f>
        <v>20840</v>
      </c>
      <c r="T634" s="9">
        <f>Daten!L634</f>
        <v>115409</v>
      </c>
      <c r="U634" s="9">
        <f>Daten!M634</f>
        <v>243354</v>
      </c>
      <c r="V634" s="9">
        <f>Daten!N634</f>
        <v>500</v>
      </c>
      <c r="W634" s="9">
        <f>Daten!O634</f>
        <v>500</v>
      </c>
      <c r="X634" s="23">
        <f t="shared" si="251"/>
        <v>379603</v>
      </c>
      <c r="Y634" s="9">
        <f t="shared" si="252"/>
        <v>703189.01425226207</v>
      </c>
      <c r="Z634" s="21">
        <f t="shared" si="253"/>
        <v>-323586.01425226207</v>
      </c>
      <c r="AA634" s="27">
        <f t="shared" si="254"/>
        <v>32358.60142522621</v>
      </c>
      <c r="AB634" s="32">
        <f t="shared" si="255"/>
        <v>12945.045559281967</v>
      </c>
      <c r="AC634" s="31">
        <f t="shared" si="256"/>
        <v>12945.045559281967</v>
      </c>
      <c r="AG634" s="26">
        <f t="shared" si="257"/>
        <v>-21616.764063759631</v>
      </c>
      <c r="AH634" s="26">
        <f t="shared" si="258"/>
        <v>32358.60142522621</v>
      </c>
      <c r="AI634" s="26">
        <f t="shared" si="259"/>
        <v>10741.83736146658</v>
      </c>
      <c r="AJ634" s="26">
        <f t="shared" si="260"/>
        <v>1</v>
      </c>
      <c r="AK634" s="26">
        <f t="shared" si="261"/>
        <v>10741.83736146658</v>
      </c>
      <c r="AL634" s="26">
        <f t="shared" ca="1" si="262"/>
        <v>25352</v>
      </c>
      <c r="AM634" s="26">
        <f t="shared" ca="1" si="263"/>
        <v>31</v>
      </c>
      <c r="AN634" s="26">
        <f ca="1">IF(AM634=0,0,COUNTIF($AM$19:AM634,C634*10+1))</f>
        <v>187</v>
      </c>
      <c r="AO634" s="21">
        <f t="shared" ca="1" si="264"/>
        <v>0</v>
      </c>
      <c r="AP634" s="33">
        <f t="shared" ca="1" si="265"/>
        <v>25352</v>
      </c>
      <c r="AR634" s="111">
        <v>11459</v>
      </c>
      <c r="AS634" s="26"/>
    </row>
    <row r="635" spans="1:45" x14ac:dyDescent="0.2">
      <c r="A635" s="15">
        <f>Daten!A635</f>
        <v>31553</v>
      </c>
      <c r="B635" s="8" t="str">
        <f>Daten!B635</f>
        <v>Emmersdorf an der Donau</v>
      </c>
      <c r="C635" s="15">
        <f t="shared" si="241"/>
        <v>3</v>
      </c>
      <c r="D635" s="10">
        <f>Daten!D635</f>
        <v>0</v>
      </c>
      <c r="E635" s="9">
        <f>Daten!E635</f>
        <v>1765</v>
      </c>
      <c r="F635" s="9">
        <f>Daten!F635</f>
        <v>1748</v>
      </c>
      <c r="G635" s="27">
        <f t="shared" si="242"/>
        <v>17</v>
      </c>
      <c r="H635" s="29">
        <f t="shared" si="243"/>
        <v>9.7254004576659038E-3</v>
      </c>
      <c r="I635" s="21">
        <f t="shared" si="244"/>
        <v>22.547808767237669</v>
      </c>
      <c r="J635" s="21">
        <f t="shared" si="245"/>
        <v>-5.5478087672376688</v>
      </c>
      <c r="K635" s="27">
        <f t="shared" si="246"/>
        <v>2773.9043836188343</v>
      </c>
      <c r="L635" s="16">
        <f>Daten!G635</f>
        <v>267</v>
      </c>
      <c r="M635" s="16">
        <f>Daten!H635</f>
        <v>1156</v>
      </c>
      <c r="N635" s="16">
        <f>Daten!I635</f>
        <v>342</v>
      </c>
      <c r="O635" s="28">
        <f t="shared" si="247"/>
        <v>0.52681660899653981</v>
      </c>
      <c r="P635" s="16">
        <f t="shared" si="248"/>
        <v>639.28158414503309</v>
      </c>
      <c r="Q635" s="21">
        <f t="shared" si="249"/>
        <v>-30.281584145033094</v>
      </c>
      <c r="R635" s="27">
        <f t="shared" si="250"/>
        <v>-6056.3168290066187</v>
      </c>
      <c r="S635" s="9">
        <f>Daten!K635</f>
        <v>9585</v>
      </c>
      <c r="T635" s="9">
        <f>Daten!L635</f>
        <v>78324</v>
      </c>
      <c r="U635" s="9">
        <f>Daten!M635</f>
        <v>124759</v>
      </c>
      <c r="V635" s="9">
        <f>Daten!N635</f>
        <v>500</v>
      </c>
      <c r="W635" s="9">
        <f>Daten!O635</f>
        <v>500</v>
      </c>
      <c r="X635" s="23">
        <f t="shared" si="251"/>
        <v>212668</v>
      </c>
      <c r="Y635" s="9">
        <f t="shared" si="252"/>
        <v>624310.16607406561</v>
      </c>
      <c r="Z635" s="21">
        <f t="shared" si="253"/>
        <v>-411642.16607406561</v>
      </c>
      <c r="AA635" s="27">
        <f t="shared" si="254"/>
        <v>41164.216607406561</v>
      </c>
      <c r="AB635" s="32">
        <f t="shared" si="255"/>
        <v>37881.80416201878</v>
      </c>
      <c r="AC635" s="31">
        <f t="shared" si="256"/>
        <v>37881.80416201878</v>
      </c>
      <c r="AG635" s="26">
        <f t="shared" si="257"/>
        <v>2773.9043836188343</v>
      </c>
      <c r="AH635" s="26">
        <f t="shared" si="258"/>
        <v>41164.216607406561</v>
      </c>
      <c r="AI635" s="26">
        <f t="shared" si="259"/>
        <v>43938.120991025397</v>
      </c>
      <c r="AJ635" s="26">
        <f t="shared" si="260"/>
        <v>1</v>
      </c>
      <c r="AK635" s="26">
        <f t="shared" si="261"/>
        <v>43938.120991025397</v>
      </c>
      <c r="AL635" s="26">
        <f t="shared" ca="1" si="262"/>
        <v>103698</v>
      </c>
      <c r="AM635" s="26">
        <f t="shared" ca="1" si="263"/>
        <v>31</v>
      </c>
      <c r="AN635" s="26">
        <f ca="1">IF(AM635=0,0,COUNTIF($AM$19:AM635,C635*10+1))</f>
        <v>188</v>
      </c>
      <c r="AO635" s="21">
        <f t="shared" ca="1" si="264"/>
        <v>0</v>
      </c>
      <c r="AP635" s="33">
        <f t="shared" ca="1" si="265"/>
        <v>103698</v>
      </c>
      <c r="AR635" s="111">
        <v>46871</v>
      </c>
      <c r="AS635" s="26"/>
    </row>
    <row r="636" spans="1:45" x14ac:dyDescent="0.2">
      <c r="A636" s="15">
        <f>Daten!A636</f>
        <v>31601</v>
      </c>
      <c r="B636" s="8" t="str">
        <f>Daten!B636</f>
        <v>Altlichtenwarth</v>
      </c>
      <c r="C636" s="15">
        <f t="shared" si="241"/>
        <v>3</v>
      </c>
      <c r="D636" s="10">
        <f>Daten!D636</f>
        <v>0</v>
      </c>
      <c r="E636" s="9">
        <f>Daten!E636</f>
        <v>769</v>
      </c>
      <c r="F636" s="9">
        <f>Daten!F636</f>
        <v>749</v>
      </c>
      <c r="G636" s="27">
        <f t="shared" si="242"/>
        <v>20</v>
      </c>
      <c r="H636" s="29">
        <f t="shared" si="243"/>
        <v>2.67022696929239E-2</v>
      </c>
      <c r="I636" s="21">
        <f t="shared" si="244"/>
        <v>9.6615038710875378</v>
      </c>
      <c r="J636" s="21">
        <f t="shared" si="245"/>
        <v>10.338496128912462</v>
      </c>
      <c r="K636" s="27">
        <f t="shared" si="246"/>
        <v>-5169.2480644562311</v>
      </c>
      <c r="L636" s="16">
        <f>Daten!G636</f>
        <v>88</v>
      </c>
      <c r="M636" s="16">
        <f>Daten!H636</f>
        <v>506</v>
      </c>
      <c r="N636" s="16">
        <f>Daten!I636</f>
        <v>175</v>
      </c>
      <c r="O636" s="28">
        <f t="shared" si="247"/>
        <v>0.51976284584980237</v>
      </c>
      <c r="P636" s="16">
        <f t="shared" si="248"/>
        <v>279.8239460011996</v>
      </c>
      <c r="Q636" s="21">
        <f t="shared" si="249"/>
        <v>-16.823946001199602</v>
      </c>
      <c r="R636" s="27">
        <f t="shared" si="250"/>
        <v>-3364.7892002399203</v>
      </c>
      <c r="S636" s="9">
        <f>Daten!K636</f>
        <v>21309</v>
      </c>
      <c r="T636" s="9">
        <f>Daten!L636</f>
        <v>29282</v>
      </c>
      <c r="U636" s="9">
        <f>Daten!M636</f>
        <v>43887</v>
      </c>
      <c r="V636" s="9">
        <f>Daten!N636</f>
        <v>500</v>
      </c>
      <c r="W636" s="9">
        <f>Daten!O636</f>
        <v>500</v>
      </c>
      <c r="X636" s="23">
        <f t="shared" si="251"/>
        <v>94478</v>
      </c>
      <c r="Y636" s="9">
        <f t="shared" si="252"/>
        <v>272008.22533198667</v>
      </c>
      <c r="Z636" s="21">
        <f t="shared" si="253"/>
        <v>-177530.22533198667</v>
      </c>
      <c r="AA636" s="27">
        <f t="shared" si="254"/>
        <v>17753.022533198669</v>
      </c>
      <c r="AB636" s="32">
        <f t="shared" si="255"/>
        <v>9218.985268502518</v>
      </c>
      <c r="AC636" s="31">
        <f t="shared" si="256"/>
        <v>9218.985268502518</v>
      </c>
      <c r="AG636" s="26">
        <f t="shared" si="257"/>
        <v>-5169.2480644562311</v>
      </c>
      <c r="AH636" s="26">
        <f t="shared" si="258"/>
        <v>17753.022533198669</v>
      </c>
      <c r="AI636" s="26">
        <f t="shared" si="259"/>
        <v>12583.774468742438</v>
      </c>
      <c r="AJ636" s="26">
        <f t="shared" si="260"/>
        <v>1</v>
      </c>
      <c r="AK636" s="26">
        <f t="shared" si="261"/>
        <v>12583.774468742438</v>
      </c>
      <c r="AL636" s="26">
        <f t="shared" ca="1" si="262"/>
        <v>29699</v>
      </c>
      <c r="AM636" s="26">
        <f t="shared" ca="1" si="263"/>
        <v>31</v>
      </c>
      <c r="AN636" s="26">
        <f ca="1">IF(AM636=0,0,COUNTIF($AM$19:AM636,C636*10+1))</f>
        <v>189</v>
      </c>
      <c r="AO636" s="21">
        <f t="shared" ca="1" si="264"/>
        <v>0</v>
      </c>
      <c r="AP636" s="33">
        <f t="shared" ca="1" si="265"/>
        <v>29699</v>
      </c>
      <c r="AR636" s="111">
        <v>13424</v>
      </c>
      <c r="AS636" s="26"/>
    </row>
    <row r="637" spans="1:45" x14ac:dyDescent="0.2">
      <c r="A637" s="15">
        <f>Daten!A637</f>
        <v>31603</v>
      </c>
      <c r="B637" s="8" t="str">
        <f>Daten!B637</f>
        <v>Asparn an der Zaya</v>
      </c>
      <c r="C637" s="15">
        <f t="shared" si="241"/>
        <v>3</v>
      </c>
      <c r="D637" s="10">
        <f>Daten!D637</f>
        <v>0</v>
      </c>
      <c r="E637" s="9">
        <f>Daten!E637</f>
        <v>1875</v>
      </c>
      <c r="F637" s="9">
        <f>Daten!F637</f>
        <v>1800</v>
      </c>
      <c r="G637" s="27">
        <f t="shared" si="242"/>
        <v>75</v>
      </c>
      <c r="H637" s="29">
        <f t="shared" si="243"/>
        <v>4.1666666666666664E-2</v>
      </c>
      <c r="I637" s="21">
        <f t="shared" si="244"/>
        <v>23.21856738045069</v>
      </c>
      <c r="J637" s="21">
        <f t="shared" si="245"/>
        <v>51.781432619549307</v>
      </c>
      <c r="K637" s="27">
        <f t="shared" si="246"/>
        <v>-25890.716309774652</v>
      </c>
      <c r="L637" s="16">
        <f>Daten!G637</f>
        <v>292</v>
      </c>
      <c r="M637" s="16">
        <f>Daten!H637</f>
        <v>1221</v>
      </c>
      <c r="N637" s="16">
        <f>Daten!I637</f>
        <v>362</v>
      </c>
      <c r="O637" s="28">
        <f t="shared" si="247"/>
        <v>0.53562653562653562</v>
      </c>
      <c r="P637" s="16">
        <f t="shared" si="248"/>
        <v>675.22734795941642</v>
      </c>
      <c r="Q637" s="21">
        <f t="shared" si="249"/>
        <v>-21.22734795941642</v>
      </c>
      <c r="R637" s="27">
        <f t="shared" si="250"/>
        <v>-4245.469591883284</v>
      </c>
      <c r="S637" s="9">
        <f>Daten!K637</f>
        <v>27589</v>
      </c>
      <c r="T637" s="9">
        <f>Daten!L637</f>
        <v>104245</v>
      </c>
      <c r="U637" s="9">
        <f>Daten!M637</f>
        <v>190662</v>
      </c>
      <c r="V637" s="9">
        <f>Daten!N637</f>
        <v>500</v>
      </c>
      <c r="W637" s="9">
        <f>Daten!O637</f>
        <v>500</v>
      </c>
      <c r="X637" s="23">
        <f t="shared" si="251"/>
        <v>322496</v>
      </c>
      <c r="Y637" s="9">
        <f t="shared" si="252"/>
        <v>663219.0149512029</v>
      </c>
      <c r="Z637" s="21">
        <f t="shared" si="253"/>
        <v>-340723.0149512029</v>
      </c>
      <c r="AA637" s="27">
        <f t="shared" si="254"/>
        <v>34072.301495120293</v>
      </c>
      <c r="AB637" s="32">
        <f t="shared" si="255"/>
        <v>3936.1155934623566</v>
      </c>
      <c r="AC637" s="31">
        <f t="shared" si="256"/>
        <v>3936.1155934623566</v>
      </c>
      <c r="AG637" s="26">
        <f t="shared" si="257"/>
        <v>-25890.716309774652</v>
      </c>
      <c r="AH637" s="26">
        <f t="shared" si="258"/>
        <v>34072.301495120293</v>
      </c>
      <c r="AI637" s="26">
        <f t="shared" si="259"/>
        <v>8181.5851853456406</v>
      </c>
      <c r="AJ637" s="26">
        <f t="shared" si="260"/>
        <v>1</v>
      </c>
      <c r="AK637" s="26">
        <f t="shared" si="261"/>
        <v>8181.5851853456406</v>
      </c>
      <c r="AL637" s="26">
        <f t="shared" ca="1" si="262"/>
        <v>19309</v>
      </c>
      <c r="AM637" s="26">
        <f t="shared" ca="1" si="263"/>
        <v>31</v>
      </c>
      <c r="AN637" s="26">
        <f ca="1">IF(AM637=0,0,COUNTIF($AM$19:AM637,C637*10+1))</f>
        <v>190</v>
      </c>
      <c r="AO637" s="21">
        <f t="shared" ca="1" si="264"/>
        <v>0</v>
      </c>
      <c r="AP637" s="33">
        <f t="shared" ca="1" si="265"/>
        <v>19309</v>
      </c>
      <c r="AR637" s="111">
        <v>8727</v>
      </c>
      <c r="AS637" s="26"/>
    </row>
    <row r="638" spans="1:45" x14ac:dyDescent="0.2">
      <c r="A638" s="15">
        <f>Daten!A638</f>
        <v>31604</v>
      </c>
      <c r="B638" s="8" t="str">
        <f>Daten!B638</f>
        <v>Bernhardsthal</v>
      </c>
      <c r="C638" s="15">
        <f t="shared" si="241"/>
        <v>3</v>
      </c>
      <c r="D638" s="10">
        <f>Daten!D638</f>
        <v>0</v>
      </c>
      <c r="E638" s="9">
        <f>Daten!E638</f>
        <v>1571</v>
      </c>
      <c r="F638" s="9">
        <f>Daten!F638</f>
        <v>1595</v>
      </c>
      <c r="G638" s="27">
        <f t="shared" si="242"/>
        <v>-24</v>
      </c>
      <c r="H638" s="29">
        <f t="shared" si="243"/>
        <v>-1.5047021943573668E-2</v>
      </c>
      <c r="I638" s="21">
        <f t="shared" si="244"/>
        <v>20.574230539899361</v>
      </c>
      <c r="J638" s="21">
        <f t="shared" si="245"/>
        <v>-44.574230539899361</v>
      </c>
      <c r="K638" s="27">
        <f t="shared" si="246"/>
        <v>22287.115269949682</v>
      </c>
      <c r="L638" s="16">
        <f>Daten!G638</f>
        <v>162</v>
      </c>
      <c r="M638" s="16">
        <f>Daten!H638</f>
        <v>957</v>
      </c>
      <c r="N638" s="16">
        <f>Daten!I638</f>
        <v>452</v>
      </c>
      <c r="O638" s="28">
        <f t="shared" si="247"/>
        <v>0.64158829676071061</v>
      </c>
      <c r="P638" s="16">
        <f t="shared" si="248"/>
        <v>529.23224569792092</v>
      </c>
      <c r="Q638" s="21">
        <f t="shared" si="249"/>
        <v>84.767754302079084</v>
      </c>
      <c r="R638" s="27">
        <f t="shared" si="250"/>
        <v>16953.550860415817</v>
      </c>
      <c r="S638" s="9">
        <f>Daten!K638</f>
        <v>47711</v>
      </c>
      <c r="T638" s="9">
        <f>Daten!L638</f>
        <v>77451</v>
      </c>
      <c r="U638" s="9">
        <f>Daten!M638</f>
        <v>132372</v>
      </c>
      <c r="V638" s="9">
        <f>Daten!N638</f>
        <v>500</v>
      </c>
      <c r="W638" s="9">
        <f>Daten!O638</f>
        <v>500</v>
      </c>
      <c r="X638" s="23">
        <f t="shared" si="251"/>
        <v>257534</v>
      </c>
      <c r="Y638" s="9">
        <f t="shared" si="252"/>
        <v>555689.10532711458</v>
      </c>
      <c r="Z638" s="21">
        <f t="shared" si="253"/>
        <v>-298155.10532711458</v>
      </c>
      <c r="AA638" s="27">
        <f t="shared" si="254"/>
        <v>29815.510532711458</v>
      </c>
      <c r="AB638" s="32">
        <f t="shared" si="255"/>
        <v>69056.176663076956</v>
      </c>
      <c r="AC638" s="31">
        <f t="shared" si="256"/>
        <v>69056.176663076956</v>
      </c>
      <c r="AG638" s="26">
        <f t="shared" si="257"/>
        <v>22287.115269949682</v>
      </c>
      <c r="AH638" s="26">
        <f t="shared" si="258"/>
        <v>29815.510532711458</v>
      </c>
      <c r="AI638" s="26">
        <f t="shared" si="259"/>
        <v>52102.625802661139</v>
      </c>
      <c r="AJ638" s="26">
        <f t="shared" si="260"/>
        <v>1</v>
      </c>
      <c r="AK638" s="26">
        <f t="shared" si="261"/>
        <v>52102.625802661139</v>
      </c>
      <c r="AL638" s="26">
        <f t="shared" ca="1" si="262"/>
        <v>122967</v>
      </c>
      <c r="AM638" s="26">
        <f t="shared" ca="1" si="263"/>
        <v>31</v>
      </c>
      <c r="AN638" s="26">
        <f ca="1">IF(AM638=0,0,COUNTIF($AM$19:AM638,C638*10+1))</f>
        <v>191</v>
      </c>
      <c r="AO638" s="21">
        <f t="shared" ca="1" si="264"/>
        <v>0</v>
      </c>
      <c r="AP638" s="33">
        <f t="shared" ca="1" si="265"/>
        <v>122967</v>
      </c>
      <c r="AR638" s="111">
        <v>55581</v>
      </c>
      <c r="AS638" s="26"/>
    </row>
    <row r="639" spans="1:45" x14ac:dyDescent="0.2">
      <c r="A639" s="15">
        <f>Daten!A639</f>
        <v>31605</v>
      </c>
      <c r="B639" s="8" t="str">
        <f>Daten!B639</f>
        <v>Bockfließ</v>
      </c>
      <c r="C639" s="15">
        <f t="shared" si="241"/>
        <v>3</v>
      </c>
      <c r="D639" s="10">
        <f>Daten!D639</f>
        <v>0</v>
      </c>
      <c r="E639" s="9">
        <f>Daten!E639</f>
        <v>1339</v>
      </c>
      <c r="F639" s="9">
        <f>Daten!F639</f>
        <v>1358</v>
      </c>
      <c r="G639" s="27">
        <f t="shared" si="242"/>
        <v>-19</v>
      </c>
      <c r="H639" s="29">
        <f t="shared" si="243"/>
        <v>-1.3991163475699559E-2</v>
      </c>
      <c r="I639" s="21">
        <f t="shared" si="244"/>
        <v>17.51711916814002</v>
      </c>
      <c r="J639" s="21">
        <f t="shared" si="245"/>
        <v>-36.51711916814002</v>
      </c>
      <c r="K639" s="27">
        <f t="shared" si="246"/>
        <v>18258.559584070012</v>
      </c>
      <c r="L639" s="16">
        <f>Daten!G639</f>
        <v>174</v>
      </c>
      <c r="M639" s="16">
        <f>Daten!H639</f>
        <v>875</v>
      </c>
      <c r="N639" s="16">
        <f>Daten!I639</f>
        <v>290</v>
      </c>
      <c r="O639" s="28">
        <f t="shared" si="247"/>
        <v>0.53028571428571425</v>
      </c>
      <c r="P639" s="16">
        <f t="shared" si="248"/>
        <v>483.88528211669887</v>
      </c>
      <c r="Q639" s="21">
        <f t="shared" si="249"/>
        <v>-19.885282116698875</v>
      </c>
      <c r="R639" s="27">
        <f t="shared" si="250"/>
        <v>-3977.0564233397749</v>
      </c>
      <c r="S639" s="9">
        <f>Daten!K639</f>
        <v>20119</v>
      </c>
      <c r="T639" s="9">
        <f>Daten!L639</f>
        <v>73475</v>
      </c>
      <c r="U639" s="9">
        <f>Daten!M639</f>
        <v>251436</v>
      </c>
      <c r="V639" s="9">
        <f>Daten!N639</f>
        <v>500</v>
      </c>
      <c r="W639" s="9">
        <f>Daten!O639</f>
        <v>500</v>
      </c>
      <c r="X639" s="23">
        <f t="shared" si="251"/>
        <v>345030</v>
      </c>
      <c r="Y639" s="9">
        <f t="shared" si="252"/>
        <v>473626.80587715236</v>
      </c>
      <c r="Z639" s="21">
        <f t="shared" si="253"/>
        <v>-128596.80587715236</v>
      </c>
      <c r="AA639" s="27">
        <f t="shared" si="254"/>
        <v>12859.680587715236</v>
      </c>
      <c r="AB639" s="32">
        <f t="shared" si="255"/>
        <v>27141.183748445474</v>
      </c>
      <c r="AC639" s="31">
        <f t="shared" si="256"/>
        <v>27141.183748445474</v>
      </c>
      <c r="AG639" s="26">
        <f t="shared" si="257"/>
        <v>18258.559584070012</v>
      </c>
      <c r="AH639" s="26">
        <f t="shared" si="258"/>
        <v>12859.680587715236</v>
      </c>
      <c r="AI639" s="26">
        <f t="shared" si="259"/>
        <v>31118.240171785248</v>
      </c>
      <c r="AJ639" s="26">
        <f t="shared" si="260"/>
        <v>1</v>
      </c>
      <c r="AK639" s="26">
        <f t="shared" si="261"/>
        <v>31118.240171785248</v>
      </c>
      <c r="AL639" s="26">
        <f t="shared" ca="1" si="262"/>
        <v>73442</v>
      </c>
      <c r="AM639" s="26">
        <f t="shared" ca="1" si="263"/>
        <v>31</v>
      </c>
      <c r="AN639" s="26">
        <f ca="1">IF(AM639=0,0,COUNTIF($AM$19:AM639,C639*10+1))</f>
        <v>192</v>
      </c>
      <c r="AO639" s="21">
        <f t="shared" ca="1" si="264"/>
        <v>0</v>
      </c>
      <c r="AP639" s="33">
        <f t="shared" ca="1" si="265"/>
        <v>73442</v>
      </c>
      <c r="AR639" s="111">
        <v>33196</v>
      </c>
      <c r="AS639" s="26"/>
    </row>
    <row r="640" spans="1:45" x14ac:dyDescent="0.2">
      <c r="A640" s="15">
        <f>Daten!A640</f>
        <v>31606</v>
      </c>
      <c r="B640" s="8" t="str">
        <f>Daten!B640</f>
        <v>Drasenhofen</v>
      </c>
      <c r="C640" s="15">
        <f t="shared" si="241"/>
        <v>3</v>
      </c>
      <c r="D640" s="10">
        <f>Daten!D640</f>
        <v>0</v>
      </c>
      <c r="E640" s="9">
        <f>Daten!E640</f>
        <v>1104</v>
      </c>
      <c r="F640" s="9">
        <f>Daten!F640</f>
        <v>1168</v>
      </c>
      <c r="G640" s="27">
        <f t="shared" si="242"/>
        <v>-64</v>
      </c>
      <c r="H640" s="29">
        <f t="shared" si="243"/>
        <v>-5.4794520547945202E-2</v>
      </c>
      <c r="I640" s="21">
        <f t="shared" si="244"/>
        <v>15.066270389092448</v>
      </c>
      <c r="J640" s="21">
        <f t="shared" si="245"/>
        <v>-79.066270389092452</v>
      </c>
      <c r="K640" s="27">
        <f t="shared" si="246"/>
        <v>39533.135194546223</v>
      </c>
      <c r="L640" s="16">
        <f>Daten!G640</f>
        <v>129</v>
      </c>
      <c r="M640" s="16">
        <f>Daten!H640</f>
        <v>680</v>
      </c>
      <c r="N640" s="16">
        <f>Daten!I640</f>
        <v>295</v>
      </c>
      <c r="O640" s="28">
        <f t="shared" si="247"/>
        <v>0.62352941176470589</v>
      </c>
      <c r="P640" s="16">
        <f t="shared" si="248"/>
        <v>376.04799067354884</v>
      </c>
      <c r="Q640" s="21">
        <f t="shared" si="249"/>
        <v>47.952009326451162</v>
      </c>
      <c r="R640" s="27">
        <f t="shared" si="250"/>
        <v>9590.4018652902323</v>
      </c>
      <c r="S640" s="9">
        <f>Daten!K640</f>
        <v>23822</v>
      </c>
      <c r="T640" s="9">
        <f>Daten!L640</f>
        <v>68497</v>
      </c>
      <c r="U640" s="9">
        <f>Daten!M640</f>
        <v>369778</v>
      </c>
      <c r="V640" s="9">
        <f>Daten!N640</f>
        <v>500</v>
      </c>
      <c r="W640" s="9">
        <f>Daten!O640</f>
        <v>500</v>
      </c>
      <c r="X640" s="23">
        <f t="shared" si="251"/>
        <v>462097</v>
      </c>
      <c r="Y640" s="9">
        <f t="shared" si="252"/>
        <v>390503.35600326827</v>
      </c>
      <c r="Z640" s="21">
        <f t="shared" si="253"/>
        <v>71593.643996731727</v>
      </c>
      <c r="AA640" s="27">
        <f t="shared" si="254"/>
        <v>-7159.3643996731735</v>
      </c>
      <c r="AB640" s="32">
        <f t="shared" si="255"/>
        <v>41964.172660163284</v>
      </c>
      <c r="AC640" s="31">
        <f t="shared" si="256"/>
        <v>41964.172660163284</v>
      </c>
      <c r="AG640" s="26">
        <f t="shared" si="257"/>
        <v>39533.135194546223</v>
      </c>
      <c r="AH640" s="26">
        <f t="shared" si="258"/>
        <v>-7159.3643996731735</v>
      </c>
      <c r="AI640" s="26">
        <f t="shared" si="259"/>
        <v>32373.770794873049</v>
      </c>
      <c r="AJ640" s="26">
        <f t="shared" si="260"/>
        <v>1</v>
      </c>
      <c r="AK640" s="26">
        <f t="shared" si="261"/>
        <v>32373.770794873049</v>
      </c>
      <c r="AL640" s="26">
        <f t="shared" ca="1" si="262"/>
        <v>76405</v>
      </c>
      <c r="AM640" s="26">
        <f t="shared" ca="1" si="263"/>
        <v>31</v>
      </c>
      <c r="AN640" s="26">
        <f ca="1">IF(AM640=0,0,COUNTIF($AM$19:AM640,C640*10+1))</f>
        <v>193</v>
      </c>
      <c r="AO640" s="21">
        <f t="shared" ca="1" si="264"/>
        <v>0</v>
      </c>
      <c r="AP640" s="33">
        <f t="shared" ca="1" si="265"/>
        <v>76405</v>
      </c>
      <c r="AR640" s="111">
        <v>34535</v>
      </c>
      <c r="AS640" s="26"/>
    </row>
    <row r="641" spans="1:45" x14ac:dyDescent="0.2">
      <c r="A641" s="15">
        <f>Daten!A641</f>
        <v>31608</v>
      </c>
      <c r="B641" s="8" t="str">
        <f>Daten!B641</f>
        <v>Falkenstein</v>
      </c>
      <c r="C641" s="15">
        <f t="shared" si="241"/>
        <v>3</v>
      </c>
      <c r="D641" s="10">
        <f>Daten!D641</f>
        <v>0</v>
      </c>
      <c r="E641" s="9">
        <f>Daten!E641</f>
        <v>481</v>
      </c>
      <c r="F641" s="9">
        <f>Daten!F641</f>
        <v>441</v>
      </c>
      <c r="G641" s="27">
        <f t="shared" si="242"/>
        <v>40</v>
      </c>
      <c r="H641" s="29">
        <f t="shared" si="243"/>
        <v>9.0702947845804988E-2</v>
      </c>
      <c r="I641" s="21">
        <f t="shared" si="244"/>
        <v>5.6885490082104191</v>
      </c>
      <c r="J641" s="21">
        <f t="shared" si="245"/>
        <v>34.311450991789584</v>
      </c>
      <c r="K641" s="27">
        <f t="shared" si="246"/>
        <v>-17155.725495894792</v>
      </c>
      <c r="L641" s="16">
        <f>Daten!G641</f>
        <v>56</v>
      </c>
      <c r="M641" s="16">
        <f>Daten!H641</f>
        <v>295</v>
      </c>
      <c r="N641" s="16">
        <f>Daten!I641</f>
        <v>130</v>
      </c>
      <c r="O641" s="28">
        <f t="shared" si="247"/>
        <v>0.63050847457627124</v>
      </c>
      <c r="P641" s="16">
        <f t="shared" si="248"/>
        <v>163.13846654220134</v>
      </c>
      <c r="Q641" s="21">
        <f t="shared" si="249"/>
        <v>22.861533457798657</v>
      </c>
      <c r="R641" s="27">
        <f t="shared" si="250"/>
        <v>4572.3066915597319</v>
      </c>
      <c r="S641" s="9">
        <f>Daten!K641</f>
        <v>9162</v>
      </c>
      <c r="T641" s="9">
        <f>Daten!L641</f>
        <v>22699</v>
      </c>
      <c r="U641" s="9">
        <f>Daten!M641</f>
        <v>40533</v>
      </c>
      <c r="V641" s="9">
        <f>Daten!N641</f>
        <v>500</v>
      </c>
      <c r="W641" s="9">
        <f>Daten!O641</f>
        <v>500</v>
      </c>
      <c r="X641" s="23">
        <f t="shared" si="251"/>
        <v>72394</v>
      </c>
      <c r="Y641" s="9">
        <f t="shared" si="252"/>
        <v>170137.78463548192</v>
      </c>
      <c r="Z641" s="21">
        <f t="shared" si="253"/>
        <v>-97743.784635481919</v>
      </c>
      <c r="AA641" s="27">
        <f t="shared" si="254"/>
        <v>9774.3784635481916</v>
      </c>
      <c r="AB641" s="32">
        <f t="shared" si="255"/>
        <v>-2809.0403407868689</v>
      </c>
      <c r="AC641" s="31">
        <f t="shared" si="256"/>
        <v>0</v>
      </c>
      <c r="AG641" s="26">
        <f t="shared" si="257"/>
        <v>0</v>
      </c>
      <c r="AH641" s="26">
        <f t="shared" si="258"/>
        <v>0</v>
      </c>
      <c r="AI641" s="26">
        <f t="shared" si="259"/>
        <v>0</v>
      </c>
      <c r="AJ641" s="26">
        <f t="shared" si="260"/>
        <v>1</v>
      </c>
      <c r="AK641" s="26">
        <f t="shared" si="261"/>
        <v>0</v>
      </c>
      <c r="AL641" s="26">
        <f t="shared" ca="1" si="262"/>
        <v>0</v>
      </c>
      <c r="AM641" s="26">
        <f t="shared" ca="1" si="263"/>
        <v>0</v>
      </c>
      <c r="AN641" s="26">
        <f ca="1">IF(AM641=0,0,COUNTIF($AM$19:AM641,C641*10+1))</f>
        <v>0</v>
      </c>
      <c r="AO641" s="21">
        <f t="shared" ca="1" si="264"/>
        <v>0</v>
      </c>
      <c r="AP641" s="33">
        <f t="shared" ca="1" si="265"/>
        <v>0</v>
      </c>
      <c r="AR641" s="111">
        <v>0</v>
      </c>
      <c r="AS641" s="26"/>
    </row>
    <row r="642" spans="1:45" x14ac:dyDescent="0.2">
      <c r="A642" s="15">
        <f>Daten!A642</f>
        <v>31609</v>
      </c>
      <c r="B642" s="8" t="str">
        <f>Daten!B642</f>
        <v>Fallbach</v>
      </c>
      <c r="C642" s="15">
        <f t="shared" si="241"/>
        <v>3</v>
      </c>
      <c r="D642" s="10">
        <f>Daten!D642</f>
        <v>0</v>
      </c>
      <c r="E642" s="9">
        <f>Daten!E642</f>
        <v>817</v>
      </c>
      <c r="F642" s="9">
        <f>Daten!F642</f>
        <v>821</v>
      </c>
      <c r="G642" s="27">
        <f t="shared" si="242"/>
        <v>-4</v>
      </c>
      <c r="H642" s="29">
        <f t="shared" si="243"/>
        <v>-4.8721071863580996E-3</v>
      </c>
      <c r="I642" s="21">
        <f t="shared" si="244"/>
        <v>10.590246566305565</v>
      </c>
      <c r="J642" s="21">
        <f t="shared" si="245"/>
        <v>-14.590246566305565</v>
      </c>
      <c r="K642" s="27">
        <f t="shared" si="246"/>
        <v>7295.1232831527823</v>
      </c>
      <c r="L642" s="16">
        <f>Daten!G642</f>
        <v>93</v>
      </c>
      <c r="M642" s="16">
        <f>Daten!H642</f>
        <v>523</v>
      </c>
      <c r="N642" s="16">
        <f>Daten!I642</f>
        <v>201</v>
      </c>
      <c r="O642" s="28">
        <f t="shared" si="247"/>
        <v>0.5621414913957935</v>
      </c>
      <c r="P642" s="16">
        <f t="shared" si="248"/>
        <v>289.22514576803832</v>
      </c>
      <c r="Q642" s="21">
        <f t="shared" si="249"/>
        <v>4.7748542319616831</v>
      </c>
      <c r="R642" s="27">
        <f t="shared" si="250"/>
        <v>954.97084639233663</v>
      </c>
      <c r="S642" s="9">
        <f>Daten!K642</f>
        <v>27924</v>
      </c>
      <c r="T642" s="9">
        <f>Daten!L642</f>
        <v>31539</v>
      </c>
      <c r="U642" s="9">
        <f>Daten!M642</f>
        <v>40081</v>
      </c>
      <c r="V642" s="9">
        <f>Daten!N642</f>
        <v>500</v>
      </c>
      <c r="W642" s="9">
        <f>Daten!O642</f>
        <v>500</v>
      </c>
      <c r="X642" s="23">
        <f t="shared" si="251"/>
        <v>99544</v>
      </c>
      <c r="Y642" s="9">
        <f t="shared" si="252"/>
        <v>288986.63211473747</v>
      </c>
      <c r="Z642" s="21">
        <f t="shared" si="253"/>
        <v>-189442.63211473747</v>
      </c>
      <c r="AA642" s="27">
        <f t="shared" si="254"/>
        <v>18944.263211473746</v>
      </c>
      <c r="AB642" s="32">
        <f t="shared" si="255"/>
        <v>27194.357341018866</v>
      </c>
      <c r="AC642" s="31">
        <f t="shared" si="256"/>
        <v>27194.357341018866</v>
      </c>
      <c r="AG642" s="26">
        <f t="shared" si="257"/>
        <v>7295.1232831527823</v>
      </c>
      <c r="AH642" s="26">
        <f t="shared" si="258"/>
        <v>18944.263211473746</v>
      </c>
      <c r="AI642" s="26">
        <f t="shared" si="259"/>
        <v>26239.386494626528</v>
      </c>
      <c r="AJ642" s="26">
        <f t="shared" si="260"/>
        <v>1</v>
      </c>
      <c r="AK642" s="26">
        <f t="shared" si="261"/>
        <v>26239.386494626528</v>
      </c>
      <c r="AL642" s="26">
        <f t="shared" ca="1" si="262"/>
        <v>61927</v>
      </c>
      <c r="AM642" s="26">
        <f t="shared" ca="1" si="263"/>
        <v>31</v>
      </c>
      <c r="AN642" s="26">
        <f ca="1">IF(AM642=0,0,COUNTIF($AM$19:AM642,C642*10+1))</f>
        <v>194</v>
      </c>
      <c r="AO642" s="21">
        <f t="shared" ca="1" si="264"/>
        <v>0</v>
      </c>
      <c r="AP642" s="33">
        <f t="shared" ca="1" si="265"/>
        <v>61927</v>
      </c>
      <c r="AR642" s="111">
        <v>27991</v>
      </c>
      <c r="AS642" s="26"/>
    </row>
    <row r="643" spans="1:45" x14ac:dyDescent="0.2">
      <c r="A643" s="15">
        <f>Daten!A643</f>
        <v>31611</v>
      </c>
      <c r="B643" s="8" t="str">
        <f>Daten!B643</f>
        <v>Gaubitsch</v>
      </c>
      <c r="C643" s="15">
        <f t="shared" si="241"/>
        <v>3</v>
      </c>
      <c r="D643" s="10">
        <f>Daten!D643</f>
        <v>0</v>
      </c>
      <c r="E643" s="9">
        <f>Daten!E643</f>
        <v>881</v>
      </c>
      <c r="F643" s="9">
        <f>Daten!F643</f>
        <v>858</v>
      </c>
      <c r="G643" s="27">
        <f t="shared" si="242"/>
        <v>23</v>
      </c>
      <c r="H643" s="29">
        <f t="shared" si="243"/>
        <v>2.6806526806526808E-2</v>
      </c>
      <c r="I643" s="21">
        <f t="shared" si="244"/>
        <v>11.067517118014829</v>
      </c>
      <c r="J643" s="21">
        <f t="shared" si="245"/>
        <v>11.932482881985171</v>
      </c>
      <c r="K643" s="27">
        <f t="shared" si="246"/>
        <v>-5966.2414409925859</v>
      </c>
      <c r="L643" s="16">
        <f>Daten!G643</f>
        <v>130</v>
      </c>
      <c r="M643" s="16">
        <f>Daten!H643</f>
        <v>603</v>
      </c>
      <c r="N643" s="16">
        <f>Daten!I643</f>
        <v>148</v>
      </c>
      <c r="O643" s="28">
        <f t="shared" si="247"/>
        <v>0.46102819237147596</v>
      </c>
      <c r="P643" s="16">
        <f t="shared" si="248"/>
        <v>333.46608584727937</v>
      </c>
      <c r="Q643" s="21">
        <f t="shared" si="249"/>
        <v>-55.466085847279373</v>
      </c>
      <c r="R643" s="27">
        <f t="shared" si="250"/>
        <v>-11093.217169455875</v>
      </c>
      <c r="S643" s="9">
        <f>Daten!K643</f>
        <v>17217</v>
      </c>
      <c r="T643" s="9">
        <f>Daten!L643</f>
        <v>36138</v>
      </c>
      <c r="U643" s="9">
        <f>Daten!M643</f>
        <v>38337</v>
      </c>
      <c r="V643" s="9">
        <f>Daten!N643</f>
        <v>500</v>
      </c>
      <c r="W643" s="9">
        <f>Daten!O643</f>
        <v>500</v>
      </c>
      <c r="X643" s="23">
        <f t="shared" si="251"/>
        <v>91692</v>
      </c>
      <c r="Y643" s="9">
        <f t="shared" si="252"/>
        <v>311624.50782507187</v>
      </c>
      <c r="Z643" s="21">
        <f t="shared" si="253"/>
        <v>-219932.50782507187</v>
      </c>
      <c r="AA643" s="27">
        <f t="shared" si="254"/>
        <v>21993.250782507188</v>
      </c>
      <c r="AB643" s="32">
        <f t="shared" si="255"/>
        <v>4933.7921720587256</v>
      </c>
      <c r="AC643" s="31">
        <f t="shared" si="256"/>
        <v>4933.7921720587256</v>
      </c>
      <c r="AG643" s="26">
        <f t="shared" si="257"/>
        <v>-5966.2414409925859</v>
      </c>
      <c r="AH643" s="26">
        <f t="shared" si="258"/>
        <v>21993.250782507188</v>
      </c>
      <c r="AI643" s="26">
        <f t="shared" si="259"/>
        <v>16027.009341514602</v>
      </c>
      <c r="AJ643" s="26">
        <f t="shared" si="260"/>
        <v>1</v>
      </c>
      <c r="AK643" s="26">
        <f t="shared" si="261"/>
        <v>16027.009341514602</v>
      </c>
      <c r="AL643" s="26">
        <f t="shared" ca="1" si="262"/>
        <v>37825</v>
      </c>
      <c r="AM643" s="26">
        <f t="shared" ca="1" si="263"/>
        <v>31</v>
      </c>
      <c r="AN643" s="26">
        <f ca="1">IF(AM643=0,0,COUNTIF($AM$19:AM643,C643*10+1))</f>
        <v>195</v>
      </c>
      <c r="AO643" s="21">
        <f t="shared" ca="1" si="264"/>
        <v>0</v>
      </c>
      <c r="AP643" s="33">
        <f t="shared" ca="1" si="265"/>
        <v>37825</v>
      </c>
      <c r="AR643" s="111">
        <v>17097</v>
      </c>
      <c r="AS643" s="26"/>
    </row>
    <row r="644" spans="1:45" x14ac:dyDescent="0.2">
      <c r="A644" s="15">
        <f>Daten!A644</f>
        <v>31612</v>
      </c>
      <c r="B644" s="8" t="str">
        <f>Daten!B644</f>
        <v>Gaweinstal</v>
      </c>
      <c r="C644" s="15">
        <f t="shared" si="241"/>
        <v>3</v>
      </c>
      <c r="D644" s="10">
        <f>Daten!D644</f>
        <v>0</v>
      </c>
      <c r="E644" s="9">
        <f>Daten!E644</f>
        <v>3985</v>
      </c>
      <c r="F644" s="9">
        <f>Daten!F644</f>
        <v>3865</v>
      </c>
      <c r="G644" s="27">
        <f t="shared" si="242"/>
        <v>120</v>
      </c>
      <c r="H644" s="29">
        <f t="shared" si="243"/>
        <v>3.1047865459249677E-2</v>
      </c>
      <c r="I644" s="21">
        <f t="shared" si="244"/>
        <v>49.855423847467733</v>
      </c>
      <c r="J644" s="21">
        <f t="shared" si="245"/>
        <v>70.144576152532267</v>
      </c>
      <c r="K644" s="27">
        <f t="shared" si="246"/>
        <v>-35072.28807626613</v>
      </c>
      <c r="L644" s="16">
        <f>Daten!G644</f>
        <v>573</v>
      </c>
      <c r="M644" s="16">
        <f>Daten!H644</f>
        <v>2632</v>
      </c>
      <c r="N644" s="16">
        <f>Daten!I644</f>
        <v>780</v>
      </c>
      <c r="O644" s="28">
        <f t="shared" si="247"/>
        <v>0.51405775075987847</v>
      </c>
      <c r="P644" s="16">
        <f t="shared" si="248"/>
        <v>1455.5269286070302</v>
      </c>
      <c r="Q644" s="21">
        <f t="shared" si="249"/>
        <v>-102.52692860703019</v>
      </c>
      <c r="R644" s="27">
        <f t="shared" si="250"/>
        <v>-20505.385721406037</v>
      </c>
      <c r="S644" s="9">
        <f>Daten!K644</f>
        <v>46095</v>
      </c>
      <c r="T644" s="9">
        <f>Daten!L644</f>
        <v>252665</v>
      </c>
      <c r="U644" s="9">
        <f>Daten!M644</f>
        <v>366995</v>
      </c>
      <c r="V644" s="9">
        <f>Daten!N644</f>
        <v>500</v>
      </c>
      <c r="W644" s="9">
        <f>Daten!O644</f>
        <v>500</v>
      </c>
      <c r="X644" s="23">
        <f t="shared" si="251"/>
        <v>665755</v>
      </c>
      <c r="Y644" s="9">
        <f t="shared" si="252"/>
        <v>1409561.47977629</v>
      </c>
      <c r="Z644" s="21">
        <f t="shared" si="253"/>
        <v>-743806.47977629001</v>
      </c>
      <c r="AA644" s="27">
        <f t="shared" si="254"/>
        <v>74380.647977629007</v>
      </c>
      <c r="AB644" s="32">
        <f t="shared" si="255"/>
        <v>18802.974179956844</v>
      </c>
      <c r="AC644" s="31">
        <f t="shared" si="256"/>
        <v>18802.974179956844</v>
      </c>
      <c r="AG644" s="26">
        <f t="shared" si="257"/>
        <v>-35072.28807626613</v>
      </c>
      <c r="AH644" s="26">
        <f t="shared" si="258"/>
        <v>74380.647977629007</v>
      </c>
      <c r="AI644" s="26">
        <f t="shared" si="259"/>
        <v>39308.359901362877</v>
      </c>
      <c r="AJ644" s="26">
        <f t="shared" si="260"/>
        <v>1</v>
      </c>
      <c r="AK644" s="26">
        <f t="shared" si="261"/>
        <v>39308.359901362877</v>
      </c>
      <c r="AL644" s="26">
        <f t="shared" ca="1" si="262"/>
        <v>92771</v>
      </c>
      <c r="AM644" s="26">
        <f t="shared" ca="1" si="263"/>
        <v>31</v>
      </c>
      <c r="AN644" s="26">
        <f ca="1">IF(AM644=0,0,COUNTIF($AM$19:AM644,C644*10+1))</f>
        <v>196</v>
      </c>
      <c r="AO644" s="21">
        <f t="shared" ca="1" si="264"/>
        <v>0</v>
      </c>
      <c r="AP644" s="33">
        <f t="shared" ca="1" si="265"/>
        <v>92771</v>
      </c>
      <c r="AR644" s="111">
        <v>41932</v>
      </c>
      <c r="AS644" s="26"/>
    </row>
    <row r="645" spans="1:45" x14ac:dyDescent="0.2">
      <c r="A645" s="15">
        <f>Daten!A645</f>
        <v>31613</v>
      </c>
      <c r="B645" s="8" t="str">
        <f>Daten!B645</f>
        <v>Gnadendorf</v>
      </c>
      <c r="C645" s="15">
        <f t="shared" si="241"/>
        <v>3</v>
      </c>
      <c r="D645" s="10">
        <f>Daten!D645</f>
        <v>0</v>
      </c>
      <c r="E645" s="9">
        <f>Daten!E645</f>
        <v>1144</v>
      </c>
      <c r="F645" s="9">
        <f>Daten!F645</f>
        <v>1127</v>
      </c>
      <c r="G645" s="27">
        <f t="shared" si="242"/>
        <v>17</v>
      </c>
      <c r="H645" s="29">
        <f t="shared" si="243"/>
        <v>1.5084294587400177E-2</v>
      </c>
      <c r="I645" s="21">
        <f t="shared" si="244"/>
        <v>14.537403020982183</v>
      </c>
      <c r="J645" s="21">
        <f t="shared" si="245"/>
        <v>2.4625969790178175</v>
      </c>
      <c r="K645" s="27">
        <f t="shared" si="246"/>
        <v>-1231.2984895089087</v>
      </c>
      <c r="L645" s="16">
        <f>Daten!G645</f>
        <v>143</v>
      </c>
      <c r="M645" s="16">
        <f>Daten!H645</f>
        <v>725</v>
      </c>
      <c r="N645" s="16">
        <f>Daten!I645</f>
        <v>276</v>
      </c>
      <c r="O645" s="28">
        <f t="shared" si="247"/>
        <v>0.57793103448275862</v>
      </c>
      <c r="P645" s="16">
        <f t="shared" si="248"/>
        <v>400.93351946812197</v>
      </c>
      <c r="Q645" s="21">
        <f t="shared" si="249"/>
        <v>18.066480531878028</v>
      </c>
      <c r="R645" s="27">
        <f t="shared" si="250"/>
        <v>3613.2961063756056</v>
      </c>
      <c r="S645" s="9">
        <f>Daten!K645</f>
        <v>39165</v>
      </c>
      <c r="T645" s="9">
        <f>Daten!L645</f>
        <v>65039</v>
      </c>
      <c r="U645" s="9">
        <f>Daten!M645</f>
        <v>52403</v>
      </c>
      <c r="V645" s="9">
        <f>Daten!N645</f>
        <v>500</v>
      </c>
      <c r="W645" s="9">
        <f>Daten!O645</f>
        <v>500</v>
      </c>
      <c r="X645" s="23">
        <f t="shared" si="251"/>
        <v>156607</v>
      </c>
      <c r="Y645" s="9">
        <f t="shared" si="252"/>
        <v>404652.02832222724</v>
      </c>
      <c r="Z645" s="21">
        <f t="shared" si="253"/>
        <v>-248045.02832222724</v>
      </c>
      <c r="AA645" s="27">
        <f t="shared" si="254"/>
        <v>24804.502832222726</v>
      </c>
      <c r="AB645" s="32">
        <f t="shared" si="255"/>
        <v>27186.500449089424</v>
      </c>
      <c r="AC645" s="31">
        <f t="shared" si="256"/>
        <v>27186.500449089424</v>
      </c>
      <c r="AG645" s="26">
        <f t="shared" si="257"/>
        <v>-1231.2984895089087</v>
      </c>
      <c r="AH645" s="26">
        <f t="shared" si="258"/>
        <v>24804.502832222726</v>
      </c>
      <c r="AI645" s="26">
        <f t="shared" si="259"/>
        <v>23573.204342713816</v>
      </c>
      <c r="AJ645" s="26">
        <f t="shared" si="260"/>
        <v>1</v>
      </c>
      <c r="AK645" s="26">
        <f t="shared" si="261"/>
        <v>23573.204342713816</v>
      </c>
      <c r="AL645" s="26">
        <f t="shared" ca="1" si="262"/>
        <v>55635</v>
      </c>
      <c r="AM645" s="26">
        <f t="shared" ca="1" si="263"/>
        <v>31</v>
      </c>
      <c r="AN645" s="26">
        <f ca="1">IF(AM645=0,0,COUNTIF($AM$19:AM645,C645*10+1))</f>
        <v>197</v>
      </c>
      <c r="AO645" s="21">
        <f t="shared" ca="1" si="264"/>
        <v>0</v>
      </c>
      <c r="AP645" s="33">
        <f t="shared" ca="1" si="265"/>
        <v>55635</v>
      </c>
      <c r="AR645" s="111">
        <v>25147</v>
      </c>
      <c r="AS645" s="26"/>
    </row>
    <row r="646" spans="1:45" x14ac:dyDescent="0.2">
      <c r="A646" s="15">
        <f>Daten!A646</f>
        <v>31614</v>
      </c>
      <c r="B646" s="8" t="str">
        <f>Daten!B646</f>
        <v>Großebersdorf</v>
      </c>
      <c r="C646" s="15">
        <f t="shared" si="241"/>
        <v>3</v>
      </c>
      <c r="D646" s="10">
        <f>Daten!D646</f>
        <v>0</v>
      </c>
      <c r="E646" s="9">
        <f>Daten!E646</f>
        <v>2197</v>
      </c>
      <c r="F646" s="9">
        <f>Daten!F646</f>
        <v>2278</v>
      </c>
      <c r="G646" s="27">
        <f t="shared" si="242"/>
        <v>-81</v>
      </c>
      <c r="H646" s="29">
        <f t="shared" si="243"/>
        <v>-3.5557506584723439E-2</v>
      </c>
      <c r="I646" s="21">
        <f t="shared" si="244"/>
        <v>29.384386940370373</v>
      </c>
      <c r="J646" s="21">
        <f t="shared" si="245"/>
        <v>-110.38438694037038</v>
      </c>
      <c r="K646" s="27">
        <f t="shared" si="246"/>
        <v>55192.193470185186</v>
      </c>
      <c r="L646" s="16">
        <f>Daten!G646</f>
        <v>256</v>
      </c>
      <c r="M646" s="16">
        <f>Daten!H646</f>
        <v>1432</v>
      </c>
      <c r="N646" s="16">
        <f>Daten!I646</f>
        <v>509</v>
      </c>
      <c r="O646" s="28">
        <f t="shared" si="247"/>
        <v>0.53421787709497204</v>
      </c>
      <c r="P646" s="16">
        <f t="shared" si="248"/>
        <v>791.91282741841462</v>
      </c>
      <c r="Q646" s="21">
        <f t="shared" si="249"/>
        <v>-26.912827418414622</v>
      </c>
      <c r="R646" s="27">
        <f t="shared" si="250"/>
        <v>-5382.5654836829244</v>
      </c>
      <c r="S646" s="9">
        <f>Daten!K646</f>
        <v>12665</v>
      </c>
      <c r="T646" s="9">
        <f>Daten!L646</f>
        <v>152577</v>
      </c>
      <c r="U646" s="9">
        <f>Daten!M646</f>
        <v>820037</v>
      </c>
      <c r="V646" s="9">
        <f>Daten!N646</f>
        <v>500</v>
      </c>
      <c r="W646" s="9">
        <f>Daten!O646</f>
        <v>500</v>
      </c>
      <c r="X646" s="23">
        <f t="shared" si="251"/>
        <v>985279</v>
      </c>
      <c r="Y646" s="9">
        <f t="shared" si="252"/>
        <v>777115.82711882284</v>
      </c>
      <c r="Z646" s="21">
        <f t="shared" si="253"/>
        <v>208163.17288117716</v>
      </c>
      <c r="AA646" s="27">
        <f t="shared" si="254"/>
        <v>-20816.317288117716</v>
      </c>
      <c r="AB646" s="32">
        <f t="shared" si="255"/>
        <v>28993.310698384543</v>
      </c>
      <c r="AC646" s="31">
        <f t="shared" si="256"/>
        <v>28993.310698384543</v>
      </c>
      <c r="AG646" s="26">
        <f t="shared" si="257"/>
        <v>55192.193470185186</v>
      </c>
      <c r="AH646" s="26">
        <f t="shared" si="258"/>
        <v>-20816.317288117716</v>
      </c>
      <c r="AI646" s="26">
        <f t="shared" si="259"/>
        <v>34375.87618206747</v>
      </c>
      <c r="AJ646" s="26">
        <f t="shared" si="260"/>
        <v>1</v>
      </c>
      <c r="AK646" s="26">
        <f t="shared" si="261"/>
        <v>34375.87618206747</v>
      </c>
      <c r="AL646" s="26">
        <f t="shared" ca="1" si="262"/>
        <v>81130</v>
      </c>
      <c r="AM646" s="26">
        <f t="shared" ca="1" si="263"/>
        <v>31</v>
      </c>
      <c r="AN646" s="26">
        <f ca="1">IF(AM646=0,0,COUNTIF($AM$19:AM646,C646*10+1))</f>
        <v>198</v>
      </c>
      <c r="AO646" s="21">
        <f t="shared" ca="1" si="264"/>
        <v>0</v>
      </c>
      <c r="AP646" s="33">
        <f t="shared" ca="1" si="265"/>
        <v>81130</v>
      </c>
      <c r="AR646" s="111">
        <v>36670</v>
      </c>
      <c r="AS646" s="26"/>
    </row>
    <row r="647" spans="1:45" x14ac:dyDescent="0.2">
      <c r="A647" s="15">
        <f>Daten!A647</f>
        <v>31615</v>
      </c>
      <c r="B647" s="8" t="str">
        <f>Daten!B647</f>
        <v>Großengersdorf</v>
      </c>
      <c r="C647" s="15">
        <f t="shared" si="241"/>
        <v>3</v>
      </c>
      <c r="D647" s="10">
        <f>Daten!D647</f>
        <v>0</v>
      </c>
      <c r="E647" s="9">
        <f>Daten!E647</f>
        <v>1496</v>
      </c>
      <c r="F647" s="9">
        <f>Daten!F647</f>
        <v>1499</v>
      </c>
      <c r="G647" s="27">
        <f t="shared" si="242"/>
        <v>-3</v>
      </c>
      <c r="H647" s="29">
        <f t="shared" si="243"/>
        <v>-2.0013342228152103E-3</v>
      </c>
      <c r="I647" s="21">
        <f t="shared" si="244"/>
        <v>19.335906946275326</v>
      </c>
      <c r="J647" s="21">
        <f t="shared" si="245"/>
        <v>-22.335906946275326</v>
      </c>
      <c r="K647" s="27">
        <f t="shared" si="246"/>
        <v>11167.953473137663</v>
      </c>
      <c r="L647" s="16">
        <f>Daten!G647</f>
        <v>225</v>
      </c>
      <c r="M647" s="16">
        <f>Daten!H647</f>
        <v>984</v>
      </c>
      <c r="N647" s="16">
        <f>Daten!I647</f>
        <v>287</v>
      </c>
      <c r="O647" s="28">
        <f t="shared" si="247"/>
        <v>0.52032520325203258</v>
      </c>
      <c r="P647" s="16">
        <f t="shared" si="248"/>
        <v>544.16356297466484</v>
      </c>
      <c r="Q647" s="21">
        <f t="shared" si="249"/>
        <v>-32.163562974664842</v>
      </c>
      <c r="R647" s="27">
        <f t="shared" si="250"/>
        <v>-6432.7125949329684</v>
      </c>
      <c r="S647" s="9">
        <f>Daten!K647</f>
        <v>12176</v>
      </c>
      <c r="T647" s="9">
        <f>Daten!L647</f>
        <v>82167</v>
      </c>
      <c r="U647" s="9">
        <f>Daten!M647</f>
        <v>139948</v>
      </c>
      <c r="V647" s="9">
        <f>Daten!N647</f>
        <v>500</v>
      </c>
      <c r="W647" s="9">
        <f>Daten!O647</f>
        <v>500</v>
      </c>
      <c r="X647" s="23">
        <f t="shared" si="251"/>
        <v>234291</v>
      </c>
      <c r="Y647" s="9">
        <f t="shared" si="252"/>
        <v>529160.34472906648</v>
      </c>
      <c r="Z647" s="21">
        <f t="shared" si="253"/>
        <v>-294869.34472906648</v>
      </c>
      <c r="AA647" s="27">
        <f t="shared" si="254"/>
        <v>29486.934472906651</v>
      </c>
      <c r="AB647" s="32">
        <f t="shared" si="255"/>
        <v>34222.175351111342</v>
      </c>
      <c r="AC647" s="31">
        <f t="shared" si="256"/>
        <v>34222.175351111342</v>
      </c>
      <c r="AG647" s="26">
        <f t="shared" si="257"/>
        <v>11167.953473137663</v>
      </c>
      <c r="AH647" s="26">
        <f t="shared" si="258"/>
        <v>29486.934472906651</v>
      </c>
      <c r="AI647" s="26">
        <f t="shared" si="259"/>
        <v>40654.887946044313</v>
      </c>
      <c r="AJ647" s="26">
        <f t="shared" si="260"/>
        <v>1</v>
      </c>
      <c r="AK647" s="26">
        <f t="shared" si="261"/>
        <v>40654.887946044313</v>
      </c>
      <c r="AL647" s="26">
        <f t="shared" ca="1" si="262"/>
        <v>95949</v>
      </c>
      <c r="AM647" s="26">
        <f t="shared" ca="1" si="263"/>
        <v>31</v>
      </c>
      <c r="AN647" s="26">
        <f ca="1">IF(AM647=0,0,COUNTIF($AM$19:AM647,C647*10+1))</f>
        <v>199</v>
      </c>
      <c r="AO647" s="21">
        <f t="shared" ca="1" si="264"/>
        <v>0</v>
      </c>
      <c r="AP647" s="33">
        <f t="shared" ca="1" si="265"/>
        <v>95949</v>
      </c>
      <c r="AR647" s="111">
        <v>43369</v>
      </c>
      <c r="AS647" s="26"/>
    </row>
    <row r="648" spans="1:45" x14ac:dyDescent="0.2">
      <c r="A648" s="15">
        <f>Daten!A648</f>
        <v>31616</v>
      </c>
      <c r="B648" s="8" t="str">
        <f>Daten!B648</f>
        <v>Großharras</v>
      </c>
      <c r="C648" s="15">
        <f t="shared" si="241"/>
        <v>3</v>
      </c>
      <c r="D648" s="10">
        <f>Daten!D648</f>
        <v>0</v>
      </c>
      <c r="E648" s="9">
        <f>Daten!E648</f>
        <v>1117</v>
      </c>
      <c r="F648" s="9">
        <f>Daten!F648</f>
        <v>1118</v>
      </c>
      <c r="G648" s="27">
        <f t="shared" si="242"/>
        <v>-1</v>
      </c>
      <c r="H648" s="29">
        <f t="shared" si="243"/>
        <v>-8.9445438282647585E-4</v>
      </c>
      <c r="I648" s="21">
        <f t="shared" si="244"/>
        <v>14.421310184079928</v>
      </c>
      <c r="J648" s="21">
        <f t="shared" si="245"/>
        <v>-15.421310184079928</v>
      </c>
      <c r="K648" s="27">
        <f t="shared" si="246"/>
        <v>7710.6550920399641</v>
      </c>
      <c r="L648" s="16">
        <f>Daten!G648</f>
        <v>126</v>
      </c>
      <c r="M648" s="16">
        <f>Daten!H648</f>
        <v>728</v>
      </c>
      <c r="N648" s="16">
        <f>Daten!I648</f>
        <v>263</v>
      </c>
      <c r="O648" s="28">
        <f t="shared" si="247"/>
        <v>0.53434065934065933</v>
      </c>
      <c r="P648" s="16">
        <f t="shared" si="248"/>
        <v>402.59255472109351</v>
      </c>
      <c r="Q648" s="21">
        <f t="shared" si="249"/>
        <v>-13.592554721093506</v>
      </c>
      <c r="R648" s="27">
        <f t="shared" si="250"/>
        <v>-2718.5109442187013</v>
      </c>
      <c r="S648" s="9">
        <f>Daten!K648</f>
        <v>40071</v>
      </c>
      <c r="T648" s="9">
        <f>Daten!L648</f>
        <v>56588</v>
      </c>
      <c r="U648" s="9">
        <f>Daten!M648</f>
        <v>167309</v>
      </c>
      <c r="V648" s="9">
        <f>Daten!N648</f>
        <v>500</v>
      </c>
      <c r="W648" s="9">
        <f>Daten!O648</f>
        <v>500</v>
      </c>
      <c r="X648" s="23">
        <f t="shared" si="251"/>
        <v>263968</v>
      </c>
      <c r="Y648" s="9">
        <f t="shared" si="252"/>
        <v>395101.67450692994</v>
      </c>
      <c r="Z648" s="21">
        <f t="shared" si="253"/>
        <v>-131133.67450692994</v>
      </c>
      <c r="AA648" s="27">
        <f t="shared" si="254"/>
        <v>13113.367450692995</v>
      </c>
      <c r="AB648" s="32">
        <f t="shared" si="255"/>
        <v>18105.511598514258</v>
      </c>
      <c r="AC648" s="31">
        <f t="shared" si="256"/>
        <v>18105.511598514258</v>
      </c>
      <c r="AG648" s="26">
        <f t="shared" si="257"/>
        <v>7710.6550920399641</v>
      </c>
      <c r="AH648" s="26">
        <f t="shared" si="258"/>
        <v>13113.367450692995</v>
      </c>
      <c r="AI648" s="26">
        <f t="shared" si="259"/>
        <v>20824.022542732957</v>
      </c>
      <c r="AJ648" s="26">
        <f t="shared" si="260"/>
        <v>1</v>
      </c>
      <c r="AK648" s="26">
        <f t="shared" si="261"/>
        <v>20824.022542732957</v>
      </c>
      <c r="AL648" s="26">
        <f t="shared" ca="1" si="262"/>
        <v>49147</v>
      </c>
      <c r="AM648" s="26">
        <f t="shared" ca="1" si="263"/>
        <v>31</v>
      </c>
      <c r="AN648" s="26">
        <f ca="1">IF(AM648=0,0,COUNTIF($AM$19:AM648,C648*10+1))</f>
        <v>200</v>
      </c>
      <c r="AO648" s="21">
        <f t="shared" ca="1" si="264"/>
        <v>0</v>
      </c>
      <c r="AP648" s="33">
        <f t="shared" ca="1" si="265"/>
        <v>49147</v>
      </c>
      <c r="AR648" s="111">
        <v>22215</v>
      </c>
      <c r="AS648" s="26"/>
    </row>
    <row r="649" spans="1:45" x14ac:dyDescent="0.2">
      <c r="A649" s="15">
        <f>Daten!A649</f>
        <v>31617</v>
      </c>
      <c r="B649" s="8" t="str">
        <f>Daten!B649</f>
        <v>Großkrut</v>
      </c>
      <c r="C649" s="15">
        <f t="shared" si="241"/>
        <v>3</v>
      </c>
      <c r="D649" s="10">
        <f>Daten!D649</f>
        <v>0</v>
      </c>
      <c r="E649" s="9">
        <f>Daten!E649</f>
        <v>1605</v>
      </c>
      <c r="F649" s="9">
        <f>Daten!F649</f>
        <v>1588</v>
      </c>
      <c r="G649" s="27">
        <f t="shared" si="242"/>
        <v>17</v>
      </c>
      <c r="H649" s="29">
        <f t="shared" si="243"/>
        <v>1.0705289672544081E-2</v>
      </c>
      <c r="I649" s="21">
        <f t="shared" si="244"/>
        <v>20.483936111197607</v>
      </c>
      <c r="J649" s="21">
        <f t="shared" si="245"/>
        <v>-3.4839361111976075</v>
      </c>
      <c r="K649" s="27">
        <f t="shared" si="246"/>
        <v>1741.9680555988039</v>
      </c>
      <c r="L649" s="16">
        <f>Daten!G649</f>
        <v>204</v>
      </c>
      <c r="M649" s="16">
        <f>Daten!H649</f>
        <v>1041</v>
      </c>
      <c r="N649" s="16">
        <f>Daten!I649</f>
        <v>360</v>
      </c>
      <c r="O649" s="28">
        <f t="shared" si="247"/>
        <v>0.5417867435158501</v>
      </c>
      <c r="P649" s="16">
        <f t="shared" si="248"/>
        <v>575.68523278112411</v>
      </c>
      <c r="Q649" s="21">
        <f t="shared" si="249"/>
        <v>-11.685232781124114</v>
      </c>
      <c r="R649" s="27">
        <f t="shared" si="250"/>
        <v>-2337.0465562248228</v>
      </c>
      <c r="S649" s="9">
        <f>Daten!K649</f>
        <v>33151</v>
      </c>
      <c r="T649" s="9">
        <f>Daten!L649</f>
        <v>80203</v>
      </c>
      <c r="U649" s="9">
        <f>Daten!M649</f>
        <v>165544</v>
      </c>
      <c r="V649" s="9">
        <f>Daten!N649</f>
        <v>500</v>
      </c>
      <c r="W649" s="9">
        <f>Daten!O649</f>
        <v>500</v>
      </c>
      <c r="X649" s="23">
        <f t="shared" si="251"/>
        <v>278898</v>
      </c>
      <c r="Y649" s="9">
        <f t="shared" si="252"/>
        <v>567715.47679822973</v>
      </c>
      <c r="Z649" s="21">
        <f t="shared" si="253"/>
        <v>-288817.47679822973</v>
      </c>
      <c r="AA649" s="27">
        <f t="shared" si="254"/>
        <v>28881.747679822976</v>
      </c>
      <c r="AB649" s="32">
        <f t="shared" si="255"/>
        <v>28286.669179196957</v>
      </c>
      <c r="AC649" s="31">
        <f t="shared" si="256"/>
        <v>28286.669179196957</v>
      </c>
      <c r="AG649" s="26">
        <f t="shared" si="257"/>
        <v>1741.9680555988039</v>
      </c>
      <c r="AH649" s="26">
        <f t="shared" si="258"/>
        <v>28881.747679822976</v>
      </c>
      <c r="AI649" s="26">
        <f t="shared" si="259"/>
        <v>30623.715735421782</v>
      </c>
      <c r="AJ649" s="26">
        <f t="shared" si="260"/>
        <v>1</v>
      </c>
      <c r="AK649" s="26">
        <f t="shared" si="261"/>
        <v>30623.715735421782</v>
      </c>
      <c r="AL649" s="26">
        <f t="shared" ca="1" si="262"/>
        <v>72275</v>
      </c>
      <c r="AM649" s="26">
        <f t="shared" ca="1" si="263"/>
        <v>31</v>
      </c>
      <c r="AN649" s="26">
        <f ca="1">IF(AM649=0,0,COUNTIF($AM$19:AM649,C649*10+1))</f>
        <v>201</v>
      </c>
      <c r="AO649" s="21">
        <f t="shared" ca="1" si="264"/>
        <v>0</v>
      </c>
      <c r="AP649" s="33">
        <f t="shared" ca="1" si="265"/>
        <v>72275</v>
      </c>
      <c r="AR649" s="111">
        <v>32668</v>
      </c>
      <c r="AS649" s="26"/>
    </row>
    <row r="650" spans="1:45" x14ac:dyDescent="0.2">
      <c r="A650" s="15">
        <f>Daten!A650</f>
        <v>31620</v>
      </c>
      <c r="B650" s="8" t="str">
        <f>Daten!B650</f>
        <v>Hausbrunn</v>
      </c>
      <c r="C650" s="15">
        <f t="shared" si="241"/>
        <v>3</v>
      </c>
      <c r="D650" s="10">
        <f>Daten!D650</f>
        <v>0</v>
      </c>
      <c r="E650" s="9">
        <f>Daten!E650</f>
        <v>861</v>
      </c>
      <c r="F650" s="9">
        <f>Daten!F650</f>
        <v>835</v>
      </c>
      <c r="G650" s="27">
        <f t="shared" si="242"/>
        <v>26</v>
      </c>
      <c r="H650" s="29">
        <f t="shared" si="243"/>
        <v>3.1137724550898204E-2</v>
      </c>
      <c r="I650" s="21">
        <f t="shared" si="244"/>
        <v>10.77083542370907</v>
      </c>
      <c r="J650" s="21">
        <f t="shared" si="245"/>
        <v>15.22916457629093</v>
      </c>
      <c r="K650" s="27">
        <f t="shared" si="246"/>
        <v>-7614.5822881454651</v>
      </c>
      <c r="L650" s="16">
        <f>Daten!G650</f>
        <v>98</v>
      </c>
      <c r="M650" s="16">
        <f>Daten!H650</f>
        <v>552</v>
      </c>
      <c r="N650" s="16">
        <f>Daten!I650</f>
        <v>211</v>
      </c>
      <c r="O650" s="28">
        <f t="shared" si="247"/>
        <v>0.55978260869565222</v>
      </c>
      <c r="P650" s="16">
        <f t="shared" si="248"/>
        <v>305.26248654676317</v>
      </c>
      <c r="Q650" s="21">
        <f t="shared" si="249"/>
        <v>3.7375134532368293</v>
      </c>
      <c r="R650" s="27">
        <f t="shared" si="250"/>
        <v>747.50269064736585</v>
      </c>
      <c r="S650" s="9">
        <f>Daten!K650</f>
        <v>15953</v>
      </c>
      <c r="T650" s="9">
        <f>Daten!L650</f>
        <v>33520</v>
      </c>
      <c r="U650" s="9">
        <f>Daten!M650</f>
        <v>20028</v>
      </c>
      <c r="V650" s="9">
        <f>Daten!N650</f>
        <v>500</v>
      </c>
      <c r="W650" s="9">
        <f>Daten!O650</f>
        <v>500</v>
      </c>
      <c r="X650" s="23">
        <f t="shared" si="251"/>
        <v>69501</v>
      </c>
      <c r="Y650" s="9">
        <f t="shared" si="252"/>
        <v>304550.17166559235</v>
      </c>
      <c r="Z650" s="21">
        <f t="shared" si="253"/>
        <v>-235049.17166559235</v>
      </c>
      <c r="AA650" s="27">
        <f t="shared" si="254"/>
        <v>23504.917166559237</v>
      </c>
      <c r="AB650" s="32">
        <f t="shared" si="255"/>
        <v>16637.837569061136</v>
      </c>
      <c r="AC650" s="31">
        <f t="shared" si="256"/>
        <v>16637.837569061136</v>
      </c>
      <c r="AG650" s="26">
        <f t="shared" si="257"/>
        <v>-7614.5822881454651</v>
      </c>
      <c r="AH650" s="26">
        <f t="shared" si="258"/>
        <v>23504.917166559237</v>
      </c>
      <c r="AI650" s="26">
        <f t="shared" si="259"/>
        <v>15890.334878413771</v>
      </c>
      <c r="AJ650" s="26">
        <f t="shared" si="260"/>
        <v>1</v>
      </c>
      <c r="AK650" s="26">
        <f t="shared" si="261"/>
        <v>15890.334878413771</v>
      </c>
      <c r="AL650" s="26">
        <f t="shared" ca="1" si="262"/>
        <v>37503</v>
      </c>
      <c r="AM650" s="26">
        <f t="shared" ca="1" si="263"/>
        <v>31</v>
      </c>
      <c r="AN650" s="26">
        <f ca="1">IF(AM650=0,0,COUNTIF($AM$19:AM650,C650*10+1))</f>
        <v>202</v>
      </c>
      <c r="AO650" s="21">
        <f t="shared" ca="1" si="264"/>
        <v>0</v>
      </c>
      <c r="AP650" s="33">
        <f t="shared" ca="1" si="265"/>
        <v>37503</v>
      </c>
      <c r="AR650" s="111">
        <v>16951</v>
      </c>
      <c r="AS650" s="26"/>
    </row>
    <row r="651" spans="1:45" x14ac:dyDescent="0.2">
      <c r="A651" s="15">
        <f>Daten!A651</f>
        <v>31621</v>
      </c>
      <c r="B651" s="8" t="str">
        <f>Daten!B651</f>
        <v>Herrnbaumgarten</v>
      </c>
      <c r="C651" s="15">
        <f t="shared" si="241"/>
        <v>3</v>
      </c>
      <c r="D651" s="10">
        <f>Daten!D651</f>
        <v>0</v>
      </c>
      <c r="E651" s="9">
        <f>Daten!E651</f>
        <v>951</v>
      </c>
      <c r="F651" s="9">
        <f>Daten!F651</f>
        <v>949</v>
      </c>
      <c r="G651" s="27">
        <f t="shared" si="242"/>
        <v>2</v>
      </c>
      <c r="H651" s="29">
        <f t="shared" si="243"/>
        <v>2.1074815595363539E-3</v>
      </c>
      <c r="I651" s="21">
        <f t="shared" si="244"/>
        <v>12.241344691137614</v>
      </c>
      <c r="J651" s="21">
        <f t="shared" si="245"/>
        <v>-10.241344691137614</v>
      </c>
      <c r="K651" s="27">
        <f t="shared" si="246"/>
        <v>5120.672345568807</v>
      </c>
      <c r="L651" s="16">
        <f>Daten!G651</f>
        <v>127</v>
      </c>
      <c r="M651" s="16">
        <f>Daten!H651</f>
        <v>592</v>
      </c>
      <c r="N651" s="16">
        <f>Daten!I651</f>
        <v>232</v>
      </c>
      <c r="O651" s="28">
        <f t="shared" si="247"/>
        <v>0.60641891891891897</v>
      </c>
      <c r="P651" s="16">
        <f t="shared" si="248"/>
        <v>327.38295658638373</v>
      </c>
      <c r="Q651" s="21">
        <f t="shared" si="249"/>
        <v>31.617043413616273</v>
      </c>
      <c r="R651" s="27">
        <f t="shared" si="250"/>
        <v>6323.408682723255</v>
      </c>
      <c r="S651" s="9">
        <f>Daten!K651</f>
        <v>18168</v>
      </c>
      <c r="T651" s="9">
        <f>Daten!L651</f>
        <v>43815</v>
      </c>
      <c r="U651" s="9">
        <f>Daten!M651</f>
        <v>70768</v>
      </c>
      <c r="V651" s="9">
        <f>Daten!N651</f>
        <v>500</v>
      </c>
      <c r="W651" s="9">
        <f>Daten!O651</f>
        <v>500</v>
      </c>
      <c r="X651" s="23">
        <f t="shared" si="251"/>
        <v>132751</v>
      </c>
      <c r="Y651" s="9">
        <f t="shared" si="252"/>
        <v>336384.68438325013</v>
      </c>
      <c r="Z651" s="21">
        <f t="shared" si="253"/>
        <v>-203633.68438325013</v>
      </c>
      <c r="AA651" s="27">
        <f t="shared" si="254"/>
        <v>20363.368438325015</v>
      </c>
      <c r="AB651" s="32">
        <f t="shared" si="255"/>
        <v>31807.449466617076</v>
      </c>
      <c r="AC651" s="31">
        <f t="shared" si="256"/>
        <v>31807.449466617076</v>
      </c>
      <c r="AG651" s="26">
        <f t="shared" si="257"/>
        <v>5120.672345568807</v>
      </c>
      <c r="AH651" s="26">
        <f t="shared" si="258"/>
        <v>20363.368438325015</v>
      </c>
      <c r="AI651" s="26">
        <f t="shared" si="259"/>
        <v>25484.040783893823</v>
      </c>
      <c r="AJ651" s="26">
        <f t="shared" si="260"/>
        <v>1</v>
      </c>
      <c r="AK651" s="26">
        <f t="shared" si="261"/>
        <v>25484.040783893823</v>
      </c>
      <c r="AL651" s="26">
        <f t="shared" ca="1" si="262"/>
        <v>60145</v>
      </c>
      <c r="AM651" s="26">
        <f t="shared" ca="1" si="263"/>
        <v>31</v>
      </c>
      <c r="AN651" s="26">
        <f ca="1">IF(AM651=0,0,COUNTIF($AM$19:AM651,C651*10+1))</f>
        <v>203</v>
      </c>
      <c r="AO651" s="21">
        <f t="shared" ca="1" si="264"/>
        <v>0</v>
      </c>
      <c r="AP651" s="33">
        <f t="shared" ca="1" si="265"/>
        <v>60145</v>
      </c>
      <c r="AR651" s="111">
        <v>27186</v>
      </c>
      <c r="AS651" s="26"/>
    </row>
    <row r="652" spans="1:45" x14ac:dyDescent="0.2">
      <c r="A652" s="15">
        <f>Daten!A652</f>
        <v>31622</v>
      </c>
      <c r="B652" s="8" t="str">
        <f>Daten!B652</f>
        <v>Hochleithen</v>
      </c>
      <c r="C652" s="15">
        <f t="shared" si="241"/>
        <v>3</v>
      </c>
      <c r="D652" s="10">
        <f>Daten!D652</f>
        <v>0</v>
      </c>
      <c r="E652" s="9">
        <f>Daten!E652</f>
        <v>1147</v>
      </c>
      <c r="F652" s="9">
        <f>Daten!F652</f>
        <v>1147</v>
      </c>
      <c r="G652" s="27">
        <f t="shared" si="242"/>
        <v>0</v>
      </c>
      <c r="H652" s="29">
        <f t="shared" si="243"/>
        <v>0</v>
      </c>
      <c r="I652" s="21">
        <f t="shared" si="244"/>
        <v>14.79538710298719</v>
      </c>
      <c r="J652" s="21">
        <f t="shared" si="245"/>
        <v>-14.79538710298719</v>
      </c>
      <c r="K652" s="27">
        <f t="shared" si="246"/>
        <v>7397.6935514935949</v>
      </c>
      <c r="L652" s="16">
        <f>Daten!G652</f>
        <v>144</v>
      </c>
      <c r="M652" s="16">
        <f>Daten!H652</f>
        <v>754</v>
      </c>
      <c r="N652" s="16">
        <f>Daten!I652</f>
        <v>249</v>
      </c>
      <c r="O652" s="28">
        <f t="shared" si="247"/>
        <v>0.52122015915119368</v>
      </c>
      <c r="P652" s="16">
        <f t="shared" si="248"/>
        <v>416.97086024684683</v>
      </c>
      <c r="Q652" s="21">
        <f t="shared" si="249"/>
        <v>-23.970860246846826</v>
      </c>
      <c r="R652" s="27">
        <f t="shared" si="250"/>
        <v>-4794.1720493693647</v>
      </c>
      <c r="S652" s="9">
        <f>Daten!K652</f>
        <v>17327</v>
      </c>
      <c r="T652" s="9">
        <f>Daten!L652</f>
        <v>62521</v>
      </c>
      <c r="U652" s="9">
        <f>Daten!M652</f>
        <v>82023</v>
      </c>
      <c r="V652" s="9">
        <f>Daten!N652</f>
        <v>500</v>
      </c>
      <c r="W652" s="9">
        <f>Daten!O652</f>
        <v>500</v>
      </c>
      <c r="X652" s="23">
        <f t="shared" si="251"/>
        <v>161871</v>
      </c>
      <c r="Y652" s="9">
        <f t="shared" si="252"/>
        <v>405713.17874614918</v>
      </c>
      <c r="Z652" s="21">
        <f t="shared" si="253"/>
        <v>-243842.17874614918</v>
      </c>
      <c r="AA652" s="27">
        <f t="shared" si="254"/>
        <v>24384.217874614918</v>
      </c>
      <c r="AB652" s="32">
        <f t="shared" si="255"/>
        <v>26987.739376739148</v>
      </c>
      <c r="AC652" s="31">
        <f t="shared" si="256"/>
        <v>26987.739376739148</v>
      </c>
      <c r="AG652" s="26">
        <f t="shared" si="257"/>
        <v>7397.6935514935949</v>
      </c>
      <c r="AH652" s="26">
        <f t="shared" si="258"/>
        <v>24384.217874614918</v>
      </c>
      <c r="AI652" s="26">
        <f t="shared" si="259"/>
        <v>31781.911426108512</v>
      </c>
      <c r="AJ652" s="26">
        <f t="shared" si="260"/>
        <v>1</v>
      </c>
      <c r="AK652" s="26">
        <f t="shared" si="261"/>
        <v>31781.911426108512</v>
      </c>
      <c r="AL652" s="26">
        <f t="shared" ca="1" si="262"/>
        <v>75008</v>
      </c>
      <c r="AM652" s="26">
        <f t="shared" ca="1" si="263"/>
        <v>31</v>
      </c>
      <c r="AN652" s="26">
        <f ca="1">IF(AM652=0,0,COUNTIF($AM$19:AM652,C652*10+1))</f>
        <v>204</v>
      </c>
      <c r="AO652" s="21">
        <f t="shared" ca="1" si="264"/>
        <v>0</v>
      </c>
      <c r="AP652" s="33">
        <f t="shared" ca="1" si="265"/>
        <v>75008</v>
      </c>
      <c r="AR652" s="111">
        <v>33903</v>
      </c>
      <c r="AS652" s="26"/>
    </row>
    <row r="653" spans="1:45" x14ac:dyDescent="0.2">
      <c r="A653" s="15">
        <f>Daten!A653</f>
        <v>31627</v>
      </c>
      <c r="B653" s="8" t="str">
        <f>Daten!B653</f>
        <v>Kreuttal</v>
      </c>
      <c r="C653" s="15">
        <f t="shared" si="241"/>
        <v>3</v>
      </c>
      <c r="D653" s="10">
        <f>Daten!D653</f>
        <v>0</v>
      </c>
      <c r="E653" s="9">
        <f>Daten!E653</f>
        <v>1485</v>
      </c>
      <c r="F653" s="9">
        <f>Daten!F653</f>
        <v>1426</v>
      </c>
      <c r="G653" s="27">
        <f t="shared" si="242"/>
        <v>59</v>
      </c>
      <c r="H653" s="29">
        <f t="shared" si="243"/>
        <v>4.1374474053295932E-2</v>
      </c>
      <c r="I653" s="21">
        <f t="shared" si="244"/>
        <v>18.394265046957045</v>
      </c>
      <c r="J653" s="21">
        <f t="shared" si="245"/>
        <v>40.605734953042955</v>
      </c>
      <c r="K653" s="27">
        <f t="shared" si="246"/>
        <v>-20302.867476521478</v>
      </c>
      <c r="L653" s="16">
        <f>Daten!G653</f>
        <v>173</v>
      </c>
      <c r="M653" s="16">
        <f>Daten!H653</f>
        <v>977</v>
      </c>
      <c r="N653" s="16">
        <f>Daten!I653</f>
        <v>335</v>
      </c>
      <c r="O653" s="28">
        <f t="shared" si="247"/>
        <v>0.51995905834186285</v>
      </c>
      <c r="P653" s="16">
        <f t="shared" si="248"/>
        <v>540.29248071773122</v>
      </c>
      <c r="Q653" s="21">
        <f t="shared" si="249"/>
        <v>-32.292480717731223</v>
      </c>
      <c r="R653" s="27">
        <f t="shared" si="250"/>
        <v>-6458.4961435462446</v>
      </c>
      <c r="S653" s="9">
        <f>Daten!K653</f>
        <v>12811</v>
      </c>
      <c r="T653" s="9">
        <f>Daten!L653</f>
        <v>81729</v>
      </c>
      <c r="U653" s="9">
        <f>Daten!M653</f>
        <v>36323</v>
      </c>
      <c r="V653" s="9">
        <f>Daten!N653</f>
        <v>500</v>
      </c>
      <c r="W653" s="9">
        <f>Daten!O653</f>
        <v>500</v>
      </c>
      <c r="X653" s="23">
        <f t="shared" si="251"/>
        <v>130863</v>
      </c>
      <c r="Y653" s="9">
        <f t="shared" si="252"/>
        <v>525269.45984135265</v>
      </c>
      <c r="Z653" s="21">
        <f t="shared" si="253"/>
        <v>-394406.45984135265</v>
      </c>
      <c r="AA653" s="27">
        <f t="shared" si="254"/>
        <v>39440.64598413527</v>
      </c>
      <c r="AB653" s="32">
        <f t="shared" si="255"/>
        <v>12679.282364067549</v>
      </c>
      <c r="AC653" s="31">
        <f t="shared" si="256"/>
        <v>12679.282364067549</v>
      </c>
      <c r="AG653" s="26">
        <f t="shared" si="257"/>
        <v>-20302.867476521478</v>
      </c>
      <c r="AH653" s="26">
        <f t="shared" si="258"/>
        <v>39440.64598413527</v>
      </c>
      <c r="AI653" s="26">
        <f t="shared" si="259"/>
        <v>19137.778507613792</v>
      </c>
      <c r="AJ653" s="26">
        <f t="shared" si="260"/>
        <v>1</v>
      </c>
      <c r="AK653" s="26">
        <f t="shared" si="261"/>
        <v>19137.778507613792</v>
      </c>
      <c r="AL653" s="26">
        <f t="shared" ca="1" si="262"/>
        <v>45167</v>
      </c>
      <c r="AM653" s="26">
        <f t="shared" ca="1" si="263"/>
        <v>31</v>
      </c>
      <c r="AN653" s="26">
        <f ca="1">IF(AM653=0,0,COUNTIF($AM$19:AM653,C653*10+1))</f>
        <v>205</v>
      </c>
      <c r="AO653" s="21">
        <f t="shared" ca="1" si="264"/>
        <v>0</v>
      </c>
      <c r="AP653" s="33">
        <f t="shared" ca="1" si="265"/>
        <v>45167</v>
      </c>
      <c r="AR653" s="111">
        <v>20415</v>
      </c>
      <c r="AS653" s="26"/>
    </row>
    <row r="654" spans="1:45" x14ac:dyDescent="0.2">
      <c r="A654" s="15">
        <f>Daten!A654</f>
        <v>31628</v>
      </c>
      <c r="B654" s="8" t="str">
        <f>Daten!B654</f>
        <v>Kreuzstetten</v>
      </c>
      <c r="C654" s="15">
        <f t="shared" si="241"/>
        <v>3</v>
      </c>
      <c r="D654" s="10">
        <f>Daten!D654</f>
        <v>0</v>
      </c>
      <c r="E654" s="9">
        <f>Daten!E654</f>
        <v>1545</v>
      </c>
      <c r="F654" s="9">
        <f>Daten!F654</f>
        <v>1579</v>
      </c>
      <c r="G654" s="27">
        <f t="shared" si="242"/>
        <v>-34</v>
      </c>
      <c r="H654" s="29">
        <f t="shared" si="243"/>
        <v>-2.1532615579480684E-2</v>
      </c>
      <c r="I654" s="21">
        <f t="shared" si="244"/>
        <v>20.367843274295357</v>
      </c>
      <c r="J654" s="21">
        <f t="shared" si="245"/>
        <v>-54.367843274295353</v>
      </c>
      <c r="K654" s="27">
        <f t="shared" si="246"/>
        <v>27183.921637147676</v>
      </c>
      <c r="L654" s="16">
        <f>Daten!G654</f>
        <v>222</v>
      </c>
      <c r="M654" s="16">
        <f>Daten!H654</f>
        <v>1018</v>
      </c>
      <c r="N654" s="16">
        <f>Daten!I654</f>
        <v>305</v>
      </c>
      <c r="O654" s="28">
        <f t="shared" si="247"/>
        <v>0.51768172888015718</v>
      </c>
      <c r="P654" s="16">
        <f t="shared" si="248"/>
        <v>562.96596250834227</v>
      </c>
      <c r="Q654" s="21">
        <f t="shared" si="249"/>
        <v>-35.965962508342272</v>
      </c>
      <c r="R654" s="27">
        <f t="shared" si="250"/>
        <v>-7193.1925016684545</v>
      </c>
      <c r="S654" s="9">
        <f>Daten!K654</f>
        <v>20267</v>
      </c>
      <c r="T654" s="9">
        <f>Daten!L654</f>
        <v>80683</v>
      </c>
      <c r="U654" s="9">
        <f>Daten!M654</f>
        <v>58893</v>
      </c>
      <c r="V654" s="9">
        <f>Daten!N654</f>
        <v>500</v>
      </c>
      <c r="W654" s="9">
        <f>Daten!O654</f>
        <v>500</v>
      </c>
      <c r="X654" s="23">
        <f t="shared" si="251"/>
        <v>159843</v>
      </c>
      <c r="Y654" s="9">
        <f t="shared" si="252"/>
        <v>546492.46831979114</v>
      </c>
      <c r="Z654" s="21">
        <f t="shared" si="253"/>
        <v>-386649.46831979114</v>
      </c>
      <c r="AA654" s="27">
        <f t="shared" si="254"/>
        <v>38664.946831979112</v>
      </c>
      <c r="AB654" s="32">
        <f t="shared" si="255"/>
        <v>58655.67596745833</v>
      </c>
      <c r="AC654" s="31">
        <f t="shared" si="256"/>
        <v>58655.67596745833</v>
      </c>
      <c r="AG654" s="26">
        <f t="shared" si="257"/>
        <v>27183.921637147676</v>
      </c>
      <c r="AH654" s="26">
        <f t="shared" si="258"/>
        <v>38664.946831979112</v>
      </c>
      <c r="AI654" s="26">
        <f t="shared" si="259"/>
        <v>65848.868469126784</v>
      </c>
      <c r="AJ654" s="26">
        <f t="shared" si="260"/>
        <v>1</v>
      </c>
      <c r="AK654" s="26">
        <f t="shared" si="261"/>
        <v>65848.868469126784</v>
      </c>
      <c r="AL654" s="26">
        <f t="shared" ca="1" si="262"/>
        <v>155410</v>
      </c>
      <c r="AM654" s="26">
        <f t="shared" ca="1" si="263"/>
        <v>31</v>
      </c>
      <c r="AN654" s="26">
        <f ca="1">IF(AM654=0,0,COUNTIF($AM$19:AM654,C654*10+1))</f>
        <v>206</v>
      </c>
      <c r="AO654" s="21">
        <f t="shared" ca="1" si="264"/>
        <v>0</v>
      </c>
      <c r="AP654" s="33">
        <f t="shared" ca="1" si="265"/>
        <v>155410</v>
      </c>
      <c r="AR654" s="111">
        <v>70245</v>
      </c>
      <c r="AS654" s="26"/>
    </row>
    <row r="655" spans="1:45" x14ac:dyDescent="0.2">
      <c r="A655" s="15">
        <f>Daten!A655</f>
        <v>31629</v>
      </c>
      <c r="B655" s="8" t="str">
        <f>Daten!B655</f>
        <v>Laa an der Thaya</v>
      </c>
      <c r="C655" s="15">
        <f t="shared" si="241"/>
        <v>3</v>
      </c>
      <c r="D655" s="10">
        <f>Daten!D655</f>
        <v>0</v>
      </c>
      <c r="E655" s="9">
        <f>Daten!E655</f>
        <v>6237</v>
      </c>
      <c r="F655" s="9">
        <f>Daten!F655</f>
        <v>6221</v>
      </c>
      <c r="G655" s="27">
        <f t="shared" si="242"/>
        <v>16</v>
      </c>
      <c r="H655" s="29">
        <f t="shared" si="243"/>
        <v>2.571933772705353E-3</v>
      </c>
      <c r="I655" s="21">
        <f t="shared" si="244"/>
        <v>80.245948707657632</v>
      </c>
      <c r="J655" s="21">
        <f t="shared" si="245"/>
        <v>-64.245948707657632</v>
      </c>
      <c r="K655" s="27">
        <f t="shared" si="246"/>
        <v>32122.974353828817</v>
      </c>
      <c r="L655" s="16">
        <f>Daten!G655</f>
        <v>823</v>
      </c>
      <c r="M655" s="16">
        <f>Daten!H655</f>
        <v>4069</v>
      </c>
      <c r="N655" s="16">
        <f>Daten!I655</f>
        <v>1345</v>
      </c>
      <c r="O655" s="28">
        <f t="shared" si="247"/>
        <v>0.53280904399115259</v>
      </c>
      <c r="P655" s="16">
        <f t="shared" si="248"/>
        <v>2250.2048147803976</v>
      </c>
      <c r="Q655" s="21">
        <f t="shared" si="249"/>
        <v>-82.204814780397555</v>
      </c>
      <c r="R655" s="27">
        <f t="shared" si="250"/>
        <v>-16440.962956079511</v>
      </c>
      <c r="S655" s="9">
        <f>Daten!K655</f>
        <v>73804</v>
      </c>
      <c r="T655" s="9">
        <f>Daten!L655</f>
        <v>492085</v>
      </c>
      <c r="U655" s="9">
        <f>Daten!M655</f>
        <v>2297077</v>
      </c>
      <c r="V655" s="9">
        <f>Daten!N655</f>
        <v>500</v>
      </c>
      <c r="W655" s="9">
        <f>Daten!O655</f>
        <v>500</v>
      </c>
      <c r="X655" s="23">
        <f t="shared" si="251"/>
        <v>2862966</v>
      </c>
      <c r="Y655" s="9">
        <f t="shared" si="252"/>
        <v>2206131.7313336814</v>
      </c>
      <c r="Z655" s="21">
        <f t="shared" si="253"/>
        <v>656834.26866631862</v>
      </c>
      <c r="AA655" s="27">
        <f t="shared" si="254"/>
        <v>-65683.426866631868</v>
      </c>
      <c r="AB655" s="32">
        <f t="shared" si="255"/>
        <v>-50001.415468882566</v>
      </c>
      <c r="AC655" s="31">
        <f t="shared" si="256"/>
        <v>0</v>
      </c>
      <c r="AG655" s="26">
        <f t="shared" si="257"/>
        <v>0</v>
      </c>
      <c r="AH655" s="26">
        <f t="shared" si="258"/>
        <v>0</v>
      </c>
      <c r="AI655" s="26">
        <f t="shared" si="259"/>
        <v>0</v>
      </c>
      <c r="AJ655" s="26">
        <f t="shared" si="260"/>
        <v>1</v>
      </c>
      <c r="AK655" s="26">
        <f t="shared" si="261"/>
        <v>0</v>
      </c>
      <c r="AL655" s="26">
        <f t="shared" ca="1" si="262"/>
        <v>0</v>
      </c>
      <c r="AM655" s="26">
        <f t="shared" ca="1" si="263"/>
        <v>0</v>
      </c>
      <c r="AN655" s="26">
        <f ca="1">IF(AM655=0,0,COUNTIF($AM$19:AM655,C655*10+1))</f>
        <v>0</v>
      </c>
      <c r="AO655" s="21">
        <f t="shared" ca="1" si="264"/>
        <v>0</v>
      </c>
      <c r="AP655" s="33">
        <f t="shared" ca="1" si="265"/>
        <v>0</v>
      </c>
      <c r="AR655" s="111">
        <v>0</v>
      </c>
      <c r="AS655" s="26"/>
    </row>
    <row r="656" spans="1:45" x14ac:dyDescent="0.2">
      <c r="A656" s="15">
        <f>Daten!A656</f>
        <v>31630</v>
      </c>
      <c r="B656" s="8" t="str">
        <f>Daten!B656</f>
        <v>Ladendorf</v>
      </c>
      <c r="C656" s="15">
        <f t="shared" si="241"/>
        <v>3</v>
      </c>
      <c r="D656" s="10">
        <f>Daten!D656</f>
        <v>0</v>
      </c>
      <c r="E656" s="9">
        <f>Daten!E656</f>
        <v>2282</v>
      </c>
      <c r="F656" s="9">
        <f>Daten!F656</f>
        <v>2245</v>
      </c>
      <c r="G656" s="27">
        <f t="shared" si="242"/>
        <v>37</v>
      </c>
      <c r="H656" s="29">
        <f t="shared" si="243"/>
        <v>1.6481069042316259E-2</v>
      </c>
      <c r="I656" s="21">
        <f t="shared" si="244"/>
        <v>28.958713205062111</v>
      </c>
      <c r="J656" s="21">
        <f t="shared" si="245"/>
        <v>8.0412867949378892</v>
      </c>
      <c r="K656" s="27">
        <f t="shared" si="246"/>
        <v>-4020.6433974689444</v>
      </c>
      <c r="L656" s="16">
        <f>Daten!G656</f>
        <v>301</v>
      </c>
      <c r="M656" s="16">
        <f>Daten!H656</f>
        <v>1538</v>
      </c>
      <c r="N656" s="16">
        <f>Daten!I656</f>
        <v>443</v>
      </c>
      <c r="O656" s="28">
        <f t="shared" si="247"/>
        <v>0.48374512353706112</v>
      </c>
      <c r="P656" s="16">
        <f t="shared" si="248"/>
        <v>850.532073023409</v>
      </c>
      <c r="Q656" s="21">
        <f t="shared" si="249"/>
        <v>-106.532073023409</v>
      </c>
      <c r="R656" s="27">
        <f t="shared" si="250"/>
        <v>-21306.414604681799</v>
      </c>
      <c r="S656" s="9">
        <f>Daten!K656</f>
        <v>41385</v>
      </c>
      <c r="T656" s="9">
        <f>Daten!L656</f>
        <v>130563</v>
      </c>
      <c r="U656" s="9">
        <f>Daten!M656</f>
        <v>171585</v>
      </c>
      <c r="V656" s="9">
        <f>Daten!N656</f>
        <v>500</v>
      </c>
      <c r="W656" s="9">
        <f>Daten!O656</f>
        <v>500</v>
      </c>
      <c r="X656" s="23">
        <f t="shared" si="251"/>
        <v>343533</v>
      </c>
      <c r="Y656" s="9">
        <f t="shared" si="252"/>
        <v>807181.75579661073</v>
      </c>
      <c r="Z656" s="21">
        <f t="shared" si="253"/>
        <v>-463648.75579661073</v>
      </c>
      <c r="AA656" s="27">
        <f t="shared" si="254"/>
        <v>46364.875579661079</v>
      </c>
      <c r="AB656" s="32">
        <f t="shared" si="255"/>
        <v>21037.817577510337</v>
      </c>
      <c r="AC656" s="31">
        <f t="shared" si="256"/>
        <v>21037.817577510337</v>
      </c>
      <c r="AG656" s="26">
        <f t="shared" si="257"/>
        <v>-4020.6433974689444</v>
      </c>
      <c r="AH656" s="26">
        <f t="shared" si="258"/>
        <v>46364.875579661079</v>
      </c>
      <c r="AI656" s="26">
        <f t="shared" si="259"/>
        <v>42344.232182192136</v>
      </c>
      <c r="AJ656" s="26">
        <f t="shared" si="260"/>
        <v>1</v>
      </c>
      <c r="AK656" s="26">
        <f t="shared" si="261"/>
        <v>42344.232182192136</v>
      </c>
      <c r="AL656" s="26">
        <f t="shared" ca="1" si="262"/>
        <v>99936</v>
      </c>
      <c r="AM656" s="26">
        <f t="shared" ca="1" si="263"/>
        <v>31</v>
      </c>
      <c r="AN656" s="26">
        <f ca="1">IF(AM656=0,0,COUNTIF($AM$19:AM656,C656*10+1))</f>
        <v>207</v>
      </c>
      <c r="AO656" s="21">
        <f t="shared" ca="1" si="264"/>
        <v>0</v>
      </c>
      <c r="AP656" s="33">
        <f t="shared" ca="1" si="265"/>
        <v>99936</v>
      </c>
      <c r="AR656" s="111">
        <v>45171</v>
      </c>
      <c r="AS656" s="26"/>
    </row>
    <row r="657" spans="1:45" x14ac:dyDescent="0.2">
      <c r="A657" s="15">
        <f>Daten!A657</f>
        <v>31633</v>
      </c>
      <c r="B657" s="8" t="str">
        <f>Daten!B657</f>
        <v>Mistelbach</v>
      </c>
      <c r="C657" s="15">
        <f t="shared" si="241"/>
        <v>3</v>
      </c>
      <c r="D657" s="10">
        <f>Daten!D657</f>
        <v>0</v>
      </c>
      <c r="E657" s="9">
        <f>Daten!E657</f>
        <v>11566</v>
      </c>
      <c r="F657" s="9">
        <f>Daten!F657</f>
        <v>11231</v>
      </c>
      <c r="G657" s="27">
        <f t="shared" si="242"/>
        <v>335</v>
      </c>
      <c r="H657" s="29">
        <f t="shared" si="243"/>
        <v>2.9828154216009262E-2</v>
      </c>
      <c r="I657" s="21">
        <f t="shared" si="244"/>
        <v>144.87096124991206</v>
      </c>
      <c r="J657" s="21">
        <f t="shared" si="245"/>
        <v>190.12903875008794</v>
      </c>
      <c r="K657" s="27">
        <f t="shared" si="246"/>
        <v>-95064.519375043965</v>
      </c>
      <c r="L657" s="16">
        <f>Daten!G657</f>
        <v>1523</v>
      </c>
      <c r="M657" s="16">
        <f>Daten!H657</f>
        <v>7636</v>
      </c>
      <c r="N657" s="16">
        <f>Daten!I657</f>
        <v>2407</v>
      </c>
      <c r="O657" s="28">
        <f t="shared" si="247"/>
        <v>0.51466736511262445</v>
      </c>
      <c r="P657" s="16">
        <f t="shared" si="248"/>
        <v>4222.7977305635577</v>
      </c>
      <c r="Q657" s="21">
        <f t="shared" si="249"/>
        <v>-292.79773056355771</v>
      </c>
      <c r="R657" s="27">
        <f t="shared" si="250"/>
        <v>-58559.546112711541</v>
      </c>
      <c r="S657" s="9">
        <f>Daten!K657</f>
        <v>95376</v>
      </c>
      <c r="T657" s="9">
        <f>Daten!L657</f>
        <v>929506</v>
      </c>
      <c r="U657" s="9">
        <f>Daten!M657</f>
        <v>2785423</v>
      </c>
      <c r="V657" s="9">
        <f>Daten!N657</f>
        <v>500</v>
      </c>
      <c r="W657" s="9">
        <f>Daten!O657</f>
        <v>500</v>
      </c>
      <c r="X657" s="23">
        <f t="shared" si="251"/>
        <v>3810305</v>
      </c>
      <c r="Y657" s="9">
        <f t="shared" si="252"/>
        <v>4091088.6010269932</v>
      </c>
      <c r="Z657" s="21">
        <f t="shared" si="253"/>
        <v>-280783.60102699324</v>
      </c>
      <c r="AA657" s="27">
        <f t="shared" si="254"/>
        <v>28078.360102699327</v>
      </c>
      <c r="AB657" s="32">
        <f t="shared" si="255"/>
        <v>-125545.70538505619</v>
      </c>
      <c r="AC657" s="31">
        <f t="shared" si="256"/>
        <v>0</v>
      </c>
      <c r="AG657" s="26">
        <f t="shared" si="257"/>
        <v>0</v>
      </c>
      <c r="AH657" s="26">
        <f t="shared" si="258"/>
        <v>0</v>
      </c>
      <c r="AI657" s="26">
        <f t="shared" si="259"/>
        <v>0</v>
      </c>
      <c r="AJ657" s="26">
        <f t="shared" si="260"/>
        <v>1</v>
      </c>
      <c r="AK657" s="26">
        <f t="shared" si="261"/>
        <v>0</v>
      </c>
      <c r="AL657" s="26">
        <f t="shared" ca="1" si="262"/>
        <v>0</v>
      </c>
      <c r="AM657" s="26">
        <f t="shared" ca="1" si="263"/>
        <v>0</v>
      </c>
      <c r="AN657" s="26">
        <f ca="1">IF(AM657=0,0,COUNTIF($AM$19:AM657,C657*10+1))</f>
        <v>0</v>
      </c>
      <c r="AO657" s="21">
        <f t="shared" ca="1" si="264"/>
        <v>0</v>
      </c>
      <c r="AP657" s="33">
        <f t="shared" ca="1" si="265"/>
        <v>0</v>
      </c>
      <c r="AR657" s="111">
        <v>0</v>
      </c>
      <c r="AS657" s="26"/>
    </row>
    <row r="658" spans="1:45" x14ac:dyDescent="0.2">
      <c r="A658" s="15">
        <f>Daten!A658</f>
        <v>31634</v>
      </c>
      <c r="B658" s="8" t="str">
        <f>Daten!B658</f>
        <v>Neudorf im Weinviertel</v>
      </c>
      <c r="C658" s="15">
        <f t="shared" si="241"/>
        <v>3</v>
      </c>
      <c r="D658" s="10">
        <f>Daten!D658</f>
        <v>0</v>
      </c>
      <c r="E658" s="9">
        <f>Daten!E658</f>
        <v>1407</v>
      </c>
      <c r="F658" s="9">
        <f>Daten!F658</f>
        <v>1439</v>
      </c>
      <c r="G658" s="27">
        <f t="shared" si="242"/>
        <v>-32</v>
      </c>
      <c r="H658" s="29">
        <f t="shared" si="243"/>
        <v>-2.2237665045170257E-2</v>
      </c>
      <c r="I658" s="21">
        <f t="shared" si="244"/>
        <v>18.561954700260301</v>
      </c>
      <c r="J658" s="21">
        <f t="shared" si="245"/>
        <v>-50.561954700260301</v>
      </c>
      <c r="K658" s="27">
        <f t="shared" si="246"/>
        <v>25280.97735013015</v>
      </c>
      <c r="L658" s="16">
        <f>Daten!G658</f>
        <v>213</v>
      </c>
      <c r="M658" s="16">
        <f>Daten!H658</f>
        <v>956</v>
      </c>
      <c r="N658" s="16">
        <f>Daten!I658</f>
        <v>238</v>
      </c>
      <c r="O658" s="28">
        <f t="shared" si="247"/>
        <v>0.47175732217573224</v>
      </c>
      <c r="P658" s="16">
        <f t="shared" si="248"/>
        <v>528.67923394693048</v>
      </c>
      <c r="Q658" s="21">
        <f t="shared" si="249"/>
        <v>-77.679233946930481</v>
      </c>
      <c r="R658" s="27">
        <f t="shared" si="250"/>
        <v>-15535.846789386096</v>
      </c>
      <c r="S658" s="9">
        <f>Daten!K658</f>
        <v>31364</v>
      </c>
      <c r="T658" s="9">
        <f>Daten!L658</f>
        <v>52805</v>
      </c>
      <c r="U658" s="9">
        <f>Daten!M658</f>
        <v>66123</v>
      </c>
      <c r="V658" s="9">
        <f>Daten!N658</f>
        <v>500</v>
      </c>
      <c r="W658" s="9">
        <f>Daten!O658</f>
        <v>500</v>
      </c>
      <c r="X658" s="23">
        <f t="shared" si="251"/>
        <v>150292</v>
      </c>
      <c r="Y658" s="9">
        <f t="shared" si="252"/>
        <v>497679.54881938267</v>
      </c>
      <c r="Z658" s="21">
        <f t="shared" si="253"/>
        <v>-347387.54881938267</v>
      </c>
      <c r="AA658" s="27">
        <f t="shared" si="254"/>
        <v>34738.754881938272</v>
      </c>
      <c r="AB658" s="32">
        <f t="shared" si="255"/>
        <v>44483.885442682324</v>
      </c>
      <c r="AC658" s="31">
        <f t="shared" si="256"/>
        <v>44483.885442682324</v>
      </c>
      <c r="AG658" s="26">
        <f t="shared" si="257"/>
        <v>25280.97735013015</v>
      </c>
      <c r="AH658" s="26">
        <f t="shared" si="258"/>
        <v>34738.754881938272</v>
      </c>
      <c r="AI658" s="26">
        <f t="shared" si="259"/>
        <v>60019.732232068418</v>
      </c>
      <c r="AJ658" s="26">
        <f t="shared" si="260"/>
        <v>1</v>
      </c>
      <c r="AK658" s="26">
        <f t="shared" si="261"/>
        <v>60019.732232068418</v>
      </c>
      <c r="AL658" s="26">
        <f t="shared" ca="1" si="262"/>
        <v>141652</v>
      </c>
      <c r="AM658" s="26">
        <f t="shared" ca="1" si="263"/>
        <v>31</v>
      </c>
      <c r="AN658" s="26">
        <f ca="1">IF(AM658=0,0,COUNTIF($AM$19:AM658,C658*10+1))</f>
        <v>208</v>
      </c>
      <c r="AO658" s="21">
        <f t="shared" ca="1" si="264"/>
        <v>0</v>
      </c>
      <c r="AP658" s="33">
        <f t="shared" ca="1" si="265"/>
        <v>141652</v>
      </c>
      <c r="AR658" s="111">
        <v>64026</v>
      </c>
      <c r="AS658" s="26"/>
    </row>
    <row r="659" spans="1:45" x14ac:dyDescent="0.2">
      <c r="A659" s="15">
        <f>Daten!A659</f>
        <v>31636</v>
      </c>
      <c r="B659" s="8" t="str">
        <f>Daten!B659</f>
        <v>Niederleis</v>
      </c>
      <c r="C659" s="15">
        <f t="shared" ref="C659:C722" si="266">INT(A659/10000)</f>
        <v>3</v>
      </c>
      <c r="D659" s="10">
        <f>Daten!D659</f>
        <v>0</v>
      </c>
      <c r="E659" s="9">
        <f>Daten!E659</f>
        <v>892</v>
      </c>
      <c r="F659" s="9">
        <f>Daten!F659</f>
        <v>839</v>
      </c>
      <c r="G659" s="27">
        <f t="shared" ref="G659:G722" si="267">E659-F659</f>
        <v>53</v>
      </c>
      <c r="H659" s="29">
        <f t="shared" ref="H659:H722" si="268">G659/F659</f>
        <v>6.3170441001191902E-2</v>
      </c>
      <c r="I659" s="21">
        <f t="shared" ref="I659:I722" si="269">F659*$I$6</f>
        <v>10.822432240110071</v>
      </c>
      <c r="J659" s="21">
        <f t="shared" ref="J659:J722" si="270">G659-I659</f>
        <v>42.177567759889925</v>
      </c>
      <c r="K659" s="27">
        <f t="shared" ref="K659:K722" si="271">-J659*$K$5</f>
        <v>-21088.783879944964</v>
      </c>
      <c r="L659" s="16">
        <f>Daten!G659</f>
        <v>119</v>
      </c>
      <c r="M659" s="16">
        <f>Daten!H659</f>
        <v>602</v>
      </c>
      <c r="N659" s="16">
        <f>Daten!I659</f>
        <v>171</v>
      </c>
      <c r="O659" s="28">
        <f t="shared" ref="O659:O722" si="272">(L659+N659)/M659</f>
        <v>0.48172757475083056</v>
      </c>
      <c r="P659" s="16">
        <f t="shared" ref="P659:P722" si="273">M659*$P$6</f>
        <v>332.91307409628882</v>
      </c>
      <c r="Q659" s="21">
        <f t="shared" ref="Q659:Q722" si="274">L659+N659-P659</f>
        <v>-42.913074096288824</v>
      </c>
      <c r="R659" s="27">
        <f t="shared" ref="R659:R722" si="275">Q659*$R$5</f>
        <v>-8582.6148192577639</v>
      </c>
      <c r="S659" s="9">
        <f>Daten!K659</f>
        <v>14027</v>
      </c>
      <c r="T659" s="9">
        <f>Daten!L659</f>
        <v>46538</v>
      </c>
      <c r="U659" s="9">
        <f>Daten!M659</f>
        <v>44242</v>
      </c>
      <c r="V659" s="9">
        <f>Daten!N659</f>
        <v>500</v>
      </c>
      <c r="W659" s="9">
        <f>Daten!O659</f>
        <v>500</v>
      </c>
      <c r="X659" s="23">
        <f t="shared" ref="X659:X722" si="276">S659/V659*500+T659/W659*500+U659</f>
        <v>104807</v>
      </c>
      <c r="Y659" s="9">
        <f t="shared" ref="Y659:Y722" si="277">E659*$Y$6</f>
        <v>315515.39271278557</v>
      </c>
      <c r="Z659" s="21">
        <f t="shared" ref="Z659:Z722" si="278">X659-Y659</f>
        <v>-210708.39271278557</v>
      </c>
      <c r="AA659" s="27">
        <f t="shared" ref="AA659:AA722" si="279">-Z659*$AA$5</f>
        <v>21070.839271278557</v>
      </c>
      <c r="AB659" s="32">
        <f t="shared" ref="AB659:AB722" si="280">K659+R659+AA659</f>
        <v>-8600.5594279241704</v>
      </c>
      <c r="AC659" s="31">
        <f t="shared" ref="AC659:AC722" si="281">MAX(0,AB659)</f>
        <v>0</v>
      </c>
      <c r="AG659" s="26">
        <f t="shared" ref="AG659:AG722" si="282">IF(AB659&gt;0,K659,0)</f>
        <v>0</v>
      </c>
      <c r="AH659" s="26">
        <f t="shared" ref="AH659:AH722" si="283">IF(AB659&gt;0,AA659,0)</f>
        <v>0</v>
      </c>
      <c r="AI659" s="26">
        <f t="shared" ref="AI659:AI722" si="284">AG659+AH659</f>
        <v>0</v>
      </c>
      <c r="AJ659" s="26">
        <f t="shared" ref="AJ659:AJ722" si="285">IF(AND(V659=500,W659=500),1,0)</f>
        <v>1</v>
      </c>
      <c r="AK659" s="26">
        <f t="shared" ref="AK659:AK722" si="286">IF(AND(AJ659=1,AI659&gt;=E659*$AK$5),AI659,0)</f>
        <v>0</v>
      </c>
      <c r="AL659" s="26">
        <f t="shared" ref="AL659:AL722" ca="1" si="287">IF(OFFSET($AK$6,C659,0)=0,0,ROUND(AK659*OFFSET($AF$6,C659,0)/OFFSET($AK$6,C659,0),0))</f>
        <v>0</v>
      </c>
      <c r="AM659" s="26">
        <f t="shared" ref="AM659:AM722" ca="1" si="288">IF(AL659&gt;0,C659*10+1,0)</f>
        <v>0</v>
      </c>
      <c r="AN659" s="26">
        <f ca="1">IF(AM659=0,0,COUNTIF($AM$19:AM659,C659*10+1))</f>
        <v>0</v>
      </c>
      <c r="AO659" s="21">
        <f t="shared" ref="AO659:AO722" ca="1" si="289">IF(AN659=1,OFFSET($AF$6,C659,0)-OFFSET($AL$6,C659,0),0)</f>
        <v>0</v>
      </c>
      <c r="AP659" s="33">
        <f t="shared" ref="AP659:AP722" ca="1" si="290">AL659+AO659</f>
        <v>0</v>
      </c>
      <c r="AR659" s="111">
        <v>0</v>
      </c>
      <c r="AS659" s="26"/>
    </row>
    <row r="660" spans="1:45" x14ac:dyDescent="0.2">
      <c r="A660" s="15">
        <f>Daten!A660</f>
        <v>31642</v>
      </c>
      <c r="B660" s="8" t="str">
        <f>Daten!B660</f>
        <v>Pillichsdorf</v>
      </c>
      <c r="C660" s="15">
        <f t="shared" si="266"/>
        <v>3</v>
      </c>
      <c r="D660" s="10">
        <f>Daten!D660</f>
        <v>0</v>
      </c>
      <c r="E660" s="9">
        <f>Daten!E660</f>
        <v>1163</v>
      </c>
      <c r="F660" s="9">
        <f>Daten!F660</f>
        <v>1141</v>
      </c>
      <c r="G660" s="27">
        <f t="shared" si="267"/>
        <v>22</v>
      </c>
      <c r="H660" s="29">
        <f t="shared" si="268"/>
        <v>1.9281332164767746E-2</v>
      </c>
      <c r="I660" s="21">
        <f t="shared" si="269"/>
        <v>14.717991878385687</v>
      </c>
      <c r="J660" s="21">
        <f t="shared" si="270"/>
        <v>7.2820081216143127</v>
      </c>
      <c r="K660" s="27">
        <f t="shared" si="271"/>
        <v>-3641.0040608071563</v>
      </c>
      <c r="L660" s="16">
        <f>Daten!G660</f>
        <v>180</v>
      </c>
      <c r="M660" s="16">
        <f>Daten!H660</f>
        <v>756</v>
      </c>
      <c r="N660" s="16">
        <f>Daten!I660</f>
        <v>227</v>
      </c>
      <c r="O660" s="28">
        <f t="shared" si="272"/>
        <v>0.53835978835978837</v>
      </c>
      <c r="P660" s="16">
        <f t="shared" si="273"/>
        <v>418.07688374882787</v>
      </c>
      <c r="Q660" s="21">
        <f t="shared" si="274"/>
        <v>-11.076883748827868</v>
      </c>
      <c r="R660" s="27">
        <f t="shared" si="275"/>
        <v>-2215.3767497655735</v>
      </c>
      <c r="S660" s="9">
        <f>Daten!K660</f>
        <v>11046</v>
      </c>
      <c r="T660" s="9">
        <f>Daten!L660</f>
        <v>69215</v>
      </c>
      <c r="U660" s="9">
        <f>Daten!M660</f>
        <v>91016</v>
      </c>
      <c r="V660" s="9">
        <f>Daten!N660</f>
        <v>500</v>
      </c>
      <c r="W660" s="9">
        <f>Daten!O660</f>
        <v>500</v>
      </c>
      <c r="X660" s="23">
        <f t="shared" si="276"/>
        <v>171277</v>
      </c>
      <c r="Y660" s="9">
        <f t="shared" si="277"/>
        <v>411372.64767373278</v>
      </c>
      <c r="Z660" s="21">
        <f t="shared" si="278"/>
        <v>-240095.64767373278</v>
      </c>
      <c r="AA660" s="27">
        <f t="shared" si="279"/>
        <v>24009.564767373278</v>
      </c>
      <c r="AB660" s="32">
        <f t="shared" si="280"/>
        <v>18153.183956800549</v>
      </c>
      <c r="AC660" s="31">
        <f t="shared" si="281"/>
        <v>18153.183956800549</v>
      </c>
      <c r="AG660" s="26">
        <f t="shared" si="282"/>
        <v>-3641.0040608071563</v>
      </c>
      <c r="AH660" s="26">
        <f t="shared" si="283"/>
        <v>24009.564767373278</v>
      </c>
      <c r="AI660" s="26">
        <f t="shared" si="284"/>
        <v>20368.560706566121</v>
      </c>
      <c r="AJ660" s="26">
        <f t="shared" si="285"/>
        <v>1</v>
      </c>
      <c r="AK660" s="26">
        <f t="shared" si="286"/>
        <v>20368.560706566121</v>
      </c>
      <c r="AL660" s="26">
        <f t="shared" ca="1" si="287"/>
        <v>48072</v>
      </c>
      <c r="AM660" s="26">
        <f t="shared" ca="1" si="288"/>
        <v>31</v>
      </c>
      <c r="AN660" s="26">
        <f ca="1">IF(AM660=0,0,COUNTIF($AM$19:AM660,C660*10+1))</f>
        <v>209</v>
      </c>
      <c r="AO660" s="21">
        <f t="shared" ca="1" si="289"/>
        <v>0</v>
      </c>
      <c r="AP660" s="33">
        <f t="shared" ca="1" si="290"/>
        <v>48072</v>
      </c>
      <c r="AR660" s="111">
        <v>21729</v>
      </c>
      <c r="AS660" s="26"/>
    </row>
    <row r="661" spans="1:45" x14ac:dyDescent="0.2">
      <c r="A661" s="15">
        <f>Daten!A661</f>
        <v>31644</v>
      </c>
      <c r="B661" s="8" t="str">
        <f>Daten!B661</f>
        <v>Poysdorf</v>
      </c>
      <c r="C661" s="15">
        <f t="shared" si="266"/>
        <v>3</v>
      </c>
      <c r="D661" s="10">
        <f>Daten!D661</f>
        <v>0</v>
      </c>
      <c r="E661" s="9">
        <f>Daten!E661</f>
        <v>5506</v>
      </c>
      <c r="F661" s="9">
        <f>Daten!F661</f>
        <v>5509</v>
      </c>
      <c r="G661" s="27">
        <f t="shared" si="267"/>
        <v>-3</v>
      </c>
      <c r="H661" s="29">
        <f t="shared" si="268"/>
        <v>-5.4456344164095121E-4</v>
      </c>
      <c r="I661" s="21">
        <f t="shared" si="269"/>
        <v>71.061715388279367</v>
      </c>
      <c r="J661" s="21">
        <f t="shared" si="270"/>
        <v>-74.061715388279367</v>
      </c>
      <c r="K661" s="27">
        <f t="shared" si="271"/>
        <v>37030.857694139682</v>
      </c>
      <c r="L661" s="16">
        <f>Daten!G661</f>
        <v>729</v>
      </c>
      <c r="M661" s="16">
        <f>Daten!H661</f>
        <v>3489</v>
      </c>
      <c r="N661" s="16">
        <f>Daten!I661</f>
        <v>1288</v>
      </c>
      <c r="O661" s="28">
        <f t="shared" si="272"/>
        <v>0.57810260819719117</v>
      </c>
      <c r="P661" s="16">
        <f t="shared" si="273"/>
        <v>1929.4579992059</v>
      </c>
      <c r="Q661" s="21">
        <f t="shared" si="274"/>
        <v>87.542000794099977</v>
      </c>
      <c r="R661" s="27">
        <f t="shared" si="275"/>
        <v>17508.400158819997</v>
      </c>
      <c r="S661" s="9">
        <f>Daten!K661</f>
        <v>97054</v>
      </c>
      <c r="T661" s="9">
        <f>Daten!L661</f>
        <v>344652</v>
      </c>
      <c r="U661" s="9">
        <f>Daten!M661</f>
        <v>2104693</v>
      </c>
      <c r="V661" s="9">
        <f>Daten!N661</f>
        <v>500</v>
      </c>
      <c r="W661" s="9">
        <f>Daten!O661</f>
        <v>500</v>
      </c>
      <c r="X661" s="23">
        <f t="shared" si="276"/>
        <v>2546399</v>
      </c>
      <c r="Y661" s="9">
        <f t="shared" si="277"/>
        <v>1947564.7447047057</v>
      </c>
      <c r="Z661" s="21">
        <f t="shared" si="278"/>
        <v>598834.25529529434</v>
      </c>
      <c r="AA661" s="27">
        <f t="shared" si="279"/>
        <v>-59883.425529529435</v>
      </c>
      <c r="AB661" s="32">
        <f t="shared" si="280"/>
        <v>-5344.1676765697557</v>
      </c>
      <c r="AC661" s="31">
        <f t="shared" si="281"/>
        <v>0</v>
      </c>
      <c r="AG661" s="26">
        <f t="shared" si="282"/>
        <v>0</v>
      </c>
      <c r="AH661" s="26">
        <f t="shared" si="283"/>
        <v>0</v>
      </c>
      <c r="AI661" s="26">
        <f t="shared" si="284"/>
        <v>0</v>
      </c>
      <c r="AJ661" s="26">
        <f t="shared" si="285"/>
        <v>1</v>
      </c>
      <c r="AK661" s="26">
        <f t="shared" si="286"/>
        <v>0</v>
      </c>
      <c r="AL661" s="26">
        <f t="shared" ca="1" si="287"/>
        <v>0</v>
      </c>
      <c r="AM661" s="26">
        <f t="shared" ca="1" si="288"/>
        <v>0</v>
      </c>
      <c r="AN661" s="26">
        <f ca="1">IF(AM661=0,0,COUNTIF($AM$19:AM661,C661*10+1))</f>
        <v>0</v>
      </c>
      <c r="AO661" s="21">
        <f t="shared" ca="1" si="289"/>
        <v>0</v>
      </c>
      <c r="AP661" s="33">
        <f t="shared" ca="1" si="290"/>
        <v>0</v>
      </c>
      <c r="AR661" s="111">
        <v>0</v>
      </c>
      <c r="AS661" s="26"/>
    </row>
    <row r="662" spans="1:45" x14ac:dyDescent="0.2">
      <c r="A662" s="15">
        <f>Daten!A662</f>
        <v>31645</v>
      </c>
      <c r="B662" s="8" t="str">
        <f>Daten!B662</f>
        <v>Rabensburg</v>
      </c>
      <c r="C662" s="15">
        <f t="shared" si="266"/>
        <v>3</v>
      </c>
      <c r="D662" s="10">
        <f>Daten!D662</f>
        <v>0</v>
      </c>
      <c r="E662" s="9">
        <f>Daten!E662</f>
        <v>1093</v>
      </c>
      <c r="F662" s="9">
        <f>Daten!F662</f>
        <v>1106</v>
      </c>
      <c r="G662" s="27">
        <f t="shared" si="267"/>
        <v>-13</v>
      </c>
      <c r="H662" s="29">
        <f t="shared" si="268"/>
        <v>-1.1754068716094032E-2</v>
      </c>
      <c r="I662" s="21">
        <f t="shared" si="269"/>
        <v>14.266519734876924</v>
      </c>
      <c r="J662" s="21">
        <f t="shared" si="270"/>
        <v>-27.266519734876923</v>
      </c>
      <c r="K662" s="27">
        <f t="shared" si="271"/>
        <v>13633.259867438461</v>
      </c>
      <c r="L662" s="16">
        <f>Daten!G662</f>
        <v>148</v>
      </c>
      <c r="M662" s="16">
        <f>Daten!H662</f>
        <v>654</v>
      </c>
      <c r="N662" s="16">
        <f>Daten!I662</f>
        <v>291</v>
      </c>
      <c r="O662" s="28">
        <f t="shared" si="272"/>
        <v>0.67125382262996947</v>
      </c>
      <c r="P662" s="16">
        <f t="shared" si="273"/>
        <v>361.66968514779552</v>
      </c>
      <c r="Q662" s="21">
        <f t="shared" si="274"/>
        <v>77.330314852204481</v>
      </c>
      <c r="R662" s="27">
        <f t="shared" si="275"/>
        <v>15466.062970440897</v>
      </c>
      <c r="S662" s="9">
        <f>Daten!K662</f>
        <v>17309</v>
      </c>
      <c r="T662" s="9">
        <f>Daten!L662</f>
        <v>32677</v>
      </c>
      <c r="U662" s="9">
        <f>Daten!M662</f>
        <v>23132</v>
      </c>
      <c r="V662" s="9">
        <f>Daten!N662</f>
        <v>500</v>
      </c>
      <c r="W662" s="9">
        <f>Daten!O662</f>
        <v>500</v>
      </c>
      <c r="X662" s="23">
        <f t="shared" si="276"/>
        <v>73118</v>
      </c>
      <c r="Y662" s="9">
        <f t="shared" si="277"/>
        <v>386612.47111555457</v>
      </c>
      <c r="Z662" s="21">
        <f t="shared" si="278"/>
        <v>-313494.47111555457</v>
      </c>
      <c r="AA662" s="27">
        <f t="shared" si="279"/>
        <v>31349.447111555459</v>
      </c>
      <c r="AB662" s="32">
        <f t="shared" si="280"/>
        <v>60448.76994943482</v>
      </c>
      <c r="AC662" s="31">
        <f t="shared" si="281"/>
        <v>60448.76994943482</v>
      </c>
      <c r="AG662" s="26">
        <f t="shared" si="282"/>
        <v>13633.259867438461</v>
      </c>
      <c r="AH662" s="26">
        <f t="shared" si="283"/>
        <v>31349.447111555459</v>
      </c>
      <c r="AI662" s="26">
        <f t="shared" si="284"/>
        <v>44982.70697899392</v>
      </c>
      <c r="AJ662" s="26">
        <f t="shared" si="285"/>
        <v>1</v>
      </c>
      <c r="AK662" s="26">
        <f t="shared" si="286"/>
        <v>44982.70697899392</v>
      </c>
      <c r="AL662" s="26">
        <f t="shared" ca="1" si="287"/>
        <v>106163</v>
      </c>
      <c r="AM662" s="26">
        <f t="shared" ca="1" si="288"/>
        <v>31</v>
      </c>
      <c r="AN662" s="26">
        <f ca="1">IF(AM662=0,0,COUNTIF($AM$19:AM662,C662*10+1))</f>
        <v>210</v>
      </c>
      <c r="AO662" s="21">
        <f t="shared" ca="1" si="289"/>
        <v>0</v>
      </c>
      <c r="AP662" s="33">
        <f t="shared" ca="1" si="290"/>
        <v>106163</v>
      </c>
      <c r="AR662" s="111">
        <v>47985</v>
      </c>
      <c r="AS662" s="26"/>
    </row>
    <row r="663" spans="1:45" x14ac:dyDescent="0.2">
      <c r="A663" s="15">
        <f>Daten!A663</f>
        <v>31646</v>
      </c>
      <c r="B663" s="8" t="str">
        <f>Daten!B663</f>
        <v>Schrattenberg</v>
      </c>
      <c r="C663" s="15">
        <f t="shared" si="266"/>
        <v>3</v>
      </c>
      <c r="D663" s="10">
        <f>Daten!D663</f>
        <v>0</v>
      </c>
      <c r="E663" s="9">
        <f>Daten!E663</f>
        <v>825</v>
      </c>
      <c r="F663" s="9">
        <f>Daten!F663</f>
        <v>799</v>
      </c>
      <c r="G663" s="27">
        <f t="shared" si="267"/>
        <v>26</v>
      </c>
      <c r="H663" s="29">
        <f t="shared" si="268"/>
        <v>3.2540675844806008E-2</v>
      </c>
      <c r="I663" s="21">
        <f t="shared" si="269"/>
        <v>10.306464076100056</v>
      </c>
      <c r="J663" s="21">
        <f t="shared" si="270"/>
        <v>15.693535923899944</v>
      </c>
      <c r="K663" s="27">
        <f t="shared" si="271"/>
        <v>-7846.7679619499722</v>
      </c>
      <c r="L663" s="16">
        <f>Daten!G663</f>
        <v>101</v>
      </c>
      <c r="M663" s="16">
        <f>Daten!H663</f>
        <v>499</v>
      </c>
      <c r="N663" s="16">
        <f>Daten!I663</f>
        <v>225</v>
      </c>
      <c r="O663" s="28">
        <f t="shared" si="272"/>
        <v>0.65330661322645289</v>
      </c>
      <c r="P663" s="16">
        <f t="shared" si="273"/>
        <v>275.95286374426598</v>
      </c>
      <c r="Q663" s="21">
        <f t="shared" si="274"/>
        <v>50.047136255734017</v>
      </c>
      <c r="R663" s="27">
        <f t="shared" si="275"/>
        <v>10009.427251146804</v>
      </c>
      <c r="S663" s="9">
        <f>Daten!K663</f>
        <v>21719</v>
      </c>
      <c r="T663" s="9">
        <f>Daten!L663</f>
        <v>39105</v>
      </c>
      <c r="U663" s="9">
        <f>Daten!M663</f>
        <v>55184</v>
      </c>
      <c r="V663" s="9">
        <f>Daten!N663</f>
        <v>500</v>
      </c>
      <c r="W663" s="9">
        <f>Daten!O663</f>
        <v>500</v>
      </c>
      <c r="X663" s="23">
        <f t="shared" si="276"/>
        <v>116008</v>
      </c>
      <c r="Y663" s="9">
        <f t="shared" si="277"/>
        <v>291816.3665785293</v>
      </c>
      <c r="Z663" s="21">
        <f t="shared" si="278"/>
        <v>-175808.3665785293</v>
      </c>
      <c r="AA663" s="27">
        <f t="shared" si="279"/>
        <v>17580.836657852931</v>
      </c>
      <c r="AB663" s="32">
        <f t="shared" si="280"/>
        <v>19743.495947049763</v>
      </c>
      <c r="AC663" s="31">
        <f t="shared" si="281"/>
        <v>19743.495947049763</v>
      </c>
      <c r="AG663" s="26">
        <f t="shared" si="282"/>
        <v>-7846.7679619499722</v>
      </c>
      <c r="AH663" s="26">
        <f t="shared" si="283"/>
        <v>17580.836657852931</v>
      </c>
      <c r="AI663" s="26">
        <f t="shared" si="284"/>
        <v>9734.068695902959</v>
      </c>
      <c r="AJ663" s="26">
        <f t="shared" si="285"/>
        <v>1</v>
      </c>
      <c r="AK663" s="26">
        <f t="shared" si="286"/>
        <v>9734.068695902959</v>
      </c>
      <c r="AL663" s="26">
        <f t="shared" ca="1" si="287"/>
        <v>22973</v>
      </c>
      <c r="AM663" s="26">
        <f t="shared" ca="1" si="288"/>
        <v>31</v>
      </c>
      <c r="AN663" s="26">
        <f ca="1">IF(AM663=0,0,COUNTIF($AM$19:AM663,C663*10+1))</f>
        <v>211</v>
      </c>
      <c r="AO663" s="21">
        <f t="shared" ca="1" si="289"/>
        <v>0</v>
      </c>
      <c r="AP663" s="33">
        <f t="shared" ca="1" si="290"/>
        <v>22973</v>
      </c>
      <c r="AR663" s="111">
        <v>10384</v>
      </c>
      <c r="AS663" s="26"/>
    </row>
    <row r="664" spans="1:45" x14ac:dyDescent="0.2">
      <c r="A664" s="15">
        <f>Daten!A664</f>
        <v>31649</v>
      </c>
      <c r="B664" s="8" t="str">
        <f>Daten!B664</f>
        <v>Staatz</v>
      </c>
      <c r="C664" s="15">
        <f t="shared" si="266"/>
        <v>3</v>
      </c>
      <c r="D664" s="10">
        <f>Daten!D664</f>
        <v>0</v>
      </c>
      <c r="E664" s="9">
        <f>Daten!E664</f>
        <v>1912</v>
      </c>
      <c r="F664" s="9">
        <f>Daten!F664</f>
        <v>1967</v>
      </c>
      <c r="G664" s="27">
        <f t="shared" si="267"/>
        <v>-55</v>
      </c>
      <c r="H664" s="29">
        <f t="shared" si="268"/>
        <v>-2.7961362480935434E-2</v>
      </c>
      <c r="I664" s="21">
        <f t="shared" si="269"/>
        <v>25.372734465192504</v>
      </c>
      <c r="J664" s="21">
        <f t="shared" si="270"/>
        <v>-80.372734465192508</v>
      </c>
      <c r="K664" s="27">
        <f t="shared" si="271"/>
        <v>40186.367232596254</v>
      </c>
      <c r="L664" s="16">
        <f>Daten!G664</f>
        <v>223</v>
      </c>
      <c r="M664" s="16">
        <f>Daten!H664</f>
        <v>1272</v>
      </c>
      <c r="N664" s="16">
        <f>Daten!I664</f>
        <v>417</v>
      </c>
      <c r="O664" s="28">
        <f t="shared" si="272"/>
        <v>0.50314465408805031</v>
      </c>
      <c r="P664" s="16">
        <f t="shared" si="273"/>
        <v>703.43094725993262</v>
      </c>
      <c r="Q664" s="21">
        <f t="shared" si="274"/>
        <v>-63.430947259932623</v>
      </c>
      <c r="R664" s="27">
        <f t="shared" si="275"/>
        <v>-12686.189451986524</v>
      </c>
      <c r="S664" s="9">
        <f>Daten!K664</f>
        <v>44150</v>
      </c>
      <c r="T664" s="9">
        <f>Daten!L664</f>
        <v>76698</v>
      </c>
      <c r="U664" s="9">
        <f>Daten!M664</f>
        <v>68602</v>
      </c>
      <c r="V664" s="9">
        <f>Daten!N664</f>
        <v>500</v>
      </c>
      <c r="W664" s="9">
        <f>Daten!O664</f>
        <v>500</v>
      </c>
      <c r="X664" s="23">
        <f t="shared" si="276"/>
        <v>189450</v>
      </c>
      <c r="Y664" s="9">
        <f t="shared" si="277"/>
        <v>676306.53684623993</v>
      </c>
      <c r="Z664" s="21">
        <f t="shared" si="278"/>
        <v>-486856.53684623993</v>
      </c>
      <c r="AA664" s="27">
        <f t="shared" si="279"/>
        <v>48685.653684623998</v>
      </c>
      <c r="AB664" s="32">
        <f t="shared" si="280"/>
        <v>76185.831465233729</v>
      </c>
      <c r="AC664" s="31">
        <f t="shared" si="281"/>
        <v>76185.831465233729</v>
      </c>
      <c r="AG664" s="26">
        <f t="shared" si="282"/>
        <v>40186.367232596254</v>
      </c>
      <c r="AH664" s="26">
        <f t="shared" si="283"/>
        <v>48685.653684623998</v>
      </c>
      <c r="AI664" s="26">
        <f t="shared" si="284"/>
        <v>88872.020917220245</v>
      </c>
      <c r="AJ664" s="26">
        <f t="shared" si="285"/>
        <v>1</v>
      </c>
      <c r="AK664" s="26">
        <f t="shared" si="286"/>
        <v>88872.020917220245</v>
      </c>
      <c r="AL664" s="26">
        <f t="shared" ca="1" si="287"/>
        <v>209746</v>
      </c>
      <c r="AM664" s="26">
        <f t="shared" ca="1" si="288"/>
        <v>31</v>
      </c>
      <c r="AN664" s="26">
        <f ca="1">IF(AM664=0,0,COUNTIF($AM$19:AM664,C664*10+1))</f>
        <v>212</v>
      </c>
      <c r="AO664" s="21">
        <f t="shared" ca="1" si="289"/>
        <v>0</v>
      </c>
      <c r="AP664" s="33">
        <f t="shared" ca="1" si="290"/>
        <v>209746</v>
      </c>
      <c r="AR664" s="111">
        <v>94805</v>
      </c>
      <c r="AS664" s="26"/>
    </row>
    <row r="665" spans="1:45" x14ac:dyDescent="0.2">
      <c r="A665" s="15">
        <f>Daten!A665</f>
        <v>31650</v>
      </c>
      <c r="B665" s="8" t="str">
        <f>Daten!B665</f>
        <v>Stronsdorf</v>
      </c>
      <c r="C665" s="15">
        <f t="shared" si="266"/>
        <v>3</v>
      </c>
      <c r="D665" s="10">
        <f>Daten!D665</f>
        <v>0</v>
      </c>
      <c r="E665" s="9">
        <f>Daten!E665</f>
        <v>1621</v>
      </c>
      <c r="F665" s="9">
        <f>Daten!F665</f>
        <v>1618</v>
      </c>
      <c r="G665" s="27">
        <f t="shared" si="267"/>
        <v>3</v>
      </c>
      <c r="H665" s="29">
        <f t="shared" si="268"/>
        <v>1.854140914709518E-3</v>
      </c>
      <c r="I665" s="21">
        <f t="shared" si="269"/>
        <v>20.870912234205122</v>
      </c>
      <c r="J665" s="21">
        <f t="shared" si="270"/>
        <v>-17.870912234205122</v>
      </c>
      <c r="K665" s="27">
        <f t="shared" si="271"/>
        <v>8935.4561171025616</v>
      </c>
      <c r="L665" s="16">
        <f>Daten!G665</f>
        <v>210</v>
      </c>
      <c r="M665" s="16">
        <f>Daten!H665</f>
        <v>1084</v>
      </c>
      <c r="N665" s="16">
        <f>Daten!I665</f>
        <v>327</v>
      </c>
      <c r="O665" s="28">
        <f t="shared" si="272"/>
        <v>0.49538745387453875</v>
      </c>
      <c r="P665" s="16">
        <f t="shared" si="273"/>
        <v>599.46473807371615</v>
      </c>
      <c r="Q665" s="21">
        <f t="shared" si="274"/>
        <v>-62.464738073716148</v>
      </c>
      <c r="R665" s="27">
        <f t="shared" si="275"/>
        <v>-12492.947614743229</v>
      </c>
      <c r="S665" s="9">
        <f>Daten!K665</f>
        <v>45208</v>
      </c>
      <c r="T665" s="9">
        <f>Daten!L665</f>
        <v>81818</v>
      </c>
      <c r="U665" s="9">
        <f>Daten!M665</f>
        <v>247603</v>
      </c>
      <c r="V665" s="9">
        <f>Daten!N665</f>
        <v>500</v>
      </c>
      <c r="W665" s="9">
        <f>Daten!O665</f>
        <v>500</v>
      </c>
      <c r="X665" s="23">
        <f t="shared" si="276"/>
        <v>374629</v>
      </c>
      <c r="Y665" s="9">
        <f t="shared" si="277"/>
        <v>573374.94572581328</v>
      </c>
      <c r="Z665" s="21">
        <f t="shared" si="278"/>
        <v>-198745.94572581328</v>
      </c>
      <c r="AA665" s="27">
        <f t="shared" si="279"/>
        <v>19874.594572581329</v>
      </c>
      <c r="AB665" s="32">
        <f t="shared" si="280"/>
        <v>16317.103074940662</v>
      </c>
      <c r="AC665" s="31">
        <f t="shared" si="281"/>
        <v>16317.103074940662</v>
      </c>
      <c r="AG665" s="26">
        <f t="shared" si="282"/>
        <v>8935.4561171025616</v>
      </c>
      <c r="AH665" s="26">
        <f t="shared" si="283"/>
        <v>19874.594572581329</v>
      </c>
      <c r="AI665" s="26">
        <f t="shared" si="284"/>
        <v>28810.050689683892</v>
      </c>
      <c r="AJ665" s="26">
        <f t="shared" si="285"/>
        <v>1</v>
      </c>
      <c r="AK665" s="26">
        <f t="shared" si="286"/>
        <v>28810.050689683892</v>
      </c>
      <c r="AL665" s="26">
        <f t="shared" ca="1" si="287"/>
        <v>67994</v>
      </c>
      <c r="AM665" s="26">
        <f t="shared" ca="1" si="288"/>
        <v>31</v>
      </c>
      <c r="AN665" s="26">
        <f ca="1">IF(AM665=0,0,COUNTIF($AM$19:AM665,C665*10+1))</f>
        <v>213</v>
      </c>
      <c r="AO665" s="21">
        <f t="shared" ca="1" si="289"/>
        <v>0</v>
      </c>
      <c r="AP665" s="33">
        <f t="shared" ca="1" si="290"/>
        <v>67994</v>
      </c>
      <c r="AR665" s="111">
        <v>30733</v>
      </c>
      <c r="AS665" s="26"/>
    </row>
    <row r="666" spans="1:45" x14ac:dyDescent="0.2">
      <c r="A666" s="15">
        <f>Daten!A666</f>
        <v>31651</v>
      </c>
      <c r="B666" s="8" t="str">
        <f>Daten!B666</f>
        <v>Ulrichskirchen-Schleinbach</v>
      </c>
      <c r="C666" s="15">
        <f t="shared" si="266"/>
        <v>3</v>
      </c>
      <c r="D666" s="10">
        <f>Daten!D666</f>
        <v>0</v>
      </c>
      <c r="E666" s="9">
        <f>Daten!E666</f>
        <v>2621</v>
      </c>
      <c r="F666" s="9">
        <f>Daten!F666</f>
        <v>2612</v>
      </c>
      <c r="G666" s="27">
        <f t="shared" si="267"/>
        <v>9</v>
      </c>
      <c r="H666" s="29">
        <f t="shared" si="268"/>
        <v>3.4456355283307809E-3</v>
      </c>
      <c r="I666" s="21">
        <f t="shared" si="269"/>
        <v>33.692721109853998</v>
      </c>
      <c r="J666" s="21">
        <f t="shared" si="270"/>
        <v>-24.692721109853998</v>
      </c>
      <c r="K666" s="27">
        <f t="shared" si="271"/>
        <v>12346.360554927</v>
      </c>
      <c r="L666" s="16">
        <f>Daten!G666</f>
        <v>348</v>
      </c>
      <c r="M666" s="16">
        <f>Daten!H666</f>
        <v>1719</v>
      </c>
      <c r="N666" s="16">
        <f>Daten!I666</f>
        <v>554</v>
      </c>
      <c r="O666" s="28">
        <f t="shared" si="272"/>
        <v>0.52472367655613728</v>
      </c>
      <c r="P666" s="16">
        <f t="shared" si="273"/>
        <v>950.62719995269185</v>
      </c>
      <c r="Q666" s="21">
        <f t="shared" si="274"/>
        <v>-48.627199952691853</v>
      </c>
      <c r="R666" s="27">
        <f t="shared" si="275"/>
        <v>-9725.4399905383707</v>
      </c>
      <c r="S666" s="9">
        <f>Daten!K666</f>
        <v>14711</v>
      </c>
      <c r="T666" s="9">
        <f>Daten!L666</f>
        <v>155212</v>
      </c>
      <c r="U666" s="9">
        <f>Daten!M666</f>
        <v>80926</v>
      </c>
      <c r="V666" s="9">
        <f>Daten!N666</f>
        <v>500</v>
      </c>
      <c r="W666" s="9">
        <f>Daten!O666</f>
        <v>500</v>
      </c>
      <c r="X666" s="23">
        <f t="shared" si="276"/>
        <v>250849</v>
      </c>
      <c r="Y666" s="9">
        <f t="shared" si="277"/>
        <v>927091.75369978813</v>
      </c>
      <c r="Z666" s="21">
        <f t="shared" si="278"/>
        <v>-676242.75369978813</v>
      </c>
      <c r="AA666" s="27">
        <f t="shared" si="279"/>
        <v>67624.275369978815</v>
      </c>
      <c r="AB666" s="32">
        <f t="shared" si="280"/>
        <v>70245.195934367439</v>
      </c>
      <c r="AC666" s="31">
        <f t="shared" si="281"/>
        <v>70245.195934367439</v>
      </c>
      <c r="AG666" s="26">
        <f t="shared" si="282"/>
        <v>12346.360554927</v>
      </c>
      <c r="AH666" s="26">
        <f t="shared" si="283"/>
        <v>67624.275369978815</v>
      </c>
      <c r="AI666" s="26">
        <f t="shared" si="284"/>
        <v>79970.635924905815</v>
      </c>
      <c r="AJ666" s="26">
        <f t="shared" si="285"/>
        <v>1</v>
      </c>
      <c r="AK666" s="26">
        <f t="shared" si="286"/>
        <v>79970.635924905815</v>
      </c>
      <c r="AL666" s="26">
        <f t="shared" ca="1" si="287"/>
        <v>188738</v>
      </c>
      <c r="AM666" s="26">
        <f t="shared" ca="1" si="288"/>
        <v>31</v>
      </c>
      <c r="AN666" s="26">
        <f ca="1">IF(AM666=0,0,COUNTIF($AM$19:AM666,C666*10+1))</f>
        <v>214</v>
      </c>
      <c r="AO666" s="21">
        <f t="shared" ca="1" si="289"/>
        <v>0</v>
      </c>
      <c r="AP666" s="33">
        <f t="shared" ca="1" si="290"/>
        <v>188738</v>
      </c>
      <c r="AR666" s="111">
        <v>85309</v>
      </c>
      <c r="AS666" s="26"/>
    </row>
    <row r="667" spans="1:45" x14ac:dyDescent="0.2">
      <c r="A667" s="15">
        <f>Daten!A667</f>
        <v>31652</v>
      </c>
      <c r="B667" s="8" t="str">
        <f>Daten!B667</f>
        <v>Unterstinkenbrunn</v>
      </c>
      <c r="C667" s="15">
        <f t="shared" si="266"/>
        <v>3</v>
      </c>
      <c r="D667" s="10">
        <f>Daten!D667</f>
        <v>0</v>
      </c>
      <c r="E667" s="9">
        <f>Daten!E667</f>
        <v>556</v>
      </c>
      <c r="F667" s="9">
        <f>Daten!F667</f>
        <v>563</v>
      </c>
      <c r="G667" s="27">
        <f t="shared" si="267"/>
        <v>-7</v>
      </c>
      <c r="H667" s="29">
        <f t="shared" si="268"/>
        <v>-1.2433392539964476E-2</v>
      </c>
      <c r="I667" s="21">
        <f t="shared" si="269"/>
        <v>7.262251908440966</v>
      </c>
      <c r="J667" s="21">
        <f t="shared" si="270"/>
        <v>-14.262251908440966</v>
      </c>
      <c r="K667" s="27">
        <f t="shared" si="271"/>
        <v>7131.1259542204834</v>
      </c>
      <c r="L667" s="16">
        <f>Daten!G667</f>
        <v>68</v>
      </c>
      <c r="M667" s="16">
        <f>Daten!H667</f>
        <v>373</v>
      </c>
      <c r="N667" s="16">
        <f>Daten!I667</f>
        <v>115</v>
      </c>
      <c r="O667" s="28">
        <f t="shared" si="272"/>
        <v>0.4906166219839142</v>
      </c>
      <c r="P667" s="16">
        <f t="shared" si="273"/>
        <v>206.27338311946136</v>
      </c>
      <c r="Q667" s="21">
        <f t="shared" si="274"/>
        <v>-23.273383119461357</v>
      </c>
      <c r="R667" s="27">
        <f t="shared" si="275"/>
        <v>-4654.6766238922719</v>
      </c>
      <c r="S667" s="9">
        <f>Daten!K667</f>
        <v>13092</v>
      </c>
      <c r="T667" s="9">
        <f>Daten!L667</f>
        <v>22189</v>
      </c>
      <c r="U667" s="9">
        <f>Daten!M667</f>
        <v>23655</v>
      </c>
      <c r="V667" s="9">
        <f>Daten!N667</f>
        <v>500</v>
      </c>
      <c r="W667" s="9">
        <f>Daten!O667</f>
        <v>500</v>
      </c>
      <c r="X667" s="23">
        <f t="shared" si="276"/>
        <v>58936</v>
      </c>
      <c r="Y667" s="9">
        <f t="shared" si="277"/>
        <v>196666.54523353002</v>
      </c>
      <c r="Z667" s="21">
        <f t="shared" si="278"/>
        <v>-137730.54523353002</v>
      </c>
      <c r="AA667" s="27">
        <f t="shared" si="279"/>
        <v>13773.054523353003</v>
      </c>
      <c r="AB667" s="32">
        <f t="shared" si="280"/>
        <v>16249.503853681214</v>
      </c>
      <c r="AC667" s="31">
        <f t="shared" si="281"/>
        <v>16249.503853681214</v>
      </c>
      <c r="AG667" s="26">
        <f t="shared" si="282"/>
        <v>7131.1259542204834</v>
      </c>
      <c r="AH667" s="26">
        <f t="shared" si="283"/>
        <v>13773.054523353003</v>
      </c>
      <c r="AI667" s="26">
        <f t="shared" si="284"/>
        <v>20904.180477573485</v>
      </c>
      <c r="AJ667" s="26">
        <f t="shared" si="285"/>
        <v>1</v>
      </c>
      <c r="AK667" s="26">
        <f t="shared" si="286"/>
        <v>20904.180477573485</v>
      </c>
      <c r="AL667" s="26">
        <f t="shared" ca="1" si="287"/>
        <v>49336</v>
      </c>
      <c r="AM667" s="26">
        <f t="shared" ca="1" si="288"/>
        <v>31</v>
      </c>
      <c r="AN667" s="26">
        <f ca="1">IF(AM667=0,0,COUNTIF($AM$19:AM667,C667*10+1))</f>
        <v>215</v>
      </c>
      <c r="AO667" s="21">
        <f t="shared" ca="1" si="289"/>
        <v>0</v>
      </c>
      <c r="AP667" s="33">
        <f t="shared" ca="1" si="290"/>
        <v>49336</v>
      </c>
      <c r="AR667" s="111">
        <v>22300</v>
      </c>
      <c r="AS667" s="26"/>
    </row>
    <row r="668" spans="1:45" x14ac:dyDescent="0.2">
      <c r="A668" s="15">
        <f>Daten!A668</f>
        <v>31653</v>
      </c>
      <c r="B668" s="8" t="str">
        <f>Daten!B668</f>
        <v>Wildendürnbach</v>
      </c>
      <c r="C668" s="15">
        <f t="shared" si="266"/>
        <v>3</v>
      </c>
      <c r="D668" s="10">
        <f>Daten!D668</f>
        <v>0</v>
      </c>
      <c r="E668" s="9">
        <f>Daten!E668</f>
        <v>1575</v>
      </c>
      <c r="F668" s="9">
        <f>Daten!F668</f>
        <v>1565</v>
      </c>
      <c r="G668" s="27">
        <f t="shared" si="267"/>
        <v>10</v>
      </c>
      <c r="H668" s="29">
        <f t="shared" si="268"/>
        <v>6.3897763578274758E-3</v>
      </c>
      <c r="I668" s="21">
        <f t="shared" si="269"/>
        <v>20.18725441689185</v>
      </c>
      <c r="J668" s="21">
        <f t="shared" si="270"/>
        <v>-10.18725441689185</v>
      </c>
      <c r="K668" s="27">
        <f t="shared" si="271"/>
        <v>5093.6272084459251</v>
      </c>
      <c r="L668" s="16">
        <f>Daten!G668</f>
        <v>231</v>
      </c>
      <c r="M668" s="16">
        <f>Daten!H668</f>
        <v>998</v>
      </c>
      <c r="N668" s="16">
        <f>Daten!I668</f>
        <v>346</v>
      </c>
      <c r="O668" s="28">
        <f t="shared" si="272"/>
        <v>0.57815631262525047</v>
      </c>
      <c r="P668" s="16">
        <f t="shared" si="273"/>
        <v>551.90572748853197</v>
      </c>
      <c r="Q668" s="21">
        <f t="shared" si="274"/>
        <v>25.094272511468034</v>
      </c>
      <c r="R668" s="27">
        <f t="shared" si="275"/>
        <v>5018.8545022936069</v>
      </c>
      <c r="S668" s="9">
        <f>Daten!K668</f>
        <v>46497</v>
      </c>
      <c r="T668" s="9">
        <f>Daten!L668</f>
        <v>93658</v>
      </c>
      <c r="U668" s="9">
        <f>Daten!M668</f>
        <v>303306</v>
      </c>
      <c r="V668" s="9">
        <f>Daten!N668</f>
        <v>500</v>
      </c>
      <c r="W668" s="9">
        <f>Daten!O668</f>
        <v>500</v>
      </c>
      <c r="X668" s="23">
        <f t="shared" si="276"/>
        <v>443461</v>
      </c>
      <c r="Y668" s="9">
        <f t="shared" si="277"/>
        <v>557103.97255901049</v>
      </c>
      <c r="Z668" s="21">
        <f t="shared" si="278"/>
        <v>-113642.97255901049</v>
      </c>
      <c r="AA668" s="27">
        <f t="shared" si="279"/>
        <v>11364.29725590105</v>
      </c>
      <c r="AB668" s="32">
        <f t="shared" si="280"/>
        <v>21476.778966640581</v>
      </c>
      <c r="AC668" s="31">
        <f t="shared" si="281"/>
        <v>21476.778966640581</v>
      </c>
      <c r="AG668" s="26">
        <f t="shared" si="282"/>
        <v>5093.6272084459251</v>
      </c>
      <c r="AH668" s="26">
        <f t="shared" si="283"/>
        <v>11364.29725590105</v>
      </c>
      <c r="AI668" s="26">
        <f t="shared" si="284"/>
        <v>16457.924464346976</v>
      </c>
      <c r="AJ668" s="26">
        <f t="shared" si="285"/>
        <v>1</v>
      </c>
      <c r="AK668" s="26">
        <f t="shared" si="286"/>
        <v>16457.924464346976</v>
      </c>
      <c r="AL668" s="26">
        <f t="shared" ca="1" si="287"/>
        <v>38842</v>
      </c>
      <c r="AM668" s="26">
        <f t="shared" ca="1" si="288"/>
        <v>31</v>
      </c>
      <c r="AN668" s="26">
        <f ca="1">IF(AM668=0,0,COUNTIF($AM$19:AM668,C668*10+1))</f>
        <v>216</v>
      </c>
      <c r="AO668" s="21">
        <f t="shared" ca="1" si="289"/>
        <v>0</v>
      </c>
      <c r="AP668" s="33">
        <f t="shared" ca="1" si="290"/>
        <v>38842</v>
      </c>
      <c r="AR668" s="111">
        <v>17556</v>
      </c>
      <c r="AS668" s="26"/>
    </row>
    <row r="669" spans="1:45" x14ac:dyDescent="0.2">
      <c r="A669" s="15">
        <f>Daten!A669</f>
        <v>31654</v>
      </c>
      <c r="B669" s="8" t="str">
        <f>Daten!B669</f>
        <v>Wilfersdorf</v>
      </c>
      <c r="C669" s="15">
        <f t="shared" si="266"/>
        <v>3</v>
      </c>
      <c r="D669" s="10">
        <f>Daten!D669</f>
        <v>0</v>
      </c>
      <c r="E669" s="9">
        <f>Daten!E669</f>
        <v>2135</v>
      </c>
      <c r="F669" s="9">
        <f>Daten!F669</f>
        <v>2163</v>
      </c>
      <c r="G669" s="27">
        <f t="shared" si="267"/>
        <v>-28</v>
      </c>
      <c r="H669" s="29">
        <f t="shared" si="268"/>
        <v>-1.2944983818770227E-2</v>
      </c>
      <c r="I669" s="21">
        <f t="shared" si="269"/>
        <v>27.900978468841579</v>
      </c>
      <c r="J669" s="21">
        <f t="shared" si="270"/>
        <v>-55.900978468841579</v>
      </c>
      <c r="K669" s="27">
        <f t="shared" si="271"/>
        <v>27950.489234420791</v>
      </c>
      <c r="L669" s="16">
        <f>Daten!G669</f>
        <v>291</v>
      </c>
      <c r="M669" s="16">
        <f>Daten!H669</f>
        <v>1445</v>
      </c>
      <c r="N669" s="16">
        <f>Daten!I669</f>
        <v>399</v>
      </c>
      <c r="O669" s="28">
        <f t="shared" si="272"/>
        <v>0.47750865051903113</v>
      </c>
      <c r="P669" s="16">
        <f t="shared" si="273"/>
        <v>799.10198018129131</v>
      </c>
      <c r="Q669" s="21">
        <f t="shared" si="274"/>
        <v>-109.10198018129131</v>
      </c>
      <c r="R669" s="27">
        <f t="shared" si="275"/>
        <v>-21820.396036258262</v>
      </c>
      <c r="S669" s="9">
        <f>Daten!K669</f>
        <v>25220</v>
      </c>
      <c r="T669" s="9">
        <f>Daten!L669</f>
        <v>117335</v>
      </c>
      <c r="U669" s="9">
        <f>Daten!M669</f>
        <v>349537</v>
      </c>
      <c r="V669" s="9">
        <f>Daten!N669</f>
        <v>500</v>
      </c>
      <c r="W669" s="9">
        <f>Daten!O669</f>
        <v>500</v>
      </c>
      <c r="X669" s="23">
        <f t="shared" si="276"/>
        <v>492092</v>
      </c>
      <c r="Y669" s="9">
        <f t="shared" si="277"/>
        <v>755185.3850244364</v>
      </c>
      <c r="Z669" s="21">
        <f t="shared" si="278"/>
        <v>-263093.3850244364</v>
      </c>
      <c r="AA669" s="27">
        <f t="shared" si="279"/>
        <v>26309.338502443643</v>
      </c>
      <c r="AB669" s="32">
        <f t="shared" si="280"/>
        <v>32439.431700606172</v>
      </c>
      <c r="AC669" s="31">
        <f t="shared" si="281"/>
        <v>32439.431700606172</v>
      </c>
      <c r="AG669" s="26">
        <f t="shared" si="282"/>
        <v>27950.489234420791</v>
      </c>
      <c r="AH669" s="26">
        <f t="shared" si="283"/>
        <v>26309.338502443643</v>
      </c>
      <c r="AI669" s="26">
        <f t="shared" si="284"/>
        <v>54259.827736864434</v>
      </c>
      <c r="AJ669" s="26">
        <f t="shared" si="285"/>
        <v>1</v>
      </c>
      <c r="AK669" s="26">
        <f t="shared" si="286"/>
        <v>54259.827736864434</v>
      </c>
      <c r="AL669" s="26">
        <f t="shared" ca="1" si="287"/>
        <v>128058</v>
      </c>
      <c r="AM669" s="26">
        <f t="shared" ca="1" si="288"/>
        <v>31</v>
      </c>
      <c r="AN669" s="26">
        <f ca="1">IF(AM669=0,0,COUNTIF($AM$19:AM669,C669*10+1))</f>
        <v>217</v>
      </c>
      <c r="AO669" s="21">
        <f t="shared" ca="1" si="289"/>
        <v>0</v>
      </c>
      <c r="AP669" s="33">
        <f t="shared" ca="1" si="290"/>
        <v>128058</v>
      </c>
      <c r="AR669" s="111">
        <v>57882</v>
      </c>
      <c r="AS669" s="26"/>
    </row>
    <row r="670" spans="1:45" x14ac:dyDescent="0.2">
      <c r="A670" s="15">
        <f>Daten!A670</f>
        <v>31655</v>
      </c>
      <c r="B670" s="8" t="str">
        <f>Daten!B670</f>
        <v>Wolkersdorf im Weinviertel</v>
      </c>
      <c r="C670" s="15">
        <f t="shared" si="266"/>
        <v>3</v>
      </c>
      <c r="D670" s="10">
        <f>Daten!D670</f>
        <v>0</v>
      </c>
      <c r="E670" s="9">
        <f>Daten!E670</f>
        <v>7299</v>
      </c>
      <c r="F670" s="9">
        <f>Daten!F670</f>
        <v>6997</v>
      </c>
      <c r="G670" s="27">
        <f t="shared" si="267"/>
        <v>302</v>
      </c>
      <c r="H670" s="29">
        <f t="shared" si="268"/>
        <v>4.31613548663713E-2</v>
      </c>
      <c r="I670" s="21">
        <f t="shared" si="269"/>
        <v>90.255731089451928</v>
      </c>
      <c r="J670" s="21">
        <f t="shared" si="270"/>
        <v>211.74426891054807</v>
      </c>
      <c r="K670" s="27">
        <f t="shared" si="271"/>
        <v>-105872.13445527403</v>
      </c>
      <c r="L670" s="16">
        <f>Daten!G670</f>
        <v>1093</v>
      </c>
      <c r="M670" s="16">
        <f>Daten!H670</f>
        <v>4763</v>
      </c>
      <c r="N670" s="16">
        <f>Daten!I670</f>
        <v>1443</v>
      </c>
      <c r="O670" s="28">
        <f t="shared" si="272"/>
        <v>0.53243753936594584</v>
      </c>
      <c r="P670" s="16">
        <f t="shared" si="273"/>
        <v>2633.9949699678136</v>
      </c>
      <c r="Q670" s="21">
        <f t="shared" si="274"/>
        <v>-97.994969967813631</v>
      </c>
      <c r="R670" s="27">
        <f t="shared" si="275"/>
        <v>-19598.993993562726</v>
      </c>
      <c r="S670" s="9">
        <f>Daten!K670</f>
        <v>20638</v>
      </c>
      <c r="T670" s="9">
        <f>Daten!L670</f>
        <v>621448</v>
      </c>
      <c r="U670" s="9">
        <f>Daten!M670</f>
        <v>4140727</v>
      </c>
      <c r="V670" s="9">
        <f>Daten!N670</f>
        <v>500</v>
      </c>
      <c r="W670" s="9">
        <f>Daten!O670</f>
        <v>500</v>
      </c>
      <c r="X670" s="23">
        <f t="shared" si="276"/>
        <v>4782813</v>
      </c>
      <c r="Y670" s="9">
        <f t="shared" si="277"/>
        <v>2581778.9814020428</v>
      </c>
      <c r="Z670" s="21">
        <f t="shared" si="278"/>
        <v>2201034.0185979572</v>
      </c>
      <c r="AA670" s="27">
        <f t="shared" si="279"/>
        <v>-220103.40185979573</v>
      </c>
      <c r="AB670" s="32">
        <f t="shared" si="280"/>
        <v>-345574.53030863253</v>
      </c>
      <c r="AC670" s="31">
        <f t="shared" si="281"/>
        <v>0</v>
      </c>
      <c r="AG670" s="26">
        <f t="shared" si="282"/>
        <v>0</v>
      </c>
      <c r="AH670" s="26">
        <f t="shared" si="283"/>
        <v>0</v>
      </c>
      <c r="AI670" s="26">
        <f t="shared" si="284"/>
        <v>0</v>
      </c>
      <c r="AJ670" s="26">
        <f t="shared" si="285"/>
        <v>1</v>
      </c>
      <c r="AK670" s="26">
        <f t="shared" si="286"/>
        <v>0</v>
      </c>
      <c r="AL670" s="26">
        <f t="shared" ca="1" si="287"/>
        <v>0</v>
      </c>
      <c r="AM670" s="26">
        <f t="shared" ca="1" si="288"/>
        <v>0</v>
      </c>
      <c r="AN670" s="26">
        <f ca="1">IF(AM670=0,0,COUNTIF($AM$19:AM670,C670*10+1))</f>
        <v>0</v>
      </c>
      <c r="AO670" s="21">
        <f t="shared" ca="1" si="289"/>
        <v>0</v>
      </c>
      <c r="AP670" s="33">
        <f t="shared" ca="1" si="290"/>
        <v>0</v>
      </c>
      <c r="AR670" s="111">
        <v>0</v>
      </c>
      <c r="AS670" s="26"/>
    </row>
    <row r="671" spans="1:45" x14ac:dyDescent="0.2">
      <c r="A671" s="15">
        <f>Daten!A671</f>
        <v>31658</v>
      </c>
      <c r="B671" s="8" t="str">
        <f>Daten!B671</f>
        <v>Ottenthal</v>
      </c>
      <c r="C671" s="15">
        <f t="shared" si="266"/>
        <v>3</v>
      </c>
      <c r="D671" s="10">
        <f>Daten!D671</f>
        <v>0</v>
      </c>
      <c r="E671" s="9">
        <f>Daten!E671</f>
        <v>537</v>
      </c>
      <c r="F671" s="9">
        <f>Daten!F671</f>
        <v>577</v>
      </c>
      <c r="G671" s="27">
        <f t="shared" si="267"/>
        <v>-40</v>
      </c>
      <c r="H671" s="29">
        <f t="shared" si="268"/>
        <v>-6.9324090121317156E-2</v>
      </c>
      <c r="I671" s="21">
        <f t="shared" si="269"/>
        <v>7.4428407658444717</v>
      </c>
      <c r="J671" s="21">
        <f t="shared" si="270"/>
        <v>-47.442840765844473</v>
      </c>
      <c r="K671" s="27">
        <f t="shared" si="271"/>
        <v>23721.420382922235</v>
      </c>
      <c r="L671" s="16">
        <f>Daten!G671</f>
        <v>52</v>
      </c>
      <c r="M671" s="16">
        <f>Daten!H671</f>
        <v>362</v>
      </c>
      <c r="N671" s="16">
        <f>Daten!I671</f>
        <v>123</v>
      </c>
      <c r="O671" s="28">
        <f t="shared" si="272"/>
        <v>0.48342541436464087</v>
      </c>
      <c r="P671" s="16">
        <f t="shared" si="273"/>
        <v>200.19025385856571</v>
      </c>
      <c r="Q671" s="21">
        <f t="shared" si="274"/>
        <v>-25.190253858565711</v>
      </c>
      <c r="R671" s="27">
        <f t="shared" si="275"/>
        <v>-5038.0507717131422</v>
      </c>
      <c r="S671" s="9">
        <f>Daten!K671</f>
        <v>11577</v>
      </c>
      <c r="T671" s="9">
        <f>Daten!L671</f>
        <v>21413</v>
      </c>
      <c r="U671" s="9">
        <f>Daten!M671</f>
        <v>8907</v>
      </c>
      <c r="V671" s="9">
        <f>Daten!N671</f>
        <v>500</v>
      </c>
      <c r="W671" s="9">
        <f>Daten!O671</f>
        <v>500</v>
      </c>
      <c r="X671" s="23">
        <f t="shared" si="276"/>
        <v>41897</v>
      </c>
      <c r="Y671" s="9">
        <f t="shared" si="277"/>
        <v>189945.92588202452</v>
      </c>
      <c r="Z671" s="21">
        <f t="shared" si="278"/>
        <v>-148048.92588202452</v>
      </c>
      <c r="AA671" s="27">
        <f t="shared" si="279"/>
        <v>14804.892588202452</v>
      </c>
      <c r="AB671" s="32">
        <f t="shared" si="280"/>
        <v>33488.262199411547</v>
      </c>
      <c r="AC671" s="31">
        <f t="shared" si="281"/>
        <v>33488.262199411547</v>
      </c>
      <c r="AG671" s="26">
        <f t="shared" si="282"/>
        <v>23721.420382922235</v>
      </c>
      <c r="AH671" s="26">
        <f t="shared" si="283"/>
        <v>14804.892588202452</v>
      </c>
      <c r="AI671" s="26">
        <f t="shared" si="284"/>
        <v>38526.312971124687</v>
      </c>
      <c r="AJ671" s="26">
        <f t="shared" si="285"/>
        <v>1</v>
      </c>
      <c r="AK671" s="26">
        <f t="shared" si="286"/>
        <v>38526.312971124687</v>
      </c>
      <c r="AL671" s="26">
        <f t="shared" ca="1" si="287"/>
        <v>90926</v>
      </c>
      <c r="AM671" s="26">
        <f t="shared" ca="1" si="288"/>
        <v>31</v>
      </c>
      <c r="AN671" s="26">
        <f ca="1">IF(AM671=0,0,COUNTIF($AM$19:AM671,C671*10+1))</f>
        <v>218</v>
      </c>
      <c r="AO671" s="21">
        <f t="shared" ca="1" si="289"/>
        <v>0</v>
      </c>
      <c r="AP671" s="33">
        <f t="shared" ca="1" si="290"/>
        <v>90926</v>
      </c>
      <c r="AR671" s="111">
        <v>41099</v>
      </c>
      <c r="AS671" s="26"/>
    </row>
    <row r="672" spans="1:45" x14ac:dyDescent="0.2">
      <c r="A672" s="15">
        <f>Daten!A672</f>
        <v>31701</v>
      </c>
      <c r="B672" s="8" t="str">
        <f>Daten!B672</f>
        <v>Achau</v>
      </c>
      <c r="C672" s="15">
        <f t="shared" si="266"/>
        <v>3</v>
      </c>
      <c r="D672" s="10">
        <f>Daten!D672</f>
        <v>0</v>
      </c>
      <c r="E672" s="9">
        <f>Daten!E672</f>
        <v>1425</v>
      </c>
      <c r="F672" s="9">
        <f>Daten!F672</f>
        <v>1411</v>
      </c>
      <c r="G672" s="27">
        <f t="shared" si="267"/>
        <v>14</v>
      </c>
      <c r="H672" s="29">
        <f t="shared" si="268"/>
        <v>9.922041105598866E-3</v>
      </c>
      <c r="I672" s="21">
        <f t="shared" si="269"/>
        <v>18.200776985453292</v>
      </c>
      <c r="J672" s="21">
        <f t="shared" si="270"/>
        <v>-4.2007769854532917</v>
      </c>
      <c r="K672" s="27">
        <f t="shared" si="271"/>
        <v>2100.3884927266458</v>
      </c>
      <c r="L672" s="16">
        <f>Daten!G672</f>
        <v>243</v>
      </c>
      <c r="M672" s="16">
        <f>Daten!H672</f>
        <v>963</v>
      </c>
      <c r="N672" s="16">
        <f>Daten!I672</f>
        <v>219</v>
      </c>
      <c r="O672" s="28">
        <f t="shared" si="272"/>
        <v>0.47975077881619937</v>
      </c>
      <c r="P672" s="16">
        <f t="shared" si="273"/>
        <v>532.5503162038641</v>
      </c>
      <c r="Q672" s="21">
        <f t="shared" si="274"/>
        <v>-70.550316203864099</v>
      </c>
      <c r="R672" s="27">
        <f t="shared" si="275"/>
        <v>-14110.063240772819</v>
      </c>
      <c r="S672" s="9">
        <f>Daten!K672</f>
        <v>10414</v>
      </c>
      <c r="T672" s="9">
        <f>Daten!L672</f>
        <v>137257</v>
      </c>
      <c r="U672" s="9">
        <f>Daten!M672</f>
        <v>868891</v>
      </c>
      <c r="V672" s="9">
        <f>Daten!N672</f>
        <v>500</v>
      </c>
      <c r="W672" s="9">
        <f>Daten!O672</f>
        <v>500</v>
      </c>
      <c r="X672" s="23">
        <f t="shared" si="276"/>
        <v>1016562</v>
      </c>
      <c r="Y672" s="9">
        <f t="shared" si="277"/>
        <v>504046.45136291423</v>
      </c>
      <c r="Z672" s="21">
        <f t="shared" si="278"/>
        <v>512515.54863708577</v>
      </c>
      <c r="AA672" s="27">
        <f t="shared" si="279"/>
        <v>-51251.554863708581</v>
      </c>
      <c r="AB672" s="32">
        <f t="shared" si="280"/>
        <v>-63261.229611754752</v>
      </c>
      <c r="AC672" s="31">
        <f t="shared" si="281"/>
        <v>0</v>
      </c>
      <c r="AG672" s="26">
        <f t="shared" si="282"/>
        <v>0</v>
      </c>
      <c r="AH672" s="26">
        <f t="shared" si="283"/>
        <v>0</v>
      </c>
      <c r="AI672" s="26">
        <f t="shared" si="284"/>
        <v>0</v>
      </c>
      <c r="AJ672" s="26">
        <f t="shared" si="285"/>
        <v>1</v>
      </c>
      <c r="AK672" s="26">
        <f t="shared" si="286"/>
        <v>0</v>
      </c>
      <c r="AL672" s="26">
        <f t="shared" ca="1" si="287"/>
        <v>0</v>
      </c>
      <c r="AM672" s="26">
        <f t="shared" ca="1" si="288"/>
        <v>0</v>
      </c>
      <c r="AN672" s="26">
        <f ca="1">IF(AM672=0,0,COUNTIF($AM$19:AM672,C672*10+1))</f>
        <v>0</v>
      </c>
      <c r="AO672" s="21">
        <f t="shared" ca="1" si="289"/>
        <v>0</v>
      </c>
      <c r="AP672" s="33">
        <f t="shared" ca="1" si="290"/>
        <v>0</v>
      </c>
      <c r="AR672" s="111">
        <v>0</v>
      </c>
      <c r="AS672" s="26"/>
    </row>
    <row r="673" spans="1:45" x14ac:dyDescent="0.2">
      <c r="A673" s="15">
        <f>Daten!A673</f>
        <v>31702</v>
      </c>
      <c r="B673" s="8" t="str">
        <f>Daten!B673</f>
        <v>Biedermannsdorf</v>
      </c>
      <c r="C673" s="15">
        <f t="shared" si="266"/>
        <v>3</v>
      </c>
      <c r="D673" s="10">
        <f>Daten!D673</f>
        <v>0</v>
      </c>
      <c r="E673" s="9">
        <f>Daten!E673</f>
        <v>3131</v>
      </c>
      <c r="F673" s="9">
        <f>Daten!F673</f>
        <v>2904</v>
      </c>
      <c r="G673" s="27">
        <f t="shared" si="267"/>
        <v>227</v>
      </c>
      <c r="H673" s="29">
        <f t="shared" si="268"/>
        <v>7.8168044077134985E-2</v>
      </c>
      <c r="I673" s="21">
        <f t="shared" si="269"/>
        <v>37.459288707127115</v>
      </c>
      <c r="J673" s="21">
        <f t="shared" si="270"/>
        <v>189.54071129287288</v>
      </c>
      <c r="K673" s="27">
        <f t="shared" si="271"/>
        <v>-94770.355646436437</v>
      </c>
      <c r="L673" s="16">
        <f>Daten!G673</f>
        <v>395</v>
      </c>
      <c r="M673" s="16">
        <f>Daten!H673</f>
        <v>2012</v>
      </c>
      <c r="N673" s="16">
        <f>Daten!I673</f>
        <v>724</v>
      </c>
      <c r="O673" s="28">
        <f t="shared" si="272"/>
        <v>0.5561630218687873</v>
      </c>
      <c r="P673" s="16">
        <f t="shared" si="273"/>
        <v>1112.6596429929123</v>
      </c>
      <c r="Q673" s="21">
        <f t="shared" si="274"/>
        <v>6.3403570070877322</v>
      </c>
      <c r="R673" s="27">
        <f t="shared" si="275"/>
        <v>1268.0714014175464</v>
      </c>
      <c r="S673" s="9">
        <f>Daten!K673</f>
        <v>9346</v>
      </c>
      <c r="T673" s="9">
        <f>Daten!L673</f>
        <v>486138</v>
      </c>
      <c r="U673" s="9">
        <f>Daten!M673</f>
        <v>5562954</v>
      </c>
      <c r="V673" s="9">
        <f>Daten!N673</f>
        <v>500</v>
      </c>
      <c r="W673" s="9">
        <f>Daten!O673</f>
        <v>500</v>
      </c>
      <c r="X673" s="23">
        <f t="shared" si="276"/>
        <v>6058438</v>
      </c>
      <c r="Y673" s="9">
        <f t="shared" si="277"/>
        <v>1107487.3257665155</v>
      </c>
      <c r="Z673" s="21">
        <f t="shared" si="278"/>
        <v>4950950.674233485</v>
      </c>
      <c r="AA673" s="27">
        <f t="shared" si="279"/>
        <v>-495095.06742334855</v>
      </c>
      <c r="AB673" s="32">
        <f t="shared" si="280"/>
        <v>-588597.3516683674</v>
      </c>
      <c r="AC673" s="31">
        <f t="shared" si="281"/>
        <v>0</v>
      </c>
      <c r="AG673" s="26">
        <f t="shared" si="282"/>
        <v>0</v>
      </c>
      <c r="AH673" s="26">
        <f t="shared" si="283"/>
        <v>0</v>
      </c>
      <c r="AI673" s="26">
        <f t="shared" si="284"/>
        <v>0</v>
      </c>
      <c r="AJ673" s="26">
        <f t="shared" si="285"/>
        <v>1</v>
      </c>
      <c r="AK673" s="26">
        <f t="shared" si="286"/>
        <v>0</v>
      </c>
      <c r="AL673" s="26">
        <f t="shared" ca="1" si="287"/>
        <v>0</v>
      </c>
      <c r="AM673" s="26">
        <f t="shared" ca="1" si="288"/>
        <v>0</v>
      </c>
      <c r="AN673" s="26">
        <f ca="1">IF(AM673=0,0,COUNTIF($AM$19:AM673,C673*10+1))</f>
        <v>0</v>
      </c>
      <c r="AO673" s="21">
        <f t="shared" ca="1" si="289"/>
        <v>0</v>
      </c>
      <c r="AP673" s="33">
        <f t="shared" ca="1" si="290"/>
        <v>0</v>
      </c>
      <c r="AR673" s="111">
        <v>0</v>
      </c>
      <c r="AS673" s="26"/>
    </row>
    <row r="674" spans="1:45" x14ac:dyDescent="0.2">
      <c r="A674" s="15">
        <f>Daten!A674</f>
        <v>31703</v>
      </c>
      <c r="B674" s="8" t="str">
        <f>Daten!B674</f>
        <v>Breitenfurt bei Wien</v>
      </c>
      <c r="C674" s="15">
        <f t="shared" si="266"/>
        <v>3</v>
      </c>
      <c r="D674" s="10">
        <f>Daten!D674</f>
        <v>0</v>
      </c>
      <c r="E674" s="9">
        <f>Daten!E674</f>
        <v>5866</v>
      </c>
      <c r="F674" s="9">
        <f>Daten!F674</f>
        <v>5801</v>
      </c>
      <c r="G674" s="27">
        <f t="shared" si="267"/>
        <v>65</v>
      </c>
      <c r="H674" s="29">
        <f t="shared" si="268"/>
        <v>1.1204964661265299E-2</v>
      </c>
      <c r="I674" s="21">
        <f t="shared" si="269"/>
        <v>74.828282985552477</v>
      </c>
      <c r="J674" s="21">
        <f t="shared" si="270"/>
        <v>-9.8282829855524767</v>
      </c>
      <c r="K674" s="27">
        <f t="shared" si="271"/>
        <v>4914.141492776238</v>
      </c>
      <c r="L674" s="16">
        <f>Daten!G674</f>
        <v>712</v>
      </c>
      <c r="M674" s="16">
        <f>Daten!H674</f>
        <v>3584</v>
      </c>
      <c r="N674" s="16">
        <f>Daten!I674</f>
        <v>1570</v>
      </c>
      <c r="O674" s="28">
        <f t="shared" si="272"/>
        <v>0.63671875</v>
      </c>
      <c r="P674" s="16">
        <f t="shared" si="273"/>
        <v>1981.9941155499987</v>
      </c>
      <c r="Q674" s="21">
        <f t="shared" si="274"/>
        <v>300.0058844500013</v>
      </c>
      <c r="R674" s="27">
        <f t="shared" si="275"/>
        <v>60001.176890000264</v>
      </c>
      <c r="S674" s="9">
        <f>Daten!K674</f>
        <v>13835</v>
      </c>
      <c r="T674" s="9">
        <f>Daten!L674</f>
        <v>584604</v>
      </c>
      <c r="U674" s="9">
        <f>Daten!M674</f>
        <v>671936</v>
      </c>
      <c r="V674" s="9">
        <f>Daten!N674</f>
        <v>500</v>
      </c>
      <c r="W674" s="9">
        <f>Daten!O674</f>
        <v>500</v>
      </c>
      <c r="X674" s="23">
        <f t="shared" si="276"/>
        <v>1270375</v>
      </c>
      <c r="Y674" s="9">
        <f t="shared" si="277"/>
        <v>2074902.7955753366</v>
      </c>
      <c r="Z674" s="21">
        <f t="shared" si="278"/>
        <v>-804527.79557533655</v>
      </c>
      <c r="AA674" s="27">
        <f t="shared" si="279"/>
        <v>80452.779557533664</v>
      </c>
      <c r="AB674" s="32">
        <f t="shared" si="280"/>
        <v>145368.09794031017</v>
      </c>
      <c r="AC674" s="31">
        <f t="shared" si="281"/>
        <v>145368.09794031017</v>
      </c>
      <c r="AG674" s="26">
        <f t="shared" si="282"/>
        <v>4914.141492776238</v>
      </c>
      <c r="AH674" s="26">
        <f t="shared" si="283"/>
        <v>80452.779557533664</v>
      </c>
      <c r="AI674" s="26">
        <f t="shared" si="284"/>
        <v>85366.921050309902</v>
      </c>
      <c r="AJ674" s="26">
        <f t="shared" si="285"/>
        <v>1</v>
      </c>
      <c r="AK674" s="26">
        <f t="shared" si="286"/>
        <v>85366.921050309902</v>
      </c>
      <c r="AL674" s="26">
        <f t="shared" ca="1" si="287"/>
        <v>201474</v>
      </c>
      <c r="AM674" s="26">
        <f t="shared" ca="1" si="288"/>
        <v>31</v>
      </c>
      <c r="AN674" s="26">
        <f ca="1">IF(AM674=0,0,COUNTIF($AM$19:AM674,C674*10+1))</f>
        <v>219</v>
      </c>
      <c r="AO674" s="21">
        <f t="shared" ca="1" si="289"/>
        <v>0</v>
      </c>
      <c r="AP674" s="33">
        <f t="shared" ca="1" si="290"/>
        <v>201474</v>
      </c>
      <c r="AR674" s="111">
        <v>91066</v>
      </c>
      <c r="AS674" s="26"/>
    </row>
    <row r="675" spans="1:45" x14ac:dyDescent="0.2">
      <c r="A675" s="15">
        <f>Daten!A675</f>
        <v>31704</v>
      </c>
      <c r="B675" s="8" t="str">
        <f>Daten!B675</f>
        <v>Brunn am Gebirge</v>
      </c>
      <c r="C675" s="15">
        <f t="shared" si="266"/>
        <v>3</v>
      </c>
      <c r="D675" s="10">
        <f>Daten!D675</f>
        <v>0</v>
      </c>
      <c r="E675" s="9">
        <f>Daten!E675</f>
        <v>11976</v>
      </c>
      <c r="F675" s="9">
        <f>Daten!F675</f>
        <v>11633</v>
      </c>
      <c r="G675" s="27">
        <f t="shared" si="267"/>
        <v>343</v>
      </c>
      <c r="H675" s="29">
        <f t="shared" si="268"/>
        <v>2.9485085532536748E-2</v>
      </c>
      <c r="I675" s="21">
        <f t="shared" si="269"/>
        <v>150.05644129821272</v>
      </c>
      <c r="J675" s="21">
        <f t="shared" si="270"/>
        <v>192.94355870178728</v>
      </c>
      <c r="K675" s="27">
        <f t="shared" si="271"/>
        <v>-96471.779350893645</v>
      </c>
      <c r="L675" s="16">
        <f>Daten!G675</f>
        <v>1864</v>
      </c>
      <c r="M675" s="16">
        <f>Daten!H675</f>
        <v>7840</v>
      </c>
      <c r="N675" s="16">
        <f>Daten!I675</f>
        <v>2272</v>
      </c>
      <c r="O675" s="28">
        <f t="shared" si="272"/>
        <v>0.52755102040816326</v>
      </c>
      <c r="P675" s="16">
        <f t="shared" si="273"/>
        <v>4335.6121277656221</v>
      </c>
      <c r="Q675" s="21">
        <f t="shared" si="274"/>
        <v>-199.61212776562206</v>
      </c>
      <c r="R675" s="27">
        <f t="shared" si="275"/>
        <v>-39922.425553124413</v>
      </c>
      <c r="S675" s="9">
        <f>Daten!K675</f>
        <v>1829</v>
      </c>
      <c r="T675" s="9">
        <f>Daten!L675</f>
        <v>1288965</v>
      </c>
      <c r="U675" s="9">
        <f>Daten!M675</f>
        <v>10165193</v>
      </c>
      <c r="V675" s="9">
        <f>Daten!N675</f>
        <v>500</v>
      </c>
      <c r="W675" s="9">
        <f>Daten!O675</f>
        <v>500</v>
      </c>
      <c r="X675" s="23">
        <f t="shared" si="276"/>
        <v>11455987</v>
      </c>
      <c r="Y675" s="9">
        <f t="shared" si="277"/>
        <v>4236112.4922963232</v>
      </c>
      <c r="Z675" s="21">
        <f t="shared" si="278"/>
        <v>7219874.5077036768</v>
      </c>
      <c r="AA675" s="27">
        <f t="shared" si="279"/>
        <v>-721987.45077036775</v>
      </c>
      <c r="AB675" s="32">
        <f t="shared" si="280"/>
        <v>-858381.65567438584</v>
      </c>
      <c r="AC675" s="31">
        <f t="shared" si="281"/>
        <v>0</v>
      </c>
      <c r="AG675" s="26">
        <f t="shared" si="282"/>
        <v>0</v>
      </c>
      <c r="AH675" s="26">
        <f t="shared" si="283"/>
        <v>0</v>
      </c>
      <c r="AI675" s="26">
        <f t="shared" si="284"/>
        <v>0</v>
      </c>
      <c r="AJ675" s="26">
        <f t="shared" si="285"/>
        <v>1</v>
      </c>
      <c r="AK675" s="26">
        <f t="shared" si="286"/>
        <v>0</v>
      </c>
      <c r="AL675" s="26">
        <f t="shared" ca="1" si="287"/>
        <v>0</v>
      </c>
      <c r="AM675" s="26">
        <f t="shared" ca="1" si="288"/>
        <v>0</v>
      </c>
      <c r="AN675" s="26">
        <f ca="1">IF(AM675=0,0,COUNTIF($AM$19:AM675,C675*10+1))</f>
        <v>0</v>
      </c>
      <c r="AO675" s="21">
        <f t="shared" ca="1" si="289"/>
        <v>0</v>
      </c>
      <c r="AP675" s="33">
        <f t="shared" ca="1" si="290"/>
        <v>0</v>
      </c>
      <c r="AR675" s="111">
        <v>0</v>
      </c>
      <c r="AS675" s="26"/>
    </row>
    <row r="676" spans="1:45" x14ac:dyDescent="0.2">
      <c r="A676" s="15">
        <f>Daten!A676</f>
        <v>31706</v>
      </c>
      <c r="B676" s="8" t="str">
        <f>Daten!B676</f>
        <v>Gaaden</v>
      </c>
      <c r="C676" s="15">
        <f t="shared" si="266"/>
        <v>3</v>
      </c>
      <c r="D676" s="10">
        <f>Daten!D676</f>
        <v>0</v>
      </c>
      <c r="E676" s="9">
        <f>Daten!E676</f>
        <v>1645</v>
      </c>
      <c r="F676" s="9">
        <f>Daten!F676</f>
        <v>1628</v>
      </c>
      <c r="G676" s="27">
        <f t="shared" si="267"/>
        <v>17</v>
      </c>
      <c r="H676" s="29">
        <f t="shared" si="268"/>
        <v>1.0442260442260442E-2</v>
      </c>
      <c r="I676" s="21">
        <f t="shared" si="269"/>
        <v>20.999904275207623</v>
      </c>
      <c r="J676" s="21">
        <f t="shared" si="270"/>
        <v>-3.9999042752076228</v>
      </c>
      <c r="K676" s="27">
        <f t="shared" si="271"/>
        <v>1999.9521376038115</v>
      </c>
      <c r="L676" s="16">
        <f>Daten!G676</f>
        <v>212</v>
      </c>
      <c r="M676" s="16">
        <f>Daten!H676</f>
        <v>1134</v>
      </c>
      <c r="N676" s="16">
        <f>Daten!I676</f>
        <v>299</v>
      </c>
      <c r="O676" s="28">
        <f t="shared" si="272"/>
        <v>0.45061728395061729</v>
      </c>
      <c r="P676" s="16">
        <f t="shared" si="273"/>
        <v>627.1153256232418</v>
      </c>
      <c r="Q676" s="21">
        <f t="shared" si="274"/>
        <v>-116.1153256232418</v>
      </c>
      <c r="R676" s="27">
        <f t="shared" si="275"/>
        <v>-23223.065124648361</v>
      </c>
      <c r="S676" s="9">
        <f>Daten!K676</f>
        <v>4746</v>
      </c>
      <c r="T676" s="9">
        <f>Daten!L676</f>
        <v>133007</v>
      </c>
      <c r="U676" s="9">
        <f>Daten!M676</f>
        <v>164514</v>
      </c>
      <c r="V676" s="9">
        <f>Daten!N676</f>
        <v>500</v>
      </c>
      <c r="W676" s="9">
        <f>Daten!O676</f>
        <v>500</v>
      </c>
      <c r="X676" s="23">
        <f t="shared" si="276"/>
        <v>302267</v>
      </c>
      <c r="Y676" s="9">
        <f t="shared" si="277"/>
        <v>581864.14911718864</v>
      </c>
      <c r="Z676" s="21">
        <f t="shared" si="278"/>
        <v>-279597.14911718864</v>
      </c>
      <c r="AA676" s="27">
        <f t="shared" si="279"/>
        <v>27959.714911718867</v>
      </c>
      <c r="AB676" s="32">
        <f t="shared" si="280"/>
        <v>6736.6019246743163</v>
      </c>
      <c r="AC676" s="31">
        <f t="shared" si="281"/>
        <v>6736.6019246743163</v>
      </c>
      <c r="AG676" s="26">
        <f t="shared" si="282"/>
        <v>1999.9521376038115</v>
      </c>
      <c r="AH676" s="26">
        <f t="shared" si="283"/>
        <v>27959.714911718867</v>
      </c>
      <c r="AI676" s="26">
        <f t="shared" si="284"/>
        <v>29959.667049322677</v>
      </c>
      <c r="AJ676" s="26">
        <f t="shared" si="285"/>
        <v>1</v>
      </c>
      <c r="AK676" s="26">
        <f t="shared" si="286"/>
        <v>29959.667049322677</v>
      </c>
      <c r="AL676" s="26">
        <f t="shared" ca="1" si="287"/>
        <v>70708</v>
      </c>
      <c r="AM676" s="26">
        <f t="shared" ca="1" si="288"/>
        <v>31</v>
      </c>
      <c r="AN676" s="26">
        <f ca="1">IF(AM676=0,0,COUNTIF($AM$19:AM676,C676*10+1))</f>
        <v>220</v>
      </c>
      <c r="AO676" s="21">
        <f t="shared" ca="1" si="289"/>
        <v>0</v>
      </c>
      <c r="AP676" s="33">
        <f t="shared" ca="1" si="290"/>
        <v>70708</v>
      </c>
      <c r="AR676" s="111">
        <v>31960</v>
      </c>
      <c r="AS676" s="26"/>
    </row>
    <row r="677" spans="1:45" x14ac:dyDescent="0.2">
      <c r="A677" s="15">
        <f>Daten!A677</f>
        <v>31707</v>
      </c>
      <c r="B677" s="8" t="str">
        <f>Daten!B677</f>
        <v>Gießhübl</v>
      </c>
      <c r="C677" s="15">
        <f t="shared" si="266"/>
        <v>3</v>
      </c>
      <c r="D677" s="10">
        <f>Daten!D677</f>
        <v>0</v>
      </c>
      <c r="E677" s="9">
        <f>Daten!E677</f>
        <v>2367</v>
      </c>
      <c r="F677" s="9">
        <f>Daten!F677</f>
        <v>2298</v>
      </c>
      <c r="G677" s="27">
        <f t="shared" si="267"/>
        <v>69</v>
      </c>
      <c r="H677" s="29">
        <f t="shared" si="268"/>
        <v>3.0026109660574413E-2</v>
      </c>
      <c r="I677" s="21">
        <f t="shared" si="269"/>
        <v>29.642371022375382</v>
      </c>
      <c r="J677" s="21">
        <f t="shared" si="270"/>
        <v>39.357628977624614</v>
      </c>
      <c r="K677" s="27">
        <f t="shared" si="271"/>
        <v>-19678.814488812306</v>
      </c>
      <c r="L677" s="16">
        <f>Daten!G677</f>
        <v>432</v>
      </c>
      <c r="M677" s="16">
        <f>Daten!H677</f>
        <v>1491</v>
      </c>
      <c r="N677" s="16">
        <f>Daten!I677</f>
        <v>444</v>
      </c>
      <c r="O677" s="28">
        <f t="shared" si="272"/>
        <v>0.58752515090543256</v>
      </c>
      <c r="P677" s="16">
        <f t="shared" si="273"/>
        <v>824.54052072685488</v>
      </c>
      <c r="Q677" s="21">
        <f t="shared" si="274"/>
        <v>51.459479273145121</v>
      </c>
      <c r="R677" s="27">
        <f t="shared" si="275"/>
        <v>10291.895854629023</v>
      </c>
      <c r="S677" s="9">
        <f>Daten!K677</f>
        <v>4516</v>
      </c>
      <c r="T677" s="9">
        <f>Daten!L677</f>
        <v>237550</v>
      </c>
      <c r="U677" s="9">
        <f>Daten!M677</f>
        <v>329390</v>
      </c>
      <c r="V677" s="9">
        <f>Daten!N677</f>
        <v>500</v>
      </c>
      <c r="W677" s="9">
        <f>Daten!O677</f>
        <v>500</v>
      </c>
      <c r="X677" s="23">
        <f t="shared" si="276"/>
        <v>571456</v>
      </c>
      <c r="Y677" s="9">
        <f t="shared" si="277"/>
        <v>837247.6844743985</v>
      </c>
      <c r="Z677" s="21">
        <f t="shared" si="278"/>
        <v>-265791.6844743985</v>
      </c>
      <c r="AA677" s="27">
        <f t="shared" si="279"/>
        <v>26579.16844743985</v>
      </c>
      <c r="AB677" s="32">
        <f t="shared" si="280"/>
        <v>17192.249813256567</v>
      </c>
      <c r="AC677" s="31">
        <f t="shared" si="281"/>
        <v>17192.249813256567</v>
      </c>
      <c r="AG677" s="26">
        <f t="shared" si="282"/>
        <v>-19678.814488812306</v>
      </c>
      <c r="AH677" s="26">
        <f t="shared" si="283"/>
        <v>26579.16844743985</v>
      </c>
      <c r="AI677" s="26">
        <f t="shared" si="284"/>
        <v>6900.3539586275438</v>
      </c>
      <c r="AJ677" s="26">
        <f t="shared" si="285"/>
        <v>1</v>
      </c>
      <c r="AK677" s="26">
        <f t="shared" si="286"/>
        <v>0</v>
      </c>
      <c r="AL677" s="26">
        <f t="shared" ca="1" si="287"/>
        <v>0</v>
      </c>
      <c r="AM677" s="26">
        <f t="shared" ca="1" si="288"/>
        <v>0</v>
      </c>
      <c r="AN677" s="26">
        <f ca="1">IF(AM677=0,0,COUNTIF($AM$19:AM677,C677*10+1))</f>
        <v>0</v>
      </c>
      <c r="AO677" s="21">
        <f t="shared" ca="1" si="289"/>
        <v>0</v>
      </c>
      <c r="AP677" s="33">
        <f t="shared" ca="1" si="290"/>
        <v>0</v>
      </c>
      <c r="AR677" s="111">
        <v>0</v>
      </c>
      <c r="AS677" s="26"/>
    </row>
    <row r="678" spans="1:45" x14ac:dyDescent="0.2">
      <c r="A678" s="15">
        <f>Daten!A678</f>
        <v>31709</v>
      </c>
      <c r="B678" s="8" t="str">
        <f>Daten!B678</f>
        <v>Gumpoldskirchen</v>
      </c>
      <c r="C678" s="15">
        <f t="shared" si="266"/>
        <v>3</v>
      </c>
      <c r="D678" s="10">
        <f>Daten!D678</f>
        <v>0</v>
      </c>
      <c r="E678" s="9">
        <f>Daten!E678</f>
        <v>3901</v>
      </c>
      <c r="F678" s="9">
        <f>Daten!F678</f>
        <v>3844</v>
      </c>
      <c r="G678" s="27">
        <f t="shared" si="267"/>
        <v>57</v>
      </c>
      <c r="H678" s="29">
        <f t="shared" si="268"/>
        <v>1.4828303850156087E-2</v>
      </c>
      <c r="I678" s="21">
        <f t="shared" si="269"/>
        <v>49.584540561362473</v>
      </c>
      <c r="J678" s="21">
        <f t="shared" si="270"/>
        <v>7.4154594386375265</v>
      </c>
      <c r="K678" s="27">
        <f t="shared" si="271"/>
        <v>-3707.7297193187633</v>
      </c>
      <c r="L678" s="16">
        <f>Daten!G678</f>
        <v>666</v>
      </c>
      <c r="M678" s="16">
        <f>Daten!H678</f>
        <v>2513</v>
      </c>
      <c r="N678" s="16">
        <f>Daten!I678</f>
        <v>722</v>
      </c>
      <c r="O678" s="28">
        <f t="shared" si="272"/>
        <v>0.55232789494627932</v>
      </c>
      <c r="P678" s="16">
        <f t="shared" si="273"/>
        <v>1389.7185302391592</v>
      </c>
      <c r="Q678" s="21">
        <f t="shared" si="274"/>
        <v>-1.7185302391592359</v>
      </c>
      <c r="R678" s="27">
        <f t="shared" si="275"/>
        <v>-343.70604783184717</v>
      </c>
      <c r="S678" s="9">
        <f>Daten!K678</f>
        <v>9671</v>
      </c>
      <c r="T678" s="9">
        <f>Daten!L678</f>
        <v>663364</v>
      </c>
      <c r="U678" s="9">
        <f>Daten!M678</f>
        <v>4252734</v>
      </c>
      <c r="V678" s="9">
        <f>Daten!N678</f>
        <v>500</v>
      </c>
      <c r="W678" s="9">
        <f>Daten!O678</f>
        <v>500</v>
      </c>
      <c r="X678" s="23">
        <f t="shared" si="276"/>
        <v>4925769</v>
      </c>
      <c r="Y678" s="9">
        <f t="shared" si="277"/>
        <v>1379849.267906476</v>
      </c>
      <c r="Z678" s="21">
        <f t="shared" si="278"/>
        <v>3545919.7320935242</v>
      </c>
      <c r="AA678" s="27">
        <f t="shared" si="279"/>
        <v>-354591.97320935247</v>
      </c>
      <c r="AB678" s="32">
        <f t="shared" si="280"/>
        <v>-358643.40897650307</v>
      </c>
      <c r="AC678" s="31">
        <f t="shared" si="281"/>
        <v>0</v>
      </c>
      <c r="AG678" s="26">
        <f t="shared" si="282"/>
        <v>0</v>
      </c>
      <c r="AH678" s="26">
        <f t="shared" si="283"/>
        <v>0</v>
      </c>
      <c r="AI678" s="26">
        <f t="shared" si="284"/>
        <v>0</v>
      </c>
      <c r="AJ678" s="26">
        <f t="shared" si="285"/>
        <v>1</v>
      </c>
      <c r="AK678" s="26">
        <f t="shared" si="286"/>
        <v>0</v>
      </c>
      <c r="AL678" s="26">
        <f t="shared" ca="1" si="287"/>
        <v>0</v>
      </c>
      <c r="AM678" s="26">
        <f t="shared" ca="1" si="288"/>
        <v>0</v>
      </c>
      <c r="AN678" s="26">
        <f ca="1">IF(AM678=0,0,COUNTIF($AM$19:AM678,C678*10+1))</f>
        <v>0</v>
      </c>
      <c r="AO678" s="21">
        <f t="shared" ca="1" si="289"/>
        <v>0</v>
      </c>
      <c r="AP678" s="33">
        <f t="shared" ca="1" si="290"/>
        <v>0</v>
      </c>
      <c r="AR678" s="111">
        <v>0</v>
      </c>
      <c r="AS678" s="26"/>
    </row>
    <row r="679" spans="1:45" x14ac:dyDescent="0.2">
      <c r="A679" s="15">
        <f>Daten!A679</f>
        <v>31710</v>
      </c>
      <c r="B679" s="8" t="str">
        <f>Daten!B679</f>
        <v>Guntramsdorf</v>
      </c>
      <c r="C679" s="15">
        <f t="shared" si="266"/>
        <v>3</v>
      </c>
      <c r="D679" s="10">
        <f>Daten!D679</f>
        <v>0</v>
      </c>
      <c r="E679" s="9">
        <f>Daten!E679</f>
        <v>9227</v>
      </c>
      <c r="F679" s="9">
        <f>Daten!F679</f>
        <v>9255</v>
      </c>
      <c r="G679" s="27">
        <f t="shared" si="267"/>
        <v>-28</v>
      </c>
      <c r="H679" s="29">
        <f t="shared" si="268"/>
        <v>-3.0253916801728795E-3</v>
      </c>
      <c r="I679" s="21">
        <f t="shared" si="269"/>
        <v>119.38213394781729</v>
      </c>
      <c r="J679" s="21">
        <f t="shared" si="270"/>
        <v>-147.38213394781729</v>
      </c>
      <c r="K679" s="27">
        <f t="shared" si="271"/>
        <v>73691.066973908644</v>
      </c>
      <c r="L679" s="16">
        <f>Daten!G679</f>
        <v>1223</v>
      </c>
      <c r="M679" s="16">
        <f>Daten!H679</f>
        <v>6163</v>
      </c>
      <c r="N679" s="16">
        <f>Daten!I679</f>
        <v>1841</v>
      </c>
      <c r="O679" s="28">
        <f t="shared" si="272"/>
        <v>0.4971604737952296</v>
      </c>
      <c r="P679" s="16">
        <f t="shared" si="273"/>
        <v>3408.2114213545319</v>
      </c>
      <c r="Q679" s="21">
        <f t="shared" si="274"/>
        <v>-344.21142135453192</v>
      </c>
      <c r="R679" s="27">
        <f t="shared" si="275"/>
        <v>-68842.284270906384</v>
      </c>
      <c r="S679" s="9">
        <f>Daten!K679</f>
        <v>18983</v>
      </c>
      <c r="T679" s="9">
        <f>Daten!L679</f>
        <v>919407</v>
      </c>
      <c r="U679" s="9">
        <f>Daten!M679</f>
        <v>7053454</v>
      </c>
      <c r="V679" s="9">
        <f>Daten!N679</f>
        <v>500</v>
      </c>
      <c r="W679" s="9">
        <f>Daten!O679</f>
        <v>500</v>
      </c>
      <c r="X679" s="23">
        <f t="shared" si="276"/>
        <v>7991844</v>
      </c>
      <c r="Y679" s="9">
        <f t="shared" si="277"/>
        <v>3263744.987175866</v>
      </c>
      <c r="Z679" s="21">
        <f t="shared" si="278"/>
        <v>4728099.012824134</v>
      </c>
      <c r="AA679" s="27">
        <f t="shared" si="279"/>
        <v>-472809.9012824134</v>
      </c>
      <c r="AB679" s="32">
        <f t="shared" si="280"/>
        <v>-467961.11857941112</v>
      </c>
      <c r="AC679" s="31">
        <f t="shared" si="281"/>
        <v>0</v>
      </c>
      <c r="AG679" s="26">
        <f t="shared" si="282"/>
        <v>0</v>
      </c>
      <c r="AH679" s="26">
        <f t="shared" si="283"/>
        <v>0</v>
      </c>
      <c r="AI679" s="26">
        <f t="shared" si="284"/>
        <v>0</v>
      </c>
      <c r="AJ679" s="26">
        <f t="shared" si="285"/>
        <v>1</v>
      </c>
      <c r="AK679" s="26">
        <f t="shared" si="286"/>
        <v>0</v>
      </c>
      <c r="AL679" s="26">
        <f t="shared" ca="1" si="287"/>
        <v>0</v>
      </c>
      <c r="AM679" s="26">
        <f t="shared" ca="1" si="288"/>
        <v>0</v>
      </c>
      <c r="AN679" s="26">
        <f ca="1">IF(AM679=0,0,COUNTIF($AM$19:AM679,C679*10+1))</f>
        <v>0</v>
      </c>
      <c r="AO679" s="21">
        <f t="shared" ca="1" si="289"/>
        <v>0</v>
      </c>
      <c r="AP679" s="33">
        <f t="shared" ca="1" si="290"/>
        <v>0</v>
      </c>
      <c r="AR679" s="111">
        <v>0</v>
      </c>
      <c r="AS679" s="26"/>
    </row>
    <row r="680" spans="1:45" x14ac:dyDescent="0.2">
      <c r="A680" s="15">
        <f>Daten!A680</f>
        <v>31711</v>
      </c>
      <c r="B680" s="8" t="str">
        <f>Daten!B680</f>
        <v>Hennersdorf</v>
      </c>
      <c r="C680" s="15">
        <f t="shared" si="266"/>
        <v>3</v>
      </c>
      <c r="D680" s="10">
        <f>Daten!D680</f>
        <v>0</v>
      </c>
      <c r="E680" s="9">
        <f>Daten!E680</f>
        <v>1545</v>
      </c>
      <c r="F680" s="9">
        <f>Daten!F680</f>
        <v>1519</v>
      </c>
      <c r="G680" s="27">
        <f t="shared" si="267"/>
        <v>26</v>
      </c>
      <c r="H680" s="29">
        <f t="shared" si="268"/>
        <v>1.7116524028966424E-2</v>
      </c>
      <c r="I680" s="21">
        <f t="shared" si="269"/>
        <v>19.593891028280332</v>
      </c>
      <c r="J680" s="21">
        <f t="shared" si="270"/>
        <v>6.406108971719668</v>
      </c>
      <c r="K680" s="27">
        <f t="shared" si="271"/>
        <v>-3203.0544858598341</v>
      </c>
      <c r="L680" s="16">
        <f>Daten!G680</f>
        <v>192</v>
      </c>
      <c r="M680" s="16">
        <f>Daten!H680</f>
        <v>1021</v>
      </c>
      <c r="N680" s="16">
        <f>Daten!I680</f>
        <v>332</v>
      </c>
      <c r="O680" s="28">
        <f t="shared" si="272"/>
        <v>0.5132223310479922</v>
      </c>
      <c r="P680" s="16">
        <f t="shared" si="273"/>
        <v>564.62499776131381</v>
      </c>
      <c r="Q680" s="21">
        <f t="shared" si="274"/>
        <v>-40.624997761313807</v>
      </c>
      <c r="R680" s="27">
        <f t="shared" si="275"/>
        <v>-8124.9995522627614</v>
      </c>
      <c r="S680" s="9">
        <f>Daten!K680</f>
        <v>6184</v>
      </c>
      <c r="T680" s="9">
        <f>Daten!L680</f>
        <v>138491</v>
      </c>
      <c r="U680" s="9">
        <f>Daten!M680</f>
        <v>428608</v>
      </c>
      <c r="V680" s="9">
        <f>Daten!N680</f>
        <v>500</v>
      </c>
      <c r="W680" s="9">
        <f>Daten!O680</f>
        <v>500</v>
      </c>
      <c r="X680" s="23">
        <f t="shared" si="276"/>
        <v>573283</v>
      </c>
      <c r="Y680" s="9">
        <f t="shared" si="277"/>
        <v>546492.46831979114</v>
      </c>
      <c r="Z680" s="21">
        <f t="shared" si="278"/>
        <v>26790.531680208864</v>
      </c>
      <c r="AA680" s="27">
        <f t="shared" si="279"/>
        <v>-2679.0531680208865</v>
      </c>
      <c r="AB680" s="32">
        <f t="shared" si="280"/>
        <v>-14007.107206143481</v>
      </c>
      <c r="AC680" s="31">
        <f t="shared" si="281"/>
        <v>0</v>
      </c>
      <c r="AG680" s="26">
        <f t="shared" si="282"/>
        <v>0</v>
      </c>
      <c r="AH680" s="26">
        <f t="shared" si="283"/>
        <v>0</v>
      </c>
      <c r="AI680" s="26">
        <f t="shared" si="284"/>
        <v>0</v>
      </c>
      <c r="AJ680" s="26">
        <f t="shared" si="285"/>
        <v>1</v>
      </c>
      <c r="AK680" s="26">
        <f t="shared" si="286"/>
        <v>0</v>
      </c>
      <c r="AL680" s="26">
        <f t="shared" ca="1" si="287"/>
        <v>0</v>
      </c>
      <c r="AM680" s="26">
        <f t="shared" ca="1" si="288"/>
        <v>0</v>
      </c>
      <c r="AN680" s="26">
        <f ca="1">IF(AM680=0,0,COUNTIF($AM$19:AM680,C680*10+1))</f>
        <v>0</v>
      </c>
      <c r="AO680" s="21">
        <f t="shared" ca="1" si="289"/>
        <v>0</v>
      </c>
      <c r="AP680" s="33">
        <f t="shared" ca="1" si="290"/>
        <v>0</v>
      </c>
      <c r="AR680" s="111">
        <v>0</v>
      </c>
      <c r="AS680" s="26"/>
    </row>
    <row r="681" spans="1:45" x14ac:dyDescent="0.2">
      <c r="A681" s="15">
        <f>Daten!A681</f>
        <v>31712</v>
      </c>
      <c r="B681" s="8" t="str">
        <f>Daten!B681</f>
        <v>Hinterbrühl</v>
      </c>
      <c r="C681" s="15">
        <f t="shared" si="266"/>
        <v>3</v>
      </c>
      <c r="D681" s="10">
        <f>Daten!D681</f>
        <v>0</v>
      </c>
      <c r="E681" s="9">
        <f>Daten!E681</f>
        <v>3966</v>
      </c>
      <c r="F681" s="9">
        <f>Daten!F681</f>
        <v>3988</v>
      </c>
      <c r="G681" s="27">
        <f t="shared" si="267"/>
        <v>-22</v>
      </c>
      <c r="H681" s="29">
        <f t="shared" si="268"/>
        <v>-5.5165496489468406E-3</v>
      </c>
      <c r="I681" s="21">
        <f t="shared" si="269"/>
        <v>51.442025951798527</v>
      </c>
      <c r="J681" s="21">
        <f t="shared" si="270"/>
        <v>-73.442025951798527</v>
      </c>
      <c r="K681" s="27">
        <f t="shared" si="271"/>
        <v>36721.012975899263</v>
      </c>
      <c r="L681" s="16">
        <f>Daten!G681</f>
        <v>630</v>
      </c>
      <c r="M681" s="16">
        <f>Daten!H681</f>
        <v>2413</v>
      </c>
      <c r="N681" s="16">
        <f>Daten!I681</f>
        <v>923</v>
      </c>
      <c r="O681" s="28">
        <f t="shared" si="272"/>
        <v>0.64359718193120596</v>
      </c>
      <c r="P681" s="16">
        <f t="shared" si="273"/>
        <v>1334.4173551401079</v>
      </c>
      <c r="Q681" s="21">
        <f t="shared" si="274"/>
        <v>218.58264485989207</v>
      </c>
      <c r="R681" s="27">
        <f t="shared" si="275"/>
        <v>43716.528971978412</v>
      </c>
      <c r="S681" s="9">
        <f>Daten!K681</f>
        <v>3849</v>
      </c>
      <c r="T681" s="9">
        <f>Daten!L681</f>
        <v>647978</v>
      </c>
      <c r="U681" s="9">
        <f>Daten!M681</f>
        <v>408045</v>
      </c>
      <c r="V681" s="9">
        <f>Daten!N681</f>
        <v>500</v>
      </c>
      <c r="W681" s="9">
        <f>Daten!O681</f>
        <v>500</v>
      </c>
      <c r="X681" s="23">
        <f t="shared" si="276"/>
        <v>1059872</v>
      </c>
      <c r="Y681" s="9">
        <f t="shared" si="277"/>
        <v>1402840.8604247845</v>
      </c>
      <c r="Z681" s="21">
        <f t="shared" si="278"/>
        <v>-342968.86042478448</v>
      </c>
      <c r="AA681" s="27">
        <f t="shared" si="279"/>
        <v>34296.886042478451</v>
      </c>
      <c r="AB681" s="32">
        <f t="shared" si="280"/>
        <v>114734.42799035613</v>
      </c>
      <c r="AC681" s="31">
        <f t="shared" si="281"/>
        <v>114734.42799035613</v>
      </c>
      <c r="AG681" s="26">
        <f t="shared" si="282"/>
        <v>36721.012975899263</v>
      </c>
      <c r="AH681" s="26">
        <f t="shared" si="283"/>
        <v>34296.886042478451</v>
      </c>
      <c r="AI681" s="26">
        <f t="shared" si="284"/>
        <v>71017.899018377706</v>
      </c>
      <c r="AJ681" s="26">
        <f t="shared" si="285"/>
        <v>1</v>
      </c>
      <c r="AK681" s="26">
        <f t="shared" si="286"/>
        <v>71017.899018377706</v>
      </c>
      <c r="AL681" s="26">
        <f t="shared" ca="1" si="287"/>
        <v>167609</v>
      </c>
      <c r="AM681" s="26">
        <f t="shared" ca="1" si="288"/>
        <v>31</v>
      </c>
      <c r="AN681" s="26">
        <f ca="1">IF(AM681=0,0,COUNTIF($AM$19:AM681,C681*10+1))</f>
        <v>221</v>
      </c>
      <c r="AO681" s="21">
        <f t="shared" ca="1" si="289"/>
        <v>0</v>
      </c>
      <c r="AP681" s="33">
        <f t="shared" ca="1" si="290"/>
        <v>167609</v>
      </c>
      <c r="AR681" s="111">
        <v>75759</v>
      </c>
      <c r="AS681" s="26"/>
    </row>
    <row r="682" spans="1:45" x14ac:dyDescent="0.2">
      <c r="A682" s="15">
        <f>Daten!A682</f>
        <v>31713</v>
      </c>
      <c r="B682" s="8" t="str">
        <f>Daten!B682</f>
        <v>Kaltenleutgeben</v>
      </c>
      <c r="C682" s="15">
        <f t="shared" si="266"/>
        <v>3</v>
      </c>
      <c r="D682" s="10">
        <f>Daten!D682</f>
        <v>0</v>
      </c>
      <c r="E682" s="9">
        <f>Daten!E682</f>
        <v>3341</v>
      </c>
      <c r="F682" s="9">
        <f>Daten!F682</f>
        <v>3290</v>
      </c>
      <c r="G682" s="27">
        <f t="shared" si="267"/>
        <v>51</v>
      </c>
      <c r="H682" s="29">
        <f t="shared" si="268"/>
        <v>1.5501519756838906E-2</v>
      </c>
      <c r="I682" s="21">
        <f t="shared" si="269"/>
        <v>42.438381489823762</v>
      </c>
      <c r="J682" s="21">
        <f t="shared" si="270"/>
        <v>8.5616185101762383</v>
      </c>
      <c r="K682" s="27">
        <f t="shared" si="271"/>
        <v>-4280.8092550881192</v>
      </c>
      <c r="L682" s="16">
        <f>Daten!G682</f>
        <v>444</v>
      </c>
      <c r="M682" s="16">
        <f>Daten!H682</f>
        <v>2266</v>
      </c>
      <c r="N682" s="16">
        <f>Daten!I682</f>
        <v>631</v>
      </c>
      <c r="O682" s="28">
        <f t="shared" si="272"/>
        <v>0.4744042365401589</v>
      </c>
      <c r="P682" s="16">
        <f t="shared" si="273"/>
        <v>1253.1246277445025</v>
      </c>
      <c r="Q682" s="21">
        <f t="shared" si="274"/>
        <v>-178.1246277445025</v>
      </c>
      <c r="R682" s="27">
        <f t="shared" si="275"/>
        <v>-35624.925548900501</v>
      </c>
      <c r="S682" s="9">
        <f>Daten!K682</f>
        <v>4976</v>
      </c>
      <c r="T682" s="9">
        <f>Daten!L682</f>
        <v>220282</v>
      </c>
      <c r="U682" s="9">
        <f>Daten!M682</f>
        <v>122491</v>
      </c>
      <c r="V682" s="9">
        <f>Daten!N682</f>
        <v>500</v>
      </c>
      <c r="W682" s="9">
        <f>Daten!O682</f>
        <v>500</v>
      </c>
      <c r="X682" s="23">
        <f t="shared" si="276"/>
        <v>347749</v>
      </c>
      <c r="Y682" s="9">
        <f t="shared" si="277"/>
        <v>1181767.8554410501</v>
      </c>
      <c r="Z682" s="21">
        <f t="shared" si="278"/>
        <v>-834018.85544105014</v>
      </c>
      <c r="AA682" s="27">
        <f t="shared" si="279"/>
        <v>83401.885544105025</v>
      </c>
      <c r="AB682" s="32">
        <f t="shared" si="280"/>
        <v>43496.150740116405</v>
      </c>
      <c r="AC682" s="31">
        <f t="shared" si="281"/>
        <v>43496.150740116405</v>
      </c>
      <c r="AG682" s="26">
        <f t="shared" si="282"/>
        <v>-4280.8092550881192</v>
      </c>
      <c r="AH682" s="26">
        <f t="shared" si="283"/>
        <v>83401.885544105025</v>
      </c>
      <c r="AI682" s="26">
        <f t="shared" si="284"/>
        <v>79121.076289016899</v>
      </c>
      <c r="AJ682" s="26">
        <f t="shared" si="285"/>
        <v>1</v>
      </c>
      <c r="AK682" s="26">
        <f t="shared" si="286"/>
        <v>79121.076289016899</v>
      </c>
      <c r="AL682" s="26">
        <f t="shared" ca="1" si="287"/>
        <v>186733</v>
      </c>
      <c r="AM682" s="26">
        <f t="shared" ca="1" si="288"/>
        <v>31</v>
      </c>
      <c r="AN682" s="26">
        <f ca="1">IF(AM682=0,0,COUNTIF($AM$19:AM682,C682*10+1))</f>
        <v>222</v>
      </c>
      <c r="AO682" s="21">
        <f t="shared" ca="1" si="289"/>
        <v>0</v>
      </c>
      <c r="AP682" s="33">
        <f t="shared" ca="1" si="290"/>
        <v>186733</v>
      </c>
      <c r="AR682" s="111">
        <v>84403</v>
      </c>
      <c r="AS682" s="26"/>
    </row>
    <row r="683" spans="1:45" x14ac:dyDescent="0.2">
      <c r="A683" s="15">
        <f>Daten!A683</f>
        <v>31714</v>
      </c>
      <c r="B683" s="8" t="str">
        <f>Daten!B683</f>
        <v>Laab im Walde</v>
      </c>
      <c r="C683" s="15">
        <f t="shared" si="266"/>
        <v>3</v>
      </c>
      <c r="D683" s="10">
        <f>Daten!D683</f>
        <v>0</v>
      </c>
      <c r="E683" s="9">
        <f>Daten!E683</f>
        <v>1113</v>
      </c>
      <c r="F683" s="9">
        <f>Daten!F683</f>
        <v>1154</v>
      </c>
      <c r="G683" s="27">
        <f t="shared" si="267"/>
        <v>-41</v>
      </c>
      <c r="H683" s="29">
        <f t="shared" si="268"/>
        <v>-3.5528596187175042E-2</v>
      </c>
      <c r="I683" s="21">
        <f t="shared" si="269"/>
        <v>14.885681531688943</v>
      </c>
      <c r="J683" s="21">
        <f t="shared" si="270"/>
        <v>-55.885681531688945</v>
      </c>
      <c r="K683" s="27">
        <f t="shared" si="271"/>
        <v>27942.840765844474</v>
      </c>
      <c r="L683" s="16">
        <f>Daten!G683</f>
        <v>134</v>
      </c>
      <c r="M683" s="16">
        <f>Daten!H683</f>
        <v>689</v>
      </c>
      <c r="N683" s="16">
        <f>Daten!I683</f>
        <v>290</v>
      </c>
      <c r="O683" s="28">
        <f t="shared" si="272"/>
        <v>0.61538461538461542</v>
      </c>
      <c r="P683" s="16">
        <f t="shared" si="273"/>
        <v>381.0250964324635</v>
      </c>
      <c r="Q683" s="21">
        <f t="shared" si="274"/>
        <v>42.974903567536501</v>
      </c>
      <c r="R683" s="27">
        <f t="shared" si="275"/>
        <v>8594.9807135073006</v>
      </c>
      <c r="S683" s="9">
        <f>Daten!K683</f>
        <v>3233</v>
      </c>
      <c r="T683" s="9">
        <f>Daten!L683</f>
        <v>99693</v>
      </c>
      <c r="U683" s="9">
        <f>Daten!M683</f>
        <v>74374</v>
      </c>
      <c r="V683" s="9">
        <f>Daten!N683</f>
        <v>500</v>
      </c>
      <c r="W683" s="9">
        <f>Daten!O683</f>
        <v>500</v>
      </c>
      <c r="X683" s="23">
        <f t="shared" si="276"/>
        <v>177300</v>
      </c>
      <c r="Y683" s="9">
        <f t="shared" si="277"/>
        <v>393686.80727503402</v>
      </c>
      <c r="Z683" s="21">
        <f t="shared" si="278"/>
        <v>-216386.80727503402</v>
      </c>
      <c r="AA683" s="27">
        <f t="shared" si="279"/>
        <v>21638.680727503404</v>
      </c>
      <c r="AB683" s="32">
        <f t="shared" si="280"/>
        <v>58176.502206855177</v>
      </c>
      <c r="AC683" s="31">
        <f t="shared" si="281"/>
        <v>58176.502206855177</v>
      </c>
      <c r="AG683" s="26">
        <f t="shared" si="282"/>
        <v>27942.840765844474</v>
      </c>
      <c r="AH683" s="26">
        <f t="shared" si="283"/>
        <v>21638.680727503404</v>
      </c>
      <c r="AI683" s="26">
        <f t="shared" si="284"/>
        <v>49581.521493347878</v>
      </c>
      <c r="AJ683" s="26">
        <f t="shared" si="285"/>
        <v>1</v>
      </c>
      <c r="AK683" s="26">
        <f t="shared" si="286"/>
        <v>49581.521493347878</v>
      </c>
      <c r="AL683" s="26">
        <f t="shared" ca="1" si="287"/>
        <v>117017</v>
      </c>
      <c r="AM683" s="26">
        <f t="shared" ca="1" si="288"/>
        <v>31</v>
      </c>
      <c r="AN683" s="26">
        <f ca="1">IF(AM683=0,0,COUNTIF($AM$19:AM683,C683*10+1))</f>
        <v>223</v>
      </c>
      <c r="AO683" s="21">
        <f t="shared" ca="1" si="289"/>
        <v>0</v>
      </c>
      <c r="AP683" s="33">
        <f t="shared" ca="1" si="290"/>
        <v>117017</v>
      </c>
      <c r="AR683" s="111">
        <v>52891</v>
      </c>
      <c r="AS683" s="26"/>
    </row>
    <row r="684" spans="1:45" x14ac:dyDescent="0.2">
      <c r="A684" s="15">
        <f>Daten!A684</f>
        <v>31715</v>
      </c>
      <c r="B684" s="8" t="str">
        <f>Daten!B684</f>
        <v>Laxenburg</v>
      </c>
      <c r="C684" s="15">
        <f t="shared" si="266"/>
        <v>3</v>
      </c>
      <c r="D684" s="10">
        <f>Daten!D684</f>
        <v>0</v>
      </c>
      <c r="E684" s="9">
        <f>Daten!E684</f>
        <v>2886</v>
      </c>
      <c r="F684" s="9">
        <f>Daten!F684</f>
        <v>2850</v>
      </c>
      <c r="G684" s="27">
        <f t="shared" si="267"/>
        <v>36</v>
      </c>
      <c r="H684" s="29">
        <f t="shared" si="268"/>
        <v>1.2631578947368421E-2</v>
      </c>
      <c r="I684" s="21">
        <f t="shared" si="269"/>
        <v>36.762731685713597</v>
      </c>
      <c r="J684" s="21">
        <f t="shared" si="270"/>
        <v>-0.76273168571359662</v>
      </c>
      <c r="K684" s="27">
        <f t="shared" si="271"/>
        <v>381.36584285679828</v>
      </c>
      <c r="L684" s="16">
        <f>Daten!G684</f>
        <v>369</v>
      </c>
      <c r="M684" s="16">
        <f>Daten!H684</f>
        <v>1790</v>
      </c>
      <c r="N684" s="16">
        <f>Daten!I684</f>
        <v>727</v>
      </c>
      <c r="O684" s="28">
        <f t="shared" si="272"/>
        <v>0.61229050279329611</v>
      </c>
      <c r="P684" s="16">
        <f t="shared" si="273"/>
        <v>989.89103427301836</v>
      </c>
      <c r="Q684" s="21">
        <f t="shared" si="274"/>
        <v>106.10896572698164</v>
      </c>
      <c r="R684" s="27">
        <f t="shared" si="275"/>
        <v>21221.793145396328</v>
      </c>
      <c r="S684" s="9">
        <f>Daten!K684</f>
        <v>10040</v>
      </c>
      <c r="T684" s="9">
        <f>Daten!L684</f>
        <v>395146</v>
      </c>
      <c r="U684" s="9">
        <f>Daten!M684</f>
        <v>4290986</v>
      </c>
      <c r="V684" s="9">
        <f>Daten!N684</f>
        <v>500</v>
      </c>
      <c r="W684" s="9">
        <f>Daten!O684</f>
        <v>500</v>
      </c>
      <c r="X684" s="23">
        <f t="shared" si="276"/>
        <v>4696172</v>
      </c>
      <c r="Y684" s="9">
        <f t="shared" si="277"/>
        <v>1020826.7078128915</v>
      </c>
      <c r="Z684" s="21">
        <f t="shared" si="278"/>
        <v>3675345.2921871087</v>
      </c>
      <c r="AA684" s="27">
        <f t="shared" si="279"/>
        <v>-367534.5292187109</v>
      </c>
      <c r="AB684" s="32">
        <f t="shared" si="280"/>
        <v>-345931.37023045775</v>
      </c>
      <c r="AC684" s="31">
        <f t="shared" si="281"/>
        <v>0</v>
      </c>
      <c r="AG684" s="26">
        <f t="shared" si="282"/>
        <v>0</v>
      </c>
      <c r="AH684" s="26">
        <f t="shared" si="283"/>
        <v>0</v>
      </c>
      <c r="AI684" s="26">
        <f t="shared" si="284"/>
        <v>0</v>
      </c>
      <c r="AJ684" s="26">
        <f t="shared" si="285"/>
        <v>1</v>
      </c>
      <c r="AK684" s="26">
        <f t="shared" si="286"/>
        <v>0</v>
      </c>
      <c r="AL684" s="26">
        <f t="shared" ca="1" si="287"/>
        <v>0</v>
      </c>
      <c r="AM684" s="26">
        <f t="shared" ca="1" si="288"/>
        <v>0</v>
      </c>
      <c r="AN684" s="26">
        <f ca="1">IF(AM684=0,0,COUNTIF($AM$19:AM684,C684*10+1))</f>
        <v>0</v>
      </c>
      <c r="AO684" s="21">
        <f t="shared" ca="1" si="289"/>
        <v>0</v>
      </c>
      <c r="AP684" s="33">
        <f t="shared" ca="1" si="290"/>
        <v>0</v>
      </c>
      <c r="AR684" s="111">
        <v>0</v>
      </c>
      <c r="AS684" s="26"/>
    </row>
    <row r="685" spans="1:45" x14ac:dyDescent="0.2">
      <c r="A685" s="15">
        <f>Daten!A685</f>
        <v>31716</v>
      </c>
      <c r="B685" s="8" t="str">
        <f>Daten!B685</f>
        <v>Maria Enzersdorf</v>
      </c>
      <c r="C685" s="15">
        <f t="shared" si="266"/>
        <v>3</v>
      </c>
      <c r="D685" s="10">
        <f>Daten!D685</f>
        <v>0</v>
      </c>
      <c r="E685" s="9">
        <f>Daten!E685</f>
        <v>8627</v>
      </c>
      <c r="F685" s="9">
        <f>Daten!F685</f>
        <v>8754</v>
      </c>
      <c r="G685" s="27">
        <f t="shared" si="267"/>
        <v>-127</v>
      </c>
      <c r="H685" s="29">
        <f t="shared" si="268"/>
        <v>-1.4507653644048435E-2</v>
      </c>
      <c r="I685" s="21">
        <f t="shared" si="269"/>
        <v>112.91963269359186</v>
      </c>
      <c r="J685" s="21">
        <f t="shared" si="270"/>
        <v>-239.91963269359186</v>
      </c>
      <c r="K685" s="27">
        <f t="shared" si="271"/>
        <v>119959.81634679594</v>
      </c>
      <c r="L685" s="16">
        <f>Daten!G685</f>
        <v>1244</v>
      </c>
      <c r="M685" s="16">
        <f>Daten!H685</f>
        <v>5180</v>
      </c>
      <c r="N685" s="16">
        <f>Daten!I685</f>
        <v>2203</v>
      </c>
      <c r="O685" s="28">
        <f t="shared" si="272"/>
        <v>0.66544401544401544</v>
      </c>
      <c r="P685" s="16">
        <f t="shared" si="273"/>
        <v>2864.6008701308574</v>
      </c>
      <c r="Q685" s="21">
        <f t="shared" si="274"/>
        <v>582.3991298691426</v>
      </c>
      <c r="R685" s="27">
        <f t="shared" si="275"/>
        <v>116479.82597382853</v>
      </c>
      <c r="S685" s="9">
        <f>Daten!K685</f>
        <v>-2607</v>
      </c>
      <c r="T685" s="9">
        <f>Daten!L685</f>
        <v>805029</v>
      </c>
      <c r="U685" s="9">
        <f>Daten!M685</f>
        <v>4916335</v>
      </c>
      <c r="V685" s="9">
        <f>Daten!N685</f>
        <v>500</v>
      </c>
      <c r="W685" s="9">
        <f>Daten!O685</f>
        <v>500</v>
      </c>
      <c r="X685" s="23">
        <f t="shared" si="276"/>
        <v>5718757</v>
      </c>
      <c r="Y685" s="9">
        <f t="shared" si="277"/>
        <v>3051514.9023914812</v>
      </c>
      <c r="Z685" s="21">
        <f t="shared" si="278"/>
        <v>2667242.0976085188</v>
      </c>
      <c r="AA685" s="27">
        <f t="shared" si="279"/>
        <v>-266724.20976085187</v>
      </c>
      <c r="AB685" s="32">
        <f t="shared" si="280"/>
        <v>-30284.567440227402</v>
      </c>
      <c r="AC685" s="31">
        <f t="shared" si="281"/>
        <v>0</v>
      </c>
      <c r="AG685" s="26">
        <f t="shared" si="282"/>
        <v>0</v>
      </c>
      <c r="AH685" s="26">
        <f t="shared" si="283"/>
        <v>0</v>
      </c>
      <c r="AI685" s="26">
        <f t="shared" si="284"/>
        <v>0</v>
      </c>
      <c r="AJ685" s="26">
        <f t="shared" si="285"/>
        <v>1</v>
      </c>
      <c r="AK685" s="26">
        <f t="shared" si="286"/>
        <v>0</v>
      </c>
      <c r="AL685" s="26">
        <f t="shared" ca="1" si="287"/>
        <v>0</v>
      </c>
      <c r="AM685" s="26">
        <f t="shared" ca="1" si="288"/>
        <v>0</v>
      </c>
      <c r="AN685" s="26">
        <f ca="1">IF(AM685=0,0,COUNTIF($AM$19:AM685,C685*10+1))</f>
        <v>0</v>
      </c>
      <c r="AO685" s="21">
        <f t="shared" ca="1" si="289"/>
        <v>0</v>
      </c>
      <c r="AP685" s="33">
        <f t="shared" ca="1" si="290"/>
        <v>0</v>
      </c>
      <c r="AR685" s="111">
        <v>0</v>
      </c>
      <c r="AS685" s="26"/>
    </row>
    <row r="686" spans="1:45" x14ac:dyDescent="0.2">
      <c r="A686" s="15">
        <f>Daten!A686</f>
        <v>31717</v>
      </c>
      <c r="B686" s="8" t="str">
        <f>Daten!B686</f>
        <v>Mödling</v>
      </c>
      <c r="C686" s="15">
        <f t="shared" si="266"/>
        <v>3</v>
      </c>
      <c r="D686" s="10">
        <f>Daten!D686</f>
        <v>0</v>
      </c>
      <c r="E686" s="9">
        <f>Daten!E686</f>
        <v>20562</v>
      </c>
      <c r="F686" s="9">
        <f>Daten!F686</f>
        <v>20736</v>
      </c>
      <c r="G686" s="27">
        <f t="shared" si="267"/>
        <v>-174</v>
      </c>
      <c r="H686" s="29">
        <f t="shared" si="268"/>
        <v>-8.3912037037037045E-3</v>
      </c>
      <c r="I686" s="21">
        <f t="shared" si="269"/>
        <v>267.47789622279197</v>
      </c>
      <c r="J686" s="21">
        <f t="shared" si="270"/>
        <v>-441.47789622279197</v>
      </c>
      <c r="K686" s="27">
        <f t="shared" si="271"/>
        <v>220738.94811139599</v>
      </c>
      <c r="L686" s="16">
        <f>Daten!G686</f>
        <v>2751</v>
      </c>
      <c r="M686" s="16">
        <f>Daten!H686</f>
        <v>13272</v>
      </c>
      <c r="N686" s="16">
        <f>Daten!I686</f>
        <v>4539</v>
      </c>
      <c r="O686" s="28">
        <f t="shared" si="272"/>
        <v>0.54927667269439417</v>
      </c>
      <c r="P686" s="16">
        <f t="shared" si="273"/>
        <v>7339.5719591460893</v>
      </c>
      <c r="Q686" s="21">
        <f t="shared" si="274"/>
        <v>-49.571959146089284</v>
      </c>
      <c r="R686" s="27">
        <f t="shared" si="275"/>
        <v>-9914.3918292178569</v>
      </c>
      <c r="S686" s="9">
        <f>Daten!K686</f>
        <v>412</v>
      </c>
      <c r="T686" s="9">
        <f>Daten!L686</f>
        <v>1756671</v>
      </c>
      <c r="U686" s="9">
        <f>Daten!M686</f>
        <v>6995147</v>
      </c>
      <c r="V686" s="9">
        <f>Daten!N686</f>
        <v>500</v>
      </c>
      <c r="W686" s="9">
        <f>Daten!O686</f>
        <v>500</v>
      </c>
      <c r="X686" s="23">
        <f t="shared" si="276"/>
        <v>8752230</v>
      </c>
      <c r="Y686" s="9">
        <f t="shared" si="277"/>
        <v>7273125.0055608712</v>
      </c>
      <c r="Z686" s="21">
        <f t="shared" si="278"/>
        <v>1479104.9944391288</v>
      </c>
      <c r="AA686" s="27">
        <f t="shared" si="279"/>
        <v>-147910.49944391288</v>
      </c>
      <c r="AB686" s="32">
        <f t="shared" si="280"/>
        <v>62914.056838265271</v>
      </c>
      <c r="AC686" s="31">
        <f t="shared" si="281"/>
        <v>62914.056838265271</v>
      </c>
      <c r="AG686" s="26">
        <f t="shared" si="282"/>
        <v>220738.94811139599</v>
      </c>
      <c r="AH686" s="26">
        <f t="shared" si="283"/>
        <v>-147910.49944391288</v>
      </c>
      <c r="AI686" s="26">
        <f t="shared" si="284"/>
        <v>72828.448667483113</v>
      </c>
      <c r="AJ686" s="26">
        <f t="shared" si="285"/>
        <v>1</v>
      </c>
      <c r="AK686" s="26">
        <f t="shared" si="286"/>
        <v>72828.448667483113</v>
      </c>
      <c r="AL686" s="26">
        <f t="shared" ca="1" si="287"/>
        <v>171882</v>
      </c>
      <c r="AM686" s="26">
        <f t="shared" ca="1" si="288"/>
        <v>31</v>
      </c>
      <c r="AN686" s="26">
        <f ca="1">IF(AM686=0,0,COUNTIF($AM$19:AM686,C686*10+1))</f>
        <v>224</v>
      </c>
      <c r="AO686" s="21">
        <f t="shared" ca="1" si="289"/>
        <v>0</v>
      </c>
      <c r="AP686" s="33">
        <f t="shared" ca="1" si="290"/>
        <v>171882</v>
      </c>
      <c r="AR686" s="111">
        <v>77690</v>
      </c>
      <c r="AS686" s="26"/>
    </row>
    <row r="687" spans="1:45" x14ac:dyDescent="0.2">
      <c r="A687" s="15">
        <f>Daten!A687</f>
        <v>31718</v>
      </c>
      <c r="B687" s="8" t="str">
        <f>Daten!B687</f>
        <v>Münchendorf</v>
      </c>
      <c r="C687" s="15">
        <f t="shared" si="266"/>
        <v>3</v>
      </c>
      <c r="D687" s="10">
        <f>Daten!D687</f>
        <v>0</v>
      </c>
      <c r="E687" s="9">
        <f>Daten!E687</f>
        <v>2960</v>
      </c>
      <c r="F687" s="9">
        <f>Daten!F687</f>
        <v>2966</v>
      </c>
      <c r="G687" s="27">
        <f t="shared" si="267"/>
        <v>-6</v>
      </c>
      <c r="H687" s="29">
        <f t="shared" si="268"/>
        <v>-2.0229265003371545E-3</v>
      </c>
      <c r="I687" s="21">
        <f t="shared" si="269"/>
        <v>38.259039361342637</v>
      </c>
      <c r="J687" s="21">
        <f t="shared" si="270"/>
        <v>-44.259039361342637</v>
      </c>
      <c r="K687" s="27">
        <f t="shared" si="271"/>
        <v>22129.519680671317</v>
      </c>
      <c r="L687" s="16">
        <f>Daten!G687</f>
        <v>481</v>
      </c>
      <c r="M687" s="16">
        <f>Daten!H687</f>
        <v>1943</v>
      </c>
      <c r="N687" s="16">
        <f>Daten!I687</f>
        <v>536</v>
      </c>
      <c r="O687" s="28">
        <f t="shared" si="272"/>
        <v>0.52341739577972213</v>
      </c>
      <c r="P687" s="16">
        <f t="shared" si="273"/>
        <v>1074.5018321745667</v>
      </c>
      <c r="Q687" s="21">
        <f t="shared" si="274"/>
        <v>-57.501832174566744</v>
      </c>
      <c r="R687" s="27">
        <f t="shared" si="275"/>
        <v>-11500.366434913349</v>
      </c>
      <c r="S687" s="9">
        <f>Daten!K687</f>
        <v>38113</v>
      </c>
      <c r="T687" s="9">
        <f>Daten!L687</f>
        <v>270603</v>
      </c>
      <c r="U687" s="9">
        <f>Daten!M687</f>
        <v>852149</v>
      </c>
      <c r="V687" s="9">
        <f>Daten!N687</f>
        <v>500</v>
      </c>
      <c r="W687" s="9">
        <f>Daten!O687</f>
        <v>500</v>
      </c>
      <c r="X687" s="23">
        <f t="shared" si="276"/>
        <v>1160865</v>
      </c>
      <c r="Y687" s="9">
        <f t="shared" si="277"/>
        <v>1047001.7516029656</v>
      </c>
      <c r="Z687" s="21">
        <f t="shared" si="278"/>
        <v>113863.24839703436</v>
      </c>
      <c r="AA687" s="27">
        <f t="shared" si="279"/>
        <v>-11386.324839703437</v>
      </c>
      <c r="AB687" s="32">
        <f t="shared" si="280"/>
        <v>-757.17159394546798</v>
      </c>
      <c r="AC687" s="31">
        <f t="shared" si="281"/>
        <v>0</v>
      </c>
      <c r="AG687" s="26">
        <f t="shared" si="282"/>
        <v>0</v>
      </c>
      <c r="AH687" s="26">
        <f t="shared" si="283"/>
        <v>0</v>
      </c>
      <c r="AI687" s="26">
        <f t="shared" si="284"/>
        <v>0</v>
      </c>
      <c r="AJ687" s="26">
        <f t="shared" si="285"/>
        <v>1</v>
      </c>
      <c r="AK687" s="26">
        <f t="shared" si="286"/>
        <v>0</v>
      </c>
      <c r="AL687" s="26">
        <f t="shared" ca="1" si="287"/>
        <v>0</v>
      </c>
      <c r="AM687" s="26">
        <f t="shared" ca="1" si="288"/>
        <v>0</v>
      </c>
      <c r="AN687" s="26">
        <f ca="1">IF(AM687=0,0,COUNTIF($AM$19:AM687,C687*10+1))</f>
        <v>0</v>
      </c>
      <c r="AO687" s="21">
        <f t="shared" ca="1" si="289"/>
        <v>0</v>
      </c>
      <c r="AP687" s="33">
        <f t="shared" ca="1" si="290"/>
        <v>0</v>
      </c>
      <c r="AR687" s="111">
        <v>0</v>
      </c>
      <c r="AS687" s="26"/>
    </row>
    <row r="688" spans="1:45" x14ac:dyDescent="0.2">
      <c r="A688" s="15">
        <f>Daten!A688</f>
        <v>31719</v>
      </c>
      <c r="B688" s="8" t="str">
        <f>Daten!B688</f>
        <v>Perchtoldsdorf</v>
      </c>
      <c r="C688" s="15">
        <f t="shared" si="266"/>
        <v>3</v>
      </c>
      <c r="D688" s="10">
        <f>Daten!D688</f>
        <v>0</v>
      </c>
      <c r="E688" s="9">
        <f>Daten!E688</f>
        <v>15013</v>
      </c>
      <c r="F688" s="9">
        <f>Daten!F688</f>
        <v>14953</v>
      </c>
      <c r="G688" s="27">
        <f t="shared" si="267"/>
        <v>60</v>
      </c>
      <c r="H688" s="29">
        <f t="shared" si="268"/>
        <v>4.0125727278806931E-3</v>
      </c>
      <c r="I688" s="21">
        <f t="shared" si="269"/>
        <v>192.88179891104397</v>
      </c>
      <c r="J688" s="21">
        <f t="shared" si="270"/>
        <v>-132.88179891104397</v>
      </c>
      <c r="K688" s="27">
        <f t="shared" si="271"/>
        <v>66440.899455521983</v>
      </c>
      <c r="L688" s="16">
        <f>Daten!G688</f>
        <v>2145</v>
      </c>
      <c r="M688" s="16">
        <f>Daten!H688</f>
        <v>9054</v>
      </c>
      <c r="N688" s="16">
        <f>Daten!I688</f>
        <v>3814</v>
      </c>
      <c r="O688" s="28">
        <f t="shared" si="272"/>
        <v>0.65816213828142256</v>
      </c>
      <c r="P688" s="16">
        <f t="shared" si="273"/>
        <v>5006.9683934681052</v>
      </c>
      <c r="Q688" s="21">
        <f t="shared" si="274"/>
        <v>952.03160653189479</v>
      </c>
      <c r="R688" s="27">
        <f t="shared" si="275"/>
        <v>190406.32130637896</v>
      </c>
      <c r="S688" s="9">
        <f>Daten!K688</f>
        <v>14947</v>
      </c>
      <c r="T688" s="9">
        <f>Daten!L688</f>
        <v>1556981</v>
      </c>
      <c r="U688" s="9">
        <f>Daten!M688</f>
        <v>4930895</v>
      </c>
      <c r="V688" s="9">
        <f>Daten!N688</f>
        <v>500</v>
      </c>
      <c r="W688" s="9">
        <f>Daten!O688</f>
        <v>500</v>
      </c>
      <c r="X688" s="23">
        <f t="shared" si="276"/>
        <v>6502823</v>
      </c>
      <c r="Y688" s="9">
        <f t="shared" si="277"/>
        <v>5310350.4381132852</v>
      </c>
      <c r="Z688" s="21">
        <f t="shared" si="278"/>
        <v>1192472.5618867148</v>
      </c>
      <c r="AA688" s="27">
        <f t="shared" si="279"/>
        <v>-119247.25618867148</v>
      </c>
      <c r="AB688" s="32">
        <f t="shared" si="280"/>
        <v>137599.96457322946</v>
      </c>
      <c r="AC688" s="31">
        <f t="shared" si="281"/>
        <v>137599.96457322946</v>
      </c>
      <c r="AG688" s="26">
        <f t="shared" si="282"/>
        <v>66440.899455521983</v>
      </c>
      <c r="AH688" s="26">
        <f t="shared" si="283"/>
        <v>-119247.25618867148</v>
      </c>
      <c r="AI688" s="26">
        <f t="shared" si="284"/>
        <v>-52806.3567331495</v>
      </c>
      <c r="AJ688" s="26">
        <f t="shared" si="285"/>
        <v>1</v>
      </c>
      <c r="AK688" s="26">
        <f t="shared" si="286"/>
        <v>0</v>
      </c>
      <c r="AL688" s="26">
        <f t="shared" ca="1" si="287"/>
        <v>0</v>
      </c>
      <c r="AM688" s="26">
        <f t="shared" ca="1" si="288"/>
        <v>0</v>
      </c>
      <c r="AN688" s="26">
        <f ca="1">IF(AM688=0,0,COUNTIF($AM$19:AM688,C688*10+1))</f>
        <v>0</v>
      </c>
      <c r="AO688" s="21">
        <f t="shared" ca="1" si="289"/>
        <v>0</v>
      </c>
      <c r="AP688" s="33">
        <f t="shared" ca="1" si="290"/>
        <v>0</v>
      </c>
      <c r="AR688" s="111">
        <v>0</v>
      </c>
      <c r="AS688" s="26"/>
    </row>
    <row r="689" spans="1:45" x14ac:dyDescent="0.2">
      <c r="A689" s="15">
        <f>Daten!A689</f>
        <v>31723</v>
      </c>
      <c r="B689" s="8" t="str">
        <f>Daten!B689</f>
        <v>Vösendorf</v>
      </c>
      <c r="C689" s="15">
        <f t="shared" si="266"/>
        <v>3</v>
      </c>
      <c r="D689" s="10">
        <f>Daten!D689</f>
        <v>0</v>
      </c>
      <c r="E689" s="9">
        <f>Daten!E689</f>
        <v>7295</v>
      </c>
      <c r="F689" s="9">
        <f>Daten!F689</f>
        <v>6751</v>
      </c>
      <c r="G689" s="27">
        <f t="shared" si="267"/>
        <v>544</v>
      </c>
      <c r="H689" s="29">
        <f t="shared" si="268"/>
        <v>8.0580654717819583E-2</v>
      </c>
      <c r="I689" s="21">
        <f t="shared" si="269"/>
        <v>87.08252688079034</v>
      </c>
      <c r="J689" s="21">
        <f t="shared" si="270"/>
        <v>456.91747311920966</v>
      </c>
      <c r="K689" s="27">
        <f t="shared" si="271"/>
        <v>-228458.73655960482</v>
      </c>
      <c r="L689" s="16">
        <f>Daten!G689</f>
        <v>976</v>
      </c>
      <c r="M689" s="16">
        <f>Daten!H689</f>
        <v>5156</v>
      </c>
      <c r="N689" s="16">
        <f>Daten!I689</f>
        <v>1163</v>
      </c>
      <c r="O689" s="28">
        <f t="shared" si="272"/>
        <v>0.41485647788983709</v>
      </c>
      <c r="P689" s="16">
        <f t="shared" si="273"/>
        <v>2851.3285881070851</v>
      </c>
      <c r="Q689" s="21">
        <f t="shared" si="274"/>
        <v>-712.32858810708512</v>
      </c>
      <c r="R689" s="27">
        <f t="shared" si="275"/>
        <v>-142465.71762141702</v>
      </c>
      <c r="S689" s="9">
        <f>Daten!K689</f>
        <v>4903</v>
      </c>
      <c r="T689" s="9">
        <f>Daten!L689</f>
        <v>1069290</v>
      </c>
      <c r="U689" s="9">
        <f>Daten!M689</f>
        <v>7482110</v>
      </c>
      <c r="V689" s="9">
        <f>Daten!N689</f>
        <v>500</v>
      </c>
      <c r="W689" s="9">
        <f>Daten!O689</f>
        <v>500</v>
      </c>
      <c r="X689" s="23">
        <f t="shared" si="276"/>
        <v>8556303</v>
      </c>
      <c r="Y689" s="9">
        <f t="shared" si="277"/>
        <v>2580364.1141701466</v>
      </c>
      <c r="Z689" s="21">
        <f t="shared" si="278"/>
        <v>5975938.8858298529</v>
      </c>
      <c r="AA689" s="27">
        <f t="shared" si="279"/>
        <v>-597593.88858298527</v>
      </c>
      <c r="AB689" s="32">
        <f t="shared" si="280"/>
        <v>-968518.34276400716</v>
      </c>
      <c r="AC689" s="31">
        <f t="shared" si="281"/>
        <v>0</v>
      </c>
      <c r="AG689" s="26">
        <f t="shared" si="282"/>
        <v>0</v>
      </c>
      <c r="AH689" s="26">
        <f t="shared" si="283"/>
        <v>0</v>
      </c>
      <c r="AI689" s="26">
        <f t="shared" si="284"/>
        <v>0</v>
      </c>
      <c r="AJ689" s="26">
        <f t="shared" si="285"/>
        <v>1</v>
      </c>
      <c r="AK689" s="26">
        <f t="shared" si="286"/>
        <v>0</v>
      </c>
      <c r="AL689" s="26">
        <f t="shared" ca="1" si="287"/>
        <v>0</v>
      </c>
      <c r="AM689" s="26">
        <f t="shared" ca="1" si="288"/>
        <v>0</v>
      </c>
      <c r="AN689" s="26">
        <f ca="1">IF(AM689=0,0,COUNTIF($AM$19:AM689,C689*10+1))</f>
        <v>0</v>
      </c>
      <c r="AO689" s="21">
        <f t="shared" ca="1" si="289"/>
        <v>0</v>
      </c>
      <c r="AP689" s="33">
        <f t="shared" ca="1" si="290"/>
        <v>0</v>
      </c>
      <c r="AR689" s="111">
        <v>0</v>
      </c>
      <c r="AS689" s="26"/>
    </row>
    <row r="690" spans="1:45" x14ac:dyDescent="0.2">
      <c r="A690" s="15">
        <f>Daten!A690</f>
        <v>31725</v>
      </c>
      <c r="B690" s="8" t="str">
        <f>Daten!B690</f>
        <v>Wiener Neudorf</v>
      </c>
      <c r="C690" s="15">
        <f t="shared" si="266"/>
        <v>3</v>
      </c>
      <c r="D690" s="10">
        <f>Daten!D690</f>
        <v>0</v>
      </c>
      <c r="E690" s="9">
        <f>Daten!E690</f>
        <v>9341</v>
      </c>
      <c r="F690" s="9">
        <f>Daten!F690</f>
        <v>9186</v>
      </c>
      <c r="G690" s="27">
        <f t="shared" si="267"/>
        <v>155</v>
      </c>
      <c r="H690" s="29">
        <f t="shared" si="268"/>
        <v>1.6873503156978008E-2</v>
      </c>
      <c r="I690" s="21">
        <f t="shared" si="269"/>
        <v>118.49208886490003</v>
      </c>
      <c r="J690" s="21">
        <f t="shared" si="270"/>
        <v>36.507911135099974</v>
      </c>
      <c r="K690" s="27">
        <f t="shared" si="271"/>
        <v>-18253.955567549987</v>
      </c>
      <c r="L690" s="16">
        <f>Daten!G690</f>
        <v>1189</v>
      </c>
      <c r="M690" s="16">
        <f>Daten!H690</f>
        <v>5997</v>
      </c>
      <c r="N690" s="16">
        <f>Daten!I690</f>
        <v>2154</v>
      </c>
      <c r="O690" s="28">
        <f t="shared" si="272"/>
        <v>0.55744538936134735</v>
      </c>
      <c r="P690" s="16">
        <f t="shared" si="273"/>
        <v>3316.4114706901069</v>
      </c>
      <c r="Q690" s="21">
        <f t="shared" si="274"/>
        <v>26.588529309893147</v>
      </c>
      <c r="R690" s="27">
        <f t="shared" si="275"/>
        <v>5317.7058619786294</v>
      </c>
      <c r="S690" s="9">
        <f>Daten!K690</f>
        <v>891</v>
      </c>
      <c r="T690" s="9">
        <f>Daten!L690</f>
        <v>1389270</v>
      </c>
      <c r="U690" s="9">
        <f>Daten!M690</f>
        <v>17520512</v>
      </c>
      <c r="V690" s="9">
        <f>Daten!N690</f>
        <v>500</v>
      </c>
      <c r="W690" s="9">
        <f>Daten!O690</f>
        <v>500</v>
      </c>
      <c r="X690" s="23">
        <f t="shared" si="276"/>
        <v>18910673</v>
      </c>
      <c r="Y690" s="9">
        <f t="shared" si="277"/>
        <v>3304068.7032848992</v>
      </c>
      <c r="Z690" s="21">
        <f t="shared" si="278"/>
        <v>15606604.296715101</v>
      </c>
      <c r="AA690" s="27">
        <f t="shared" si="279"/>
        <v>-1560660.4296715101</v>
      </c>
      <c r="AB690" s="32">
        <f t="shared" si="280"/>
        <v>-1573596.6793770816</v>
      </c>
      <c r="AC690" s="31">
        <f t="shared" si="281"/>
        <v>0</v>
      </c>
      <c r="AG690" s="26">
        <f t="shared" si="282"/>
        <v>0</v>
      </c>
      <c r="AH690" s="26">
        <f t="shared" si="283"/>
        <v>0</v>
      </c>
      <c r="AI690" s="26">
        <f t="shared" si="284"/>
        <v>0</v>
      </c>
      <c r="AJ690" s="26">
        <f t="shared" si="285"/>
        <v>1</v>
      </c>
      <c r="AK690" s="26">
        <f t="shared" si="286"/>
        <v>0</v>
      </c>
      <c r="AL690" s="26">
        <f t="shared" ca="1" si="287"/>
        <v>0</v>
      </c>
      <c r="AM690" s="26">
        <f t="shared" ca="1" si="288"/>
        <v>0</v>
      </c>
      <c r="AN690" s="26">
        <f ca="1">IF(AM690=0,0,COUNTIF($AM$19:AM690,C690*10+1))</f>
        <v>0</v>
      </c>
      <c r="AO690" s="21">
        <f t="shared" ca="1" si="289"/>
        <v>0</v>
      </c>
      <c r="AP690" s="33">
        <f t="shared" ca="1" si="290"/>
        <v>0</v>
      </c>
      <c r="AR690" s="111">
        <v>0</v>
      </c>
      <c r="AS690" s="26"/>
    </row>
    <row r="691" spans="1:45" x14ac:dyDescent="0.2">
      <c r="A691" s="15">
        <f>Daten!A691</f>
        <v>31726</v>
      </c>
      <c r="B691" s="8" t="str">
        <f>Daten!B691</f>
        <v>Wienerwald</v>
      </c>
      <c r="C691" s="15">
        <f t="shared" si="266"/>
        <v>3</v>
      </c>
      <c r="D691" s="10">
        <f>Daten!D691</f>
        <v>0</v>
      </c>
      <c r="E691" s="9">
        <f>Daten!E691</f>
        <v>2897</v>
      </c>
      <c r="F691" s="9">
        <f>Daten!F691</f>
        <v>2617</v>
      </c>
      <c r="G691" s="27">
        <f t="shared" si="267"/>
        <v>280</v>
      </c>
      <c r="H691" s="29">
        <f t="shared" si="268"/>
        <v>0.10699273977837218</v>
      </c>
      <c r="I691" s="21">
        <f t="shared" si="269"/>
        <v>33.757217130355251</v>
      </c>
      <c r="J691" s="21">
        <f t="shared" si="270"/>
        <v>246.24278286964474</v>
      </c>
      <c r="K691" s="27">
        <f t="shared" si="271"/>
        <v>-123121.39143482238</v>
      </c>
      <c r="L691" s="16">
        <f>Daten!G691</f>
        <v>440</v>
      </c>
      <c r="M691" s="16">
        <f>Daten!H691</f>
        <v>1912</v>
      </c>
      <c r="N691" s="16">
        <f>Daten!I691</f>
        <v>545</v>
      </c>
      <c r="O691" s="28">
        <f t="shared" si="272"/>
        <v>0.51516736401673635</v>
      </c>
      <c r="P691" s="16">
        <f t="shared" si="273"/>
        <v>1057.358467893861</v>
      </c>
      <c r="Q691" s="21">
        <f t="shared" si="274"/>
        <v>-72.358467893860961</v>
      </c>
      <c r="R691" s="27">
        <f t="shared" si="275"/>
        <v>-14471.693578772192</v>
      </c>
      <c r="S691" s="9">
        <f>Daten!K691</f>
        <v>12925</v>
      </c>
      <c r="T691" s="9">
        <f>Daten!L691</f>
        <v>236789</v>
      </c>
      <c r="U691" s="9">
        <f>Daten!M691</f>
        <v>189968</v>
      </c>
      <c r="V691" s="9">
        <f>Daten!N691</f>
        <v>500</v>
      </c>
      <c r="W691" s="9">
        <f>Daten!O691</f>
        <v>500</v>
      </c>
      <c r="X691" s="23">
        <f t="shared" si="276"/>
        <v>439682</v>
      </c>
      <c r="Y691" s="9">
        <f t="shared" si="277"/>
        <v>1024717.5927006053</v>
      </c>
      <c r="Z691" s="21">
        <f t="shared" si="278"/>
        <v>-585035.59270060528</v>
      </c>
      <c r="AA691" s="27">
        <f t="shared" si="279"/>
        <v>58503.559270060534</v>
      </c>
      <c r="AB691" s="32">
        <f t="shared" si="280"/>
        <v>-79089.525743534032</v>
      </c>
      <c r="AC691" s="31">
        <f t="shared" si="281"/>
        <v>0</v>
      </c>
      <c r="AG691" s="26">
        <f t="shared" si="282"/>
        <v>0</v>
      </c>
      <c r="AH691" s="26">
        <f t="shared" si="283"/>
        <v>0</v>
      </c>
      <c r="AI691" s="26">
        <f t="shared" si="284"/>
        <v>0</v>
      </c>
      <c r="AJ691" s="26">
        <f t="shared" si="285"/>
        <v>1</v>
      </c>
      <c r="AK691" s="26">
        <f t="shared" si="286"/>
        <v>0</v>
      </c>
      <c r="AL691" s="26">
        <f t="shared" ca="1" si="287"/>
        <v>0</v>
      </c>
      <c r="AM691" s="26">
        <f t="shared" ca="1" si="288"/>
        <v>0</v>
      </c>
      <c r="AN691" s="26">
        <f ca="1">IF(AM691=0,0,COUNTIF($AM$19:AM691,C691*10+1))</f>
        <v>0</v>
      </c>
      <c r="AO691" s="21">
        <f t="shared" ca="1" si="289"/>
        <v>0</v>
      </c>
      <c r="AP691" s="33">
        <f t="shared" ca="1" si="290"/>
        <v>0</v>
      </c>
      <c r="AR691" s="111">
        <v>0</v>
      </c>
      <c r="AS691" s="26"/>
    </row>
    <row r="692" spans="1:45" x14ac:dyDescent="0.2">
      <c r="A692" s="15">
        <f>Daten!A692</f>
        <v>31801</v>
      </c>
      <c r="B692" s="8" t="str">
        <f>Daten!B692</f>
        <v>Altendorf</v>
      </c>
      <c r="C692" s="15">
        <f t="shared" si="266"/>
        <v>3</v>
      </c>
      <c r="D692" s="10">
        <f>Daten!D692</f>
        <v>0</v>
      </c>
      <c r="E692" s="9">
        <f>Daten!E692</f>
        <v>357</v>
      </c>
      <c r="F692" s="9">
        <f>Daten!F692</f>
        <v>340</v>
      </c>
      <c r="G692" s="27">
        <f t="shared" si="267"/>
        <v>17</v>
      </c>
      <c r="H692" s="29">
        <f t="shared" si="268"/>
        <v>0.05</v>
      </c>
      <c r="I692" s="21">
        <f t="shared" si="269"/>
        <v>4.3857293940851303</v>
      </c>
      <c r="J692" s="21">
        <f t="shared" si="270"/>
        <v>12.61427060591487</v>
      </c>
      <c r="K692" s="27">
        <f t="shared" si="271"/>
        <v>-6307.1353029574348</v>
      </c>
      <c r="L692" s="16">
        <f>Daten!G692</f>
        <v>54</v>
      </c>
      <c r="M692" s="16">
        <f>Daten!H692</f>
        <v>240</v>
      </c>
      <c r="N692" s="16">
        <f>Daten!I692</f>
        <v>63</v>
      </c>
      <c r="O692" s="28">
        <f t="shared" si="272"/>
        <v>0.48749999999999999</v>
      </c>
      <c r="P692" s="16">
        <f t="shared" si="273"/>
        <v>132.72282023772311</v>
      </c>
      <c r="Q692" s="21">
        <f t="shared" si="274"/>
        <v>-15.722820237723113</v>
      </c>
      <c r="R692" s="27">
        <f t="shared" si="275"/>
        <v>-3144.5640475446226</v>
      </c>
      <c r="S692" s="9">
        <f>Daten!K692</f>
        <v>3276</v>
      </c>
      <c r="T692" s="9">
        <f>Daten!L692</f>
        <v>16467</v>
      </c>
      <c r="U692" s="9">
        <f>Daten!M692</f>
        <v>4522</v>
      </c>
      <c r="V692" s="9">
        <f>Daten!N692</f>
        <v>500</v>
      </c>
      <c r="W692" s="9">
        <f>Daten!O692</f>
        <v>500</v>
      </c>
      <c r="X692" s="23">
        <f t="shared" si="276"/>
        <v>24265</v>
      </c>
      <c r="Y692" s="9">
        <f t="shared" si="277"/>
        <v>126276.90044670903</v>
      </c>
      <c r="Z692" s="21">
        <f t="shared" si="278"/>
        <v>-102011.90044670903</v>
      </c>
      <c r="AA692" s="27">
        <f t="shared" si="279"/>
        <v>10201.190044670904</v>
      </c>
      <c r="AB692" s="32">
        <f t="shared" si="280"/>
        <v>749.49069416884595</v>
      </c>
      <c r="AC692" s="31">
        <f t="shared" si="281"/>
        <v>749.49069416884595</v>
      </c>
      <c r="AG692" s="26">
        <f t="shared" si="282"/>
        <v>-6307.1353029574348</v>
      </c>
      <c r="AH692" s="26">
        <f t="shared" si="283"/>
        <v>10201.190044670904</v>
      </c>
      <c r="AI692" s="26">
        <f t="shared" si="284"/>
        <v>3894.0547417134694</v>
      </c>
      <c r="AJ692" s="26">
        <f t="shared" si="285"/>
        <v>1</v>
      </c>
      <c r="AK692" s="26">
        <f t="shared" si="286"/>
        <v>3894.0547417134694</v>
      </c>
      <c r="AL692" s="26">
        <f t="shared" ca="1" si="287"/>
        <v>9190</v>
      </c>
      <c r="AM692" s="26">
        <f t="shared" ca="1" si="288"/>
        <v>31</v>
      </c>
      <c r="AN692" s="26">
        <f ca="1">IF(AM692=0,0,COUNTIF($AM$19:AM692,C692*10+1))</f>
        <v>225</v>
      </c>
      <c r="AO692" s="21">
        <f t="shared" ca="1" si="289"/>
        <v>0</v>
      </c>
      <c r="AP692" s="33">
        <f t="shared" ca="1" si="290"/>
        <v>9190</v>
      </c>
      <c r="AR692" s="111">
        <v>4154</v>
      </c>
      <c r="AS692" s="26"/>
    </row>
    <row r="693" spans="1:45" x14ac:dyDescent="0.2">
      <c r="A693" s="15">
        <f>Daten!A693</f>
        <v>31802</v>
      </c>
      <c r="B693" s="8" t="str">
        <f>Daten!B693</f>
        <v>Aspang-Markt</v>
      </c>
      <c r="C693" s="15">
        <f t="shared" si="266"/>
        <v>3</v>
      </c>
      <c r="D693" s="10">
        <f>Daten!D693</f>
        <v>0</v>
      </c>
      <c r="E693" s="9">
        <f>Daten!E693</f>
        <v>1783</v>
      </c>
      <c r="F693" s="9">
        <f>Daten!F693</f>
        <v>1814</v>
      </c>
      <c r="G693" s="27">
        <f t="shared" si="267"/>
        <v>-31</v>
      </c>
      <c r="H693" s="29">
        <f t="shared" si="268"/>
        <v>-1.7089305402425578E-2</v>
      </c>
      <c r="I693" s="21">
        <f t="shared" si="269"/>
        <v>23.399156237854196</v>
      </c>
      <c r="J693" s="21">
        <f t="shared" si="270"/>
        <v>-54.3991562378542</v>
      </c>
      <c r="K693" s="27">
        <f t="shared" si="271"/>
        <v>27199.5781189271</v>
      </c>
      <c r="L693" s="16">
        <f>Daten!G693</f>
        <v>217</v>
      </c>
      <c r="M693" s="16">
        <f>Daten!H693</f>
        <v>1152</v>
      </c>
      <c r="N693" s="16">
        <f>Daten!I693</f>
        <v>414</v>
      </c>
      <c r="O693" s="28">
        <f t="shared" si="272"/>
        <v>0.54774305555555558</v>
      </c>
      <c r="P693" s="16">
        <f t="shared" si="273"/>
        <v>637.06953714107101</v>
      </c>
      <c r="Q693" s="21">
        <f t="shared" si="274"/>
        <v>-6.0695371410710095</v>
      </c>
      <c r="R693" s="27">
        <f t="shared" si="275"/>
        <v>-1213.9074282142019</v>
      </c>
      <c r="S693" s="9">
        <f>Daten!K693</f>
        <v>1905</v>
      </c>
      <c r="T693" s="9">
        <f>Daten!L693</f>
        <v>135941</v>
      </c>
      <c r="U693" s="9">
        <f>Daten!M693</f>
        <v>563966</v>
      </c>
      <c r="V693" s="9">
        <f>Daten!N693</f>
        <v>500</v>
      </c>
      <c r="W693" s="9">
        <f>Daten!O693</f>
        <v>500</v>
      </c>
      <c r="X693" s="23">
        <f t="shared" si="276"/>
        <v>701812</v>
      </c>
      <c r="Y693" s="9">
        <f t="shared" si="277"/>
        <v>630677.06861759722</v>
      </c>
      <c r="Z693" s="21">
        <f t="shared" si="278"/>
        <v>71134.931382402778</v>
      </c>
      <c r="AA693" s="27">
        <f t="shared" si="279"/>
        <v>-7113.4931382402783</v>
      </c>
      <c r="AB693" s="32">
        <f t="shared" si="280"/>
        <v>18872.177552472618</v>
      </c>
      <c r="AC693" s="31">
        <f t="shared" si="281"/>
        <v>18872.177552472618</v>
      </c>
      <c r="AG693" s="26">
        <f t="shared" si="282"/>
        <v>27199.5781189271</v>
      </c>
      <c r="AH693" s="26">
        <f t="shared" si="283"/>
        <v>-7113.4931382402783</v>
      </c>
      <c r="AI693" s="26">
        <f t="shared" si="284"/>
        <v>20086.084980686821</v>
      </c>
      <c r="AJ693" s="26">
        <f t="shared" si="285"/>
        <v>1</v>
      </c>
      <c r="AK693" s="26">
        <f t="shared" si="286"/>
        <v>20086.084980686821</v>
      </c>
      <c r="AL693" s="26">
        <f t="shared" ca="1" si="287"/>
        <v>47405</v>
      </c>
      <c r="AM693" s="26">
        <f t="shared" ca="1" si="288"/>
        <v>31</v>
      </c>
      <c r="AN693" s="26">
        <f ca="1">IF(AM693=0,0,COUNTIF($AM$19:AM693,C693*10+1))</f>
        <v>226</v>
      </c>
      <c r="AO693" s="21">
        <f t="shared" ca="1" si="289"/>
        <v>0</v>
      </c>
      <c r="AP693" s="33">
        <f t="shared" ca="1" si="290"/>
        <v>47405</v>
      </c>
      <c r="AR693" s="111">
        <v>21427</v>
      </c>
      <c r="AS693" s="26"/>
    </row>
    <row r="694" spans="1:45" x14ac:dyDescent="0.2">
      <c r="A694" s="15">
        <f>Daten!A694</f>
        <v>31803</v>
      </c>
      <c r="B694" s="8" t="str">
        <f>Daten!B694</f>
        <v>Aspangberg-St. Peter</v>
      </c>
      <c r="C694" s="15">
        <f t="shared" si="266"/>
        <v>3</v>
      </c>
      <c r="D694" s="10">
        <f>Daten!D694</f>
        <v>0</v>
      </c>
      <c r="E694" s="9">
        <f>Daten!E694</f>
        <v>1858</v>
      </c>
      <c r="F694" s="9">
        <f>Daten!F694</f>
        <v>1933</v>
      </c>
      <c r="G694" s="27">
        <f t="shared" si="267"/>
        <v>-75</v>
      </c>
      <c r="H694" s="29">
        <f t="shared" si="268"/>
        <v>-3.8799793067770302E-2</v>
      </c>
      <c r="I694" s="21">
        <f t="shared" si="269"/>
        <v>24.934161525783992</v>
      </c>
      <c r="J694" s="21">
        <f t="shared" si="270"/>
        <v>-99.934161525783992</v>
      </c>
      <c r="K694" s="27">
        <f t="shared" si="271"/>
        <v>49967.080762891994</v>
      </c>
      <c r="L694" s="16">
        <f>Daten!G694</f>
        <v>277</v>
      </c>
      <c r="M694" s="16">
        <f>Daten!H694</f>
        <v>1169</v>
      </c>
      <c r="N694" s="16">
        <f>Daten!I694</f>
        <v>412</v>
      </c>
      <c r="O694" s="28">
        <f t="shared" si="272"/>
        <v>0.58939264328485885</v>
      </c>
      <c r="P694" s="16">
        <f t="shared" si="273"/>
        <v>646.47073690790978</v>
      </c>
      <c r="Q694" s="21">
        <f t="shared" si="274"/>
        <v>42.529263092090218</v>
      </c>
      <c r="R694" s="27">
        <f t="shared" si="275"/>
        <v>8505.8526184180446</v>
      </c>
      <c r="S694" s="9">
        <f>Daten!K694</f>
        <v>11563</v>
      </c>
      <c r="T694" s="9">
        <f>Daten!L694</f>
        <v>114986</v>
      </c>
      <c r="U694" s="9">
        <f>Daten!M694</f>
        <v>315875</v>
      </c>
      <c r="V694" s="9">
        <f>Daten!N694</f>
        <v>500</v>
      </c>
      <c r="W694" s="9">
        <f>Daten!O694</f>
        <v>500</v>
      </c>
      <c r="X694" s="23">
        <f t="shared" si="276"/>
        <v>442424</v>
      </c>
      <c r="Y694" s="9">
        <f t="shared" si="277"/>
        <v>657205.82921564532</v>
      </c>
      <c r="Z694" s="21">
        <f t="shared" si="278"/>
        <v>-214781.82921564532</v>
      </c>
      <c r="AA694" s="27">
        <f t="shared" si="279"/>
        <v>21478.182921564534</v>
      </c>
      <c r="AB694" s="32">
        <f t="shared" si="280"/>
        <v>79951.11630287458</v>
      </c>
      <c r="AC694" s="31">
        <f t="shared" si="281"/>
        <v>79951.11630287458</v>
      </c>
      <c r="AG694" s="26">
        <f t="shared" si="282"/>
        <v>49967.080762891994</v>
      </c>
      <c r="AH694" s="26">
        <f t="shared" si="283"/>
        <v>21478.182921564534</v>
      </c>
      <c r="AI694" s="26">
        <f t="shared" si="284"/>
        <v>71445.263684456528</v>
      </c>
      <c r="AJ694" s="26">
        <f t="shared" si="285"/>
        <v>1</v>
      </c>
      <c r="AK694" s="26">
        <f t="shared" si="286"/>
        <v>71445.263684456528</v>
      </c>
      <c r="AL694" s="26">
        <f t="shared" ca="1" si="287"/>
        <v>168618</v>
      </c>
      <c r="AM694" s="26">
        <f t="shared" ca="1" si="288"/>
        <v>31</v>
      </c>
      <c r="AN694" s="26">
        <f ca="1">IF(AM694=0,0,COUNTIF($AM$19:AM694,C694*10+1))</f>
        <v>227</v>
      </c>
      <c r="AO694" s="21">
        <f t="shared" ca="1" si="289"/>
        <v>0</v>
      </c>
      <c r="AP694" s="33">
        <f t="shared" ca="1" si="290"/>
        <v>168618</v>
      </c>
      <c r="AR694" s="111">
        <v>76215</v>
      </c>
      <c r="AS694" s="26"/>
    </row>
    <row r="695" spans="1:45" x14ac:dyDescent="0.2">
      <c r="A695" s="15">
        <f>Daten!A695</f>
        <v>31804</v>
      </c>
      <c r="B695" s="8" t="str">
        <f>Daten!B695</f>
        <v>Breitenau</v>
      </c>
      <c r="C695" s="15">
        <f t="shared" si="266"/>
        <v>3</v>
      </c>
      <c r="D695" s="10">
        <f>Daten!D695</f>
        <v>0</v>
      </c>
      <c r="E695" s="9">
        <f>Daten!E695</f>
        <v>1579</v>
      </c>
      <c r="F695" s="9">
        <f>Daten!F695</f>
        <v>1527</v>
      </c>
      <c r="G695" s="27">
        <f t="shared" si="267"/>
        <v>52</v>
      </c>
      <c r="H695" s="29">
        <f t="shared" si="268"/>
        <v>3.4053700065487885E-2</v>
      </c>
      <c r="I695" s="21">
        <f t="shared" si="269"/>
        <v>19.697084661082336</v>
      </c>
      <c r="J695" s="21">
        <f t="shared" si="270"/>
        <v>32.302915338917664</v>
      </c>
      <c r="K695" s="27">
        <f t="shared" si="271"/>
        <v>-16151.457669458832</v>
      </c>
      <c r="L695" s="16">
        <f>Daten!G695</f>
        <v>239</v>
      </c>
      <c r="M695" s="16">
        <f>Daten!H695</f>
        <v>1076</v>
      </c>
      <c r="N695" s="16">
        <f>Daten!I695</f>
        <v>264</v>
      </c>
      <c r="O695" s="28">
        <f t="shared" si="272"/>
        <v>0.46747211895910779</v>
      </c>
      <c r="P695" s="16">
        <f t="shared" si="273"/>
        <v>595.04064406579198</v>
      </c>
      <c r="Q695" s="21">
        <f t="shared" si="274"/>
        <v>-92.04064406579198</v>
      </c>
      <c r="R695" s="27">
        <f t="shared" si="275"/>
        <v>-18408.128813158397</v>
      </c>
      <c r="S695" s="9">
        <f>Daten!K695</f>
        <v>2930</v>
      </c>
      <c r="T695" s="9">
        <f>Daten!L695</f>
        <v>80954</v>
      </c>
      <c r="U695" s="9">
        <f>Daten!M695</f>
        <v>705736</v>
      </c>
      <c r="V695" s="9">
        <f>Daten!N695</f>
        <v>500</v>
      </c>
      <c r="W695" s="9">
        <f>Daten!O695</f>
        <v>500</v>
      </c>
      <c r="X695" s="23">
        <f t="shared" si="276"/>
        <v>789620</v>
      </c>
      <c r="Y695" s="9">
        <f t="shared" si="277"/>
        <v>558518.83979090629</v>
      </c>
      <c r="Z695" s="21">
        <f t="shared" si="278"/>
        <v>231101.16020909371</v>
      </c>
      <c r="AA695" s="27">
        <f t="shared" si="279"/>
        <v>-23110.116020909372</v>
      </c>
      <c r="AB695" s="32">
        <f t="shared" si="280"/>
        <v>-57669.702503526605</v>
      </c>
      <c r="AC695" s="31">
        <f t="shared" si="281"/>
        <v>0</v>
      </c>
      <c r="AG695" s="26">
        <f t="shared" si="282"/>
        <v>0</v>
      </c>
      <c r="AH695" s="26">
        <f t="shared" si="283"/>
        <v>0</v>
      </c>
      <c r="AI695" s="26">
        <f t="shared" si="284"/>
        <v>0</v>
      </c>
      <c r="AJ695" s="26">
        <f t="shared" si="285"/>
        <v>1</v>
      </c>
      <c r="AK695" s="26">
        <f t="shared" si="286"/>
        <v>0</v>
      </c>
      <c r="AL695" s="26">
        <f t="shared" ca="1" si="287"/>
        <v>0</v>
      </c>
      <c r="AM695" s="26">
        <f t="shared" ca="1" si="288"/>
        <v>0</v>
      </c>
      <c r="AN695" s="26">
        <f ca="1">IF(AM695=0,0,COUNTIF($AM$19:AM695,C695*10+1))</f>
        <v>0</v>
      </c>
      <c r="AO695" s="21">
        <f t="shared" ca="1" si="289"/>
        <v>0</v>
      </c>
      <c r="AP695" s="33">
        <f t="shared" ca="1" si="290"/>
        <v>0</v>
      </c>
      <c r="AR695" s="111">
        <v>0</v>
      </c>
      <c r="AS695" s="26"/>
    </row>
    <row r="696" spans="1:45" x14ac:dyDescent="0.2">
      <c r="A696" s="15">
        <f>Daten!A696</f>
        <v>31805</v>
      </c>
      <c r="B696" s="8" t="str">
        <f>Daten!B696</f>
        <v>Breitenstein</v>
      </c>
      <c r="C696" s="15">
        <f t="shared" si="266"/>
        <v>3</v>
      </c>
      <c r="D696" s="10">
        <f>Daten!D696</f>
        <v>0</v>
      </c>
      <c r="E696" s="9">
        <f>Daten!E696</f>
        <v>315</v>
      </c>
      <c r="F696" s="9">
        <f>Daten!F696</f>
        <v>336</v>
      </c>
      <c r="G696" s="27">
        <f t="shared" si="267"/>
        <v>-21</v>
      </c>
      <c r="H696" s="29">
        <f t="shared" si="268"/>
        <v>-6.25E-2</v>
      </c>
      <c r="I696" s="21">
        <f t="shared" si="269"/>
        <v>4.3341325776841293</v>
      </c>
      <c r="J696" s="21">
        <f t="shared" si="270"/>
        <v>-25.33413257768413</v>
      </c>
      <c r="K696" s="27">
        <f t="shared" si="271"/>
        <v>12667.066288842065</v>
      </c>
      <c r="L696" s="16">
        <f>Daten!G696</f>
        <v>24</v>
      </c>
      <c r="M696" s="16">
        <f>Daten!H696</f>
        <v>206</v>
      </c>
      <c r="N696" s="16">
        <f>Daten!I696</f>
        <v>85</v>
      </c>
      <c r="O696" s="28">
        <f t="shared" si="272"/>
        <v>0.529126213592233</v>
      </c>
      <c r="P696" s="16">
        <f t="shared" si="273"/>
        <v>113.92042070404568</v>
      </c>
      <c r="Q696" s="21">
        <f t="shared" si="274"/>
        <v>-4.9204207040456822</v>
      </c>
      <c r="R696" s="27">
        <f t="shared" si="275"/>
        <v>-984.08414080913644</v>
      </c>
      <c r="S696" s="9">
        <f>Daten!K696</f>
        <v>5900</v>
      </c>
      <c r="T696" s="9">
        <f>Daten!L696</f>
        <v>34832</v>
      </c>
      <c r="U696" s="9">
        <f>Daten!M696</f>
        <v>9122</v>
      </c>
      <c r="V696" s="9">
        <f>Daten!N696</f>
        <v>500</v>
      </c>
      <c r="W696" s="9">
        <f>Daten!O696</f>
        <v>500</v>
      </c>
      <c r="X696" s="23">
        <f t="shared" si="276"/>
        <v>49854</v>
      </c>
      <c r="Y696" s="9">
        <f t="shared" si="277"/>
        <v>111420.79451180209</v>
      </c>
      <c r="Z696" s="21">
        <f t="shared" si="278"/>
        <v>-61566.794511802087</v>
      </c>
      <c r="AA696" s="27">
        <f t="shared" si="279"/>
        <v>6156.6794511802091</v>
      </c>
      <c r="AB696" s="32">
        <f t="shared" si="280"/>
        <v>17839.661599213137</v>
      </c>
      <c r="AC696" s="31">
        <f t="shared" si="281"/>
        <v>17839.661599213137</v>
      </c>
      <c r="AG696" s="26">
        <f t="shared" si="282"/>
        <v>12667.066288842065</v>
      </c>
      <c r="AH696" s="26">
        <f t="shared" si="283"/>
        <v>6156.6794511802091</v>
      </c>
      <c r="AI696" s="26">
        <f t="shared" si="284"/>
        <v>18823.745740022274</v>
      </c>
      <c r="AJ696" s="26">
        <f t="shared" si="285"/>
        <v>1</v>
      </c>
      <c r="AK696" s="26">
        <f t="shared" si="286"/>
        <v>18823.745740022274</v>
      </c>
      <c r="AL696" s="26">
        <f t="shared" ca="1" si="287"/>
        <v>44426</v>
      </c>
      <c r="AM696" s="26">
        <f t="shared" ca="1" si="288"/>
        <v>31</v>
      </c>
      <c r="AN696" s="26">
        <f ca="1">IF(AM696=0,0,COUNTIF($AM$19:AM696,C696*10+1))</f>
        <v>228</v>
      </c>
      <c r="AO696" s="21">
        <f t="shared" ca="1" si="289"/>
        <v>0</v>
      </c>
      <c r="AP696" s="33">
        <f t="shared" ca="1" si="290"/>
        <v>44426</v>
      </c>
      <c r="AR696" s="111">
        <v>20081</v>
      </c>
      <c r="AS696" s="26"/>
    </row>
    <row r="697" spans="1:45" x14ac:dyDescent="0.2">
      <c r="A697" s="15">
        <f>Daten!A697</f>
        <v>31806</v>
      </c>
      <c r="B697" s="8" t="str">
        <f>Daten!B697</f>
        <v>Buchbach</v>
      </c>
      <c r="C697" s="15">
        <f t="shared" si="266"/>
        <v>3</v>
      </c>
      <c r="D697" s="10">
        <f>Daten!D697</f>
        <v>0</v>
      </c>
      <c r="E697" s="9">
        <f>Daten!E697</f>
        <v>352</v>
      </c>
      <c r="F697" s="9">
        <f>Daten!F697</f>
        <v>347</v>
      </c>
      <c r="G697" s="27">
        <f t="shared" si="267"/>
        <v>5</v>
      </c>
      <c r="H697" s="29">
        <f t="shared" si="268"/>
        <v>1.4409221902017291E-2</v>
      </c>
      <c r="I697" s="21">
        <f t="shared" si="269"/>
        <v>4.4760238227868827</v>
      </c>
      <c r="J697" s="21">
        <f t="shared" si="270"/>
        <v>0.52397617721311729</v>
      </c>
      <c r="K697" s="27">
        <f t="shared" si="271"/>
        <v>-261.98808860655862</v>
      </c>
      <c r="L697" s="16">
        <f>Daten!G697</f>
        <v>45</v>
      </c>
      <c r="M697" s="16">
        <f>Daten!H697</f>
        <v>219</v>
      </c>
      <c r="N697" s="16">
        <f>Daten!I697</f>
        <v>88</v>
      </c>
      <c r="O697" s="28">
        <f t="shared" si="272"/>
        <v>0.60730593607305938</v>
      </c>
      <c r="P697" s="16">
        <f t="shared" si="273"/>
        <v>121.10957346692236</v>
      </c>
      <c r="Q697" s="21">
        <f t="shared" si="274"/>
        <v>11.890426533077644</v>
      </c>
      <c r="R697" s="27">
        <f t="shared" si="275"/>
        <v>2378.0853066155287</v>
      </c>
      <c r="S697" s="9">
        <f>Daten!K697</f>
        <v>1142</v>
      </c>
      <c r="T697" s="9">
        <f>Daten!L697</f>
        <v>19717</v>
      </c>
      <c r="U697" s="9">
        <f>Daten!M697</f>
        <v>13016</v>
      </c>
      <c r="V697" s="9">
        <f>Daten!N697</f>
        <v>500</v>
      </c>
      <c r="W697" s="9">
        <f>Daten!O697</f>
        <v>500</v>
      </c>
      <c r="X697" s="23">
        <f t="shared" si="276"/>
        <v>33875</v>
      </c>
      <c r="Y697" s="9">
        <f t="shared" si="277"/>
        <v>124508.31640683916</v>
      </c>
      <c r="Z697" s="21">
        <f t="shared" si="278"/>
        <v>-90633.316406839163</v>
      </c>
      <c r="AA697" s="27">
        <f t="shared" si="279"/>
        <v>9063.3316406839167</v>
      </c>
      <c r="AB697" s="32">
        <f t="shared" si="280"/>
        <v>11179.428858692887</v>
      </c>
      <c r="AC697" s="31">
        <f t="shared" si="281"/>
        <v>11179.428858692887</v>
      </c>
      <c r="AG697" s="26">
        <f t="shared" si="282"/>
        <v>-261.98808860655862</v>
      </c>
      <c r="AH697" s="26">
        <f t="shared" si="283"/>
        <v>9063.3316406839167</v>
      </c>
      <c r="AI697" s="26">
        <f t="shared" si="284"/>
        <v>8801.3435520773583</v>
      </c>
      <c r="AJ697" s="26">
        <f t="shared" si="285"/>
        <v>1</v>
      </c>
      <c r="AK697" s="26">
        <f t="shared" si="286"/>
        <v>8801.3435520773583</v>
      </c>
      <c r="AL697" s="26">
        <f t="shared" ca="1" si="287"/>
        <v>20772</v>
      </c>
      <c r="AM697" s="26">
        <f t="shared" ca="1" si="288"/>
        <v>31</v>
      </c>
      <c r="AN697" s="26">
        <f ca="1">IF(AM697=0,0,COUNTIF($AM$19:AM697,C697*10+1))</f>
        <v>229</v>
      </c>
      <c r="AO697" s="21">
        <f t="shared" ca="1" si="289"/>
        <v>0</v>
      </c>
      <c r="AP697" s="33">
        <f t="shared" ca="1" si="290"/>
        <v>20772</v>
      </c>
      <c r="AR697" s="111">
        <v>9389</v>
      </c>
      <c r="AS697" s="26"/>
    </row>
    <row r="698" spans="1:45" x14ac:dyDescent="0.2">
      <c r="A698" s="15">
        <f>Daten!A698</f>
        <v>31807</v>
      </c>
      <c r="B698" s="8" t="str">
        <f>Daten!B698</f>
        <v>Edlitz</v>
      </c>
      <c r="C698" s="15">
        <f t="shared" si="266"/>
        <v>3</v>
      </c>
      <c r="D698" s="10">
        <f>Daten!D698</f>
        <v>0</v>
      </c>
      <c r="E698" s="9">
        <f>Daten!E698</f>
        <v>904</v>
      </c>
      <c r="F698" s="9">
        <f>Daten!F698</f>
        <v>928</v>
      </c>
      <c r="G698" s="27">
        <f t="shared" si="267"/>
        <v>-24</v>
      </c>
      <c r="H698" s="29">
        <f t="shared" si="268"/>
        <v>-2.5862068965517241E-2</v>
      </c>
      <c r="I698" s="21">
        <f t="shared" si="269"/>
        <v>11.970461405032356</v>
      </c>
      <c r="J698" s="21">
        <f t="shared" si="270"/>
        <v>-35.970461405032353</v>
      </c>
      <c r="K698" s="27">
        <f t="shared" si="271"/>
        <v>17985.230702516175</v>
      </c>
      <c r="L698" s="16">
        <f>Daten!G698</f>
        <v>119</v>
      </c>
      <c r="M698" s="16">
        <f>Daten!H698</f>
        <v>594</v>
      </c>
      <c r="N698" s="16">
        <f>Daten!I698</f>
        <v>191</v>
      </c>
      <c r="O698" s="28">
        <f t="shared" si="272"/>
        <v>0.52188552188552184</v>
      </c>
      <c r="P698" s="16">
        <f t="shared" si="273"/>
        <v>328.48898008836471</v>
      </c>
      <c r="Q698" s="21">
        <f t="shared" si="274"/>
        <v>-18.488980088364713</v>
      </c>
      <c r="R698" s="27">
        <f t="shared" si="275"/>
        <v>-3697.7960176729425</v>
      </c>
      <c r="S698" s="9">
        <f>Daten!K698</f>
        <v>7354</v>
      </c>
      <c r="T698" s="9">
        <f>Daten!L698</f>
        <v>48630</v>
      </c>
      <c r="U698" s="9">
        <f>Daten!M698</f>
        <v>81673</v>
      </c>
      <c r="V698" s="9">
        <f>Daten!N698</f>
        <v>500</v>
      </c>
      <c r="W698" s="9">
        <f>Daten!O698</f>
        <v>500</v>
      </c>
      <c r="X698" s="23">
        <f t="shared" si="276"/>
        <v>137657</v>
      </c>
      <c r="Y698" s="9">
        <f t="shared" si="277"/>
        <v>319759.99440847331</v>
      </c>
      <c r="Z698" s="21">
        <f t="shared" si="278"/>
        <v>-182102.99440847331</v>
      </c>
      <c r="AA698" s="27">
        <f t="shared" si="279"/>
        <v>18210.299440847331</v>
      </c>
      <c r="AB698" s="32">
        <f t="shared" si="280"/>
        <v>32497.734125690564</v>
      </c>
      <c r="AC698" s="31">
        <f t="shared" si="281"/>
        <v>32497.734125690564</v>
      </c>
      <c r="AG698" s="26">
        <f t="shared" si="282"/>
        <v>17985.230702516175</v>
      </c>
      <c r="AH698" s="26">
        <f t="shared" si="283"/>
        <v>18210.299440847331</v>
      </c>
      <c r="AI698" s="26">
        <f t="shared" si="284"/>
        <v>36195.530143363503</v>
      </c>
      <c r="AJ698" s="26">
        <f t="shared" si="285"/>
        <v>1</v>
      </c>
      <c r="AK698" s="26">
        <f t="shared" si="286"/>
        <v>36195.530143363503</v>
      </c>
      <c r="AL698" s="26">
        <f t="shared" ca="1" si="287"/>
        <v>85425</v>
      </c>
      <c r="AM698" s="26">
        <f t="shared" ca="1" si="288"/>
        <v>31</v>
      </c>
      <c r="AN698" s="26">
        <f ca="1">IF(AM698=0,0,COUNTIF($AM$19:AM698,C698*10+1))</f>
        <v>230</v>
      </c>
      <c r="AO698" s="21">
        <f t="shared" ca="1" si="289"/>
        <v>0</v>
      </c>
      <c r="AP698" s="33">
        <f t="shared" ca="1" si="290"/>
        <v>85425</v>
      </c>
      <c r="AR698" s="111">
        <v>38612</v>
      </c>
      <c r="AS698" s="26"/>
    </row>
    <row r="699" spans="1:45" x14ac:dyDescent="0.2">
      <c r="A699" s="15">
        <f>Daten!A699</f>
        <v>31808</v>
      </c>
      <c r="B699" s="8" t="str">
        <f>Daten!B699</f>
        <v>Enzenreith</v>
      </c>
      <c r="C699" s="15">
        <f t="shared" si="266"/>
        <v>3</v>
      </c>
      <c r="D699" s="10">
        <f>Daten!D699</f>
        <v>0</v>
      </c>
      <c r="E699" s="9">
        <f>Daten!E699</f>
        <v>1986</v>
      </c>
      <c r="F699" s="9">
        <f>Daten!F699</f>
        <v>1921</v>
      </c>
      <c r="G699" s="27">
        <f t="shared" si="267"/>
        <v>65</v>
      </c>
      <c r="H699" s="29">
        <f t="shared" si="268"/>
        <v>3.3836543466944299E-2</v>
      </c>
      <c r="I699" s="21">
        <f t="shared" si="269"/>
        <v>24.779371076580986</v>
      </c>
      <c r="J699" s="21">
        <f t="shared" si="270"/>
        <v>40.220628923419014</v>
      </c>
      <c r="K699" s="27">
        <f t="shared" si="271"/>
        <v>-20110.314461709506</v>
      </c>
      <c r="L699" s="16">
        <f>Daten!G699</f>
        <v>278</v>
      </c>
      <c r="M699" s="16">
        <f>Daten!H699</f>
        <v>1255</v>
      </c>
      <c r="N699" s="16">
        <f>Daten!I699</f>
        <v>453</v>
      </c>
      <c r="O699" s="28">
        <f t="shared" si="272"/>
        <v>0.5824701195219123</v>
      </c>
      <c r="P699" s="16">
        <f t="shared" si="273"/>
        <v>694.02974749309385</v>
      </c>
      <c r="Q699" s="21">
        <f t="shared" si="274"/>
        <v>36.970252506906149</v>
      </c>
      <c r="R699" s="27">
        <f t="shared" si="275"/>
        <v>7394.0505013812299</v>
      </c>
      <c r="S699" s="9">
        <f>Daten!K699</f>
        <v>3510</v>
      </c>
      <c r="T699" s="9">
        <f>Daten!L699</f>
        <v>118189</v>
      </c>
      <c r="U699" s="9">
        <f>Daten!M699</f>
        <v>222206</v>
      </c>
      <c r="V699" s="9">
        <f>Daten!N699</f>
        <v>500</v>
      </c>
      <c r="W699" s="9">
        <f>Daten!O699</f>
        <v>500</v>
      </c>
      <c r="X699" s="23">
        <f t="shared" si="276"/>
        <v>343905</v>
      </c>
      <c r="Y699" s="9">
        <f t="shared" si="277"/>
        <v>702481.58063631412</v>
      </c>
      <c r="Z699" s="21">
        <f t="shared" si="278"/>
        <v>-358576.58063631412</v>
      </c>
      <c r="AA699" s="27">
        <f t="shared" si="279"/>
        <v>35857.65806363141</v>
      </c>
      <c r="AB699" s="32">
        <f t="shared" si="280"/>
        <v>23141.394103303133</v>
      </c>
      <c r="AC699" s="31">
        <f t="shared" si="281"/>
        <v>23141.394103303133</v>
      </c>
      <c r="AG699" s="26">
        <f t="shared" si="282"/>
        <v>-20110.314461709506</v>
      </c>
      <c r="AH699" s="26">
        <f t="shared" si="283"/>
        <v>35857.65806363141</v>
      </c>
      <c r="AI699" s="26">
        <f t="shared" si="284"/>
        <v>15747.343601921904</v>
      </c>
      <c r="AJ699" s="26">
        <f t="shared" si="285"/>
        <v>1</v>
      </c>
      <c r="AK699" s="26">
        <f t="shared" si="286"/>
        <v>15747.343601921904</v>
      </c>
      <c r="AL699" s="26">
        <f t="shared" ca="1" si="287"/>
        <v>37165</v>
      </c>
      <c r="AM699" s="26">
        <f t="shared" ca="1" si="288"/>
        <v>31</v>
      </c>
      <c r="AN699" s="26">
        <f ca="1">IF(AM699=0,0,COUNTIF($AM$19:AM699,C699*10+1))</f>
        <v>231</v>
      </c>
      <c r="AO699" s="21">
        <f t="shared" ca="1" si="289"/>
        <v>0</v>
      </c>
      <c r="AP699" s="33">
        <f t="shared" ca="1" si="290"/>
        <v>37165</v>
      </c>
      <c r="AR699" s="111">
        <v>16798</v>
      </c>
      <c r="AS699" s="26"/>
    </row>
    <row r="700" spans="1:45" x14ac:dyDescent="0.2">
      <c r="A700" s="15">
        <f>Daten!A700</f>
        <v>31809</v>
      </c>
      <c r="B700" s="8" t="str">
        <f>Daten!B700</f>
        <v>Feistritz am Wechsel</v>
      </c>
      <c r="C700" s="15">
        <f t="shared" si="266"/>
        <v>3</v>
      </c>
      <c r="D700" s="10">
        <f>Daten!D700</f>
        <v>0</v>
      </c>
      <c r="E700" s="9">
        <f>Daten!E700</f>
        <v>1033</v>
      </c>
      <c r="F700" s="9">
        <f>Daten!F700</f>
        <v>1023</v>
      </c>
      <c r="G700" s="27">
        <f t="shared" si="267"/>
        <v>10</v>
      </c>
      <c r="H700" s="29">
        <f t="shared" si="268"/>
        <v>9.7751710654936461E-3</v>
      </c>
      <c r="I700" s="21">
        <f t="shared" si="269"/>
        <v>13.195885794556142</v>
      </c>
      <c r="J700" s="21">
        <f t="shared" si="270"/>
        <v>-3.1958857945561423</v>
      </c>
      <c r="K700" s="27">
        <f t="shared" si="271"/>
        <v>1597.9428972780711</v>
      </c>
      <c r="L700" s="16">
        <f>Daten!G700</f>
        <v>143</v>
      </c>
      <c r="M700" s="16">
        <f>Daten!H700</f>
        <v>661</v>
      </c>
      <c r="N700" s="16">
        <f>Daten!I700</f>
        <v>229</v>
      </c>
      <c r="O700" s="28">
        <f t="shared" si="272"/>
        <v>0.56278366111951583</v>
      </c>
      <c r="P700" s="16">
        <f t="shared" si="273"/>
        <v>365.54076740472914</v>
      </c>
      <c r="Q700" s="21">
        <f t="shared" si="274"/>
        <v>6.459232595270862</v>
      </c>
      <c r="R700" s="27">
        <f t="shared" si="275"/>
        <v>1291.8465190541724</v>
      </c>
      <c r="S700" s="9">
        <f>Daten!K700</f>
        <v>13595</v>
      </c>
      <c r="T700" s="9">
        <f>Daten!L700</f>
        <v>50253</v>
      </c>
      <c r="U700" s="9">
        <f>Daten!M700</f>
        <v>61737</v>
      </c>
      <c r="V700" s="9">
        <f>Daten!N700</f>
        <v>500</v>
      </c>
      <c r="W700" s="9">
        <f>Daten!O700</f>
        <v>500</v>
      </c>
      <c r="X700" s="23">
        <f t="shared" si="276"/>
        <v>125585</v>
      </c>
      <c r="Y700" s="9">
        <f t="shared" si="277"/>
        <v>365389.46263711603</v>
      </c>
      <c r="Z700" s="21">
        <f t="shared" si="278"/>
        <v>-239804.46263711603</v>
      </c>
      <c r="AA700" s="27">
        <f t="shared" si="279"/>
        <v>23980.446263711605</v>
      </c>
      <c r="AB700" s="32">
        <f t="shared" si="280"/>
        <v>26870.23568004385</v>
      </c>
      <c r="AC700" s="31">
        <f t="shared" si="281"/>
        <v>26870.23568004385</v>
      </c>
      <c r="AG700" s="26">
        <f t="shared" si="282"/>
        <v>1597.9428972780711</v>
      </c>
      <c r="AH700" s="26">
        <f t="shared" si="283"/>
        <v>23980.446263711605</v>
      </c>
      <c r="AI700" s="26">
        <f t="shared" si="284"/>
        <v>25578.389160989675</v>
      </c>
      <c r="AJ700" s="26">
        <f t="shared" si="285"/>
        <v>1</v>
      </c>
      <c r="AK700" s="26">
        <f t="shared" si="286"/>
        <v>25578.389160989675</v>
      </c>
      <c r="AL700" s="26">
        <f t="shared" ca="1" si="287"/>
        <v>60367</v>
      </c>
      <c r="AM700" s="26">
        <f t="shared" ca="1" si="288"/>
        <v>31</v>
      </c>
      <c r="AN700" s="26">
        <f ca="1">IF(AM700=0,0,COUNTIF($AM$19:AM700,C700*10+1))</f>
        <v>232</v>
      </c>
      <c r="AO700" s="21">
        <f t="shared" ca="1" si="289"/>
        <v>0</v>
      </c>
      <c r="AP700" s="33">
        <f t="shared" ca="1" si="290"/>
        <v>60367</v>
      </c>
      <c r="AR700" s="111">
        <v>27286</v>
      </c>
      <c r="AS700" s="26"/>
    </row>
    <row r="701" spans="1:45" x14ac:dyDescent="0.2">
      <c r="A701" s="15">
        <f>Daten!A701</f>
        <v>31810</v>
      </c>
      <c r="B701" s="8" t="str">
        <f>Daten!B701</f>
        <v>Gloggnitz</v>
      </c>
      <c r="C701" s="15">
        <f t="shared" si="266"/>
        <v>3</v>
      </c>
      <c r="D701" s="10">
        <f>Daten!D701</f>
        <v>0</v>
      </c>
      <c r="E701" s="9">
        <f>Daten!E701</f>
        <v>5920</v>
      </c>
      <c r="F701" s="9">
        <f>Daten!F701</f>
        <v>5955</v>
      </c>
      <c r="G701" s="27">
        <f t="shared" si="267"/>
        <v>-35</v>
      </c>
      <c r="H701" s="29">
        <f t="shared" si="268"/>
        <v>-5.8774139378673382E-3</v>
      </c>
      <c r="I701" s="21">
        <f t="shared" si="269"/>
        <v>76.814760416991035</v>
      </c>
      <c r="J701" s="21">
        <f t="shared" si="270"/>
        <v>-111.81476041699104</v>
      </c>
      <c r="K701" s="27">
        <f t="shared" si="271"/>
        <v>55907.380208495517</v>
      </c>
      <c r="L701" s="16">
        <f>Daten!G701</f>
        <v>734</v>
      </c>
      <c r="M701" s="16">
        <f>Daten!H701</f>
        <v>3752</v>
      </c>
      <c r="N701" s="16">
        <f>Daten!I701</f>
        <v>1434</v>
      </c>
      <c r="O701" s="28">
        <f t="shared" si="272"/>
        <v>0.57782515991471217</v>
      </c>
      <c r="P701" s="16">
        <f t="shared" si="273"/>
        <v>2074.9000897164051</v>
      </c>
      <c r="Q701" s="21">
        <f t="shared" si="274"/>
        <v>93.099910283594909</v>
      </c>
      <c r="R701" s="27">
        <f t="shared" si="275"/>
        <v>18619.982056718982</v>
      </c>
      <c r="S701" s="9">
        <f>Daten!K701</f>
        <v>-11044</v>
      </c>
      <c r="T701" s="9">
        <f>Daten!L701</f>
        <v>408512</v>
      </c>
      <c r="U701" s="9">
        <f>Daten!M701</f>
        <v>2520280</v>
      </c>
      <c r="V701" s="9">
        <f>Daten!N701</f>
        <v>500</v>
      </c>
      <c r="W701" s="9">
        <f>Daten!O701</f>
        <v>500</v>
      </c>
      <c r="X701" s="23">
        <f t="shared" si="276"/>
        <v>2917748</v>
      </c>
      <c r="Y701" s="9">
        <f t="shared" si="277"/>
        <v>2094003.5032059313</v>
      </c>
      <c r="Z701" s="21">
        <f t="shared" si="278"/>
        <v>823744.49679406872</v>
      </c>
      <c r="AA701" s="27">
        <f t="shared" si="279"/>
        <v>-82374.449679406884</v>
      </c>
      <c r="AB701" s="32">
        <f t="shared" si="280"/>
        <v>-7847.087414192385</v>
      </c>
      <c r="AC701" s="31">
        <f t="shared" si="281"/>
        <v>0</v>
      </c>
      <c r="AG701" s="26">
        <f t="shared" si="282"/>
        <v>0</v>
      </c>
      <c r="AH701" s="26">
        <f t="shared" si="283"/>
        <v>0</v>
      </c>
      <c r="AI701" s="26">
        <f t="shared" si="284"/>
        <v>0</v>
      </c>
      <c r="AJ701" s="26">
        <f t="shared" si="285"/>
        <v>1</v>
      </c>
      <c r="AK701" s="26">
        <f t="shared" si="286"/>
        <v>0</v>
      </c>
      <c r="AL701" s="26">
        <f t="shared" ca="1" si="287"/>
        <v>0</v>
      </c>
      <c r="AM701" s="26">
        <f t="shared" ca="1" si="288"/>
        <v>0</v>
      </c>
      <c r="AN701" s="26">
        <f ca="1">IF(AM701=0,0,COUNTIF($AM$19:AM701,C701*10+1))</f>
        <v>0</v>
      </c>
      <c r="AO701" s="21">
        <f t="shared" ca="1" si="289"/>
        <v>0</v>
      </c>
      <c r="AP701" s="33">
        <f t="shared" ca="1" si="290"/>
        <v>0</v>
      </c>
      <c r="AR701" s="111">
        <v>0</v>
      </c>
      <c r="AS701" s="26"/>
    </row>
    <row r="702" spans="1:45" x14ac:dyDescent="0.2">
      <c r="A702" s="15">
        <f>Daten!A702</f>
        <v>31811</v>
      </c>
      <c r="B702" s="8" t="str">
        <f>Daten!B702</f>
        <v>Grafenbach-St. Valentin</v>
      </c>
      <c r="C702" s="15">
        <f t="shared" si="266"/>
        <v>3</v>
      </c>
      <c r="D702" s="10">
        <f>Daten!D702</f>
        <v>0</v>
      </c>
      <c r="E702" s="9">
        <f>Daten!E702</f>
        <v>2208</v>
      </c>
      <c r="F702" s="9">
        <f>Daten!F702</f>
        <v>2271</v>
      </c>
      <c r="G702" s="27">
        <f t="shared" si="267"/>
        <v>-63</v>
      </c>
      <c r="H702" s="29">
        <f t="shared" si="268"/>
        <v>-2.7741083223249668E-2</v>
      </c>
      <c r="I702" s="21">
        <f t="shared" si="269"/>
        <v>29.294092511668619</v>
      </c>
      <c r="J702" s="21">
        <f t="shared" si="270"/>
        <v>-92.294092511668623</v>
      </c>
      <c r="K702" s="27">
        <f t="shared" si="271"/>
        <v>46147.046255834313</v>
      </c>
      <c r="L702" s="16">
        <f>Daten!G702</f>
        <v>285</v>
      </c>
      <c r="M702" s="16">
        <f>Daten!H702</f>
        <v>1472</v>
      </c>
      <c r="N702" s="16">
        <f>Daten!I702</f>
        <v>451</v>
      </c>
      <c r="O702" s="28">
        <f t="shared" si="272"/>
        <v>0.5</v>
      </c>
      <c r="P702" s="16">
        <f t="shared" si="273"/>
        <v>814.03329745803512</v>
      </c>
      <c r="Q702" s="21">
        <f t="shared" si="274"/>
        <v>-78.033297458035122</v>
      </c>
      <c r="R702" s="27">
        <f t="shared" si="275"/>
        <v>-15606.659491607024</v>
      </c>
      <c r="S702" s="9">
        <f>Daten!K702</f>
        <v>4066</v>
      </c>
      <c r="T702" s="9">
        <f>Daten!L702</f>
        <v>104883</v>
      </c>
      <c r="U702" s="9">
        <f>Daten!M702</f>
        <v>118767</v>
      </c>
      <c r="V702" s="9">
        <f>Daten!N702</f>
        <v>500</v>
      </c>
      <c r="W702" s="9">
        <f>Daten!O702</f>
        <v>500</v>
      </c>
      <c r="X702" s="23">
        <f t="shared" si="276"/>
        <v>227716</v>
      </c>
      <c r="Y702" s="9">
        <f t="shared" si="277"/>
        <v>781006.71200653655</v>
      </c>
      <c r="Z702" s="21">
        <f t="shared" si="278"/>
        <v>-553290.71200653655</v>
      </c>
      <c r="AA702" s="27">
        <f t="shared" si="279"/>
        <v>55329.071200653656</v>
      </c>
      <c r="AB702" s="32">
        <f t="shared" si="280"/>
        <v>85869.457964880945</v>
      </c>
      <c r="AC702" s="31">
        <f t="shared" si="281"/>
        <v>85869.457964880945</v>
      </c>
      <c r="AG702" s="26">
        <f t="shared" si="282"/>
        <v>46147.046255834313</v>
      </c>
      <c r="AH702" s="26">
        <f t="shared" si="283"/>
        <v>55329.071200653656</v>
      </c>
      <c r="AI702" s="26">
        <f t="shared" si="284"/>
        <v>101476.11745648796</v>
      </c>
      <c r="AJ702" s="26">
        <f t="shared" si="285"/>
        <v>1</v>
      </c>
      <c r="AK702" s="26">
        <f t="shared" si="286"/>
        <v>101476.11745648796</v>
      </c>
      <c r="AL702" s="26">
        <f t="shared" ca="1" si="287"/>
        <v>239493</v>
      </c>
      <c r="AM702" s="26">
        <f t="shared" ca="1" si="288"/>
        <v>31</v>
      </c>
      <c r="AN702" s="26">
        <f ca="1">IF(AM702=0,0,COUNTIF($AM$19:AM702,C702*10+1))</f>
        <v>233</v>
      </c>
      <c r="AO702" s="21">
        <f t="shared" ca="1" si="289"/>
        <v>0</v>
      </c>
      <c r="AP702" s="33">
        <f t="shared" ca="1" si="290"/>
        <v>239493</v>
      </c>
      <c r="AR702" s="111">
        <v>108250</v>
      </c>
      <c r="AS702" s="26"/>
    </row>
    <row r="703" spans="1:45" x14ac:dyDescent="0.2">
      <c r="A703" s="15">
        <f>Daten!A703</f>
        <v>31812</v>
      </c>
      <c r="B703" s="8" t="str">
        <f>Daten!B703</f>
        <v>Grimmenstein</v>
      </c>
      <c r="C703" s="15">
        <f t="shared" si="266"/>
        <v>3</v>
      </c>
      <c r="D703" s="10">
        <f>Daten!D703</f>
        <v>0</v>
      </c>
      <c r="E703" s="9">
        <f>Daten!E703</f>
        <v>1319</v>
      </c>
      <c r="F703" s="9">
        <f>Daten!F703</f>
        <v>1391</v>
      </c>
      <c r="G703" s="27">
        <f t="shared" si="267"/>
        <v>-72</v>
      </c>
      <c r="H703" s="29">
        <f t="shared" si="268"/>
        <v>-5.1761322789360173E-2</v>
      </c>
      <c r="I703" s="21">
        <f t="shared" si="269"/>
        <v>17.942792903448282</v>
      </c>
      <c r="J703" s="21">
        <f t="shared" si="270"/>
        <v>-89.942792903448279</v>
      </c>
      <c r="K703" s="27">
        <f t="shared" si="271"/>
        <v>44971.39645172414</v>
      </c>
      <c r="L703" s="16">
        <f>Daten!G703</f>
        <v>164</v>
      </c>
      <c r="M703" s="16">
        <f>Daten!H703</f>
        <v>835</v>
      </c>
      <c r="N703" s="16">
        <f>Daten!I703</f>
        <v>320</v>
      </c>
      <c r="O703" s="28">
        <f t="shared" si="272"/>
        <v>0.57964071856287425</v>
      </c>
      <c r="P703" s="16">
        <f t="shared" si="273"/>
        <v>461.76481207707837</v>
      </c>
      <c r="Q703" s="21">
        <f t="shared" si="274"/>
        <v>22.235187922921625</v>
      </c>
      <c r="R703" s="27">
        <f t="shared" si="275"/>
        <v>4447.0375845843246</v>
      </c>
      <c r="S703" s="9">
        <f>Daten!K703</f>
        <v>5435</v>
      </c>
      <c r="T703" s="9">
        <f>Daten!L703</f>
        <v>105687</v>
      </c>
      <c r="U703" s="9">
        <f>Daten!M703</f>
        <v>167871</v>
      </c>
      <c r="V703" s="9">
        <f>Daten!N703</f>
        <v>500</v>
      </c>
      <c r="W703" s="9">
        <f>Daten!O703</f>
        <v>500</v>
      </c>
      <c r="X703" s="23">
        <f t="shared" si="276"/>
        <v>278993</v>
      </c>
      <c r="Y703" s="9">
        <f t="shared" si="277"/>
        <v>466552.46971767285</v>
      </c>
      <c r="Z703" s="21">
        <f t="shared" si="278"/>
        <v>-187559.46971767285</v>
      </c>
      <c r="AA703" s="27">
        <f t="shared" si="279"/>
        <v>18755.946971767287</v>
      </c>
      <c r="AB703" s="32">
        <f t="shared" si="280"/>
        <v>68174.381008075754</v>
      </c>
      <c r="AC703" s="31">
        <f t="shared" si="281"/>
        <v>68174.381008075754</v>
      </c>
      <c r="AG703" s="26">
        <f t="shared" si="282"/>
        <v>44971.39645172414</v>
      </c>
      <c r="AH703" s="26">
        <f t="shared" si="283"/>
        <v>18755.946971767287</v>
      </c>
      <c r="AI703" s="26">
        <f t="shared" si="284"/>
        <v>63727.343423491431</v>
      </c>
      <c r="AJ703" s="26">
        <f t="shared" si="285"/>
        <v>1</v>
      </c>
      <c r="AK703" s="26">
        <f t="shared" si="286"/>
        <v>63727.343423491431</v>
      </c>
      <c r="AL703" s="26">
        <f t="shared" ca="1" si="287"/>
        <v>150403</v>
      </c>
      <c r="AM703" s="26">
        <f t="shared" ca="1" si="288"/>
        <v>31</v>
      </c>
      <c r="AN703" s="26">
        <f ca="1">IF(AM703=0,0,COUNTIF($AM$19:AM703,C703*10+1))</f>
        <v>234</v>
      </c>
      <c r="AO703" s="21">
        <f t="shared" ca="1" si="289"/>
        <v>0</v>
      </c>
      <c r="AP703" s="33">
        <f t="shared" ca="1" si="290"/>
        <v>150403</v>
      </c>
      <c r="AR703" s="111">
        <v>67982</v>
      </c>
      <c r="AS703" s="26"/>
    </row>
    <row r="704" spans="1:45" x14ac:dyDescent="0.2">
      <c r="A704" s="15">
        <f>Daten!A704</f>
        <v>31813</v>
      </c>
      <c r="B704" s="8" t="str">
        <f>Daten!B704</f>
        <v>Grünbach am Schneeberg</v>
      </c>
      <c r="C704" s="15">
        <f t="shared" si="266"/>
        <v>3</v>
      </c>
      <c r="D704" s="10">
        <f>Daten!D704</f>
        <v>0</v>
      </c>
      <c r="E704" s="9">
        <f>Daten!E704</f>
        <v>1573</v>
      </c>
      <c r="F704" s="9">
        <f>Daten!F704</f>
        <v>1672</v>
      </c>
      <c r="G704" s="27">
        <f t="shared" si="267"/>
        <v>-99</v>
      </c>
      <c r="H704" s="29">
        <f t="shared" si="268"/>
        <v>-5.921052631578947E-2</v>
      </c>
      <c r="I704" s="21">
        <f t="shared" si="269"/>
        <v>21.56746925561864</v>
      </c>
      <c r="J704" s="21">
        <f t="shared" si="270"/>
        <v>-120.56746925561865</v>
      </c>
      <c r="K704" s="27">
        <f t="shared" si="271"/>
        <v>60283.734627809325</v>
      </c>
      <c r="L704" s="16">
        <f>Daten!G704</f>
        <v>231</v>
      </c>
      <c r="M704" s="16">
        <f>Daten!H704</f>
        <v>971</v>
      </c>
      <c r="N704" s="16">
        <f>Daten!I704</f>
        <v>371</v>
      </c>
      <c r="O704" s="28">
        <f t="shared" si="272"/>
        <v>0.61997940267765195</v>
      </c>
      <c r="P704" s="16">
        <f t="shared" si="273"/>
        <v>536.97441021178815</v>
      </c>
      <c r="Q704" s="21">
        <f t="shared" si="274"/>
        <v>65.025589788211846</v>
      </c>
      <c r="R704" s="27">
        <f t="shared" si="275"/>
        <v>13005.117957642369</v>
      </c>
      <c r="S704" s="9">
        <f>Daten!K704</f>
        <v>2136</v>
      </c>
      <c r="T704" s="9">
        <f>Daten!L704</f>
        <v>95648</v>
      </c>
      <c r="U704" s="9">
        <f>Daten!M704</f>
        <v>117322</v>
      </c>
      <c r="V704" s="9">
        <f>Daten!N704</f>
        <v>500</v>
      </c>
      <c r="W704" s="9">
        <f>Daten!O704</f>
        <v>500</v>
      </c>
      <c r="X704" s="23">
        <f t="shared" si="276"/>
        <v>215106</v>
      </c>
      <c r="Y704" s="9">
        <f t="shared" si="277"/>
        <v>556396.53894306254</v>
      </c>
      <c r="Z704" s="21">
        <f t="shared" si="278"/>
        <v>-341290.53894306254</v>
      </c>
      <c r="AA704" s="27">
        <f t="shared" si="279"/>
        <v>34129.053894306257</v>
      </c>
      <c r="AB704" s="32">
        <f t="shared" si="280"/>
        <v>107417.90647975795</v>
      </c>
      <c r="AC704" s="31">
        <f t="shared" si="281"/>
        <v>107417.90647975795</v>
      </c>
      <c r="AG704" s="26">
        <f t="shared" si="282"/>
        <v>60283.734627809325</v>
      </c>
      <c r="AH704" s="26">
        <f t="shared" si="283"/>
        <v>34129.053894306257</v>
      </c>
      <c r="AI704" s="26">
        <f t="shared" si="284"/>
        <v>94412.788522115588</v>
      </c>
      <c r="AJ704" s="26">
        <f t="shared" si="285"/>
        <v>1</v>
      </c>
      <c r="AK704" s="26">
        <f t="shared" si="286"/>
        <v>94412.788522115588</v>
      </c>
      <c r="AL704" s="26">
        <f t="shared" ca="1" si="287"/>
        <v>222823</v>
      </c>
      <c r="AM704" s="26">
        <f t="shared" ca="1" si="288"/>
        <v>31</v>
      </c>
      <c r="AN704" s="26">
        <f ca="1">IF(AM704=0,0,COUNTIF($AM$19:AM704,C704*10+1))</f>
        <v>235</v>
      </c>
      <c r="AO704" s="21">
        <f t="shared" ca="1" si="289"/>
        <v>0</v>
      </c>
      <c r="AP704" s="33">
        <f t="shared" ca="1" si="290"/>
        <v>222823</v>
      </c>
      <c r="AR704" s="111">
        <v>100715</v>
      </c>
      <c r="AS704" s="26"/>
    </row>
    <row r="705" spans="1:45" x14ac:dyDescent="0.2">
      <c r="A705" s="15">
        <f>Daten!A705</f>
        <v>31814</v>
      </c>
      <c r="B705" s="8" t="str">
        <f>Daten!B705</f>
        <v>Kirchberg am Wechsel</v>
      </c>
      <c r="C705" s="15">
        <f t="shared" si="266"/>
        <v>3</v>
      </c>
      <c r="D705" s="10">
        <f>Daten!D705</f>
        <v>0</v>
      </c>
      <c r="E705" s="9">
        <f>Daten!E705</f>
        <v>2510</v>
      </c>
      <c r="F705" s="9">
        <f>Daten!F705</f>
        <v>2437</v>
      </c>
      <c r="G705" s="27">
        <f t="shared" si="267"/>
        <v>73</v>
      </c>
      <c r="H705" s="29">
        <f t="shared" si="268"/>
        <v>2.9954862535904802E-2</v>
      </c>
      <c r="I705" s="21">
        <f t="shared" si="269"/>
        <v>31.435360392310184</v>
      </c>
      <c r="J705" s="21">
        <f t="shared" si="270"/>
        <v>41.564639607689813</v>
      </c>
      <c r="K705" s="27">
        <f t="shared" si="271"/>
        <v>-20782.319803844908</v>
      </c>
      <c r="L705" s="16">
        <f>Daten!G705</f>
        <v>390</v>
      </c>
      <c r="M705" s="16">
        <f>Daten!H705</f>
        <v>1550</v>
      </c>
      <c r="N705" s="16">
        <f>Daten!I705</f>
        <v>570</v>
      </c>
      <c r="O705" s="28">
        <f t="shared" si="272"/>
        <v>0.61935483870967745</v>
      </c>
      <c r="P705" s="16">
        <f t="shared" si="273"/>
        <v>857.16821403529525</v>
      </c>
      <c r="Q705" s="21">
        <f t="shared" si="274"/>
        <v>102.83178596470475</v>
      </c>
      <c r="R705" s="27">
        <f t="shared" si="275"/>
        <v>20566.357192940952</v>
      </c>
      <c r="S705" s="9">
        <f>Daten!K705</f>
        <v>17118</v>
      </c>
      <c r="T705" s="9">
        <f>Daten!L705</f>
        <v>165132</v>
      </c>
      <c r="U705" s="9">
        <f>Daten!M705</f>
        <v>368626</v>
      </c>
      <c r="V705" s="9">
        <f>Daten!N705</f>
        <v>500</v>
      </c>
      <c r="W705" s="9">
        <f>Daten!O705</f>
        <v>500</v>
      </c>
      <c r="X705" s="23">
        <f t="shared" si="276"/>
        <v>550876</v>
      </c>
      <c r="Y705" s="9">
        <f t="shared" si="277"/>
        <v>887829.18801467691</v>
      </c>
      <c r="Z705" s="21">
        <f t="shared" si="278"/>
        <v>-336953.18801467691</v>
      </c>
      <c r="AA705" s="27">
        <f t="shared" si="279"/>
        <v>33695.318801467693</v>
      </c>
      <c r="AB705" s="32">
        <f t="shared" si="280"/>
        <v>33479.356190563733</v>
      </c>
      <c r="AC705" s="31">
        <f t="shared" si="281"/>
        <v>33479.356190563733</v>
      </c>
      <c r="AG705" s="26">
        <f t="shared" si="282"/>
        <v>-20782.319803844908</v>
      </c>
      <c r="AH705" s="26">
        <f t="shared" si="283"/>
        <v>33695.318801467693</v>
      </c>
      <c r="AI705" s="26">
        <f t="shared" si="284"/>
        <v>12912.998997622784</v>
      </c>
      <c r="AJ705" s="26">
        <f t="shared" si="285"/>
        <v>1</v>
      </c>
      <c r="AK705" s="26">
        <f t="shared" si="286"/>
        <v>12912.998997622784</v>
      </c>
      <c r="AL705" s="26">
        <f t="shared" ca="1" si="287"/>
        <v>30476</v>
      </c>
      <c r="AM705" s="26">
        <f t="shared" ca="1" si="288"/>
        <v>31</v>
      </c>
      <c r="AN705" s="26">
        <f ca="1">IF(AM705=0,0,COUNTIF($AM$19:AM705,C705*10+1))</f>
        <v>236</v>
      </c>
      <c r="AO705" s="21">
        <f t="shared" ca="1" si="289"/>
        <v>0</v>
      </c>
      <c r="AP705" s="33">
        <f t="shared" ca="1" si="290"/>
        <v>30476</v>
      </c>
      <c r="AR705" s="111">
        <v>13775</v>
      </c>
      <c r="AS705" s="26"/>
    </row>
    <row r="706" spans="1:45" x14ac:dyDescent="0.2">
      <c r="A706" s="15">
        <f>Daten!A706</f>
        <v>31815</v>
      </c>
      <c r="B706" s="8" t="str">
        <f>Daten!B706</f>
        <v>Mönichkirchen</v>
      </c>
      <c r="C706" s="15">
        <f t="shared" si="266"/>
        <v>3</v>
      </c>
      <c r="D706" s="10">
        <f>Daten!D706</f>
        <v>0</v>
      </c>
      <c r="E706" s="9">
        <f>Daten!E706</f>
        <v>618</v>
      </c>
      <c r="F706" s="9">
        <f>Daten!F706</f>
        <v>610</v>
      </c>
      <c r="G706" s="27">
        <f t="shared" si="267"/>
        <v>8</v>
      </c>
      <c r="H706" s="29">
        <f t="shared" si="268"/>
        <v>1.3114754098360656E-2</v>
      </c>
      <c r="I706" s="21">
        <f t="shared" si="269"/>
        <v>7.8685145011527338</v>
      </c>
      <c r="J706" s="21">
        <f t="shared" si="270"/>
        <v>0.13148549884726624</v>
      </c>
      <c r="K706" s="27">
        <f t="shared" si="271"/>
        <v>-65.742749423633114</v>
      </c>
      <c r="L706" s="16">
        <f>Daten!G706</f>
        <v>71</v>
      </c>
      <c r="M706" s="16">
        <f>Daten!H706</f>
        <v>392</v>
      </c>
      <c r="N706" s="16">
        <f>Daten!I706</f>
        <v>155</v>
      </c>
      <c r="O706" s="28">
        <f t="shared" si="272"/>
        <v>0.57653061224489799</v>
      </c>
      <c r="P706" s="16">
        <f t="shared" si="273"/>
        <v>216.78060638828111</v>
      </c>
      <c r="Q706" s="21">
        <f t="shared" si="274"/>
        <v>9.2193936117188855</v>
      </c>
      <c r="R706" s="27">
        <f t="shared" si="275"/>
        <v>1843.8787223437771</v>
      </c>
      <c r="S706" s="9">
        <f>Daten!K706</f>
        <v>7975</v>
      </c>
      <c r="T706" s="9">
        <f>Daten!L706</f>
        <v>65312</v>
      </c>
      <c r="U706" s="9">
        <f>Daten!M706</f>
        <v>81344</v>
      </c>
      <c r="V706" s="9">
        <f>Daten!N706</f>
        <v>500</v>
      </c>
      <c r="W706" s="9">
        <f>Daten!O706</f>
        <v>500</v>
      </c>
      <c r="X706" s="23">
        <f t="shared" si="276"/>
        <v>154631</v>
      </c>
      <c r="Y706" s="9">
        <f t="shared" si="277"/>
        <v>218596.98732791649</v>
      </c>
      <c r="Z706" s="21">
        <f t="shared" si="278"/>
        <v>-63965.987327916489</v>
      </c>
      <c r="AA706" s="27">
        <f t="shared" si="279"/>
        <v>6396.5987327916491</v>
      </c>
      <c r="AB706" s="32">
        <f t="shared" si="280"/>
        <v>8174.7347057117931</v>
      </c>
      <c r="AC706" s="31">
        <f t="shared" si="281"/>
        <v>8174.7347057117931</v>
      </c>
      <c r="AG706" s="26">
        <f t="shared" si="282"/>
        <v>-65.742749423633114</v>
      </c>
      <c r="AH706" s="26">
        <f t="shared" si="283"/>
        <v>6396.5987327916491</v>
      </c>
      <c r="AI706" s="26">
        <f t="shared" si="284"/>
        <v>6330.8559833680156</v>
      </c>
      <c r="AJ706" s="26">
        <f t="shared" si="285"/>
        <v>1</v>
      </c>
      <c r="AK706" s="26">
        <f t="shared" si="286"/>
        <v>6330.8559833680156</v>
      </c>
      <c r="AL706" s="26">
        <f t="shared" ca="1" si="287"/>
        <v>14941</v>
      </c>
      <c r="AM706" s="26">
        <f t="shared" ca="1" si="288"/>
        <v>31</v>
      </c>
      <c r="AN706" s="26">
        <f ca="1">IF(AM706=0,0,COUNTIF($AM$19:AM706,C706*10+1))</f>
        <v>237</v>
      </c>
      <c r="AO706" s="21">
        <f t="shared" ca="1" si="289"/>
        <v>0</v>
      </c>
      <c r="AP706" s="33">
        <f t="shared" ca="1" si="290"/>
        <v>14941</v>
      </c>
      <c r="AR706" s="111">
        <v>6753</v>
      </c>
      <c r="AS706" s="26"/>
    </row>
    <row r="707" spans="1:45" x14ac:dyDescent="0.2">
      <c r="A707" s="15">
        <f>Daten!A707</f>
        <v>31817</v>
      </c>
      <c r="B707" s="8" t="str">
        <f>Daten!B707</f>
        <v>Natschbach-Loipersbach</v>
      </c>
      <c r="C707" s="15">
        <f t="shared" si="266"/>
        <v>3</v>
      </c>
      <c r="D707" s="10">
        <f>Daten!D707</f>
        <v>0</v>
      </c>
      <c r="E707" s="9">
        <f>Daten!E707</f>
        <v>1698</v>
      </c>
      <c r="F707" s="9">
        <f>Daten!F707</f>
        <v>1725</v>
      </c>
      <c r="G707" s="27">
        <f t="shared" si="267"/>
        <v>-27</v>
      </c>
      <c r="H707" s="29">
        <f t="shared" si="268"/>
        <v>-1.5652173913043479E-2</v>
      </c>
      <c r="I707" s="21">
        <f t="shared" si="269"/>
        <v>22.251127072931911</v>
      </c>
      <c r="J707" s="21">
        <f t="shared" si="270"/>
        <v>-49.251127072931908</v>
      </c>
      <c r="K707" s="27">
        <f t="shared" si="271"/>
        <v>24625.563536465954</v>
      </c>
      <c r="L707" s="16">
        <f>Daten!G707</f>
        <v>226</v>
      </c>
      <c r="M707" s="16">
        <f>Daten!H707</f>
        <v>1145</v>
      </c>
      <c r="N707" s="16">
        <f>Daten!I707</f>
        <v>327</v>
      </c>
      <c r="O707" s="28">
        <f t="shared" si="272"/>
        <v>0.48296943231441047</v>
      </c>
      <c r="P707" s="16">
        <f t="shared" si="273"/>
        <v>633.19845488413739</v>
      </c>
      <c r="Q707" s="21">
        <f t="shared" si="274"/>
        <v>-80.198454884137391</v>
      </c>
      <c r="R707" s="27">
        <f t="shared" si="275"/>
        <v>-16039.690976827478</v>
      </c>
      <c r="S707" s="9">
        <f>Daten!K707</f>
        <v>4294</v>
      </c>
      <c r="T707" s="9">
        <f>Daten!L707</f>
        <v>91300</v>
      </c>
      <c r="U707" s="9">
        <f>Daten!M707</f>
        <v>698313</v>
      </c>
      <c r="V707" s="9">
        <f>Daten!N707</f>
        <v>500</v>
      </c>
      <c r="W707" s="9">
        <f>Daten!O707</f>
        <v>500</v>
      </c>
      <c r="X707" s="23">
        <f t="shared" si="276"/>
        <v>793907</v>
      </c>
      <c r="Y707" s="9">
        <f t="shared" si="277"/>
        <v>600611.13993980933</v>
      </c>
      <c r="Z707" s="21">
        <f t="shared" si="278"/>
        <v>193295.86006019067</v>
      </c>
      <c r="AA707" s="27">
        <f t="shared" si="279"/>
        <v>-19329.586006019068</v>
      </c>
      <c r="AB707" s="32">
        <f t="shared" si="280"/>
        <v>-10743.713446380592</v>
      </c>
      <c r="AC707" s="31">
        <f t="shared" si="281"/>
        <v>0</v>
      </c>
      <c r="AG707" s="26">
        <f t="shared" si="282"/>
        <v>0</v>
      </c>
      <c r="AH707" s="26">
        <f t="shared" si="283"/>
        <v>0</v>
      </c>
      <c r="AI707" s="26">
        <f t="shared" si="284"/>
        <v>0</v>
      </c>
      <c r="AJ707" s="26">
        <f t="shared" si="285"/>
        <v>1</v>
      </c>
      <c r="AK707" s="26">
        <f t="shared" si="286"/>
        <v>0</v>
      </c>
      <c r="AL707" s="26">
        <f t="shared" ca="1" si="287"/>
        <v>0</v>
      </c>
      <c r="AM707" s="26">
        <f t="shared" ca="1" si="288"/>
        <v>0</v>
      </c>
      <c r="AN707" s="26">
        <f ca="1">IF(AM707=0,0,COUNTIF($AM$19:AM707,C707*10+1))</f>
        <v>0</v>
      </c>
      <c r="AO707" s="21">
        <f t="shared" ca="1" si="289"/>
        <v>0</v>
      </c>
      <c r="AP707" s="33">
        <f t="shared" ca="1" si="290"/>
        <v>0</v>
      </c>
      <c r="AR707" s="111">
        <v>0</v>
      </c>
      <c r="AS707" s="26"/>
    </row>
    <row r="708" spans="1:45" x14ac:dyDescent="0.2">
      <c r="A708" s="15">
        <f>Daten!A708</f>
        <v>31818</v>
      </c>
      <c r="B708" s="8" t="str">
        <f>Daten!B708</f>
        <v>Neunkirchen</v>
      </c>
      <c r="C708" s="15">
        <f t="shared" si="266"/>
        <v>3</v>
      </c>
      <c r="D708" s="10">
        <f>Daten!D708</f>
        <v>0</v>
      </c>
      <c r="E708" s="9">
        <f>Daten!E708</f>
        <v>12712</v>
      </c>
      <c r="F708" s="9">
        <f>Daten!F708</f>
        <v>12541</v>
      </c>
      <c r="G708" s="27">
        <f t="shared" si="267"/>
        <v>171</v>
      </c>
      <c r="H708" s="29">
        <f t="shared" si="268"/>
        <v>1.3635276293756479E-2</v>
      </c>
      <c r="I708" s="21">
        <f t="shared" si="269"/>
        <v>161.76891862124006</v>
      </c>
      <c r="J708" s="21">
        <f t="shared" si="270"/>
        <v>9.2310813787599386</v>
      </c>
      <c r="K708" s="27">
        <f t="shared" si="271"/>
        <v>-4615.5406893799691</v>
      </c>
      <c r="L708" s="16">
        <f>Daten!G708</f>
        <v>1953</v>
      </c>
      <c r="M708" s="16">
        <f>Daten!H708</f>
        <v>8343</v>
      </c>
      <c r="N708" s="16">
        <f>Daten!I708</f>
        <v>2416</v>
      </c>
      <c r="O708" s="28">
        <f t="shared" si="272"/>
        <v>0.5236725398537696</v>
      </c>
      <c r="P708" s="16">
        <f t="shared" si="273"/>
        <v>4613.7770385138501</v>
      </c>
      <c r="Q708" s="21">
        <f t="shared" si="274"/>
        <v>-244.77703851385013</v>
      </c>
      <c r="R708" s="27">
        <f t="shared" si="275"/>
        <v>-48955.407702770026</v>
      </c>
      <c r="S708" s="9">
        <f>Daten!K708</f>
        <v>5732</v>
      </c>
      <c r="T708" s="9">
        <f>Daten!L708</f>
        <v>824914</v>
      </c>
      <c r="U708" s="9">
        <f>Daten!M708</f>
        <v>3576236</v>
      </c>
      <c r="V708" s="9">
        <f>Daten!N708</f>
        <v>500</v>
      </c>
      <c r="W708" s="9">
        <f>Daten!O708</f>
        <v>500</v>
      </c>
      <c r="X708" s="23">
        <f t="shared" si="276"/>
        <v>4406882</v>
      </c>
      <c r="Y708" s="9">
        <f t="shared" si="277"/>
        <v>4496448.0629651686</v>
      </c>
      <c r="Z708" s="21">
        <f t="shared" si="278"/>
        <v>-89566.062965168618</v>
      </c>
      <c r="AA708" s="27">
        <f t="shared" si="279"/>
        <v>8956.6062965168621</v>
      </c>
      <c r="AB708" s="32">
        <f t="shared" si="280"/>
        <v>-44614.342095633132</v>
      </c>
      <c r="AC708" s="31">
        <f t="shared" si="281"/>
        <v>0</v>
      </c>
      <c r="AG708" s="26">
        <f t="shared" si="282"/>
        <v>0</v>
      </c>
      <c r="AH708" s="26">
        <f t="shared" si="283"/>
        <v>0</v>
      </c>
      <c r="AI708" s="26">
        <f t="shared" si="284"/>
        <v>0</v>
      </c>
      <c r="AJ708" s="26">
        <f t="shared" si="285"/>
        <v>1</v>
      </c>
      <c r="AK708" s="26">
        <f t="shared" si="286"/>
        <v>0</v>
      </c>
      <c r="AL708" s="26">
        <f t="shared" ca="1" si="287"/>
        <v>0</v>
      </c>
      <c r="AM708" s="26">
        <f t="shared" ca="1" si="288"/>
        <v>0</v>
      </c>
      <c r="AN708" s="26">
        <f ca="1">IF(AM708=0,0,COUNTIF($AM$19:AM708,C708*10+1))</f>
        <v>0</v>
      </c>
      <c r="AO708" s="21">
        <f t="shared" ca="1" si="289"/>
        <v>0</v>
      </c>
      <c r="AP708" s="33">
        <f t="shared" ca="1" si="290"/>
        <v>0</v>
      </c>
      <c r="AR708" s="111">
        <v>0</v>
      </c>
      <c r="AS708" s="26"/>
    </row>
    <row r="709" spans="1:45" x14ac:dyDescent="0.2">
      <c r="A709" s="15">
        <f>Daten!A709</f>
        <v>31820</v>
      </c>
      <c r="B709" s="8" t="str">
        <f>Daten!B709</f>
        <v>Otterthal</v>
      </c>
      <c r="C709" s="15">
        <f t="shared" si="266"/>
        <v>3</v>
      </c>
      <c r="D709" s="10">
        <f>Daten!D709</f>
        <v>0</v>
      </c>
      <c r="E709" s="9">
        <f>Daten!E709</f>
        <v>589</v>
      </c>
      <c r="F709" s="9">
        <f>Daten!F709</f>
        <v>605</v>
      </c>
      <c r="G709" s="27">
        <f t="shared" si="267"/>
        <v>-16</v>
      </c>
      <c r="H709" s="29">
        <f t="shared" si="268"/>
        <v>-2.6446280991735537E-2</v>
      </c>
      <c r="I709" s="21">
        <f t="shared" si="269"/>
        <v>7.8040184806514823</v>
      </c>
      <c r="J709" s="21">
        <f t="shared" si="270"/>
        <v>-23.804018480651482</v>
      </c>
      <c r="K709" s="27">
        <f t="shared" si="271"/>
        <v>11902.00924032574</v>
      </c>
      <c r="L709" s="16">
        <f>Daten!G709</f>
        <v>89</v>
      </c>
      <c r="M709" s="16">
        <f>Daten!H709</f>
        <v>398</v>
      </c>
      <c r="N709" s="16">
        <f>Daten!I709</f>
        <v>102</v>
      </c>
      <c r="O709" s="28">
        <f t="shared" si="272"/>
        <v>0.47989949748743721</v>
      </c>
      <c r="P709" s="16">
        <f t="shared" si="273"/>
        <v>220.09867689422418</v>
      </c>
      <c r="Q709" s="21">
        <f t="shared" si="274"/>
        <v>-29.098676894224184</v>
      </c>
      <c r="R709" s="27">
        <f t="shared" si="275"/>
        <v>-5819.7353788448363</v>
      </c>
      <c r="S709" s="9">
        <f>Daten!K709</f>
        <v>2920</v>
      </c>
      <c r="T709" s="9">
        <f>Daten!L709</f>
        <v>26700</v>
      </c>
      <c r="U709" s="9">
        <f>Daten!M709</f>
        <v>45037</v>
      </c>
      <c r="V709" s="9">
        <f>Daten!N709</f>
        <v>500</v>
      </c>
      <c r="W709" s="9">
        <f>Daten!O709</f>
        <v>500</v>
      </c>
      <c r="X709" s="23">
        <f t="shared" si="276"/>
        <v>74657</v>
      </c>
      <c r="Y709" s="9">
        <f t="shared" si="277"/>
        <v>208339.1998966712</v>
      </c>
      <c r="Z709" s="21">
        <f t="shared" si="278"/>
        <v>-133682.1998966712</v>
      </c>
      <c r="AA709" s="27">
        <f t="shared" si="279"/>
        <v>13368.219989667121</v>
      </c>
      <c r="AB709" s="32">
        <f t="shared" si="280"/>
        <v>19450.493851148025</v>
      </c>
      <c r="AC709" s="31">
        <f t="shared" si="281"/>
        <v>19450.493851148025</v>
      </c>
      <c r="AG709" s="26">
        <f t="shared" si="282"/>
        <v>11902.00924032574</v>
      </c>
      <c r="AH709" s="26">
        <f t="shared" si="283"/>
        <v>13368.219989667121</v>
      </c>
      <c r="AI709" s="26">
        <f t="shared" si="284"/>
        <v>25270.229229992859</v>
      </c>
      <c r="AJ709" s="26">
        <f t="shared" si="285"/>
        <v>1</v>
      </c>
      <c r="AK709" s="26">
        <f t="shared" si="286"/>
        <v>25270.229229992859</v>
      </c>
      <c r="AL709" s="26">
        <f t="shared" ca="1" si="287"/>
        <v>59640</v>
      </c>
      <c r="AM709" s="26">
        <f t="shared" ca="1" si="288"/>
        <v>31</v>
      </c>
      <c r="AN709" s="26">
        <f ca="1">IF(AM709=0,0,COUNTIF($AM$19:AM709,C709*10+1))</f>
        <v>238</v>
      </c>
      <c r="AO709" s="21">
        <f t="shared" ca="1" si="289"/>
        <v>0</v>
      </c>
      <c r="AP709" s="33">
        <f t="shared" ca="1" si="290"/>
        <v>59640</v>
      </c>
      <c r="AR709" s="111">
        <v>26957</v>
      </c>
      <c r="AS709" s="26"/>
    </row>
    <row r="710" spans="1:45" x14ac:dyDescent="0.2">
      <c r="A710" s="15">
        <f>Daten!A710</f>
        <v>31821</v>
      </c>
      <c r="B710" s="8" t="str">
        <f>Daten!B710</f>
        <v>Payerbach</v>
      </c>
      <c r="C710" s="15">
        <f t="shared" si="266"/>
        <v>3</v>
      </c>
      <c r="D710" s="10">
        <f>Daten!D710</f>
        <v>0</v>
      </c>
      <c r="E710" s="9">
        <f>Daten!E710</f>
        <v>2060</v>
      </c>
      <c r="F710" s="9">
        <f>Daten!F710</f>
        <v>2032</v>
      </c>
      <c r="G710" s="27">
        <f t="shared" si="267"/>
        <v>28</v>
      </c>
      <c r="H710" s="29">
        <f t="shared" si="268"/>
        <v>1.3779527559055118E-2</v>
      </c>
      <c r="I710" s="21">
        <f t="shared" si="269"/>
        <v>26.211182731708778</v>
      </c>
      <c r="J710" s="21">
        <f t="shared" si="270"/>
        <v>1.788817268291222</v>
      </c>
      <c r="K710" s="27">
        <f t="shared" si="271"/>
        <v>-894.40863414561102</v>
      </c>
      <c r="L710" s="16">
        <f>Daten!G710</f>
        <v>258</v>
      </c>
      <c r="M710" s="16">
        <f>Daten!H710</f>
        <v>1270</v>
      </c>
      <c r="N710" s="16">
        <f>Daten!I710</f>
        <v>532</v>
      </c>
      <c r="O710" s="28">
        <f t="shared" si="272"/>
        <v>0.62204724409448819</v>
      </c>
      <c r="P710" s="16">
        <f t="shared" si="273"/>
        <v>702.32492375795152</v>
      </c>
      <c r="Q710" s="21">
        <f t="shared" si="274"/>
        <v>87.675076242048476</v>
      </c>
      <c r="R710" s="27">
        <f t="shared" si="275"/>
        <v>17535.015248409694</v>
      </c>
      <c r="S710" s="9">
        <f>Daten!K710</f>
        <v>5923</v>
      </c>
      <c r="T710" s="9">
        <f>Daten!L710</f>
        <v>160646</v>
      </c>
      <c r="U710" s="9">
        <f>Daten!M710</f>
        <v>316314</v>
      </c>
      <c r="V710" s="9">
        <f>Daten!N710</f>
        <v>500</v>
      </c>
      <c r="W710" s="9">
        <f>Daten!O710</f>
        <v>500</v>
      </c>
      <c r="X710" s="23">
        <f t="shared" si="276"/>
        <v>482883</v>
      </c>
      <c r="Y710" s="9">
        <f t="shared" si="277"/>
        <v>728656.6244263883</v>
      </c>
      <c r="Z710" s="21">
        <f t="shared" si="278"/>
        <v>-245773.6244263883</v>
      </c>
      <c r="AA710" s="27">
        <f t="shared" si="279"/>
        <v>24577.362442638831</v>
      </c>
      <c r="AB710" s="32">
        <f t="shared" si="280"/>
        <v>41217.969056902919</v>
      </c>
      <c r="AC710" s="31">
        <f t="shared" si="281"/>
        <v>41217.969056902919</v>
      </c>
      <c r="AG710" s="26">
        <f t="shared" si="282"/>
        <v>-894.40863414561102</v>
      </c>
      <c r="AH710" s="26">
        <f t="shared" si="283"/>
        <v>24577.362442638831</v>
      </c>
      <c r="AI710" s="26">
        <f t="shared" si="284"/>
        <v>23682.953808493221</v>
      </c>
      <c r="AJ710" s="26">
        <f t="shared" si="285"/>
        <v>1</v>
      </c>
      <c r="AK710" s="26">
        <f t="shared" si="286"/>
        <v>23682.953808493221</v>
      </c>
      <c r="AL710" s="26">
        <f t="shared" ca="1" si="287"/>
        <v>55894</v>
      </c>
      <c r="AM710" s="26">
        <f t="shared" ca="1" si="288"/>
        <v>31</v>
      </c>
      <c r="AN710" s="26">
        <f ca="1">IF(AM710=0,0,COUNTIF($AM$19:AM710,C710*10+1))</f>
        <v>239</v>
      </c>
      <c r="AO710" s="21">
        <f t="shared" ca="1" si="289"/>
        <v>0</v>
      </c>
      <c r="AP710" s="33">
        <f t="shared" ca="1" si="290"/>
        <v>55894</v>
      </c>
      <c r="AR710" s="111">
        <v>25264</v>
      </c>
      <c r="AS710" s="26"/>
    </row>
    <row r="711" spans="1:45" x14ac:dyDescent="0.2">
      <c r="A711" s="15">
        <f>Daten!A711</f>
        <v>31823</v>
      </c>
      <c r="B711" s="8" t="str">
        <f>Daten!B711</f>
        <v>Pitten</v>
      </c>
      <c r="C711" s="15">
        <f t="shared" si="266"/>
        <v>3</v>
      </c>
      <c r="D711" s="10">
        <f>Daten!D711</f>
        <v>0</v>
      </c>
      <c r="E711" s="9">
        <f>Daten!E711</f>
        <v>2855</v>
      </c>
      <c r="F711" s="9">
        <f>Daten!F711</f>
        <v>2606</v>
      </c>
      <c r="G711" s="27">
        <f t="shared" si="267"/>
        <v>249</v>
      </c>
      <c r="H711" s="29">
        <f t="shared" si="268"/>
        <v>9.5548733691481202E-2</v>
      </c>
      <c r="I711" s="21">
        <f t="shared" si="269"/>
        <v>33.615325885252503</v>
      </c>
      <c r="J711" s="21">
        <f t="shared" si="270"/>
        <v>215.3846741147475</v>
      </c>
      <c r="K711" s="27">
        <f t="shared" si="271"/>
        <v>-107692.33705737375</v>
      </c>
      <c r="L711" s="16">
        <f>Daten!G711</f>
        <v>419</v>
      </c>
      <c r="M711" s="16">
        <f>Daten!H711</f>
        <v>1811</v>
      </c>
      <c r="N711" s="16">
        <f>Daten!I711</f>
        <v>625</v>
      </c>
      <c r="O711" s="28">
        <f t="shared" si="272"/>
        <v>0.57647708448371071</v>
      </c>
      <c r="P711" s="16">
        <f t="shared" si="273"/>
        <v>1001.5042810438191</v>
      </c>
      <c r="Q711" s="21">
        <f t="shared" si="274"/>
        <v>42.495718956180895</v>
      </c>
      <c r="R711" s="27">
        <f t="shared" si="275"/>
        <v>8499.1437912361798</v>
      </c>
      <c r="S711" s="9">
        <f>Daten!K711</f>
        <v>6712</v>
      </c>
      <c r="T711" s="9">
        <f>Daten!L711</f>
        <v>201969</v>
      </c>
      <c r="U711" s="9">
        <f>Daten!M711</f>
        <v>802199</v>
      </c>
      <c r="V711" s="9">
        <f>Daten!N711</f>
        <v>500</v>
      </c>
      <c r="W711" s="9">
        <f>Daten!O711</f>
        <v>500</v>
      </c>
      <c r="X711" s="23">
        <f t="shared" si="276"/>
        <v>1010880</v>
      </c>
      <c r="Y711" s="9">
        <f t="shared" si="277"/>
        <v>1009861.4867656983</v>
      </c>
      <c r="Z711" s="21">
        <f t="shared" si="278"/>
        <v>1018.5132343017031</v>
      </c>
      <c r="AA711" s="27">
        <f t="shared" si="279"/>
        <v>-101.85132343017031</v>
      </c>
      <c r="AB711" s="32">
        <f t="shared" si="280"/>
        <v>-99295.044589567726</v>
      </c>
      <c r="AC711" s="31">
        <f t="shared" si="281"/>
        <v>0</v>
      </c>
      <c r="AG711" s="26">
        <f t="shared" si="282"/>
        <v>0</v>
      </c>
      <c r="AH711" s="26">
        <f t="shared" si="283"/>
        <v>0</v>
      </c>
      <c r="AI711" s="26">
        <f t="shared" si="284"/>
        <v>0</v>
      </c>
      <c r="AJ711" s="26">
        <f t="shared" si="285"/>
        <v>1</v>
      </c>
      <c r="AK711" s="26">
        <f t="shared" si="286"/>
        <v>0</v>
      </c>
      <c r="AL711" s="26">
        <f t="shared" ca="1" si="287"/>
        <v>0</v>
      </c>
      <c r="AM711" s="26">
        <f t="shared" ca="1" si="288"/>
        <v>0</v>
      </c>
      <c r="AN711" s="26">
        <f ca="1">IF(AM711=0,0,COUNTIF($AM$19:AM711,C711*10+1))</f>
        <v>0</v>
      </c>
      <c r="AO711" s="21">
        <f t="shared" ca="1" si="289"/>
        <v>0</v>
      </c>
      <c r="AP711" s="33">
        <f t="shared" ca="1" si="290"/>
        <v>0</v>
      </c>
      <c r="AR711" s="111">
        <v>0</v>
      </c>
      <c r="AS711" s="26"/>
    </row>
    <row r="712" spans="1:45" x14ac:dyDescent="0.2">
      <c r="A712" s="15">
        <f>Daten!A712</f>
        <v>31825</v>
      </c>
      <c r="B712" s="8" t="str">
        <f>Daten!B712</f>
        <v>Prigglitz</v>
      </c>
      <c r="C712" s="15">
        <f t="shared" si="266"/>
        <v>3</v>
      </c>
      <c r="D712" s="10">
        <f>Daten!D712</f>
        <v>0</v>
      </c>
      <c r="E712" s="9">
        <f>Daten!E712</f>
        <v>430</v>
      </c>
      <c r="F712" s="9">
        <f>Daten!F712</f>
        <v>438</v>
      </c>
      <c r="G712" s="27">
        <f t="shared" si="267"/>
        <v>-8</v>
      </c>
      <c r="H712" s="29">
        <f t="shared" si="268"/>
        <v>-1.8264840182648401E-2</v>
      </c>
      <c r="I712" s="21">
        <f t="shared" si="269"/>
        <v>5.6498513959096677</v>
      </c>
      <c r="J712" s="21">
        <f t="shared" si="270"/>
        <v>-13.649851395909668</v>
      </c>
      <c r="K712" s="27">
        <f t="shared" si="271"/>
        <v>6824.9256979548336</v>
      </c>
      <c r="L712" s="16">
        <f>Daten!G712</f>
        <v>42</v>
      </c>
      <c r="M712" s="16">
        <f>Daten!H712</f>
        <v>293</v>
      </c>
      <c r="N712" s="16">
        <f>Daten!I712</f>
        <v>95</v>
      </c>
      <c r="O712" s="28">
        <f t="shared" si="272"/>
        <v>0.46757679180887374</v>
      </c>
      <c r="P712" s="16">
        <f t="shared" si="273"/>
        <v>162.03244304022033</v>
      </c>
      <c r="Q712" s="21">
        <f t="shared" si="274"/>
        <v>-25.032443040220329</v>
      </c>
      <c r="R712" s="27">
        <f t="shared" si="275"/>
        <v>-5006.4886080440656</v>
      </c>
      <c r="S712" s="9">
        <f>Daten!K712</f>
        <v>6636</v>
      </c>
      <c r="T712" s="9">
        <f>Daten!L712</f>
        <v>30510</v>
      </c>
      <c r="U712" s="9">
        <f>Daten!M712</f>
        <v>48776</v>
      </c>
      <c r="V712" s="9">
        <f>Daten!N712</f>
        <v>500</v>
      </c>
      <c r="W712" s="9">
        <f>Daten!O712</f>
        <v>500</v>
      </c>
      <c r="X712" s="23">
        <f t="shared" si="276"/>
        <v>85922</v>
      </c>
      <c r="Y712" s="9">
        <f t="shared" si="277"/>
        <v>152098.22742880919</v>
      </c>
      <c r="Z712" s="21">
        <f t="shared" si="278"/>
        <v>-66176.227428809187</v>
      </c>
      <c r="AA712" s="27">
        <f t="shared" si="279"/>
        <v>6617.6227428809188</v>
      </c>
      <c r="AB712" s="32">
        <f t="shared" si="280"/>
        <v>8436.0598327916869</v>
      </c>
      <c r="AC712" s="31">
        <f t="shared" si="281"/>
        <v>8436.0598327916869</v>
      </c>
      <c r="AG712" s="26">
        <f t="shared" si="282"/>
        <v>6824.9256979548336</v>
      </c>
      <c r="AH712" s="26">
        <f t="shared" si="283"/>
        <v>6617.6227428809188</v>
      </c>
      <c r="AI712" s="26">
        <f t="shared" si="284"/>
        <v>13442.548440835752</v>
      </c>
      <c r="AJ712" s="26">
        <f t="shared" si="285"/>
        <v>1</v>
      </c>
      <c r="AK712" s="26">
        <f t="shared" si="286"/>
        <v>13442.548440835752</v>
      </c>
      <c r="AL712" s="26">
        <f t="shared" ca="1" si="287"/>
        <v>31726</v>
      </c>
      <c r="AM712" s="26">
        <f t="shared" ca="1" si="288"/>
        <v>31</v>
      </c>
      <c r="AN712" s="26">
        <f ca="1">IF(AM712=0,0,COUNTIF($AM$19:AM712,C712*10+1))</f>
        <v>240</v>
      </c>
      <c r="AO712" s="21">
        <f t="shared" ca="1" si="289"/>
        <v>0</v>
      </c>
      <c r="AP712" s="33">
        <f t="shared" ca="1" si="290"/>
        <v>31726</v>
      </c>
      <c r="AR712" s="111">
        <v>14340</v>
      </c>
      <c r="AS712" s="26"/>
    </row>
    <row r="713" spans="1:45" x14ac:dyDescent="0.2">
      <c r="A713" s="15">
        <f>Daten!A713</f>
        <v>31826</v>
      </c>
      <c r="B713" s="8" t="str">
        <f>Daten!B713</f>
        <v>Puchberg am Schneeberg</v>
      </c>
      <c r="C713" s="15">
        <f t="shared" si="266"/>
        <v>3</v>
      </c>
      <c r="D713" s="10">
        <f>Daten!D713</f>
        <v>0</v>
      </c>
      <c r="E713" s="9">
        <f>Daten!E713</f>
        <v>2693</v>
      </c>
      <c r="F713" s="9">
        <f>Daten!F713</f>
        <v>2662</v>
      </c>
      <c r="G713" s="27">
        <f t="shared" si="267"/>
        <v>31</v>
      </c>
      <c r="H713" s="29">
        <f t="shared" si="268"/>
        <v>1.1645379413974455E-2</v>
      </c>
      <c r="I713" s="21">
        <f t="shared" si="269"/>
        <v>34.337681314866522</v>
      </c>
      <c r="J713" s="21">
        <f t="shared" si="270"/>
        <v>-3.3376813148665221</v>
      </c>
      <c r="K713" s="27">
        <f t="shared" si="271"/>
        <v>1668.840657433261</v>
      </c>
      <c r="L713" s="16">
        <f>Daten!G713</f>
        <v>298</v>
      </c>
      <c r="M713" s="16">
        <f>Daten!H713</f>
        <v>1626</v>
      </c>
      <c r="N713" s="16">
        <f>Daten!I713</f>
        <v>769</v>
      </c>
      <c r="O713" s="28">
        <f t="shared" si="272"/>
        <v>0.65621156211562115</v>
      </c>
      <c r="P713" s="16">
        <f t="shared" si="273"/>
        <v>899.19710711057417</v>
      </c>
      <c r="Q713" s="21">
        <f t="shared" si="274"/>
        <v>167.80289288942583</v>
      </c>
      <c r="R713" s="27">
        <f t="shared" si="275"/>
        <v>33560.578577885164</v>
      </c>
      <c r="S713" s="9">
        <f>Daten!K713</f>
        <v>31145</v>
      </c>
      <c r="T713" s="9">
        <f>Daten!L713</f>
        <v>210190</v>
      </c>
      <c r="U713" s="9">
        <f>Daten!M713</f>
        <v>411302</v>
      </c>
      <c r="V713" s="9">
        <f>Daten!N713</f>
        <v>500</v>
      </c>
      <c r="W713" s="9">
        <f>Daten!O713</f>
        <v>500</v>
      </c>
      <c r="X713" s="23">
        <f t="shared" si="276"/>
        <v>652637</v>
      </c>
      <c r="Y713" s="9">
        <f t="shared" si="277"/>
        <v>952559.36387391435</v>
      </c>
      <c r="Z713" s="21">
        <f t="shared" si="278"/>
        <v>-299922.36387391435</v>
      </c>
      <c r="AA713" s="27">
        <f t="shared" si="279"/>
        <v>29992.236387391436</v>
      </c>
      <c r="AB713" s="32">
        <f t="shared" si="280"/>
        <v>65221.655622709863</v>
      </c>
      <c r="AC713" s="31">
        <f t="shared" si="281"/>
        <v>65221.655622709863</v>
      </c>
      <c r="AG713" s="26">
        <f t="shared" si="282"/>
        <v>1668.840657433261</v>
      </c>
      <c r="AH713" s="26">
        <f t="shared" si="283"/>
        <v>29992.236387391436</v>
      </c>
      <c r="AI713" s="26">
        <f t="shared" si="284"/>
        <v>31661.077044824699</v>
      </c>
      <c r="AJ713" s="26">
        <f t="shared" si="285"/>
        <v>1</v>
      </c>
      <c r="AK713" s="26">
        <f t="shared" si="286"/>
        <v>31661.077044824699</v>
      </c>
      <c r="AL713" s="26">
        <f t="shared" ca="1" si="287"/>
        <v>74723</v>
      </c>
      <c r="AM713" s="26">
        <f t="shared" ca="1" si="288"/>
        <v>31</v>
      </c>
      <c r="AN713" s="26">
        <f ca="1">IF(AM713=0,0,COUNTIF($AM$19:AM713,C713*10+1))</f>
        <v>241</v>
      </c>
      <c r="AO713" s="21">
        <f t="shared" ca="1" si="289"/>
        <v>0</v>
      </c>
      <c r="AP713" s="33">
        <f t="shared" ca="1" si="290"/>
        <v>74723</v>
      </c>
      <c r="AR713" s="111">
        <v>33775</v>
      </c>
      <c r="AS713" s="26"/>
    </row>
    <row r="714" spans="1:45" x14ac:dyDescent="0.2">
      <c r="A714" s="15">
        <f>Daten!A714</f>
        <v>31827</v>
      </c>
      <c r="B714" s="8" t="str">
        <f>Daten!B714</f>
        <v>Raach am Hochgebirge</v>
      </c>
      <c r="C714" s="15">
        <f t="shared" si="266"/>
        <v>3</v>
      </c>
      <c r="D714" s="10">
        <f>Daten!D714</f>
        <v>0</v>
      </c>
      <c r="E714" s="9">
        <f>Daten!E714</f>
        <v>303</v>
      </c>
      <c r="F714" s="9">
        <f>Daten!F714</f>
        <v>289</v>
      </c>
      <c r="G714" s="27">
        <f t="shared" si="267"/>
        <v>14</v>
      </c>
      <c r="H714" s="29">
        <f t="shared" si="268"/>
        <v>4.8442906574394463E-2</v>
      </c>
      <c r="I714" s="21">
        <f t="shared" si="269"/>
        <v>3.7278699849723607</v>
      </c>
      <c r="J714" s="21">
        <f t="shared" si="270"/>
        <v>10.272130015027638</v>
      </c>
      <c r="K714" s="27">
        <f t="shared" si="271"/>
        <v>-5136.0650075138192</v>
      </c>
      <c r="L714" s="16">
        <f>Daten!G714</f>
        <v>55</v>
      </c>
      <c r="M714" s="16">
        <f>Daten!H714</f>
        <v>187</v>
      </c>
      <c r="N714" s="16">
        <f>Daten!I714</f>
        <v>61</v>
      </c>
      <c r="O714" s="28">
        <f t="shared" si="272"/>
        <v>0.6203208556149733</v>
      </c>
      <c r="P714" s="16">
        <f t="shared" si="273"/>
        <v>103.41319743522594</v>
      </c>
      <c r="Q714" s="21">
        <f t="shared" si="274"/>
        <v>12.586802564774061</v>
      </c>
      <c r="R714" s="27">
        <f t="shared" si="275"/>
        <v>2517.3605129548123</v>
      </c>
      <c r="S714" s="9">
        <f>Daten!K714</f>
        <v>5176</v>
      </c>
      <c r="T714" s="9">
        <f>Daten!L714</f>
        <v>16929</v>
      </c>
      <c r="U714" s="9">
        <f>Daten!M714</f>
        <v>93043</v>
      </c>
      <c r="V714" s="9">
        <f>Daten!N714</f>
        <v>500</v>
      </c>
      <c r="W714" s="9">
        <f>Daten!O714</f>
        <v>500</v>
      </c>
      <c r="X714" s="23">
        <f t="shared" si="276"/>
        <v>115148</v>
      </c>
      <c r="Y714" s="9">
        <f t="shared" si="277"/>
        <v>107176.19281611439</v>
      </c>
      <c r="Z714" s="21">
        <f t="shared" si="278"/>
        <v>7971.8071838856122</v>
      </c>
      <c r="AA714" s="27">
        <f t="shared" si="279"/>
        <v>-797.18071838856122</v>
      </c>
      <c r="AB714" s="32">
        <f t="shared" si="280"/>
        <v>-3415.8852129475681</v>
      </c>
      <c r="AC714" s="31">
        <f t="shared" si="281"/>
        <v>0</v>
      </c>
      <c r="AG714" s="26">
        <f t="shared" si="282"/>
        <v>0</v>
      </c>
      <c r="AH714" s="26">
        <f t="shared" si="283"/>
        <v>0</v>
      </c>
      <c r="AI714" s="26">
        <f t="shared" si="284"/>
        <v>0</v>
      </c>
      <c r="AJ714" s="26">
        <f t="shared" si="285"/>
        <v>1</v>
      </c>
      <c r="AK714" s="26">
        <f t="shared" si="286"/>
        <v>0</v>
      </c>
      <c r="AL714" s="26">
        <f t="shared" ca="1" si="287"/>
        <v>0</v>
      </c>
      <c r="AM714" s="26">
        <f t="shared" ca="1" si="288"/>
        <v>0</v>
      </c>
      <c r="AN714" s="26">
        <f ca="1">IF(AM714=0,0,COUNTIF($AM$19:AM714,C714*10+1))</f>
        <v>0</v>
      </c>
      <c r="AO714" s="21">
        <f t="shared" ca="1" si="289"/>
        <v>0</v>
      </c>
      <c r="AP714" s="33">
        <f t="shared" ca="1" si="290"/>
        <v>0</v>
      </c>
      <c r="AR714" s="111">
        <v>0</v>
      </c>
      <c r="AS714" s="26"/>
    </row>
    <row r="715" spans="1:45" x14ac:dyDescent="0.2">
      <c r="A715" s="15">
        <f>Daten!A715</f>
        <v>31829</v>
      </c>
      <c r="B715" s="8" t="str">
        <f>Daten!B715</f>
        <v>Reichenau an der Rax</v>
      </c>
      <c r="C715" s="15">
        <f t="shared" si="266"/>
        <v>3</v>
      </c>
      <c r="D715" s="10">
        <f>Daten!D715</f>
        <v>0</v>
      </c>
      <c r="E715" s="9">
        <f>Daten!E715</f>
        <v>2512</v>
      </c>
      <c r="F715" s="9">
        <f>Daten!F715</f>
        <v>2601</v>
      </c>
      <c r="G715" s="27">
        <f t="shared" si="267"/>
        <v>-89</v>
      </c>
      <c r="H715" s="29">
        <f t="shared" si="268"/>
        <v>-3.4217608612072278E-2</v>
      </c>
      <c r="I715" s="21">
        <f t="shared" si="269"/>
        <v>33.55082986475125</v>
      </c>
      <c r="J715" s="21">
        <f t="shared" si="270"/>
        <v>-122.55082986475125</v>
      </c>
      <c r="K715" s="27">
        <f t="shared" si="271"/>
        <v>61275.414932375628</v>
      </c>
      <c r="L715" s="16">
        <f>Daten!G715</f>
        <v>274</v>
      </c>
      <c r="M715" s="16">
        <f>Daten!H715</f>
        <v>1499</v>
      </c>
      <c r="N715" s="16">
        <f>Daten!I715</f>
        <v>739</v>
      </c>
      <c r="O715" s="28">
        <f t="shared" si="272"/>
        <v>0.67578385590393597</v>
      </c>
      <c r="P715" s="16">
        <f t="shared" si="273"/>
        <v>828.96461473477905</v>
      </c>
      <c r="Q715" s="21">
        <f t="shared" si="274"/>
        <v>184.03538526522095</v>
      </c>
      <c r="R715" s="27">
        <f t="shared" si="275"/>
        <v>36807.077053044188</v>
      </c>
      <c r="S715" s="9">
        <f>Daten!K715</f>
        <v>21375</v>
      </c>
      <c r="T715" s="9">
        <f>Daten!L715</f>
        <v>315817</v>
      </c>
      <c r="U715" s="9">
        <f>Daten!M715</f>
        <v>1048601</v>
      </c>
      <c r="V715" s="9">
        <f>Daten!N715</f>
        <v>500</v>
      </c>
      <c r="W715" s="9">
        <f>Daten!O715</f>
        <v>500</v>
      </c>
      <c r="X715" s="23">
        <f t="shared" si="276"/>
        <v>1385793</v>
      </c>
      <c r="Y715" s="9">
        <f t="shared" si="277"/>
        <v>888536.62163062487</v>
      </c>
      <c r="Z715" s="21">
        <f t="shared" si="278"/>
        <v>497256.37836937513</v>
      </c>
      <c r="AA715" s="27">
        <f t="shared" si="279"/>
        <v>-49725.637836937516</v>
      </c>
      <c r="AB715" s="32">
        <f t="shared" si="280"/>
        <v>48356.854148482307</v>
      </c>
      <c r="AC715" s="31">
        <f t="shared" si="281"/>
        <v>48356.854148482307</v>
      </c>
      <c r="AG715" s="26">
        <f t="shared" si="282"/>
        <v>61275.414932375628</v>
      </c>
      <c r="AH715" s="26">
        <f t="shared" si="283"/>
        <v>-49725.637836937516</v>
      </c>
      <c r="AI715" s="26">
        <f t="shared" si="284"/>
        <v>11549.777095438112</v>
      </c>
      <c r="AJ715" s="26">
        <f t="shared" si="285"/>
        <v>1</v>
      </c>
      <c r="AK715" s="26">
        <f t="shared" si="286"/>
        <v>11549.777095438112</v>
      </c>
      <c r="AL715" s="26">
        <f t="shared" ca="1" si="287"/>
        <v>27259</v>
      </c>
      <c r="AM715" s="26">
        <f t="shared" ca="1" si="288"/>
        <v>31</v>
      </c>
      <c r="AN715" s="26">
        <f ca="1">IF(AM715=0,0,COUNTIF($AM$19:AM715,C715*10+1))</f>
        <v>242</v>
      </c>
      <c r="AO715" s="21">
        <f t="shared" ca="1" si="289"/>
        <v>0</v>
      </c>
      <c r="AP715" s="33">
        <f t="shared" ca="1" si="290"/>
        <v>27259</v>
      </c>
      <c r="AR715" s="111">
        <v>12321</v>
      </c>
      <c r="AS715" s="26"/>
    </row>
    <row r="716" spans="1:45" x14ac:dyDescent="0.2">
      <c r="A716" s="15">
        <f>Daten!A716</f>
        <v>31830</v>
      </c>
      <c r="B716" s="8" t="str">
        <f>Daten!B716</f>
        <v>St. Corona am Wechsel</v>
      </c>
      <c r="C716" s="15">
        <f t="shared" si="266"/>
        <v>3</v>
      </c>
      <c r="D716" s="10">
        <f>Daten!D716</f>
        <v>0</v>
      </c>
      <c r="E716" s="9">
        <f>Daten!E716</f>
        <v>388</v>
      </c>
      <c r="F716" s="9">
        <f>Daten!F716</f>
        <v>397</v>
      </c>
      <c r="G716" s="27">
        <f t="shared" si="267"/>
        <v>-9</v>
      </c>
      <c r="H716" s="29">
        <f t="shared" si="268"/>
        <v>-2.2670025188916875E-2</v>
      </c>
      <c r="I716" s="21">
        <f t="shared" si="269"/>
        <v>5.1209840277994019</v>
      </c>
      <c r="J716" s="21">
        <f t="shared" si="270"/>
        <v>-14.120984027799402</v>
      </c>
      <c r="K716" s="27">
        <f t="shared" si="271"/>
        <v>7060.4920138997013</v>
      </c>
      <c r="L716" s="16">
        <f>Daten!G716</f>
        <v>64</v>
      </c>
      <c r="M716" s="16">
        <f>Daten!H716</f>
        <v>236</v>
      </c>
      <c r="N716" s="16">
        <f>Daten!I716</f>
        <v>88</v>
      </c>
      <c r="O716" s="28">
        <f t="shared" si="272"/>
        <v>0.64406779661016944</v>
      </c>
      <c r="P716" s="16">
        <f t="shared" si="273"/>
        <v>130.51077323376109</v>
      </c>
      <c r="Q716" s="21">
        <f t="shared" si="274"/>
        <v>21.489226766238914</v>
      </c>
      <c r="R716" s="27">
        <f t="shared" si="275"/>
        <v>4297.8453532477834</v>
      </c>
      <c r="S716" s="9">
        <f>Daten!K716</f>
        <v>5101</v>
      </c>
      <c r="T716" s="9">
        <f>Daten!L716</f>
        <v>29006</v>
      </c>
      <c r="U716" s="9">
        <f>Daten!M716</f>
        <v>66721</v>
      </c>
      <c r="V716" s="9">
        <f>Daten!N716</f>
        <v>500</v>
      </c>
      <c r="W716" s="9">
        <f>Daten!O716</f>
        <v>500</v>
      </c>
      <c r="X716" s="23">
        <f t="shared" si="276"/>
        <v>100828</v>
      </c>
      <c r="Y716" s="9">
        <f t="shared" si="277"/>
        <v>137242.12149390226</v>
      </c>
      <c r="Z716" s="21">
        <f t="shared" si="278"/>
        <v>-36414.121493902261</v>
      </c>
      <c r="AA716" s="27">
        <f t="shared" si="279"/>
        <v>3641.4121493902262</v>
      </c>
      <c r="AB716" s="32">
        <f t="shared" si="280"/>
        <v>14999.749516537709</v>
      </c>
      <c r="AC716" s="31">
        <f t="shared" si="281"/>
        <v>14999.749516537709</v>
      </c>
      <c r="AG716" s="26">
        <f t="shared" si="282"/>
        <v>7060.4920138997013</v>
      </c>
      <c r="AH716" s="26">
        <f t="shared" si="283"/>
        <v>3641.4121493902262</v>
      </c>
      <c r="AI716" s="26">
        <f t="shared" si="284"/>
        <v>10701.904163289928</v>
      </c>
      <c r="AJ716" s="26">
        <f t="shared" si="285"/>
        <v>1</v>
      </c>
      <c r="AK716" s="26">
        <f t="shared" si="286"/>
        <v>10701.904163289928</v>
      </c>
      <c r="AL716" s="26">
        <f t="shared" ca="1" si="287"/>
        <v>25258</v>
      </c>
      <c r="AM716" s="26">
        <f t="shared" ca="1" si="288"/>
        <v>31</v>
      </c>
      <c r="AN716" s="26">
        <f ca="1">IF(AM716=0,0,COUNTIF($AM$19:AM716,C716*10+1))</f>
        <v>243</v>
      </c>
      <c r="AO716" s="21">
        <f t="shared" ca="1" si="289"/>
        <v>0</v>
      </c>
      <c r="AP716" s="33">
        <f t="shared" ca="1" si="290"/>
        <v>25258</v>
      </c>
      <c r="AR716" s="111">
        <v>11417</v>
      </c>
      <c r="AS716" s="26"/>
    </row>
    <row r="717" spans="1:45" x14ac:dyDescent="0.2">
      <c r="A717" s="15">
        <f>Daten!A717</f>
        <v>31831</v>
      </c>
      <c r="B717" s="8" t="str">
        <f>Daten!B717</f>
        <v>St. Egyden am Steinfeld</v>
      </c>
      <c r="C717" s="15">
        <f t="shared" si="266"/>
        <v>3</v>
      </c>
      <c r="D717" s="10">
        <f>Daten!D717</f>
        <v>0</v>
      </c>
      <c r="E717" s="9">
        <f>Daten!E717</f>
        <v>2046</v>
      </c>
      <c r="F717" s="9">
        <f>Daten!F717</f>
        <v>1897</v>
      </c>
      <c r="G717" s="27">
        <f t="shared" si="267"/>
        <v>149</v>
      </c>
      <c r="H717" s="29">
        <f t="shared" si="268"/>
        <v>7.8545071164997371E-2</v>
      </c>
      <c r="I717" s="21">
        <f t="shared" si="269"/>
        <v>24.469790178174978</v>
      </c>
      <c r="J717" s="21">
        <f t="shared" si="270"/>
        <v>124.53020982182503</v>
      </c>
      <c r="K717" s="27">
        <f t="shared" si="271"/>
        <v>-62265.104910912516</v>
      </c>
      <c r="L717" s="16">
        <f>Daten!G717</f>
        <v>342</v>
      </c>
      <c r="M717" s="16">
        <f>Daten!H717</f>
        <v>1325</v>
      </c>
      <c r="N717" s="16">
        <f>Daten!I717</f>
        <v>379</v>
      </c>
      <c r="O717" s="28">
        <f t="shared" si="272"/>
        <v>0.54415094339622638</v>
      </c>
      <c r="P717" s="16">
        <f t="shared" si="273"/>
        <v>732.74057006242981</v>
      </c>
      <c r="Q717" s="21">
        <f t="shared" si="274"/>
        <v>-11.740570062429811</v>
      </c>
      <c r="R717" s="27">
        <f t="shared" si="275"/>
        <v>-2348.1140124859621</v>
      </c>
      <c r="S717" s="9">
        <f>Daten!K717</f>
        <v>7879</v>
      </c>
      <c r="T717" s="9">
        <f>Daten!L717</f>
        <v>98974</v>
      </c>
      <c r="U717" s="9">
        <f>Daten!M717</f>
        <v>130553</v>
      </c>
      <c r="V717" s="9">
        <f>Daten!N717</f>
        <v>500</v>
      </c>
      <c r="W717" s="9">
        <f>Daten!O717</f>
        <v>500</v>
      </c>
      <c r="X717" s="23">
        <f t="shared" si="276"/>
        <v>237406</v>
      </c>
      <c r="Y717" s="9">
        <f t="shared" si="277"/>
        <v>723704.5891147526</v>
      </c>
      <c r="Z717" s="21">
        <f t="shared" si="278"/>
        <v>-486298.5891147526</v>
      </c>
      <c r="AA717" s="27">
        <f t="shared" si="279"/>
        <v>48629.858911475261</v>
      </c>
      <c r="AB717" s="32">
        <f t="shared" si="280"/>
        <v>-15983.360011923214</v>
      </c>
      <c r="AC717" s="31">
        <f t="shared" si="281"/>
        <v>0</v>
      </c>
      <c r="AG717" s="26">
        <f t="shared" si="282"/>
        <v>0</v>
      </c>
      <c r="AH717" s="26">
        <f t="shared" si="283"/>
        <v>0</v>
      </c>
      <c r="AI717" s="26">
        <f t="shared" si="284"/>
        <v>0</v>
      </c>
      <c r="AJ717" s="26">
        <f t="shared" si="285"/>
        <v>1</v>
      </c>
      <c r="AK717" s="26">
        <f t="shared" si="286"/>
        <v>0</v>
      </c>
      <c r="AL717" s="26">
        <f t="shared" ca="1" si="287"/>
        <v>0</v>
      </c>
      <c r="AM717" s="26">
        <f t="shared" ca="1" si="288"/>
        <v>0</v>
      </c>
      <c r="AN717" s="26">
        <f ca="1">IF(AM717=0,0,COUNTIF($AM$19:AM717,C717*10+1))</f>
        <v>0</v>
      </c>
      <c r="AO717" s="21">
        <f t="shared" ca="1" si="289"/>
        <v>0</v>
      </c>
      <c r="AP717" s="33">
        <f t="shared" ca="1" si="290"/>
        <v>0</v>
      </c>
      <c r="AR717" s="111">
        <v>0</v>
      </c>
      <c r="AS717" s="26"/>
    </row>
    <row r="718" spans="1:45" x14ac:dyDescent="0.2">
      <c r="A718" s="15">
        <f>Daten!A718</f>
        <v>31832</v>
      </c>
      <c r="B718" s="8" t="str">
        <f>Daten!B718</f>
        <v>Scheiblingkirchen-Thernberg</v>
      </c>
      <c r="C718" s="15">
        <f t="shared" si="266"/>
        <v>3</v>
      </c>
      <c r="D718" s="10">
        <f>Daten!D718</f>
        <v>0</v>
      </c>
      <c r="E718" s="9">
        <f>Daten!E718</f>
        <v>1889</v>
      </c>
      <c r="F718" s="9">
        <f>Daten!F718</f>
        <v>1889</v>
      </c>
      <c r="G718" s="27">
        <f t="shared" si="267"/>
        <v>0</v>
      </c>
      <c r="H718" s="29">
        <f t="shared" si="268"/>
        <v>0</v>
      </c>
      <c r="I718" s="21">
        <f t="shared" si="269"/>
        <v>24.366596545372975</v>
      </c>
      <c r="J718" s="21">
        <f t="shared" si="270"/>
        <v>-24.366596545372975</v>
      </c>
      <c r="K718" s="27">
        <f t="shared" si="271"/>
        <v>12183.298272686487</v>
      </c>
      <c r="L718" s="16">
        <f>Daten!G718</f>
        <v>254</v>
      </c>
      <c r="M718" s="16">
        <f>Daten!H718</f>
        <v>1241</v>
      </c>
      <c r="N718" s="16">
        <f>Daten!I718</f>
        <v>394</v>
      </c>
      <c r="O718" s="28">
        <f t="shared" si="272"/>
        <v>0.52215954875100723</v>
      </c>
      <c r="P718" s="16">
        <f t="shared" si="273"/>
        <v>686.28758297922661</v>
      </c>
      <c r="Q718" s="21">
        <f t="shared" si="274"/>
        <v>-38.287582979226613</v>
      </c>
      <c r="R718" s="27">
        <f t="shared" si="275"/>
        <v>-7657.5165958453226</v>
      </c>
      <c r="S718" s="9">
        <f>Daten!K718</f>
        <v>24591</v>
      </c>
      <c r="T718" s="9">
        <f>Daten!L718</f>
        <v>92966</v>
      </c>
      <c r="U718" s="9">
        <f>Daten!M718</f>
        <v>161727</v>
      </c>
      <c r="V718" s="9">
        <f>Daten!N718</f>
        <v>500</v>
      </c>
      <c r="W718" s="9">
        <f>Daten!O718</f>
        <v>500</v>
      </c>
      <c r="X718" s="23">
        <f t="shared" si="276"/>
        <v>279284</v>
      </c>
      <c r="Y718" s="9">
        <f t="shared" si="277"/>
        <v>668171.0502628386</v>
      </c>
      <c r="Z718" s="21">
        <f t="shared" si="278"/>
        <v>-388887.0502628386</v>
      </c>
      <c r="AA718" s="27">
        <f t="shared" si="279"/>
        <v>38888.70502628386</v>
      </c>
      <c r="AB718" s="32">
        <f t="shared" si="280"/>
        <v>43414.486703125025</v>
      </c>
      <c r="AC718" s="31">
        <f t="shared" si="281"/>
        <v>43414.486703125025</v>
      </c>
      <c r="AG718" s="26">
        <f t="shared" si="282"/>
        <v>12183.298272686487</v>
      </c>
      <c r="AH718" s="26">
        <f t="shared" si="283"/>
        <v>38888.70502628386</v>
      </c>
      <c r="AI718" s="26">
        <f t="shared" si="284"/>
        <v>51072.003298970347</v>
      </c>
      <c r="AJ718" s="26">
        <f t="shared" si="285"/>
        <v>1</v>
      </c>
      <c r="AK718" s="26">
        <f t="shared" si="286"/>
        <v>51072.003298970347</v>
      </c>
      <c r="AL718" s="26">
        <f t="shared" ca="1" si="287"/>
        <v>120535</v>
      </c>
      <c r="AM718" s="26">
        <f t="shared" ca="1" si="288"/>
        <v>31</v>
      </c>
      <c r="AN718" s="26">
        <f ca="1">IF(AM718=0,0,COUNTIF($AM$19:AM718,C718*10+1))</f>
        <v>244</v>
      </c>
      <c r="AO718" s="21">
        <f t="shared" ca="1" si="289"/>
        <v>0</v>
      </c>
      <c r="AP718" s="33">
        <f t="shared" ca="1" si="290"/>
        <v>120535</v>
      </c>
      <c r="AR718" s="111">
        <v>54482</v>
      </c>
      <c r="AS718" s="26"/>
    </row>
    <row r="719" spans="1:45" x14ac:dyDescent="0.2">
      <c r="A719" s="15">
        <f>Daten!A719</f>
        <v>31833</v>
      </c>
      <c r="B719" s="8" t="str">
        <f>Daten!B719</f>
        <v>Schottwien</v>
      </c>
      <c r="C719" s="15">
        <f t="shared" si="266"/>
        <v>3</v>
      </c>
      <c r="D719" s="10">
        <f>Daten!D719</f>
        <v>0</v>
      </c>
      <c r="E719" s="9">
        <f>Daten!E719</f>
        <v>679</v>
      </c>
      <c r="F719" s="9">
        <f>Daten!F719</f>
        <v>683</v>
      </c>
      <c r="G719" s="27">
        <f t="shared" si="267"/>
        <v>-4</v>
      </c>
      <c r="H719" s="29">
        <f t="shared" si="268"/>
        <v>-5.8565153733528552E-3</v>
      </c>
      <c r="I719" s="21">
        <f t="shared" si="269"/>
        <v>8.810156400471012</v>
      </c>
      <c r="J719" s="21">
        <f t="shared" si="270"/>
        <v>-12.810156400471012</v>
      </c>
      <c r="K719" s="27">
        <f t="shared" si="271"/>
        <v>6405.0782002355063</v>
      </c>
      <c r="L719" s="16">
        <f>Daten!G719</f>
        <v>97</v>
      </c>
      <c r="M719" s="16">
        <f>Daten!H719</f>
        <v>451</v>
      </c>
      <c r="N719" s="16">
        <f>Daten!I719</f>
        <v>131</v>
      </c>
      <c r="O719" s="28">
        <f t="shared" si="272"/>
        <v>0.50554323725055428</v>
      </c>
      <c r="P719" s="16">
        <f t="shared" si="273"/>
        <v>249.40829969672137</v>
      </c>
      <c r="Q719" s="21">
        <f t="shared" si="274"/>
        <v>-21.408299696721372</v>
      </c>
      <c r="R719" s="27">
        <f t="shared" si="275"/>
        <v>-4281.6599393442739</v>
      </c>
      <c r="S719" s="9">
        <f>Daten!K719</f>
        <v>2616</v>
      </c>
      <c r="T719" s="9">
        <f>Daten!L719</f>
        <v>52564</v>
      </c>
      <c r="U719" s="9">
        <f>Daten!M719</f>
        <v>215571</v>
      </c>
      <c r="V719" s="9">
        <f>Daten!N719</f>
        <v>500</v>
      </c>
      <c r="W719" s="9">
        <f>Daten!O719</f>
        <v>500</v>
      </c>
      <c r="X719" s="23">
        <f t="shared" si="276"/>
        <v>270751</v>
      </c>
      <c r="Y719" s="9">
        <f t="shared" si="277"/>
        <v>240173.71261432895</v>
      </c>
      <c r="Z719" s="21">
        <f t="shared" si="278"/>
        <v>30577.28738567105</v>
      </c>
      <c r="AA719" s="27">
        <f t="shared" si="279"/>
        <v>-3057.7287385671052</v>
      </c>
      <c r="AB719" s="32">
        <f t="shared" si="280"/>
        <v>-934.31047767587279</v>
      </c>
      <c r="AC719" s="31">
        <f t="shared" si="281"/>
        <v>0</v>
      </c>
      <c r="AG719" s="26">
        <f t="shared" si="282"/>
        <v>0</v>
      </c>
      <c r="AH719" s="26">
        <f t="shared" si="283"/>
        <v>0</v>
      </c>
      <c r="AI719" s="26">
        <f t="shared" si="284"/>
        <v>0</v>
      </c>
      <c r="AJ719" s="26">
        <f t="shared" si="285"/>
        <v>1</v>
      </c>
      <c r="AK719" s="26">
        <f t="shared" si="286"/>
        <v>0</v>
      </c>
      <c r="AL719" s="26">
        <f t="shared" ca="1" si="287"/>
        <v>0</v>
      </c>
      <c r="AM719" s="26">
        <f t="shared" ca="1" si="288"/>
        <v>0</v>
      </c>
      <c r="AN719" s="26">
        <f ca="1">IF(AM719=0,0,COUNTIF($AM$19:AM719,C719*10+1))</f>
        <v>0</v>
      </c>
      <c r="AO719" s="21">
        <f t="shared" ca="1" si="289"/>
        <v>0</v>
      </c>
      <c r="AP719" s="33">
        <f t="shared" ca="1" si="290"/>
        <v>0</v>
      </c>
      <c r="AR719" s="111">
        <v>0</v>
      </c>
      <c r="AS719" s="26"/>
    </row>
    <row r="720" spans="1:45" x14ac:dyDescent="0.2">
      <c r="A720" s="15">
        <f>Daten!A720</f>
        <v>31834</v>
      </c>
      <c r="B720" s="8" t="str">
        <f>Daten!B720</f>
        <v>Schrattenbach</v>
      </c>
      <c r="C720" s="15">
        <f t="shared" si="266"/>
        <v>3</v>
      </c>
      <c r="D720" s="10">
        <f>Daten!D720</f>
        <v>0</v>
      </c>
      <c r="E720" s="9">
        <f>Daten!E720</f>
        <v>385</v>
      </c>
      <c r="F720" s="9">
        <f>Daten!F720</f>
        <v>355</v>
      </c>
      <c r="G720" s="27">
        <f t="shared" si="267"/>
        <v>30</v>
      </c>
      <c r="H720" s="29">
        <f t="shared" si="268"/>
        <v>8.4507042253521125E-2</v>
      </c>
      <c r="I720" s="21">
        <f t="shared" si="269"/>
        <v>4.5792174555888865</v>
      </c>
      <c r="J720" s="21">
        <f t="shared" si="270"/>
        <v>25.420782544411114</v>
      </c>
      <c r="K720" s="27">
        <f t="shared" si="271"/>
        <v>-12710.391272205557</v>
      </c>
      <c r="L720" s="16">
        <f>Daten!G720</f>
        <v>55</v>
      </c>
      <c r="M720" s="16">
        <f>Daten!H720</f>
        <v>250</v>
      </c>
      <c r="N720" s="16">
        <f>Daten!I720</f>
        <v>80</v>
      </c>
      <c r="O720" s="28">
        <f t="shared" si="272"/>
        <v>0.54</v>
      </c>
      <c r="P720" s="16">
        <f t="shared" si="273"/>
        <v>138.25293774762827</v>
      </c>
      <c r="Q720" s="21">
        <f t="shared" si="274"/>
        <v>-3.2529377476282662</v>
      </c>
      <c r="R720" s="27">
        <f t="shared" si="275"/>
        <v>-650.58754952565323</v>
      </c>
      <c r="S720" s="9">
        <f>Daten!K720</f>
        <v>4302</v>
      </c>
      <c r="T720" s="9">
        <f>Daten!L720</f>
        <v>17183</v>
      </c>
      <c r="U720" s="9">
        <f>Daten!M720</f>
        <v>74883</v>
      </c>
      <c r="V720" s="9">
        <f>Daten!N720</f>
        <v>500</v>
      </c>
      <c r="W720" s="9">
        <f>Daten!O720</f>
        <v>500</v>
      </c>
      <c r="X720" s="23">
        <f t="shared" si="276"/>
        <v>96368</v>
      </c>
      <c r="Y720" s="9">
        <f t="shared" si="277"/>
        <v>136180.97106998033</v>
      </c>
      <c r="Z720" s="21">
        <f t="shared" si="278"/>
        <v>-39812.971069980325</v>
      </c>
      <c r="AA720" s="27">
        <f t="shared" si="279"/>
        <v>3981.2971069980326</v>
      </c>
      <c r="AB720" s="32">
        <f t="shared" si="280"/>
        <v>-9379.6817147331785</v>
      </c>
      <c r="AC720" s="31">
        <f t="shared" si="281"/>
        <v>0</v>
      </c>
      <c r="AG720" s="26">
        <f t="shared" si="282"/>
        <v>0</v>
      </c>
      <c r="AH720" s="26">
        <f t="shared" si="283"/>
        <v>0</v>
      </c>
      <c r="AI720" s="26">
        <f t="shared" si="284"/>
        <v>0</v>
      </c>
      <c r="AJ720" s="26">
        <f t="shared" si="285"/>
        <v>1</v>
      </c>
      <c r="AK720" s="26">
        <f t="shared" si="286"/>
        <v>0</v>
      </c>
      <c r="AL720" s="26">
        <f t="shared" ca="1" si="287"/>
        <v>0</v>
      </c>
      <c r="AM720" s="26">
        <f t="shared" ca="1" si="288"/>
        <v>0</v>
      </c>
      <c r="AN720" s="26">
        <f ca="1">IF(AM720=0,0,COUNTIF($AM$19:AM720,C720*10+1))</f>
        <v>0</v>
      </c>
      <c r="AO720" s="21">
        <f t="shared" ca="1" si="289"/>
        <v>0</v>
      </c>
      <c r="AP720" s="33">
        <f t="shared" ca="1" si="290"/>
        <v>0</v>
      </c>
      <c r="AR720" s="111">
        <v>0</v>
      </c>
      <c r="AS720" s="26"/>
    </row>
    <row r="721" spans="1:45" x14ac:dyDescent="0.2">
      <c r="A721" s="15">
        <f>Daten!A721</f>
        <v>31835</v>
      </c>
      <c r="B721" s="8" t="str">
        <f>Daten!B721</f>
        <v>Schwarzau am Steinfeld</v>
      </c>
      <c r="C721" s="15">
        <f t="shared" si="266"/>
        <v>3</v>
      </c>
      <c r="D721" s="10">
        <f>Daten!D721</f>
        <v>0</v>
      </c>
      <c r="E721" s="9">
        <f>Daten!E721</f>
        <v>2016</v>
      </c>
      <c r="F721" s="9">
        <f>Daten!F721</f>
        <v>1887</v>
      </c>
      <c r="G721" s="27">
        <f t="shared" si="267"/>
        <v>129</v>
      </c>
      <c r="H721" s="29">
        <f t="shared" si="268"/>
        <v>6.8362480127186015E-2</v>
      </c>
      <c r="I721" s="21">
        <f t="shared" si="269"/>
        <v>24.340798137172474</v>
      </c>
      <c r="J721" s="21">
        <f t="shared" si="270"/>
        <v>104.65920186282753</v>
      </c>
      <c r="K721" s="27">
        <f t="shared" si="271"/>
        <v>-52329.600931413763</v>
      </c>
      <c r="L721" s="16">
        <f>Daten!G721</f>
        <v>318</v>
      </c>
      <c r="M721" s="16">
        <f>Daten!H721</f>
        <v>1356</v>
      </c>
      <c r="N721" s="16">
        <f>Daten!I721</f>
        <v>342</v>
      </c>
      <c r="O721" s="28">
        <f t="shared" si="272"/>
        <v>0.48672566371681414</v>
      </c>
      <c r="P721" s="16">
        <f t="shared" si="273"/>
        <v>749.88393434313571</v>
      </c>
      <c r="Q721" s="21">
        <f t="shared" si="274"/>
        <v>-89.883934343135707</v>
      </c>
      <c r="R721" s="27">
        <f t="shared" si="275"/>
        <v>-17976.786868627139</v>
      </c>
      <c r="S721" s="9">
        <f>Daten!K721</f>
        <v>4156</v>
      </c>
      <c r="T721" s="9">
        <f>Daten!L721</f>
        <v>84561</v>
      </c>
      <c r="U721" s="9">
        <f>Daten!M721</f>
        <v>101973</v>
      </c>
      <c r="V721" s="9">
        <f>Daten!N721</f>
        <v>500</v>
      </c>
      <c r="W721" s="9">
        <f>Daten!O721</f>
        <v>500</v>
      </c>
      <c r="X721" s="23">
        <f t="shared" si="276"/>
        <v>190690</v>
      </c>
      <c r="Y721" s="9">
        <f t="shared" si="277"/>
        <v>713093.08487553336</v>
      </c>
      <c r="Z721" s="21">
        <f t="shared" si="278"/>
        <v>-522403.08487553336</v>
      </c>
      <c r="AA721" s="27">
        <f t="shared" si="279"/>
        <v>52240.308487553339</v>
      </c>
      <c r="AB721" s="32">
        <f t="shared" si="280"/>
        <v>-18066.079312487564</v>
      </c>
      <c r="AC721" s="31">
        <f t="shared" si="281"/>
        <v>0</v>
      </c>
      <c r="AG721" s="26">
        <f t="shared" si="282"/>
        <v>0</v>
      </c>
      <c r="AH721" s="26">
        <f t="shared" si="283"/>
        <v>0</v>
      </c>
      <c r="AI721" s="26">
        <f t="shared" si="284"/>
        <v>0</v>
      </c>
      <c r="AJ721" s="26">
        <f t="shared" si="285"/>
        <v>1</v>
      </c>
      <c r="AK721" s="26">
        <f t="shared" si="286"/>
        <v>0</v>
      </c>
      <c r="AL721" s="26">
        <f t="shared" ca="1" si="287"/>
        <v>0</v>
      </c>
      <c r="AM721" s="26">
        <f t="shared" ca="1" si="288"/>
        <v>0</v>
      </c>
      <c r="AN721" s="26">
        <f ca="1">IF(AM721=0,0,COUNTIF($AM$19:AM721,C721*10+1))</f>
        <v>0</v>
      </c>
      <c r="AO721" s="21">
        <f t="shared" ca="1" si="289"/>
        <v>0</v>
      </c>
      <c r="AP721" s="33">
        <f t="shared" ca="1" si="290"/>
        <v>0</v>
      </c>
      <c r="AR721" s="111">
        <v>0</v>
      </c>
      <c r="AS721" s="26"/>
    </row>
    <row r="722" spans="1:45" x14ac:dyDescent="0.2">
      <c r="A722" s="15">
        <f>Daten!A722</f>
        <v>31836</v>
      </c>
      <c r="B722" s="8" t="str">
        <f>Daten!B722</f>
        <v>Schwarzau im Gebirge</v>
      </c>
      <c r="C722" s="15">
        <f t="shared" si="266"/>
        <v>3</v>
      </c>
      <c r="D722" s="10">
        <f>Daten!D722</f>
        <v>0</v>
      </c>
      <c r="E722" s="9">
        <f>Daten!E722</f>
        <v>613</v>
      </c>
      <c r="F722" s="9">
        <f>Daten!F722</f>
        <v>679</v>
      </c>
      <c r="G722" s="27">
        <f t="shared" si="267"/>
        <v>-66</v>
      </c>
      <c r="H722" s="29">
        <f t="shared" si="268"/>
        <v>-9.720176730486009E-2</v>
      </c>
      <c r="I722" s="21">
        <f t="shared" si="269"/>
        <v>8.7585595840700101</v>
      </c>
      <c r="J722" s="21">
        <f t="shared" si="270"/>
        <v>-74.758559584070014</v>
      </c>
      <c r="K722" s="27">
        <f t="shared" si="271"/>
        <v>37379.279792035006</v>
      </c>
      <c r="L722" s="16">
        <f>Daten!G722</f>
        <v>77</v>
      </c>
      <c r="M722" s="16">
        <f>Daten!H722</f>
        <v>386</v>
      </c>
      <c r="N722" s="16">
        <f>Daten!I722</f>
        <v>150</v>
      </c>
      <c r="O722" s="28">
        <f t="shared" si="272"/>
        <v>0.58808290155440412</v>
      </c>
      <c r="P722" s="16">
        <f t="shared" si="273"/>
        <v>213.46253588233802</v>
      </c>
      <c r="Q722" s="21">
        <f t="shared" si="274"/>
        <v>13.537464117661983</v>
      </c>
      <c r="R722" s="27">
        <f t="shared" si="275"/>
        <v>2707.4928235323969</v>
      </c>
      <c r="S722" s="9">
        <f>Daten!K722</f>
        <v>45158</v>
      </c>
      <c r="T722" s="9">
        <f>Daten!L722</f>
        <v>35191</v>
      </c>
      <c r="U722" s="9">
        <f>Daten!M722</f>
        <v>138096</v>
      </c>
      <c r="V722" s="9">
        <f>Daten!N722</f>
        <v>500</v>
      </c>
      <c r="W722" s="9">
        <f>Daten!O722</f>
        <v>500</v>
      </c>
      <c r="X722" s="23">
        <f t="shared" si="276"/>
        <v>218445</v>
      </c>
      <c r="Y722" s="9">
        <f t="shared" si="277"/>
        <v>216828.4032880466</v>
      </c>
      <c r="Z722" s="21">
        <f t="shared" si="278"/>
        <v>1616.5967119534034</v>
      </c>
      <c r="AA722" s="27">
        <f t="shared" si="279"/>
        <v>-161.65967119534037</v>
      </c>
      <c r="AB722" s="32">
        <f t="shared" si="280"/>
        <v>39925.112944372064</v>
      </c>
      <c r="AC722" s="31">
        <f t="shared" si="281"/>
        <v>39925.112944372064</v>
      </c>
      <c r="AG722" s="26">
        <f t="shared" si="282"/>
        <v>37379.279792035006</v>
      </c>
      <c r="AH722" s="26">
        <f t="shared" si="283"/>
        <v>-161.65967119534037</v>
      </c>
      <c r="AI722" s="26">
        <f t="shared" si="284"/>
        <v>37217.620120839667</v>
      </c>
      <c r="AJ722" s="26">
        <f t="shared" si="285"/>
        <v>1</v>
      </c>
      <c r="AK722" s="26">
        <f t="shared" si="286"/>
        <v>37217.620120839667</v>
      </c>
      <c r="AL722" s="26">
        <f t="shared" ca="1" si="287"/>
        <v>87837</v>
      </c>
      <c r="AM722" s="26">
        <f t="shared" ca="1" si="288"/>
        <v>31</v>
      </c>
      <c r="AN722" s="26">
        <f ca="1">IF(AM722=0,0,COUNTIF($AM$19:AM722,C722*10+1))</f>
        <v>245</v>
      </c>
      <c r="AO722" s="21">
        <f t="shared" ca="1" si="289"/>
        <v>0</v>
      </c>
      <c r="AP722" s="33">
        <f t="shared" ca="1" si="290"/>
        <v>87837</v>
      </c>
      <c r="AR722" s="111">
        <v>39702</v>
      </c>
      <c r="AS722" s="26"/>
    </row>
    <row r="723" spans="1:45" x14ac:dyDescent="0.2">
      <c r="A723" s="15">
        <f>Daten!A723</f>
        <v>31837</v>
      </c>
      <c r="B723" s="8" t="str">
        <f>Daten!B723</f>
        <v>Seebenstein</v>
      </c>
      <c r="C723" s="15">
        <f t="shared" ref="C723:C786" si="291">INT(A723/10000)</f>
        <v>3</v>
      </c>
      <c r="D723" s="10">
        <f>Daten!D723</f>
        <v>0</v>
      </c>
      <c r="E723" s="9">
        <f>Daten!E723</f>
        <v>1445</v>
      </c>
      <c r="F723" s="9">
        <f>Daten!F723</f>
        <v>1369</v>
      </c>
      <c r="G723" s="27">
        <f t="shared" ref="G723:G786" si="292">E723-F723</f>
        <v>76</v>
      </c>
      <c r="H723" s="29">
        <f t="shared" ref="H723:H786" si="293">G723/F723</f>
        <v>5.5514974433893353E-2</v>
      </c>
      <c r="I723" s="21">
        <f t="shared" ref="I723:I786" si="294">F723*$I$6</f>
        <v>17.659010413242775</v>
      </c>
      <c r="J723" s="21">
        <f t="shared" ref="J723:J786" si="295">G723-I723</f>
        <v>58.340989586757225</v>
      </c>
      <c r="K723" s="27">
        <f t="shared" ref="K723:K786" si="296">-J723*$K$5</f>
        <v>-29170.494793378613</v>
      </c>
      <c r="L723" s="16">
        <f>Daten!G723</f>
        <v>204</v>
      </c>
      <c r="M723" s="16">
        <f>Daten!H723</f>
        <v>1001</v>
      </c>
      <c r="N723" s="16">
        <f>Daten!I723</f>
        <v>240</v>
      </c>
      <c r="O723" s="28">
        <f t="shared" ref="O723:O786" si="297">(L723+N723)/M723</f>
        <v>0.44355644355644358</v>
      </c>
      <c r="P723" s="16">
        <f t="shared" ref="P723:P786" si="298">M723*$P$6</f>
        <v>553.5647627415035</v>
      </c>
      <c r="Q723" s="21">
        <f t="shared" ref="Q723:Q786" si="299">L723+N723-P723</f>
        <v>-109.5647627415035</v>
      </c>
      <c r="R723" s="27">
        <f t="shared" ref="R723:R786" si="300">Q723*$R$5</f>
        <v>-21912.952548300702</v>
      </c>
      <c r="S723" s="9">
        <f>Daten!K723</f>
        <v>2952</v>
      </c>
      <c r="T723" s="9">
        <f>Daten!L723</f>
        <v>88472</v>
      </c>
      <c r="U723" s="9">
        <f>Daten!M723</f>
        <v>154304</v>
      </c>
      <c r="V723" s="9">
        <f>Daten!N723</f>
        <v>500</v>
      </c>
      <c r="W723" s="9">
        <f>Daten!O723</f>
        <v>500</v>
      </c>
      <c r="X723" s="23">
        <f t="shared" ref="X723:X786" si="301">S723/V723*500+T723/W723*500+U723</f>
        <v>245728</v>
      </c>
      <c r="Y723" s="9">
        <f t="shared" ref="Y723:Y786" si="302">E723*$Y$6</f>
        <v>511120.78752239369</v>
      </c>
      <c r="Z723" s="21">
        <f t="shared" ref="Z723:Z786" si="303">X723-Y723</f>
        <v>-265392.78752239369</v>
      </c>
      <c r="AA723" s="27">
        <f t="shared" ref="AA723:AA786" si="304">-Z723*$AA$5</f>
        <v>26539.27875223937</v>
      </c>
      <c r="AB723" s="32">
        <f t="shared" ref="AB723:AB786" si="305">K723+R723+AA723</f>
        <v>-24544.168589439949</v>
      </c>
      <c r="AC723" s="31">
        <f t="shared" ref="AC723:AC786" si="306">MAX(0,AB723)</f>
        <v>0</v>
      </c>
      <c r="AG723" s="26">
        <f t="shared" ref="AG723:AG786" si="307">IF(AB723&gt;0,K723,0)</f>
        <v>0</v>
      </c>
      <c r="AH723" s="26">
        <f t="shared" ref="AH723:AH786" si="308">IF(AB723&gt;0,AA723,0)</f>
        <v>0</v>
      </c>
      <c r="AI723" s="26">
        <f t="shared" ref="AI723:AI786" si="309">AG723+AH723</f>
        <v>0</v>
      </c>
      <c r="AJ723" s="26">
        <f t="shared" ref="AJ723:AJ786" si="310">IF(AND(V723=500,W723=500),1,0)</f>
        <v>1</v>
      </c>
      <c r="AK723" s="26">
        <f t="shared" ref="AK723:AK786" si="311">IF(AND(AJ723=1,AI723&gt;=E723*$AK$5),AI723,0)</f>
        <v>0</v>
      </c>
      <c r="AL723" s="26">
        <f t="shared" ref="AL723:AL786" ca="1" si="312">IF(OFFSET($AK$6,C723,0)=0,0,ROUND(AK723*OFFSET($AF$6,C723,0)/OFFSET($AK$6,C723,0),0))</f>
        <v>0</v>
      </c>
      <c r="AM723" s="26">
        <f t="shared" ref="AM723:AM786" ca="1" si="313">IF(AL723&gt;0,C723*10+1,0)</f>
        <v>0</v>
      </c>
      <c r="AN723" s="26">
        <f ca="1">IF(AM723=0,0,COUNTIF($AM$19:AM723,C723*10+1))</f>
        <v>0</v>
      </c>
      <c r="AO723" s="21">
        <f t="shared" ref="AO723:AO786" ca="1" si="314">IF(AN723=1,OFFSET($AF$6,C723,0)-OFFSET($AL$6,C723,0),0)</f>
        <v>0</v>
      </c>
      <c r="AP723" s="33">
        <f t="shared" ref="AP723:AP786" ca="1" si="315">AL723+AO723</f>
        <v>0</v>
      </c>
      <c r="AR723" s="111">
        <v>0</v>
      </c>
      <c r="AS723" s="26"/>
    </row>
    <row r="724" spans="1:45" x14ac:dyDescent="0.2">
      <c r="A724" s="15">
        <f>Daten!A724</f>
        <v>31838</v>
      </c>
      <c r="B724" s="8" t="str">
        <f>Daten!B724</f>
        <v>Semmering</v>
      </c>
      <c r="C724" s="15">
        <f t="shared" si="291"/>
        <v>3</v>
      </c>
      <c r="D724" s="10">
        <f>Daten!D724</f>
        <v>0</v>
      </c>
      <c r="E724" s="9">
        <f>Daten!E724</f>
        <v>526</v>
      </c>
      <c r="F724" s="9">
        <f>Daten!F724</f>
        <v>583</v>
      </c>
      <c r="G724" s="27">
        <f t="shared" si="292"/>
        <v>-57</v>
      </c>
      <c r="H724" s="29">
        <f t="shared" si="293"/>
        <v>-9.7770154373927956E-2</v>
      </c>
      <c r="I724" s="21">
        <f t="shared" si="294"/>
        <v>7.5202359904459737</v>
      </c>
      <c r="J724" s="21">
        <f t="shared" si="295"/>
        <v>-64.520235990445968</v>
      </c>
      <c r="K724" s="27">
        <f t="shared" si="296"/>
        <v>32260.117995222983</v>
      </c>
      <c r="L724" s="16">
        <f>Daten!G724</f>
        <v>50</v>
      </c>
      <c r="M724" s="16">
        <f>Daten!H724</f>
        <v>304</v>
      </c>
      <c r="N724" s="16">
        <f>Daten!I724</f>
        <v>172</v>
      </c>
      <c r="O724" s="28">
        <f t="shared" si="297"/>
        <v>0.73026315789473684</v>
      </c>
      <c r="P724" s="16">
        <f t="shared" si="298"/>
        <v>168.11557230111595</v>
      </c>
      <c r="Q724" s="21">
        <f t="shared" si="299"/>
        <v>53.884427698884053</v>
      </c>
      <c r="R724" s="27">
        <f t="shared" si="300"/>
        <v>10776.885539776811</v>
      </c>
      <c r="S724" s="9">
        <f>Daten!K724</f>
        <v>890</v>
      </c>
      <c r="T724" s="9">
        <f>Daten!L724</f>
        <v>122682</v>
      </c>
      <c r="U724" s="9">
        <f>Daten!M724</f>
        <v>169607</v>
      </c>
      <c r="V724" s="9">
        <f>Daten!N724</f>
        <v>500</v>
      </c>
      <c r="W724" s="9">
        <f>Daten!O724</f>
        <v>500</v>
      </c>
      <c r="X724" s="23">
        <f t="shared" si="301"/>
        <v>293179</v>
      </c>
      <c r="Y724" s="9">
        <f t="shared" si="302"/>
        <v>186055.04099431078</v>
      </c>
      <c r="Z724" s="21">
        <f t="shared" si="303"/>
        <v>107123.95900568922</v>
      </c>
      <c r="AA724" s="27">
        <f t="shared" si="304"/>
        <v>-10712.395900568923</v>
      </c>
      <c r="AB724" s="32">
        <f t="shared" si="305"/>
        <v>32324.607634430868</v>
      </c>
      <c r="AC724" s="31">
        <f t="shared" si="306"/>
        <v>32324.607634430868</v>
      </c>
      <c r="AG724" s="26">
        <f t="shared" si="307"/>
        <v>32260.117995222983</v>
      </c>
      <c r="AH724" s="26">
        <f t="shared" si="308"/>
        <v>-10712.395900568923</v>
      </c>
      <c r="AI724" s="26">
        <f t="shared" si="309"/>
        <v>21547.722094654062</v>
      </c>
      <c r="AJ724" s="26">
        <f t="shared" si="310"/>
        <v>1</v>
      </c>
      <c r="AK724" s="26">
        <f t="shared" si="311"/>
        <v>21547.722094654062</v>
      </c>
      <c r="AL724" s="26">
        <f t="shared" ca="1" si="312"/>
        <v>50855</v>
      </c>
      <c r="AM724" s="26">
        <f t="shared" ca="1" si="313"/>
        <v>31</v>
      </c>
      <c r="AN724" s="26">
        <f ca="1">IF(AM724=0,0,COUNTIF($AM$19:AM724,C724*10+1))</f>
        <v>246</v>
      </c>
      <c r="AO724" s="21">
        <f t="shared" ca="1" si="314"/>
        <v>0</v>
      </c>
      <c r="AP724" s="33">
        <f t="shared" ca="1" si="315"/>
        <v>50855</v>
      </c>
      <c r="AR724" s="111">
        <v>22987</v>
      </c>
      <c r="AS724" s="26"/>
    </row>
    <row r="725" spans="1:45" x14ac:dyDescent="0.2">
      <c r="A725" s="15">
        <f>Daten!A725</f>
        <v>31839</v>
      </c>
      <c r="B725" s="8" t="str">
        <f>Daten!B725</f>
        <v>Ternitz</v>
      </c>
      <c r="C725" s="15">
        <f t="shared" si="291"/>
        <v>3</v>
      </c>
      <c r="D725" s="10">
        <f>Daten!D725</f>
        <v>0</v>
      </c>
      <c r="E725" s="9">
        <f>Daten!E725</f>
        <v>14670</v>
      </c>
      <c r="F725" s="9">
        <f>Daten!F725</f>
        <v>14776</v>
      </c>
      <c r="G725" s="27">
        <f t="shared" si="292"/>
        <v>-106</v>
      </c>
      <c r="H725" s="29">
        <f t="shared" si="293"/>
        <v>-7.173795343800758E-3</v>
      </c>
      <c r="I725" s="21">
        <f t="shared" si="294"/>
        <v>190.59863978529967</v>
      </c>
      <c r="J725" s="21">
        <f t="shared" si="295"/>
        <v>-296.59863978529967</v>
      </c>
      <c r="K725" s="27">
        <f t="shared" si="296"/>
        <v>148299.31989264983</v>
      </c>
      <c r="L725" s="16">
        <f>Daten!G725</f>
        <v>1939</v>
      </c>
      <c r="M725" s="16">
        <f>Daten!H725</f>
        <v>9338</v>
      </c>
      <c r="N725" s="16">
        <f>Daten!I725</f>
        <v>3393</v>
      </c>
      <c r="O725" s="28">
        <f t="shared" si="297"/>
        <v>0.57100021417862501</v>
      </c>
      <c r="P725" s="16">
        <f t="shared" si="298"/>
        <v>5164.0237307494108</v>
      </c>
      <c r="Q725" s="21">
        <f t="shared" si="299"/>
        <v>167.97626925058921</v>
      </c>
      <c r="R725" s="27">
        <f t="shared" si="300"/>
        <v>33595.253850117842</v>
      </c>
      <c r="S725" s="9">
        <f>Daten!K725</f>
        <v>23454</v>
      </c>
      <c r="T725" s="9">
        <f>Daten!L725</f>
        <v>820484</v>
      </c>
      <c r="U725" s="9">
        <f>Daten!M725</f>
        <v>3707362</v>
      </c>
      <c r="V725" s="9">
        <f>Daten!N725</f>
        <v>500</v>
      </c>
      <c r="W725" s="9">
        <f>Daten!O725</f>
        <v>500</v>
      </c>
      <c r="X725" s="23">
        <f t="shared" si="301"/>
        <v>4551300</v>
      </c>
      <c r="Y725" s="9">
        <f t="shared" si="302"/>
        <v>5189025.5729782116</v>
      </c>
      <c r="Z725" s="21">
        <f t="shared" si="303"/>
        <v>-637725.57297821157</v>
      </c>
      <c r="AA725" s="27">
        <f t="shared" si="304"/>
        <v>63772.557297821157</v>
      </c>
      <c r="AB725" s="32">
        <f t="shared" si="305"/>
        <v>245667.13104058884</v>
      </c>
      <c r="AC725" s="31">
        <f t="shared" si="306"/>
        <v>245667.13104058884</v>
      </c>
      <c r="AG725" s="26">
        <f t="shared" si="307"/>
        <v>148299.31989264983</v>
      </c>
      <c r="AH725" s="26">
        <f t="shared" si="308"/>
        <v>63772.557297821157</v>
      </c>
      <c r="AI725" s="26">
        <f t="shared" si="309"/>
        <v>212071.87719047099</v>
      </c>
      <c r="AJ725" s="26">
        <f t="shared" si="310"/>
        <v>1</v>
      </c>
      <c r="AK725" s="26">
        <f t="shared" si="311"/>
        <v>212071.87719047099</v>
      </c>
      <c r="AL725" s="26">
        <f t="shared" ca="1" si="312"/>
        <v>500510</v>
      </c>
      <c r="AM725" s="26">
        <f t="shared" ca="1" si="313"/>
        <v>31</v>
      </c>
      <c r="AN725" s="26">
        <f ca="1">IF(AM725=0,0,COUNTIF($AM$19:AM725,C725*10+1))</f>
        <v>247</v>
      </c>
      <c r="AO725" s="21">
        <f t="shared" ca="1" si="314"/>
        <v>0</v>
      </c>
      <c r="AP725" s="33">
        <f t="shared" ca="1" si="315"/>
        <v>500510</v>
      </c>
      <c r="AR725" s="111">
        <v>226230</v>
      </c>
      <c r="AS725" s="26"/>
    </row>
    <row r="726" spans="1:45" x14ac:dyDescent="0.2">
      <c r="A726" s="15">
        <f>Daten!A726</f>
        <v>31840</v>
      </c>
      <c r="B726" s="8" t="str">
        <f>Daten!B726</f>
        <v>Thomasberg</v>
      </c>
      <c r="C726" s="15">
        <f t="shared" si="291"/>
        <v>3</v>
      </c>
      <c r="D726" s="10">
        <f>Daten!D726</f>
        <v>0</v>
      </c>
      <c r="E726" s="9">
        <f>Daten!E726</f>
        <v>1265</v>
      </c>
      <c r="F726" s="9">
        <f>Daten!F726</f>
        <v>1268</v>
      </c>
      <c r="G726" s="27">
        <f t="shared" si="292"/>
        <v>-3</v>
      </c>
      <c r="H726" s="29">
        <f t="shared" si="293"/>
        <v>-2.3659305993690852E-3</v>
      </c>
      <c r="I726" s="21">
        <f t="shared" si="294"/>
        <v>16.356190799117485</v>
      </c>
      <c r="J726" s="21">
        <f t="shared" si="295"/>
        <v>-19.356190799117485</v>
      </c>
      <c r="K726" s="27">
        <f t="shared" si="296"/>
        <v>9678.0953995587424</v>
      </c>
      <c r="L726" s="16">
        <f>Daten!G726</f>
        <v>209</v>
      </c>
      <c r="M726" s="16">
        <f>Daten!H726</f>
        <v>803</v>
      </c>
      <c r="N726" s="16">
        <f>Daten!I726</f>
        <v>253</v>
      </c>
      <c r="O726" s="28">
        <f t="shared" si="297"/>
        <v>0.57534246575342463</v>
      </c>
      <c r="P726" s="16">
        <f t="shared" si="298"/>
        <v>444.06843604538199</v>
      </c>
      <c r="Q726" s="21">
        <f t="shared" si="299"/>
        <v>17.931563954618014</v>
      </c>
      <c r="R726" s="27">
        <f t="shared" si="300"/>
        <v>3586.3127909236027</v>
      </c>
      <c r="S726" s="9">
        <f>Daten!K726</f>
        <v>15654</v>
      </c>
      <c r="T726" s="9">
        <f>Daten!L726</f>
        <v>64818</v>
      </c>
      <c r="U726" s="9">
        <f>Daten!M726</f>
        <v>1133755</v>
      </c>
      <c r="V726" s="9">
        <f>Daten!N726</f>
        <v>500</v>
      </c>
      <c r="W726" s="9">
        <f>Daten!O726</f>
        <v>500</v>
      </c>
      <c r="X726" s="23">
        <f t="shared" si="301"/>
        <v>1214227</v>
      </c>
      <c r="Y726" s="9">
        <f t="shared" si="302"/>
        <v>447451.76208707824</v>
      </c>
      <c r="Z726" s="21">
        <f t="shared" si="303"/>
        <v>766775.2379129217</v>
      </c>
      <c r="AA726" s="27">
        <f t="shared" si="304"/>
        <v>-76677.523791292173</v>
      </c>
      <c r="AB726" s="32">
        <f t="shared" si="305"/>
        <v>-63413.115600809826</v>
      </c>
      <c r="AC726" s="31">
        <f t="shared" si="306"/>
        <v>0</v>
      </c>
      <c r="AG726" s="26">
        <f t="shared" si="307"/>
        <v>0</v>
      </c>
      <c r="AH726" s="26">
        <f t="shared" si="308"/>
        <v>0</v>
      </c>
      <c r="AI726" s="26">
        <f t="shared" si="309"/>
        <v>0</v>
      </c>
      <c r="AJ726" s="26">
        <f t="shared" si="310"/>
        <v>1</v>
      </c>
      <c r="AK726" s="26">
        <f t="shared" si="311"/>
        <v>0</v>
      </c>
      <c r="AL726" s="26">
        <f t="shared" ca="1" si="312"/>
        <v>0</v>
      </c>
      <c r="AM726" s="26">
        <f t="shared" ca="1" si="313"/>
        <v>0</v>
      </c>
      <c r="AN726" s="26">
        <f ca="1">IF(AM726=0,0,COUNTIF($AM$19:AM726,C726*10+1))</f>
        <v>0</v>
      </c>
      <c r="AO726" s="21">
        <f t="shared" ca="1" si="314"/>
        <v>0</v>
      </c>
      <c r="AP726" s="33">
        <f t="shared" ca="1" si="315"/>
        <v>0</v>
      </c>
      <c r="AR726" s="111">
        <v>0</v>
      </c>
      <c r="AS726" s="26"/>
    </row>
    <row r="727" spans="1:45" x14ac:dyDescent="0.2">
      <c r="A727" s="15">
        <f>Daten!A727</f>
        <v>31841</v>
      </c>
      <c r="B727" s="8" t="str">
        <f>Daten!B727</f>
        <v>Trattenbach</v>
      </c>
      <c r="C727" s="15">
        <f t="shared" si="291"/>
        <v>3</v>
      </c>
      <c r="D727" s="10">
        <f>Daten!D727</f>
        <v>0</v>
      </c>
      <c r="E727" s="9">
        <f>Daten!E727</f>
        <v>537</v>
      </c>
      <c r="F727" s="9">
        <f>Daten!F727</f>
        <v>552</v>
      </c>
      <c r="G727" s="27">
        <f t="shared" si="292"/>
        <v>-15</v>
      </c>
      <c r="H727" s="29">
        <f t="shared" si="293"/>
        <v>-2.717391304347826E-2</v>
      </c>
      <c r="I727" s="21">
        <f t="shared" si="294"/>
        <v>7.1203606633382117</v>
      </c>
      <c r="J727" s="21">
        <f t="shared" si="295"/>
        <v>-22.120360663338211</v>
      </c>
      <c r="K727" s="27">
        <f t="shared" si="296"/>
        <v>11060.180331669106</v>
      </c>
      <c r="L727" s="16">
        <f>Daten!G727</f>
        <v>84</v>
      </c>
      <c r="M727" s="16">
        <f>Daten!H727</f>
        <v>347</v>
      </c>
      <c r="N727" s="16">
        <f>Daten!I727</f>
        <v>106</v>
      </c>
      <c r="O727" s="28">
        <f t="shared" si="297"/>
        <v>0.54755043227665701</v>
      </c>
      <c r="P727" s="16">
        <f t="shared" si="298"/>
        <v>191.89507759370801</v>
      </c>
      <c r="Q727" s="21">
        <f t="shared" si="299"/>
        <v>-1.8950775937080095</v>
      </c>
      <c r="R727" s="27">
        <f t="shared" si="300"/>
        <v>-379.01551874160191</v>
      </c>
      <c r="S727" s="9">
        <f>Daten!K727</f>
        <v>13458</v>
      </c>
      <c r="T727" s="9">
        <f>Daten!L727</f>
        <v>20190</v>
      </c>
      <c r="U727" s="9">
        <f>Daten!M727</f>
        <v>128862</v>
      </c>
      <c r="V727" s="9">
        <f>Daten!N727</f>
        <v>500</v>
      </c>
      <c r="W727" s="9">
        <f>Daten!O727</f>
        <v>500</v>
      </c>
      <c r="X727" s="23">
        <f t="shared" si="301"/>
        <v>162510</v>
      </c>
      <c r="Y727" s="9">
        <f t="shared" si="302"/>
        <v>189945.92588202452</v>
      </c>
      <c r="Z727" s="21">
        <f t="shared" si="303"/>
        <v>-27435.925882024516</v>
      </c>
      <c r="AA727" s="27">
        <f t="shared" si="304"/>
        <v>2743.5925882024517</v>
      </c>
      <c r="AB727" s="32">
        <f t="shared" si="305"/>
        <v>13424.757401129955</v>
      </c>
      <c r="AC727" s="31">
        <f t="shared" si="306"/>
        <v>13424.757401129955</v>
      </c>
      <c r="AG727" s="26">
        <f t="shared" si="307"/>
        <v>11060.180331669106</v>
      </c>
      <c r="AH727" s="26">
        <f t="shared" si="308"/>
        <v>2743.5925882024517</v>
      </c>
      <c r="AI727" s="26">
        <f t="shared" si="309"/>
        <v>13803.772919871557</v>
      </c>
      <c r="AJ727" s="26">
        <f t="shared" si="310"/>
        <v>1</v>
      </c>
      <c r="AK727" s="26">
        <f t="shared" si="311"/>
        <v>13803.772919871557</v>
      </c>
      <c r="AL727" s="26">
        <f t="shared" ca="1" si="312"/>
        <v>32578</v>
      </c>
      <c r="AM727" s="26">
        <f t="shared" ca="1" si="313"/>
        <v>31</v>
      </c>
      <c r="AN727" s="26">
        <f ca="1">IF(AM727=0,0,COUNTIF($AM$19:AM727,C727*10+1))</f>
        <v>248</v>
      </c>
      <c r="AO727" s="21">
        <f t="shared" ca="1" si="314"/>
        <v>0</v>
      </c>
      <c r="AP727" s="33">
        <f t="shared" ca="1" si="315"/>
        <v>32578</v>
      </c>
      <c r="AR727" s="111">
        <v>14725</v>
      </c>
      <c r="AS727" s="26"/>
    </row>
    <row r="728" spans="1:45" x14ac:dyDescent="0.2">
      <c r="A728" s="15">
        <f>Daten!A728</f>
        <v>31842</v>
      </c>
      <c r="B728" s="8" t="str">
        <f>Daten!B728</f>
        <v>Bürg-Vöstenhof</v>
      </c>
      <c r="C728" s="15">
        <f t="shared" si="291"/>
        <v>3</v>
      </c>
      <c r="D728" s="10">
        <f>Daten!D728</f>
        <v>0</v>
      </c>
      <c r="E728" s="9">
        <f>Daten!E728</f>
        <v>167</v>
      </c>
      <c r="F728" s="9">
        <f>Daten!F728</f>
        <v>181</v>
      </c>
      <c r="G728" s="27">
        <f t="shared" si="292"/>
        <v>-14</v>
      </c>
      <c r="H728" s="29">
        <f t="shared" si="293"/>
        <v>-7.7348066298342538E-2</v>
      </c>
      <c r="I728" s="21">
        <f t="shared" si="294"/>
        <v>2.3347559421453195</v>
      </c>
      <c r="J728" s="21">
        <f t="shared" si="295"/>
        <v>-16.334755942145321</v>
      </c>
      <c r="K728" s="27">
        <f t="shared" si="296"/>
        <v>8167.3779710726603</v>
      </c>
      <c r="L728" s="16">
        <f>Daten!G728</f>
        <v>29</v>
      </c>
      <c r="M728" s="16">
        <f>Daten!H728</f>
        <v>96</v>
      </c>
      <c r="N728" s="16">
        <f>Daten!I728</f>
        <v>42</v>
      </c>
      <c r="O728" s="28">
        <f t="shared" si="297"/>
        <v>0.73958333333333337</v>
      </c>
      <c r="P728" s="16">
        <f t="shared" si="298"/>
        <v>53.089128095089251</v>
      </c>
      <c r="Q728" s="21">
        <f t="shared" si="299"/>
        <v>17.910871904910749</v>
      </c>
      <c r="R728" s="27">
        <f t="shared" si="300"/>
        <v>3582.1743809821501</v>
      </c>
      <c r="S728" s="9">
        <f>Daten!K728</f>
        <v>7065</v>
      </c>
      <c r="T728" s="9">
        <f>Daten!L728</f>
        <v>8080</v>
      </c>
      <c r="U728" s="9">
        <f>Daten!M728</f>
        <v>14826</v>
      </c>
      <c r="V728" s="9">
        <f>Daten!N728</f>
        <v>500</v>
      </c>
      <c r="W728" s="9">
        <f>Daten!O728</f>
        <v>500</v>
      </c>
      <c r="X728" s="23">
        <f t="shared" si="301"/>
        <v>29971</v>
      </c>
      <c r="Y728" s="9">
        <f t="shared" si="302"/>
        <v>59070.706931653804</v>
      </c>
      <c r="Z728" s="21">
        <f t="shared" si="303"/>
        <v>-29099.706931653804</v>
      </c>
      <c r="AA728" s="27">
        <f t="shared" si="304"/>
        <v>2909.9706931653805</v>
      </c>
      <c r="AB728" s="32">
        <f t="shared" si="305"/>
        <v>14659.52304522019</v>
      </c>
      <c r="AC728" s="31">
        <f t="shared" si="306"/>
        <v>14659.52304522019</v>
      </c>
      <c r="AG728" s="26">
        <f t="shared" si="307"/>
        <v>8167.3779710726603</v>
      </c>
      <c r="AH728" s="26">
        <f t="shared" si="308"/>
        <v>2909.9706931653805</v>
      </c>
      <c r="AI728" s="26">
        <f t="shared" si="309"/>
        <v>11077.348664238041</v>
      </c>
      <c r="AJ728" s="26">
        <f t="shared" si="310"/>
        <v>1</v>
      </c>
      <c r="AK728" s="26">
        <f t="shared" si="311"/>
        <v>11077.348664238041</v>
      </c>
      <c r="AL728" s="26">
        <f t="shared" ca="1" si="312"/>
        <v>26144</v>
      </c>
      <c r="AM728" s="26">
        <f t="shared" ca="1" si="313"/>
        <v>31</v>
      </c>
      <c r="AN728" s="26">
        <f ca="1">IF(AM728=0,0,COUNTIF($AM$19:AM728,C728*10+1))</f>
        <v>249</v>
      </c>
      <c r="AO728" s="21">
        <f t="shared" ca="1" si="314"/>
        <v>0</v>
      </c>
      <c r="AP728" s="33">
        <f t="shared" ca="1" si="315"/>
        <v>26144</v>
      </c>
      <c r="AR728" s="111">
        <v>11817</v>
      </c>
      <c r="AS728" s="26"/>
    </row>
    <row r="729" spans="1:45" x14ac:dyDescent="0.2">
      <c r="A729" s="15">
        <f>Daten!A729</f>
        <v>31843</v>
      </c>
      <c r="B729" s="8" t="str">
        <f>Daten!B729</f>
        <v>Warth</v>
      </c>
      <c r="C729" s="15">
        <f t="shared" si="291"/>
        <v>3</v>
      </c>
      <c r="D729" s="10">
        <f>Daten!D729</f>
        <v>0</v>
      </c>
      <c r="E729" s="9">
        <f>Daten!E729</f>
        <v>1495</v>
      </c>
      <c r="F729" s="9">
        <f>Daten!F729</f>
        <v>1522</v>
      </c>
      <c r="G729" s="27">
        <f t="shared" si="292"/>
        <v>-27</v>
      </c>
      <c r="H729" s="29">
        <f t="shared" si="293"/>
        <v>-1.7739816031537452E-2</v>
      </c>
      <c r="I729" s="21">
        <f t="shared" si="294"/>
        <v>19.632588640581083</v>
      </c>
      <c r="J729" s="21">
        <f t="shared" si="295"/>
        <v>-46.632588640581083</v>
      </c>
      <c r="K729" s="27">
        <f t="shared" si="296"/>
        <v>23316.294320290541</v>
      </c>
      <c r="L729" s="16">
        <f>Daten!G729</f>
        <v>213</v>
      </c>
      <c r="M729" s="16">
        <f>Daten!H729</f>
        <v>950</v>
      </c>
      <c r="N729" s="16">
        <f>Daten!I729</f>
        <v>332</v>
      </c>
      <c r="O729" s="28">
        <f t="shared" si="297"/>
        <v>0.5736842105263158</v>
      </c>
      <c r="P729" s="16">
        <f t="shared" si="298"/>
        <v>525.36116344098741</v>
      </c>
      <c r="Q729" s="21">
        <f t="shared" si="299"/>
        <v>19.638836559012589</v>
      </c>
      <c r="R729" s="27">
        <f t="shared" si="300"/>
        <v>3927.7673118025177</v>
      </c>
      <c r="S729" s="9">
        <f>Daten!K729</f>
        <v>12251</v>
      </c>
      <c r="T729" s="9">
        <f>Daten!L729</f>
        <v>91904</v>
      </c>
      <c r="U729" s="9">
        <f>Daten!M729</f>
        <v>297628</v>
      </c>
      <c r="V729" s="9">
        <f>Daten!N729</f>
        <v>500</v>
      </c>
      <c r="W729" s="9">
        <f>Daten!O729</f>
        <v>500</v>
      </c>
      <c r="X729" s="23">
        <f t="shared" si="301"/>
        <v>401783</v>
      </c>
      <c r="Y729" s="9">
        <f t="shared" si="302"/>
        <v>528806.62792109244</v>
      </c>
      <c r="Z729" s="21">
        <f t="shared" si="303"/>
        <v>-127023.62792109244</v>
      </c>
      <c r="AA729" s="27">
        <f t="shared" si="304"/>
        <v>12702.362792109245</v>
      </c>
      <c r="AB729" s="32">
        <f t="shared" si="305"/>
        <v>39946.424424202298</v>
      </c>
      <c r="AC729" s="31">
        <f t="shared" si="306"/>
        <v>39946.424424202298</v>
      </c>
      <c r="AG729" s="26">
        <f t="shared" si="307"/>
        <v>23316.294320290541</v>
      </c>
      <c r="AH729" s="26">
        <f t="shared" si="308"/>
        <v>12702.362792109245</v>
      </c>
      <c r="AI729" s="26">
        <f t="shared" si="309"/>
        <v>36018.657112399786</v>
      </c>
      <c r="AJ729" s="26">
        <f t="shared" si="310"/>
        <v>1</v>
      </c>
      <c r="AK729" s="26">
        <f t="shared" si="311"/>
        <v>36018.657112399786</v>
      </c>
      <c r="AL729" s="26">
        <f t="shared" ca="1" si="312"/>
        <v>85007</v>
      </c>
      <c r="AM729" s="26">
        <f t="shared" ca="1" si="313"/>
        <v>31</v>
      </c>
      <c r="AN729" s="26">
        <f ca="1">IF(AM729=0,0,COUNTIF($AM$19:AM729,C729*10+1))</f>
        <v>250</v>
      </c>
      <c r="AO729" s="21">
        <f t="shared" ca="1" si="314"/>
        <v>0</v>
      </c>
      <c r="AP729" s="33">
        <f t="shared" ca="1" si="315"/>
        <v>85007</v>
      </c>
      <c r="AR729" s="111">
        <v>38423</v>
      </c>
      <c r="AS729" s="26"/>
    </row>
    <row r="730" spans="1:45" x14ac:dyDescent="0.2">
      <c r="A730" s="15">
        <f>Daten!A730</f>
        <v>31844</v>
      </c>
      <c r="B730" s="8" t="str">
        <f>Daten!B730</f>
        <v>Wartmannstetten</v>
      </c>
      <c r="C730" s="15">
        <f t="shared" si="291"/>
        <v>3</v>
      </c>
      <c r="D730" s="10">
        <f>Daten!D730</f>
        <v>0</v>
      </c>
      <c r="E730" s="9">
        <f>Daten!E730</f>
        <v>1630</v>
      </c>
      <c r="F730" s="9">
        <f>Daten!F730</f>
        <v>1603</v>
      </c>
      <c r="G730" s="27">
        <f t="shared" si="292"/>
        <v>27</v>
      </c>
      <c r="H730" s="29">
        <f t="shared" si="293"/>
        <v>1.6843418590143482E-2</v>
      </c>
      <c r="I730" s="21">
        <f t="shared" si="294"/>
        <v>20.677424172701365</v>
      </c>
      <c r="J730" s="21">
        <f t="shared" si="295"/>
        <v>6.3225758272986354</v>
      </c>
      <c r="K730" s="27">
        <f t="shared" si="296"/>
        <v>-3161.2879136493175</v>
      </c>
      <c r="L730" s="16">
        <f>Daten!G730</f>
        <v>239</v>
      </c>
      <c r="M730" s="16">
        <f>Daten!H730</f>
        <v>1064</v>
      </c>
      <c r="N730" s="16">
        <f>Daten!I730</f>
        <v>327</v>
      </c>
      <c r="O730" s="28">
        <f t="shared" si="297"/>
        <v>0.53195488721804507</v>
      </c>
      <c r="P730" s="16">
        <f t="shared" si="298"/>
        <v>588.40450305390584</v>
      </c>
      <c r="Q730" s="21">
        <f t="shared" si="299"/>
        <v>-22.404503053905842</v>
      </c>
      <c r="R730" s="27">
        <f t="shared" si="300"/>
        <v>-4480.9006107811683</v>
      </c>
      <c r="S730" s="9">
        <f>Daten!K730</f>
        <v>11735</v>
      </c>
      <c r="T730" s="9">
        <f>Daten!L730</f>
        <v>75269</v>
      </c>
      <c r="U730" s="9">
        <f>Daten!M730</f>
        <v>49279</v>
      </c>
      <c r="V730" s="9">
        <f>Daten!N730</f>
        <v>500</v>
      </c>
      <c r="W730" s="9">
        <f>Daten!O730</f>
        <v>500</v>
      </c>
      <c r="X730" s="23">
        <f t="shared" si="301"/>
        <v>136283</v>
      </c>
      <c r="Y730" s="9">
        <f t="shared" si="302"/>
        <v>576558.39699757902</v>
      </c>
      <c r="Z730" s="21">
        <f t="shared" si="303"/>
        <v>-440275.39699757902</v>
      </c>
      <c r="AA730" s="27">
        <f t="shared" si="304"/>
        <v>44027.539699757908</v>
      </c>
      <c r="AB730" s="32">
        <f t="shared" si="305"/>
        <v>36385.351175327422</v>
      </c>
      <c r="AC730" s="31">
        <f t="shared" si="306"/>
        <v>36385.351175327422</v>
      </c>
      <c r="AG730" s="26">
        <f t="shared" si="307"/>
        <v>-3161.2879136493175</v>
      </c>
      <c r="AH730" s="26">
        <f t="shared" si="308"/>
        <v>44027.539699757908</v>
      </c>
      <c r="AI730" s="26">
        <f t="shared" si="309"/>
        <v>40866.251786108594</v>
      </c>
      <c r="AJ730" s="26">
        <f t="shared" si="310"/>
        <v>1</v>
      </c>
      <c r="AK730" s="26">
        <f t="shared" si="311"/>
        <v>40866.251786108594</v>
      </c>
      <c r="AL730" s="26">
        <f t="shared" ca="1" si="312"/>
        <v>96448</v>
      </c>
      <c r="AM730" s="26">
        <f t="shared" ca="1" si="313"/>
        <v>31</v>
      </c>
      <c r="AN730" s="26">
        <f ca="1">IF(AM730=0,0,COUNTIF($AM$19:AM730,C730*10+1))</f>
        <v>251</v>
      </c>
      <c r="AO730" s="21">
        <f t="shared" ca="1" si="314"/>
        <v>0</v>
      </c>
      <c r="AP730" s="33">
        <f t="shared" ca="1" si="315"/>
        <v>96448</v>
      </c>
      <c r="AR730" s="111">
        <v>43594</v>
      </c>
      <c r="AS730" s="26"/>
    </row>
    <row r="731" spans="1:45" x14ac:dyDescent="0.2">
      <c r="A731" s="15">
        <f>Daten!A731</f>
        <v>31845</v>
      </c>
      <c r="B731" s="8" t="str">
        <f>Daten!B731</f>
        <v>Willendorf</v>
      </c>
      <c r="C731" s="15">
        <f t="shared" si="291"/>
        <v>3</v>
      </c>
      <c r="D731" s="10">
        <f>Daten!D731</f>
        <v>0</v>
      </c>
      <c r="E731" s="9">
        <f>Daten!E731</f>
        <v>968</v>
      </c>
      <c r="F731" s="9">
        <f>Daten!F731</f>
        <v>945</v>
      </c>
      <c r="G731" s="27">
        <f t="shared" si="292"/>
        <v>23</v>
      </c>
      <c r="H731" s="29">
        <f t="shared" si="293"/>
        <v>2.433862433862434E-2</v>
      </c>
      <c r="I731" s="21">
        <f t="shared" si="294"/>
        <v>12.189747874736613</v>
      </c>
      <c r="J731" s="21">
        <f t="shared" si="295"/>
        <v>10.810252125263387</v>
      </c>
      <c r="K731" s="27">
        <f t="shared" si="296"/>
        <v>-5405.1260626316935</v>
      </c>
      <c r="L731" s="16">
        <f>Daten!G731</f>
        <v>127</v>
      </c>
      <c r="M731" s="16">
        <f>Daten!H731</f>
        <v>674</v>
      </c>
      <c r="N731" s="16">
        <f>Daten!I731</f>
        <v>167</v>
      </c>
      <c r="O731" s="28">
        <f t="shared" si="297"/>
        <v>0.43620178041543028</v>
      </c>
      <c r="P731" s="16">
        <f t="shared" si="298"/>
        <v>372.72992016760577</v>
      </c>
      <c r="Q731" s="21">
        <f t="shared" si="299"/>
        <v>-78.729920167605769</v>
      </c>
      <c r="R731" s="27">
        <f t="shared" si="300"/>
        <v>-15745.984033521154</v>
      </c>
      <c r="S731" s="9">
        <f>Daten!K731</f>
        <v>3745</v>
      </c>
      <c r="T731" s="9">
        <f>Daten!L731</f>
        <v>46302</v>
      </c>
      <c r="U731" s="9">
        <f>Daten!M731</f>
        <v>76759</v>
      </c>
      <c r="V731" s="9">
        <f>Daten!N731</f>
        <v>500</v>
      </c>
      <c r="W731" s="9">
        <f>Daten!O731</f>
        <v>500</v>
      </c>
      <c r="X731" s="23">
        <f t="shared" si="301"/>
        <v>126806</v>
      </c>
      <c r="Y731" s="9">
        <f t="shared" si="302"/>
        <v>342397.87011880771</v>
      </c>
      <c r="Z731" s="21">
        <f t="shared" si="303"/>
        <v>-215591.87011880771</v>
      </c>
      <c r="AA731" s="27">
        <f t="shared" si="304"/>
        <v>21559.187011880771</v>
      </c>
      <c r="AB731" s="32">
        <f t="shared" si="305"/>
        <v>408.07691572792464</v>
      </c>
      <c r="AC731" s="31">
        <f t="shared" si="306"/>
        <v>408.07691572792464</v>
      </c>
      <c r="AG731" s="26">
        <f t="shared" si="307"/>
        <v>-5405.1260626316935</v>
      </c>
      <c r="AH731" s="26">
        <f t="shared" si="308"/>
        <v>21559.187011880771</v>
      </c>
      <c r="AI731" s="26">
        <f t="shared" si="309"/>
        <v>16154.060949249077</v>
      </c>
      <c r="AJ731" s="26">
        <f t="shared" si="310"/>
        <v>1</v>
      </c>
      <c r="AK731" s="26">
        <f t="shared" si="311"/>
        <v>16154.060949249077</v>
      </c>
      <c r="AL731" s="26">
        <f t="shared" ca="1" si="312"/>
        <v>38125</v>
      </c>
      <c r="AM731" s="26">
        <f t="shared" ca="1" si="313"/>
        <v>31</v>
      </c>
      <c r="AN731" s="26">
        <f ca="1">IF(AM731=0,0,COUNTIF($AM$19:AM731,C731*10+1))</f>
        <v>252</v>
      </c>
      <c r="AO731" s="21">
        <f t="shared" ca="1" si="314"/>
        <v>0</v>
      </c>
      <c r="AP731" s="33">
        <f t="shared" ca="1" si="315"/>
        <v>38125</v>
      </c>
      <c r="AR731" s="111">
        <v>17232</v>
      </c>
      <c r="AS731" s="26"/>
    </row>
    <row r="732" spans="1:45" x14ac:dyDescent="0.2">
      <c r="A732" s="15">
        <f>Daten!A732</f>
        <v>31846</v>
      </c>
      <c r="B732" s="8" t="str">
        <f>Daten!B732</f>
        <v>Wimpassing im Schwarzatale</v>
      </c>
      <c r="C732" s="15">
        <f t="shared" si="291"/>
        <v>3</v>
      </c>
      <c r="D732" s="10">
        <f>Daten!D732</f>
        <v>0</v>
      </c>
      <c r="E732" s="9">
        <f>Daten!E732</f>
        <v>1622</v>
      </c>
      <c r="F732" s="9">
        <f>Daten!F732</f>
        <v>1665</v>
      </c>
      <c r="G732" s="27">
        <f t="shared" si="292"/>
        <v>-43</v>
      </c>
      <c r="H732" s="29">
        <f t="shared" si="293"/>
        <v>-2.5825825825825825E-2</v>
      </c>
      <c r="I732" s="21">
        <f t="shared" si="294"/>
        <v>21.47717482691689</v>
      </c>
      <c r="J732" s="21">
        <f t="shared" si="295"/>
        <v>-64.477174826916894</v>
      </c>
      <c r="K732" s="27">
        <f t="shared" si="296"/>
        <v>32238.587413458448</v>
      </c>
      <c r="L732" s="16">
        <f>Daten!G732</f>
        <v>241</v>
      </c>
      <c r="M732" s="16">
        <f>Daten!H732</f>
        <v>1031</v>
      </c>
      <c r="N732" s="16">
        <f>Daten!I732</f>
        <v>350</v>
      </c>
      <c r="O732" s="28">
        <f t="shared" si="297"/>
        <v>0.5732298739088264</v>
      </c>
      <c r="P732" s="16">
        <f t="shared" si="298"/>
        <v>570.15511527121896</v>
      </c>
      <c r="Q732" s="21">
        <f t="shared" si="299"/>
        <v>20.844884728781039</v>
      </c>
      <c r="R732" s="27">
        <f t="shared" si="300"/>
        <v>4168.9769457562079</v>
      </c>
      <c r="S732" s="9">
        <f>Daten!K732</f>
        <v>70</v>
      </c>
      <c r="T732" s="9">
        <f>Daten!L732</f>
        <v>157722</v>
      </c>
      <c r="U732" s="9">
        <f>Daten!M732</f>
        <v>1676246</v>
      </c>
      <c r="V732" s="9">
        <f>Daten!N732</f>
        <v>500</v>
      </c>
      <c r="W732" s="9">
        <f>Daten!O732</f>
        <v>500</v>
      </c>
      <c r="X732" s="23">
        <f t="shared" si="301"/>
        <v>1834038</v>
      </c>
      <c r="Y732" s="9">
        <f t="shared" si="302"/>
        <v>573728.66253378731</v>
      </c>
      <c r="Z732" s="21">
        <f t="shared" si="303"/>
        <v>1260309.3374662127</v>
      </c>
      <c r="AA732" s="27">
        <f t="shared" si="304"/>
        <v>-126030.93374662127</v>
      </c>
      <c r="AB732" s="32">
        <f t="shared" si="305"/>
        <v>-89623.369387406623</v>
      </c>
      <c r="AC732" s="31">
        <f t="shared" si="306"/>
        <v>0</v>
      </c>
      <c r="AG732" s="26">
        <f t="shared" si="307"/>
        <v>0</v>
      </c>
      <c r="AH732" s="26">
        <f t="shared" si="308"/>
        <v>0</v>
      </c>
      <c r="AI732" s="26">
        <f t="shared" si="309"/>
        <v>0</v>
      </c>
      <c r="AJ732" s="26">
        <f t="shared" si="310"/>
        <v>1</v>
      </c>
      <c r="AK732" s="26">
        <f t="shared" si="311"/>
        <v>0</v>
      </c>
      <c r="AL732" s="26">
        <f t="shared" ca="1" si="312"/>
        <v>0</v>
      </c>
      <c r="AM732" s="26">
        <f t="shared" ca="1" si="313"/>
        <v>0</v>
      </c>
      <c r="AN732" s="26">
        <f ca="1">IF(AM732=0,0,COUNTIF($AM$19:AM732,C732*10+1))</f>
        <v>0</v>
      </c>
      <c r="AO732" s="21">
        <f t="shared" ca="1" si="314"/>
        <v>0</v>
      </c>
      <c r="AP732" s="33">
        <f t="shared" ca="1" si="315"/>
        <v>0</v>
      </c>
      <c r="AR732" s="111">
        <v>0</v>
      </c>
      <c r="AS732" s="26"/>
    </row>
    <row r="733" spans="1:45" x14ac:dyDescent="0.2">
      <c r="A733" s="15">
        <f>Daten!A733</f>
        <v>31847</v>
      </c>
      <c r="B733" s="8" t="str">
        <f>Daten!B733</f>
        <v>Würflach</v>
      </c>
      <c r="C733" s="15">
        <f t="shared" si="291"/>
        <v>3</v>
      </c>
      <c r="D733" s="10">
        <f>Daten!D733</f>
        <v>0</v>
      </c>
      <c r="E733" s="9">
        <f>Daten!E733</f>
        <v>1577</v>
      </c>
      <c r="F733" s="9">
        <f>Daten!F733</f>
        <v>1574</v>
      </c>
      <c r="G733" s="27">
        <f t="shared" si="292"/>
        <v>3</v>
      </c>
      <c r="H733" s="29">
        <f t="shared" si="293"/>
        <v>1.9059720457433292E-3</v>
      </c>
      <c r="I733" s="21">
        <f t="shared" si="294"/>
        <v>20.303347253794104</v>
      </c>
      <c r="J733" s="21">
        <f t="shared" si="295"/>
        <v>-17.303347253794104</v>
      </c>
      <c r="K733" s="27">
        <f t="shared" si="296"/>
        <v>8651.6736268970526</v>
      </c>
      <c r="L733" s="16">
        <f>Daten!G733</f>
        <v>225</v>
      </c>
      <c r="M733" s="16">
        <f>Daten!H733</f>
        <v>998</v>
      </c>
      <c r="N733" s="16">
        <f>Daten!I733</f>
        <v>354</v>
      </c>
      <c r="O733" s="28">
        <f t="shared" si="297"/>
        <v>0.58016032064128253</v>
      </c>
      <c r="P733" s="16">
        <f t="shared" si="298"/>
        <v>551.90572748853197</v>
      </c>
      <c r="Q733" s="21">
        <f t="shared" si="299"/>
        <v>27.094272511468034</v>
      </c>
      <c r="R733" s="27">
        <f t="shared" si="300"/>
        <v>5418.8545022936069</v>
      </c>
      <c r="S733" s="9">
        <f>Daten!K733</f>
        <v>4061</v>
      </c>
      <c r="T733" s="9">
        <f>Daten!L733</f>
        <v>77134</v>
      </c>
      <c r="U733" s="9">
        <f>Daten!M733</f>
        <v>74526</v>
      </c>
      <c r="V733" s="9">
        <f>Daten!N733</f>
        <v>500</v>
      </c>
      <c r="W733" s="9">
        <f>Daten!O733</f>
        <v>500</v>
      </c>
      <c r="X733" s="23">
        <f t="shared" si="301"/>
        <v>155721</v>
      </c>
      <c r="Y733" s="9">
        <f t="shared" si="302"/>
        <v>557811.40617495833</v>
      </c>
      <c r="Z733" s="21">
        <f t="shared" si="303"/>
        <v>-402090.40617495833</v>
      </c>
      <c r="AA733" s="27">
        <f t="shared" si="304"/>
        <v>40209.040617495833</v>
      </c>
      <c r="AB733" s="32">
        <f t="shared" si="305"/>
        <v>54279.568746686491</v>
      </c>
      <c r="AC733" s="31">
        <f t="shared" si="306"/>
        <v>54279.568746686491</v>
      </c>
      <c r="AG733" s="26">
        <f t="shared" si="307"/>
        <v>8651.6736268970526</v>
      </c>
      <c r="AH733" s="26">
        <f t="shared" si="308"/>
        <v>40209.040617495833</v>
      </c>
      <c r="AI733" s="26">
        <f t="shared" si="309"/>
        <v>48860.71424439289</v>
      </c>
      <c r="AJ733" s="26">
        <f t="shared" si="310"/>
        <v>1</v>
      </c>
      <c r="AK733" s="26">
        <f t="shared" si="311"/>
        <v>48860.71424439289</v>
      </c>
      <c r="AL733" s="26">
        <f t="shared" ca="1" si="312"/>
        <v>115316</v>
      </c>
      <c r="AM733" s="26">
        <f t="shared" ca="1" si="313"/>
        <v>31</v>
      </c>
      <c r="AN733" s="26">
        <f ca="1">IF(AM733=0,0,COUNTIF($AM$19:AM733,C733*10+1))</f>
        <v>253</v>
      </c>
      <c r="AO733" s="21">
        <f t="shared" ca="1" si="314"/>
        <v>0</v>
      </c>
      <c r="AP733" s="33">
        <f t="shared" ca="1" si="315"/>
        <v>115316</v>
      </c>
      <c r="AR733" s="111">
        <v>52123</v>
      </c>
      <c r="AS733" s="26"/>
    </row>
    <row r="734" spans="1:45" x14ac:dyDescent="0.2">
      <c r="A734" s="15">
        <f>Daten!A734</f>
        <v>31848</v>
      </c>
      <c r="B734" s="8" t="str">
        <f>Daten!B734</f>
        <v>Zöbern</v>
      </c>
      <c r="C734" s="15">
        <f t="shared" si="291"/>
        <v>3</v>
      </c>
      <c r="D734" s="10">
        <f>Daten!D734</f>
        <v>0</v>
      </c>
      <c r="E734" s="9">
        <f>Daten!E734</f>
        <v>1401</v>
      </c>
      <c r="F734" s="9">
        <f>Daten!F734</f>
        <v>1429</v>
      </c>
      <c r="G734" s="27">
        <f t="shared" si="292"/>
        <v>-28</v>
      </c>
      <c r="H734" s="29">
        <f t="shared" si="293"/>
        <v>-1.9594121763470959E-2</v>
      </c>
      <c r="I734" s="21">
        <f t="shared" si="294"/>
        <v>18.432962659257797</v>
      </c>
      <c r="J734" s="21">
        <f t="shared" si="295"/>
        <v>-46.432962659257797</v>
      </c>
      <c r="K734" s="27">
        <f t="shared" si="296"/>
        <v>23216.481329628899</v>
      </c>
      <c r="L734" s="16">
        <f>Daten!G734</f>
        <v>181</v>
      </c>
      <c r="M734" s="16">
        <f>Daten!H734</f>
        <v>944</v>
      </c>
      <c r="N734" s="16">
        <f>Daten!I734</f>
        <v>276</v>
      </c>
      <c r="O734" s="28">
        <f t="shared" si="297"/>
        <v>0.48411016949152541</v>
      </c>
      <c r="P734" s="16">
        <f t="shared" si="298"/>
        <v>522.04309293504434</v>
      </c>
      <c r="Q734" s="21">
        <f t="shared" si="299"/>
        <v>-65.043092935044342</v>
      </c>
      <c r="R734" s="27">
        <f t="shared" si="300"/>
        <v>-13008.618587008868</v>
      </c>
      <c r="S734" s="9">
        <f>Daten!K734</f>
        <v>20237</v>
      </c>
      <c r="T734" s="9">
        <f>Daten!L734</f>
        <v>71253</v>
      </c>
      <c r="U734" s="9">
        <f>Daten!M734</f>
        <v>139415</v>
      </c>
      <c r="V734" s="9">
        <f>Daten!N734</f>
        <v>500</v>
      </c>
      <c r="W734" s="9">
        <f>Daten!O734</f>
        <v>500</v>
      </c>
      <c r="X734" s="23">
        <f t="shared" si="301"/>
        <v>230905</v>
      </c>
      <c r="Y734" s="9">
        <f t="shared" si="302"/>
        <v>495557.2479715388</v>
      </c>
      <c r="Z734" s="21">
        <f t="shared" si="303"/>
        <v>-264652.2479715388</v>
      </c>
      <c r="AA734" s="27">
        <f t="shared" si="304"/>
        <v>26465.224797153882</v>
      </c>
      <c r="AB734" s="32">
        <f t="shared" si="305"/>
        <v>36673.087539773915</v>
      </c>
      <c r="AC734" s="31">
        <f t="shared" si="306"/>
        <v>36673.087539773915</v>
      </c>
      <c r="AG734" s="26">
        <f t="shared" si="307"/>
        <v>23216.481329628899</v>
      </c>
      <c r="AH734" s="26">
        <f t="shared" si="308"/>
        <v>26465.224797153882</v>
      </c>
      <c r="AI734" s="26">
        <f t="shared" si="309"/>
        <v>49681.706126782781</v>
      </c>
      <c r="AJ734" s="26">
        <f t="shared" si="310"/>
        <v>1</v>
      </c>
      <c r="AK734" s="26">
        <f t="shared" si="311"/>
        <v>49681.706126782781</v>
      </c>
      <c r="AL734" s="26">
        <f t="shared" ca="1" si="312"/>
        <v>117254</v>
      </c>
      <c r="AM734" s="26">
        <f t="shared" ca="1" si="313"/>
        <v>31</v>
      </c>
      <c r="AN734" s="26">
        <f ca="1">IF(AM734=0,0,COUNTIF($AM$19:AM734,C734*10+1))</f>
        <v>254</v>
      </c>
      <c r="AO734" s="21">
        <f t="shared" ca="1" si="314"/>
        <v>0</v>
      </c>
      <c r="AP734" s="33">
        <f t="shared" ca="1" si="315"/>
        <v>117254</v>
      </c>
      <c r="AR734" s="111">
        <v>52999</v>
      </c>
      <c r="AS734" s="26"/>
    </row>
    <row r="735" spans="1:45" x14ac:dyDescent="0.2">
      <c r="A735" s="15">
        <f>Daten!A735</f>
        <v>31849</v>
      </c>
      <c r="B735" s="8" t="str">
        <f>Daten!B735</f>
        <v>Höflein an der Hohen Wand</v>
      </c>
      <c r="C735" s="15">
        <f t="shared" si="291"/>
        <v>3</v>
      </c>
      <c r="D735" s="10">
        <f>Daten!D735</f>
        <v>0</v>
      </c>
      <c r="E735" s="9">
        <f>Daten!E735</f>
        <v>868</v>
      </c>
      <c r="F735" s="9">
        <f>Daten!F735</f>
        <v>908</v>
      </c>
      <c r="G735" s="27">
        <f t="shared" si="292"/>
        <v>-40</v>
      </c>
      <c r="H735" s="29">
        <f t="shared" si="293"/>
        <v>-4.405286343612335E-2</v>
      </c>
      <c r="I735" s="21">
        <f t="shared" si="294"/>
        <v>11.712477323027349</v>
      </c>
      <c r="J735" s="21">
        <f t="shared" si="295"/>
        <v>-51.71247732302735</v>
      </c>
      <c r="K735" s="27">
        <f t="shared" si="296"/>
        <v>25856.238661513675</v>
      </c>
      <c r="L735" s="16">
        <f>Daten!G735</f>
        <v>95</v>
      </c>
      <c r="M735" s="16">
        <f>Daten!H735</f>
        <v>575</v>
      </c>
      <c r="N735" s="16">
        <f>Daten!I735</f>
        <v>198</v>
      </c>
      <c r="O735" s="28">
        <f t="shared" si="297"/>
        <v>0.50956521739130434</v>
      </c>
      <c r="P735" s="16">
        <f t="shared" si="298"/>
        <v>317.98175681954501</v>
      </c>
      <c r="Q735" s="21">
        <f t="shared" si="299"/>
        <v>-24.981756819545012</v>
      </c>
      <c r="R735" s="27">
        <f t="shared" si="300"/>
        <v>-4996.3513639090024</v>
      </c>
      <c r="S735" s="9">
        <f>Daten!K735</f>
        <v>2868</v>
      </c>
      <c r="T735" s="9">
        <f>Daten!L735</f>
        <v>40613</v>
      </c>
      <c r="U735" s="9">
        <f>Daten!M735</f>
        <v>50608</v>
      </c>
      <c r="V735" s="9">
        <f>Daten!N735</f>
        <v>500</v>
      </c>
      <c r="W735" s="9">
        <f>Daten!O735</f>
        <v>500</v>
      </c>
      <c r="X735" s="23">
        <f t="shared" si="301"/>
        <v>94089</v>
      </c>
      <c r="Y735" s="9">
        <f t="shared" si="302"/>
        <v>307026.1893214102</v>
      </c>
      <c r="Z735" s="21">
        <f t="shared" si="303"/>
        <v>-212937.1893214102</v>
      </c>
      <c r="AA735" s="27">
        <f t="shared" si="304"/>
        <v>21293.718932141022</v>
      </c>
      <c r="AB735" s="32">
        <f t="shared" si="305"/>
        <v>42153.606229745696</v>
      </c>
      <c r="AC735" s="31">
        <f t="shared" si="306"/>
        <v>42153.606229745696</v>
      </c>
      <c r="AG735" s="26">
        <f t="shared" si="307"/>
        <v>25856.238661513675</v>
      </c>
      <c r="AH735" s="26">
        <f t="shared" si="308"/>
        <v>21293.718932141022</v>
      </c>
      <c r="AI735" s="26">
        <f t="shared" si="309"/>
        <v>47149.957593654697</v>
      </c>
      <c r="AJ735" s="26">
        <f t="shared" si="310"/>
        <v>1</v>
      </c>
      <c r="AK735" s="26">
        <f t="shared" si="311"/>
        <v>47149.957593654697</v>
      </c>
      <c r="AL735" s="26">
        <f t="shared" ca="1" si="312"/>
        <v>111278</v>
      </c>
      <c r="AM735" s="26">
        <f t="shared" ca="1" si="313"/>
        <v>31</v>
      </c>
      <c r="AN735" s="26">
        <f ca="1">IF(AM735=0,0,COUNTIF($AM$19:AM735,C735*10+1))</f>
        <v>255</v>
      </c>
      <c r="AO735" s="21">
        <f t="shared" ca="1" si="314"/>
        <v>0</v>
      </c>
      <c r="AP735" s="33">
        <f t="shared" ca="1" si="315"/>
        <v>111278</v>
      </c>
      <c r="AR735" s="111">
        <v>50297</v>
      </c>
      <c r="AS735" s="26"/>
    </row>
    <row r="736" spans="1:45" x14ac:dyDescent="0.2">
      <c r="A736" s="15">
        <f>Daten!A736</f>
        <v>31901</v>
      </c>
      <c r="B736" s="8" t="str">
        <f>Daten!B736</f>
        <v>Altlengbach</v>
      </c>
      <c r="C736" s="15">
        <f t="shared" si="291"/>
        <v>3</v>
      </c>
      <c r="D736" s="10">
        <f>Daten!D736</f>
        <v>0</v>
      </c>
      <c r="E736" s="9">
        <f>Daten!E736</f>
        <v>3042</v>
      </c>
      <c r="F736" s="9">
        <f>Daten!F736</f>
        <v>2791</v>
      </c>
      <c r="G736" s="27">
        <f t="shared" si="292"/>
        <v>251</v>
      </c>
      <c r="H736" s="29">
        <f t="shared" si="293"/>
        <v>8.9931924041562167E-2</v>
      </c>
      <c r="I736" s="21">
        <f t="shared" si="294"/>
        <v>36.001678643798819</v>
      </c>
      <c r="J736" s="21">
        <f t="shared" si="295"/>
        <v>214.99832135620119</v>
      </c>
      <c r="K736" s="27">
        <f t="shared" si="296"/>
        <v>-107499.1606781006</v>
      </c>
      <c r="L736" s="16">
        <f>Daten!G736</f>
        <v>453</v>
      </c>
      <c r="M736" s="16">
        <f>Daten!H736</f>
        <v>2015</v>
      </c>
      <c r="N736" s="16">
        <f>Daten!I736</f>
        <v>574</v>
      </c>
      <c r="O736" s="28">
        <f t="shared" si="297"/>
        <v>0.50967741935483868</v>
      </c>
      <c r="P736" s="16">
        <f t="shared" si="298"/>
        <v>1114.3186782458838</v>
      </c>
      <c r="Q736" s="21">
        <f t="shared" si="299"/>
        <v>-87.318678245883802</v>
      </c>
      <c r="R736" s="27">
        <f t="shared" si="300"/>
        <v>-17463.73564917676</v>
      </c>
      <c r="S736" s="9">
        <f>Daten!K736</f>
        <v>12877</v>
      </c>
      <c r="T736" s="9">
        <f>Daten!L736</f>
        <v>225399</v>
      </c>
      <c r="U736" s="9">
        <f>Daten!M736</f>
        <v>606374</v>
      </c>
      <c r="V736" s="9">
        <f>Daten!N736</f>
        <v>500</v>
      </c>
      <c r="W736" s="9">
        <f>Daten!O736</f>
        <v>500</v>
      </c>
      <c r="X736" s="23">
        <f t="shared" si="301"/>
        <v>844650</v>
      </c>
      <c r="Y736" s="9">
        <f t="shared" si="302"/>
        <v>1076006.5298568315</v>
      </c>
      <c r="Z736" s="21">
        <f t="shared" si="303"/>
        <v>-231356.52985683153</v>
      </c>
      <c r="AA736" s="27">
        <f t="shared" si="304"/>
        <v>23135.652985683155</v>
      </c>
      <c r="AB736" s="32">
        <f t="shared" si="305"/>
        <v>-101827.24334159421</v>
      </c>
      <c r="AC736" s="31">
        <f t="shared" si="306"/>
        <v>0</v>
      </c>
      <c r="AG736" s="26">
        <f t="shared" si="307"/>
        <v>0</v>
      </c>
      <c r="AH736" s="26">
        <f t="shared" si="308"/>
        <v>0</v>
      </c>
      <c r="AI736" s="26">
        <f t="shared" si="309"/>
        <v>0</v>
      </c>
      <c r="AJ736" s="26">
        <f t="shared" si="310"/>
        <v>1</v>
      </c>
      <c r="AK736" s="26">
        <f t="shared" si="311"/>
        <v>0</v>
      </c>
      <c r="AL736" s="26">
        <f t="shared" ca="1" si="312"/>
        <v>0</v>
      </c>
      <c r="AM736" s="26">
        <f t="shared" ca="1" si="313"/>
        <v>0</v>
      </c>
      <c r="AN736" s="26">
        <f ca="1">IF(AM736=0,0,COUNTIF($AM$19:AM736,C736*10+1))</f>
        <v>0</v>
      </c>
      <c r="AO736" s="21">
        <f t="shared" ca="1" si="314"/>
        <v>0</v>
      </c>
      <c r="AP736" s="33">
        <f t="shared" ca="1" si="315"/>
        <v>0</v>
      </c>
      <c r="AR736" s="111">
        <v>0</v>
      </c>
      <c r="AS736" s="26"/>
    </row>
    <row r="737" spans="1:45" x14ac:dyDescent="0.2">
      <c r="A737" s="15">
        <f>Daten!A737</f>
        <v>31902</v>
      </c>
      <c r="B737" s="8" t="str">
        <f>Daten!B737</f>
        <v>Asperhofen</v>
      </c>
      <c r="C737" s="15">
        <f t="shared" si="291"/>
        <v>3</v>
      </c>
      <c r="D737" s="10">
        <f>Daten!D737</f>
        <v>0</v>
      </c>
      <c r="E737" s="9">
        <f>Daten!E737</f>
        <v>2251</v>
      </c>
      <c r="F737" s="9">
        <f>Daten!F737</f>
        <v>2220</v>
      </c>
      <c r="G737" s="27">
        <f t="shared" si="292"/>
        <v>31</v>
      </c>
      <c r="H737" s="29">
        <f t="shared" si="293"/>
        <v>1.3963963963963964E-2</v>
      </c>
      <c r="I737" s="21">
        <f t="shared" si="294"/>
        <v>28.636233102555853</v>
      </c>
      <c r="J737" s="21">
        <f t="shared" si="295"/>
        <v>2.3637668974441475</v>
      </c>
      <c r="K737" s="27">
        <f t="shared" si="296"/>
        <v>-1181.8834487220738</v>
      </c>
      <c r="L737" s="16">
        <f>Daten!G737</f>
        <v>349</v>
      </c>
      <c r="M737" s="16">
        <f>Daten!H737</f>
        <v>1540</v>
      </c>
      <c r="N737" s="16">
        <f>Daten!I737</f>
        <v>362</v>
      </c>
      <c r="O737" s="28">
        <f t="shared" si="297"/>
        <v>0.4616883116883117</v>
      </c>
      <c r="P737" s="16">
        <f t="shared" si="298"/>
        <v>851.6380965253901</v>
      </c>
      <c r="Q737" s="21">
        <f t="shared" si="299"/>
        <v>-140.6380965253901</v>
      </c>
      <c r="R737" s="27">
        <f t="shared" si="300"/>
        <v>-28127.61930507802</v>
      </c>
      <c r="S737" s="9">
        <f>Daten!K737</f>
        <v>28364</v>
      </c>
      <c r="T737" s="9">
        <f>Daten!L737</f>
        <v>127813</v>
      </c>
      <c r="U737" s="9">
        <f>Daten!M737</f>
        <v>320943</v>
      </c>
      <c r="V737" s="9">
        <f>Daten!N737</f>
        <v>500</v>
      </c>
      <c r="W737" s="9">
        <f>Daten!O737</f>
        <v>500</v>
      </c>
      <c r="X737" s="23">
        <f t="shared" si="301"/>
        <v>477120</v>
      </c>
      <c r="Y737" s="9">
        <f t="shared" si="302"/>
        <v>796216.53474941745</v>
      </c>
      <c r="Z737" s="21">
        <f t="shared" si="303"/>
        <v>-319096.53474941745</v>
      </c>
      <c r="AA737" s="27">
        <f t="shared" si="304"/>
        <v>31909.653474941748</v>
      </c>
      <c r="AB737" s="32">
        <f t="shared" si="305"/>
        <v>2600.1507211416538</v>
      </c>
      <c r="AC737" s="31">
        <f t="shared" si="306"/>
        <v>2600.1507211416538</v>
      </c>
      <c r="AG737" s="26">
        <f t="shared" si="307"/>
        <v>-1181.8834487220738</v>
      </c>
      <c r="AH737" s="26">
        <f t="shared" si="308"/>
        <v>31909.653474941748</v>
      </c>
      <c r="AI737" s="26">
        <f t="shared" si="309"/>
        <v>30727.770026219674</v>
      </c>
      <c r="AJ737" s="26">
        <f t="shared" si="310"/>
        <v>1</v>
      </c>
      <c r="AK737" s="26">
        <f t="shared" si="311"/>
        <v>30727.770026219674</v>
      </c>
      <c r="AL737" s="26">
        <f t="shared" ca="1" si="312"/>
        <v>72520</v>
      </c>
      <c r="AM737" s="26">
        <f t="shared" ca="1" si="313"/>
        <v>31</v>
      </c>
      <c r="AN737" s="26">
        <f ca="1">IF(AM737=0,0,COUNTIF($AM$19:AM737,C737*10+1))</f>
        <v>256</v>
      </c>
      <c r="AO737" s="21">
        <f t="shared" ca="1" si="314"/>
        <v>0</v>
      </c>
      <c r="AP737" s="33">
        <f t="shared" ca="1" si="315"/>
        <v>72520</v>
      </c>
      <c r="AR737" s="111">
        <v>32779</v>
      </c>
      <c r="AS737" s="26"/>
    </row>
    <row r="738" spans="1:45" x14ac:dyDescent="0.2">
      <c r="A738" s="15">
        <f>Daten!A738</f>
        <v>31903</v>
      </c>
      <c r="B738" s="8" t="str">
        <f>Daten!B738</f>
        <v>Böheimkirchen</v>
      </c>
      <c r="C738" s="15">
        <f t="shared" si="291"/>
        <v>3</v>
      </c>
      <c r="D738" s="10">
        <f>Daten!D738</f>
        <v>0</v>
      </c>
      <c r="E738" s="9">
        <f>Daten!E738</f>
        <v>5106</v>
      </c>
      <c r="F738" s="9">
        <f>Daten!F738</f>
        <v>5009</v>
      </c>
      <c r="G738" s="27">
        <f t="shared" si="292"/>
        <v>97</v>
      </c>
      <c r="H738" s="29">
        <f t="shared" si="293"/>
        <v>1.9365142743062488E-2</v>
      </c>
      <c r="I738" s="21">
        <f t="shared" si="294"/>
        <v>64.612113338154174</v>
      </c>
      <c r="J738" s="21">
        <f t="shared" si="295"/>
        <v>32.387886661845826</v>
      </c>
      <c r="K738" s="27">
        <f t="shared" si="296"/>
        <v>-16193.943330922913</v>
      </c>
      <c r="L738" s="16">
        <f>Daten!G738</f>
        <v>768</v>
      </c>
      <c r="M738" s="16">
        <f>Daten!H738</f>
        <v>3444</v>
      </c>
      <c r="N738" s="16">
        <f>Daten!I738</f>
        <v>894</v>
      </c>
      <c r="O738" s="28">
        <f t="shared" si="297"/>
        <v>0.48257839721254353</v>
      </c>
      <c r="P738" s="16">
        <f t="shared" si="298"/>
        <v>1904.5724704113268</v>
      </c>
      <c r="Q738" s="21">
        <f t="shared" si="299"/>
        <v>-242.57247041132678</v>
      </c>
      <c r="R738" s="27">
        <f t="shared" si="300"/>
        <v>-48514.494082265359</v>
      </c>
      <c r="S738" s="9">
        <f>Daten!K738</f>
        <v>33682</v>
      </c>
      <c r="T738" s="9">
        <f>Daten!L738</f>
        <v>415184</v>
      </c>
      <c r="U738" s="9">
        <f>Daten!M738</f>
        <v>2558204</v>
      </c>
      <c r="V738" s="9">
        <f>Daten!N738</f>
        <v>500</v>
      </c>
      <c r="W738" s="9">
        <f>Daten!O738</f>
        <v>500</v>
      </c>
      <c r="X738" s="23">
        <f t="shared" si="301"/>
        <v>3007070</v>
      </c>
      <c r="Y738" s="9">
        <f t="shared" si="302"/>
        <v>1806078.0215151156</v>
      </c>
      <c r="Z738" s="21">
        <f t="shared" si="303"/>
        <v>1200991.9784848844</v>
      </c>
      <c r="AA738" s="27">
        <f t="shared" si="304"/>
        <v>-120099.19784848845</v>
      </c>
      <c r="AB738" s="32">
        <f t="shared" si="305"/>
        <v>-184807.63526167671</v>
      </c>
      <c r="AC738" s="31">
        <f t="shared" si="306"/>
        <v>0</v>
      </c>
      <c r="AG738" s="26">
        <f t="shared" si="307"/>
        <v>0</v>
      </c>
      <c r="AH738" s="26">
        <f t="shared" si="308"/>
        <v>0</v>
      </c>
      <c r="AI738" s="26">
        <f t="shared" si="309"/>
        <v>0</v>
      </c>
      <c r="AJ738" s="26">
        <f t="shared" si="310"/>
        <v>1</v>
      </c>
      <c r="AK738" s="26">
        <f t="shared" si="311"/>
        <v>0</v>
      </c>
      <c r="AL738" s="26">
        <f t="shared" ca="1" si="312"/>
        <v>0</v>
      </c>
      <c r="AM738" s="26">
        <f t="shared" ca="1" si="313"/>
        <v>0</v>
      </c>
      <c r="AN738" s="26">
        <f ca="1">IF(AM738=0,0,COUNTIF($AM$19:AM738,C738*10+1))</f>
        <v>0</v>
      </c>
      <c r="AO738" s="21">
        <f t="shared" ca="1" si="314"/>
        <v>0</v>
      </c>
      <c r="AP738" s="33">
        <f t="shared" ca="1" si="315"/>
        <v>0</v>
      </c>
      <c r="AR738" s="111">
        <v>0</v>
      </c>
      <c r="AS738" s="26"/>
    </row>
    <row r="739" spans="1:45" x14ac:dyDescent="0.2">
      <c r="A739" s="15">
        <f>Daten!A739</f>
        <v>31904</v>
      </c>
      <c r="B739" s="8" t="str">
        <f>Daten!B739</f>
        <v>Brand-Laaben</v>
      </c>
      <c r="C739" s="15">
        <f t="shared" si="291"/>
        <v>3</v>
      </c>
      <c r="D739" s="10">
        <f>Daten!D739</f>
        <v>0</v>
      </c>
      <c r="E739" s="9">
        <f>Daten!E739</f>
        <v>1236</v>
      </c>
      <c r="F739" s="9">
        <f>Daten!F739</f>
        <v>1205</v>
      </c>
      <c r="G739" s="27">
        <f t="shared" si="292"/>
        <v>31</v>
      </c>
      <c r="H739" s="29">
        <f t="shared" si="293"/>
        <v>2.5726141078838173E-2</v>
      </c>
      <c r="I739" s="21">
        <f t="shared" si="294"/>
        <v>15.543540940801712</v>
      </c>
      <c r="J739" s="21">
        <f t="shared" si="295"/>
        <v>15.456459059198288</v>
      </c>
      <c r="K739" s="27">
        <f t="shared" si="296"/>
        <v>-7728.2295295991435</v>
      </c>
      <c r="L739" s="16">
        <f>Daten!G739</f>
        <v>192</v>
      </c>
      <c r="M739" s="16">
        <f>Daten!H739</f>
        <v>822</v>
      </c>
      <c r="N739" s="16">
        <f>Daten!I739</f>
        <v>222</v>
      </c>
      <c r="O739" s="28">
        <f t="shared" si="297"/>
        <v>0.5036496350364964</v>
      </c>
      <c r="P739" s="16">
        <f t="shared" si="298"/>
        <v>454.57565931420169</v>
      </c>
      <c r="Q739" s="21">
        <f t="shared" si="299"/>
        <v>-40.575659314201687</v>
      </c>
      <c r="R739" s="27">
        <f t="shared" si="300"/>
        <v>-8115.1318628403369</v>
      </c>
      <c r="S739" s="9">
        <f>Daten!K739</f>
        <v>15584</v>
      </c>
      <c r="T739" s="9">
        <f>Daten!L739</f>
        <v>66998</v>
      </c>
      <c r="U739" s="9">
        <f>Daten!M739</f>
        <v>67801</v>
      </c>
      <c r="V739" s="9">
        <f>Daten!N739</f>
        <v>500</v>
      </c>
      <c r="W739" s="9">
        <f>Daten!O739</f>
        <v>500</v>
      </c>
      <c r="X739" s="23">
        <f t="shared" si="301"/>
        <v>150383</v>
      </c>
      <c r="Y739" s="9">
        <f t="shared" si="302"/>
        <v>437193.97465583298</v>
      </c>
      <c r="Z739" s="21">
        <f t="shared" si="303"/>
        <v>-286810.97465583298</v>
      </c>
      <c r="AA739" s="27">
        <f t="shared" si="304"/>
        <v>28681.097465583298</v>
      </c>
      <c r="AB739" s="32">
        <f t="shared" si="305"/>
        <v>12837.736073143817</v>
      </c>
      <c r="AC739" s="31">
        <f t="shared" si="306"/>
        <v>12837.736073143817</v>
      </c>
      <c r="AG739" s="26">
        <f t="shared" si="307"/>
        <v>-7728.2295295991435</v>
      </c>
      <c r="AH739" s="26">
        <f t="shared" si="308"/>
        <v>28681.097465583298</v>
      </c>
      <c r="AI739" s="26">
        <f t="shared" si="309"/>
        <v>20952.867935984155</v>
      </c>
      <c r="AJ739" s="26">
        <f t="shared" si="310"/>
        <v>1</v>
      </c>
      <c r="AK739" s="26">
        <f t="shared" si="311"/>
        <v>20952.867935984155</v>
      </c>
      <c r="AL739" s="26">
        <f t="shared" ca="1" si="312"/>
        <v>49451</v>
      </c>
      <c r="AM739" s="26">
        <f t="shared" ca="1" si="313"/>
        <v>31</v>
      </c>
      <c r="AN739" s="26">
        <f ca="1">IF(AM739=0,0,COUNTIF($AM$19:AM739,C739*10+1))</f>
        <v>257</v>
      </c>
      <c r="AO739" s="21">
        <f t="shared" ca="1" si="314"/>
        <v>0</v>
      </c>
      <c r="AP739" s="33">
        <f t="shared" ca="1" si="315"/>
        <v>49451</v>
      </c>
      <c r="AR739" s="111">
        <v>22352</v>
      </c>
      <c r="AS739" s="26"/>
    </row>
    <row r="740" spans="1:45" x14ac:dyDescent="0.2">
      <c r="A740" s="15">
        <f>Daten!A740</f>
        <v>31905</v>
      </c>
      <c r="B740" s="8" t="str">
        <f>Daten!B740</f>
        <v>Eichgraben</v>
      </c>
      <c r="C740" s="15">
        <f t="shared" si="291"/>
        <v>3</v>
      </c>
      <c r="D740" s="10">
        <f>Daten!D740</f>
        <v>0</v>
      </c>
      <c r="E740" s="9">
        <f>Daten!E740</f>
        <v>4648</v>
      </c>
      <c r="F740" s="9">
        <f>Daten!F740</f>
        <v>4513</v>
      </c>
      <c r="G740" s="27">
        <f t="shared" si="292"/>
        <v>135</v>
      </c>
      <c r="H740" s="29">
        <f t="shared" si="293"/>
        <v>2.9913582982495013E-2</v>
      </c>
      <c r="I740" s="21">
        <f t="shared" si="294"/>
        <v>58.214108104429982</v>
      </c>
      <c r="J740" s="21">
        <f t="shared" si="295"/>
        <v>76.785891895570018</v>
      </c>
      <c r="K740" s="27">
        <f t="shared" si="296"/>
        <v>-38392.945947785011</v>
      </c>
      <c r="L740" s="16">
        <f>Daten!G740</f>
        <v>732</v>
      </c>
      <c r="M740" s="16">
        <f>Daten!H740</f>
        <v>2941</v>
      </c>
      <c r="N740" s="16">
        <f>Daten!I740</f>
        <v>975</v>
      </c>
      <c r="O740" s="28">
        <f t="shared" si="297"/>
        <v>0.58041482488949336</v>
      </c>
      <c r="P740" s="16">
        <f t="shared" si="298"/>
        <v>1626.4075596630987</v>
      </c>
      <c r="Q740" s="21">
        <f t="shared" si="299"/>
        <v>80.592440336901291</v>
      </c>
      <c r="R740" s="27">
        <f t="shared" si="300"/>
        <v>16118.488067380258</v>
      </c>
      <c r="S740" s="9">
        <f>Daten!K740</f>
        <v>2972</v>
      </c>
      <c r="T740" s="9">
        <f>Daten!L740</f>
        <v>386812</v>
      </c>
      <c r="U740" s="9">
        <f>Daten!M740</f>
        <v>222969</v>
      </c>
      <c r="V740" s="9">
        <f>Daten!N740</f>
        <v>500</v>
      </c>
      <c r="W740" s="9">
        <f>Daten!O740</f>
        <v>500</v>
      </c>
      <c r="X740" s="23">
        <f t="shared" si="301"/>
        <v>612753</v>
      </c>
      <c r="Y740" s="9">
        <f t="shared" si="302"/>
        <v>1644075.7234630352</v>
      </c>
      <c r="Z740" s="21">
        <f t="shared" si="303"/>
        <v>-1031322.7234630352</v>
      </c>
      <c r="AA740" s="27">
        <f t="shared" si="304"/>
        <v>103132.27234630352</v>
      </c>
      <c r="AB740" s="32">
        <f t="shared" si="305"/>
        <v>80857.814465898773</v>
      </c>
      <c r="AC740" s="31">
        <f t="shared" si="306"/>
        <v>80857.814465898773</v>
      </c>
      <c r="AG740" s="26">
        <f t="shared" si="307"/>
        <v>-38392.945947785011</v>
      </c>
      <c r="AH740" s="26">
        <f t="shared" si="308"/>
        <v>103132.27234630352</v>
      </c>
      <c r="AI740" s="26">
        <f t="shared" si="309"/>
        <v>64739.326398518511</v>
      </c>
      <c r="AJ740" s="26">
        <f t="shared" si="310"/>
        <v>1</v>
      </c>
      <c r="AK740" s="26">
        <f t="shared" si="311"/>
        <v>64739.326398518511</v>
      </c>
      <c r="AL740" s="26">
        <f t="shared" ca="1" si="312"/>
        <v>152791</v>
      </c>
      <c r="AM740" s="26">
        <f t="shared" ca="1" si="313"/>
        <v>31</v>
      </c>
      <c r="AN740" s="26">
        <f ca="1">IF(AM740=0,0,COUNTIF($AM$19:AM740,C740*10+1))</f>
        <v>258</v>
      </c>
      <c r="AO740" s="21">
        <f t="shared" ca="1" si="314"/>
        <v>0</v>
      </c>
      <c r="AP740" s="33">
        <f t="shared" ca="1" si="315"/>
        <v>152791</v>
      </c>
      <c r="AR740" s="111">
        <v>69061</v>
      </c>
      <c r="AS740" s="26"/>
    </row>
    <row r="741" spans="1:45" x14ac:dyDescent="0.2">
      <c r="A741" s="15">
        <f>Daten!A741</f>
        <v>31906</v>
      </c>
      <c r="B741" s="8" t="str">
        <f>Daten!B741</f>
        <v>Frankenfels</v>
      </c>
      <c r="C741" s="15">
        <f t="shared" si="291"/>
        <v>3</v>
      </c>
      <c r="D741" s="10">
        <f>Daten!D741</f>
        <v>0</v>
      </c>
      <c r="E741" s="9">
        <f>Daten!E741</f>
        <v>1936</v>
      </c>
      <c r="F741" s="9">
        <f>Daten!F741</f>
        <v>2020</v>
      </c>
      <c r="G741" s="27">
        <f t="shared" si="292"/>
        <v>-84</v>
      </c>
      <c r="H741" s="29">
        <f t="shared" si="293"/>
        <v>-4.1584158415841586E-2</v>
      </c>
      <c r="I741" s="21">
        <f t="shared" si="294"/>
        <v>26.056392282505776</v>
      </c>
      <c r="J741" s="21">
        <f t="shared" si="295"/>
        <v>-110.05639228250578</v>
      </c>
      <c r="K741" s="27">
        <f t="shared" si="296"/>
        <v>55028.196141252891</v>
      </c>
      <c r="L741" s="16">
        <f>Daten!G741</f>
        <v>311</v>
      </c>
      <c r="M741" s="16">
        <f>Daten!H741</f>
        <v>1219</v>
      </c>
      <c r="N741" s="16">
        <f>Daten!I741</f>
        <v>406</v>
      </c>
      <c r="O741" s="28">
        <f t="shared" si="297"/>
        <v>0.58818703855619359</v>
      </c>
      <c r="P741" s="16">
        <f t="shared" si="298"/>
        <v>674.12132445743543</v>
      </c>
      <c r="Q741" s="21">
        <f t="shared" si="299"/>
        <v>42.878675542564565</v>
      </c>
      <c r="R741" s="27">
        <f t="shared" si="300"/>
        <v>8575.7351085129121</v>
      </c>
      <c r="S741" s="9">
        <f>Daten!K741</f>
        <v>5649</v>
      </c>
      <c r="T741" s="9">
        <f>Daten!L741</f>
        <v>85945</v>
      </c>
      <c r="U741" s="9">
        <f>Daten!M741</f>
        <v>175129</v>
      </c>
      <c r="V741" s="9">
        <f>Daten!N741</f>
        <v>500</v>
      </c>
      <c r="W741" s="9">
        <f>Daten!O741</f>
        <v>500</v>
      </c>
      <c r="X741" s="23">
        <f t="shared" si="301"/>
        <v>266723</v>
      </c>
      <c r="Y741" s="9">
        <f t="shared" si="302"/>
        <v>684795.74023761542</v>
      </c>
      <c r="Z741" s="21">
        <f t="shared" si="303"/>
        <v>-418072.74023761542</v>
      </c>
      <c r="AA741" s="27">
        <f t="shared" si="304"/>
        <v>41807.274023761544</v>
      </c>
      <c r="AB741" s="32">
        <f t="shared" si="305"/>
        <v>105411.20527352735</v>
      </c>
      <c r="AC741" s="31">
        <f t="shared" si="306"/>
        <v>105411.20527352735</v>
      </c>
      <c r="AG741" s="26">
        <f t="shared" si="307"/>
        <v>55028.196141252891</v>
      </c>
      <c r="AH741" s="26">
        <f t="shared" si="308"/>
        <v>41807.274023761544</v>
      </c>
      <c r="AI741" s="26">
        <f t="shared" si="309"/>
        <v>96835.470165014442</v>
      </c>
      <c r="AJ741" s="26">
        <f t="shared" si="310"/>
        <v>1</v>
      </c>
      <c r="AK741" s="26">
        <f t="shared" si="311"/>
        <v>96835.470165014442</v>
      </c>
      <c r="AL741" s="26">
        <f t="shared" ca="1" si="312"/>
        <v>228541</v>
      </c>
      <c r="AM741" s="26">
        <f t="shared" ca="1" si="313"/>
        <v>31</v>
      </c>
      <c r="AN741" s="26">
        <f ca="1">IF(AM741=0,0,COUNTIF($AM$19:AM741,C741*10+1))</f>
        <v>259</v>
      </c>
      <c r="AO741" s="21">
        <f t="shared" ca="1" si="314"/>
        <v>0</v>
      </c>
      <c r="AP741" s="33">
        <f t="shared" ca="1" si="315"/>
        <v>228541</v>
      </c>
      <c r="AR741" s="111">
        <v>103300</v>
      </c>
      <c r="AS741" s="26"/>
    </row>
    <row r="742" spans="1:45" x14ac:dyDescent="0.2">
      <c r="A742" s="15">
        <f>Daten!A742</f>
        <v>31907</v>
      </c>
      <c r="B742" s="8" t="str">
        <f>Daten!B742</f>
        <v>Gerersdorf</v>
      </c>
      <c r="C742" s="15">
        <f t="shared" si="291"/>
        <v>3</v>
      </c>
      <c r="D742" s="10">
        <f>Daten!D742</f>
        <v>0</v>
      </c>
      <c r="E742" s="9">
        <f>Daten!E742</f>
        <v>993</v>
      </c>
      <c r="F742" s="9">
        <f>Daten!F742</f>
        <v>950</v>
      </c>
      <c r="G742" s="27">
        <f t="shared" si="292"/>
        <v>43</v>
      </c>
      <c r="H742" s="29">
        <f t="shared" si="293"/>
        <v>4.5263157894736845E-2</v>
      </c>
      <c r="I742" s="21">
        <f t="shared" si="294"/>
        <v>12.254243895237865</v>
      </c>
      <c r="J742" s="21">
        <f t="shared" si="295"/>
        <v>30.745756104762137</v>
      </c>
      <c r="K742" s="27">
        <f t="shared" si="296"/>
        <v>-15372.878052381069</v>
      </c>
      <c r="L742" s="16">
        <f>Daten!G742</f>
        <v>165</v>
      </c>
      <c r="M742" s="16">
        <f>Daten!H742</f>
        <v>610</v>
      </c>
      <c r="N742" s="16">
        <f>Daten!I742</f>
        <v>218</v>
      </c>
      <c r="O742" s="28">
        <f t="shared" si="297"/>
        <v>0.62786885245901636</v>
      </c>
      <c r="P742" s="16">
        <f t="shared" si="298"/>
        <v>337.33716810421294</v>
      </c>
      <c r="Q742" s="21">
        <f t="shared" si="299"/>
        <v>45.662831895787065</v>
      </c>
      <c r="R742" s="27">
        <f t="shared" si="300"/>
        <v>9132.5663791574134</v>
      </c>
      <c r="S742" s="9">
        <f>Daten!K742</f>
        <v>16028</v>
      </c>
      <c r="T742" s="9">
        <f>Daten!L742</f>
        <v>71924</v>
      </c>
      <c r="U742" s="9">
        <f>Daten!M742</f>
        <v>197070</v>
      </c>
      <c r="V742" s="9">
        <f>Daten!N742</f>
        <v>500</v>
      </c>
      <c r="W742" s="9">
        <f>Daten!O742</f>
        <v>500</v>
      </c>
      <c r="X742" s="23">
        <f t="shared" si="301"/>
        <v>285022</v>
      </c>
      <c r="Y742" s="9">
        <f t="shared" si="302"/>
        <v>351240.79031815706</v>
      </c>
      <c r="Z742" s="21">
        <f t="shared" si="303"/>
        <v>-66218.790318157058</v>
      </c>
      <c r="AA742" s="27">
        <f t="shared" si="304"/>
        <v>6621.8790318157062</v>
      </c>
      <c r="AB742" s="32">
        <f t="shared" si="305"/>
        <v>381.56735859205037</v>
      </c>
      <c r="AC742" s="31">
        <f t="shared" si="306"/>
        <v>381.56735859205037</v>
      </c>
      <c r="AG742" s="26">
        <f t="shared" si="307"/>
        <v>-15372.878052381069</v>
      </c>
      <c r="AH742" s="26">
        <f t="shared" si="308"/>
        <v>6621.8790318157062</v>
      </c>
      <c r="AI742" s="26">
        <f t="shared" si="309"/>
        <v>-8750.999020565363</v>
      </c>
      <c r="AJ742" s="26">
        <f t="shared" si="310"/>
        <v>1</v>
      </c>
      <c r="AK742" s="26">
        <f t="shared" si="311"/>
        <v>0</v>
      </c>
      <c r="AL742" s="26">
        <f t="shared" ca="1" si="312"/>
        <v>0</v>
      </c>
      <c r="AM742" s="26">
        <f t="shared" ca="1" si="313"/>
        <v>0</v>
      </c>
      <c r="AN742" s="26">
        <f ca="1">IF(AM742=0,0,COUNTIF($AM$19:AM742,C742*10+1))</f>
        <v>0</v>
      </c>
      <c r="AO742" s="21">
        <f t="shared" ca="1" si="314"/>
        <v>0</v>
      </c>
      <c r="AP742" s="33">
        <f t="shared" ca="1" si="315"/>
        <v>0</v>
      </c>
      <c r="AR742" s="111">
        <v>0</v>
      </c>
      <c r="AS742" s="26"/>
    </row>
    <row r="743" spans="1:45" x14ac:dyDescent="0.2">
      <c r="A743" s="15">
        <f>Daten!A743</f>
        <v>31909</v>
      </c>
      <c r="B743" s="8" t="str">
        <f>Daten!B743</f>
        <v>Hofstetten-Grünau</v>
      </c>
      <c r="C743" s="15">
        <f t="shared" si="291"/>
        <v>3</v>
      </c>
      <c r="D743" s="10">
        <f>Daten!D743</f>
        <v>0</v>
      </c>
      <c r="E743" s="9">
        <f>Daten!E743</f>
        <v>2681</v>
      </c>
      <c r="F743" s="9">
        <f>Daten!F743</f>
        <v>2593</v>
      </c>
      <c r="G743" s="27">
        <f t="shared" si="292"/>
        <v>88</v>
      </c>
      <c r="H743" s="29">
        <f t="shared" si="293"/>
        <v>3.3937524103355189E-2</v>
      </c>
      <c r="I743" s="21">
        <f t="shared" si="294"/>
        <v>33.447636231949247</v>
      </c>
      <c r="J743" s="21">
        <f t="shared" si="295"/>
        <v>54.552363768050753</v>
      </c>
      <c r="K743" s="27">
        <f t="shared" si="296"/>
        <v>-27276.181884025376</v>
      </c>
      <c r="L743" s="16">
        <f>Daten!G743</f>
        <v>446</v>
      </c>
      <c r="M743" s="16">
        <f>Daten!H743</f>
        <v>1772</v>
      </c>
      <c r="N743" s="16">
        <f>Daten!I743</f>
        <v>463</v>
      </c>
      <c r="O743" s="28">
        <f t="shared" si="297"/>
        <v>0.51297968397291194</v>
      </c>
      <c r="P743" s="16">
        <f t="shared" si="298"/>
        <v>979.93682275518904</v>
      </c>
      <c r="Q743" s="21">
        <f t="shared" si="299"/>
        <v>-70.936822755189041</v>
      </c>
      <c r="R743" s="27">
        <f t="shared" si="300"/>
        <v>-14187.364551037808</v>
      </c>
      <c r="S743" s="9">
        <f>Daten!K743</f>
        <v>-3789</v>
      </c>
      <c r="T743" s="9">
        <f>Daten!L743</f>
        <v>109661</v>
      </c>
      <c r="U743" s="9">
        <f>Daten!M743</f>
        <v>194041</v>
      </c>
      <c r="V743" s="9">
        <f>Daten!N743</f>
        <v>500</v>
      </c>
      <c r="W743" s="9">
        <f>Daten!O743</f>
        <v>500</v>
      </c>
      <c r="X743" s="23">
        <f t="shared" si="301"/>
        <v>299913</v>
      </c>
      <c r="Y743" s="9">
        <f t="shared" si="302"/>
        <v>948314.76217822661</v>
      </c>
      <c r="Z743" s="21">
        <f t="shared" si="303"/>
        <v>-648401.76217822661</v>
      </c>
      <c r="AA743" s="27">
        <f t="shared" si="304"/>
        <v>64840.176217822664</v>
      </c>
      <c r="AB743" s="32">
        <f t="shared" si="305"/>
        <v>23376.629782759483</v>
      </c>
      <c r="AC743" s="31">
        <f t="shared" si="306"/>
        <v>23376.629782759483</v>
      </c>
      <c r="AG743" s="26">
        <f t="shared" si="307"/>
        <v>-27276.181884025376</v>
      </c>
      <c r="AH743" s="26">
        <f t="shared" si="308"/>
        <v>64840.176217822664</v>
      </c>
      <c r="AI743" s="26">
        <f t="shared" si="309"/>
        <v>37563.994333797287</v>
      </c>
      <c r="AJ743" s="26">
        <f t="shared" si="310"/>
        <v>1</v>
      </c>
      <c r="AK743" s="26">
        <f t="shared" si="311"/>
        <v>37563.994333797287</v>
      </c>
      <c r="AL743" s="26">
        <f t="shared" ca="1" si="312"/>
        <v>88655</v>
      </c>
      <c r="AM743" s="26">
        <f t="shared" ca="1" si="313"/>
        <v>31</v>
      </c>
      <c r="AN743" s="26">
        <f ca="1">IF(AM743=0,0,COUNTIF($AM$19:AM743,C743*10+1))</f>
        <v>260</v>
      </c>
      <c r="AO743" s="21">
        <f t="shared" ca="1" si="314"/>
        <v>0</v>
      </c>
      <c r="AP743" s="33">
        <f t="shared" ca="1" si="315"/>
        <v>88655</v>
      </c>
      <c r="AR743" s="111">
        <v>40072</v>
      </c>
      <c r="AS743" s="26"/>
    </row>
    <row r="744" spans="1:45" x14ac:dyDescent="0.2">
      <c r="A744" s="15">
        <f>Daten!A744</f>
        <v>31910</v>
      </c>
      <c r="B744" s="8" t="str">
        <f>Daten!B744</f>
        <v>Hafnerbach</v>
      </c>
      <c r="C744" s="15">
        <f t="shared" si="291"/>
        <v>3</v>
      </c>
      <c r="D744" s="10">
        <f>Daten!D744</f>
        <v>0</v>
      </c>
      <c r="E744" s="9">
        <f>Daten!E744</f>
        <v>1656</v>
      </c>
      <c r="F744" s="9">
        <f>Daten!F744</f>
        <v>1583</v>
      </c>
      <c r="G744" s="27">
        <f t="shared" si="292"/>
        <v>73</v>
      </c>
      <c r="H744" s="29">
        <f t="shared" si="293"/>
        <v>4.611497157296273E-2</v>
      </c>
      <c r="I744" s="21">
        <f t="shared" si="294"/>
        <v>20.419440090696359</v>
      </c>
      <c r="J744" s="21">
        <f t="shared" si="295"/>
        <v>52.580559909303645</v>
      </c>
      <c r="K744" s="27">
        <f t="shared" si="296"/>
        <v>-26290.279954651822</v>
      </c>
      <c r="L744" s="16">
        <f>Daten!G744</f>
        <v>236</v>
      </c>
      <c r="M744" s="16">
        <f>Daten!H744</f>
        <v>1115</v>
      </c>
      <c r="N744" s="16">
        <f>Daten!I744</f>
        <v>305</v>
      </c>
      <c r="O744" s="28">
        <f t="shared" si="297"/>
        <v>0.48520179372197308</v>
      </c>
      <c r="P744" s="16">
        <f t="shared" si="298"/>
        <v>616.60810235442204</v>
      </c>
      <c r="Q744" s="21">
        <f t="shared" si="299"/>
        <v>-75.608102354422044</v>
      </c>
      <c r="R744" s="27">
        <f t="shared" si="300"/>
        <v>-15121.620470884409</v>
      </c>
      <c r="S744" s="9">
        <f>Daten!K744</f>
        <v>20375</v>
      </c>
      <c r="T744" s="9">
        <f>Daten!L744</f>
        <v>90964</v>
      </c>
      <c r="U744" s="9">
        <f>Daten!M744</f>
        <v>101926</v>
      </c>
      <c r="V744" s="9">
        <f>Daten!N744</f>
        <v>500</v>
      </c>
      <c r="W744" s="9">
        <f>Daten!O744</f>
        <v>500</v>
      </c>
      <c r="X744" s="23">
        <f t="shared" si="301"/>
        <v>213265</v>
      </c>
      <c r="Y744" s="9">
        <f t="shared" si="302"/>
        <v>585755.03400490235</v>
      </c>
      <c r="Z744" s="21">
        <f t="shared" si="303"/>
        <v>-372490.03400490235</v>
      </c>
      <c r="AA744" s="27">
        <f t="shared" si="304"/>
        <v>37249.003400490234</v>
      </c>
      <c r="AB744" s="32">
        <f t="shared" si="305"/>
        <v>-4162.897025045997</v>
      </c>
      <c r="AC744" s="31">
        <f t="shared" si="306"/>
        <v>0</v>
      </c>
      <c r="AG744" s="26">
        <f t="shared" si="307"/>
        <v>0</v>
      </c>
      <c r="AH744" s="26">
        <f t="shared" si="308"/>
        <v>0</v>
      </c>
      <c r="AI744" s="26">
        <f t="shared" si="309"/>
        <v>0</v>
      </c>
      <c r="AJ744" s="26">
        <f t="shared" si="310"/>
        <v>1</v>
      </c>
      <c r="AK744" s="26">
        <f t="shared" si="311"/>
        <v>0</v>
      </c>
      <c r="AL744" s="26">
        <f t="shared" ca="1" si="312"/>
        <v>0</v>
      </c>
      <c r="AM744" s="26">
        <f t="shared" ca="1" si="313"/>
        <v>0</v>
      </c>
      <c r="AN744" s="26">
        <f ca="1">IF(AM744=0,0,COUNTIF($AM$19:AM744,C744*10+1))</f>
        <v>0</v>
      </c>
      <c r="AO744" s="21">
        <f t="shared" ca="1" si="314"/>
        <v>0</v>
      </c>
      <c r="AP744" s="33">
        <f t="shared" ca="1" si="315"/>
        <v>0</v>
      </c>
      <c r="AR744" s="111">
        <v>0</v>
      </c>
      <c r="AS744" s="26"/>
    </row>
    <row r="745" spans="1:45" x14ac:dyDescent="0.2">
      <c r="A745" s="15">
        <f>Daten!A745</f>
        <v>31911</v>
      </c>
      <c r="B745" s="8" t="str">
        <f>Daten!B745</f>
        <v>Haunoldstein</v>
      </c>
      <c r="C745" s="15">
        <f t="shared" si="291"/>
        <v>3</v>
      </c>
      <c r="D745" s="10">
        <f>Daten!D745</f>
        <v>0</v>
      </c>
      <c r="E745" s="9">
        <f>Daten!E745</f>
        <v>1225</v>
      </c>
      <c r="F745" s="9">
        <f>Daten!F745</f>
        <v>1128</v>
      </c>
      <c r="G745" s="27">
        <f t="shared" si="292"/>
        <v>97</v>
      </c>
      <c r="H745" s="29">
        <f t="shared" si="293"/>
        <v>8.5992907801418439E-2</v>
      </c>
      <c r="I745" s="21">
        <f t="shared" si="294"/>
        <v>14.550302225082433</v>
      </c>
      <c r="J745" s="21">
        <f t="shared" si="295"/>
        <v>82.449697774917567</v>
      </c>
      <c r="K745" s="27">
        <f t="shared" si="296"/>
        <v>-41224.848887458786</v>
      </c>
      <c r="L745" s="16">
        <f>Daten!G745</f>
        <v>210</v>
      </c>
      <c r="M745" s="16">
        <f>Daten!H745</f>
        <v>844</v>
      </c>
      <c r="N745" s="16">
        <f>Daten!I745</f>
        <v>171</v>
      </c>
      <c r="O745" s="28">
        <f t="shared" si="297"/>
        <v>0.45142180094786732</v>
      </c>
      <c r="P745" s="16">
        <f t="shared" si="298"/>
        <v>466.74191783599298</v>
      </c>
      <c r="Q745" s="21">
        <f t="shared" si="299"/>
        <v>-85.741917835992979</v>
      </c>
      <c r="R745" s="27">
        <f t="shared" si="300"/>
        <v>-17148.383567198594</v>
      </c>
      <c r="S745" s="9">
        <f>Daten!K745</f>
        <v>7152</v>
      </c>
      <c r="T745" s="9">
        <f>Daten!L745</f>
        <v>54068</v>
      </c>
      <c r="U745" s="9">
        <f>Daten!M745</f>
        <v>31728</v>
      </c>
      <c r="V745" s="9">
        <f>Daten!N745</f>
        <v>500</v>
      </c>
      <c r="W745" s="9">
        <f>Daten!O745</f>
        <v>500</v>
      </c>
      <c r="X745" s="23">
        <f t="shared" si="301"/>
        <v>92948</v>
      </c>
      <c r="Y745" s="9">
        <f t="shared" si="302"/>
        <v>433303.08976811921</v>
      </c>
      <c r="Z745" s="21">
        <f t="shared" si="303"/>
        <v>-340355.08976811921</v>
      </c>
      <c r="AA745" s="27">
        <f t="shared" si="304"/>
        <v>34035.508976811921</v>
      </c>
      <c r="AB745" s="32">
        <f t="shared" si="305"/>
        <v>-24337.723477845459</v>
      </c>
      <c r="AC745" s="31">
        <f t="shared" si="306"/>
        <v>0</v>
      </c>
      <c r="AG745" s="26">
        <f t="shared" si="307"/>
        <v>0</v>
      </c>
      <c r="AH745" s="26">
        <f t="shared" si="308"/>
        <v>0</v>
      </c>
      <c r="AI745" s="26">
        <f t="shared" si="309"/>
        <v>0</v>
      </c>
      <c r="AJ745" s="26">
        <f t="shared" si="310"/>
        <v>1</v>
      </c>
      <c r="AK745" s="26">
        <f t="shared" si="311"/>
        <v>0</v>
      </c>
      <c r="AL745" s="26">
        <f t="shared" ca="1" si="312"/>
        <v>0</v>
      </c>
      <c r="AM745" s="26">
        <f t="shared" ca="1" si="313"/>
        <v>0</v>
      </c>
      <c r="AN745" s="26">
        <f ca="1">IF(AM745=0,0,COUNTIF($AM$19:AM745,C745*10+1))</f>
        <v>0</v>
      </c>
      <c r="AO745" s="21">
        <f t="shared" ca="1" si="314"/>
        <v>0</v>
      </c>
      <c r="AP745" s="33">
        <f t="shared" ca="1" si="315"/>
        <v>0</v>
      </c>
      <c r="AR745" s="111">
        <v>0</v>
      </c>
      <c r="AS745" s="26"/>
    </row>
    <row r="746" spans="1:45" x14ac:dyDescent="0.2">
      <c r="A746" s="15">
        <f>Daten!A746</f>
        <v>31912</v>
      </c>
      <c r="B746" s="8" t="str">
        <f>Daten!B746</f>
        <v>Herzogenburg</v>
      </c>
      <c r="C746" s="15">
        <f t="shared" si="291"/>
        <v>3</v>
      </c>
      <c r="D746" s="10">
        <f>Daten!D746</f>
        <v>0</v>
      </c>
      <c r="E746" s="9">
        <f>Daten!E746</f>
        <v>7816</v>
      </c>
      <c r="F746" s="9">
        <f>Daten!F746</f>
        <v>7672</v>
      </c>
      <c r="G746" s="27">
        <f t="shared" si="292"/>
        <v>144</v>
      </c>
      <c r="H746" s="29">
        <f t="shared" si="293"/>
        <v>1.8769551616266946E-2</v>
      </c>
      <c r="I746" s="21">
        <f t="shared" si="294"/>
        <v>98.962693857120939</v>
      </c>
      <c r="J746" s="21">
        <f t="shared" si="295"/>
        <v>45.037306142879061</v>
      </c>
      <c r="K746" s="27">
        <f t="shared" si="296"/>
        <v>-22518.65307143953</v>
      </c>
      <c r="L746" s="16">
        <f>Daten!G746</f>
        <v>1104</v>
      </c>
      <c r="M746" s="16">
        <f>Daten!H746</f>
        <v>5023</v>
      </c>
      <c r="N746" s="16">
        <f>Daten!I746</f>
        <v>1689</v>
      </c>
      <c r="O746" s="28">
        <f t="shared" si="297"/>
        <v>0.55604220585307584</v>
      </c>
      <c r="P746" s="16">
        <f t="shared" si="298"/>
        <v>2777.7780252253469</v>
      </c>
      <c r="Q746" s="21">
        <f t="shared" si="299"/>
        <v>15.221974774653063</v>
      </c>
      <c r="R746" s="27">
        <f t="shared" si="300"/>
        <v>3044.3949549306126</v>
      </c>
      <c r="S746" s="9">
        <f>Daten!K746</f>
        <v>36447</v>
      </c>
      <c r="T746" s="9">
        <f>Daten!L746</f>
        <v>514236</v>
      </c>
      <c r="U746" s="9">
        <f>Daten!M746</f>
        <v>3648120</v>
      </c>
      <c r="V746" s="9">
        <f>Daten!N746</f>
        <v>500</v>
      </c>
      <c r="W746" s="9">
        <f>Daten!O746</f>
        <v>500</v>
      </c>
      <c r="X746" s="23">
        <f t="shared" si="301"/>
        <v>4198803</v>
      </c>
      <c r="Y746" s="9">
        <f t="shared" si="302"/>
        <v>2764650.5711245877</v>
      </c>
      <c r="Z746" s="21">
        <f t="shared" si="303"/>
        <v>1434152.4288754123</v>
      </c>
      <c r="AA746" s="27">
        <f t="shared" si="304"/>
        <v>-143415.24288754124</v>
      </c>
      <c r="AB746" s="32">
        <f t="shared" si="305"/>
        <v>-162889.50100405017</v>
      </c>
      <c r="AC746" s="31">
        <f t="shared" si="306"/>
        <v>0</v>
      </c>
      <c r="AG746" s="26">
        <f t="shared" si="307"/>
        <v>0</v>
      </c>
      <c r="AH746" s="26">
        <f t="shared" si="308"/>
        <v>0</v>
      </c>
      <c r="AI746" s="26">
        <f t="shared" si="309"/>
        <v>0</v>
      </c>
      <c r="AJ746" s="26">
        <f t="shared" si="310"/>
        <v>1</v>
      </c>
      <c r="AK746" s="26">
        <f t="shared" si="311"/>
        <v>0</v>
      </c>
      <c r="AL746" s="26">
        <f t="shared" ca="1" si="312"/>
        <v>0</v>
      </c>
      <c r="AM746" s="26">
        <f t="shared" ca="1" si="313"/>
        <v>0</v>
      </c>
      <c r="AN746" s="26">
        <f ca="1">IF(AM746=0,0,COUNTIF($AM$19:AM746,C746*10+1))</f>
        <v>0</v>
      </c>
      <c r="AO746" s="21">
        <f t="shared" ca="1" si="314"/>
        <v>0</v>
      </c>
      <c r="AP746" s="33">
        <f t="shared" ca="1" si="315"/>
        <v>0</v>
      </c>
      <c r="AR746" s="111">
        <v>0</v>
      </c>
      <c r="AS746" s="26"/>
    </row>
    <row r="747" spans="1:45" x14ac:dyDescent="0.2">
      <c r="A747" s="15">
        <f>Daten!A747</f>
        <v>31913</v>
      </c>
      <c r="B747" s="8" t="str">
        <f>Daten!B747</f>
        <v>Inzersdorf-Getzersdorf</v>
      </c>
      <c r="C747" s="15">
        <f t="shared" si="291"/>
        <v>3</v>
      </c>
      <c r="D747" s="10">
        <f>Daten!D747</f>
        <v>0</v>
      </c>
      <c r="E747" s="9">
        <f>Daten!E747</f>
        <v>1604</v>
      </c>
      <c r="F747" s="9">
        <f>Daten!F747</f>
        <v>1522</v>
      </c>
      <c r="G747" s="27">
        <f t="shared" si="292"/>
        <v>82</v>
      </c>
      <c r="H747" s="29">
        <f t="shared" si="293"/>
        <v>5.387647831800263E-2</v>
      </c>
      <c r="I747" s="21">
        <f t="shared" si="294"/>
        <v>19.632588640581083</v>
      </c>
      <c r="J747" s="21">
        <f t="shared" si="295"/>
        <v>62.367411359418917</v>
      </c>
      <c r="K747" s="27">
        <f t="shared" si="296"/>
        <v>-31183.705679709459</v>
      </c>
      <c r="L747" s="16">
        <f>Daten!G747</f>
        <v>282</v>
      </c>
      <c r="M747" s="16">
        <f>Daten!H747</f>
        <v>1065</v>
      </c>
      <c r="N747" s="16">
        <f>Daten!I747</f>
        <v>257</v>
      </c>
      <c r="O747" s="28">
        <f t="shared" si="297"/>
        <v>0.50610328638497648</v>
      </c>
      <c r="P747" s="16">
        <f t="shared" si="298"/>
        <v>588.95751480489639</v>
      </c>
      <c r="Q747" s="21">
        <f t="shared" si="299"/>
        <v>-49.957514804896391</v>
      </c>
      <c r="R747" s="27">
        <f t="shared" si="300"/>
        <v>-9991.5029609792782</v>
      </c>
      <c r="S747" s="9">
        <f>Daten!K747</f>
        <v>12135</v>
      </c>
      <c r="T747" s="9">
        <f>Daten!L747</f>
        <v>91277</v>
      </c>
      <c r="U747" s="9">
        <f>Daten!M747</f>
        <v>923544</v>
      </c>
      <c r="V747" s="9">
        <f>Daten!N747</f>
        <v>500</v>
      </c>
      <c r="W747" s="9">
        <f>Daten!O747</f>
        <v>500</v>
      </c>
      <c r="X747" s="23">
        <f t="shared" si="301"/>
        <v>1026956</v>
      </c>
      <c r="Y747" s="9">
        <f t="shared" si="302"/>
        <v>567361.7599902557</v>
      </c>
      <c r="Z747" s="21">
        <f t="shared" si="303"/>
        <v>459594.2400097443</v>
      </c>
      <c r="AA747" s="27">
        <f t="shared" si="304"/>
        <v>-45959.424000974432</v>
      </c>
      <c r="AB747" s="32">
        <f t="shared" si="305"/>
        <v>-87134.632641663164</v>
      </c>
      <c r="AC747" s="31">
        <f t="shared" si="306"/>
        <v>0</v>
      </c>
      <c r="AG747" s="26">
        <f t="shared" si="307"/>
        <v>0</v>
      </c>
      <c r="AH747" s="26">
        <f t="shared" si="308"/>
        <v>0</v>
      </c>
      <c r="AI747" s="26">
        <f t="shared" si="309"/>
        <v>0</v>
      </c>
      <c r="AJ747" s="26">
        <f t="shared" si="310"/>
        <v>1</v>
      </c>
      <c r="AK747" s="26">
        <f t="shared" si="311"/>
        <v>0</v>
      </c>
      <c r="AL747" s="26">
        <f t="shared" ca="1" si="312"/>
        <v>0</v>
      </c>
      <c r="AM747" s="26">
        <f t="shared" ca="1" si="313"/>
        <v>0</v>
      </c>
      <c r="AN747" s="26">
        <f ca="1">IF(AM747=0,0,COUNTIF($AM$19:AM747,C747*10+1))</f>
        <v>0</v>
      </c>
      <c r="AO747" s="21">
        <f t="shared" ca="1" si="314"/>
        <v>0</v>
      </c>
      <c r="AP747" s="33">
        <f t="shared" ca="1" si="315"/>
        <v>0</v>
      </c>
      <c r="AR747" s="111">
        <v>0</v>
      </c>
      <c r="AS747" s="26"/>
    </row>
    <row r="748" spans="1:45" x14ac:dyDescent="0.2">
      <c r="A748" s="15">
        <f>Daten!A748</f>
        <v>31915</v>
      </c>
      <c r="B748" s="8" t="str">
        <f>Daten!B748</f>
        <v>Kapelln</v>
      </c>
      <c r="C748" s="15">
        <f t="shared" si="291"/>
        <v>3</v>
      </c>
      <c r="D748" s="10">
        <f>Daten!D748</f>
        <v>0</v>
      </c>
      <c r="E748" s="9">
        <f>Daten!E748</f>
        <v>1388</v>
      </c>
      <c r="F748" s="9">
        <f>Daten!F748</f>
        <v>1395</v>
      </c>
      <c r="G748" s="27">
        <f t="shared" si="292"/>
        <v>-7</v>
      </c>
      <c r="H748" s="29">
        <f t="shared" si="293"/>
        <v>-5.017921146953405E-3</v>
      </c>
      <c r="I748" s="21">
        <f t="shared" si="294"/>
        <v>17.994389719849284</v>
      </c>
      <c r="J748" s="21">
        <f t="shared" si="295"/>
        <v>-24.994389719849284</v>
      </c>
      <c r="K748" s="27">
        <f t="shared" si="296"/>
        <v>12497.194859924643</v>
      </c>
      <c r="L748" s="16">
        <f>Daten!G748</f>
        <v>216</v>
      </c>
      <c r="M748" s="16">
        <f>Daten!H748</f>
        <v>939</v>
      </c>
      <c r="N748" s="16">
        <f>Daten!I748</f>
        <v>233</v>
      </c>
      <c r="O748" s="28">
        <f t="shared" si="297"/>
        <v>0.47816826411075614</v>
      </c>
      <c r="P748" s="16">
        <f t="shared" si="298"/>
        <v>519.27803418009171</v>
      </c>
      <c r="Q748" s="21">
        <f t="shared" si="299"/>
        <v>-70.278034180091709</v>
      </c>
      <c r="R748" s="27">
        <f t="shared" si="300"/>
        <v>-14055.606836018342</v>
      </c>
      <c r="S748" s="9">
        <f>Daten!K748</f>
        <v>20703</v>
      </c>
      <c r="T748" s="9">
        <f>Daten!L748</f>
        <v>66857</v>
      </c>
      <c r="U748" s="9">
        <f>Daten!M748</f>
        <v>179901</v>
      </c>
      <c r="V748" s="9">
        <f>Daten!N748</f>
        <v>500</v>
      </c>
      <c r="W748" s="9">
        <f>Daten!O748</f>
        <v>500</v>
      </c>
      <c r="X748" s="23">
        <f t="shared" si="301"/>
        <v>267461</v>
      </c>
      <c r="Y748" s="9">
        <f t="shared" si="302"/>
        <v>490958.92946787714</v>
      </c>
      <c r="Z748" s="21">
        <f t="shared" si="303"/>
        <v>-223497.92946787714</v>
      </c>
      <c r="AA748" s="27">
        <f t="shared" si="304"/>
        <v>22349.792946787715</v>
      </c>
      <c r="AB748" s="32">
        <f t="shared" si="305"/>
        <v>20791.380970694016</v>
      </c>
      <c r="AC748" s="31">
        <f t="shared" si="306"/>
        <v>20791.380970694016</v>
      </c>
      <c r="AG748" s="26">
        <f t="shared" si="307"/>
        <v>12497.194859924643</v>
      </c>
      <c r="AH748" s="26">
        <f t="shared" si="308"/>
        <v>22349.792946787715</v>
      </c>
      <c r="AI748" s="26">
        <f t="shared" si="309"/>
        <v>34846.987806712357</v>
      </c>
      <c r="AJ748" s="26">
        <f t="shared" si="310"/>
        <v>1</v>
      </c>
      <c r="AK748" s="26">
        <f t="shared" si="311"/>
        <v>34846.987806712357</v>
      </c>
      <c r="AL748" s="26">
        <f t="shared" ca="1" si="312"/>
        <v>82242</v>
      </c>
      <c r="AM748" s="26">
        <f t="shared" ca="1" si="313"/>
        <v>31</v>
      </c>
      <c r="AN748" s="26">
        <f ca="1">IF(AM748=0,0,COUNTIF($AM$19:AM748,C748*10+1))</f>
        <v>261</v>
      </c>
      <c r="AO748" s="21">
        <f t="shared" ca="1" si="314"/>
        <v>0</v>
      </c>
      <c r="AP748" s="33">
        <f t="shared" ca="1" si="315"/>
        <v>82242</v>
      </c>
      <c r="AR748" s="111">
        <v>37173</v>
      </c>
      <c r="AS748" s="26"/>
    </row>
    <row r="749" spans="1:45" x14ac:dyDescent="0.2">
      <c r="A749" s="15">
        <f>Daten!A749</f>
        <v>31916</v>
      </c>
      <c r="B749" s="8" t="str">
        <f>Daten!B749</f>
        <v>Karlstetten</v>
      </c>
      <c r="C749" s="15">
        <f t="shared" si="291"/>
        <v>3</v>
      </c>
      <c r="D749" s="10">
        <f>Daten!D749</f>
        <v>0</v>
      </c>
      <c r="E749" s="9">
        <f>Daten!E749</f>
        <v>2187</v>
      </c>
      <c r="F749" s="9">
        <f>Daten!F749</f>
        <v>2168</v>
      </c>
      <c r="G749" s="27">
        <f t="shared" si="292"/>
        <v>19</v>
      </c>
      <c r="H749" s="29">
        <f t="shared" si="293"/>
        <v>8.763837638376383E-3</v>
      </c>
      <c r="I749" s="21">
        <f t="shared" si="294"/>
        <v>27.965474489342832</v>
      </c>
      <c r="J749" s="21">
        <f t="shared" si="295"/>
        <v>-8.9654744893428315</v>
      </c>
      <c r="K749" s="27">
        <f t="shared" si="296"/>
        <v>4482.7372446714162</v>
      </c>
      <c r="L749" s="16">
        <f>Daten!G749</f>
        <v>324</v>
      </c>
      <c r="M749" s="16">
        <f>Daten!H749</f>
        <v>1451</v>
      </c>
      <c r="N749" s="16">
        <f>Daten!I749</f>
        <v>412</v>
      </c>
      <c r="O749" s="28">
        <f t="shared" si="297"/>
        <v>0.50723638869745002</v>
      </c>
      <c r="P749" s="16">
        <f t="shared" si="298"/>
        <v>802.42005068723438</v>
      </c>
      <c r="Q749" s="21">
        <f t="shared" si="299"/>
        <v>-66.420050687234379</v>
      </c>
      <c r="R749" s="27">
        <f t="shared" si="300"/>
        <v>-13284.010137446876</v>
      </c>
      <c r="S749" s="9">
        <f>Daten!K749</f>
        <v>18275</v>
      </c>
      <c r="T749" s="9">
        <f>Daten!L749</f>
        <v>174255</v>
      </c>
      <c r="U749" s="9">
        <f>Daten!M749</f>
        <v>340536</v>
      </c>
      <c r="V749" s="9">
        <f>Daten!N749</f>
        <v>500</v>
      </c>
      <c r="W749" s="9">
        <f>Daten!O749</f>
        <v>500</v>
      </c>
      <c r="X749" s="23">
        <f t="shared" si="301"/>
        <v>533066</v>
      </c>
      <c r="Y749" s="9">
        <f t="shared" si="302"/>
        <v>773578.65903908305</v>
      </c>
      <c r="Z749" s="21">
        <f t="shared" si="303"/>
        <v>-240512.65903908305</v>
      </c>
      <c r="AA749" s="27">
        <f t="shared" si="304"/>
        <v>24051.265903908308</v>
      </c>
      <c r="AB749" s="32">
        <f t="shared" si="305"/>
        <v>15249.993011132849</v>
      </c>
      <c r="AC749" s="31">
        <f t="shared" si="306"/>
        <v>15249.993011132849</v>
      </c>
      <c r="AG749" s="26">
        <f t="shared" si="307"/>
        <v>4482.7372446714162</v>
      </c>
      <c r="AH749" s="26">
        <f t="shared" si="308"/>
        <v>24051.265903908308</v>
      </c>
      <c r="AI749" s="26">
        <f t="shared" si="309"/>
        <v>28534.003148579723</v>
      </c>
      <c r="AJ749" s="26">
        <f t="shared" si="310"/>
        <v>1</v>
      </c>
      <c r="AK749" s="26">
        <f t="shared" si="311"/>
        <v>28534.003148579723</v>
      </c>
      <c r="AL749" s="26">
        <f t="shared" ca="1" si="312"/>
        <v>67343</v>
      </c>
      <c r="AM749" s="26">
        <f t="shared" ca="1" si="313"/>
        <v>31</v>
      </c>
      <c r="AN749" s="26">
        <f ca="1">IF(AM749=0,0,COUNTIF($AM$19:AM749,C749*10+1))</f>
        <v>262</v>
      </c>
      <c r="AO749" s="21">
        <f t="shared" ca="1" si="314"/>
        <v>0</v>
      </c>
      <c r="AP749" s="33">
        <f t="shared" ca="1" si="315"/>
        <v>67343</v>
      </c>
      <c r="AR749" s="111">
        <v>30439</v>
      </c>
      <c r="AS749" s="26"/>
    </row>
    <row r="750" spans="1:45" x14ac:dyDescent="0.2">
      <c r="A750" s="15">
        <f>Daten!A750</f>
        <v>31917</v>
      </c>
      <c r="B750" s="8" t="str">
        <f>Daten!B750</f>
        <v>Kasten bei Böheimkirchen</v>
      </c>
      <c r="C750" s="15">
        <f t="shared" si="291"/>
        <v>3</v>
      </c>
      <c r="D750" s="10">
        <f>Daten!D750</f>
        <v>0</v>
      </c>
      <c r="E750" s="9">
        <f>Daten!E750</f>
        <v>1407</v>
      </c>
      <c r="F750" s="9">
        <f>Daten!F750</f>
        <v>1390</v>
      </c>
      <c r="G750" s="27">
        <f t="shared" si="292"/>
        <v>17</v>
      </c>
      <c r="H750" s="29">
        <f t="shared" si="293"/>
        <v>1.2230215827338129E-2</v>
      </c>
      <c r="I750" s="21">
        <f t="shared" si="294"/>
        <v>17.929893699348032</v>
      </c>
      <c r="J750" s="21">
        <f t="shared" si="295"/>
        <v>-0.92989369934803179</v>
      </c>
      <c r="K750" s="27">
        <f t="shared" si="296"/>
        <v>464.94684967401588</v>
      </c>
      <c r="L750" s="16">
        <f>Daten!G750</f>
        <v>251</v>
      </c>
      <c r="M750" s="16">
        <f>Daten!H750</f>
        <v>920</v>
      </c>
      <c r="N750" s="16">
        <f>Daten!I750</f>
        <v>236</v>
      </c>
      <c r="O750" s="28">
        <f t="shared" si="297"/>
        <v>0.52934782608695652</v>
      </c>
      <c r="P750" s="16">
        <f t="shared" si="298"/>
        <v>508.77081091127201</v>
      </c>
      <c r="Q750" s="21">
        <f t="shared" si="299"/>
        <v>-21.770810911272008</v>
      </c>
      <c r="R750" s="27">
        <f t="shared" si="300"/>
        <v>-4354.1621822544021</v>
      </c>
      <c r="S750" s="9">
        <f>Daten!K750</f>
        <v>11094</v>
      </c>
      <c r="T750" s="9">
        <f>Daten!L750</f>
        <v>82825</v>
      </c>
      <c r="U750" s="9">
        <f>Daten!M750</f>
        <v>169031</v>
      </c>
      <c r="V750" s="9">
        <f>Daten!N750</f>
        <v>500</v>
      </c>
      <c r="W750" s="9">
        <f>Daten!O750</f>
        <v>500</v>
      </c>
      <c r="X750" s="23">
        <f t="shared" si="301"/>
        <v>262950</v>
      </c>
      <c r="Y750" s="9">
        <f t="shared" si="302"/>
        <v>497679.54881938267</v>
      </c>
      <c r="Z750" s="21">
        <f t="shared" si="303"/>
        <v>-234729.54881938267</v>
      </c>
      <c r="AA750" s="27">
        <f t="shared" si="304"/>
        <v>23472.954881938269</v>
      </c>
      <c r="AB750" s="32">
        <f t="shared" si="305"/>
        <v>19583.739549357884</v>
      </c>
      <c r="AC750" s="31">
        <f t="shared" si="306"/>
        <v>19583.739549357884</v>
      </c>
      <c r="AG750" s="26">
        <f t="shared" si="307"/>
        <v>464.94684967401588</v>
      </c>
      <c r="AH750" s="26">
        <f t="shared" si="308"/>
        <v>23472.954881938269</v>
      </c>
      <c r="AI750" s="26">
        <f t="shared" si="309"/>
        <v>23937.901731612284</v>
      </c>
      <c r="AJ750" s="26">
        <f t="shared" si="310"/>
        <v>1</v>
      </c>
      <c r="AK750" s="26">
        <f t="shared" si="311"/>
        <v>23937.901731612284</v>
      </c>
      <c r="AL750" s="26">
        <f t="shared" ca="1" si="312"/>
        <v>56496</v>
      </c>
      <c r="AM750" s="26">
        <f t="shared" ca="1" si="313"/>
        <v>31</v>
      </c>
      <c r="AN750" s="26">
        <f ca="1">IF(AM750=0,0,COUNTIF($AM$19:AM750,C750*10+1))</f>
        <v>263</v>
      </c>
      <c r="AO750" s="21">
        <f t="shared" ca="1" si="314"/>
        <v>0</v>
      </c>
      <c r="AP750" s="33">
        <f t="shared" ca="1" si="315"/>
        <v>56496</v>
      </c>
      <c r="AR750" s="111">
        <v>25536</v>
      </c>
      <c r="AS750" s="26"/>
    </row>
    <row r="751" spans="1:45" x14ac:dyDescent="0.2">
      <c r="A751" s="15">
        <f>Daten!A751</f>
        <v>31918</v>
      </c>
      <c r="B751" s="8" t="str">
        <f>Daten!B751</f>
        <v>Kirchberg an der Pielach</v>
      </c>
      <c r="C751" s="15">
        <f t="shared" si="291"/>
        <v>3</v>
      </c>
      <c r="D751" s="10">
        <f>Daten!D751</f>
        <v>0</v>
      </c>
      <c r="E751" s="9">
        <f>Daten!E751</f>
        <v>3198</v>
      </c>
      <c r="F751" s="9">
        <f>Daten!F751</f>
        <v>3196</v>
      </c>
      <c r="G751" s="27">
        <f t="shared" si="292"/>
        <v>2</v>
      </c>
      <c r="H751" s="29">
        <f t="shared" si="293"/>
        <v>6.2578222778473093E-4</v>
      </c>
      <c r="I751" s="21">
        <f t="shared" si="294"/>
        <v>41.225856304400224</v>
      </c>
      <c r="J751" s="21">
        <f t="shared" si="295"/>
        <v>-39.225856304400224</v>
      </c>
      <c r="K751" s="27">
        <f t="shared" si="296"/>
        <v>19612.928152200111</v>
      </c>
      <c r="L751" s="16">
        <f>Daten!G751</f>
        <v>471</v>
      </c>
      <c r="M751" s="16">
        <f>Daten!H751</f>
        <v>2034</v>
      </c>
      <c r="N751" s="16">
        <f>Daten!I751</f>
        <v>693</v>
      </c>
      <c r="O751" s="28">
        <f t="shared" si="297"/>
        <v>0.57227138643067843</v>
      </c>
      <c r="P751" s="16">
        <f t="shared" si="298"/>
        <v>1124.8259015147034</v>
      </c>
      <c r="Q751" s="21">
        <f t="shared" si="299"/>
        <v>39.174098485296554</v>
      </c>
      <c r="R751" s="27">
        <f t="shared" si="300"/>
        <v>7834.8196970593108</v>
      </c>
      <c r="S751" s="9">
        <f>Daten!K751</f>
        <v>8020</v>
      </c>
      <c r="T751" s="9">
        <f>Daten!L751</f>
        <v>156751</v>
      </c>
      <c r="U751" s="9">
        <f>Daten!M751</f>
        <v>441151</v>
      </c>
      <c r="V751" s="9">
        <f>Daten!N751</f>
        <v>500</v>
      </c>
      <c r="W751" s="9">
        <f>Daten!O751</f>
        <v>500</v>
      </c>
      <c r="X751" s="23">
        <f t="shared" si="301"/>
        <v>605922</v>
      </c>
      <c r="Y751" s="9">
        <f t="shared" si="302"/>
        <v>1131186.3519007717</v>
      </c>
      <c r="Z751" s="21">
        <f t="shared" si="303"/>
        <v>-525264.35190077173</v>
      </c>
      <c r="AA751" s="27">
        <f t="shared" si="304"/>
        <v>52526.435190077173</v>
      </c>
      <c r="AB751" s="32">
        <f t="shared" si="305"/>
        <v>79974.183039336596</v>
      </c>
      <c r="AC751" s="31">
        <f t="shared" si="306"/>
        <v>79974.183039336596</v>
      </c>
      <c r="AG751" s="26">
        <f t="shared" si="307"/>
        <v>19612.928152200111</v>
      </c>
      <c r="AH751" s="26">
        <f t="shared" si="308"/>
        <v>52526.435190077173</v>
      </c>
      <c r="AI751" s="26">
        <f t="shared" si="309"/>
        <v>72139.363342277284</v>
      </c>
      <c r="AJ751" s="26">
        <f t="shared" si="310"/>
        <v>1</v>
      </c>
      <c r="AK751" s="26">
        <f t="shared" si="311"/>
        <v>72139.363342277284</v>
      </c>
      <c r="AL751" s="26">
        <f t="shared" ca="1" si="312"/>
        <v>170256</v>
      </c>
      <c r="AM751" s="26">
        <f t="shared" ca="1" si="313"/>
        <v>31</v>
      </c>
      <c r="AN751" s="26">
        <f ca="1">IF(AM751=0,0,COUNTIF($AM$19:AM751,C751*10+1))</f>
        <v>264</v>
      </c>
      <c r="AO751" s="21">
        <f t="shared" ca="1" si="314"/>
        <v>0</v>
      </c>
      <c r="AP751" s="33">
        <f t="shared" ca="1" si="315"/>
        <v>170256</v>
      </c>
      <c r="AR751" s="111">
        <v>76956</v>
      </c>
      <c r="AS751" s="26"/>
    </row>
    <row r="752" spans="1:45" x14ac:dyDescent="0.2">
      <c r="A752" s="15">
        <f>Daten!A752</f>
        <v>31919</v>
      </c>
      <c r="B752" s="8" t="str">
        <f>Daten!B752</f>
        <v>Kirchstetten</v>
      </c>
      <c r="C752" s="15">
        <f t="shared" si="291"/>
        <v>3</v>
      </c>
      <c r="D752" s="10">
        <f>Daten!D752</f>
        <v>0</v>
      </c>
      <c r="E752" s="9">
        <f>Daten!E752</f>
        <v>2210</v>
      </c>
      <c r="F752" s="9">
        <f>Daten!F752</f>
        <v>2134</v>
      </c>
      <c r="G752" s="27">
        <f t="shared" si="292"/>
        <v>76</v>
      </c>
      <c r="H752" s="29">
        <f t="shared" si="293"/>
        <v>3.5613870665417061E-2</v>
      </c>
      <c r="I752" s="21">
        <f t="shared" si="294"/>
        <v>27.526901549934319</v>
      </c>
      <c r="J752" s="21">
        <f t="shared" si="295"/>
        <v>48.473098450065677</v>
      </c>
      <c r="K752" s="27">
        <f t="shared" si="296"/>
        <v>-24236.549225032839</v>
      </c>
      <c r="L752" s="16">
        <f>Daten!G752</f>
        <v>326</v>
      </c>
      <c r="M752" s="16">
        <f>Daten!H752</f>
        <v>1422</v>
      </c>
      <c r="N752" s="16">
        <f>Daten!I752</f>
        <v>462</v>
      </c>
      <c r="O752" s="28">
        <f t="shared" si="297"/>
        <v>0.55414908579465538</v>
      </c>
      <c r="P752" s="16">
        <f t="shared" si="298"/>
        <v>786.38270990850958</v>
      </c>
      <c r="Q752" s="21">
        <f t="shared" si="299"/>
        <v>1.6172900914904176</v>
      </c>
      <c r="R752" s="27">
        <f t="shared" si="300"/>
        <v>323.45801829808352</v>
      </c>
      <c r="S752" s="9">
        <f>Daten!K752</f>
        <v>12379</v>
      </c>
      <c r="T752" s="9">
        <f>Daten!L752</f>
        <v>120966</v>
      </c>
      <c r="U752" s="9">
        <f>Daten!M752</f>
        <v>238486</v>
      </c>
      <c r="V752" s="9">
        <f>Daten!N752</f>
        <v>500</v>
      </c>
      <c r="W752" s="9">
        <f>Daten!O752</f>
        <v>500</v>
      </c>
      <c r="X752" s="23">
        <f t="shared" si="301"/>
        <v>371831</v>
      </c>
      <c r="Y752" s="9">
        <f t="shared" si="302"/>
        <v>781714.1456224845</v>
      </c>
      <c r="Z752" s="21">
        <f t="shared" si="303"/>
        <v>-409883.1456224845</v>
      </c>
      <c r="AA752" s="27">
        <f t="shared" si="304"/>
        <v>40988.314562248452</v>
      </c>
      <c r="AB752" s="32">
        <f t="shared" si="305"/>
        <v>17075.223355513695</v>
      </c>
      <c r="AC752" s="31">
        <f t="shared" si="306"/>
        <v>17075.223355513695</v>
      </c>
      <c r="AG752" s="26">
        <f t="shared" si="307"/>
        <v>-24236.549225032839</v>
      </c>
      <c r="AH752" s="26">
        <f t="shared" si="308"/>
        <v>40988.314562248452</v>
      </c>
      <c r="AI752" s="26">
        <f t="shared" si="309"/>
        <v>16751.765337215613</v>
      </c>
      <c r="AJ752" s="26">
        <f t="shared" si="310"/>
        <v>1</v>
      </c>
      <c r="AK752" s="26">
        <f t="shared" si="311"/>
        <v>16751.765337215613</v>
      </c>
      <c r="AL752" s="26">
        <f t="shared" ca="1" si="312"/>
        <v>39536</v>
      </c>
      <c r="AM752" s="26">
        <f t="shared" ca="1" si="313"/>
        <v>31</v>
      </c>
      <c r="AN752" s="26">
        <f ca="1">IF(AM752=0,0,COUNTIF($AM$19:AM752,C752*10+1))</f>
        <v>265</v>
      </c>
      <c r="AO752" s="21">
        <f t="shared" ca="1" si="314"/>
        <v>0</v>
      </c>
      <c r="AP752" s="33">
        <f t="shared" ca="1" si="315"/>
        <v>39536</v>
      </c>
      <c r="AR752" s="111">
        <v>17870</v>
      </c>
      <c r="AS752" s="26"/>
    </row>
    <row r="753" spans="1:45" x14ac:dyDescent="0.2">
      <c r="A753" s="15">
        <f>Daten!A753</f>
        <v>31920</v>
      </c>
      <c r="B753" s="8" t="str">
        <f>Daten!B753</f>
        <v>Loich</v>
      </c>
      <c r="C753" s="15">
        <f t="shared" si="291"/>
        <v>3</v>
      </c>
      <c r="D753" s="10">
        <f>Daten!D753</f>
        <v>0</v>
      </c>
      <c r="E753" s="9">
        <f>Daten!E753</f>
        <v>599</v>
      </c>
      <c r="F753" s="9">
        <f>Daten!F753</f>
        <v>593</v>
      </c>
      <c r="G753" s="27">
        <f t="shared" si="292"/>
        <v>6</v>
      </c>
      <c r="H753" s="29">
        <f t="shared" si="293"/>
        <v>1.0118043844856661E-2</v>
      </c>
      <c r="I753" s="21">
        <f t="shared" si="294"/>
        <v>7.6492280314484775</v>
      </c>
      <c r="J753" s="21">
        <f t="shared" si="295"/>
        <v>-1.6492280314484775</v>
      </c>
      <c r="K753" s="27">
        <f t="shared" si="296"/>
        <v>824.61401572423881</v>
      </c>
      <c r="L753" s="16">
        <f>Daten!G753</f>
        <v>81</v>
      </c>
      <c r="M753" s="16">
        <f>Daten!H753</f>
        <v>376</v>
      </c>
      <c r="N753" s="16">
        <f>Daten!I753</f>
        <v>142</v>
      </c>
      <c r="O753" s="28">
        <f t="shared" si="297"/>
        <v>0.59308510638297873</v>
      </c>
      <c r="P753" s="16">
        <f t="shared" si="298"/>
        <v>207.93241837243289</v>
      </c>
      <c r="Q753" s="21">
        <f t="shared" si="299"/>
        <v>15.067581627567108</v>
      </c>
      <c r="R753" s="27">
        <f t="shared" si="300"/>
        <v>3013.5163255134216</v>
      </c>
      <c r="S753" s="9">
        <f>Daten!K753</f>
        <v>3500</v>
      </c>
      <c r="T753" s="9">
        <f>Daten!L753</f>
        <v>25312</v>
      </c>
      <c r="U753" s="9">
        <f>Daten!M753</f>
        <v>74399</v>
      </c>
      <c r="V753" s="9">
        <f>Daten!N753</f>
        <v>500</v>
      </c>
      <c r="W753" s="9">
        <f>Daten!O753</f>
        <v>500</v>
      </c>
      <c r="X753" s="23">
        <f t="shared" si="301"/>
        <v>103211</v>
      </c>
      <c r="Y753" s="9">
        <f t="shared" si="302"/>
        <v>211876.36797641095</v>
      </c>
      <c r="Z753" s="21">
        <f t="shared" si="303"/>
        <v>-108665.36797641095</v>
      </c>
      <c r="AA753" s="27">
        <f t="shared" si="304"/>
        <v>10866.536797641096</v>
      </c>
      <c r="AB753" s="32">
        <f t="shared" si="305"/>
        <v>14704.667138878756</v>
      </c>
      <c r="AC753" s="31">
        <f t="shared" si="306"/>
        <v>14704.667138878756</v>
      </c>
      <c r="AG753" s="26">
        <f t="shared" si="307"/>
        <v>824.61401572423881</v>
      </c>
      <c r="AH753" s="26">
        <f t="shared" si="308"/>
        <v>10866.536797641096</v>
      </c>
      <c r="AI753" s="26">
        <f t="shared" si="309"/>
        <v>11691.150813365335</v>
      </c>
      <c r="AJ753" s="26">
        <f t="shared" si="310"/>
        <v>1</v>
      </c>
      <c r="AK753" s="26">
        <f t="shared" si="311"/>
        <v>11691.150813365335</v>
      </c>
      <c r="AL753" s="26">
        <f t="shared" ca="1" si="312"/>
        <v>27592</v>
      </c>
      <c r="AM753" s="26">
        <f t="shared" ca="1" si="313"/>
        <v>31</v>
      </c>
      <c r="AN753" s="26">
        <f ca="1">IF(AM753=0,0,COUNTIF($AM$19:AM753,C753*10+1))</f>
        <v>266</v>
      </c>
      <c r="AO753" s="21">
        <f t="shared" ca="1" si="314"/>
        <v>0</v>
      </c>
      <c r="AP753" s="33">
        <f t="shared" ca="1" si="315"/>
        <v>27592</v>
      </c>
      <c r="AR753" s="111">
        <v>12471</v>
      </c>
      <c r="AS753" s="26"/>
    </row>
    <row r="754" spans="1:45" x14ac:dyDescent="0.2">
      <c r="A754" s="15">
        <f>Daten!A754</f>
        <v>31921</v>
      </c>
      <c r="B754" s="8" t="str">
        <f>Daten!B754</f>
        <v>Maria-Anzbach</v>
      </c>
      <c r="C754" s="15">
        <f t="shared" si="291"/>
        <v>3</v>
      </c>
      <c r="D754" s="10">
        <f>Daten!D754</f>
        <v>0</v>
      </c>
      <c r="E754" s="9">
        <f>Daten!E754</f>
        <v>3061</v>
      </c>
      <c r="F754" s="9">
        <f>Daten!F754</f>
        <v>2989</v>
      </c>
      <c r="G754" s="27">
        <f t="shared" si="292"/>
        <v>72</v>
      </c>
      <c r="H754" s="29">
        <f t="shared" si="293"/>
        <v>2.4088323854131816E-2</v>
      </c>
      <c r="I754" s="21">
        <f t="shared" si="294"/>
        <v>38.555721055648398</v>
      </c>
      <c r="J754" s="21">
        <f t="shared" si="295"/>
        <v>33.444278944351602</v>
      </c>
      <c r="K754" s="27">
        <f t="shared" si="296"/>
        <v>-16722.139472175801</v>
      </c>
      <c r="L754" s="16">
        <f>Daten!G754</f>
        <v>480</v>
      </c>
      <c r="M754" s="16">
        <f>Daten!H754</f>
        <v>1913</v>
      </c>
      <c r="N754" s="16">
        <f>Daten!I754</f>
        <v>668</v>
      </c>
      <c r="O754" s="28">
        <f t="shared" si="297"/>
        <v>0.6001045478306325</v>
      </c>
      <c r="P754" s="16">
        <f t="shared" si="298"/>
        <v>1057.9114796448514</v>
      </c>
      <c r="Q754" s="21">
        <f t="shared" si="299"/>
        <v>90.088520355148603</v>
      </c>
      <c r="R754" s="27">
        <f t="shared" si="300"/>
        <v>18017.704071029722</v>
      </c>
      <c r="S754" s="9">
        <f>Daten!K754</f>
        <v>7932</v>
      </c>
      <c r="T754" s="9">
        <f>Daten!L754</f>
        <v>207725</v>
      </c>
      <c r="U754" s="9">
        <f>Daten!M754</f>
        <v>303879</v>
      </c>
      <c r="V754" s="9">
        <f>Daten!N754</f>
        <v>500</v>
      </c>
      <c r="W754" s="9">
        <f>Daten!O754</f>
        <v>500</v>
      </c>
      <c r="X754" s="23">
        <f t="shared" si="301"/>
        <v>519536</v>
      </c>
      <c r="Y754" s="9">
        <f t="shared" si="302"/>
        <v>1082727.1492083371</v>
      </c>
      <c r="Z754" s="21">
        <f t="shared" si="303"/>
        <v>-563191.14920833707</v>
      </c>
      <c r="AA754" s="27">
        <f t="shared" si="304"/>
        <v>56319.114920833708</v>
      </c>
      <c r="AB754" s="32">
        <f t="shared" si="305"/>
        <v>57614.679519687634</v>
      </c>
      <c r="AC754" s="31">
        <f t="shared" si="306"/>
        <v>57614.679519687634</v>
      </c>
      <c r="AG754" s="26">
        <f t="shared" si="307"/>
        <v>-16722.139472175801</v>
      </c>
      <c r="AH754" s="26">
        <f t="shared" si="308"/>
        <v>56319.114920833708</v>
      </c>
      <c r="AI754" s="26">
        <f t="shared" si="309"/>
        <v>39596.975448657904</v>
      </c>
      <c r="AJ754" s="26">
        <f t="shared" si="310"/>
        <v>1</v>
      </c>
      <c r="AK754" s="26">
        <f t="shared" si="311"/>
        <v>39596.975448657904</v>
      </c>
      <c r="AL754" s="26">
        <f t="shared" ca="1" si="312"/>
        <v>93453</v>
      </c>
      <c r="AM754" s="26">
        <f t="shared" ca="1" si="313"/>
        <v>31</v>
      </c>
      <c r="AN754" s="26">
        <f ca="1">IF(AM754=0,0,COUNTIF($AM$19:AM754,C754*10+1))</f>
        <v>267</v>
      </c>
      <c r="AO754" s="21">
        <f t="shared" ca="1" si="314"/>
        <v>0</v>
      </c>
      <c r="AP754" s="33">
        <f t="shared" ca="1" si="315"/>
        <v>93453</v>
      </c>
      <c r="AR754" s="111">
        <v>42241</v>
      </c>
      <c r="AS754" s="26"/>
    </row>
    <row r="755" spans="1:45" x14ac:dyDescent="0.2">
      <c r="A755" s="15">
        <f>Daten!A755</f>
        <v>31922</v>
      </c>
      <c r="B755" s="8" t="str">
        <f>Daten!B755</f>
        <v>Markersdorf-Haindorf</v>
      </c>
      <c r="C755" s="15">
        <f t="shared" si="291"/>
        <v>3</v>
      </c>
      <c r="D755" s="10">
        <f>Daten!D755</f>
        <v>0</v>
      </c>
      <c r="E755" s="9">
        <f>Daten!E755</f>
        <v>2086</v>
      </c>
      <c r="F755" s="9">
        <f>Daten!F755</f>
        <v>2055</v>
      </c>
      <c r="G755" s="27">
        <f t="shared" si="292"/>
        <v>31</v>
      </c>
      <c r="H755" s="29">
        <f t="shared" si="293"/>
        <v>1.5085158150851581E-2</v>
      </c>
      <c r="I755" s="21">
        <f t="shared" si="294"/>
        <v>26.507864426014539</v>
      </c>
      <c r="J755" s="21">
        <f t="shared" si="295"/>
        <v>4.4921355739854611</v>
      </c>
      <c r="K755" s="27">
        <f t="shared" si="296"/>
        <v>-2246.0677869927304</v>
      </c>
      <c r="L755" s="16">
        <f>Daten!G755</f>
        <v>350</v>
      </c>
      <c r="M755" s="16">
        <f>Daten!H755</f>
        <v>1403</v>
      </c>
      <c r="N755" s="16">
        <f>Daten!I755</f>
        <v>333</v>
      </c>
      <c r="O755" s="28">
        <f t="shared" si="297"/>
        <v>0.48681397006414823</v>
      </c>
      <c r="P755" s="16">
        <f t="shared" si="298"/>
        <v>775.87548663968983</v>
      </c>
      <c r="Q755" s="21">
        <f t="shared" si="299"/>
        <v>-92.875486639689825</v>
      </c>
      <c r="R755" s="27">
        <f t="shared" si="300"/>
        <v>-18575.097327937965</v>
      </c>
      <c r="S755" s="9">
        <f>Daten!K755</f>
        <v>19706</v>
      </c>
      <c r="T755" s="9">
        <f>Daten!L755</f>
        <v>111188</v>
      </c>
      <c r="U755" s="9">
        <f>Daten!M755</f>
        <v>317027</v>
      </c>
      <c r="V755" s="9">
        <f>Daten!N755</f>
        <v>500</v>
      </c>
      <c r="W755" s="9">
        <f>Daten!O755</f>
        <v>500</v>
      </c>
      <c r="X755" s="23">
        <f t="shared" si="301"/>
        <v>447921</v>
      </c>
      <c r="Y755" s="9">
        <f t="shared" si="302"/>
        <v>737853.26143371162</v>
      </c>
      <c r="Z755" s="21">
        <f t="shared" si="303"/>
        <v>-289932.26143371162</v>
      </c>
      <c r="AA755" s="27">
        <f t="shared" si="304"/>
        <v>28993.226143371165</v>
      </c>
      <c r="AB755" s="32">
        <f t="shared" si="305"/>
        <v>8172.0610284404684</v>
      </c>
      <c r="AC755" s="31">
        <f t="shared" si="306"/>
        <v>8172.0610284404684</v>
      </c>
      <c r="AG755" s="26">
        <f t="shared" si="307"/>
        <v>-2246.0677869927304</v>
      </c>
      <c r="AH755" s="26">
        <f t="shared" si="308"/>
        <v>28993.226143371165</v>
      </c>
      <c r="AI755" s="26">
        <f t="shared" si="309"/>
        <v>26747.158356378433</v>
      </c>
      <c r="AJ755" s="26">
        <f t="shared" si="310"/>
        <v>1</v>
      </c>
      <c r="AK755" s="26">
        <f t="shared" si="311"/>
        <v>26747.158356378433</v>
      </c>
      <c r="AL755" s="26">
        <f t="shared" ca="1" si="312"/>
        <v>63126</v>
      </c>
      <c r="AM755" s="26">
        <f t="shared" ca="1" si="313"/>
        <v>31</v>
      </c>
      <c r="AN755" s="26">
        <f ca="1">IF(AM755=0,0,COUNTIF($AM$19:AM755,C755*10+1))</f>
        <v>268</v>
      </c>
      <c r="AO755" s="21">
        <f t="shared" ca="1" si="314"/>
        <v>0</v>
      </c>
      <c r="AP755" s="33">
        <f t="shared" ca="1" si="315"/>
        <v>63126</v>
      </c>
      <c r="AR755" s="111">
        <v>28533</v>
      </c>
      <c r="AS755" s="26"/>
    </row>
    <row r="756" spans="1:45" x14ac:dyDescent="0.2">
      <c r="A756" s="15">
        <f>Daten!A756</f>
        <v>31923</v>
      </c>
      <c r="B756" s="8" t="str">
        <f>Daten!B756</f>
        <v>Michelbach</v>
      </c>
      <c r="C756" s="15">
        <f t="shared" si="291"/>
        <v>3</v>
      </c>
      <c r="D756" s="10">
        <f>Daten!D756</f>
        <v>0</v>
      </c>
      <c r="E756" s="9">
        <f>Daten!E756</f>
        <v>890</v>
      </c>
      <c r="F756" s="9">
        <f>Daten!F756</f>
        <v>904</v>
      </c>
      <c r="G756" s="27">
        <f t="shared" si="292"/>
        <v>-14</v>
      </c>
      <c r="H756" s="29">
        <f t="shared" si="293"/>
        <v>-1.5486725663716814E-2</v>
      </c>
      <c r="I756" s="21">
        <f t="shared" si="294"/>
        <v>11.660880506626347</v>
      </c>
      <c r="J756" s="21">
        <f t="shared" si="295"/>
        <v>-25.660880506626349</v>
      </c>
      <c r="K756" s="27">
        <f t="shared" si="296"/>
        <v>12830.440253313174</v>
      </c>
      <c r="L756" s="16">
        <f>Daten!G756</f>
        <v>123</v>
      </c>
      <c r="M756" s="16">
        <f>Daten!H756</f>
        <v>623</v>
      </c>
      <c r="N756" s="16">
        <f>Daten!I756</f>
        <v>144</v>
      </c>
      <c r="O756" s="28">
        <f t="shared" si="297"/>
        <v>0.42857142857142855</v>
      </c>
      <c r="P756" s="16">
        <f t="shared" si="298"/>
        <v>344.52632086708962</v>
      </c>
      <c r="Q756" s="21">
        <f t="shared" si="299"/>
        <v>-77.526320867089623</v>
      </c>
      <c r="R756" s="27">
        <f t="shared" si="300"/>
        <v>-15505.264173417925</v>
      </c>
      <c r="S756" s="9">
        <f>Daten!K756</f>
        <v>13495</v>
      </c>
      <c r="T756" s="9">
        <f>Daten!L756</f>
        <v>40712</v>
      </c>
      <c r="U756" s="9">
        <f>Daten!M756</f>
        <v>30077</v>
      </c>
      <c r="V756" s="9">
        <f>Daten!N756</f>
        <v>500</v>
      </c>
      <c r="W756" s="9">
        <f>Daten!O756</f>
        <v>500</v>
      </c>
      <c r="X756" s="23">
        <f t="shared" si="301"/>
        <v>84284</v>
      </c>
      <c r="Y756" s="9">
        <f t="shared" si="302"/>
        <v>314807.95909683767</v>
      </c>
      <c r="Z756" s="21">
        <f t="shared" si="303"/>
        <v>-230523.95909683767</v>
      </c>
      <c r="AA756" s="27">
        <f t="shared" si="304"/>
        <v>23052.395909683768</v>
      </c>
      <c r="AB756" s="32">
        <f t="shared" si="305"/>
        <v>20377.571989579017</v>
      </c>
      <c r="AC756" s="31">
        <f t="shared" si="306"/>
        <v>20377.571989579017</v>
      </c>
      <c r="AG756" s="26">
        <f t="shared" si="307"/>
        <v>12830.440253313174</v>
      </c>
      <c r="AH756" s="26">
        <f t="shared" si="308"/>
        <v>23052.395909683768</v>
      </c>
      <c r="AI756" s="26">
        <f t="shared" si="309"/>
        <v>35882.836162996944</v>
      </c>
      <c r="AJ756" s="26">
        <f t="shared" si="310"/>
        <v>1</v>
      </c>
      <c r="AK756" s="26">
        <f t="shared" si="311"/>
        <v>35882.836162996944</v>
      </c>
      <c r="AL756" s="26">
        <f t="shared" ca="1" si="312"/>
        <v>84687</v>
      </c>
      <c r="AM756" s="26">
        <f t="shared" ca="1" si="313"/>
        <v>31</v>
      </c>
      <c r="AN756" s="26">
        <f ca="1">IF(AM756=0,0,COUNTIF($AM$19:AM756,C756*10+1))</f>
        <v>269</v>
      </c>
      <c r="AO756" s="21">
        <f t="shared" ca="1" si="314"/>
        <v>0</v>
      </c>
      <c r="AP756" s="33">
        <f t="shared" ca="1" si="315"/>
        <v>84687</v>
      </c>
      <c r="AR756" s="111">
        <v>38278</v>
      </c>
      <c r="AS756" s="26"/>
    </row>
    <row r="757" spans="1:45" x14ac:dyDescent="0.2">
      <c r="A757" s="15">
        <f>Daten!A757</f>
        <v>31925</v>
      </c>
      <c r="B757" s="8" t="str">
        <f>Daten!B757</f>
        <v>Neidling</v>
      </c>
      <c r="C757" s="15">
        <f t="shared" si="291"/>
        <v>3</v>
      </c>
      <c r="D757" s="10">
        <f>Daten!D757</f>
        <v>0</v>
      </c>
      <c r="E757" s="9">
        <f>Daten!E757</f>
        <v>1460</v>
      </c>
      <c r="F757" s="9">
        <f>Daten!F757</f>
        <v>1453</v>
      </c>
      <c r="G757" s="27">
        <f t="shared" si="292"/>
        <v>7</v>
      </c>
      <c r="H757" s="29">
        <f t="shared" si="293"/>
        <v>4.817618719889883E-3</v>
      </c>
      <c r="I757" s="21">
        <f t="shared" si="294"/>
        <v>18.742543557663808</v>
      </c>
      <c r="J757" s="21">
        <f t="shared" si="295"/>
        <v>-11.742543557663808</v>
      </c>
      <c r="K757" s="27">
        <f t="shared" si="296"/>
        <v>5871.2717788319042</v>
      </c>
      <c r="L757" s="16">
        <f>Daten!G757</f>
        <v>220</v>
      </c>
      <c r="M757" s="16">
        <f>Daten!H757</f>
        <v>942</v>
      </c>
      <c r="N757" s="16">
        <f>Daten!I757</f>
        <v>298</v>
      </c>
      <c r="O757" s="28">
        <f t="shared" si="297"/>
        <v>0.54989384288747345</v>
      </c>
      <c r="P757" s="16">
        <f t="shared" si="298"/>
        <v>520.93706943306324</v>
      </c>
      <c r="Q757" s="21">
        <f t="shared" si="299"/>
        <v>-2.9370694330632432</v>
      </c>
      <c r="R757" s="27">
        <f t="shared" si="300"/>
        <v>-587.41388661264864</v>
      </c>
      <c r="S757" s="9">
        <f>Daten!K757</f>
        <v>15244</v>
      </c>
      <c r="T757" s="9">
        <f>Daten!L757</f>
        <v>96855</v>
      </c>
      <c r="U757" s="9">
        <f>Daten!M757</f>
        <v>423085</v>
      </c>
      <c r="V757" s="9">
        <f>Daten!N757</f>
        <v>500</v>
      </c>
      <c r="W757" s="9">
        <f>Daten!O757</f>
        <v>500</v>
      </c>
      <c r="X757" s="23">
        <f t="shared" si="301"/>
        <v>535184</v>
      </c>
      <c r="Y757" s="9">
        <f t="shared" si="302"/>
        <v>516426.53964200331</v>
      </c>
      <c r="Z757" s="21">
        <f t="shared" si="303"/>
        <v>18757.460357996693</v>
      </c>
      <c r="AA757" s="27">
        <f t="shared" si="304"/>
        <v>-1875.7460357996695</v>
      </c>
      <c r="AB757" s="32">
        <f t="shared" si="305"/>
        <v>3408.1118564195858</v>
      </c>
      <c r="AC757" s="31">
        <f t="shared" si="306"/>
        <v>3408.1118564195858</v>
      </c>
      <c r="AG757" s="26">
        <f t="shared" si="307"/>
        <v>5871.2717788319042</v>
      </c>
      <c r="AH757" s="26">
        <f t="shared" si="308"/>
        <v>-1875.7460357996695</v>
      </c>
      <c r="AI757" s="26">
        <f t="shared" si="309"/>
        <v>3995.5257430322345</v>
      </c>
      <c r="AJ757" s="26">
        <f t="shared" si="310"/>
        <v>1</v>
      </c>
      <c r="AK757" s="26">
        <f t="shared" si="311"/>
        <v>0</v>
      </c>
      <c r="AL757" s="26">
        <f t="shared" ca="1" si="312"/>
        <v>0</v>
      </c>
      <c r="AM757" s="26">
        <f t="shared" ca="1" si="313"/>
        <v>0</v>
      </c>
      <c r="AN757" s="26">
        <f ca="1">IF(AM757=0,0,COUNTIF($AM$19:AM757,C757*10+1))</f>
        <v>0</v>
      </c>
      <c r="AO757" s="21">
        <f t="shared" ca="1" si="314"/>
        <v>0</v>
      </c>
      <c r="AP757" s="33">
        <f t="shared" ca="1" si="315"/>
        <v>0</v>
      </c>
      <c r="AR757" s="111">
        <v>0</v>
      </c>
      <c r="AS757" s="26"/>
    </row>
    <row r="758" spans="1:45" x14ac:dyDescent="0.2">
      <c r="A758" s="15">
        <f>Daten!A758</f>
        <v>31926</v>
      </c>
      <c r="B758" s="8" t="str">
        <f>Daten!B758</f>
        <v>Neulengbach</v>
      </c>
      <c r="C758" s="15">
        <f t="shared" si="291"/>
        <v>3</v>
      </c>
      <c r="D758" s="10">
        <f>Daten!D758</f>
        <v>0</v>
      </c>
      <c r="E758" s="9">
        <f>Daten!E758</f>
        <v>8263</v>
      </c>
      <c r="F758" s="9">
        <f>Daten!F758</f>
        <v>8044</v>
      </c>
      <c r="G758" s="27">
        <f t="shared" si="292"/>
        <v>219</v>
      </c>
      <c r="H758" s="29">
        <f t="shared" si="293"/>
        <v>2.7225261064147192E-2</v>
      </c>
      <c r="I758" s="21">
        <f t="shared" si="294"/>
        <v>103.76119778241409</v>
      </c>
      <c r="J758" s="21">
        <f t="shared" si="295"/>
        <v>115.23880221758591</v>
      </c>
      <c r="K758" s="27">
        <f t="shared" si="296"/>
        <v>-57619.401108792954</v>
      </c>
      <c r="L758" s="16">
        <f>Daten!G758</f>
        <v>1254</v>
      </c>
      <c r="M758" s="16">
        <f>Daten!H758</f>
        <v>5355</v>
      </c>
      <c r="N758" s="16">
        <f>Daten!I758</f>
        <v>1654</v>
      </c>
      <c r="O758" s="28">
        <f t="shared" si="297"/>
        <v>0.54304388422035477</v>
      </c>
      <c r="P758" s="16">
        <f t="shared" si="298"/>
        <v>2961.3779265541971</v>
      </c>
      <c r="Q758" s="21">
        <f t="shared" si="299"/>
        <v>-53.377926554197074</v>
      </c>
      <c r="R758" s="27">
        <f t="shared" si="300"/>
        <v>-10675.585310839415</v>
      </c>
      <c r="S758" s="9">
        <f>Daten!K758</f>
        <v>40503</v>
      </c>
      <c r="T758" s="9">
        <f>Daten!L758</f>
        <v>561221</v>
      </c>
      <c r="U758" s="9">
        <f>Daten!M758</f>
        <v>1868112</v>
      </c>
      <c r="V758" s="9">
        <f>Daten!N758</f>
        <v>500</v>
      </c>
      <c r="W758" s="9">
        <f>Daten!O758</f>
        <v>500</v>
      </c>
      <c r="X758" s="23">
        <f t="shared" si="301"/>
        <v>2469836</v>
      </c>
      <c r="Y758" s="9">
        <f t="shared" si="302"/>
        <v>2922761.9842889546</v>
      </c>
      <c r="Z758" s="21">
        <f t="shared" si="303"/>
        <v>-452925.98428895464</v>
      </c>
      <c r="AA758" s="27">
        <f t="shared" si="304"/>
        <v>45292.598428895464</v>
      </c>
      <c r="AB758" s="32">
        <f t="shared" si="305"/>
        <v>-23002.387990736897</v>
      </c>
      <c r="AC758" s="31">
        <f t="shared" si="306"/>
        <v>0</v>
      </c>
      <c r="AG758" s="26">
        <f t="shared" si="307"/>
        <v>0</v>
      </c>
      <c r="AH758" s="26">
        <f t="shared" si="308"/>
        <v>0</v>
      </c>
      <c r="AI758" s="26">
        <f t="shared" si="309"/>
        <v>0</v>
      </c>
      <c r="AJ758" s="26">
        <f t="shared" si="310"/>
        <v>1</v>
      </c>
      <c r="AK758" s="26">
        <f t="shared" si="311"/>
        <v>0</v>
      </c>
      <c r="AL758" s="26">
        <f t="shared" ca="1" si="312"/>
        <v>0</v>
      </c>
      <c r="AM758" s="26">
        <f t="shared" ca="1" si="313"/>
        <v>0</v>
      </c>
      <c r="AN758" s="26">
        <f ca="1">IF(AM758=0,0,COUNTIF($AM$19:AM758,C758*10+1))</f>
        <v>0</v>
      </c>
      <c r="AO758" s="21">
        <f t="shared" ca="1" si="314"/>
        <v>0</v>
      </c>
      <c r="AP758" s="33">
        <f t="shared" ca="1" si="315"/>
        <v>0</v>
      </c>
      <c r="AR758" s="111">
        <v>0</v>
      </c>
      <c r="AS758" s="26"/>
    </row>
    <row r="759" spans="1:45" x14ac:dyDescent="0.2">
      <c r="A759" s="15">
        <f>Daten!A759</f>
        <v>31927</v>
      </c>
      <c r="B759" s="8" t="str">
        <f>Daten!B759</f>
        <v>Neustift-Innermanzing</v>
      </c>
      <c r="C759" s="15">
        <f t="shared" si="291"/>
        <v>3</v>
      </c>
      <c r="D759" s="10">
        <f>Daten!D759</f>
        <v>0</v>
      </c>
      <c r="E759" s="9">
        <f>Daten!E759</f>
        <v>1572</v>
      </c>
      <c r="F759" s="9">
        <f>Daten!F759</f>
        <v>1559</v>
      </c>
      <c r="G759" s="27">
        <f t="shared" si="292"/>
        <v>13</v>
      </c>
      <c r="H759" s="29">
        <f t="shared" si="293"/>
        <v>8.3386786401539442E-3</v>
      </c>
      <c r="I759" s="21">
        <f t="shared" si="294"/>
        <v>20.109859192290347</v>
      </c>
      <c r="J759" s="21">
        <f t="shared" si="295"/>
        <v>-7.1098591922903474</v>
      </c>
      <c r="K759" s="27">
        <f t="shared" si="296"/>
        <v>3554.9295961451735</v>
      </c>
      <c r="L759" s="16">
        <f>Daten!G759</f>
        <v>230</v>
      </c>
      <c r="M759" s="16">
        <f>Daten!H759</f>
        <v>1073</v>
      </c>
      <c r="N759" s="16">
        <f>Daten!I759</f>
        <v>269</v>
      </c>
      <c r="O759" s="28">
        <f t="shared" si="297"/>
        <v>0.46505125815470644</v>
      </c>
      <c r="P759" s="16">
        <f t="shared" si="298"/>
        <v>593.38160881282045</v>
      </c>
      <c r="Q759" s="21">
        <f t="shared" si="299"/>
        <v>-94.381608812820446</v>
      </c>
      <c r="R759" s="27">
        <f t="shared" si="300"/>
        <v>-18876.32176256409</v>
      </c>
      <c r="S759" s="9">
        <f>Daten!K759</f>
        <v>5347</v>
      </c>
      <c r="T759" s="9">
        <f>Daten!L759</f>
        <v>104298</v>
      </c>
      <c r="U759" s="9">
        <f>Daten!M759</f>
        <v>263161</v>
      </c>
      <c r="V759" s="9">
        <f>Daten!N759</f>
        <v>500</v>
      </c>
      <c r="W759" s="9">
        <f>Daten!O759</f>
        <v>500</v>
      </c>
      <c r="X759" s="23">
        <f t="shared" si="301"/>
        <v>372806</v>
      </c>
      <c r="Y759" s="9">
        <f t="shared" si="302"/>
        <v>556042.8221350885</v>
      </c>
      <c r="Z759" s="21">
        <f t="shared" si="303"/>
        <v>-183236.8221350885</v>
      </c>
      <c r="AA759" s="27">
        <f t="shared" si="304"/>
        <v>18323.682213508851</v>
      </c>
      <c r="AB759" s="32">
        <f t="shared" si="305"/>
        <v>3002.2900470899349</v>
      </c>
      <c r="AC759" s="31">
        <f t="shared" si="306"/>
        <v>3002.2900470899349</v>
      </c>
      <c r="AG759" s="26">
        <f t="shared" si="307"/>
        <v>3554.9295961451735</v>
      </c>
      <c r="AH759" s="26">
        <f t="shared" si="308"/>
        <v>18323.682213508851</v>
      </c>
      <c r="AI759" s="26">
        <f t="shared" si="309"/>
        <v>21878.611809654023</v>
      </c>
      <c r="AJ759" s="26">
        <f t="shared" si="310"/>
        <v>1</v>
      </c>
      <c r="AK759" s="26">
        <f t="shared" si="311"/>
        <v>21878.611809654023</v>
      </c>
      <c r="AL759" s="26">
        <f t="shared" ca="1" si="312"/>
        <v>51636</v>
      </c>
      <c r="AM759" s="26">
        <f t="shared" ca="1" si="313"/>
        <v>31</v>
      </c>
      <c r="AN759" s="26">
        <f ca="1">IF(AM759=0,0,COUNTIF($AM$19:AM759,C759*10+1))</f>
        <v>270</v>
      </c>
      <c r="AO759" s="21">
        <f t="shared" ca="1" si="314"/>
        <v>0</v>
      </c>
      <c r="AP759" s="33">
        <f t="shared" ca="1" si="315"/>
        <v>51636</v>
      </c>
      <c r="AR759" s="111">
        <v>23340</v>
      </c>
      <c r="AS759" s="26"/>
    </row>
    <row r="760" spans="1:45" x14ac:dyDescent="0.2">
      <c r="A760" s="15">
        <f>Daten!A760</f>
        <v>31928</v>
      </c>
      <c r="B760" s="8" t="str">
        <f>Daten!B760</f>
        <v>Nußdorf ob der Traisen</v>
      </c>
      <c r="C760" s="15">
        <f t="shared" si="291"/>
        <v>3</v>
      </c>
      <c r="D760" s="10">
        <f>Daten!D760</f>
        <v>0</v>
      </c>
      <c r="E760" s="9">
        <f>Daten!E760</f>
        <v>1794</v>
      </c>
      <c r="F760" s="9">
        <f>Daten!F760</f>
        <v>1744</v>
      </c>
      <c r="G760" s="27">
        <f t="shared" si="292"/>
        <v>50</v>
      </c>
      <c r="H760" s="29">
        <f t="shared" si="293"/>
        <v>2.8669724770642203E-2</v>
      </c>
      <c r="I760" s="21">
        <f t="shared" si="294"/>
        <v>22.49621195083667</v>
      </c>
      <c r="J760" s="21">
        <f t="shared" si="295"/>
        <v>27.50378804916333</v>
      </c>
      <c r="K760" s="27">
        <f t="shared" si="296"/>
        <v>-13751.894024581665</v>
      </c>
      <c r="L760" s="16">
        <f>Daten!G760</f>
        <v>263</v>
      </c>
      <c r="M760" s="16">
        <f>Daten!H760</f>
        <v>1217</v>
      </c>
      <c r="N760" s="16">
        <f>Daten!I760</f>
        <v>314</v>
      </c>
      <c r="O760" s="28">
        <f t="shared" si="297"/>
        <v>0.47411668036154481</v>
      </c>
      <c r="P760" s="16">
        <f t="shared" si="298"/>
        <v>673.01530095545434</v>
      </c>
      <c r="Q760" s="21">
        <f t="shared" si="299"/>
        <v>-96.015300955454336</v>
      </c>
      <c r="R760" s="27">
        <f t="shared" si="300"/>
        <v>-19203.060191090866</v>
      </c>
      <c r="S760" s="9">
        <f>Daten!K760</f>
        <v>15460</v>
      </c>
      <c r="T760" s="9">
        <f>Daten!L760</f>
        <v>135303</v>
      </c>
      <c r="U760" s="9">
        <f>Daten!M760</f>
        <v>912661</v>
      </c>
      <c r="V760" s="9">
        <f>Daten!N760</f>
        <v>500</v>
      </c>
      <c r="W760" s="9">
        <f>Daten!O760</f>
        <v>500</v>
      </c>
      <c r="X760" s="23">
        <f t="shared" si="301"/>
        <v>1063424</v>
      </c>
      <c r="Y760" s="9">
        <f t="shared" si="302"/>
        <v>634567.95350531093</v>
      </c>
      <c r="Z760" s="21">
        <f t="shared" si="303"/>
        <v>428856.04649468907</v>
      </c>
      <c r="AA760" s="27">
        <f t="shared" si="304"/>
        <v>-42885.604649468907</v>
      </c>
      <c r="AB760" s="32">
        <f t="shared" si="305"/>
        <v>-75840.558865141444</v>
      </c>
      <c r="AC760" s="31">
        <f t="shared" si="306"/>
        <v>0</v>
      </c>
      <c r="AG760" s="26">
        <f t="shared" si="307"/>
        <v>0</v>
      </c>
      <c r="AH760" s="26">
        <f t="shared" si="308"/>
        <v>0</v>
      </c>
      <c r="AI760" s="26">
        <f t="shared" si="309"/>
        <v>0</v>
      </c>
      <c r="AJ760" s="26">
        <f t="shared" si="310"/>
        <v>1</v>
      </c>
      <c r="AK760" s="26">
        <f t="shared" si="311"/>
        <v>0</v>
      </c>
      <c r="AL760" s="26">
        <f t="shared" ca="1" si="312"/>
        <v>0</v>
      </c>
      <c r="AM760" s="26">
        <f t="shared" ca="1" si="313"/>
        <v>0</v>
      </c>
      <c r="AN760" s="26">
        <f ca="1">IF(AM760=0,0,COUNTIF($AM$19:AM760,C760*10+1))</f>
        <v>0</v>
      </c>
      <c r="AO760" s="21">
        <f t="shared" ca="1" si="314"/>
        <v>0</v>
      </c>
      <c r="AP760" s="33">
        <f t="shared" ca="1" si="315"/>
        <v>0</v>
      </c>
      <c r="AR760" s="111">
        <v>0</v>
      </c>
      <c r="AS760" s="26"/>
    </row>
    <row r="761" spans="1:45" x14ac:dyDescent="0.2">
      <c r="A761" s="15">
        <f>Daten!A761</f>
        <v>31929</v>
      </c>
      <c r="B761" s="8" t="str">
        <f>Daten!B761</f>
        <v>Ober-Grafendorf</v>
      </c>
      <c r="C761" s="15">
        <f t="shared" si="291"/>
        <v>3</v>
      </c>
      <c r="D761" s="10">
        <f>Daten!D761</f>
        <v>0</v>
      </c>
      <c r="E761" s="9">
        <f>Daten!E761</f>
        <v>4592</v>
      </c>
      <c r="F761" s="9">
        <f>Daten!F761</f>
        <v>4610</v>
      </c>
      <c r="G761" s="27">
        <f t="shared" si="292"/>
        <v>-18</v>
      </c>
      <c r="H761" s="29">
        <f t="shared" si="293"/>
        <v>-3.9045553145336228E-3</v>
      </c>
      <c r="I761" s="21">
        <f t="shared" si="294"/>
        <v>59.465330902154271</v>
      </c>
      <c r="J761" s="21">
        <f t="shared" si="295"/>
        <v>-77.465330902154278</v>
      </c>
      <c r="K761" s="27">
        <f t="shared" si="296"/>
        <v>38732.66545107714</v>
      </c>
      <c r="L761" s="16">
        <f>Daten!G761</f>
        <v>626</v>
      </c>
      <c r="M761" s="16">
        <f>Daten!H761</f>
        <v>3004</v>
      </c>
      <c r="N761" s="16">
        <f>Daten!I761</f>
        <v>962</v>
      </c>
      <c r="O761" s="28">
        <f t="shared" si="297"/>
        <v>0.52862849533954726</v>
      </c>
      <c r="P761" s="16">
        <f t="shared" si="298"/>
        <v>1661.2472999755012</v>
      </c>
      <c r="Q761" s="21">
        <f t="shared" si="299"/>
        <v>-73.247299975501164</v>
      </c>
      <c r="R761" s="27">
        <f t="shared" si="300"/>
        <v>-14649.459995100233</v>
      </c>
      <c r="S761" s="9">
        <f>Daten!K761</f>
        <v>22485</v>
      </c>
      <c r="T761" s="9">
        <f>Daten!L761</f>
        <v>292599</v>
      </c>
      <c r="U761" s="9">
        <f>Daten!M761</f>
        <v>1617771</v>
      </c>
      <c r="V761" s="9">
        <f>Daten!N761</f>
        <v>500</v>
      </c>
      <c r="W761" s="9">
        <f>Daten!O761</f>
        <v>500</v>
      </c>
      <c r="X761" s="23">
        <f t="shared" si="301"/>
        <v>1932855</v>
      </c>
      <c r="Y761" s="9">
        <f t="shared" si="302"/>
        <v>1624267.5822164926</v>
      </c>
      <c r="Z761" s="21">
        <f t="shared" si="303"/>
        <v>308587.41778350738</v>
      </c>
      <c r="AA761" s="27">
        <f t="shared" si="304"/>
        <v>-30858.741778350741</v>
      </c>
      <c r="AB761" s="32">
        <f t="shared" si="305"/>
        <v>-6775.5363223738314</v>
      </c>
      <c r="AC761" s="31">
        <f t="shared" si="306"/>
        <v>0</v>
      </c>
      <c r="AG761" s="26">
        <f t="shared" si="307"/>
        <v>0</v>
      </c>
      <c r="AH761" s="26">
        <f t="shared" si="308"/>
        <v>0</v>
      </c>
      <c r="AI761" s="26">
        <f t="shared" si="309"/>
        <v>0</v>
      </c>
      <c r="AJ761" s="26">
        <f t="shared" si="310"/>
        <v>1</v>
      </c>
      <c r="AK761" s="26">
        <f t="shared" si="311"/>
        <v>0</v>
      </c>
      <c r="AL761" s="26">
        <f t="shared" ca="1" si="312"/>
        <v>0</v>
      </c>
      <c r="AM761" s="26">
        <f t="shared" ca="1" si="313"/>
        <v>0</v>
      </c>
      <c r="AN761" s="26">
        <f ca="1">IF(AM761=0,0,COUNTIF($AM$19:AM761,C761*10+1))</f>
        <v>0</v>
      </c>
      <c r="AO761" s="21">
        <f t="shared" ca="1" si="314"/>
        <v>0</v>
      </c>
      <c r="AP761" s="33">
        <f t="shared" ca="1" si="315"/>
        <v>0</v>
      </c>
      <c r="AR761" s="111">
        <v>0</v>
      </c>
      <c r="AS761" s="26"/>
    </row>
    <row r="762" spans="1:45" x14ac:dyDescent="0.2">
      <c r="A762" s="15">
        <f>Daten!A762</f>
        <v>31930</v>
      </c>
      <c r="B762" s="8" t="str">
        <f>Daten!B762</f>
        <v>Obritzberg-Rust</v>
      </c>
      <c r="C762" s="15">
        <f t="shared" si="291"/>
        <v>3</v>
      </c>
      <c r="D762" s="10">
        <f>Daten!D762</f>
        <v>0</v>
      </c>
      <c r="E762" s="9">
        <f>Daten!E762</f>
        <v>2326</v>
      </c>
      <c r="F762" s="9">
        <f>Daten!F762</f>
        <v>2292</v>
      </c>
      <c r="G762" s="27">
        <f t="shared" si="292"/>
        <v>34</v>
      </c>
      <c r="H762" s="29">
        <f t="shared" si="293"/>
        <v>1.4834205933682374E-2</v>
      </c>
      <c r="I762" s="21">
        <f t="shared" si="294"/>
        <v>29.564975797773879</v>
      </c>
      <c r="J762" s="21">
        <f t="shared" si="295"/>
        <v>4.4350242022261206</v>
      </c>
      <c r="K762" s="27">
        <f t="shared" si="296"/>
        <v>-2217.5121011130605</v>
      </c>
      <c r="L762" s="16">
        <f>Daten!G762</f>
        <v>337</v>
      </c>
      <c r="M762" s="16">
        <f>Daten!H762</f>
        <v>1544</v>
      </c>
      <c r="N762" s="16">
        <f>Daten!I762</f>
        <v>445</v>
      </c>
      <c r="O762" s="28">
        <f t="shared" si="297"/>
        <v>0.50647668393782386</v>
      </c>
      <c r="P762" s="16">
        <f t="shared" si="298"/>
        <v>853.85014352935207</v>
      </c>
      <c r="Q762" s="21">
        <f t="shared" si="299"/>
        <v>-71.850143529352067</v>
      </c>
      <c r="R762" s="27">
        <f t="shared" si="300"/>
        <v>-14370.028705870413</v>
      </c>
      <c r="S762" s="9">
        <f>Daten!K762</f>
        <v>71792</v>
      </c>
      <c r="T762" s="9">
        <f>Daten!L762</f>
        <v>121002</v>
      </c>
      <c r="U762" s="9">
        <f>Daten!M762</f>
        <v>253960</v>
      </c>
      <c r="V762" s="9">
        <f>Daten!N762</f>
        <v>500</v>
      </c>
      <c r="W762" s="9">
        <f>Daten!O762</f>
        <v>500</v>
      </c>
      <c r="X762" s="23">
        <f t="shared" si="301"/>
        <v>446754</v>
      </c>
      <c r="Y762" s="9">
        <f t="shared" si="302"/>
        <v>822745.29534746555</v>
      </c>
      <c r="Z762" s="21">
        <f t="shared" si="303"/>
        <v>-375991.29534746555</v>
      </c>
      <c r="AA762" s="27">
        <f t="shared" si="304"/>
        <v>37599.129534746557</v>
      </c>
      <c r="AB762" s="32">
        <f t="shared" si="305"/>
        <v>21011.588727763083</v>
      </c>
      <c r="AC762" s="31">
        <f t="shared" si="306"/>
        <v>21011.588727763083</v>
      </c>
      <c r="AG762" s="26">
        <f t="shared" si="307"/>
        <v>-2217.5121011130605</v>
      </c>
      <c r="AH762" s="26">
        <f t="shared" si="308"/>
        <v>37599.129534746557</v>
      </c>
      <c r="AI762" s="26">
        <f t="shared" si="309"/>
        <v>35381.617433633495</v>
      </c>
      <c r="AJ762" s="26">
        <f t="shared" si="310"/>
        <v>1</v>
      </c>
      <c r="AK762" s="26">
        <f t="shared" si="311"/>
        <v>35381.617433633495</v>
      </c>
      <c r="AL762" s="26">
        <f t="shared" ca="1" si="312"/>
        <v>83504</v>
      </c>
      <c r="AM762" s="26">
        <f t="shared" ca="1" si="313"/>
        <v>31</v>
      </c>
      <c r="AN762" s="26">
        <f ca="1">IF(AM762=0,0,COUNTIF($AM$19:AM762,C762*10+1))</f>
        <v>271</v>
      </c>
      <c r="AO762" s="21">
        <f t="shared" ca="1" si="314"/>
        <v>0</v>
      </c>
      <c r="AP762" s="33">
        <f t="shared" ca="1" si="315"/>
        <v>83504</v>
      </c>
      <c r="AR762" s="111">
        <v>37744</v>
      </c>
      <c r="AS762" s="26"/>
    </row>
    <row r="763" spans="1:45" x14ac:dyDescent="0.2">
      <c r="A763" s="15">
        <f>Daten!A763</f>
        <v>31932</v>
      </c>
      <c r="B763" s="8" t="str">
        <f>Daten!B763</f>
        <v>Prinzersdorf</v>
      </c>
      <c r="C763" s="15">
        <f t="shared" si="291"/>
        <v>3</v>
      </c>
      <c r="D763" s="10">
        <f>Daten!D763</f>
        <v>0</v>
      </c>
      <c r="E763" s="9">
        <f>Daten!E763</f>
        <v>1581</v>
      </c>
      <c r="F763" s="9">
        <f>Daten!F763</f>
        <v>1597</v>
      </c>
      <c r="G763" s="27">
        <f t="shared" si="292"/>
        <v>-16</v>
      </c>
      <c r="H763" s="29">
        <f t="shared" si="293"/>
        <v>-1.0018785222291797E-2</v>
      </c>
      <c r="I763" s="21">
        <f t="shared" si="294"/>
        <v>20.600028948099862</v>
      </c>
      <c r="J763" s="21">
        <f t="shared" si="295"/>
        <v>-36.600028948099862</v>
      </c>
      <c r="K763" s="27">
        <f t="shared" si="296"/>
        <v>18300.014474049931</v>
      </c>
      <c r="L763" s="16">
        <f>Daten!G763</f>
        <v>205</v>
      </c>
      <c r="M763" s="16">
        <f>Daten!H763</f>
        <v>1082</v>
      </c>
      <c r="N763" s="16">
        <f>Daten!I763</f>
        <v>294</v>
      </c>
      <c r="O763" s="28">
        <f t="shared" si="297"/>
        <v>0.4611829944547135</v>
      </c>
      <c r="P763" s="16">
        <f t="shared" si="298"/>
        <v>598.35871457173505</v>
      </c>
      <c r="Q763" s="21">
        <f t="shared" si="299"/>
        <v>-99.35871457173505</v>
      </c>
      <c r="R763" s="27">
        <f t="shared" si="300"/>
        <v>-19871.742914347011</v>
      </c>
      <c r="S763" s="9">
        <f>Daten!K763</f>
        <v>2623</v>
      </c>
      <c r="T763" s="9">
        <f>Daten!L763</f>
        <v>150234</v>
      </c>
      <c r="U763" s="9">
        <f>Daten!M763</f>
        <v>336375</v>
      </c>
      <c r="V763" s="9">
        <f>Daten!N763</f>
        <v>500</v>
      </c>
      <c r="W763" s="9">
        <f>Daten!O763</f>
        <v>500</v>
      </c>
      <c r="X763" s="23">
        <f t="shared" si="301"/>
        <v>489232</v>
      </c>
      <c r="Y763" s="9">
        <f t="shared" si="302"/>
        <v>559226.27340685425</v>
      </c>
      <c r="Z763" s="21">
        <f t="shared" si="303"/>
        <v>-69994.273406854249</v>
      </c>
      <c r="AA763" s="27">
        <f t="shared" si="304"/>
        <v>6999.4273406854254</v>
      </c>
      <c r="AB763" s="32">
        <f t="shared" si="305"/>
        <v>5427.6989003883455</v>
      </c>
      <c r="AC763" s="31">
        <f t="shared" si="306"/>
        <v>5427.6989003883455</v>
      </c>
      <c r="AG763" s="26">
        <f t="shared" si="307"/>
        <v>18300.014474049931</v>
      </c>
      <c r="AH763" s="26">
        <f t="shared" si="308"/>
        <v>6999.4273406854254</v>
      </c>
      <c r="AI763" s="26">
        <f t="shared" si="309"/>
        <v>25299.441814735357</v>
      </c>
      <c r="AJ763" s="26">
        <f t="shared" si="310"/>
        <v>1</v>
      </c>
      <c r="AK763" s="26">
        <f t="shared" si="311"/>
        <v>25299.441814735357</v>
      </c>
      <c r="AL763" s="26">
        <f t="shared" ca="1" si="312"/>
        <v>59709</v>
      </c>
      <c r="AM763" s="26">
        <f t="shared" ca="1" si="313"/>
        <v>31</v>
      </c>
      <c r="AN763" s="26">
        <f ca="1">IF(AM763=0,0,COUNTIF($AM$19:AM763,C763*10+1))</f>
        <v>272</v>
      </c>
      <c r="AO763" s="21">
        <f t="shared" ca="1" si="314"/>
        <v>0</v>
      </c>
      <c r="AP763" s="33">
        <f t="shared" ca="1" si="315"/>
        <v>59709</v>
      </c>
      <c r="AR763" s="111">
        <v>26988</v>
      </c>
      <c r="AS763" s="26"/>
    </row>
    <row r="764" spans="1:45" x14ac:dyDescent="0.2">
      <c r="A764" s="15">
        <f>Daten!A764</f>
        <v>31934</v>
      </c>
      <c r="B764" s="8" t="str">
        <f>Daten!B764</f>
        <v>Pyhra</v>
      </c>
      <c r="C764" s="15">
        <f t="shared" si="291"/>
        <v>3</v>
      </c>
      <c r="D764" s="10">
        <f>Daten!D764</f>
        <v>0</v>
      </c>
      <c r="E764" s="9">
        <f>Daten!E764</f>
        <v>3549</v>
      </c>
      <c r="F764" s="9">
        <f>Daten!F764</f>
        <v>3470</v>
      </c>
      <c r="G764" s="27">
        <f t="shared" si="292"/>
        <v>79</v>
      </c>
      <c r="H764" s="29">
        <f t="shared" si="293"/>
        <v>2.276657060518732E-2</v>
      </c>
      <c r="I764" s="21">
        <f t="shared" si="294"/>
        <v>44.760238227868832</v>
      </c>
      <c r="J764" s="21">
        <f t="shared" si="295"/>
        <v>34.239761772131168</v>
      </c>
      <c r="K764" s="27">
        <f t="shared" si="296"/>
        <v>-17119.880886065584</v>
      </c>
      <c r="L764" s="16">
        <f>Daten!G764</f>
        <v>538</v>
      </c>
      <c r="M764" s="16">
        <f>Daten!H764</f>
        <v>2327</v>
      </c>
      <c r="N764" s="16">
        <f>Daten!I764</f>
        <v>684</v>
      </c>
      <c r="O764" s="28">
        <f t="shared" si="297"/>
        <v>0.52513966480446927</v>
      </c>
      <c r="P764" s="16">
        <f t="shared" si="298"/>
        <v>1286.8583445549239</v>
      </c>
      <c r="Q764" s="21">
        <f t="shared" si="299"/>
        <v>-64.85834455492386</v>
      </c>
      <c r="R764" s="27">
        <f t="shared" si="300"/>
        <v>-12971.668910984772</v>
      </c>
      <c r="S764" s="9">
        <f>Daten!K764</f>
        <v>53001</v>
      </c>
      <c r="T764" s="9">
        <f>Daten!L764</f>
        <v>172008</v>
      </c>
      <c r="U764" s="9">
        <f>Daten!M764</f>
        <v>314019</v>
      </c>
      <c r="V764" s="9">
        <f>Daten!N764</f>
        <v>500</v>
      </c>
      <c r="W764" s="9">
        <f>Daten!O764</f>
        <v>500</v>
      </c>
      <c r="X764" s="23">
        <f t="shared" si="301"/>
        <v>539028</v>
      </c>
      <c r="Y764" s="9">
        <f t="shared" si="302"/>
        <v>1255340.9514996368</v>
      </c>
      <c r="Z764" s="21">
        <f t="shared" si="303"/>
        <v>-716312.95149963675</v>
      </c>
      <c r="AA764" s="27">
        <f t="shared" si="304"/>
        <v>71631.295149963684</v>
      </c>
      <c r="AB764" s="32">
        <f t="shared" si="305"/>
        <v>41539.745352913327</v>
      </c>
      <c r="AC764" s="31">
        <f t="shared" si="306"/>
        <v>41539.745352913327</v>
      </c>
      <c r="AG764" s="26">
        <f t="shared" si="307"/>
        <v>-17119.880886065584</v>
      </c>
      <c r="AH764" s="26">
        <f t="shared" si="308"/>
        <v>71631.295149963684</v>
      </c>
      <c r="AI764" s="26">
        <f t="shared" si="309"/>
        <v>54511.414263898099</v>
      </c>
      <c r="AJ764" s="26">
        <f t="shared" si="310"/>
        <v>1</v>
      </c>
      <c r="AK764" s="26">
        <f t="shared" si="311"/>
        <v>54511.414263898099</v>
      </c>
      <c r="AL764" s="26">
        <f t="shared" ca="1" si="312"/>
        <v>128652</v>
      </c>
      <c r="AM764" s="26">
        <f t="shared" ca="1" si="313"/>
        <v>31</v>
      </c>
      <c r="AN764" s="26">
        <f ca="1">IF(AM764=0,0,COUNTIF($AM$19:AM764,C764*10+1))</f>
        <v>273</v>
      </c>
      <c r="AO764" s="21">
        <f t="shared" ca="1" si="314"/>
        <v>0</v>
      </c>
      <c r="AP764" s="33">
        <f t="shared" ca="1" si="315"/>
        <v>128652</v>
      </c>
      <c r="AR764" s="111">
        <v>58150</v>
      </c>
      <c r="AS764" s="26"/>
    </row>
    <row r="765" spans="1:45" x14ac:dyDescent="0.2">
      <c r="A765" s="15">
        <f>Daten!A765</f>
        <v>31935</v>
      </c>
      <c r="B765" s="8" t="str">
        <f>Daten!B765</f>
        <v>Rabenstein an der Pielach</v>
      </c>
      <c r="C765" s="15">
        <f t="shared" si="291"/>
        <v>3</v>
      </c>
      <c r="D765" s="10">
        <f>Daten!D765</f>
        <v>0</v>
      </c>
      <c r="E765" s="9">
        <f>Daten!E765</f>
        <v>2555</v>
      </c>
      <c r="F765" s="9">
        <f>Daten!F765</f>
        <v>2521</v>
      </c>
      <c r="G765" s="27">
        <f t="shared" si="292"/>
        <v>34</v>
      </c>
      <c r="H765" s="29">
        <f t="shared" si="293"/>
        <v>1.3486711622372074E-2</v>
      </c>
      <c r="I765" s="21">
        <f t="shared" si="294"/>
        <v>32.51889353673122</v>
      </c>
      <c r="J765" s="21">
        <f t="shared" si="295"/>
        <v>1.4811064632687803</v>
      </c>
      <c r="K765" s="27">
        <f t="shared" si="296"/>
        <v>-740.55323163439016</v>
      </c>
      <c r="L765" s="16">
        <f>Daten!G765</f>
        <v>385</v>
      </c>
      <c r="M765" s="16">
        <f>Daten!H765</f>
        <v>1737</v>
      </c>
      <c r="N765" s="16">
        <f>Daten!I765</f>
        <v>433</v>
      </c>
      <c r="O765" s="28">
        <f t="shared" si="297"/>
        <v>0.47092688543465744</v>
      </c>
      <c r="P765" s="16">
        <f t="shared" si="298"/>
        <v>960.58141147052118</v>
      </c>
      <c r="Q765" s="21">
        <f t="shared" si="299"/>
        <v>-142.58141147052118</v>
      </c>
      <c r="R765" s="27">
        <f t="shared" si="300"/>
        <v>-28516.282294104236</v>
      </c>
      <c r="S765" s="9">
        <f>Daten!K765</f>
        <v>9048</v>
      </c>
      <c r="T765" s="9">
        <f>Daten!L765</f>
        <v>101607</v>
      </c>
      <c r="U765" s="9">
        <f>Daten!M765</f>
        <v>189076</v>
      </c>
      <c r="V765" s="9">
        <f>Daten!N765</f>
        <v>500</v>
      </c>
      <c r="W765" s="9">
        <f>Daten!O765</f>
        <v>500</v>
      </c>
      <c r="X765" s="23">
        <f t="shared" si="301"/>
        <v>299731</v>
      </c>
      <c r="Y765" s="9">
        <f t="shared" si="302"/>
        <v>903746.44437350577</v>
      </c>
      <c r="Z765" s="21">
        <f t="shared" si="303"/>
        <v>-604015.44437350577</v>
      </c>
      <c r="AA765" s="27">
        <f t="shared" si="304"/>
        <v>60401.544437350582</v>
      </c>
      <c r="AB765" s="32">
        <f t="shared" si="305"/>
        <v>31144.708911611957</v>
      </c>
      <c r="AC765" s="31">
        <f t="shared" si="306"/>
        <v>31144.708911611957</v>
      </c>
      <c r="AG765" s="26">
        <f t="shared" si="307"/>
        <v>-740.55323163439016</v>
      </c>
      <c r="AH765" s="26">
        <f t="shared" si="308"/>
        <v>60401.544437350582</v>
      </c>
      <c r="AI765" s="26">
        <f t="shared" si="309"/>
        <v>59660.991205716193</v>
      </c>
      <c r="AJ765" s="26">
        <f t="shared" si="310"/>
        <v>1</v>
      </c>
      <c r="AK765" s="26">
        <f t="shared" si="311"/>
        <v>59660.991205716193</v>
      </c>
      <c r="AL765" s="26">
        <f t="shared" ca="1" si="312"/>
        <v>140806</v>
      </c>
      <c r="AM765" s="26">
        <f t="shared" ca="1" si="313"/>
        <v>31</v>
      </c>
      <c r="AN765" s="26">
        <f ca="1">IF(AM765=0,0,COUNTIF($AM$19:AM765,C765*10+1))</f>
        <v>274</v>
      </c>
      <c r="AO765" s="21">
        <f t="shared" ca="1" si="314"/>
        <v>0</v>
      </c>
      <c r="AP765" s="33">
        <f t="shared" ca="1" si="315"/>
        <v>140806</v>
      </c>
      <c r="AR765" s="111">
        <v>63644</v>
      </c>
      <c r="AS765" s="26"/>
    </row>
    <row r="766" spans="1:45" x14ac:dyDescent="0.2">
      <c r="A766" s="15">
        <f>Daten!A766</f>
        <v>31938</v>
      </c>
      <c r="B766" s="8" t="str">
        <f>Daten!B766</f>
        <v>St. Margarethen an der Sierning</v>
      </c>
      <c r="C766" s="15">
        <f t="shared" si="291"/>
        <v>3</v>
      </c>
      <c r="D766" s="10">
        <f>Daten!D766</f>
        <v>0</v>
      </c>
      <c r="E766" s="9">
        <f>Daten!E766</f>
        <v>1010</v>
      </c>
      <c r="F766" s="9">
        <f>Daten!F766</f>
        <v>1047</v>
      </c>
      <c r="G766" s="27">
        <f t="shared" si="292"/>
        <v>-37</v>
      </c>
      <c r="H766" s="29">
        <f t="shared" si="293"/>
        <v>-3.5339063992359122E-2</v>
      </c>
      <c r="I766" s="21">
        <f t="shared" si="294"/>
        <v>13.505466692962152</v>
      </c>
      <c r="J766" s="21">
        <f t="shared" si="295"/>
        <v>-50.505466692962152</v>
      </c>
      <c r="K766" s="27">
        <f t="shared" si="296"/>
        <v>25252.733346481076</v>
      </c>
      <c r="L766" s="16">
        <f>Daten!G766</f>
        <v>141</v>
      </c>
      <c r="M766" s="16">
        <f>Daten!H766</f>
        <v>683</v>
      </c>
      <c r="N766" s="16">
        <f>Daten!I766</f>
        <v>186</v>
      </c>
      <c r="O766" s="28">
        <f t="shared" si="297"/>
        <v>0.47877013177159589</v>
      </c>
      <c r="P766" s="16">
        <f t="shared" si="298"/>
        <v>377.70702592652037</v>
      </c>
      <c r="Q766" s="21">
        <f t="shared" si="299"/>
        <v>-50.707025926520373</v>
      </c>
      <c r="R766" s="27">
        <f t="shared" si="300"/>
        <v>-10141.405185304075</v>
      </c>
      <c r="S766" s="9">
        <f>Daten!K766</f>
        <v>19704</v>
      </c>
      <c r="T766" s="9">
        <f>Daten!L766</f>
        <v>67620</v>
      </c>
      <c r="U766" s="9">
        <f>Daten!M766</f>
        <v>67414</v>
      </c>
      <c r="V766" s="9">
        <f>Daten!N766</f>
        <v>500</v>
      </c>
      <c r="W766" s="9">
        <f>Daten!O766</f>
        <v>500</v>
      </c>
      <c r="X766" s="23">
        <f t="shared" si="301"/>
        <v>154738</v>
      </c>
      <c r="Y766" s="9">
        <f t="shared" si="302"/>
        <v>357253.97605371464</v>
      </c>
      <c r="Z766" s="21">
        <f t="shared" si="303"/>
        <v>-202515.97605371464</v>
      </c>
      <c r="AA766" s="27">
        <f t="shared" si="304"/>
        <v>20251.597605371466</v>
      </c>
      <c r="AB766" s="32">
        <f t="shared" si="305"/>
        <v>35362.925766548469</v>
      </c>
      <c r="AC766" s="31">
        <f t="shared" si="306"/>
        <v>35362.925766548469</v>
      </c>
      <c r="AG766" s="26">
        <f t="shared" si="307"/>
        <v>25252.733346481076</v>
      </c>
      <c r="AH766" s="26">
        <f t="shared" si="308"/>
        <v>20251.597605371466</v>
      </c>
      <c r="AI766" s="26">
        <f t="shared" si="309"/>
        <v>45504.330951852542</v>
      </c>
      <c r="AJ766" s="26">
        <f t="shared" si="310"/>
        <v>1</v>
      </c>
      <c r="AK766" s="26">
        <f t="shared" si="311"/>
        <v>45504.330951852542</v>
      </c>
      <c r="AL766" s="26">
        <f t="shared" ca="1" si="312"/>
        <v>107395</v>
      </c>
      <c r="AM766" s="26">
        <f t="shared" ca="1" si="313"/>
        <v>31</v>
      </c>
      <c r="AN766" s="26">
        <f ca="1">IF(AM766=0,0,COUNTIF($AM$19:AM766,C766*10+1))</f>
        <v>275</v>
      </c>
      <c r="AO766" s="21">
        <f t="shared" ca="1" si="314"/>
        <v>0</v>
      </c>
      <c r="AP766" s="33">
        <f t="shared" ca="1" si="315"/>
        <v>107395</v>
      </c>
      <c r="AR766" s="111">
        <v>48543</v>
      </c>
      <c r="AS766" s="26"/>
    </row>
    <row r="767" spans="1:45" x14ac:dyDescent="0.2">
      <c r="A767" s="15">
        <f>Daten!A767</f>
        <v>31939</v>
      </c>
      <c r="B767" s="8" t="str">
        <f>Daten!B767</f>
        <v>Schwarzenbach an der Pielach</v>
      </c>
      <c r="C767" s="15">
        <f t="shared" si="291"/>
        <v>3</v>
      </c>
      <c r="D767" s="10">
        <f>Daten!D767</f>
        <v>0</v>
      </c>
      <c r="E767" s="9">
        <f>Daten!E767</f>
        <v>380</v>
      </c>
      <c r="F767" s="9">
        <f>Daten!F767</f>
        <v>370</v>
      </c>
      <c r="G767" s="27">
        <f t="shared" si="292"/>
        <v>10</v>
      </c>
      <c r="H767" s="29">
        <f t="shared" si="293"/>
        <v>2.7027027027027029E-2</v>
      </c>
      <c r="I767" s="21">
        <f t="shared" si="294"/>
        <v>4.7727055170926418</v>
      </c>
      <c r="J767" s="21">
        <f t="shared" si="295"/>
        <v>5.2272944829073582</v>
      </c>
      <c r="K767" s="27">
        <f t="shared" si="296"/>
        <v>-2613.6472414536793</v>
      </c>
      <c r="L767" s="16">
        <f>Daten!G767</f>
        <v>45</v>
      </c>
      <c r="M767" s="16">
        <f>Daten!H767</f>
        <v>232</v>
      </c>
      <c r="N767" s="16">
        <f>Daten!I767</f>
        <v>103</v>
      </c>
      <c r="O767" s="28">
        <f t="shared" si="297"/>
        <v>0.63793103448275867</v>
      </c>
      <c r="P767" s="16">
        <f t="shared" si="298"/>
        <v>128.29872622979903</v>
      </c>
      <c r="Q767" s="21">
        <f t="shared" si="299"/>
        <v>19.70127377020097</v>
      </c>
      <c r="R767" s="27">
        <f t="shared" si="300"/>
        <v>3940.2547540401938</v>
      </c>
      <c r="S767" s="9">
        <f>Daten!K767</f>
        <v>5433</v>
      </c>
      <c r="T767" s="9">
        <f>Daten!L767</f>
        <v>9752</v>
      </c>
      <c r="U767" s="9">
        <f>Daten!M767</f>
        <v>15610</v>
      </c>
      <c r="V767" s="9">
        <f>Daten!N767</f>
        <v>500</v>
      </c>
      <c r="W767" s="9">
        <f>Daten!O767</f>
        <v>500</v>
      </c>
      <c r="X767" s="23">
        <f t="shared" si="301"/>
        <v>30795</v>
      </c>
      <c r="Y767" s="9">
        <f t="shared" si="302"/>
        <v>134412.38703011046</v>
      </c>
      <c r="Z767" s="21">
        <f t="shared" si="303"/>
        <v>-103617.38703011046</v>
      </c>
      <c r="AA767" s="27">
        <f t="shared" si="304"/>
        <v>10361.738703011048</v>
      </c>
      <c r="AB767" s="32">
        <f t="shared" si="305"/>
        <v>11688.346215597561</v>
      </c>
      <c r="AC767" s="31">
        <f t="shared" si="306"/>
        <v>11688.346215597561</v>
      </c>
      <c r="AG767" s="26">
        <f t="shared" si="307"/>
        <v>-2613.6472414536793</v>
      </c>
      <c r="AH767" s="26">
        <f t="shared" si="308"/>
        <v>10361.738703011048</v>
      </c>
      <c r="AI767" s="26">
        <f t="shared" si="309"/>
        <v>7748.0914615573683</v>
      </c>
      <c r="AJ767" s="26">
        <f t="shared" si="310"/>
        <v>1</v>
      </c>
      <c r="AK767" s="26">
        <f t="shared" si="311"/>
        <v>7748.0914615573683</v>
      </c>
      <c r="AL767" s="26">
        <f t="shared" ca="1" si="312"/>
        <v>18286</v>
      </c>
      <c r="AM767" s="26">
        <f t="shared" ca="1" si="313"/>
        <v>31</v>
      </c>
      <c r="AN767" s="26">
        <f ca="1">IF(AM767=0,0,COUNTIF($AM$19:AM767,C767*10+1))</f>
        <v>276</v>
      </c>
      <c r="AO767" s="21">
        <f t="shared" ca="1" si="314"/>
        <v>0</v>
      </c>
      <c r="AP767" s="33">
        <f t="shared" ca="1" si="315"/>
        <v>18286</v>
      </c>
      <c r="AR767" s="111">
        <v>8265</v>
      </c>
      <c r="AS767" s="26"/>
    </row>
    <row r="768" spans="1:45" x14ac:dyDescent="0.2">
      <c r="A768" s="15">
        <f>Daten!A768</f>
        <v>31940</v>
      </c>
      <c r="B768" s="8" t="str">
        <f>Daten!B768</f>
        <v>Statzendorf</v>
      </c>
      <c r="C768" s="15">
        <f t="shared" si="291"/>
        <v>3</v>
      </c>
      <c r="D768" s="10">
        <f>Daten!D768</f>
        <v>0</v>
      </c>
      <c r="E768" s="9">
        <f>Daten!E768</f>
        <v>1418</v>
      </c>
      <c r="F768" s="9">
        <f>Daten!F768</f>
        <v>1378</v>
      </c>
      <c r="G768" s="27">
        <f t="shared" si="292"/>
        <v>40</v>
      </c>
      <c r="H768" s="29">
        <f t="shared" si="293"/>
        <v>2.9027576197387519E-2</v>
      </c>
      <c r="I768" s="21">
        <f t="shared" si="294"/>
        <v>17.77510325014503</v>
      </c>
      <c r="J768" s="21">
        <f t="shared" si="295"/>
        <v>22.22489674985497</v>
      </c>
      <c r="K768" s="27">
        <f t="shared" si="296"/>
        <v>-11112.448374927486</v>
      </c>
      <c r="L768" s="16">
        <f>Daten!G768</f>
        <v>226</v>
      </c>
      <c r="M768" s="16">
        <f>Daten!H768</f>
        <v>965</v>
      </c>
      <c r="N768" s="16">
        <f>Daten!I768</f>
        <v>227</v>
      </c>
      <c r="O768" s="28">
        <f t="shared" si="297"/>
        <v>0.46943005181347153</v>
      </c>
      <c r="P768" s="16">
        <f t="shared" si="298"/>
        <v>533.65633970584508</v>
      </c>
      <c r="Q768" s="21">
        <f t="shared" si="299"/>
        <v>-80.656339705845085</v>
      </c>
      <c r="R768" s="27">
        <f t="shared" si="300"/>
        <v>-16131.267941169017</v>
      </c>
      <c r="S768" s="9">
        <f>Daten!K768</f>
        <v>10705</v>
      </c>
      <c r="T768" s="9">
        <f>Daten!L768</f>
        <v>94583</v>
      </c>
      <c r="U768" s="9">
        <f>Daten!M768</f>
        <v>341111</v>
      </c>
      <c r="V768" s="9">
        <f>Daten!N768</f>
        <v>500</v>
      </c>
      <c r="W768" s="9">
        <f>Daten!O768</f>
        <v>500</v>
      </c>
      <c r="X768" s="23">
        <f t="shared" si="301"/>
        <v>446399</v>
      </c>
      <c r="Y768" s="9">
        <f t="shared" si="302"/>
        <v>501570.43370709638</v>
      </c>
      <c r="Z768" s="21">
        <f t="shared" si="303"/>
        <v>-55171.433707096381</v>
      </c>
      <c r="AA768" s="27">
        <f t="shared" si="304"/>
        <v>5517.1433707096385</v>
      </c>
      <c r="AB768" s="32">
        <f t="shared" si="305"/>
        <v>-21726.572945386863</v>
      </c>
      <c r="AC768" s="31">
        <f t="shared" si="306"/>
        <v>0</v>
      </c>
      <c r="AG768" s="26">
        <f t="shared" si="307"/>
        <v>0</v>
      </c>
      <c r="AH768" s="26">
        <f t="shared" si="308"/>
        <v>0</v>
      </c>
      <c r="AI768" s="26">
        <f t="shared" si="309"/>
        <v>0</v>
      </c>
      <c r="AJ768" s="26">
        <f t="shared" si="310"/>
        <v>1</v>
      </c>
      <c r="AK768" s="26">
        <f t="shared" si="311"/>
        <v>0</v>
      </c>
      <c r="AL768" s="26">
        <f t="shared" ca="1" si="312"/>
        <v>0</v>
      </c>
      <c r="AM768" s="26">
        <f t="shared" ca="1" si="313"/>
        <v>0</v>
      </c>
      <c r="AN768" s="26">
        <f ca="1">IF(AM768=0,0,COUNTIF($AM$19:AM768,C768*10+1))</f>
        <v>0</v>
      </c>
      <c r="AO768" s="21">
        <f t="shared" ca="1" si="314"/>
        <v>0</v>
      </c>
      <c r="AP768" s="33">
        <f t="shared" ca="1" si="315"/>
        <v>0</v>
      </c>
      <c r="AR768" s="111">
        <v>0</v>
      </c>
      <c r="AS768" s="26"/>
    </row>
    <row r="769" spans="1:45" x14ac:dyDescent="0.2">
      <c r="A769" s="15">
        <f>Daten!A769</f>
        <v>31941</v>
      </c>
      <c r="B769" s="8" t="str">
        <f>Daten!B769</f>
        <v>Stössing</v>
      </c>
      <c r="C769" s="15">
        <f t="shared" si="291"/>
        <v>3</v>
      </c>
      <c r="D769" s="10">
        <f>Daten!D769</f>
        <v>0</v>
      </c>
      <c r="E769" s="9">
        <f>Daten!E769</f>
        <v>845</v>
      </c>
      <c r="F769" s="9">
        <f>Daten!F769</f>
        <v>838</v>
      </c>
      <c r="G769" s="27">
        <f t="shared" si="292"/>
        <v>7</v>
      </c>
      <c r="H769" s="29">
        <f t="shared" si="293"/>
        <v>8.3532219570405727E-3</v>
      </c>
      <c r="I769" s="21">
        <f t="shared" si="294"/>
        <v>10.809533036009821</v>
      </c>
      <c r="J769" s="21">
        <f t="shared" si="295"/>
        <v>-3.809533036009821</v>
      </c>
      <c r="K769" s="27">
        <f t="shared" si="296"/>
        <v>1904.7665180049105</v>
      </c>
      <c r="L769" s="16">
        <f>Daten!G769</f>
        <v>126</v>
      </c>
      <c r="M769" s="16">
        <f>Daten!H769</f>
        <v>573</v>
      </c>
      <c r="N769" s="16">
        <f>Daten!I769</f>
        <v>146</v>
      </c>
      <c r="O769" s="28">
        <f t="shared" si="297"/>
        <v>0.47469458987783597</v>
      </c>
      <c r="P769" s="16">
        <f t="shared" si="298"/>
        <v>316.87573331756397</v>
      </c>
      <c r="Q769" s="21">
        <f t="shared" si="299"/>
        <v>-44.87573331756397</v>
      </c>
      <c r="R769" s="27">
        <f t="shared" si="300"/>
        <v>-8975.1466635127945</v>
      </c>
      <c r="S769" s="9">
        <f>Daten!K769</f>
        <v>10112</v>
      </c>
      <c r="T769" s="9">
        <f>Daten!L769</f>
        <v>36968</v>
      </c>
      <c r="U769" s="9">
        <f>Daten!M769</f>
        <v>86284</v>
      </c>
      <c r="V769" s="9">
        <f>Daten!N769</f>
        <v>500</v>
      </c>
      <c r="W769" s="9">
        <f>Daten!O769</f>
        <v>500</v>
      </c>
      <c r="X769" s="23">
        <f t="shared" si="301"/>
        <v>133364</v>
      </c>
      <c r="Y769" s="9">
        <f t="shared" si="302"/>
        <v>298890.70273800875</v>
      </c>
      <c r="Z769" s="21">
        <f t="shared" si="303"/>
        <v>-165526.70273800875</v>
      </c>
      <c r="AA769" s="27">
        <f t="shared" si="304"/>
        <v>16552.670273800875</v>
      </c>
      <c r="AB769" s="32">
        <f t="shared" si="305"/>
        <v>9482.2901282929924</v>
      </c>
      <c r="AC769" s="31">
        <f t="shared" si="306"/>
        <v>9482.2901282929924</v>
      </c>
      <c r="AG769" s="26">
        <f t="shared" si="307"/>
        <v>1904.7665180049105</v>
      </c>
      <c r="AH769" s="26">
        <f t="shared" si="308"/>
        <v>16552.670273800875</v>
      </c>
      <c r="AI769" s="26">
        <f t="shared" si="309"/>
        <v>18457.436791805787</v>
      </c>
      <c r="AJ769" s="26">
        <f t="shared" si="310"/>
        <v>1</v>
      </c>
      <c r="AK769" s="26">
        <f t="shared" si="311"/>
        <v>18457.436791805787</v>
      </c>
      <c r="AL769" s="26">
        <f t="shared" ca="1" si="312"/>
        <v>43561</v>
      </c>
      <c r="AM769" s="26">
        <f t="shared" ca="1" si="313"/>
        <v>31</v>
      </c>
      <c r="AN769" s="26">
        <f ca="1">IF(AM769=0,0,COUNTIF($AM$19:AM769,C769*10+1))</f>
        <v>277</v>
      </c>
      <c r="AO769" s="21">
        <f t="shared" ca="1" si="314"/>
        <v>0</v>
      </c>
      <c r="AP769" s="33">
        <f t="shared" ca="1" si="315"/>
        <v>43561</v>
      </c>
      <c r="AR769" s="111">
        <v>19689</v>
      </c>
      <c r="AS769" s="26"/>
    </row>
    <row r="770" spans="1:45" x14ac:dyDescent="0.2">
      <c r="A770" s="15">
        <f>Daten!A770</f>
        <v>31943</v>
      </c>
      <c r="B770" s="8" t="str">
        <f>Daten!B770</f>
        <v>Traismauer</v>
      </c>
      <c r="C770" s="15">
        <f t="shared" si="291"/>
        <v>3</v>
      </c>
      <c r="D770" s="10">
        <f>Daten!D770</f>
        <v>0</v>
      </c>
      <c r="E770" s="9">
        <f>Daten!E770</f>
        <v>6322</v>
      </c>
      <c r="F770" s="9">
        <f>Daten!F770</f>
        <v>6050</v>
      </c>
      <c r="G770" s="27">
        <f t="shared" si="292"/>
        <v>272</v>
      </c>
      <c r="H770" s="29">
        <f t="shared" si="293"/>
        <v>4.495867768595041E-2</v>
      </c>
      <c r="I770" s="21">
        <f t="shared" si="294"/>
        <v>78.040184806514816</v>
      </c>
      <c r="J770" s="21">
        <f t="shared" si="295"/>
        <v>193.95981519348518</v>
      </c>
      <c r="K770" s="27">
        <f t="shared" si="296"/>
        <v>-96979.907596742589</v>
      </c>
      <c r="L770" s="16">
        <f>Daten!G770</f>
        <v>995</v>
      </c>
      <c r="M770" s="16">
        <f>Daten!H770</f>
        <v>4162</v>
      </c>
      <c r="N770" s="16">
        <f>Daten!I770</f>
        <v>1165</v>
      </c>
      <c r="O770" s="28">
        <f t="shared" si="297"/>
        <v>0.51898125901009129</v>
      </c>
      <c r="P770" s="16">
        <f t="shared" si="298"/>
        <v>2301.6349076225151</v>
      </c>
      <c r="Q770" s="21">
        <f t="shared" si="299"/>
        <v>-141.63490762251513</v>
      </c>
      <c r="R770" s="27">
        <f t="shared" si="300"/>
        <v>-28326.981524503026</v>
      </c>
      <c r="S770" s="9">
        <f>Daten!K770</f>
        <v>30322</v>
      </c>
      <c r="T770" s="9">
        <f>Daten!L770</f>
        <v>344326</v>
      </c>
      <c r="U770" s="9">
        <f>Daten!M770</f>
        <v>980418</v>
      </c>
      <c r="V770" s="9">
        <f>Daten!N770</f>
        <v>500</v>
      </c>
      <c r="W770" s="9">
        <f>Daten!O770</f>
        <v>500</v>
      </c>
      <c r="X770" s="23">
        <f t="shared" si="301"/>
        <v>1355066</v>
      </c>
      <c r="Y770" s="9">
        <f t="shared" si="302"/>
        <v>2236197.6600114694</v>
      </c>
      <c r="Z770" s="21">
        <f t="shared" si="303"/>
        <v>-881131.66001146939</v>
      </c>
      <c r="AA770" s="27">
        <f t="shared" si="304"/>
        <v>88113.16600114695</v>
      </c>
      <c r="AB770" s="32">
        <f t="shared" si="305"/>
        <v>-37193.723120098672</v>
      </c>
      <c r="AC770" s="31">
        <f t="shared" si="306"/>
        <v>0</v>
      </c>
      <c r="AG770" s="26">
        <f t="shared" si="307"/>
        <v>0</v>
      </c>
      <c r="AH770" s="26">
        <f t="shared" si="308"/>
        <v>0</v>
      </c>
      <c r="AI770" s="26">
        <f t="shared" si="309"/>
        <v>0</v>
      </c>
      <c r="AJ770" s="26">
        <f t="shared" si="310"/>
        <v>1</v>
      </c>
      <c r="AK770" s="26">
        <f t="shared" si="311"/>
        <v>0</v>
      </c>
      <c r="AL770" s="26">
        <f t="shared" ca="1" si="312"/>
        <v>0</v>
      </c>
      <c r="AM770" s="26">
        <f t="shared" ca="1" si="313"/>
        <v>0</v>
      </c>
      <c r="AN770" s="26">
        <f ca="1">IF(AM770=0,0,COUNTIF($AM$19:AM770,C770*10+1))</f>
        <v>0</v>
      </c>
      <c r="AO770" s="21">
        <f t="shared" ca="1" si="314"/>
        <v>0</v>
      </c>
      <c r="AP770" s="33">
        <f t="shared" ca="1" si="315"/>
        <v>0</v>
      </c>
      <c r="AR770" s="111">
        <v>0</v>
      </c>
      <c r="AS770" s="26"/>
    </row>
    <row r="771" spans="1:45" x14ac:dyDescent="0.2">
      <c r="A771" s="15">
        <f>Daten!A771</f>
        <v>31945</v>
      </c>
      <c r="B771" s="8" t="str">
        <f>Daten!B771</f>
        <v>Weinburg</v>
      </c>
      <c r="C771" s="15">
        <f t="shared" si="291"/>
        <v>3</v>
      </c>
      <c r="D771" s="10">
        <f>Daten!D771</f>
        <v>0</v>
      </c>
      <c r="E771" s="9">
        <f>Daten!E771</f>
        <v>1387</v>
      </c>
      <c r="F771" s="9">
        <f>Daten!F771</f>
        <v>1316</v>
      </c>
      <c r="G771" s="27">
        <f t="shared" si="292"/>
        <v>71</v>
      </c>
      <c r="H771" s="29">
        <f t="shared" si="293"/>
        <v>5.3951367781155016E-2</v>
      </c>
      <c r="I771" s="21">
        <f t="shared" si="294"/>
        <v>16.975352595929504</v>
      </c>
      <c r="J771" s="21">
        <f t="shared" si="295"/>
        <v>54.024647404070492</v>
      </c>
      <c r="K771" s="27">
        <f t="shared" si="296"/>
        <v>-27012.323702035246</v>
      </c>
      <c r="L771" s="16">
        <f>Daten!G771</f>
        <v>221</v>
      </c>
      <c r="M771" s="16">
        <f>Daten!H771</f>
        <v>916</v>
      </c>
      <c r="N771" s="16">
        <f>Daten!I771</f>
        <v>250</v>
      </c>
      <c r="O771" s="28">
        <f t="shared" si="297"/>
        <v>0.51419213973799127</v>
      </c>
      <c r="P771" s="16">
        <f t="shared" si="298"/>
        <v>506.55876390730992</v>
      </c>
      <c r="Q771" s="21">
        <f t="shared" si="299"/>
        <v>-35.558763907309924</v>
      </c>
      <c r="R771" s="27">
        <f t="shared" si="300"/>
        <v>-7111.7527814619843</v>
      </c>
      <c r="S771" s="9">
        <f>Daten!K771</f>
        <v>10022</v>
      </c>
      <c r="T771" s="9">
        <f>Daten!L771</f>
        <v>104088</v>
      </c>
      <c r="U771" s="9">
        <f>Daten!M771</f>
        <v>1664678</v>
      </c>
      <c r="V771" s="9">
        <f>Daten!N771</f>
        <v>500</v>
      </c>
      <c r="W771" s="9">
        <f>Daten!O771</f>
        <v>500</v>
      </c>
      <c r="X771" s="23">
        <f t="shared" si="301"/>
        <v>1778788</v>
      </c>
      <c r="Y771" s="9">
        <f t="shared" si="302"/>
        <v>490605.21265990316</v>
      </c>
      <c r="Z771" s="21">
        <f t="shared" si="303"/>
        <v>1288182.7873400969</v>
      </c>
      <c r="AA771" s="27">
        <f t="shared" si="304"/>
        <v>-128818.2787340097</v>
      </c>
      <c r="AB771" s="32">
        <f t="shared" si="305"/>
        <v>-162942.35521750693</v>
      </c>
      <c r="AC771" s="31">
        <f t="shared" si="306"/>
        <v>0</v>
      </c>
      <c r="AG771" s="26">
        <f t="shared" si="307"/>
        <v>0</v>
      </c>
      <c r="AH771" s="26">
        <f t="shared" si="308"/>
        <v>0</v>
      </c>
      <c r="AI771" s="26">
        <f t="shared" si="309"/>
        <v>0</v>
      </c>
      <c r="AJ771" s="26">
        <f t="shared" si="310"/>
        <v>1</v>
      </c>
      <c r="AK771" s="26">
        <f t="shared" si="311"/>
        <v>0</v>
      </c>
      <c r="AL771" s="26">
        <f t="shared" ca="1" si="312"/>
        <v>0</v>
      </c>
      <c r="AM771" s="26">
        <f t="shared" ca="1" si="313"/>
        <v>0</v>
      </c>
      <c r="AN771" s="26">
        <f ca="1">IF(AM771=0,0,COUNTIF($AM$19:AM771,C771*10+1))</f>
        <v>0</v>
      </c>
      <c r="AO771" s="21">
        <f t="shared" ca="1" si="314"/>
        <v>0</v>
      </c>
      <c r="AP771" s="33">
        <f t="shared" ca="1" si="315"/>
        <v>0</v>
      </c>
      <c r="AR771" s="111">
        <v>0</v>
      </c>
      <c r="AS771" s="26"/>
    </row>
    <row r="772" spans="1:45" x14ac:dyDescent="0.2">
      <c r="A772" s="15">
        <f>Daten!A772</f>
        <v>31946</v>
      </c>
      <c r="B772" s="8" t="str">
        <f>Daten!B772</f>
        <v>Perschling</v>
      </c>
      <c r="C772" s="15">
        <f t="shared" si="291"/>
        <v>3</v>
      </c>
      <c r="D772" s="10">
        <f>Daten!D772</f>
        <v>0</v>
      </c>
      <c r="E772" s="9">
        <f>Daten!E772</f>
        <v>1404</v>
      </c>
      <c r="F772" s="9">
        <f>Daten!F772</f>
        <v>1320</v>
      </c>
      <c r="G772" s="27">
        <f t="shared" si="292"/>
        <v>84</v>
      </c>
      <c r="H772" s="29">
        <f t="shared" si="293"/>
        <v>6.363636363636363E-2</v>
      </c>
      <c r="I772" s="21">
        <f t="shared" si="294"/>
        <v>17.026949412330506</v>
      </c>
      <c r="J772" s="21">
        <f t="shared" si="295"/>
        <v>66.973050587669491</v>
      </c>
      <c r="K772" s="27">
        <f t="shared" si="296"/>
        <v>-33486.525293834748</v>
      </c>
      <c r="L772" s="16">
        <f>Daten!G772</f>
        <v>229</v>
      </c>
      <c r="M772" s="16">
        <f>Daten!H772</f>
        <v>917</v>
      </c>
      <c r="N772" s="16">
        <f>Daten!I772</f>
        <v>258</v>
      </c>
      <c r="O772" s="28">
        <f t="shared" si="297"/>
        <v>0.53107960741548532</v>
      </c>
      <c r="P772" s="16">
        <f t="shared" si="298"/>
        <v>507.11177565830047</v>
      </c>
      <c r="Q772" s="21">
        <f t="shared" si="299"/>
        <v>-20.111775658300473</v>
      </c>
      <c r="R772" s="27">
        <f t="shared" si="300"/>
        <v>-4022.3551316600947</v>
      </c>
      <c r="S772" s="9">
        <f>Daten!K772</f>
        <v>21583</v>
      </c>
      <c r="T772" s="9">
        <f>Daten!L772</f>
        <v>77331</v>
      </c>
      <c r="U772" s="9">
        <f>Daten!M772</f>
        <v>149845</v>
      </c>
      <c r="V772" s="9">
        <f>Daten!N772</f>
        <v>500</v>
      </c>
      <c r="W772" s="9">
        <f>Daten!O772</f>
        <v>500</v>
      </c>
      <c r="X772" s="23">
        <f t="shared" si="301"/>
        <v>248759</v>
      </c>
      <c r="Y772" s="9">
        <f t="shared" si="302"/>
        <v>496618.39839546074</v>
      </c>
      <c r="Z772" s="21">
        <f t="shared" si="303"/>
        <v>-247859.39839546074</v>
      </c>
      <c r="AA772" s="27">
        <f t="shared" si="304"/>
        <v>24785.939839546074</v>
      </c>
      <c r="AB772" s="32">
        <f t="shared" si="305"/>
        <v>-12722.940585948767</v>
      </c>
      <c r="AC772" s="31">
        <f t="shared" si="306"/>
        <v>0</v>
      </c>
      <c r="AG772" s="26">
        <f t="shared" si="307"/>
        <v>0</v>
      </c>
      <c r="AH772" s="26">
        <f t="shared" si="308"/>
        <v>0</v>
      </c>
      <c r="AI772" s="26">
        <f t="shared" si="309"/>
        <v>0</v>
      </c>
      <c r="AJ772" s="26">
        <f t="shared" si="310"/>
        <v>1</v>
      </c>
      <c r="AK772" s="26">
        <f t="shared" si="311"/>
        <v>0</v>
      </c>
      <c r="AL772" s="26">
        <f t="shared" ca="1" si="312"/>
        <v>0</v>
      </c>
      <c r="AM772" s="26">
        <f t="shared" ca="1" si="313"/>
        <v>0</v>
      </c>
      <c r="AN772" s="26">
        <f ca="1">IF(AM772=0,0,COUNTIF($AM$19:AM772,C772*10+1))</f>
        <v>0</v>
      </c>
      <c r="AO772" s="21">
        <f t="shared" ca="1" si="314"/>
        <v>0</v>
      </c>
      <c r="AP772" s="33">
        <f t="shared" ca="1" si="315"/>
        <v>0</v>
      </c>
      <c r="AR772" s="111">
        <v>0</v>
      </c>
      <c r="AS772" s="26"/>
    </row>
    <row r="773" spans="1:45" x14ac:dyDescent="0.2">
      <c r="A773" s="15">
        <f>Daten!A773</f>
        <v>31947</v>
      </c>
      <c r="B773" s="8" t="str">
        <f>Daten!B773</f>
        <v>Wilhelmsburg</v>
      </c>
      <c r="C773" s="15">
        <f t="shared" si="291"/>
        <v>3</v>
      </c>
      <c r="D773" s="10">
        <f>Daten!D773</f>
        <v>0</v>
      </c>
      <c r="E773" s="9">
        <f>Daten!E773</f>
        <v>6486</v>
      </c>
      <c r="F773" s="9">
        <f>Daten!F773</f>
        <v>6520</v>
      </c>
      <c r="G773" s="27">
        <f t="shared" si="292"/>
        <v>-34</v>
      </c>
      <c r="H773" s="29">
        <f t="shared" si="293"/>
        <v>-5.2147239263803684E-3</v>
      </c>
      <c r="I773" s="21">
        <f t="shared" si="294"/>
        <v>84.102810733632495</v>
      </c>
      <c r="J773" s="21">
        <f t="shared" si="295"/>
        <v>-118.1028107336325</v>
      </c>
      <c r="K773" s="27">
        <f t="shared" si="296"/>
        <v>59051.405366816245</v>
      </c>
      <c r="L773" s="16">
        <f>Daten!G773</f>
        <v>852</v>
      </c>
      <c r="M773" s="16">
        <f>Daten!H773</f>
        <v>4136</v>
      </c>
      <c r="N773" s="16">
        <f>Daten!I773</f>
        <v>1498</v>
      </c>
      <c r="O773" s="28">
        <f t="shared" si="297"/>
        <v>0.56818181818181823</v>
      </c>
      <c r="P773" s="16">
        <f t="shared" si="298"/>
        <v>2287.256602096762</v>
      </c>
      <c r="Q773" s="21">
        <f t="shared" si="299"/>
        <v>62.743397903238019</v>
      </c>
      <c r="R773" s="27">
        <f t="shared" si="300"/>
        <v>12548.679580647604</v>
      </c>
      <c r="S773" s="9">
        <f>Daten!K773</f>
        <v>16190</v>
      </c>
      <c r="T773" s="9">
        <f>Daten!L773</f>
        <v>378605</v>
      </c>
      <c r="U773" s="9">
        <f>Daten!M773</f>
        <v>1314839</v>
      </c>
      <c r="V773" s="9">
        <f>Daten!N773</f>
        <v>500</v>
      </c>
      <c r="W773" s="9">
        <f>Daten!O773</f>
        <v>500</v>
      </c>
      <c r="X773" s="23">
        <f t="shared" si="301"/>
        <v>1709634</v>
      </c>
      <c r="Y773" s="9">
        <f t="shared" si="302"/>
        <v>2294207.2165192012</v>
      </c>
      <c r="Z773" s="21">
        <f t="shared" si="303"/>
        <v>-584573.21651920117</v>
      </c>
      <c r="AA773" s="27">
        <f t="shared" si="304"/>
        <v>58457.321651920123</v>
      </c>
      <c r="AB773" s="32">
        <f t="shared" si="305"/>
        <v>130057.40659938398</v>
      </c>
      <c r="AC773" s="31">
        <f t="shared" si="306"/>
        <v>130057.40659938398</v>
      </c>
      <c r="AG773" s="26">
        <f t="shared" si="307"/>
        <v>59051.405366816245</v>
      </c>
      <c r="AH773" s="26">
        <f t="shared" si="308"/>
        <v>58457.321651920123</v>
      </c>
      <c r="AI773" s="26">
        <f t="shared" si="309"/>
        <v>117508.72701873636</v>
      </c>
      <c r="AJ773" s="26">
        <f t="shared" si="310"/>
        <v>1</v>
      </c>
      <c r="AK773" s="26">
        <f t="shared" si="311"/>
        <v>117508.72701873636</v>
      </c>
      <c r="AL773" s="26">
        <f t="shared" ca="1" si="312"/>
        <v>277332</v>
      </c>
      <c r="AM773" s="26">
        <f t="shared" ca="1" si="313"/>
        <v>31</v>
      </c>
      <c r="AN773" s="26">
        <f ca="1">IF(AM773=0,0,COUNTIF($AM$19:AM773,C773*10+1))</f>
        <v>278</v>
      </c>
      <c r="AO773" s="21">
        <f t="shared" ca="1" si="314"/>
        <v>0</v>
      </c>
      <c r="AP773" s="33">
        <f t="shared" ca="1" si="315"/>
        <v>277332</v>
      </c>
      <c r="AR773" s="111">
        <v>125354</v>
      </c>
      <c r="AS773" s="26"/>
    </row>
    <row r="774" spans="1:45" x14ac:dyDescent="0.2">
      <c r="A774" s="15">
        <f>Daten!A774</f>
        <v>31948</v>
      </c>
      <c r="B774" s="8" t="str">
        <f>Daten!B774</f>
        <v>Wölbling</v>
      </c>
      <c r="C774" s="15">
        <f t="shared" si="291"/>
        <v>3</v>
      </c>
      <c r="D774" s="10">
        <f>Daten!D774</f>
        <v>0</v>
      </c>
      <c r="E774" s="9">
        <f>Daten!E774</f>
        <v>2573</v>
      </c>
      <c r="F774" s="9">
        <f>Daten!F774</f>
        <v>2496</v>
      </c>
      <c r="G774" s="27">
        <f t="shared" si="292"/>
        <v>77</v>
      </c>
      <c r="H774" s="29">
        <f t="shared" si="293"/>
        <v>3.0849358974358976E-2</v>
      </c>
      <c r="I774" s="21">
        <f t="shared" si="294"/>
        <v>32.196413434224958</v>
      </c>
      <c r="J774" s="21">
        <f t="shared" si="295"/>
        <v>44.803586565775042</v>
      </c>
      <c r="K774" s="27">
        <f t="shared" si="296"/>
        <v>-22401.79328288752</v>
      </c>
      <c r="L774" s="16">
        <f>Daten!G774</f>
        <v>367</v>
      </c>
      <c r="M774" s="16">
        <f>Daten!H774</f>
        <v>1752</v>
      </c>
      <c r="N774" s="16">
        <f>Daten!I774</f>
        <v>454</v>
      </c>
      <c r="O774" s="28">
        <f t="shared" si="297"/>
        <v>0.46860730593607308</v>
      </c>
      <c r="P774" s="16">
        <f t="shared" si="298"/>
        <v>968.87658773537885</v>
      </c>
      <c r="Q774" s="21">
        <f t="shared" si="299"/>
        <v>-147.87658773537885</v>
      </c>
      <c r="R774" s="27">
        <f t="shared" si="300"/>
        <v>-29575.317547075771</v>
      </c>
      <c r="S774" s="9">
        <f>Daten!K774</f>
        <v>17024</v>
      </c>
      <c r="T774" s="9">
        <f>Daten!L774</f>
        <v>150568</v>
      </c>
      <c r="U774" s="9">
        <f>Daten!M774</f>
        <v>332613</v>
      </c>
      <c r="V774" s="9">
        <f>Daten!N774</f>
        <v>500</v>
      </c>
      <c r="W774" s="9">
        <f>Daten!O774</f>
        <v>500</v>
      </c>
      <c r="X774" s="23">
        <f t="shared" si="301"/>
        <v>500205</v>
      </c>
      <c r="Y774" s="9">
        <f t="shared" si="302"/>
        <v>910113.34691703739</v>
      </c>
      <c r="Z774" s="21">
        <f t="shared" si="303"/>
        <v>-409908.34691703739</v>
      </c>
      <c r="AA774" s="27">
        <f t="shared" si="304"/>
        <v>40990.834691703742</v>
      </c>
      <c r="AB774" s="32">
        <f t="shared" si="305"/>
        <v>-10986.276138259549</v>
      </c>
      <c r="AC774" s="31">
        <f t="shared" si="306"/>
        <v>0</v>
      </c>
      <c r="AG774" s="26">
        <f t="shared" si="307"/>
        <v>0</v>
      </c>
      <c r="AH774" s="26">
        <f t="shared" si="308"/>
        <v>0</v>
      </c>
      <c r="AI774" s="26">
        <f t="shared" si="309"/>
        <v>0</v>
      </c>
      <c r="AJ774" s="26">
        <f t="shared" si="310"/>
        <v>1</v>
      </c>
      <c r="AK774" s="26">
        <f t="shared" si="311"/>
        <v>0</v>
      </c>
      <c r="AL774" s="26">
        <f t="shared" ca="1" si="312"/>
        <v>0</v>
      </c>
      <c r="AM774" s="26">
        <f t="shared" ca="1" si="313"/>
        <v>0</v>
      </c>
      <c r="AN774" s="26">
        <f ca="1">IF(AM774=0,0,COUNTIF($AM$19:AM774,C774*10+1))</f>
        <v>0</v>
      </c>
      <c r="AO774" s="21">
        <f t="shared" ca="1" si="314"/>
        <v>0</v>
      </c>
      <c r="AP774" s="33">
        <f t="shared" ca="1" si="315"/>
        <v>0</v>
      </c>
      <c r="AR774" s="111">
        <v>0</v>
      </c>
      <c r="AS774" s="26"/>
    </row>
    <row r="775" spans="1:45" x14ac:dyDescent="0.2">
      <c r="A775" s="15">
        <f>Daten!A775</f>
        <v>31949</v>
      </c>
      <c r="B775" s="8" t="str">
        <f>Daten!B775</f>
        <v>Gablitz</v>
      </c>
      <c r="C775" s="15">
        <f t="shared" si="291"/>
        <v>3</v>
      </c>
      <c r="D775" s="10">
        <f>Daten!D775</f>
        <v>0</v>
      </c>
      <c r="E775" s="9">
        <f>Daten!E775</f>
        <v>5005</v>
      </c>
      <c r="F775" s="9">
        <f>Daten!F775</f>
        <v>4853</v>
      </c>
      <c r="G775" s="27">
        <f t="shared" si="292"/>
        <v>152</v>
      </c>
      <c r="H775" s="29">
        <f t="shared" si="293"/>
        <v>3.1320832474757879E-2</v>
      </c>
      <c r="I775" s="21">
        <f t="shared" si="294"/>
        <v>62.599837498515114</v>
      </c>
      <c r="J775" s="21">
        <f t="shared" si="295"/>
        <v>89.400162501484886</v>
      </c>
      <c r="K775" s="27">
        <f t="shared" si="296"/>
        <v>-44700.081250742442</v>
      </c>
      <c r="L775" s="16">
        <f>Daten!G775</f>
        <v>730</v>
      </c>
      <c r="M775" s="16">
        <f>Daten!H775</f>
        <v>3107</v>
      </c>
      <c r="N775" s="16">
        <f>Daten!I775</f>
        <v>1168</v>
      </c>
      <c r="O775" s="28">
        <f t="shared" si="297"/>
        <v>0.61087866108786615</v>
      </c>
      <c r="P775" s="16">
        <f t="shared" si="298"/>
        <v>1718.207510327524</v>
      </c>
      <c r="Q775" s="21">
        <f t="shared" si="299"/>
        <v>179.79248967247599</v>
      </c>
      <c r="R775" s="27">
        <f t="shared" si="300"/>
        <v>35958.497934495201</v>
      </c>
      <c r="S775" s="9">
        <f>Daten!K775</f>
        <v>4345</v>
      </c>
      <c r="T775" s="9">
        <f>Daten!L775</f>
        <v>456491</v>
      </c>
      <c r="U775" s="9">
        <f>Daten!M775</f>
        <v>507817</v>
      </c>
      <c r="V775" s="9">
        <f>Daten!N775</f>
        <v>500</v>
      </c>
      <c r="W775" s="9">
        <f>Daten!O775</f>
        <v>500</v>
      </c>
      <c r="X775" s="23">
        <f t="shared" si="301"/>
        <v>968653</v>
      </c>
      <c r="Y775" s="9">
        <f t="shared" si="302"/>
        <v>1770352.6239097442</v>
      </c>
      <c r="Z775" s="21">
        <f t="shared" si="303"/>
        <v>-801699.6239097442</v>
      </c>
      <c r="AA775" s="27">
        <f t="shared" si="304"/>
        <v>80169.962390974426</v>
      </c>
      <c r="AB775" s="32">
        <f t="shared" si="305"/>
        <v>71428.379074727185</v>
      </c>
      <c r="AC775" s="31">
        <f t="shared" si="306"/>
        <v>71428.379074727185</v>
      </c>
      <c r="AG775" s="26">
        <f t="shared" si="307"/>
        <v>-44700.081250742442</v>
      </c>
      <c r="AH775" s="26">
        <f t="shared" si="308"/>
        <v>80169.962390974426</v>
      </c>
      <c r="AI775" s="26">
        <f t="shared" si="309"/>
        <v>35469.881140231984</v>
      </c>
      <c r="AJ775" s="26">
        <f t="shared" si="310"/>
        <v>1</v>
      </c>
      <c r="AK775" s="26">
        <f t="shared" si="311"/>
        <v>35469.881140231984</v>
      </c>
      <c r="AL775" s="26">
        <f t="shared" ca="1" si="312"/>
        <v>83712</v>
      </c>
      <c r="AM775" s="26">
        <f t="shared" ca="1" si="313"/>
        <v>31</v>
      </c>
      <c r="AN775" s="26">
        <f ca="1">IF(AM775=0,0,COUNTIF($AM$19:AM775,C775*10+1))</f>
        <v>279</v>
      </c>
      <c r="AO775" s="21">
        <f t="shared" ca="1" si="314"/>
        <v>0</v>
      </c>
      <c r="AP775" s="33">
        <f t="shared" ca="1" si="315"/>
        <v>83712</v>
      </c>
      <c r="AR775" s="111">
        <v>37837</v>
      </c>
      <c r="AS775" s="26"/>
    </row>
    <row r="776" spans="1:45" x14ac:dyDescent="0.2">
      <c r="A776" s="15">
        <f>Daten!A776</f>
        <v>31950</v>
      </c>
      <c r="B776" s="8" t="str">
        <f>Daten!B776</f>
        <v>Mauerbach</v>
      </c>
      <c r="C776" s="15">
        <f t="shared" si="291"/>
        <v>3</v>
      </c>
      <c r="D776" s="10">
        <f>Daten!D776</f>
        <v>0</v>
      </c>
      <c r="E776" s="9">
        <f>Daten!E776</f>
        <v>3636</v>
      </c>
      <c r="F776" s="9">
        <f>Daten!F776</f>
        <v>3739</v>
      </c>
      <c r="G776" s="27">
        <f t="shared" si="292"/>
        <v>-103</v>
      </c>
      <c r="H776" s="29">
        <f t="shared" si="293"/>
        <v>-2.7547472586253008E-2</v>
      </c>
      <c r="I776" s="21">
        <f t="shared" si="294"/>
        <v>48.230124130836181</v>
      </c>
      <c r="J776" s="21">
        <f t="shared" si="295"/>
        <v>-151.23012413083617</v>
      </c>
      <c r="K776" s="27">
        <f t="shared" si="296"/>
        <v>75615.062065418082</v>
      </c>
      <c r="L776" s="16">
        <f>Daten!G776</f>
        <v>521</v>
      </c>
      <c r="M776" s="16">
        <f>Daten!H776</f>
        <v>2248</v>
      </c>
      <c r="N776" s="16">
        <f>Daten!I776</f>
        <v>867</v>
      </c>
      <c r="O776" s="28">
        <f t="shared" si="297"/>
        <v>0.61743772241992878</v>
      </c>
      <c r="P776" s="16">
        <f t="shared" si="298"/>
        <v>1243.1704162266733</v>
      </c>
      <c r="Q776" s="21">
        <f t="shared" si="299"/>
        <v>144.8295837733267</v>
      </c>
      <c r="R776" s="27">
        <f t="shared" si="300"/>
        <v>28965.916754665341</v>
      </c>
      <c r="S776" s="9">
        <f>Daten!K776</f>
        <v>8683</v>
      </c>
      <c r="T776" s="9">
        <f>Daten!L776</f>
        <v>334713</v>
      </c>
      <c r="U776" s="9">
        <f>Daten!M776</f>
        <v>401536</v>
      </c>
      <c r="V776" s="9">
        <f>Daten!N776</f>
        <v>500</v>
      </c>
      <c r="W776" s="9">
        <f>Daten!O776</f>
        <v>500</v>
      </c>
      <c r="X776" s="23">
        <f t="shared" si="301"/>
        <v>744932</v>
      </c>
      <c r="Y776" s="9">
        <f t="shared" si="302"/>
        <v>1286114.3137933726</v>
      </c>
      <c r="Z776" s="21">
        <f t="shared" si="303"/>
        <v>-541182.3137933726</v>
      </c>
      <c r="AA776" s="27">
        <f t="shared" si="304"/>
        <v>54118.23137933726</v>
      </c>
      <c r="AB776" s="32">
        <f t="shared" si="305"/>
        <v>158699.21019942069</v>
      </c>
      <c r="AC776" s="31">
        <f t="shared" si="306"/>
        <v>158699.21019942069</v>
      </c>
      <c r="AG776" s="26">
        <f t="shared" si="307"/>
        <v>75615.062065418082</v>
      </c>
      <c r="AH776" s="26">
        <f t="shared" si="308"/>
        <v>54118.23137933726</v>
      </c>
      <c r="AI776" s="26">
        <f t="shared" si="309"/>
        <v>129733.29344475534</v>
      </c>
      <c r="AJ776" s="26">
        <f t="shared" si="310"/>
        <v>1</v>
      </c>
      <c r="AK776" s="26">
        <f t="shared" si="311"/>
        <v>129733.29344475534</v>
      </c>
      <c r="AL776" s="26">
        <f t="shared" ca="1" si="312"/>
        <v>306183</v>
      </c>
      <c r="AM776" s="26">
        <f t="shared" ca="1" si="313"/>
        <v>31</v>
      </c>
      <c r="AN776" s="26">
        <f ca="1">IF(AM776=0,0,COUNTIF($AM$19:AM776,C776*10+1))</f>
        <v>280</v>
      </c>
      <c r="AO776" s="21">
        <f t="shared" ca="1" si="314"/>
        <v>0</v>
      </c>
      <c r="AP776" s="33">
        <f t="shared" ca="1" si="315"/>
        <v>306183</v>
      </c>
      <c r="AR776" s="111">
        <v>138394</v>
      </c>
      <c r="AS776" s="26"/>
    </row>
    <row r="777" spans="1:45" x14ac:dyDescent="0.2">
      <c r="A777" s="15">
        <f>Daten!A777</f>
        <v>31951</v>
      </c>
      <c r="B777" s="8" t="str">
        <f>Daten!B777</f>
        <v>Pressbaum</v>
      </c>
      <c r="C777" s="15">
        <f t="shared" si="291"/>
        <v>3</v>
      </c>
      <c r="D777" s="10">
        <f>Daten!D777</f>
        <v>0</v>
      </c>
      <c r="E777" s="9">
        <f>Daten!E777</f>
        <v>7787</v>
      </c>
      <c r="F777" s="9">
        <f>Daten!F777</f>
        <v>7249</v>
      </c>
      <c r="G777" s="27">
        <f t="shared" si="292"/>
        <v>538</v>
      </c>
      <c r="H777" s="29">
        <f t="shared" si="293"/>
        <v>7.4217133397710022E-2</v>
      </c>
      <c r="I777" s="21">
        <f t="shared" si="294"/>
        <v>93.506330522715032</v>
      </c>
      <c r="J777" s="21">
        <f t="shared" si="295"/>
        <v>444.49366947728498</v>
      </c>
      <c r="K777" s="27">
        <f t="shared" si="296"/>
        <v>-222246.8347386425</v>
      </c>
      <c r="L777" s="16">
        <f>Daten!G777</f>
        <v>1272</v>
      </c>
      <c r="M777" s="16">
        <f>Daten!H777</f>
        <v>4941</v>
      </c>
      <c r="N777" s="16">
        <f>Daten!I777</f>
        <v>1574</v>
      </c>
      <c r="O777" s="28">
        <f t="shared" si="297"/>
        <v>0.57599676178911152</v>
      </c>
      <c r="P777" s="16">
        <f t="shared" si="298"/>
        <v>2732.4310616441248</v>
      </c>
      <c r="Q777" s="21">
        <f t="shared" si="299"/>
        <v>113.56893835587516</v>
      </c>
      <c r="R777" s="27">
        <f t="shared" si="300"/>
        <v>22713.787671175032</v>
      </c>
      <c r="S777" s="9">
        <f>Daten!K777</f>
        <v>16576</v>
      </c>
      <c r="T777" s="9">
        <f>Daten!L777</f>
        <v>623220</v>
      </c>
      <c r="U777" s="9">
        <f>Daten!M777</f>
        <v>991685</v>
      </c>
      <c r="V777" s="9">
        <f>Daten!N777</f>
        <v>500</v>
      </c>
      <c r="W777" s="9">
        <f>Daten!O777</f>
        <v>500</v>
      </c>
      <c r="X777" s="23">
        <f t="shared" si="301"/>
        <v>1631481</v>
      </c>
      <c r="Y777" s="9">
        <f t="shared" si="302"/>
        <v>2754392.7836933425</v>
      </c>
      <c r="Z777" s="21">
        <f t="shared" si="303"/>
        <v>-1122911.7836933425</v>
      </c>
      <c r="AA777" s="27">
        <f t="shared" si="304"/>
        <v>112291.17836933426</v>
      </c>
      <c r="AB777" s="32">
        <f t="shared" si="305"/>
        <v>-87241.868698133214</v>
      </c>
      <c r="AC777" s="31">
        <f t="shared" si="306"/>
        <v>0</v>
      </c>
      <c r="AG777" s="26">
        <f t="shared" si="307"/>
        <v>0</v>
      </c>
      <c r="AH777" s="26">
        <f t="shared" si="308"/>
        <v>0</v>
      </c>
      <c r="AI777" s="26">
        <f t="shared" si="309"/>
        <v>0</v>
      </c>
      <c r="AJ777" s="26">
        <f t="shared" si="310"/>
        <v>1</v>
      </c>
      <c r="AK777" s="26">
        <f t="shared" si="311"/>
        <v>0</v>
      </c>
      <c r="AL777" s="26">
        <f t="shared" ca="1" si="312"/>
        <v>0</v>
      </c>
      <c r="AM777" s="26">
        <f t="shared" ca="1" si="313"/>
        <v>0</v>
      </c>
      <c r="AN777" s="26">
        <f ca="1">IF(AM777=0,0,COUNTIF($AM$19:AM777,C777*10+1))</f>
        <v>0</v>
      </c>
      <c r="AO777" s="21">
        <f t="shared" ca="1" si="314"/>
        <v>0</v>
      </c>
      <c r="AP777" s="33">
        <f t="shared" ca="1" si="315"/>
        <v>0</v>
      </c>
      <c r="AR777" s="111">
        <v>0</v>
      </c>
      <c r="AS777" s="26"/>
    </row>
    <row r="778" spans="1:45" x14ac:dyDescent="0.2">
      <c r="A778" s="15">
        <f>Daten!A778</f>
        <v>31952</v>
      </c>
      <c r="B778" s="8" t="str">
        <f>Daten!B778</f>
        <v>Purkersdorf</v>
      </c>
      <c r="C778" s="15">
        <f t="shared" si="291"/>
        <v>3</v>
      </c>
      <c r="D778" s="10">
        <f>Daten!D778</f>
        <v>0</v>
      </c>
      <c r="E778" s="9">
        <f>Daten!E778</f>
        <v>9808</v>
      </c>
      <c r="F778" s="9">
        <f>Daten!F778</f>
        <v>9506</v>
      </c>
      <c r="G778" s="27">
        <f t="shared" si="292"/>
        <v>302</v>
      </c>
      <c r="H778" s="29">
        <f t="shared" si="293"/>
        <v>3.1769408794445612E-2</v>
      </c>
      <c r="I778" s="21">
        <f t="shared" si="294"/>
        <v>122.61983417698015</v>
      </c>
      <c r="J778" s="21">
        <f t="shared" si="295"/>
        <v>179.38016582301987</v>
      </c>
      <c r="K778" s="27">
        <f t="shared" si="296"/>
        <v>-89690.082911509933</v>
      </c>
      <c r="L778" s="16">
        <f>Daten!G778</f>
        <v>1577</v>
      </c>
      <c r="M778" s="16">
        <f>Daten!H778</f>
        <v>6413</v>
      </c>
      <c r="N778" s="16">
        <f>Daten!I778</f>
        <v>1818</v>
      </c>
      <c r="O778" s="28">
        <f t="shared" si="297"/>
        <v>0.52939341961640418</v>
      </c>
      <c r="P778" s="16">
        <f t="shared" si="298"/>
        <v>3546.46435910216</v>
      </c>
      <c r="Q778" s="21">
        <f t="shared" si="299"/>
        <v>-151.46435910215996</v>
      </c>
      <c r="R778" s="27">
        <f t="shared" si="300"/>
        <v>-30292.871820431992</v>
      </c>
      <c r="S778" s="9">
        <f>Daten!K778</f>
        <v>6959</v>
      </c>
      <c r="T778" s="9">
        <f>Daten!L778</f>
        <v>741435</v>
      </c>
      <c r="U778" s="9">
        <f>Daten!M778</f>
        <v>2001625</v>
      </c>
      <c r="V778" s="9">
        <f>Daten!N778</f>
        <v>500</v>
      </c>
      <c r="W778" s="9">
        <f>Daten!O778</f>
        <v>500</v>
      </c>
      <c r="X778" s="23">
        <f t="shared" si="301"/>
        <v>2750019</v>
      </c>
      <c r="Y778" s="9">
        <f t="shared" si="302"/>
        <v>3469254.4526087455</v>
      </c>
      <c r="Z778" s="21">
        <f t="shared" si="303"/>
        <v>-719235.45260874555</v>
      </c>
      <c r="AA778" s="27">
        <f t="shared" si="304"/>
        <v>71923.545260874555</v>
      </c>
      <c r="AB778" s="32">
        <f t="shared" si="305"/>
        <v>-48059.409471067367</v>
      </c>
      <c r="AC778" s="31">
        <f t="shared" si="306"/>
        <v>0</v>
      </c>
      <c r="AG778" s="26">
        <f t="shared" si="307"/>
        <v>0</v>
      </c>
      <c r="AH778" s="26">
        <f t="shared" si="308"/>
        <v>0</v>
      </c>
      <c r="AI778" s="26">
        <f t="shared" si="309"/>
        <v>0</v>
      </c>
      <c r="AJ778" s="26">
        <f t="shared" si="310"/>
        <v>1</v>
      </c>
      <c r="AK778" s="26">
        <f t="shared" si="311"/>
        <v>0</v>
      </c>
      <c r="AL778" s="26">
        <f t="shared" ca="1" si="312"/>
        <v>0</v>
      </c>
      <c r="AM778" s="26">
        <f t="shared" ca="1" si="313"/>
        <v>0</v>
      </c>
      <c r="AN778" s="26">
        <f ca="1">IF(AM778=0,0,COUNTIF($AM$19:AM778,C778*10+1))</f>
        <v>0</v>
      </c>
      <c r="AO778" s="21">
        <f t="shared" ca="1" si="314"/>
        <v>0</v>
      </c>
      <c r="AP778" s="33">
        <f t="shared" ca="1" si="315"/>
        <v>0</v>
      </c>
      <c r="AR778" s="111">
        <v>0</v>
      </c>
      <c r="AS778" s="26"/>
    </row>
    <row r="779" spans="1:45" x14ac:dyDescent="0.2">
      <c r="A779" s="15">
        <f>Daten!A779</f>
        <v>31953</v>
      </c>
      <c r="B779" s="8" t="str">
        <f>Daten!B779</f>
        <v>Tullnerbach</v>
      </c>
      <c r="C779" s="15">
        <f t="shared" si="291"/>
        <v>3</v>
      </c>
      <c r="D779" s="10">
        <f>Daten!D779</f>
        <v>0</v>
      </c>
      <c r="E779" s="9">
        <f>Daten!E779</f>
        <v>2885</v>
      </c>
      <c r="F779" s="9">
        <f>Daten!F779</f>
        <v>2746</v>
      </c>
      <c r="G779" s="27">
        <f t="shared" si="292"/>
        <v>139</v>
      </c>
      <c r="H779" s="29">
        <f t="shared" si="293"/>
        <v>5.0619082301529499E-2</v>
      </c>
      <c r="I779" s="21">
        <f t="shared" si="294"/>
        <v>35.421214459287555</v>
      </c>
      <c r="J779" s="21">
        <f t="shared" si="295"/>
        <v>103.57878554071245</v>
      </c>
      <c r="K779" s="27">
        <f t="shared" si="296"/>
        <v>-51789.392770356222</v>
      </c>
      <c r="L779" s="16">
        <f>Daten!G779</f>
        <v>481</v>
      </c>
      <c r="M779" s="16">
        <f>Daten!H779</f>
        <v>1805</v>
      </c>
      <c r="N779" s="16">
        <f>Daten!I779</f>
        <v>599</v>
      </c>
      <c r="O779" s="28">
        <f t="shared" si="297"/>
        <v>0.5983379501385041</v>
      </c>
      <c r="P779" s="16">
        <f t="shared" si="298"/>
        <v>998.18621053787604</v>
      </c>
      <c r="Q779" s="21">
        <f t="shared" si="299"/>
        <v>81.813789462123964</v>
      </c>
      <c r="R779" s="27">
        <f t="shared" si="300"/>
        <v>16362.757892424794</v>
      </c>
      <c r="S779" s="9">
        <f>Daten!K779</f>
        <v>5918</v>
      </c>
      <c r="T779" s="9">
        <f>Daten!L779</f>
        <v>244152</v>
      </c>
      <c r="U779" s="9">
        <f>Daten!M779</f>
        <v>251550</v>
      </c>
      <c r="V779" s="9">
        <f>Daten!N779</f>
        <v>500</v>
      </c>
      <c r="W779" s="9">
        <f>Daten!O779</f>
        <v>500</v>
      </c>
      <c r="X779" s="23">
        <f t="shared" si="301"/>
        <v>501620</v>
      </c>
      <c r="Y779" s="9">
        <f t="shared" si="302"/>
        <v>1020472.9910049175</v>
      </c>
      <c r="Z779" s="21">
        <f t="shared" si="303"/>
        <v>-518852.99100491754</v>
      </c>
      <c r="AA779" s="27">
        <f t="shared" si="304"/>
        <v>51885.299100491757</v>
      </c>
      <c r="AB779" s="32">
        <f t="shared" si="305"/>
        <v>16458.664222560328</v>
      </c>
      <c r="AC779" s="31">
        <f t="shared" si="306"/>
        <v>16458.664222560328</v>
      </c>
      <c r="AG779" s="26">
        <f t="shared" si="307"/>
        <v>-51789.392770356222</v>
      </c>
      <c r="AH779" s="26">
        <f t="shared" si="308"/>
        <v>51885.299100491757</v>
      </c>
      <c r="AI779" s="26">
        <f t="shared" si="309"/>
        <v>95.906330135534517</v>
      </c>
      <c r="AJ779" s="26">
        <f t="shared" si="310"/>
        <v>1</v>
      </c>
      <c r="AK779" s="26">
        <f t="shared" si="311"/>
        <v>0</v>
      </c>
      <c r="AL779" s="26">
        <f t="shared" ca="1" si="312"/>
        <v>0</v>
      </c>
      <c r="AM779" s="26">
        <f t="shared" ca="1" si="313"/>
        <v>0</v>
      </c>
      <c r="AN779" s="26">
        <f ca="1">IF(AM779=0,0,COUNTIF($AM$19:AM779,C779*10+1))</f>
        <v>0</v>
      </c>
      <c r="AO779" s="21">
        <f t="shared" ca="1" si="314"/>
        <v>0</v>
      </c>
      <c r="AP779" s="33">
        <f t="shared" ca="1" si="315"/>
        <v>0</v>
      </c>
      <c r="AR779" s="111">
        <v>0</v>
      </c>
      <c r="AS779" s="26"/>
    </row>
    <row r="780" spans="1:45" x14ac:dyDescent="0.2">
      <c r="A780" s="15">
        <f>Daten!A780</f>
        <v>31954</v>
      </c>
      <c r="B780" s="8" t="str">
        <f>Daten!B780</f>
        <v>Wolfsgraben</v>
      </c>
      <c r="C780" s="15">
        <f t="shared" si="291"/>
        <v>3</v>
      </c>
      <c r="D780" s="10">
        <f>Daten!D780</f>
        <v>0</v>
      </c>
      <c r="E780" s="9">
        <f>Daten!E780</f>
        <v>1723</v>
      </c>
      <c r="F780" s="9">
        <f>Daten!F780</f>
        <v>1719</v>
      </c>
      <c r="G780" s="27">
        <f t="shared" si="292"/>
        <v>4</v>
      </c>
      <c r="H780" s="29">
        <f t="shared" si="293"/>
        <v>2.3269342641070389E-3</v>
      </c>
      <c r="I780" s="21">
        <f t="shared" si="294"/>
        <v>22.173731848330409</v>
      </c>
      <c r="J780" s="21">
        <f t="shared" si="295"/>
        <v>-18.173731848330409</v>
      </c>
      <c r="K780" s="27">
        <f t="shared" si="296"/>
        <v>9086.865924165204</v>
      </c>
      <c r="L780" s="16">
        <f>Daten!G780</f>
        <v>294</v>
      </c>
      <c r="M780" s="16">
        <f>Daten!H780</f>
        <v>1098</v>
      </c>
      <c r="N780" s="16">
        <f>Daten!I780</f>
        <v>331</v>
      </c>
      <c r="O780" s="28">
        <f t="shared" si="297"/>
        <v>0.56921675774134795</v>
      </c>
      <c r="P780" s="16">
        <f t="shared" si="298"/>
        <v>607.20690258758327</v>
      </c>
      <c r="Q780" s="21">
        <f t="shared" si="299"/>
        <v>17.793097412416728</v>
      </c>
      <c r="R780" s="27">
        <f t="shared" si="300"/>
        <v>3558.6194824833456</v>
      </c>
      <c r="S780" s="9">
        <f>Daten!K780</f>
        <v>5876</v>
      </c>
      <c r="T780" s="9">
        <f>Daten!L780</f>
        <v>167130</v>
      </c>
      <c r="U780" s="9">
        <f>Daten!M780</f>
        <v>158040</v>
      </c>
      <c r="V780" s="9">
        <f>Daten!N780</f>
        <v>500</v>
      </c>
      <c r="W780" s="9">
        <f>Daten!O780</f>
        <v>500</v>
      </c>
      <c r="X780" s="23">
        <f t="shared" si="301"/>
        <v>331046</v>
      </c>
      <c r="Y780" s="9">
        <f t="shared" si="302"/>
        <v>609454.06013915874</v>
      </c>
      <c r="Z780" s="21">
        <f t="shared" si="303"/>
        <v>-278408.06013915874</v>
      </c>
      <c r="AA780" s="27">
        <f t="shared" si="304"/>
        <v>27840.806013915877</v>
      </c>
      <c r="AB780" s="32">
        <f t="shared" si="305"/>
        <v>40486.291420564427</v>
      </c>
      <c r="AC780" s="31">
        <f t="shared" si="306"/>
        <v>40486.291420564427</v>
      </c>
      <c r="AG780" s="26">
        <f t="shared" si="307"/>
        <v>9086.865924165204</v>
      </c>
      <c r="AH780" s="26">
        <f t="shared" si="308"/>
        <v>27840.806013915877</v>
      </c>
      <c r="AI780" s="26">
        <f t="shared" si="309"/>
        <v>36927.671938081083</v>
      </c>
      <c r="AJ780" s="26">
        <f t="shared" si="310"/>
        <v>1</v>
      </c>
      <c r="AK780" s="26">
        <f t="shared" si="311"/>
        <v>36927.671938081083</v>
      </c>
      <c r="AL780" s="26">
        <f t="shared" ca="1" si="312"/>
        <v>87153</v>
      </c>
      <c r="AM780" s="26">
        <f t="shared" ca="1" si="313"/>
        <v>31</v>
      </c>
      <c r="AN780" s="26">
        <f ca="1">IF(AM780=0,0,COUNTIF($AM$19:AM780,C780*10+1))</f>
        <v>281</v>
      </c>
      <c r="AO780" s="21">
        <f t="shared" ca="1" si="314"/>
        <v>0</v>
      </c>
      <c r="AP780" s="33">
        <f t="shared" ca="1" si="315"/>
        <v>87153</v>
      </c>
      <c r="AR780" s="111">
        <v>39393</v>
      </c>
      <c r="AS780" s="26"/>
    </row>
    <row r="781" spans="1:45" x14ac:dyDescent="0.2">
      <c r="A781" s="15">
        <f>Daten!A781</f>
        <v>32001</v>
      </c>
      <c r="B781" s="8" t="str">
        <f>Daten!B781</f>
        <v>Gaming</v>
      </c>
      <c r="C781" s="15">
        <f t="shared" si="291"/>
        <v>3</v>
      </c>
      <c r="D781" s="10">
        <f>Daten!D781</f>
        <v>0</v>
      </c>
      <c r="E781" s="9">
        <f>Daten!E781</f>
        <v>3030</v>
      </c>
      <c r="F781" s="9">
        <f>Daten!F781</f>
        <v>3177</v>
      </c>
      <c r="G781" s="27">
        <f t="shared" si="292"/>
        <v>-147</v>
      </c>
      <c r="H781" s="29">
        <f t="shared" si="293"/>
        <v>-4.6270066100094431E-2</v>
      </c>
      <c r="I781" s="21">
        <f t="shared" si="294"/>
        <v>40.980771426495465</v>
      </c>
      <c r="J781" s="21">
        <f t="shared" si="295"/>
        <v>-187.98077142649547</v>
      </c>
      <c r="K781" s="27">
        <f t="shared" si="296"/>
        <v>93990.385713247728</v>
      </c>
      <c r="L781" s="16">
        <f>Daten!G781</f>
        <v>347</v>
      </c>
      <c r="M781" s="16">
        <f>Daten!H781</f>
        <v>1886</v>
      </c>
      <c r="N781" s="16">
        <f>Daten!I781</f>
        <v>797</v>
      </c>
      <c r="O781" s="28">
        <f t="shared" si="297"/>
        <v>0.60657476139978794</v>
      </c>
      <c r="P781" s="16">
        <f t="shared" si="298"/>
        <v>1042.9801623681076</v>
      </c>
      <c r="Q781" s="21">
        <f t="shared" si="299"/>
        <v>101.01983763189241</v>
      </c>
      <c r="R781" s="27">
        <f t="shared" si="300"/>
        <v>20203.967526378481</v>
      </c>
      <c r="S781" s="9">
        <f>Daten!K781</f>
        <v>62643</v>
      </c>
      <c r="T781" s="9">
        <f>Daten!L781</f>
        <v>212619</v>
      </c>
      <c r="U781" s="9">
        <f>Daten!M781</f>
        <v>1219595</v>
      </c>
      <c r="V781" s="9">
        <f>Daten!N781</f>
        <v>500</v>
      </c>
      <c r="W781" s="9">
        <f>Daten!O781</f>
        <v>500</v>
      </c>
      <c r="X781" s="23">
        <f t="shared" si="301"/>
        <v>1494857</v>
      </c>
      <c r="Y781" s="9">
        <f t="shared" si="302"/>
        <v>1071761.9281611438</v>
      </c>
      <c r="Z781" s="21">
        <f t="shared" si="303"/>
        <v>423095.07183885621</v>
      </c>
      <c r="AA781" s="27">
        <f t="shared" si="304"/>
        <v>-42309.507183885624</v>
      </c>
      <c r="AB781" s="32">
        <f t="shared" si="305"/>
        <v>71884.846055740592</v>
      </c>
      <c r="AC781" s="31">
        <f t="shared" si="306"/>
        <v>71884.846055740592</v>
      </c>
      <c r="AG781" s="26">
        <f t="shared" si="307"/>
        <v>93990.385713247728</v>
      </c>
      <c r="AH781" s="26">
        <f t="shared" si="308"/>
        <v>-42309.507183885624</v>
      </c>
      <c r="AI781" s="26">
        <f t="shared" si="309"/>
        <v>51680.878529362104</v>
      </c>
      <c r="AJ781" s="26">
        <f t="shared" si="310"/>
        <v>1</v>
      </c>
      <c r="AK781" s="26">
        <f t="shared" si="311"/>
        <v>51680.878529362104</v>
      </c>
      <c r="AL781" s="26">
        <f t="shared" ca="1" si="312"/>
        <v>121972</v>
      </c>
      <c r="AM781" s="26">
        <f t="shared" ca="1" si="313"/>
        <v>31</v>
      </c>
      <c r="AN781" s="26">
        <f ca="1">IF(AM781=0,0,COUNTIF($AM$19:AM781,C781*10+1))</f>
        <v>282</v>
      </c>
      <c r="AO781" s="21">
        <f t="shared" ca="1" si="314"/>
        <v>0</v>
      </c>
      <c r="AP781" s="33">
        <f t="shared" ca="1" si="315"/>
        <v>121972</v>
      </c>
      <c r="AR781" s="111">
        <v>55131</v>
      </c>
      <c r="AS781" s="26"/>
    </row>
    <row r="782" spans="1:45" x14ac:dyDescent="0.2">
      <c r="A782" s="15">
        <f>Daten!A782</f>
        <v>32002</v>
      </c>
      <c r="B782" s="8" t="str">
        <f>Daten!B782</f>
        <v>Göstling an der Ybbs</v>
      </c>
      <c r="C782" s="15">
        <f t="shared" si="291"/>
        <v>3</v>
      </c>
      <c r="D782" s="10">
        <f>Daten!D782</f>
        <v>0</v>
      </c>
      <c r="E782" s="9">
        <f>Daten!E782</f>
        <v>2027</v>
      </c>
      <c r="F782" s="9">
        <f>Daten!F782</f>
        <v>2090</v>
      </c>
      <c r="G782" s="27">
        <f t="shared" si="292"/>
        <v>-63</v>
      </c>
      <c r="H782" s="29">
        <f t="shared" si="293"/>
        <v>-3.0143540669856458E-2</v>
      </c>
      <c r="I782" s="21">
        <f t="shared" si="294"/>
        <v>26.959336569523302</v>
      </c>
      <c r="J782" s="21">
        <f t="shared" si="295"/>
        <v>-89.959336569523302</v>
      </c>
      <c r="K782" s="27">
        <f t="shared" si="296"/>
        <v>44979.668284761654</v>
      </c>
      <c r="L782" s="16">
        <f>Daten!G782</f>
        <v>290</v>
      </c>
      <c r="M782" s="16">
        <f>Daten!H782</f>
        <v>1277</v>
      </c>
      <c r="N782" s="16">
        <f>Daten!I782</f>
        <v>460</v>
      </c>
      <c r="O782" s="28">
        <f t="shared" si="297"/>
        <v>0.58731401722787779</v>
      </c>
      <c r="P782" s="16">
        <f t="shared" si="298"/>
        <v>706.19600601488514</v>
      </c>
      <c r="Q782" s="21">
        <f t="shared" si="299"/>
        <v>43.803993985114857</v>
      </c>
      <c r="R782" s="27">
        <f t="shared" si="300"/>
        <v>8760.7987970229715</v>
      </c>
      <c r="S782" s="9">
        <f>Daten!K782</f>
        <v>42264</v>
      </c>
      <c r="T782" s="9">
        <f>Daten!L782</f>
        <v>153129</v>
      </c>
      <c r="U782" s="9">
        <f>Daten!M782</f>
        <v>520915</v>
      </c>
      <c r="V782" s="9">
        <f>Daten!N782</f>
        <v>500</v>
      </c>
      <c r="W782" s="9">
        <f>Daten!O782</f>
        <v>500</v>
      </c>
      <c r="X782" s="23">
        <f t="shared" si="301"/>
        <v>716308</v>
      </c>
      <c r="Y782" s="9">
        <f t="shared" si="302"/>
        <v>716983.96976324706</v>
      </c>
      <c r="Z782" s="21">
        <f t="shared" si="303"/>
        <v>-675.96976324706338</v>
      </c>
      <c r="AA782" s="27">
        <f t="shared" si="304"/>
        <v>67.596976324706347</v>
      </c>
      <c r="AB782" s="32">
        <f t="shared" si="305"/>
        <v>53808.064058109332</v>
      </c>
      <c r="AC782" s="31">
        <f t="shared" si="306"/>
        <v>53808.064058109332</v>
      </c>
      <c r="AG782" s="26">
        <f t="shared" si="307"/>
        <v>44979.668284761654</v>
      </c>
      <c r="AH782" s="26">
        <f t="shared" si="308"/>
        <v>67.596976324706347</v>
      </c>
      <c r="AI782" s="26">
        <f t="shared" si="309"/>
        <v>45047.265261086359</v>
      </c>
      <c r="AJ782" s="26">
        <f t="shared" si="310"/>
        <v>1</v>
      </c>
      <c r="AK782" s="26">
        <f t="shared" si="311"/>
        <v>45047.265261086359</v>
      </c>
      <c r="AL782" s="26">
        <f t="shared" ca="1" si="312"/>
        <v>106316</v>
      </c>
      <c r="AM782" s="26">
        <f t="shared" ca="1" si="313"/>
        <v>31</v>
      </c>
      <c r="AN782" s="26">
        <f ca="1">IF(AM782=0,0,COUNTIF($AM$19:AM782,C782*10+1))</f>
        <v>283</v>
      </c>
      <c r="AO782" s="21">
        <f t="shared" ca="1" si="314"/>
        <v>0</v>
      </c>
      <c r="AP782" s="33">
        <f t="shared" ca="1" si="315"/>
        <v>106316</v>
      </c>
      <c r="AR782" s="111">
        <v>48055</v>
      </c>
      <c r="AS782" s="26"/>
    </row>
    <row r="783" spans="1:45" x14ac:dyDescent="0.2">
      <c r="A783" s="15">
        <f>Daten!A783</f>
        <v>32003</v>
      </c>
      <c r="B783" s="8" t="str">
        <f>Daten!B783</f>
        <v>Gresten</v>
      </c>
      <c r="C783" s="15">
        <f t="shared" si="291"/>
        <v>3</v>
      </c>
      <c r="D783" s="10">
        <f>Daten!D783</f>
        <v>0</v>
      </c>
      <c r="E783" s="9">
        <f>Daten!E783</f>
        <v>1983</v>
      </c>
      <c r="F783" s="9">
        <f>Daten!F783</f>
        <v>2015</v>
      </c>
      <c r="G783" s="27">
        <f t="shared" si="292"/>
        <v>-32</v>
      </c>
      <c r="H783" s="29">
        <f t="shared" si="293"/>
        <v>-1.5880893300248139E-2</v>
      </c>
      <c r="I783" s="21">
        <f t="shared" si="294"/>
        <v>25.991896262004524</v>
      </c>
      <c r="J783" s="21">
        <f t="shared" si="295"/>
        <v>-57.991896262004524</v>
      </c>
      <c r="K783" s="27">
        <f t="shared" si="296"/>
        <v>28995.94813100226</v>
      </c>
      <c r="L783" s="16">
        <f>Daten!G783</f>
        <v>273</v>
      </c>
      <c r="M783" s="16">
        <f>Daten!H783</f>
        <v>1368</v>
      </c>
      <c r="N783" s="16">
        <f>Daten!I783</f>
        <v>342</v>
      </c>
      <c r="O783" s="28">
        <f t="shared" si="297"/>
        <v>0.44956140350877194</v>
      </c>
      <c r="P783" s="16">
        <f t="shared" si="298"/>
        <v>756.52007535502185</v>
      </c>
      <c r="Q783" s="21">
        <f t="shared" si="299"/>
        <v>-141.52007535502185</v>
      </c>
      <c r="R783" s="27">
        <f t="shared" si="300"/>
        <v>-28304.015071004367</v>
      </c>
      <c r="S783" s="9">
        <f>Daten!K783</f>
        <v>3</v>
      </c>
      <c r="T783" s="9">
        <f>Daten!L783</f>
        <v>189830</v>
      </c>
      <c r="U783" s="9">
        <f>Daten!M783</f>
        <v>1321916</v>
      </c>
      <c r="V783" s="9">
        <f>Daten!N783</f>
        <v>500</v>
      </c>
      <c r="W783" s="9">
        <f>Daten!O783</f>
        <v>500</v>
      </c>
      <c r="X783" s="23">
        <f t="shared" si="301"/>
        <v>1511749</v>
      </c>
      <c r="Y783" s="9">
        <f t="shared" si="302"/>
        <v>701420.43021239224</v>
      </c>
      <c r="Z783" s="21">
        <f t="shared" si="303"/>
        <v>810328.56978760776</v>
      </c>
      <c r="AA783" s="27">
        <f t="shared" si="304"/>
        <v>-81032.856978760785</v>
      </c>
      <c r="AB783" s="32">
        <f t="shared" si="305"/>
        <v>-80340.923918762885</v>
      </c>
      <c r="AC783" s="31">
        <f t="shared" si="306"/>
        <v>0</v>
      </c>
      <c r="AG783" s="26">
        <f t="shared" si="307"/>
        <v>0</v>
      </c>
      <c r="AH783" s="26">
        <f t="shared" si="308"/>
        <v>0</v>
      </c>
      <c r="AI783" s="26">
        <f t="shared" si="309"/>
        <v>0</v>
      </c>
      <c r="AJ783" s="26">
        <f t="shared" si="310"/>
        <v>1</v>
      </c>
      <c r="AK783" s="26">
        <f t="shared" si="311"/>
        <v>0</v>
      </c>
      <c r="AL783" s="26">
        <f t="shared" ca="1" si="312"/>
        <v>0</v>
      </c>
      <c r="AM783" s="26">
        <f t="shared" ca="1" si="313"/>
        <v>0</v>
      </c>
      <c r="AN783" s="26">
        <f ca="1">IF(AM783=0,0,COUNTIF($AM$19:AM783,C783*10+1))</f>
        <v>0</v>
      </c>
      <c r="AO783" s="21">
        <f t="shared" ca="1" si="314"/>
        <v>0</v>
      </c>
      <c r="AP783" s="33">
        <f t="shared" ca="1" si="315"/>
        <v>0</v>
      </c>
      <c r="AR783" s="111">
        <v>0</v>
      </c>
      <c r="AS783" s="26"/>
    </row>
    <row r="784" spans="1:45" x14ac:dyDescent="0.2">
      <c r="A784" s="15">
        <f>Daten!A784</f>
        <v>32004</v>
      </c>
      <c r="B784" s="8" t="str">
        <f>Daten!B784</f>
        <v>Gresten-Land</v>
      </c>
      <c r="C784" s="15">
        <f t="shared" si="291"/>
        <v>3</v>
      </c>
      <c r="D784" s="10">
        <f>Daten!D784</f>
        <v>0</v>
      </c>
      <c r="E784" s="9">
        <f>Daten!E784</f>
        <v>1499</v>
      </c>
      <c r="F784" s="9">
        <f>Daten!F784</f>
        <v>1540</v>
      </c>
      <c r="G784" s="27">
        <f t="shared" si="292"/>
        <v>-41</v>
      </c>
      <c r="H784" s="29">
        <f t="shared" si="293"/>
        <v>-2.6623376623376622E-2</v>
      </c>
      <c r="I784" s="21">
        <f t="shared" si="294"/>
        <v>19.864774314385592</v>
      </c>
      <c r="J784" s="21">
        <f t="shared" si="295"/>
        <v>-60.864774314385592</v>
      </c>
      <c r="K784" s="27">
        <f t="shared" si="296"/>
        <v>30432.387157192796</v>
      </c>
      <c r="L784" s="16">
        <f>Daten!G784</f>
        <v>262</v>
      </c>
      <c r="M784" s="16">
        <f>Daten!H784</f>
        <v>989</v>
      </c>
      <c r="N784" s="16">
        <f>Daten!I784</f>
        <v>248</v>
      </c>
      <c r="O784" s="28">
        <f t="shared" si="297"/>
        <v>0.51567239635995954</v>
      </c>
      <c r="P784" s="16">
        <f t="shared" si="298"/>
        <v>546.92862172961736</v>
      </c>
      <c r="Q784" s="21">
        <f t="shared" si="299"/>
        <v>-36.928621729617362</v>
      </c>
      <c r="R784" s="27">
        <f t="shared" si="300"/>
        <v>-7385.7243459234724</v>
      </c>
      <c r="S784" s="9">
        <f>Daten!K784</f>
        <v>32793</v>
      </c>
      <c r="T784" s="9">
        <f>Daten!L784</f>
        <v>68053</v>
      </c>
      <c r="U784" s="9">
        <f>Daten!M784</f>
        <v>668618</v>
      </c>
      <c r="V784" s="9">
        <f>Daten!N784</f>
        <v>500</v>
      </c>
      <c r="W784" s="9">
        <f>Daten!O784</f>
        <v>500</v>
      </c>
      <c r="X784" s="23">
        <f t="shared" si="301"/>
        <v>769464</v>
      </c>
      <c r="Y784" s="9">
        <f t="shared" si="302"/>
        <v>530221.49515298835</v>
      </c>
      <c r="Z784" s="21">
        <f t="shared" si="303"/>
        <v>239242.50484701165</v>
      </c>
      <c r="AA784" s="27">
        <f t="shared" si="304"/>
        <v>-23924.250484701166</v>
      </c>
      <c r="AB784" s="32">
        <f t="shared" si="305"/>
        <v>-877.58767343184445</v>
      </c>
      <c r="AC784" s="31">
        <f t="shared" si="306"/>
        <v>0</v>
      </c>
      <c r="AG784" s="26">
        <f t="shared" si="307"/>
        <v>0</v>
      </c>
      <c r="AH784" s="26">
        <f t="shared" si="308"/>
        <v>0</v>
      </c>
      <c r="AI784" s="26">
        <f t="shared" si="309"/>
        <v>0</v>
      </c>
      <c r="AJ784" s="26">
        <f t="shared" si="310"/>
        <v>1</v>
      </c>
      <c r="AK784" s="26">
        <f t="shared" si="311"/>
        <v>0</v>
      </c>
      <c r="AL784" s="26">
        <f t="shared" ca="1" si="312"/>
        <v>0</v>
      </c>
      <c r="AM784" s="26">
        <f t="shared" ca="1" si="313"/>
        <v>0</v>
      </c>
      <c r="AN784" s="26">
        <f ca="1">IF(AM784=0,0,COUNTIF($AM$19:AM784,C784*10+1))</f>
        <v>0</v>
      </c>
      <c r="AO784" s="21">
        <f t="shared" ca="1" si="314"/>
        <v>0</v>
      </c>
      <c r="AP784" s="33">
        <f t="shared" ca="1" si="315"/>
        <v>0</v>
      </c>
      <c r="AR784" s="111">
        <v>0</v>
      </c>
      <c r="AS784" s="26"/>
    </row>
    <row r="785" spans="1:45" x14ac:dyDescent="0.2">
      <c r="A785" s="15">
        <f>Daten!A785</f>
        <v>32005</v>
      </c>
      <c r="B785" s="8" t="str">
        <f>Daten!B785</f>
        <v>Lunz am See</v>
      </c>
      <c r="C785" s="15">
        <f t="shared" si="291"/>
        <v>3</v>
      </c>
      <c r="D785" s="10">
        <f>Daten!D785</f>
        <v>0</v>
      </c>
      <c r="E785" s="9">
        <f>Daten!E785</f>
        <v>1789</v>
      </c>
      <c r="F785" s="9">
        <f>Daten!F785</f>
        <v>1794</v>
      </c>
      <c r="G785" s="27">
        <f t="shared" si="292"/>
        <v>-5</v>
      </c>
      <c r="H785" s="29">
        <f t="shared" si="293"/>
        <v>-2.787068004459309E-3</v>
      </c>
      <c r="I785" s="21">
        <f t="shared" si="294"/>
        <v>23.141172155849187</v>
      </c>
      <c r="J785" s="21">
        <f t="shared" si="295"/>
        <v>-28.141172155849187</v>
      </c>
      <c r="K785" s="27">
        <f t="shared" si="296"/>
        <v>14070.586077924594</v>
      </c>
      <c r="L785" s="16">
        <f>Daten!G785</f>
        <v>262</v>
      </c>
      <c r="M785" s="16">
        <f>Daten!H785</f>
        <v>1063</v>
      </c>
      <c r="N785" s="16">
        <f>Daten!I785</f>
        <v>464</v>
      </c>
      <c r="O785" s="28">
        <f t="shared" si="297"/>
        <v>0.68297271872060206</v>
      </c>
      <c r="P785" s="16">
        <f t="shared" si="298"/>
        <v>587.85149130291541</v>
      </c>
      <c r="Q785" s="21">
        <f t="shared" si="299"/>
        <v>138.14850869708459</v>
      </c>
      <c r="R785" s="27">
        <f t="shared" si="300"/>
        <v>27629.70173941692</v>
      </c>
      <c r="S785" s="9">
        <f>Daten!K785</f>
        <v>39255</v>
      </c>
      <c r="T785" s="9">
        <f>Daten!L785</f>
        <v>128650</v>
      </c>
      <c r="U785" s="9">
        <f>Daten!M785</f>
        <v>420502</v>
      </c>
      <c r="V785" s="9">
        <f>Daten!N785</f>
        <v>500</v>
      </c>
      <c r="W785" s="9">
        <f>Daten!O785</f>
        <v>500</v>
      </c>
      <c r="X785" s="23">
        <f t="shared" si="301"/>
        <v>588407</v>
      </c>
      <c r="Y785" s="9">
        <f t="shared" si="302"/>
        <v>632799.36946544109</v>
      </c>
      <c r="Z785" s="21">
        <f t="shared" si="303"/>
        <v>-44392.369465441094</v>
      </c>
      <c r="AA785" s="27">
        <f t="shared" si="304"/>
        <v>4439.2369465441097</v>
      </c>
      <c r="AB785" s="32">
        <f t="shared" si="305"/>
        <v>46139.524763885624</v>
      </c>
      <c r="AC785" s="31">
        <f t="shared" si="306"/>
        <v>46139.524763885624</v>
      </c>
      <c r="AG785" s="26">
        <f t="shared" si="307"/>
        <v>14070.586077924594</v>
      </c>
      <c r="AH785" s="26">
        <f t="shared" si="308"/>
        <v>4439.2369465441097</v>
      </c>
      <c r="AI785" s="26">
        <f t="shared" si="309"/>
        <v>18509.823024468704</v>
      </c>
      <c r="AJ785" s="26">
        <f t="shared" si="310"/>
        <v>1</v>
      </c>
      <c r="AK785" s="26">
        <f t="shared" si="311"/>
        <v>18509.823024468704</v>
      </c>
      <c r="AL785" s="26">
        <f t="shared" ca="1" si="312"/>
        <v>43685</v>
      </c>
      <c r="AM785" s="26">
        <f t="shared" ca="1" si="313"/>
        <v>31</v>
      </c>
      <c r="AN785" s="26">
        <f ca="1">IF(AM785=0,0,COUNTIF($AM$19:AM785,C785*10+1))</f>
        <v>284</v>
      </c>
      <c r="AO785" s="21">
        <f t="shared" ca="1" si="314"/>
        <v>0</v>
      </c>
      <c r="AP785" s="33">
        <f t="shared" ca="1" si="315"/>
        <v>43685</v>
      </c>
      <c r="AR785" s="111">
        <v>19746</v>
      </c>
      <c r="AS785" s="26"/>
    </row>
    <row r="786" spans="1:45" x14ac:dyDescent="0.2">
      <c r="A786" s="15">
        <f>Daten!A786</f>
        <v>32006</v>
      </c>
      <c r="B786" s="8" t="str">
        <f>Daten!B786</f>
        <v>Oberndorf an der Melk</v>
      </c>
      <c r="C786" s="15">
        <f t="shared" si="291"/>
        <v>3</v>
      </c>
      <c r="D786" s="10">
        <f>Daten!D786</f>
        <v>0</v>
      </c>
      <c r="E786" s="9">
        <f>Daten!E786</f>
        <v>2959</v>
      </c>
      <c r="F786" s="9">
        <f>Daten!F786</f>
        <v>2953</v>
      </c>
      <c r="G786" s="27">
        <f t="shared" si="292"/>
        <v>6</v>
      </c>
      <c r="H786" s="29">
        <f t="shared" si="293"/>
        <v>2.0318320352184218E-3</v>
      </c>
      <c r="I786" s="21">
        <f t="shared" si="294"/>
        <v>38.091349708039381</v>
      </c>
      <c r="J786" s="21">
        <f t="shared" si="295"/>
        <v>-32.091349708039381</v>
      </c>
      <c r="K786" s="27">
        <f t="shared" si="296"/>
        <v>16045.674854019691</v>
      </c>
      <c r="L786" s="16">
        <f>Daten!G786</f>
        <v>489</v>
      </c>
      <c r="M786" s="16">
        <f>Daten!H786</f>
        <v>1951</v>
      </c>
      <c r="N786" s="16">
        <f>Daten!I786</f>
        <v>519</v>
      </c>
      <c r="O786" s="28">
        <f t="shared" si="297"/>
        <v>0.51665812403895439</v>
      </c>
      <c r="P786" s="16">
        <f t="shared" si="298"/>
        <v>1078.9259261824909</v>
      </c>
      <c r="Q786" s="21">
        <f t="shared" si="299"/>
        <v>-70.925926182490912</v>
      </c>
      <c r="R786" s="27">
        <f t="shared" si="300"/>
        <v>-14185.185236498182</v>
      </c>
      <c r="S786" s="9">
        <f>Daten!K786</f>
        <v>45219</v>
      </c>
      <c r="T786" s="9">
        <f>Daten!L786</f>
        <v>117569</v>
      </c>
      <c r="U786" s="9">
        <f>Daten!M786</f>
        <v>302431</v>
      </c>
      <c r="V786" s="9">
        <f>Daten!N786</f>
        <v>500</v>
      </c>
      <c r="W786" s="9">
        <f>Daten!O786</f>
        <v>500</v>
      </c>
      <c r="X786" s="23">
        <f t="shared" si="301"/>
        <v>465219</v>
      </c>
      <c r="Y786" s="9">
        <f t="shared" si="302"/>
        <v>1046648.0347949917</v>
      </c>
      <c r="Z786" s="21">
        <f t="shared" si="303"/>
        <v>-581429.03479499172</v>
      </c>
      <c r="AA786" s="27">
        <f t="shared" si="304"/>
        <v>58142.903479499175</v>
      </c>
      <c r="AB786" s="32">
        <f t="shared" si="305"/>
        <v>60003.393097020686</v>
      </c>
      <c r="AC786" s="31">
        <f t="shared" si="306"/>
        <v>60003.393097020686</v>
      </c>
      <c r="AG786" s="26">
        <f t="shared" si="307"/>
        <v>16045.674854019691</v>
      </c>
      <c r="AH786" s="26">
        <f t="shared" si="308"/>
        <v>58142.903479499175</v>
      </c>
      <c r="AI786" s="26">
        <f t="shared" si="309"/>
        <v>74188.578333518861</v>
      </c>
      <c r="AJ786" s="26">
        <f t="shared" si="310"/>
        <v>1</v>
      </c>
      <c r="AK786" s="26">
        <f t="shared" si="311"/>
        <v>74188.578333518861</v>
      </c>
      <c r="AL786" s="26">
        <f t="shared" ca="1" si="312"/>
        <v>175092</v>
      </c>
      <c r="AM786" s="26">
        <f t="shared" ca="1" si="313"/>
        <v>31</v>
      </c>
      <c r="AN786" s="26">
        <f ca="1">IF(AM786=0,0,COUNTIF($AM$19:AM786,C786*10+1))</f>
        <v>285</v>
      </c>
      <c r="AO786" s="21">
        <f t="shared" ca="1" si="314"/>
        <v>0</v>
      </c>
      <c r="AP786" s="33">
        <f t="shared" ca="1" si="315"/>
        <v>175092</v>
      </c>
      <c r="AR786" s="111">
        <v>79141</v>
      </c>
      <c r="AS786" s="26"/>
    </row>
    <row r="787" spans="1:45" x14ac:dyDescent="0.2">
      <c r="A787" s="15">
        <f>Daten!A787</f>
        <v>32007</v>
      </c>
      <c r="B787" s="8" t="str">
        <f>Daten!B787</f>
        <v>Puchenstuben</v>
      </c>
      <c r="C787" s="15">
        <f t="shared" ref="C787:C850" si="316">INT(A787/10000)</f>
        <v>3</v>
      </c>
      <c r="D787" s="10">
        <f>Daten!D787</f>
        <v>0</v>
      </c>
      <c r="E787" s="9">
        <f>Daten!E787</f>
        <v>291</v>
      </c>
      <c r="F787" s="9">
        <f>Daten!F787</f>
        <v>310</v>
      </c>
      <c r="G787" s="27">
        <f t="shared" ref="G787:G850" si="317">E787-F787</f>
        <v>-19</v>
      </c>
      <c r="H787" s="29">
        <f t="shared" ref="H787:H850" si="318">G787/F787</f>
        <v>-6.1290322580645158E-2</v>
      </c>
      <c r="I787" s="21">
        <f t="shared" ref="I787:I850" si="319">F787*$I$6</f>
        <v>3.9987532710776188</v>
      </c>
      <c r="J787" s="21">
        <f t="shared" ref="J787:J850" si="320">G787-I787</f>
        <v>-22.998753271077618</v>
      </c>
      <c r="K787" s="27">
        <f t="shared" ref="K787:K850" si="321">-J787*$K$5</f>
        <v>11499.376635538809</v>
      </c>
      <c r="L787" s="16">
        <f>Daten!G787</f>
        <v>40</v>
      </c>
      <c r="M787" s="16">
        <f>Daten!H787</f>
        <v>185</v>
      </c>
      <c r="N787" s="16">
        <f>Daten!I787</f>
        <v>66</v>
      </c>
      <c r="O787" s="28">
        <f t="shared" ref="O787:O850" si="322">(L787+N787)/M787</f>
        <v>0.572972972972973</v>
      </c>
      <c r="P787" s="16">
        <f t="shared" ref="P787:P850" si="323">M787*$P$6</f>
        <v>102.30717393324491</v>
      </c>
      <c r="Q787" s="21">
        <f t="shared" ref="Q787:Q850" si="324">L787+N787-P787</f>
        <v>3.6928260667550887</v>
      </c>
      <c r="R787" s="27">
        <f t="shared" ref="R787:R850" si="325">Q787*$R$5</f>
        <v>738.56521335101775</v>
      </c>
      <c r="S787" s="9">
        <f>Daten!K787</f>
        <v>17620</v>
      </c>
      <c r="T787" s="9">
        <f>Daten!L787</f>
        <v>19264</v>
      </c>
      <c r="U787" s="9">
        <f>Daten!M787</f>
        <v>79748</v>
      </c>
      <c r="V787" s="9">
        <f>Daten!N787</f>
        <v>500</v>
      </c>
      <c r="W787" s="9">
        <f>Daten!O787</f>
        <v>500</v>
      </c>
      <c r="X787" s="23">
        <f t="shared" ref="X787:X850" si="326">S787/V787*500+T787/W787*500+U787</f>
        <v>116632</v>
      </c>
      <c r="Y787" s="9">
        <f t="shared" ref="Y787:Y850" si="327">E787*$Y$6</f>
        <v>102931.59112042669</v>
      </c>
      <c r="Z787" s="21">
        <f t="shared" ref="Z787:Z850" si="328">X787-Y787</f>
        <v>13700.408879573311</v>
      </c>
      <c r="AA787" s="27">
        <f t="shared" ref="AA787:AA850" si="329">-Z787*$AA$5</f>
        <v>-1370.0408879573313</v>
      </c>
      <c r="AB787" s="32">
        <f t="shared" ref="AB787:AB850" si="330">K787+R787+AA787</f>
        <v>10867.900960932495</v>
      </c>
      <c r="AC787" s="31">
        <f t="shared" ref="AC787:AC850" si="331">MAX(0,AB787)</f>
        <v>10867.900960932495</v>
      </c>
      <c r="AG787" s="26">
        <f t="shared" ref="AG787:AG850" si="332">IF(AB787&gt;0,K787,0)</f>
        <v>11499.376635538809</v>
      </c>
      <c r="AH787" s="26">
        <f t="shared" ref="AH787:AH850" si="333">IF(AB787&gt;0,AA787,0)</f>
        <v>-1370.0408879573313</v>
      </c>
      <c r="AI787" s="26">
        <f t="shared" ref="AI787:AI850" si="334">AG787+AH787</f>
        <v>10129.335747581477</v>
      </c>
      <c r="AJ787" s="26">
        <f t="shared" ref="AJ787:AJ850" si="335">IF(AND(V787=500,W787=500),1,0)</f>
        <v>1</v>
      </c>
      <c r="AK787" s="26">
        <f t="shared" ref="AK787:AK850" si="336">IF(AND(AJ787=1,AI787&gt;=E787*$AK$5),AI787,0)</f>
        <v>10129.335747581477</v>
      </c>
      <c r="AL787" s="26">
        <f t="shared" ref="AL787:AL850" ca="1" si="337">IF(OFFSET($AK$6,C787,0)=0,0,ROUND(AK787*OFFSET($AF$6,C787,0)/OFFSET($AK$6,C787,0),0))</f>
        <v>23906</v>
      </c>
      <c r="AM787" s="26">
        <f t="shared" ref="AM787:AM850" ca="1" si="338">IF(AL787&gt;0,C787*10+1,0)</f>
        <v>31</v>
      </c>
      <c r="AN787" s="26">
        <f ca="1">IF(AM787=0,0,COUNTIF($AM$19:AM787,C787*10+1))</f>
        <v>286</v>
      </c>
      <c r="AO787" s="21">
        <f t="shared" ref="AO787:AO850" ca="1" si="339">IF(AN787=1,OFFSET($AF$6,C787,0)-OFFSET($AL$6,C787,0),0)</f>
        <v>0</v>
      </c>
      <c r="AP787" s="33">
        <f t="shared" ref="AP787:AP850" ca="1" si="340">AL787+AO787</f>
        <v>23906</v>
      </c>
      <c r="AR787" s="111">
        <v>10805</v>
      </c>
      <c r="AS787" s="26"/>
    </row>
    <row r="788" spans="1:45" x14ac:dyDescent="0.2">
      <c r="A788" s="15">
        <f>Daten!A788</f>
        <v>32008</v>
      </c>
      <c r="B788" s="8" t="str">
        <f>Daten!B788</f>
        <v>Purgstall an der Erlauf</v>
      </c>
      <c r="C788" s="15">
        <f t="shared" si="316"/>
        <v>3</v>
      </c>
      <c r="D788" s="10">
        <f>Daten!D788</f>
        <v>0</v>
      </c>
      <c r="E788" s="9">
        <f>Daten!E788</f>
        <v>5373</v>
      </c>
      <c r="F788" s="9">
        <f>Daten!F788</f>
        <v>5373</v>
      </c>
      <c r="G788" s="27">
        <f t="shared" si="317"/>
        <v>0</v>
      </c>
      <c r="H788" s="29">
        <f t="shared" si="318"/>
        <v>0</v>
      </c>
      <c r="I788" s="21">
        <f t="shared" si="319"/>
        <v>69.307423630645317</v>
      </c>
      <c r="J788" s="21">
        <f t="shared" si="320"/>
        <v>-69.307423630645317</v>
      </c>
      <c r="K788" s="27">
        <f t="shared" si="321"/>
        <v>34653.711815322662</v>
      </c>
      <c r="L788" s="16">
        <f>Daten!G788</f>
        <v>867</v>
      </c>
      <c r="M788" s="16">
        <f>Daten!H788</f>
        <v>3488</v>
      </c>
      <c r="N788" s="16">
        <f>Daten!I788</f>
        <v>1018</v>
      </c>
      <c r="O788" s="28">
        <f t="shared" si="322"/>
        <v>0.54042431192660545</v>
      </c>
      <c r="P788" s="16">
        <f t="shared" si="323"/>
        <v>1928.9049874549094</v>
      </c>
      <c r="Q788" s="21">
        <f t="shared" si="324"/>
        <v>-43.90498745490936</v>
      </c>
      <c r="R788" s="27">
        <f t="shared" si="325"/>
        <v>-8780.997490981872</v>
      </c>
      <c r="S788" s="9">
        <f>Daten!K788</f>
        <v>32962</v>
      </c>
      <c r="T788" s="9">
        <f>Daten!L788</f>
        <v>323169</v>
      </c>
      <c r="U788" s="9">
        <f>Daten!M788</f>
        <v>1930230</v>
      </c>
      <c r="V788" s="9">
        <f>Daten!N788</f>
        <v>500</v>
      </c>
      <c r="W788" s="9">
        <f>Daten!O788</f>
        <v>500</v>
      </c>
      <c r="X788" s="23">
        <f t="shared" si="326"/>
        <v>2286361</v>
      </c>
      <c r="Y788" s="9">
        <f t="shared" si="327"/>
        <v>1900520.4092441669</v>
      </c>
      <c r="Z788" s="21">
        <f t="shared" si="328"/>
        <v>385840.59075583308</v>
      </c>
      <c r="AA788" s="27">
        <f t="shared" si="329"/>
        <v>-38584.059075583311</v>
      </c>
      <c r="AB788" s="32">
        <f t="shared" si="330"/>
        <v>-12711.344751242519</v>
      </c>
      <c r="AC788" s="31">
        <f t="shared" si="331"/>
        <v>0</v>
      </c>
      <c r="AG788" s="26">
        <f t="shared" si="332"/>
        <v>0</v>
      </c>
      <c r="AH788" s="26">
        <f t="shared" si="333"/>
        <v>0</v>
      </c>
      <c r="AI788" s="26">
        <f t="shared" si="334"/>
        <v>0</v>
      </c>
      <c r="AJ788" s="26">
        <f t="shared" si="335"/>
        <v>1</v>
      </c>
      <c r="AK788" s="26">
        <f t="shared" si="336"/>
        <v>0</v>
      </c>
      <c r="AL788" s="26">
        <f t="shared" ca="1" si="337"/>
        <v>0</v>
      </c>
      <c r="AM788" s="26">
        <f t="shared" ca="1" si="338"/>
        <v>0</v>
      </c>
      <c r="AN788" s="26">
        <f ca="1">IF(AM788=0,0,COUNTIF($AM$19:AM788,C788*10+1))</f>
        <v>0</v>
      </c>
      <c r="AO788" s="21">
        <f t="shared" ca="1" si="339"/>
        <v>0</v>
      </c>
      <c r="AP788" s="33">
        <f t="shared" ca="1" si="340"/>
        <v>0</v>
      </c>
      <c r="AR788" s="111">
        <v>0</v>
      </c>
      <c r="AS788" s="26"/>
    </row>
    <row r="789" spans="1:45" x14ac:dyDescent="0.2">
      <c r="A789" s="15">
        <f>Daten!A789</f>
        <v>32009</v>
      </c>
      <c r="B789" s="8" t="str">
        <f>Daten!B789</f>
        <v>Randegg</v>
      </c>
      <c r="C789" s="15">
        <f t="shared" si="316"/>
        <v>3</v>
      </c>
      <c r="D789" s="10">
        <f>Daten!D789</f>
        <v>0</v>
      </c>
      <c r="E789" s="9">
        <f>Daten!E789</f>
        <v>1878</v>
      </c>
      <c r="F789" s="9">
        <f>Daten!F789</f>
        <v>1927</v>
      </c>
      <c r="G789" s="27">
        <f t="shared" si="317"/>
        <v>-49</v>
      </c>
      <c r="H789" s="29">
        <f t="shared" si="318"/>
        <v>-2.5428126621691749E-2</v>
      </c>
      <c r="I789" s="21">
        <f t="shared" si="319"/>
        <v>24.856766301182489</v>
      </c>
      <c r="J789" s="21">
        <f t="shared" si="320"/>
        <v>-73.856766301182489</v>
      </c>
      <c r="K789" s="27">
        <f t="shared" si="321"/>
        <v>36928.383150591246</v>
      </c>
      <c r="L789" s="16">
        <f>Daten!G789</f>
        <v>315</v>
      </c>
      <c r="M789" s="16">
        <f>Daten!H789</f>
        <v>1230</v>
      </c>
      <c r="N789" s="16">
        <f>Daten!I789</f>
        <v>333</v>
      </c>
      <c r="O789" s="28">
        <f t="shared" si="322"/>
        <v>0.52682926829268295</v>
      </c>
      <c r="P789" s="16">
        <f t="shared" si="323"/>
        <v>680.20445371833102</v>
      </c>
      <c r="Q789" s="21">
        <f t="shared" si="324"/>
        <v>-32.204453718331024</v>
      </c>
      <c r="R789" s="27">
        <f t="shared" si="325"/>
        <v>-6440.8907436662048</v>
      </c>
      <c r="S789" s="9">
        <f>Daten!K789</f>
        <v>30177</v>
      </c>
      <c r="T789" s="9">
        <f>Daten!L789</f>
        <v>105267</v>
      </c>
      <c r="U789" s="9">
        <f>Daten!M789</f>
        <v>332240</v>
      </c>
      <c r="V789" s="9">
        <f>Daten!N789</f>
        <v>500</v>
      </c>
      <c r="W789" s="9">
        <f>Daten!O789</f>
        <v>500</v>
      </c>
      <c r="X789" s="23">
        <f t="shared" si="326"/>
        <v>467684</v>
      </c>
      <c r="Y789" s="9">
        <f t="shared" si="327"/>
        <v>664280.16537512478</v>
      </c>
      <c r="Z789" s="21">
        <f t="shared" si="328"/>
        <v>-196596.16537512478</v>
      </c>
      <c r="AA789" s="27">
        <f t="shared" si="329"/>
        <v>19659.61653751248</v>
      </c>
      <c r="AB789" s="32">
        <f t="shared" si="330"/>
        <v>50147.108944437525</v>
      </c>
      <c r="AC789" s="31">
        <f t="shared" si="331"/>
        <v>50147.108944437525</v>
      </c>
      <c r="AG789" s="26">
        <f t="shared" si="332"/>
        <v>36928.383150591246</v>
      </c>
      <c r="AH789" s="26">
        <f t="shared" si="333"/>
        <v>19659.61653751248</v>
      </c>
      <c r="AI789" s="26">
        <f t="shared" si="334"/>
        <v>56587.999688103722</v>
      </c>
      <c r="AJ789" s="26">
        <f t="shared" si="335"/>
        <v>1</v>
      </c>
      <c r="AK789" s="26">
        <f t="shared" si="336"/>
        <v>56587.999688103722</v>
      </c>
      <c r="AL789" s="26">
        <f t="shared" ca="1" si="337"/>
        <v>133553</v>
      </c>
      <c r="AM789" s="26">
        <f t="shared" ca="1" si="338"/>
        <v>31</v>
      </c>
      <c r="AN789" s="26">
        <f ca="1">IF(AM789=0,0,COUNTIF($AM$19:AM789,C789*10+1))</f>
        <v>287</v>
      </c>
      <c r="AO789" s="21">
        <f t="shared" ca="1" si="339"/>
        <v>0</v>
      </c>
      <c r="AP789" s="33">
        <f t="shared" ca="1" si="340"/>
        <v>133553</v>
      </c>
      <c r="AR789" s="111">
        <v>60366</v>
      </c>
      <c r="AS789" s="26"/>
    </row>
    <row r="790" spans="1:45" x14ac:dyDescent="0.2">
      <c r="A790" s="15">
        <f>Daten!A790</f>
        <v>32010</v>
      </c>
      <c r="B790" s="8" t="str">
        <f>Daten!B790</f>
        <v>Reinsberg</v>
      </c>
      <c r="C790" s="15">
        <f t="shared" si="316"/>
        <v>3</v>
      </c>
      <c r="D790" s="10">
        <f>Daten!D790</f>
        <v>0</v>
      </c>
      <c r="E790" s="9">
        <f>Daten!E790</f>
        <v>1047</v>
      </c>
      <c r="F790" s="9">
        <f>Daten!F790</f>
        <v>1010</v>
      </c>
      <c r="G790" s="27">
        <f t="shared" si="317"/>
        <v>37</v>
      </c>
      <c r="H790" s="29">
        <f t="shared" si="318"/>
        <v>3.6633663366336632E-2</v>
      </c>
      <c r="I790" s="21">
        <f t="shared" si="319"/>
        <v>13.028196141252888</v>
      </c>
      <c r="J790" s="21">
        <f t="shared" si="320"/>
        <v>23.971803858747112</v>
      </c>
      <c r="K790" s="27">
        <f t="shared" si="321"/>
        <v>-11985.901929373556</v>
      </c>
      <c r="L790" s="16">
        <f>Daten!G790</f>
        <v>216</v>
      </c>
      <c r="M790" s="16">
        <f>Daten!H790</f>
        <v>677</v>
      </c>
      <c r="N790" s="16">
        <f>Daten!I790</f>
        <v>154</v>
      </c>
      <c r="O790" s="28">
        <f t="shared" si="322"/>
        <v>0.54652880354505173</v>
      </c>
      <c r="P790" s="16">
        <f t="shared" si="323"/>
        <v>374.3889554205773</v>
      </c>
      <c r="Q790" s="21">
        <f t="shared" si="324"/>
        <v>-4.3889554205773038</v>
      </c>
      <c r="R790" s="27">
        <f t="shared" si="325"/>
        <v>-877.79108411546076</v>
      </c>
      <c r="S790" s="9">
        <f>Daten!K790</f>
        <v>16952</v>
      </c>
      <c r="T790" s="9">
        <f>Daten!L790</f>
        <v>42799</v>
      </c>
      <c r="U790" s="9">
        <f>Daten!M790</f>
        <v>58406</v>
      </c>
      <c r="V790" s="9">
        <f>Daten!N790</f>
        <v>500</v>
      </c>
      <c r="W790" s="9">
        <f>Daten!O790</f>
        <v>500</v>
      </c>
      <c r="X790" s="23">
        <f t="shared" si="326"/>
        <v>118157</v>
      </c>
      <c r="Y790" s="9">
        <f t="shared" si="327"/>
        <v>370341.49794875173</v>
      </c>
      <c r="Z790" s="21">
        <f t="shared" si="328"/>
        <v>-252184.49794875173</v>
      </c>
      <c r="AA790" s="27">
        <f t="shared" si="329"/>
        <v>25218.449794875174</v>
      </c>
      <c r="AB790" s="32">
        <f t="shared" si="330"/>
        <v>12354.756781386157</v>
      </c>
      <c r="AC790" s="31">
        <f t="shared" si="331"/>
        <v>12354.756781386157</v>
      </c>
      <c r="AG790" s="26">
        <f t="shared" si="332"/>
        <v>-11985.901929373556</v>
      </c>
      <c r="AH790" s="26">
        <f t="shared" si="333"/>
        <v>25218.449794875174</v>
      </c>
      <c r="AI790" s="26">
        <f t="shared" si="334"/>
        <v>13232.547865501618</v>
      </c>
      <c r="AJ790" s="26">
        <f t="shared" si="335"/>
        <v>1</v>
      </c>
      <c r="AK790" s="26">
        <f t="shared" si="336"/>
        <v>13232.547865501618</v>
      </c>
      <c r="AL790" s="26">
        <f t="shared" ca="1" si="337"/>
        <v>31230</v>
      </c>
      <c r="AM790" s="26">
        <f t="shared" ca="1" si="338"/>
        <v>31</v>
      </c>
      <c r="AN790" s="26">
        <f ca="1">IF(AM790=0,0,COUNTIF($AM$19:AM790,C790*10+1))</f>
        <v>288</v>
      </c>
      <c r="AO790" s="21">
        <f t="shared" ca="1" si="339"/>
        <v>0</v>
      </c>
      <c r="AP790" s="33">
        <f t="shared" ca="1" si="340"/>
        <v>31230</v>
      </c>
      <c r="AR790" s="111">
        <v>14116</v>
      </c>
      <c r="AS790" s="26"/>
    </row>
    <row r="791" spans="1:45" x14ac:dyDescent="0.2">
      <c r="A791" s="15">
        <f>Daten!A791</f>
        <v>32011</v>
      </c>
      <c r="B791" s="8" t="str">
        <f>Daten!B791</f>
        <v>St. Anton an der Jeßnitz</v>
      </c>
      <c r="C791" s="15">
        <f t="shared" si="316"/>
        <v>3</v>
      </c>
      <c r="D791" s="10">
        <f>Daten!D791</f>
        <v>0</v>
      </c>
      <c r="E791" s="9">
        <f>Daten!E791</f>
        <v>1188</v>
      </c>
      <c r="F791" s="9">
        <f>Daten!F791</f>
        <v>1228</v>
      </c>
      <c r="G791" s="27">
        <f t="shared" si="317"/>
        <v>-40</v>
      </c>
      <c r="H791" s="29">
        <f t="shared" si="318"/>
        <v>-3.2573289902280131E-2</v>
      </c>
      <c r="I791" s="21">
        <f t="shared" si="319"/>
        <v>15.840222635107471</v>
      </c>
      <c r="J791" s="21">
        <f t="shared" si="320"/>
        <v>-55.840222635107473</v>
      </c>
      <c r="K791" s="27">
        <f t="shared" si="321"/>
        <v>27920.111317553736</v>
      </c>
      <c r="L791" s="16">
        <f>Daten!G791</f>
        <v>184</v>
      </c>
      <c r="M791" s="16">
        <f>Daten!H791</f>
        <v>759</v>
      </c>
      <c r="N791" s="16">
        <f>Daten!I791</f>
        <v>245</v>
      </c>
      <c r="O791" s="28">
        <f t="shared" si="322"/>
        <v>0.56521739130434778</v>
      </c>
      <c r="P791" s="16">
        <f t="shared" si="323"/>
        <v>419.7359190017994</v>
      </c>
      <c r="Q791" s="21">
        <f t="shared" si="324"/>
        <v>9.2640809982005976</v>
      </c>
      <c r="R791" s="27">
        <f t="shared" si="325"/>
        <v>1852.8161996401195</v>
      </c>
      <c r="S791" s="9">
        <f>Daten!K791</f>
        <v>31219</v>
      </c>
      <c r="T791" s="9">
        <f>Daten!L791</f>
        <v>38692</v>
      </c>
      <c r="U791" s="9">
        <f>Daten!M791</f>
        <v>37958</v>
      </c>
      <c r="V791" s="9">
        <f>Daten!N791</f>
        <v>500</v>
      </c>
      <c r="W791" s="9">
        <f>Daten!O791</f>
        <v>500</v>
      </c>
      <c r="X791" s="23">
        <f t="shared" si="326"/>
        <v>107869</v>
      </c>
      <c r="Y791" s="9">
        <f t="shared" si="327"/>
        <v>420215.56787308218</v>
      </c>
      <c r="Z791" s="21">
        <f t="shared" si="328"/>
        <v>-312346.56787308218</v>
      </c>
      <c r="AA791" s="27">
        <f t="shared" si="329"/>
        <v>31234.65678730822</v>
      </c>
      <c r="AB791" s="32">
        <f t="shared" si="330"/>
        <v>61007.584304502074</v>
      </c>
      <c r="AC791" s="31">
        <f t="shared" si="331"/>
        <v>61007.584304502074</v>
      </c>
      <c r="AG791" s="26">
        <f t="shared" si="332"/>
        <v>27920.111317553736</v>
      </c>
      <c r="AH791" s="26">
        <f t="shared" si="333"/>
        <v>31234.65678730822</v>
      </c>
      <c r="AI791" s="26">
        <f t="shared" si="334"/>
        <v>59154.768104861956</v>
      </c>
      <c r="AJ791" s="26">
        <f t="shared" si="335"/>
        <v>1</v>
      </c>
      <c r="AK791" s="26">
        <f t="shared" si="336"/>
        <v>59154.768104861956</v>
      </c>
      <c r="AL791" s="26">
        <f t="shared" ca="1" si="337"/>
        <v>139611</v>
      </c>
      <c r="AM791" s="26">
        <f t="shared" ca="1" si="338"/>
        <v>31</v>
      </c>
      <c r="AN791" s="26">
        <f ca="1">IF(AM791=0,0,COUNTIF($AM$19:AM791,C791*10+1))</f>
        <v>289</v>
      </c>
      <c r="AO791" s="21">
        <f t="shared" ca="1" si="339"/>
        <v>0</v>
      </c>
      <c r="AP791" s="33">
        <f t="shared" ca="1" si="340"/>
        <v>139611</v>
      </c>
      <c r="AR791" s="111">
        <v>63104</v>
      </c>
      <c r="AS791" s="26"/>
    </row>
    <row r="792" spans="1:45" x14ac:dyDescent="0.2">
      <c r="A792" s="15">
        <f>Daten!A792</f>
        <v>32012</v>
      </c>
      <c r="B792" s="8" t="str">
        <f>Daten!B792</f>
        <v>St. Georgen an der Leys</v>
      </c>
      <c r="C792" s="15">
        <f t="shared" si="316"/>
        <v>3</v>
      </c>
      <c r="D792" s="10">
        <f>Daten!D792</f>
        <v>0</v>
      </c>
      <c r="E792" s="9">
        <f>Daten!E792</f>
        <v>1331</v>
      </c>
      <c r="F792" s="9">
        <f>Daten!F792</f>
        <v>1328</v>
      </c>
      <c r="G792" s="27">
        <f t="shared" si="317"/>
        <v>3</v>
      </c>
      <c r="H792" s="29">
        <f t="shared" si="318"/>
        <v>2.2590361445783132E-3</v>
      </c>
      <c r="I792" s="21">
        <f t="shared" si="319"/>
        <v>17.13014304513251</v>
      </c>
      <c r="J792" s="21">
        <f t="shared" si="320"/>
        <v>-14.13014304513251</v>
      </c>
      <c r="K792" s="27">
        <f t="shared" si="321"/>
        <v>7065.0715225662552</v>
      </c>
      <c r="L792" s="16">
        <f>Daten!G792</f>
        <v>220</v>
      </c>
      <c r="M792" s="16">
        <f>Daten!H792</f>
        <v>898</v>
      </c>
      <c r="N792" s="16">
        <f>Daten!I792</f>
        <v>213</v>
      </c>
      <c r="O792" s="28">
        <f t="shared" si="322"/>
        <v>0.48218262806236079</v>
      </c>
      <c r="P792" s="16">
        <f t="shared" si="323"/>
        <v>496.60455238948072</v>
      </c>
      <c r="Q792" s="21">
        <f t="shared" si="324"/>
        <v>-63.604552389480716</v>
      </c>
      <c r="R792" s="27">
        <f t="shared" si="325"/>
        <v>-12720.910477896143</v>
      </c>
      <c r="S792" s="9">
        <f>Daten!K792</f>
        <v>18660</v>
      </c>
      <c r="T792" s="9">
        <f>Daten!L792</f>
        <v>37905</v>
      </c>
      <c r="U792" s="9">
        <f>Daten!M792</f>
        <v>108128</v>
      </c>
      <c r="V792" s="9">
        <f>Daten!N792</f>
        <v>500</v>
      </c>
      <c r="W792" s="9">
        <f>Daten!O792</f>
        <v>500</v>
      </c>
      <c r="X792" s="23">
        <f t="shared" si="326"/>
        <v>164693</v>
      </c>
      <c r="Y792" s="9">
        <f t="shared" si="327"/>
        <v>470797.07141336059</v>
      </c>
      <c r="Z792" s="21">
        <f t="shared" si="328"/>
        <v>-306104.07141336059</v>
      </c>
      <c r="AA792" s="27">
        <f t="shared" si="329"/>
        <v>30610.407141336062</v>
      </c>
      <c r="AB792" s="32">
        <f t="shared" si="330"/>
        <v>24954.568186006174</v>
      </c>
      <c r="AC792" s="31">
        <f t="shared" si="331"/>
        <v>24954.568186006174</v>
      </c>
      <c r="AG792" s="26">
        <f t="shared" si="332"/>
        <v>7065.0715225662552</v>
      </c>
      <c r="AH792" s="26">
        <f t="shared" si="333"/>
        <v>30610.407141336062</v>
      </c>
      <c r="AI792" s="26">
        <f t="shared" si="334"/>
        <v>37675.478663902315</v>
      </c>
      <c r="AJ792" s="26">
        <f t="shared" si="335"/>
        <v>1</v>
      </c>
      <c r="AK792" s="26">
        <f t="shared" si="336"/>
        <v>37675.478663902315</v>
      </c>
      <c r="AL792" s="26">
        <f t="shared" ca="1" si="337"/>
        <v>88918</v>
      </c>
      <c r="AM792" s="26">
        <f t="shared" ca="1" si="338"/>
        <v>31</v>
      </c>
      <c r="AN792" s="26">
        <f ca="1">IF(AM792=0,0,COUNTIF($AM$19:AM792,C792*10+1))</f>
        <v>290</v>
      </c>
      <c r="AO792" s="21">
        <f t="shared" ca="1" si="339"/>
        <v>0</v>
      </c>
      <c r="AP792" s="33">
        <f t="shared" ca="1" si="340"/>
        <v>88918</v>
      </c>
      <c r="AR792" s="111">
        <v>40191</v>
      </c>
      <c r="AS792" s="26"/>
    </row>
    <row r="793" spans="1:45" x14ac:dyDescent="0.2">
      <c r="A793" s="15">
        <f>Daten!A793</f>
        <v>32013</v>
      </c>
      <c r="B793" s="8" t="str">
        <f>Daten!B793</f>
        <v>Scheibbs</v>
      </c>
      <c r="C793" s="15">
        <f t="shared" si="316"/>
        <v>3</v>
      </c>
      <c r="D793" s="10">
        <f>Daten!D793</f>
        <v>0</v>
      </c>
      <c r="E793" s="9">
        <f>Daten!E793</f>
        <v>4126</v>
      </c>
      <c r="F793" s="9">
        <f>Daten!F793</f>
        <v>4213</v>
      </c>
      <c r="G793" s="27">
        <f t="shared" si="317"/>
        <v>-87</v>
      </c>
      <c r="H793" s="29">
        <f t="shared" si="318"/>
        <v>-2.0650367908853547E-2</v>
      </c>
      <c r="I793" s="21">
        <f t="shared" si="319"/>
        <v>54.344346874354869</v>
      </c>
      <c r="J793" s="21">
        <f t="shared" si="320"/>
        <v>-141.34434687435487</v>
      </c>
      <c r="K793" s="27">
        <f t="shared" si="321"/>
        <v>70672.173437177436</v>
      </c>
      <c r="L793" s="16">
        <f>Daten!G793</f>
        <v>560</v>
      </c>
      <c r="M793" s="16">
        <f>Daten!H793</f>
        <v>2568</v>
      </c>
      <c r="N793" s="16">
        <f>Daten!I793</f>
        <v>998</v>
      </c>
      <c r="O793" s="28">
        <f t="shared" si="322"/>
        <v>0.60669781931464173</v>
      </c>
      <c r="P793" s="16">
        <f t="shared" si="323"/>
        <v>1420.1341765436375</v>
      </c>
      <c r="Q793" s="21">
        <f t="shared" si="324"/>
        <v>137.86582345636248</v>
      </c>
      <c r="R793" s="27">
        <f t="shared" si="325"/>
        <v>27573.164691272497</v>
      </c>
      <c r="S793" s="9">
        <f>Daten!K793</f>
        <v>29461</v>
      </c>
      <c r="T793" s="9">
        <f>Daten!L793</f>
        <v>317672</v>
      </c>
      <c r="U793" s="9">
        <f>Daten!M793</f>
        <v>1792108</v>
      </c>
      <c r="V793" s="9">
        <f>Daten!N793</f>
        <v>500</v>
      </c>
      <c r="W793" s="9">
        <f>Daten!O793</f>
        <v>500</v>
      </c>
      <c r="X793" s="23">
        <f t="shared" si="326"/>
        <v>2139241</v>
      </c>
      <c r="Y793" s="9">
        <f t="shared" si="327"/>
        <v>1459435.5497006204</v>
      </c>
      <c r="Z793" s="21">
        <f t="shared" si="328"/>
        <v>679805.45029937965</v>
      </c>
      <c r="AA793" s="27">
        <f t="shared" si="329"/>
        <v>-67980.545029937974</v>
      </c>
      <c r="AB793" s="32">
        <f t="shared" si="330"/>
        <v>30264.79309851196</v>
      </c>
      <c r="AC793" s="31">
        <f t="shared" si="331"/>
        <v>30264.79309851196</v>
      </c>
      <c r="AG793" s="26">
        <f t="shared" si="332"/>
        <v>70672.173437177436</v>
      </c>
      <c r="AH793" s="26">
        <f t="shared" si="333"/>
        <v>-67980.545029937974</v>
      </c>
      <c r="AI793" s="26">
        <f t="shared" si="334"/>
        <v>2691.6284072394628</v>
      </c>
      <c r="AJ793" s="26">
        <f t="shared" si="335"/>
        <v>1</v>
      </c>
      <c r="AK793" s="26">
        <f t="shared" si="336"/>
        <v>0</v>
      </c>
      <c r="AL793" s="26">
        <f t="shared" ca="1" si="337"/>
        <v>0</v>
      </c>
      <c r="AM793" s="26">
        <f t="shared" ca="1" si="338"/>
        <v>0</v>
      </c>
      <c r="AN793" s="26">
        <f ca="1">IF(AM793=0,0,COUNTIF($AM$19:AM793,C793*10+1))</f>
        <v>0</v>
      </c>
      <c r="AO793" s="21">
        <f t="shared" ca="1" si="339"/>
        <v>0</v>
      </c>
      <c r="AP793" s="33">
        <f t="shared" ca="1" si="340"/>
        <v>0</v>
      </c>
      <c r="AR793" s="111">
        <v>0</v>
      </c>
      <c r="AS793" s="26"/>
    </row>
    <row r="794" spans="1:45" x14ac:dyDescent="0.2">
      <c r="A794" s="15">
        <f>Daten!A794</f>
        <v>32014</v>
      </c>
      <c r="B794" s="8" t="str">
        <f>Daten!B794</f>
        <v>Steinakirchen am Forst</v>
      </c>
      <c r="C794" s="15">
        <f t="shared" si="316"/>
        <v>3</v>
      </c>
      <c r="D794" s="10">
        <f>Daten!D794</f>
        <v>0</v>
      </c>
      <c r="E794" s="9">
        <f>Daten!E794</f>
        <v>2249</v>
      </c>
      <c r="F794" s="9">
        <f>Daten!F794</f>
        <v>2285</v>
      </c>
      <c r="G794" s="27">
        <f t="shared" si="317"/>
        <v>-36</v>
      </c>
      <c r="H794" s="29">
        <f t="shared" si="318"/>
        <v>-1.575492341356674E-2</v>
      </c>
      <c r="I794" s="21">
        <f t="shared" si="319"/>
        <v>29.474681369072126</v>
      </c>
      <c r="J794" s="21">
        <f t="shared" si="320"/>
        <v>-65.47468136907213</v>
      </c>
      <c r="K794" s="27">
        <f t="shared" si="321"/>
        <v>32737.340684536066</v>
      </c>
      <c r="L794" s="16">
        <f>Daten!G794</f>
        <v>387</v>
      </c>
      <c r="M794" s="16">
        <f>Daten!H794</f>
        <v>1458</v>
      </c>
      <c r="N794" s="16">
        <f>Daten!I794</f>
        <v>404</v>
      </c>
      <c r="O794" s="28">
        <f t="shared" si="322"/>
        <v>0.54252400548696844</v>
      </c>
      <c r="P794" s="16">
        <f t="shared" si="323"/>
        <v>806.291132944168</v>
      </c>
      <c r="Q794" s="21">
        <f t="shared" si="324"/>
        <v>-15.291132944167998</v>
      </c>
      <c r="R794" s="27">
        <f t="shared" si="325"/>
        <v>-3058.2265888335996</v>
      </c>
      <c r="S794" s="9">
        <f>Daten!K794</f>
        <v>28524</v>
      </c>
      <c r="T794" s="9">
        <f>Daten!L794</f>
        <v>117077</v>
      </c>
      <c r="U794" s="9">
        <f>Daten!M794</f>
        <v>244372</v>
      </c>
      <c r="V794" s="9">
        <f>Daten!N794</f>
        <v>500</v>
      </c>
      <c r="W794" s="9">
        <f>Daten!O794</f>
        <v>500</v>
      </c>
      <c r="X794" s="23">
        <f t="shared" si="326"/>
        <v>389973</v>
      </c>
      <c r="Y794" s="9">
        <f t="shared" si="327"/>
        <v>795509.10113346949</v>
      </c>
      <c r="Z794" s="21">
        <f t="shared" si="328"/>
        <v>-405536.10113346949</v>
      </c>
      <c r="AA794" s="27">
        <f t="shared" si="329"/>
        <v>40553.610113346949</v>
      </c>
      <c r="AB794" s="32">
        <f t="shared" si="330"/>
        <v>70232.724209049411</v>
      </c>
      <c r="AC794" s="31">
        <f t="shared" si="331"/>
        <v>70232.724209049411</v>
      </c>
      <c r="AG794" s="26">
        <f t="shared" si="332"/>
        <v>32737.340684536066</v>
      </c>
      <c r="AH794" s="26">
        <f t="shared" si="333"/>
        <v>40553.610113346949</v>
      </c>
      <c r="AI794" s="26">
        <f t="shared" si="334"/>
        <v>73290.950797883008</v>
      </c>
      <c r="AJ794" s="26">
        <f t="shared" si="335"/>
        <v>1</v>
      </c>
      <c r="AK794" s="26">
        <f t="shared" si="336"/>
        <v>73290.950797883008</v>
      </c>
      <c r="AL794" s="26">
        <f t="shared" ca="1" si="337"/>
        <v>172974</v>
      </c>
      <c r="AM794" s="26">
        <f t="shared" ca="1" si="338"/>
        <v>31</v>
      </c>
      <c r="AN794" s="26">
        <f ca="1">IF(AM794=0,0,COUNTIF($AM$19:AM794,C794*10+1))</f>
        <v>291</v>
      </c>
      <c r="AO794" s="21">
        <f t="shared" ca="1" si="339"/>
        <v>0</v>
      </c>
      <c r="AP794" s="33">
        <f t="shared" ca="1" si="340"/>
        <v>172974</v>
      </c>
      <c r="AR794" s="111">
        <v>78184</v>
      </c>
      <c r="AS794" s="26"/>
    </row>
    <row r="795" spans="1:45" x14ac:dyDescent="0.2">
      <c r="A795" s="15">
        <f>Daten!A795</f>
        <v>32015</v>
      </c>
      <c r="B795" s="8" t="str">
        <f>Daten!B795</f>
        <v>Wang</v>
      </c>
      <c r="C795" s="15">
        <f t="shared" si="316"/>
        <v>3</v>
      </c>
      <c r="D795" s="10">
        <f>Daten!D795</f>
        <v>0</v>
      </c>
      <c r="E795" s="9">
        <f>Daten!E795</f>
        <v>1358</v>
      </c>
      <c r="F795" s="9">
        <f>Daten!F795</f>
        <v>1302</v>
      </c>
      <c r="G795" s="27">
        <f t="shared" si="317"/>
        <v>56</v>
      </c>
      <c r="H795" s="29">
        <f t="shared" si="318"/>
        <v>4.3010752688172046E-2</v>
      </c>
      <c r="I795" s="21">
        <f t="shared" si="319"/>
        <v>16.794763738526001</v>
      </c>
      <c r="J795" s="21">
        <f t="shared" si="320"/>
        <v>39.205236261473999</v>
      </c>
      <c r="K795" s="27">
        <f t="shared" si="321"/>
        <v>-19602.618130736999</v>
      </c>
      <c r="L795" s="16">
        <f>Daten!G795</f>
        <v>249</v>
      </c>
      <c r="M795" s="16">
        <f>Daten!H795</f>
        <v>894</v>
      </c>
      <c r="N795" s="16">
        <f>Daten!I795</f>
        <v>215</v>
      </c>
      <c r="O795" s="28">
        <f t="shared" si="322"/>
        <v>0.51901565995525722</v>
      </c>
      <c r="P795" s="16">
        <f t="shared" si="323"/>
        <v>494.39250538551863</v>
      </c>
      <c r="Q795" s="21">
        <f t="shared" si="324"/>
        <v>-30.392505385518632</v>
      </c>
      <c r="R795" s="27">
        <f t="shared" si="325"/>
        <v>-6078.5010771037269</v>
      </c>
      <c r="S795" s="9">
        <f>Daten!K795</f>
        <v>16007</v>
      </c>
      <c r="T795" s="9">
        <f>Daten!L795</f>
        <v>54426</v>
      </c>
      <c r="U795" s="9">
        <f>Daten!M795</f>
        <v>101770</v>
      </c>
      <c r="V795" s="9">
        <f>Daten!N795</f>
        <v>500</v>
      </c>
      <c r="W795" s="9">
        <f>Daten!O795</f>
        <v>500</v>
      </c>
      <c r="X795" s="23">
        <f t="shared" si="326"/>
        <v>172203</v>
      </c>
      <c r="Y795" s="9">
        <f t="shared" si="327"/>
        <v>480347.4252286579</v>
      </c>
      <c r="Z795" s="21">
        <f t="shared" si="328"/>
        <v>-308144.4252286579</v>
      </c>
      <c r="AA795" s="27">
        <f t="shared" si="329"/>
        <v>30814.442522865793</v>
      </c>
      <c r="AB795" s="32">
        <f t="shared" si="330"/>
        <v>5133.3233150250671</v>
      </c>
      <c r="AC795" s="31">
        <f t="shared" si="331"/>
        <v>5133.3233150250671</v>
      </c>
      <c r="AG795" s="26">
        <f t="shared" si="332"/>
        <v>-19602.618130736999</v>
      </c>
      <c r="AH795" s="26">
        <f t="shared" si="333"/>
        <v>30814.442522865793</v>
      </c>
      <c r="AI795" s="26">
        <f t="shared" si="334"/>
        <v>11211.824392128794</v>
      </c>
      <c r="AJ795" s="26">
        <f t="shared" si="335"/>
        <v>1</v>
      </c>
      <c r="AK795" s="26">
        <f t="shared" si="336"/>
        <v>11211.824392128794</v>
      </c>
      <c r="AL795" s="26">
        <f t="shared" ca="1" si="337"/>
        <v>26461</v>
      </c>
      <c r="AM795" s="26">
        <f t="shared" ca="1" si="338"/>
        <v>31</v>
      </c>
      <c r="AN795" s="26">
        <f ca="1">IF(AM795=0,0,COUNTIF($AM$19:AM795,C795*10+1))</f>
        <v>292</v>
      </c>
      <c r="AO795" s="21">
        <f t="shared" ca="1" si="339"/>
        <v>0</v>
      </c>
      <c r="AP795" s="33">
        <f t="shared" ca="1" si="340"/>
        <v>26461</v>
      </c>
      <c r="AR795" s="111">
        <v>11960</v>
      </c>
      <c r="AS795" s="26"/>
    </row>
    <row r="796" spans="1:45" x14ac:dyDescent="0.2">
      <c r="A796" s="15">
        <f>Daten!A796</f>
        <v>32016</v>
      </c>
      <c r="B796" s="8" t="str">
        <f>Daten!B796</f>
        <v>Wieselburg</v>
      </c>
      <c r="C796" s="15">
        <f t="shared" si="316"/>
        <v>3</v>
      </c>
      <c r="D796" s="10">
        <f>Daten!D796</f>
        <v>0</v>
      </c>
      <c r="E796" s="9">
        <f>Daten!E796</f>
        <v>4257</v>
      </c>
      <c r="F796" s="9">
        <f>Daten!F796</f>
        <v>3871</v>
      </c>
      <c r="G796" s="27">
        <f t="shared" si="317"/>
        <v>386</v>
      </c>
      <c r="H796" s="29">
        <f t="shared" si="318"/>
        <v>9.971583570136916E-2</v>
      </c>
      <c r="I796" s="21">
        <f t="shared" si="319"/>
        <v>49.932819072069236</v>
      </c>
      <c r="J796" s="21">
        <f t="shared" si="320"/>
        <v>336.06718092793074</v>
      </c>
      <c r="K796" s="27">
        <f t="shared" si="321"/>
        <v>-168033.59046396537</v>
      </c>
      <c r="L796" s="16">
        <f>Daten!G796</f>
        <v>612</v>
      </c>
      <c r="M796" s="16">
        <f>Daten!H796</f>
        <v>2974</v>
      </c>
      <c r="N796" s="16">
        <f>Daten!I796</f>
        <v>671</v>
      </c>
      <c r="O796" s="28">
        <f t="shared" si="322"/>
        <v>0.43140551445864156</v>
      </c>
      <c r="P796" s="16">
        <f t="shared" si="323"/>
        <v>1644.6569474457858</v>
      </c>
      <c r="Q796" s="21">
        <f t="shared" si="324"/>
        <v>-361.65694744578582</v>
      </c>
      <c r="R796" s="27">
        <f t="shared" si="325"/>
        <v>-72331.389489157169</v>
      </c>
      <c r="S796" s="9">
        <f>Daten!K796</f>
        <v>6140</v>
      </c>
      <c r="T796" s="9">
        <f>Daten!L796</f>
        <v>400142</v>
      </c>
      <c r="U796" s="9">
        <f>Daten!M796</f>
        <v>5790953</v>
      </c>
      <c r="V796" s="9">
        <f>Daten!N796</f>
        <v>500</v>
      </c>
      <c r="W796" s="9">
        <f>Daten!O796</f>
        <v>500</v>
      </c>
      <c r="X796" s="23">
        <f t="shared" si="326"/>
        <v>6197235</v>
      </c>
      <c r="Y796" s="9">
        <f t="shared" si="327"/>
        <v>1505772.451545211</v>
      </c>
      <c r="Z796" s="21">
        <f t="shared" si="328"/>
        <v>4691462.5484547894</v>
      </c>
      <c r="AA796" s="27">
        <f t="shared" si="329"/>
        <v>-469146.25484547898</v>
      </c>
      <c r="AB796" s="32">
        <f t="shared" si="330"/>
        <v>-709511.2347986016</v>
      </c>
      <c r="AC796" s="31">
        <f t="shared" si="331"/>
        <v>0</v>
      </c>
      <c r="AG796" s="26">
        <f t="shared" si="332"/>
        <v>0</v>
      </c>
      <c r="AH796" s="26">
        <f t="shared" si="333"/>
        <v>0</v>
      </c>
      <c r="AI796" s="26">
        <f t="shared" si="334"/>
        <v>0</v>
      </c>
      <c r="AJ796" s="26">
        <f t="shared" si="335"/>
        <v>1</v>
      </c>
      <c r="AK796" s="26">
        <f t="shared" si="336"/>
        <v>0</v>
      </c>
      <c r="AL796" s="26">
        <f t="shared" ca="1" si="337"/>
        <v>0</v>
      </c>
      <c r="AM796" s="26">
        <f t="shared" ca="1" si="338"/>
        <v>0</v>
      </c>
      <c r="AN796" s="26">
        <f ca="1">IF(AM796=0,0,COUNTIF($AM$19:AM796,C796*10+1))</f>
        <v>0</v>
      </c>
      <c r="AO796" s="21">
        <f t="shared" ca="1" si="339"/>
        <v>0</v>
      </c>
      <c r="AP796" s="33">
        <f t="shared" ca="1" si="340"/>
        <v>0</v>
      </c>
      <c r="AR796" s="111">
        <v>0</v>
      </c>
      <c r="AS796" s="26"/>
    </row>
    <row r="797" spans="1:45" x14ac:dyDescent="0.2">
      <c r="A797" s="15">
        <f>Daten!A797</f>
        <v>32017</v>
      </c>
      <c r="B797" s="8" t="str">
        <f>Daten!B797</f>
        <v>Wieselburg-Land</v>
      </c>
      <c r="C797" s="15">
        <f t="shared" si="316"/>
        <v>3</v>
      </c>
      <c r="D797" s="10">
        <f>Daten!D797</f>
        <v>0</v>
      </c>
      <c r="E797" s="9">
        <f>Daten!E797</f>
        <v>3419</v>
      </c>
      <c r="F797" s="9">
        <f>Daten!F797</f>
        <v>3271</v>
      </c>
      <c r="G797" s="27">
        <f t="shared" si="317"/>
        <v>148</v>
      </c>
      <c r="H797" s="29">
        <f t="shared" si="318"/>
        <v>4.524610210944665E-2</v>
      </c>
      <c r="I797" s="21">
        <f t="shared" si="319"/>
        <v>42.193296611919003</v>
      </c>
      <c r="J797" s="21">
        <f t="shared" si="320"/>
        <v>105.80670338808099</v>
      </c>
      <c r="K797" s="27">
        <f t="shared" si="321"/>
        <v>-52903.351694040495</v>
      </c>
      <c r="L797" s="16">
        <f>Daten!G797</f>
        <v>568</v>
      </c>
      <c r="M797" s="16">
        <f>Daten!H797</f>
        <v>2252</v>
      </c>
      <c r="N797" s="16">
        <f>Daten!I797</f>
        <v>599</v>
      </c>
      <c r="O797" s="28">
        <f t="shared" si="322"/>
        <v>0.51820603907637652</v>
      </c>
      <c r="P797" s="16">
        <f t="shared" si="323"/>
        <v>1245.3824632306353</v>
      </c>
      <c r="Q797" s="21">
        <f t="shared" si="324"/>
        <v>-78.382463230635267</v>
      </c>
      <c r="R797" s="27">
        <f t="shared" si="325"/>
        <v>-15676.492646127053</v>
      </c>
      <c r="S797" s="9">
        <f>Daten!K797</f>
        <v>33804</v>
      </c>
      <c r="T797" s="9">
        <f>Daten!L797</f>
        <v>190053</v>
      </c>
      <c r="U797" s="9">
        <f>Daten!M797</f>
        <v>1026477</v>
      </c>
      <c r="V797" s="9">
        <f>Daten!N797</f>
        <v>500</v>
      </c>
      <c r="W797" s="9">
        <f>Daten!O797</f>
        <v>500</v>
      </c>
      <c r="X797" s="23">
        <f t="shared" si="326"/>
        <v>1250334</v>
      </c>
      <c r="Y797" s="9">
        <f t="shared" si="327"/>
        <v>1209357.7664630201</v>
      </c>
      <c r="Z797" s="21">
        <f t="shared" si="328"/>
        <v>40976.233536979882</v>
      </c>
      <c r="AA797" s="27">
        <f t="shared" si="329"/>
        <v>-4097.623353697988</v>
      </c>
      <c r="AB797" s="32">
        <f t="shared" si="330"/>
        <v>-72677.467693865532</v>
      </c>
      <c r="AC797" s="31">
        <f t="shared" si="331"/>
        <v>0</v>
      </c>
      <c r="AG797" s="26">
        <f t="shared" si="332"/>
        <v>0</v>
      </c>
      <c r="AH797" s="26">
        <f t="shared" si="333"/>
        <v>0</v>
      </c>
      <c r="AI797" s="26">
        <f t="shared" si="334"/>
        <v>0</v>
      </c>
      <c r="AJ797" s="26">
        <f t="shared" si="335"/>
        <v>1</v>
      </c>
      <c r="AK797" s="26">
        <f t="shared" si="336"/>
        <v>0</v>
      </c>
      <c r="AL797" s="26">
        <f t="shared" ca="1" si="337"/>
        <v>0</v>
      </c>
      <c r="AM797" s="26">
        <f t="shared" ca="1" si="338"/>
        <v>0</v>
      </c>
      <c r="AN797" s="26">
        <f ca="1">IF(AM797=0,0,COUNTIF($AM$19:AM797,C797*10+1))</f>
        <v>0</v>
      </c>
      <c r="AO797" s="21">
        <f t="shared" ca="1" si="339"/>
        <v>0</v>
      </c>
      <c r="AP797" s="33">
        <f t="shared" ca="1" si="340"/>
        <v>0</v>
      </c>
      <c r="AR797" s="111">
        <v>0</v>
      </c>
      <c r="AS797" s="26"/>
    </row>
    <row r="798" spans="1:45" x14ac:dyDescent="0.2">
      <c r="A798" s="15">
        <f>Daten!A798</f>
        <v>32018</v>
      </c>
      <c r="B798" s="8" t="str">
        <f>Daten!B798</f>
        <v>Wolfpassing</v>
      </c>
      <c r="C798" s="15">
        <f t="shared" si="316"/>
        <v>3</v>
      </c>
      <c r="D798" s="10">
        <f>Daten!D798</f>
        <v>0</v>
      </c>
      <c r="E798" s="9">
        <f>Daten!E798</f>
        <v>1633</v>
      </c>
      <c r="F798" s="9">
        <f>Daten!F798</f>
        <v>1507</v>
      </c>
      <c r="G798" s="27">
        <f t="shared" si="317"/>
        <v>126</v>
      </c>
      <c r="H798" s="29">
        <f t="shared" si="318"/>
        <v>8.3609820836098206E-2</v>
      </c>
      <c r="I798" s="21">
        <f t="shared" si="319"/>
        <v>19.439100579077326</v>
      </c>
      <c r="J798" s="21">
        <f t="shared" si="320"/>
        <v>106.56089942092268</v>
      </c>
      <c r="K798" s="27">
        <f t="shared" si="321"/>
        <v>-53280.44971046134</v>
      </c>
      <c r="L798" s="16">
        <f>Daten!G798</f>
        <v>343</v>
      </c>
      <c r="M798" s="16">
        <f>Daten!H798</f>
        <v>1062</v>
      </c>
      <c r="N798" s="16">
        <f>Daten!I798</f>
        <v>228</v>
      </c>
      <c r="O798" s="28">
        <f t="shared" si="322"/>
        <v>0.53766478342749524</v>
      </c>
      <c r="P798" s="16">
        <f t="shared" si="323"/>
        <v>587.29847955192486</v>
      </c>
      <c r="Q798" s="21">
        <f t="shared" si="324"/>
        <v>-16.298479551924856</v>
      </c>
      <c r="R798" s="27">
        <f t="shared" si="325"/>
        <v>-3259.6959103849713</v>
      </c>
      <c r="S798" s="9">
        <f>Daten!K798</f>
        <v>21783</v>
      </c>
      <c r="T798" s="9">
        <f>Daten!L798</f>
        <v>77600</v>
      </c>
      <c r="U798" s="9">
        <f>Daten!M798</f>
        <v>145709</v>
      </c>
      <c r="V798" s="9">
        <f>Daten!N798</f>
        <v>500</v>
      </c>
      <c r="W798" s="9">
        <f>Daten!O798</f>
        <v>500</v>
      </c>
      <c r="X798" s="23">
        <f t="shared" si="326"/>
        <v>245092</v>
      </c>
      <c r="Y798" s="9">
        <f t="shared" si="327"/>
        <v>577619.54742150102</v>
      </c>
      <c r="Z798" s="21">
        <f t="shared" si="328"/>
        <v>-332527.54742150102</v>
      </c>
      <c r="AA798" s="27">
        <f t="shared" si="329"/>
        <v>33252.7547421501</v>
      </c>
      <c r="AB798" s="32">
        <f t="shared" si="330"/>
        <v>-23287.390878696213</v>
      </c>
      <c r="AC798" s="31">
        <f t="shared" si="331"/>
        <v>0</v>
      </c>
      <c r="AG798" s="26">
        <f t="shared" si="332"/>
        <v>0</v>
      </c>
      <c r="AH798" s="26">
        <f t="shared" si="333"/>
        <v>0</v>
      </c>
      <c r="AI798" s="26">
        <f t="shared" si="334"/>
        <v>0</v>
      </c>
      <c r="AJ798" s="26">
        <f t="shared" si="335"/>
        <v>1</v>
      </c>
      <c r="AK798" s="26">
        <f t="shared" si="336"/>
        <v>0</v>
      </c>
      <c r="AL798" s="26">
        <f t="shared" ca="1" si="337"/>
        <v>0</v>
      </c>
      <c r="AM798" s="26">
        <f t="shared" ca="1" si="338"/>
        <v>0</v>
      </c>
      <c r="AN798" s="26">
        <f ca="1">IF(AM798=0,0,COUNTIF($AM$19:AM798,C798*10+1))</f>
        <v>0</v>
      </c>
      <c r="AO798" s="21">
        <f t="shared" ca="1" si="339"/>
        <v>0</v>
      </c>
      <c r="AP798" s="33">
        <f t="shared" ca="1" si="340"/>
        <v>0</v>
      </c>
      <c r="AR798" s="111">
        <v>0</v>
      </c>
      <c r="AS798" s="26"/>
    </row>
    <row r="799" spans="1:45" x14ac:dyDescent="0.2">
      <c r="A799" s="15">
        <f>Daten!A799</f>
        <v>32101</v>
      </c>
      <c r="B799" s="8" t="str">
        <f>Daten!B799</f>
        <v>Absdorf</v>
      </c>
      <c r="C799" s="15">
        <f t="shared" si="316"/>
        <v>3</v>
      </c>
      <c r="D799" s="10">
        <f>Daten!D799</f>
        <v>0</v>
      </c>
      <c r="E799" s="9">
        <f>Daten!E799</f>
        <v>2139</v>
      </c>
      <c r="F799" s="9">
        <f>Daten!F799</f>
        <v>1917</v>
      </c>
      <c r="G799" s="27">
        <f t="shared" si="317"/>
        <v>222</v>
      </c>
      <c r="H799" s="29">
        <f t="shared" si="318"/>
        <v>0.11580594679186229</v>
      </c>
      <c r="I799" s="21">
        <f t="shared" si="319"/>
        <v>24.727774260179984</v>
      </c>
      <c r="J799" s="21">
        <f t="shared" si="320"/>
        <v>197.27222573982002</v>
      </c>
      <c r="K799" s="27">
        <f t="shared" si="321"/>
        <v>-98636.112869910008</v>
      </c>
      <c r="L799" s="16">
        <f>Daten!G799</f>
        <v>315</v>
      </c>
      <c r="M799" s="16">
        <f>Daten!H799</f>
        <v>1472</v>
      </c>
      <c r="N799" s="16">
        <f>Daten!I799</f>
        <v>352</v>
      </c>
      <c r="O799" s="28">
        <f t="shared" si="322"/>
        <v>0.453125</v>
      </c>
      <c r="P799" s="16">
        <f t="shared" si="323"/>
        <v>814.03329745803512</v>
      </c>
      <c r="Q799" s="21">
        <f t="shared" si="324"/>
        <v>-147.03329745803512</v>
      </c>
      <c r="R799" s="27">
        <f t="shared" si="325"/>
        <v>-29406.659491607024</v>
      </c>
      <c r="S799" s="9">
        <f>Daten!K799</f>
        <v>15083</v>
      </c>
      <c r="T799" s="9">
        <f>Daten!L799</f>
        <v>135808</v>
      </c>
      <c r="U799" s="9">
        <f>Daten!M799</f>
        <v>379005</v>
      </c>
      <c r="V799" s="9">
        <f>Daten!N799</f>
        <v>500</v>
      </c>
      <c r="W799" s="9">
        <f>Daten!O799</f>
        <v>500</v>
      </c>
      <c r="X799" s="23">
        <f t="shared" si="326"/>
        <v>529896</v>
      </c>
      <c r="Y799" s="9">
        <f t="shared" si="327"/>
        <v>756600.25225633231</v>
      </c>
      <c r="Z799" s="21">
        <f t="shared" si="328"/>
        <v>-226704.25225633231</v>
      </c>
      <c r="AA799" s="27">
        <f t="shared" si="329"/>
        <v>22670.425225633233</v>
      </c>
      <c r="AB799" s="32">
        <f t="shared" si="330"/>
        <v>-105372.34713588381</v>
      </c>
      <c r="AC799" s="31">
        <f t="shared" si="331"/>
        <v>0</v>
      </c>
      <c r="AG799" s="26">
        <f t="shared" si="332"/>
        <v>0</v>
      </c>
      <c r="AH799" s="26">
        <f t="shared" si="333"/>
        <v>0</v>
      </c>
      <c r="AI799" s="26">
        <f t="shared" si="334"/>
        <v>0</v>
      </c>
      <c r="AJ799" s="26">
        <f t="shared" si="335"/>
        <v>1</v>
      </c>
      <c r="AK799" s="26">
        <f t="shared" si="336"/>
        <v>0</v>
      </c>
      <c r="AL799" s="26">
        <f t="shared" ca="1" si="337"/>
        <v>0</v>
      </c>
      <c r="AM799" s="26">
        <f t="shared" ca="1" si="338"/>
        <v>0</v>
      </c>
      <c r="AN799" s="26">
        <f ca="1">IF(AM799=0,0,COUNTIF($AM$19:AM799,C799*10+1))</f>
        <v>0</v>
      </c>
      <c r="AO799" s="21">
        <f t="shared" ca="1" si="339"/>
        <v>0</v>
      </c>
      <c r="AP799" s="33">
        <f t="shared" ca="1" si="340"/>
        <v>0</v>
      </c>
      <c r="AR799" s="111">
        <v>0</v>
      </c>
      <c r="AS799" s="26"/>
    </row>
    <row r="800" spans="1:45" x14ac:dyDescent="0.2">
      <c r="A800" s="15">
        <f>Daten!A800</f>
        <v>32104</v>
      </c>
      <c r="B800" s="8" t="str">
        <f>Daten!B800</f>
        <v>Atzenbrugg</v>
      </c>
      <c r="C800" s="15">
        <f t="shared" si="316"/>
        <v>3</v>
      </c>
      <c r="D800" s="10">
        <f>Daten!D800</f>
        <v>0</v>
      </c>
      <c r="E800" s="9">
        <f>Daten!E800</f>
        <v>3125</v>
      </c>
      <c r="F800" s="9">
        <f>Daten!F800</f>
        <v>2817</v>
      </c>
      <c r="G800" s="27">
        <f t="shared" si="317"/>
        <v>308</v>
      </c>
      <c r="H800" s="29">
        <f t="shared" si="318"/>
        <v>0.10933617323393681</v>
      </c>
      <c r="I800" s="21">
        <f t="shared" si="319"/>
        <v>36.337057950405331</v>
      </c>
      <c r="J800" s="21">
        <f t="shared" si="320"/>
        <v>271.66294204959468</v>
      </c>
      <c r="K800" s="27">
        <f t="shared" si="321"/>
        <v>-135831.47102479733</v>
      </c>
      <c r="L800" s="16">
        <f>Daten!G800</f>
        <v>457</v>
      </c>
      <c r="M800" s="16">
        <f>Daten!H800</f>
        <v>2113</v>
      </c>
      <c r="N800" s="16">
        <f>Daten!I800</f>
        <v>555</v>
      </c>
      <c r="O800" s="28">
        <f t="shared" si="322"/>
        <v>0.47893989588263131</v>
      </c>
      <c r="P800" s="16">
        <f t="shared" si="323"/>
        <v>1168.513829842954</v>
      </c>
      <c r="Q800" s="21">
        <f t="shared" si="324"/>
        <v>-156.51382984295401</v>
      </c>
      <c r="R800" s="27">
        <f t="shared" si="325"/>
        <v>-31302.7659685908</v>
      </c>
      <c r="S800" s="9">
        <f>Daten!K800</f>
        <v>26064</v>
      </c>
      <c r="T800" s="9">
        <f>Daten!L800</f>
        <v>192232</v>
      </c>
      <c r="U800" s="9">
        <f>Daten!M800</f>
        <v>546438</v>
      </c>
      <c r="V800" s="9">
        <f>Daten!N800</f>
        <v>500</v>
      </c>
      <c r="W800" s="9">
        <f>Daten!O800</f>
        <v>500</v>
      </c>
      <c r="X800" s="23">
        <f t="shared" si="326"/>
        <v>764734</v>
      </c>
      <c r="Y800" s="9">
        <f t="shared" si="327"/>
        <v>1105365.0249186715</v>
      </c>
      <c r="Z800" s="21">
        <f t="shared" si="328"/>
        <v>-340631.02491867146</v>
      </c>
      <c r="AA800" s="27">
        <f t="shared" si="329"/>
        <v>34063.102491867146</v>
      </c>
      <c r="AB800" s="32">
        <f t="shared" si="330"/>
        <v>-133071.13450152098</v>
      </c>
      <c r="AC800" s="31">
        <f t="shared" si="331"/>
        <v>0</v>
      </c>
      <c r="AG800" s="26">
        <f t="shared" si="332"/>
        <v>0</v>
      </c>
      <c r="AH800" s="26">
        <f t="shared" si="333"/>
        <v>0</v>
      </c>
      <c r="AI800" s="26">
        <f t="shared" si="334"/>
        <v>0</v>
      </c>
      <c r="AJ800" s="26">
        <f t="shared" si="335"/>
        <v>1</v>
      </c>
      <c r="AK800" s="26">
        <f t="shared" si="336"/>
        <v>0</v>
      </c>
      <c r="AL800" s="26">
        <f t="shared" ca="1" si="337"/>
        <v>0</v>
      </c>
      <c r="AM800" s="26">
        <f t="shared" ca="1" si="338"/>
        <v>0</v>
      </c>
      <c r="AN800" s="26">
        <f ca="1">IF(AM800=0,0,COUNTIF($AM$19:AM800,C800*10+1))</f>
        <v>0</v>
      </c>
      <c r="AO800" s="21">
        <f t="shared" ca="1" si="339"/>
        <v>0</v>
      </c>
      <c r="AP800" s="33">
        <f t="shared" ca="1" si="340"/>
        <v>0</v>
      </c>
      <c r="AR800" s="111">
        <v>0</v>
      </c>
      <c r="AS800" s="26"/>
    </row>
    <row r="801" spans="1:45" x14ac:dyDescent="0.2">
      <c r="A801" s="15">
        <f>Daten!A801</f>
        <v>32106</v>
      </c>
      <c r="B801" s="8" t="str">
        <f>Daten!B801</f>
        <v>Fels am Wagram</v>
      </c>
      <c r="C801" s="15">
        <f t="shared" si="316"/>
        <v>3</v>
      </c>
      <c r="D801" s="10">
        <f>Daten!D801</f>
        <v>0</v>
      </c>
      <c r="E801" s="9">
        <f>Daten!E801</f>
        <v>2356</v>
      </c>
      <c r="F801" s="9">
        <f>Daten!F801</f>
        <v>2198</v>
      </c>
      <c r="G801" s="27">
        <f t="shared" si="317"/>
        <v>158</v>
      </c>
      <c r="H801" s="29">
        <f t="shared" si="318"/>
        <v>7.1883530482256597E-2</v>
      </c>
      <c r="I801" s="21">
        <f t="shared" si="319"/>
        <v>28.352450612350342</v>
      </c>
      <c r="J801" s="21">
        <f t="shared" si="320"/>
        <v>129.64754938764966</v>
      </c>
      <c r="K801" s="27">
        <f t="shared" si="321"/>
        <v>-64823.774693824831</v>
      </c>
      <c r="L801" s="16">
        <f>Daten!G801</f>
        <v>346</v>
      </c>
      <c r="M801" s="16">
        <f>Daten!H801</f>
        <v>1608</v>
      </c>
      <c r="N801" s="16">
        <f>Daten!I801</f>
        <v>402</v>
      </c>
      <c r="O801" s="28">
        <f t="shared" si="322"/>
        <v>0.46517412935323382</v>
      </c>
      <c r="P801" s="16">
        <f t="shared" si="323"/>
        <v>889.24289559274496</v>
      </c>
      <c r="Q801" s="21">
        <f t="shared" si="324"/>
        <v>-141.24289559274496</v>
      </c>
      <c r="R801" s="27">
        <f t="shared" si="325"/>
        <v>-28248.579118548991</v>
      </c>
      <c r="S801" s="9">
        <f>Daten!K801</f>
        <v>40076</v>
      </c>
      <c r="T801" s="9">
        <f>Daten!L801</f>
        <v>143450</v>
      </c>
      <c r="U801" s="9">
        <f>Daten!M801</f>
        <v>210362</v>
      </c>
      <c r="V801" s="9">
        <f>Daten!N801</f>
        <v>500</v>
      </c>
      <c r="W801" s="9">
        <f>Daten!O801</f>
        <v>500</v>
      </c>
      <c r="X801" s="23">
        <f t="shared" si="326"/>
        <v>393888</v>
      </c>
      <c r="Y801" s="9">
        <f t="shared" si="327"/>
        <v>833356.79958668479</v>
      </c>
      <c r="Z801" s="21">
        <f t="shared" si="328"/>
        <v>-439468.79958668479</v>
      </c>
      <c r="AA801" s="27">
        <f t="shared" si="329"/>
        <v>43946.879958668484</v>
      </c>
      <c r="AB801" s="32">
        <f t="shared" si="330"/>
        <v>-49125.473853705342</v>
      </c>
      <c r="AC801" s="31">
        <f t="shared" si="331"/>
        <v>0</v>
      </c>
      <c r="AG801" s="26">
        <f t="shared" si="332"/>
        <v>0</v>
      </c>
      <c r="AH801" s="26">
        <f t="shared" si="333"/>
        <v>0</v>
      </c>
      <c r="AI801" s="26">
        <f t="shared" si="334"/>
        <v>0</v>
      </c>
      <c r="AJ801" s="26">
        <f t="shared" si="335"/>
        <v>1</v>
      </c>
      <c r="AK801" s="26">
        <f t="shared" si="336"/>
        <v>0</v>
      </c>
      <c r="AL801" s="26">
        <f t="shared" ca="1" si="337"/>
        <v>0</v>
      </c>
      <c r="AM801" s="26">
        <f t="shared" ca="1" si="338"/>
        <v>0</v>
      </c>
      <c r="AN801" s="26">
        <f ca="1">IF(AM801=0,0,COUNTIF($AM$19:AM801,C801*10+1))</f>
        <v>0</v>
      </c>
      <c r="AO801" s="21">
        <f t="shared" ca="1" si="339"/>
        <v>0</v>
      </c>
      <c r="AP801" s="33">
        <f t="shared" ca="1" si="340"/>
        <v>0</v>
      </c>
      <c r="AR801" s="111">
        <v>0</v>
      </c>
      <c r="AS801" s="26"/>
    </row>
    <row r="802" spans="1:45" x14ac:dyDescent="0.2">
      <c r="A802" s="15">
        <f>Daten!A802</f>
        <v>32107</v>
      </c>
      <c r="B802" s="8" t="str">
        <f>Daten!B802</f>
        <v>Grafenwörth</v>
      </c>
      <c r="C802" s="15">
        <f t="shared" si="316"/>
        <v>3</v>
      </c>
      <c r="D802" s="10">
        <f>Daten!D802</f>
        <v>0</v>
      </c>
      <c r="E802" s="9">
        <f>Daten!E802</f>
        <v>3173</v>
      </c>
      <c r="F802" s="9">
        <f>Daten!F802</f>
        <v>3118</v>
      </c>
      <c r="G802" s="27">
        <f t="shared" si="317"/>
        <v>55</v>
      </c>
      <c r="H802" s="29">
        <f t="shared" si="318"/>
        <v>1.7639512508017961E-2</v>
      </c>
      <c r="I802" s="21">
        <f t="shared" si="319"/>
        <v>40.219718384580695</v>
      </c>
      <c r="J802" s="21">
        <f t="shared" si="320"/>
        <v>14.780281615419305</v>
      </c>
      <c r="K802" s="27">
        <f t="shared" si="321"/>
        <v>-7390.140807709653</v>
      </c>
      <c r="L802" s="16">
        <f>Daten!G802</f>
        <v>442</v>
      </c>
      <c r="M802" s="16">
        <f>Daten!H802</f>
        <v>1974</v>
      </c>
      <c r="N802" s="16">
        <f>Daten!I802</f>
        <v>757</v>
      </c>
      <c r="O802" s="28">
        <f t="shared" si="322"/>
        <v>0.60739614994934144</v>
      </c>
      <c r="P802" s="16">
        <f t="shared" si="323"/>
        <v>1091.6451964552728</v>
      </c>
      <c r="Q802" s="21">
        <f t="shared" si="324"/>
        <v>107.35480354472725</v>
      </c>
      <c r="R802" s="27">
        <f t="shared" si="325"/>
        <v>21470.960708945451</v>
      </c>
      <c r="S802" s="9">
        <f>Daten!K802</f>
        <v>39502</v>
      </c>
      <c r="T802" s="9">
        <f>Daten!L802</f>
        <v>225503</v>
      </c>
      <c r="U802" s="9">
        <f>Daten!M802</f>
        <v>661038</v>
      </c>
      <c r="V802" s="9">
        <f>Daten!N802</f>
        <v>500</v>
      </c>
      <c r="W802" s="9">
        <f>Daten!O802</f>
        <v>500</v>
      </c>
      <c r="X802" s="23">
        <f t="shared" si="326"/>
        <v>926043</v>
      </c>
      <c r="Y802" s="9">
        <f t="shared" si="327"/>
        <v>1122343.4317014222</v>
      </c>
      <c r="Z802" s="21">
        <f t="shared" si="328"/>
        <v>-196300.4317014222</v>
      </c>
      <c r="AA802" s="27">
        <f t="shared" si="329"/>
        <v>19630.04317014222</v>
      </c>
      <c r="AB802" s="32">
        <f t="shared" si="330"/>
        <v>33710.863071378015</v>
      </c>
      <c r="AC802" s="31">
        <f t="shared" si="331"/>
        <v>33710.863071378015</v>
      </c>
      <c r="AG802" s="26">
        <f t="shared" si="332"/>
        <v>-7390.140807709653</v>
      </c>
      <c r="AH802" s="26">
        <f t="shared" si="333"/>
        <v>19630.04317014222</v>
      </c>
      <c r="AI802" s="26">
        <f t="shared" si="334"/>
        <v>12239.902362432567</v>
      </c>
      <c r="AJ802" s="26">
        <f t="shared" si="335"/>
        <v>1</v>
      </c>
      <c r="AK802" s="26">
        <f t="shared" si="336"/>
        <v>12239.902362432567</v>
      </c>
      <c r="AL802" s="26">
        <f t="shared" ca="1" si="337"/>
        <v>28887</v>
      </c>
      <c r="AM802" s="26">
        <f t="shared" ca="1" si="338"/>
        <v>31</v>
      </c>
      <c r="AN802" s="26">
        <f ca="1">IF(AM802=0,0,COUNTIF($AM$19:AM802,C802*10+1))</f>
        <v>293</v>
      </c>
      <c r="AO802" s="21">
        <f t="shared" ca="1" si="339"/>
        <v>0</v>
      </c>
      <c r="AP802" s="33">
        <f t="shared" ca="1" si="340"/>
        <v>28887</v>
      </c>
      <c r="AR802" s="111">
        <v>13057</v>
      </c>
      <c r="AS802" s="26"/>
    </row>
    <row r="803" spans="1:45" x14ac:dyDescent="0.2">
      <c r="A803" s="15">
        <f>Daten!A803</f>
        <v>32109</v>
      </c>
      <c r="B803" s="8" t="str">
        <f>Daten!B803</f>
        <v>Großriedenthal</v>
      </c>
      <c r="C803" s="15">
        <f t="shared" si="316"/>
        <v>3</v>
      </c>
      <c r="D803" s="10">
        <f>Daten!D803</f>
        <v>0</v>
      </c>
      <c r="E803" s="9">
        <f>Daten!E803</f>
        <v>919</v>
      </c>
      <c r="F803" s="9">
        <f>Daten!F803</f>
        <v>934</v>
      </c>
      <c r="G803" s="27">
        <f t="shared" si="317"/>
        <v>-15</v>
      </c>
      <c r="H803" s="29">
        <f t="shared" si="318"/>
        <v>-1.6059957173447537E-2</v>
      </c>
      <c r="I803" s="21">
        <f t="shared" si="319"/>
        <v>12.047856629633857</v>
      </c>
      <c r="J803" s="21">
        <f t="shared" si="320"/>
        <v>-27.047856629633856</v>
      </c>
      <c r="K803" s="27">
        <f t="shared" si="321"/>
        <v>13523.928314816927</v>
      </c>
      <c r="L803" s="16">
        <f>Daten!G803</f>
        <v>132</v>
      </c>
      <c r="M803" s="16">
        <f>Daten!H803</f>
        <v>598</v>
      </c>
      <c r="N803" s="16">
        <f>Daten!I803</f>
        <v>189</v>
      </c>
      <c r="O803" s="28">
        <f t="shared" si="322"/>
        <v>0.53678929765886285</v>
      </c>
      <c r="P803" s="16">
        <f t="shared" si="323"/>
        <v>330.7010270923268</v>
      </c>
      <c r="Q803" s="21">
        <f t="shared" si="324"/>
        <v>-9.7010270923267967</v>
      </c>
      <c r="R803" s="27">
        <f t="shared" si="325"/>
        <v>-1940.2054184653593</v>
      </c>
      <c r="S803" s="9">
        <f>Daten!K803</f>
        <v>26920</v>
      </c>
      <c r="T803" s="9">
        <f>Daten!L803</f>
        <v>45575</v>
      </c>
      <c r="U803" s="9">
        <f>Daten!M803</f>
        <v>62832</v>
      </c>
      <c r="V803" s="9">
        <f>Daten!N803</f>
        <v>500</v>
      </c>
      <c r="W803" s="9">
        <f>Daten!O803</f>
        <v>500</v>
      </c>
      <c r="X803" s="23">
        <f t="shared" si="326"/>
        <v>135327</v>
      </c>
      <c r="Y803" s="9">
        <f t="shared" si="327"/>
        <v>325065.74652808293</v>
      </c>
      <c r="Z803" s="21">
        <f t="shared" si="328"/>
        <v>-189738.74652808293</v>
      </c>
      <c r="AA803" s="27">
        <f t="shared" si="329"/>
        <v>18973.874652808296</v>
      </c>
      <c r="AB803" s="32">
        <f t="shared" si="330"/>
        <v>30557.597549159866</v>
      </c>
      <c r="AC803" s="31">
        <f t="shared" si="331"/>
        <v>30557.597549159866</v>
      </c>
      <c r="AG803" s="26">
        <f t="shared" si="332"/>
        <v>13523.928314816927</v>
      </c>
      <c r="AH803" s="26">
        <f t="shared" si="333"/>
        <v>18973.874652808296</v>
      </c>
      <c r="AI803" s="26">
        <f t="shared" si="334"/>
        <v>32497.802967625223</v>
      </c>
      <c r="AJ803" s="26">
        <f t="shared" si="335"/>
        <v>1</v>
      </c>
      <c r="AK803" s="26">
        <f t="shared" si="336"/>
        <v>32497.802967625223</v>
      </c>
      <c r="AL803" s="26">
        <f t="shared" ca="1" si="337"/>
        <v>76698</v>
      </c>
      <c r="AM803" s="26">
        <f t="shared" ca="1" si="338"/>
        <v>31</v>
      </c>
      <c r="AN803" s="26">
        <f ca="1">IF(AM803=0,0,COUNTIF($AM$19:AM803,C803*10+1))</f>
        <v>294</v>
      </c>
      <c r="AO803" s="21">
        <f t="shared" ca="1" si="339"/>
        <v>0</v>
      </c>
      <c r="AP803" s="33">
        <f t="shared" ca="1" si="340"/>
        <v>76698</v>
      </c>
      <c r="AR803" s="111">
        <v>34667</v>
      </c>
      <c r="AS803" s="26"/>
    </row>
    <row r="804" spans="1:45" x14ac:dyDescent="0.2">
      <c r="A804" s="15">
        <f>Daten!A804</f>
        <v>32110</v>
      </c>
      <c r="B804" s="8" t="str">
        <f>Daten!B804</f>
        <v>Großweikersdorf</v>
      </c>
      <c r="C804" s="15">
        <f t="shared" si="316"/>
        <v>3</v>
      </c>
      <c r="D804" s="10">
        <f>Daten!D804</f>
        <v>0</v>
      </c>
      <c r="E804" s="9">
        <f>Daten!E804</f>
        <v>3191</v>
      </c>
      <c r="F804" s="9">
        <f>Daten!F804</f>
        <v>3109</v>
      </c>
      <c r="G804" s="27">
        <f t="shared" si="317"/>
        <v>82</v>
      </c>
      <c r="H804" s="29">
        <f t="shared" si="318"/>
        <v>2.6375040205853972E-2</v>
      </c>
      <c r="I804" s="21">
        <f t="shared" si="319"/>
        <v>40.10362554767844</v>
      </c>
      <c r="J804" s="21">
        <f t="shared" si="320"/>
        <v>41.89637445232156</v>
      </c>
      <c r="K804" s="27">
        <f t="shared" si="321"/>
        <v>-20948.187226160779</v>
      </c>
      <c r="L804" s="16">
        <f>Daten!G804</f>
        <v>437</v>
      </c>
      <c r="M804" s="16">
        <f>Daten!H804</f>
        <v>2079</v>
      </c>
      <c r="N804" s="16">
        <f>Daten!I804</f>
        <v>675</v>
      </c>
      <c r="O804" s="28">
        <f t="shared" si="322"/>
        <v>0.53487253487253483</v>
      </c>
      <c r="P804" s="16">
        <f t="shared" si="323"/>
        <v>1149.7114303092767</v>
      </c>
      <c r="Q804" s="21">
        <f t="shared" si="324"/>
        <v>-37.711430309276693</v>
      </c>
      <c r="R804" s="27">
        <f t="shared" si="325"/>
        <v>-7542.2860618553386</v>
      </c>
      <c r="S804" s="9">
        <f>Daten!K804</f>
        <v>47171</v>
      </c>
      <c r="T804" s="9">
        <f>Daten!L804</f>
        <v>204370</v>
      </c>
      <c r="U804" s="9">
        <f>Daten!M804</f>
        <v>376373</v>
      </c>
      <c r="V804" s="9">
        <f>Daten!N804</f>
        <v>500</v>
      </c>
      <c r="W804" s="9">
        <f>Daten!O804</f>
        <v>500</v>
      </c>
      <c r="X804" s="23">
        <f t="shared" si="326"/>
        <v>627914</v>
      </c>
      <c r="Y804" s="9">
        <f t="shared" si="327"/>
        <v>1128710.3342449539</v>
      </c>
      <c r="Z804" s="21">
        <f t="shared" si="328"/>
        <v>-500796.33424495393</v>
      </c>
      <c r="AA804" s="27">
        <f t="shared" si="329"/>
        <v>50079.633424495398</v>
      </c>
      <c r="AB804" s="32">
        <f t="shared" si="330"/>
        <v>21589.16013647928</v>
      </c>
      <c r="AC804" s="31">
        <f t="shared" si="331"/>
        <v>21589.16013647928</v>
      </c>
      <c r="AG804" s="26">
        <f t="shared" si="332"/>
        <v>-20948.187226160779</v>
      </c>
      <c r="AH804" s="26">
        <f t="shared" si="333"/>
        <v>50079.633424495398</v>
      </c>
      <c r="AI804" s="26">
        <f t="shared" si="334"/>
        <v>29131.446198334619</v>
      </c>
      <c r="AJ804" s="26">
        <f t="shared" si="335"/>
        <v>1</v>
      </c>
      <c r="AK804" s="26">
        <f t="shared" si="336"/>
        <v>29131.446198334619</v>
      </c>
      <c r="AL804" s="26">
        <f t="shared" ca="1" si="337"/>
        <v>68753</v>
      </c>
      <c r="AM804" s="26">
        <f t="shared" ca="1" si="338"/>
        <v>31</v>
      </c>
      <c r="AN804" s="26">
        <f ca="1">IF(AM804=0,0,COUNTIF($AM$19:AM804,C804*10+1))</f>
        <v>295</v>
      </c>
      <c r="AO804" s="21">
        <f t="shared" ca="1" si="339"/>
        <v>0</v>
      </c>
      <c r="AP804" s="33">
        <f t="shared" ca="1" si="340"/>
        <v>68753</v>
      </c>
      <c r="AR804" s="111">
        <v>31076</v>
      </c>
      <c r="AS804" s="26"/>
    </row>
    <row r="805" spans="1:45" x14ac:dyDescent="0.2">
      <c r="A805" s="15">
        <f>Daten!A805</f>
        <v>32112</v>
      </c>
      <c r="B805" s="8" t="str">
        <f>Daten!B805</f>
        <v>Judenau-Baumgarten</v>
      </c>
      <c r="C805" s="15">
        <f t="shared" si="316"/>
        <v>3</v>
      </c>
      <c r="D805" s="10">
        <f>Daten!D805</f>
        <v>0</v>
      </c>
      <c r="E805" s="9">
        <f>Daten!E805</f>
        <v>2285</v>
      </c>
      <c r="F805" s="9">
        <f>Daten!F805</f>
        <v>2245</v>
      </c>
      <c r="G805" s="27">
        <f t="shared" si="317"/>
        <v>40</v>
      </c>
      <c r="H805" s="29">
        <f t="shared" si="318"/>
        <v>1.7817371937639197E-2</v>
      </c>
      <c r="I805" s="21">
        <f t="shared" si="319"/>
        <v>28.958713205062111</v>
      </c>
      <c r="J805" s="21">
        <f t="shared" si="320"/>
        <v>11.041286794937889</v>
      </c>
      <c r="K805" s="27">
        <f t="shared" si="321"/>
        <v>-5520.6433974689444</v>
      </c>
      <c r="L805" s="16">
        <f>Daten!G805</f>
        <v>364</v>
      </c>
      <c r="M805" s="16">
        <f>Daten!H805</f>
        <v>1521</v>
      </c>
      <c r="N805" s="16">
        <f>Daten!I805</f>
        <v>400</v>
      </c>
      <c r="O805" s="28">
        <f t="shared" si="322"/>
        <v>0.50230111768573305</v>
      </c>
      <c r="P805" s="16">
        <f t="shared" si="323"/>
        <v>841.13087325657034</v>
      </c>
      <c r="Q805" s="21">
        <f t="shared" si="324"/>
        <v>-77.130873256570339</v>
      </c>
      <c r="R805" s="27">
        <f t="shared" si="325"/>
        <v>-15426.174651314068</v>
      </c>
      <c r="S805" s="9">
        <f>Daten!K805</f>
        <v>14925</v>
      </c>
      <c r="T805" s="9">
        <f>Daten!L805</f>
        <v>157188</v>
      </c>
      <c r="U805" s="9">
        <f>Daten!M805</f>
        <v>376644</v>
      </c>
      <c r="V805" s="9">
        <f>Daten!N805</f>
        <v>500</v>
      </c>
      <c r="W805" s="9">
        <f>Daten!O805</f>
        <v>500</v>
      </c>
      <c r="X805" s="23">
        <f t="shared" si="326"/>
        <v>548757</v>
      </c>
      <c r="Y805" s="9">
        <f t="shared" si="327"/>
        <v>808242.9062205326</v>
      </c>
      <c r="Z805" s="21">
        <f t="shared" si="328"/>
        <v>-259485.9062205326</v>
      </c>
      <c r="AA805" s="27">
        <f t="shared" si="329"/>
        <v>25948.590622053263</v>
      </c>
      <c r="AB805" s="32">
        <f t="shared" si="330"/>
        <v>5001.7725732702529</v>
      </c>
      <c r="AC805" s="31">
        <f t="shared" si="331"/>
        <v>5001.7725732702529</v>
      </c>
      <c r="AG805" s="26">
        <f t="shared" si="332"/>
        <v>-5520.6433974689444</v>
      </c>
      <c r="AH805" s="26">
        <f t="shared" si="333"/>
        <v>25948.590622053263</v>
      </c>
      <c r="AI805" s="26">
        <f t="shared" si="334"/>
        <v>20427.947224584321</v>
      </c>
      <c r="AJ805" s="26">
        <f t="shared" si="335"/>
        <v>1</v>
      </c>
      <c r="AK805" s="26">
        <f t="shared" si="336"/>
        <v>20427.947224584321</v>
      </c>
      <c r="AL805" s="26">
        <f t="shared" ca="1" si="337"/>
        <v>48212</v>
      </c>
      <c r="AM805" s="26">
        <f t="shared" ca="1" si="338"/>
        <v>31</v>
      </c>
      <c r="AN805" s="26">
        <f ca="1">IF(AM805=0,0,COUNTIF($AM$19:AM805,C805*10+1))</f>
        <v>296</v>
      </c>
      <c r="AO805" s="21">
        <f t="shared" ca="1" si="339"/>
        <v>0</v>
      </c>
      <c r="AP805" s="33">
        <f t="shared" ca="1" si="340"/>
        <v>48212</v>
      </c>
      <c r="AR805" s="111">
        <v>21792</v>
      </c>
      <c r="AS805" s="26"/>
    </row>
    <row r="806" spans="1:45" x14ac:dyDescent="0.2">
      <c r="A806" s="15">
        <f>Daten!A806</f>
        <v>32114</v>
      </c>
      <c r="B806" s="8" t="str">
        <f>Daten!B806</f>
        <v>Kirchberg am Wagram</v>
      </c>
      <c r="C806" s="15">
        <f t="shared" si="316"/>
        <v>3</v>
      </c>
      <c r="D806" s="10">
        <f>Daten!D806</f>
        <v>0</v>
      </c>
      <c r="E806" s="9">
        <f>Daten!E806</f>
        <v>3709</v>
      </c>
      <c r="F806" s="9">
        <f>Daten!F806</f>
        <v>3566</v>
      </c>
      <c r="G806" s="27">
        <f t="shared" si="317"/>
        <v>143</v>
      </c>
      <c r="H806" s="29">
        <f t="shared" si="318"/>
        <v>4.0100953449242846E-2</v>
      </c>
      <c r="I806" s="21">
        <f t="shared" si="319"/>
        <v>45.998561821492871</v>
      </c>
      <c r="J806" s="21">
        <f t="shared" si="320"/>
        <v>97.001438178507129</v>
      </c>
      <c r="K806" s="27">
        <f t="shared" si="321"/>
        <v>-48500.719089253565</v>
      </c>
      <c r="L806" s="16">
        <f>Daten!G806</f>
        <v>576</v>
      </c>
      <c r="M806" s="16">
        <f>Daten!H806</f>
        <v>2397</v>
      </c>
      <c r="N806" s="16">
        <f>Daten!I806</f>
        <v>736</v>
      </c>
      <c r="O806" s="28">
        <f t="shared" si="322"/>
        <v>0.54735085523571125</v>
      </c>
      <c r="P806" s="16">
        <f t="shared" si="323"/>
        <v>1325.5691671242598</v>
      </c>
      <c r="Q806" s="21">
        <f t="shared" si="324"/>
        <v>-13.56916712425982</v>
      </c>
      <c r="R806" s="27">
        <f t="shared" si="325"/>
        <v>-2713.8334248519641</v>
      </c>
      <c r="S806" s="9">
        <f>Daten!K806</f>
        <v>60892</v>
      </c>
      <c r="T806" s="9">
        <f>Daten!L806</f>
        <v>274747</v>
      </c>
      <c r="U806" s="9">
        <f>Daten!M806</f>
        <v>578068</v>
      </c>
      <c r="V806" s="9">
        <f>Daten!N806</f>
        <v>500</v>
      </c>
      <c r="W806" s="9">
        <f>Daten!O806</f>
        <v>500</v>
      </c>
      <c r="X806" s="23">
        <f t="shared" si="326"/>
        <v>913707</v>
      </c>
      <c r="Y806" s="9">
        <f t="shared" si="327"/>
        <v>1311935.6407754729</v>
      </c>
      <c r="Z806" s="21">
        <f t="shared" si="328"/>
        <v>-398228.64077547286</v>
      </c>
      <c r="AA806" s="27">
        <f t="shared" si="329"/>
        <v>39822.864077547289</v>
      </c>
      <c r="AB806" s="32">
        <f t="shared" si="330"/>
        <v>-11391.688436558237</v>
      </c>
      <c r="AC806" s="31">
        <f t="shared" si="331"/>
        <v>0</v>
      </c>
      <c r="AG806" s="26">
        <f t="shared" si="332"/>
        <v>0</v>
      </c>
      <c r="AH806" s="26">
        <f t="shared" si="333"/>
        <v>0</v>
      </c>
      <c r="AI806" s="26">
        <f t="shared" si="334"/>
        <v>0</v>
      </c>
      <c r="AJ806" s="26">
        <f t="shared" si="335"/>
        <v>1</v>
      </c>
      <c r="AK806" s="26">
        <f t="shared" si="336"/>
        <v>0</v>
      </c>
      <c r="AL806" s="26">
        <f t="shared" ca="1" si="337"/>
        <v>0</v>
      </c>
      <c r="AM806" s="26">
        <f t="shared" ca="1" si="338"/>
        <v>0</v>
      </c>
      <c r="AN806" s="26">
        <f ca="1">IF(AM806=0,0,COUNTIF($AM$19:AM806,C806*10+1))</f>
        <v>0</v>
      </c>
      <c r="AO806" s="21">
        <f t="shared" ca="1" si="339"/>
        <v>0</v>
      </c>
      <c r="AP806" s="33">
        <f t="shared" ca="1" si="340"/>
        <v>0</v>
      </c>
      <c r="AR806" s="111">
        <v>0</v>
      </c>
      <c r="AS806" s="26"/>
    </row>
    <row r="807" spans="1:45" x14ac:dyDescent="0.2">
      <c r="A807" s="15">
        <f>Daten!A807</f>
        <v>32115</v>
      </c>
      <c r="B807" s="8" t="str">
        <f>Daten!B807</f>
        <v>Königsbrunn am Wagram</v>
      </c>
      <c r="C807" s="15">
        <f t="shared" si="316"/>
        <v>3</v>
      </c>
      <c r="D807" s="10">
        <f>Daten!D807</f>
        <v>0</v>
      </c>
      <c r="E807" s="9">
        <f>Daten!E807</f>
        <v>1370</v>
      </c>
      <c r="F807" s="9">
        <f>Daten!F807</f>
        <v>1339</v>
      </c>
      <c r="G807" s="27">
        <f t="shared" si="317"/>
        <v>31</v>
      </c>
      <c r="H807" s="29">
        <f t="shared" si="318"/>
        <v>2.3151605675877519E-2</v>
      </c>
      <c r="I807" s="21">
        <f t="shared" si="319"/>
        <v>17.272034290235265</v>
      </c>
      <c r="J807" s="21">
        <f t="shared" si="320"/>
        <v>13.727965709764735</v>
      </c>
      <c r="K807" s="27">
        <f t="shared" si="321"/>
        <v>-6863.982854882368</v>
      </c>
      <c r="L807" s="16">
        <f>Daten!G807</f>
        <v>202</v>
      </c>
      <c r="M807" s="16">
        <f>Daten!H807</f>
        <v>929</v>
      </c>
      <c r="N807" s="16">
        <f>Daten!I807</f>
        <v>239</v>
      </c>
      <c r="O807" s="28">
        <f t="shared" si="322"/>
        <v>0.47470398277717979</v>
      </c>
      <c r="P807" s="16">
        <f t="shared" si="323"/>
        <v>513.74791667018656</v>
      </c>
      <c r="Q807" s="21">
        <f t="shared" si="324"/>
        <v>-72.747916670186555</v>
      </c>
      <c r="R807" s="27">
        <f t="shared" si="325"/>
        <v>-14549.58333403731</v>
      </c>
      <c r="S807" s="9">
        <f>Daten!K807</f>
        <v>29080</v>
      </c>
      <c r="T807" s="9">
        <f>Daten!L807</f>
        <v>83585</v>
      </c>
      <c r="U807" s="9">
        <f>Daten!M807</f>
        <v>195922</v>
      </c>
      <c r="V807" s="9">
        <f>Daten!N807</f>
        <v>500</v>
      </c>
      <c r="W807" s="9">
        <f>Daten!O807</f>
        <v>500</v>
      </c>
      <c r="X807" s="23">
        <f t="shared" si="326"/>
        <v>308587</v>
      </c>
      <c r="Y807" s="9">
        <f t="shared" si="327"/>
        <v>484592.02692434558</v>
      </c>
      <c r="Z807" s="21">
        <f t="shared" si="328"/>
        <v>-176005.02692434558</v>
      </c>
      <c r="AA807" s="27">
        <f t="shared" si="329"/>
        <v>17600.502692434558</v>
      </c>
      <c r="AB807" s="32">
        <f t="shared" si="330"/>
        <v>-3813.0634964851197</v>
      </c>
      <c r="AC807" s="31">
        <f t="shared" si="331"/>
        <v>0</v>
      </c>
      <c r="AG807" s="26">
        <f t="shared" si="332"/>
        <v>0</v>
      </c>
      <c r="AH807" s="26">
        <f t="shared" si="333"/>
        <v>0</v>
      </c>
      <c r="AI807" s="26">
        <f t="shared" si="334"/>
        <v>0</v>
      </c>
      <c r="AJ807" s="26">
        <f t="shared" si="335"/>
        <v>1</v>
      </c>
      <c r="AK807" s="26">
        <f t="shared" si="336"/>
        <v>0</v>
      </c>
      <c r="AL807" s="26">
        <f t="shared" ca="1" si="337"/>
        <v>0</v>
      </c>
      <c r="AM807" s="26">
        <f t="shared" ca="1" si="338"/>
        <v>0</v>
      </c>
      <c r="AN807" s="26">
        <f ca="1">IF(AM807=0,0,COUNTIF($AM$19:AM807,C807*10+1))</f>
        <v>0</v>
      </c>
      <c r="AO807" s="21">
        <f t="shared" ca="1" si="339"/>
        <v>0</v>
      </c>
      <c r="AP807" s="33">
        <f t="shared" ca="1" si="340"/>
        <v>0</v>
      </c>
      <c r="AR807" s="111">
        <v>0</v>
      </c>
      <c r="AS807" s="26"/>
    </row>
    <row r="808" spans="1:45" x14ac:dyDescent="0.2">
      <c r="A808" s="15">
        <f>Daten!A808</f>
        <v>32116</v>
      </c>
      <c r="B808" s="8" t="str">
        <f>Daten!B808</f>
        <v>Königstetten</v>
      </c>
      <c r="C808" s="15">
        <f t="shared" si="316"/>
        <v>3</v>
      </c>
      <c r="D808" s="10">
        <f>Daten!D808</f>
        <v>0</v>
      </c>
      <c r="E808" s="9">
        <f>Daten!E808</f>
        <v>2525</v>
      </c>
      <c r="F808" s="9">
        <f>Daten!F808</f>
        <v>2276</v>
      </c>
      <c r="G808" s="27">
        <f t="shared" si="317"/>
        <v>249</v>
      </c>
      <c r="H808" s="29">
        <f t="shared" si="318"/>
        <v>0.10940246045694201</v>
      </c>
      <c r="I808" s="21">
        <f t="shared" si="319"/>
        <v>29.358588532169872</v>
      </c>
      <c r="J808" s="21">
        <f t="shared" si="320"/>
        <v>219.64141146783012</v>
      </c>
      <c r="K808" s="27">
        <f t="shared" si="321"/>
        <v>-109820.70573391506</v>
      </c>
      <c r="L808" s="16">
        <f>Daten!G808</f>
        <v>474</v>
      </c>
      <c r="M808" s="16">
        <f>Daten!H808</f>
        <v>1649</v>
      </c>
      <c r="N808" s="16">
        <f>Daten!I808</f>
        <v>402</v>
      </c>
      <c r="O808" s="28">
        <f t="shared" si="322"/>
        <v>0.5312310491206792</v>
      </c>
      <c r="P808" s="16">
        <f t="shared" si="323"/>
        <v>911.91637738335601</v>
      </c>
      <c r="Q808" s="21">
        <f t="shared" si="324"/>
        <v>-35.916377383356007</v>
      </c>
      <c r="R808" s="27">
        <f t="shared" si="325"/>
        <v>-7183.2754766712014</v>
      </c>
      <c r="S808" s="9">
        <f>Daten!K808</f>
        <v>7383</v>
      </c>
      <c r="T808" s="9">
        <f>Daten!L808</f>
        <v>172042</v>
      </c>
      <c r="U808" s="9">
        <f>Daten!M808</f>
        <v>181759</v>
      </c>
      <c r="V808" s="9">
        <f>Daten!N808</f>
        <v>500</v>
      </c>
      <c r="W808" s="9">
        <f>Daten!O808</f>
        <v>500</v>
      </c>
      <c r="X808" s="23">
        <f t="shared" si="326"/>
        <v>361184</v>
      </c>
      <c r="Y808" s="9">
        <f t="shared" si="327"/>
        <v>893134.94013428653</v>
      </c>
      <c r="Z808" s="21">
        <f t="shared" si="328"/>
        <v>-531950.94013428653</v>
      </c>
      <c r="AA808" s="27">
        <f t="shared" si="329"/>
        <v>53195.094013428657</v>
      </c>
      <c r="AB808" s="32">
        <f t="shared" si="330"/>
        <v>-63808.887197157608</v>
      </c>
      <c r="AC808" s="31">
        <f t="shared" si="331"/>
        <v>0</v>
      </c>
      <c r="AG808" s="26">
        <f t="shared" si="332"/>
        <v>0</v>
      </c>
      <c r="AH808" s="26">
        <f t="shared" si="333"/>
        <v>0</v>
      </c>
      <c r="AI808" s="26">
        <f t="shared" si="334"/>
        <v>0</v>
      </c>
      <c r="AJ808" s="26">
        <f t="shared" si="335"/>
        <v>1</v>
      </c>
      <c r="AK808" s="26">
        <f t="shared" si="336"/>
        <v>0</v>
      </c>
      <c r="AL808" s="26">
        <f t="shared" ca="1" si="337"/>
        <v>0</v>
      </c>
      <c r="AM808" s="26">
        <f t="shared" ca="1" si="338"/>
        <v>0</v>
      </c>
      <c r="AN808" s="26">
        <f ca="1">IF(AM808=0,0,COUNTIF($AM$19:AM808,C808*10+1))</f>
        <v>0</v>
      </c>
      <c r="AO808" s="21">
        <f t="shared" ca="1" si="339"/>
        <v>0</v>
      </c>
      <c r="AP808" s="33">
        <f t="shared" ca="1" si="340"/>
        <v>0</v>
      </c>
      <c r="AR808" s="111">
        <v>0</v>
      </c>
      <c r="AS808" s="26"/>
    </row>
    <row r="809" spans="1:45" x14ac:dyDescent="0.2">
      <c r="A809" s="15">
        <f>Daten!A809</f>
        <v>32119</v>
      </c>
      <c r="B809" s="8" t="str">
        <f>Daten!B809</f>
        <v>Langenrohr</v>
      </c>
      <c r="C809" s="15">
        <f t="shared" si="316"/>
        <v>3</v>
      </c>
      <c r="D809" s="10">
        <f>Daten!D809</f>
        <v>0</v>
      </c>
      <c r="E809" s="9">
        <f>Daten!E809</f>
        <v>2426</v>
      </c>
      <c r="F809" s="9">
        <f>Daten!F809</f>
        <v>2340</v>
      </c>
      <c r="G809" s="27">
        <f t="shared" si="317"/>
        <v>86</v>
      </c>
      <c r="H809" s="29">
        <f t="shared" si="318"/>
        <v>3.6752136752136753E-2</v>
      </c>
      <c r="I809" s="21">
        <f t="shared" si="319"/>
        <v>30.184137594585899</v>
      </c>
      <c r="J809" s="21">
        <f t="shared" si="320"/>
        <v>55.815862405414101</v>
      </c>
      <c r="K809" s="27">
        <f t="shared" si="321"/>
        <v>-27907.931202707052</v>
      </c>
      <c r="L809" s="16">
        <f>Daten!G809</f>
        <v>386</v>
      </c>
      <c r="M809" s="16">
        <f>Daten!H809</f>
        <v>1634</v>
      </c>
      <c r="N809" s="16">
        <f>Daten!I809</f>
        <v>406</v>
      </c>
      <c r="O809" s="28">
        <f t="shared" si="322"/>
        <v>0.48470012239902083</v>
      </c>
      <c r="P809" s="16">
        <f t="shared" si="323"/>
        <v>903.62120111849833</v>
      </c>
      <c r="Q809" s="21">
        <f t="shared" si="324"/>
        <v>-111.62120111849833</v>
      </c>
      <c r="R809" s="27">
        <f t="shared" si="325"/>
        <v>-22324.240223699668</v>
      </c>
      <c r="S809" s="9">
        <f>Daten!K809</f>
        <v>19889</v>
      </c>
      <c r="T809" s="9">
        <f>Daten!L809</f>
        <v>256881</v>
      </c>
      <c r="U809" s="9">
        <f>Daten!M809</f>
        <v>667680</v>
      </c>
      <c r="V809" s="9">
        <f>Daten!N809</f>
        <v>500</v>
      </c>
      <c r="W809" s="9">
        <f>Daten!O809</f>
        <v>500</v>
      </c>
      <c r="X809" s="23">
        <f t="shared" si="326"/>
        <v>944450</v>
      </c>
      <c r="Y809" s="9">
        <f t="shared" si="327"/>
        <v>858116.97614486306</v>
      </c>
      <c r="Z809" s="21">
        <f t="shared" si="328"/>
        <v>86333.02385513694</v>
      </c>
      <c r="AA809" s="27">
        <f t="shared" si="329"/>
        <v>-8633.3023855136944</v>
      </c>
      <c r="AB809" s="32">
        <f t="shared" si="330"/>
        <v>-58865.473811920412</v>
      </c>
      <c r="AC809" s="31">
        <f t="shared" si="331"/>
        <v>0</v>
      </c>
      <c r="AG809" s="26">
        <f t="shared" si="332"/>
        <v>0</v>
      </c>
      <c r="AH809" s="26">
        <f t="shared" si="333"/>
        <v>0</v>
      </c>
      <c r="AI809" s="26">
        <f t="shared" si="334"/>
        <v>0</v>
      </c>
      <c r="AJ809" s="26">
        <f t="shared" si="335"/>
        <v>1</v>
      </c>
      <c r="AK809" s="26">
        <f t="shared" si="336"/>
        <v>0</v>
      </c>
      <c r="AL809" s="26">
        <f t="shared" ca="1" si="337"/>
        <v>0</v>
      </c>
      <c r="AM809" s="26">
        <f t="shared" ca="1" si="338"/>
        <v>0</v>
      </c>
      <c r="AN809" s="26">
        <f ca="1">IF(AM809=0,0,COUNTIF($AM$19:AM809,C809*10+1))</f>
        <v>0</v>
      </c>
      <c r="AO809" s="21">
        <f t="shared" ca="1" si="339"/>
        <v>0</v>
      </c>
      <c r="AP809" s="33">
        <f t="shared" ca="1" si="340"/>
        <v>0</v>
      </c>
      <c r="AR809" s="111">
        <v>0</v>
      </c>
      <c r="AS809" s="26"/>
    </row>
    <row r="810" spans="1:45" x14ac:dyDescent="0.2">
      <c r="A810" s="15">
        <f>Daten!A810</f>
        <v>32120</v>
      </c>
      <c r="B810" s="8" t="str">
        <f>Daten!B810</f>
        <v>Michelhausen</v>
      </c>
      <c r="C810" s="15">
        <f t="shared" si="316"/>
        <v>3</v>
      </c>
      <c r="D810" s="10">
        <f>Daten!D810</f>
        <v>0</v>
      </c>
      <c r="E810" s="9">
        <f>Daten!E810</f>
        <v>3424</v>
      </c>
      <c r="F810" s="9">
        <f>Daten!F810</f>
        <v>2842</v>
      </c>
      <c r="G810" s="27">
        <f t="shared" si="317"/>
        <v>582</v>
      </c>
      <c r="H810" s="29">
        <f t="shared" si="318"/>
        <v>0.2047853624208304</v>
      </c>
      <c r="I810" s="21">
        <f t="shared" si="319"/>
        <v>36.659538052911593</v>
      </c>
      <c r="J810" s="21">
        <f t="shared" si="320"/>
        <v>545.34046194708844</v>
      </c>
      <c r="K810" s="27">
        <f t="shared" si="321"/>
        <v>-272670.23097354424</v>
      </c>
      <c r="L810" s="16">
        <f>Daten!G810</f>
        <v>564</v>
      </c>
      <c r="M810" s="16">
        <f>Daten!H810</f>
        <v>2333</v>
      </c>
      <c r="N810" s="16">
        <f>Daten!I810</f>
        <v>527</v>
      </c>
      <c r="O810" s="28">
        <f t="shared" si="322"/>
        <v>0.46763823403343335</v>
      </c>
      <c r="P810" s="16">
        <f t="shared" si="323"/>
        <v>1290.1764150608669</v>
      </c>
      <c r="Q810" s="21">
        <f t="shared" si="324"/>
        <v>-199.17641506086693</v>
      </c>
      <c r="R810" s="27">
        <f t="shared" si="325"/>
        <v>-39835.283012173386</v>
      </c>
      <c r="S810" s="9">
        <f>Daten!K810</f>
        <v>29672</v>
      </c>
      <c r="T810" s="9">
        <f>Daten!L810</f>
        <v>380256</v>
      </c>
      <c r="U810" s="9">
        <f>Daten!M810</f>
        <v>1152817</v>
      </c>
      <c r="V810" s="9">
        <f>Daten!N810</f>
        <v>500</v>
      </c>
      <c r="W810" s="9">
        <f>Daten!O810</f>
        <v>500</v>
      </c>
      <c r="X810" s="23">
        <f t="shared" si="326"/>
        <v>1562745</v>
      </c>
      <c r="Y810" s="9">
        <f t="shared" si="327"/>
        <v>1211126.3505028901</v>
      </c>
      <c r="Z810" s="21">
        <f t="shared" si="328"/>
        <v>351618.64949710993</v>
      </c>
      <c r="AA810" s="27">
        <f t="shared" si="329"/>
        <v>-35161.864949710995</v>
      </c>
      <c r="AB810" s="32">
        <f t="shared" si="330"/>
        <v>-347667.37893542863</v>
      </c>
      <c r="AC810" s="31">
        <f t="shared" si="331"/>
        <v>0</v>
      </c>
      <c r="AG810" s="26">
        <f t="shared" si="332"/>
        <v>0</v>
      </c>
      <c r="AH810" s="26">
        <f t="shared" si="333"/>
        <v>0</v>
      </c>
      <c r="AI810" s="26">
        <f t="shared" si="334"/>
        <v>0</v>
      </c>
      <c r="AJ810" s="26">
        <f t="shared" si="335"/>
        <v>1</v>
      </c>
      <c r="AK810" s="26">
        <f t="shared" si="336"/>
        <v>0</v>
      </c>
      <c r="AL810" s="26">
        <f t="shared" ca="1" si="337"/>
        <v>0</v>
      </c>
      <c r="AM810" s="26">
        <f t="shared" ca="1" si="338"/>
        <v>0</v>
      </c>
      <c r="AN810" s="26">
        <f ca="1">IF(AM810=0,0,COUNTIF($AM$19:AM810,C810*10+1))</f>
        <v>0</v>
      </c>
      <c r="AO810" s="21">
        <f t="shared" ca="1" si="339"/>
        <v>0</v>
      </c>
      <c r="AP810" s="33">
        <f t="shared" ca="1" si="340"/>
        <v>0</v>
      </c>
      <c r="AR810" s="111">
        <v>0</v>
      </c>
      <c r="AS810" s="26"/>
    </row>
    <row r="811" spans="1:45" x14ac:dyDescent="0.2">
      <c r="A811" s="15">
        <f>Daten!A811</f>
        <v>32131</v>
      </c>
      <c r="B811" s="8" t="str">
        <f>Daten!B811</f>
        <v>Sieghartskirchen</v>
      </c>
      <c r="C811" s="15">
        <f t="shared" si="316"/>
        <v>3</v>
      </c>
      <c r="D811" s="10">
        <f>Daten!D811</f>
        <v>0</v>
      </c>
      <c r="E811" s="9">
        <f>Daten!E811</f>
        <v>7528</v>
      </c>
      <c r="F811" s="9">
        <f>Daten!F811</f>
        <v>7363</v>
      </c>
      <c r="G811" s="27">
        <f t="shared" si="317"/>
        <v>165</v>
      </c>
      <c r="H811" s="29">
        <f t="shared" si="318"/>
        <v>2.2409344017384217E-2</v>
      </c>
      <c r="I811" s="21">
        <f t="shared" si="319"/>
        <v>94.976839790143572</v>
      </c>
      <c r="J811" s="21">
        <f t="shared" si="320"/>
        <v>70.023160209856428</v>
      </c>
      <c r="K811" s="27">
        <f t="shared" si="321"/>
        <v>-35011.580104928216</v>
      </c>
      <c r="L811" s="16">
        <f>Daten!G811</f>
        <v>1052</v>
      </c>
      <c r="M811" s="16">
        <f>Daten!H811</f>
        <v>5025</v>
      </c>
      <c r="N811" s="16">
        <f>Daten!I811</f>
        <v>1451</v>
      </c>
      <c r="O811" s="28">
        <f t="shared" si="322"/>
        <v>0.4981094527363184</v>
      </c>
      <c r="P811" s="16">
        <f t="shared" si="323"/>
        <v>2778.8840487273278</v>
      </c>
      <c r="Q811" s="21">
        <f t="shared" si="324"/>
        <v>-275.88404872732781</v>
      </c>
      <c r="R811" s="27">
        <f t="shared" si="325"/>
        <v>-55176.809745465565</v>
      </c>
      <c r="S811" s="9">
        <f>Daten!K811</f>
        <v>47444</v>
      </c>
      <c r="T811" s="9">
        <f>Daten!L811</f>
        <v>539705</v>
      </c>
      <c r="U811" s="9">
        <f>Daten!M811</f>
        <v>1504343</v>
      </c>
      <c r="V811" s="9">
        <f>Daten!N811</f>
        <v>500</v>
      </c>
      <c r="W811" s="9">
        <f>Daten!O811</f>
        <v>500</v>
      </c>
      <c r="X811" s="23">
        <f t="shared" si="326"/>
        <v>2091492</v>
      </c>
      <c r="Y811" s="9">
        <f t="shared" si="327"/>
        <v>2662780.1304280828</v>
      </c>
      <c r="Z811" s="21">
        <f t="shared" si="328"/>
        <v>-571288.13042808278</v>
      </c>
      <c r="AA811" s="27">
        <f t="shared" si="329"/>
        <v>57128.81304280828</v>
      </c>
      <c r="AB811" s="32">
        <f t="shared" si="330"/>
        <v>-33059.576807585501</v>
      </c>
      <c r="AC811" s="31">
        <f t="shared" si="331"/>
        <v>0</v>
      </c>
      <c r="AG811" s="26">
        <f t="shared" si="332"/>
        <v>0</v>
      </c>
      <c r="AH811" s="26">
        <f t="shared" si="333"/>
        <v>0</v>
      </c>
      <c r="AI811" s="26">
        <f t="shared" si="334"/>
        <v>0</v>
      </c>
      <c r="AJ811" s="26">
        <f t="shared" si="335"/>
        <v>1</v>
      </c>
      <c r="AK811" s="26">
        <f t="shared" si="336"/>
        <v>0</v>
      </c>
      <c r="AL811" s="26">
        <f t="shared" ca="1" si="337"/>
        <v>0</v>
      </c>
      <c r="AM811" s="26">
        <f t="shared" ca="1" si="338"/>
        <v>0</v>
      </c>
      <c r="AN811" s="26">
        <f ca="1">IF(AM811=0,0,COUNTIF($AM$19:AM811,C811*10+1))</f>
        <v>0</v>
      </c>
      <c r="AO811" s="21">
        <f t="shared" ca="1" si="339"/>
        <v>0</v>
      </c>
      <c r="AP811" s="33">
        <f t="shared" ca="1" si="340"/>
        <v>0</v>
      </c>
      <c r="AR811" s="111">
        <v>0</v>
      </c>
      <c r="AS811" s="26"/>
    </row>
    <row r="812" spans="1:45" x14ac:dyDescent="0.2">
      <c r="A812" s="15">
        <f>Daten!A812</f>
        <v>32132</v>
      </c>
      <c r="B812" s="8" t="str">
        <f>Daten!B812</f>
        <v>Sitzenberg-Reidling</v>
      </c>
      <c r="C812" s="15">
        <f t="shared" si="316"/>
        <v>3</v>
      </c>
      <c r="D812" s="10">
        <f>Daten!D812</f>
        <v>0</v>
      </c>
      <c r="E812" s="9">
        <f>Daten!E812</f>
        <v>2231</v>
      </c>
      <c r="F812" s="9">
        <f>Daten!F812</f>
        <v>2079</v>
      </c>
      <c r="G812" s="27">
        <f t="shared" si="317"/>
        <v>152</v>
      </c>
      <c r="H812" s="29">
        <f t="shared" si="318"/>
        <v>7.3112073112073114E-2</v>
      </c>
      <c r="I812" s="21">
        <f t="shared" si="319"/>
        <v>26.817445324420547</v>
      </c>
      <c r="J812" s="21">
        <f t="shared" si="320"/>
        <v>125.18255467557945</v>
      </c>
      <c r="K812" s="27">
        <f t="shared" si="321"/>
        <v>-62591.277337789725</v>
      </c>
      <c r="L812" s="16">
        <f>Daten!G812</f>
        <v>322</v>
      </c>
      <c r="M812" s="16">
        <f>Daten!H812</f>
        <v>1466</v>
      </c>
      <c r="N812" s="16">
        <f>Daten!I812</f>
        <v>443</v>
      </c>
      <c r="O812" s="28">
        <f t="shared" si="322"/>
        <v>0.52182810368349253</v>
      </c>
      <c r="P812" s="16">
        <f t="shared" si="323"/>
        <v>810.71522695209205</v>
      </c>
      <c r="Q812" s="21">
        <f t="shared" si="324"/>
        <v>-45.715226952092053</v>
      </c>
      <c r="R812" s="27">
        <f t="shared" si="325"/>
        <v>-9143.0453904184105</v>
      </c>
      <c r="S812" s="9">
        <f>Daten!K812</f>
        <v>17536</v>
      </c>
      <c r="T812" s="9">
        <f>Daten!L812</f>
        <v>137103</v>
      </c>
      <c r="U812" s="9">
        <f>Daten!M812</f>
        <v>499665</v>
      </c>
      <c r="V812" s="9">
        <f>Daten!N812</f>
        <v>500</v>
      </c>
      <c r="W812" s="9">
        <f>Daten!O812</f>
        <v>500</v>
      </c>
      <c r="X812" s="23">
        <f t="shared" si="326"/>
        <v>654304</v>
      </c>
      <c r="Y812" s="9">
        <f t="shared" si="327"/>
        <v>789142.19858993799</v>
      </c>
      <c r="Z812" s="21">
        <f t="shared" si="328"/>
        <v>-134838.19858993799</v>
      </c>
      <c r="AA812" s="27">
        <f t="shared" si="329"/>
        <v>13483.8198589938</v>
      </c>
      <c r="AB812" s="32">
        <f t="shared" si="330"/>
        <v>-58250.502869214339</v>
      </c>
      <c r="AC812" s="31">
        <f t="shared" si="331"/>
        <v>0</v>
      </c>
      <c r="AG812" s="26">
        <f t="shared" si="332"/>
        <v>0</v>
      </c>
      <c r="AH812" s="26">
        <f t="shared" si="333"/>
        <v>0</v>
      </c>
      <c r="AI812" s="26">
        <f t="shared" si="334"/>
        <v>0</v>
      </c>
      <c r="AJ812" s="26">
        <f t="shared" si="335"/>
        <v>1</v>
      </c>
      <c r="AK812" s="26">
        <f t="shared" si="336"/>
        <v>0</v>
      </c>
      <c r="AL812" s="26">
        <f t="shared" ca="1" si="337"/>
        <v>0</v>
      </c>
      <c r="AM812" s="26">
        <f t="shared" ca="1" si="338"/>
        <v>0</v>
      </c>
      <c r="AN812" s="26">
        <f ca="1">IF(AM812=0,0,COUNTIF($AM$19:AM812,C812*10+1))</f>
        <v>0</v>
      </c>
      <c r="AO812" s="21">
        <f t="shared" ca="1" si="339"/>
        <v>0</v>
      </c>
      <c r="AP812" s="33">
        <f t="shared" ca="1" si="340"/>
        <v>0</v>
      </c>
      <c r="AR812" s="111">
        <v>0</v>
      </c>
      <c r="AS812" s="26"/>
    </row>
    <row r="813" spans="1:45" x14ac:dyDescent="0.2">
      <c r="A813" s="15">
        <f>Daten!A813</f>
        <v>32134</v>
      </c>
      <c r="B813" s="8" t="str">
        <f>Daten!B813</f>
        <v>Tulbing</v>
      </c>
      <c r="C813" s="15">
        <f t="shared" si="316"/>
        <v>3</v>
      </c>
      <c r="D813" s="10">
        <f>Daten!D813</f>
        <v>0</v>
      </c>
      <c r="E813" s="9">
        <f>Daten!E813</f>
        <v>2978</v>
      </c>
      <c r="F813" s="9">
        <f>Daten!F813</f>
        <v>2917</v>
      </c>
      <c r="G813" s="27">
        <f t="shared" si="317"/>
        <v>61</v>
      </c>
      <c r="H813" s="29">
        <f t="shared" si="318"/>
        <v>2.0911895783339046E-2</v>
      </c>
      <c r="I813" s="21">
        <f t="shared" si="319"/>
        <v>37.626978360430371</v>
      </c>
      <c r="J813" s="21">
        <f t="shared" si="320"/>
        <v>23.373021639569629</v>
      </c>
      <c r="K813" s="27">
        <f t="shared" si="321"/>
        <v>-11686.510819784815</v>
      </c>
      <c r="L813" s="16">
        <f>Daten!G813</f>
        <v>438</v>
      </c>
      <c r="M813" s="16">
        <f>Daten!H813</f>
        <v>1848</v>
      </c>
      <c r="N813" s="16">
        <f>Daten!I813</f>
        <v>692</v>
      </c>
      <c r="O813" s="28">
        <f t="shared" si="322"/>
        <v>0.6114718614718615</v>
      </c>
      <c r="P813" s="16">
        <f t="shared" si="323"/>
        <v>1021.9657158304681</v>
      </c>
      <c r="Q813" s="21">
        <f t="shared" si="324"/>
        <v>108.03428416953193</v>
      </c>
      <c r="R813" s="27">
        <f t="shared" si="325"/>
        <v>21606.856833906386</v>
      </c>
      <c r="S813" s="9">
        <f>Daten!K813</f>
        <v>8903</v>
      </c>
      <c r="T813" s="9">
        <f>Daten!L813</f>
        <v>257334</v>
      </c>
      <c r="U813" s="9">
        <f>Daten!M813</f>
        <v>252050</v>
      </c>
      <c r="V813" s="9">
        <f>Daten!N813</f>
        <v>500</v>
      </c>
      <c r="W813" s="9">
        <f>Daten!O813</f>
        <v>500</v>
      </c>
      <c r="X813" s="23">
        <f t="shared" si="326"/>
        <v>518287</v>
      </c>
      <c r="Y813" s="9">
        <f t="shared" si="327"/>
        <v>1053368.6541464971</v>
      </c>
      <c r="Z813" s="21">
        <f t="shared" si="328"/>
        <v>-535081.65414649714</v>
      </c>
      <c r="AA813" s="27">
        <f t="shared" si="329"/>
        <v>53508.165414649717</v>
      </c>
      <c r="AB813" s="32">
        <f t="shared" si="330"/>
        <v>63428.511428771286</v>
      </c>
      <c r="AC813" s="31">
        <f t="shared" si="331"/>
        <v>63428.511428771286</v>
      </c>
      <c r="AG813" s="26">
        <f t="shared" si="332"/>
        <v>-11686.510819784815</v>
      </c>
      <c r="AH813" s="26">
        <f t="shared" si="333"/>
        <v>53508.165414649717</v>
      </c>
      <c r="AI813" s="26">
        <f t="shared" si="334"/>
        <v>41821.6545948649</v>
      </c>
      <c r="AJ813" s="26">
        <f t="shared" si="335"/>
        <v>1</v>
      </c>
      <c r="AK813" s="26">
        <f t="shared" si="336"/>
        <v>41821.6545948649</v>
      </c>
      <c r="AL813" s="26">
        <f t="shared" ca="1" si="337"/>
        <v>98703</v>
      </c>
      <c r="AM813" s="26">
        <f t="shared" ca="1" si="338"/>
        <v>31</v>
      </c>
      <c r="AN813" s="26">
        <f ca="1">IF(AM813=0,0,COUNTIF($AM$19:AM813,C813*10+1))</f>
        <v>297</v>
      </c>
      <c r="AO813" s="21">
        <f t="shared" ca="1" si="339"/>
        <v>0</v>
      </c>
      <c r="AP813" s="33">
        <f t="shared" ca="1" si="340"/>
        <v>98703</v>
      </c>
      <c r="AR813" s="111">
        <v>44614</v>
      </c>
      <c r="AS813" s="26"/>
    </row>
    <row r="814" spans="1:45" x14ac:dyDescent="0.2">
      <c r="A814" s="15">
        <f>Daten!A814</f>
        <v>32135</v>
      </c>
      <c r="B814" s="8" t="str">
        <f>Daten!B814</f>
        <v>Tulln an der Donau</v>
      </c>
      <c r="C814" s="15">
        <f t="shared" si="316"/>
        <v>3</v>
      </c>
      <c r="D814" s="10">
        <f>Daten!D814</f>
        <v>0</v>
      </c>
      <c r="E814" s="9">
        <f>Daten!E814</f>
        <v>16209</v>
      </c>
      <c r="F814" s="9">
        <f>Daten!F814</f>
        <v>15910</v>
      </c>
      <c r="G814" s="27">
        <f t="shared" si="317"/>
        <v>299</v>
      </c>
      <c r="H814" s="29">
        <f t="shared" si="318"/>
        <v>1.879321181646763E-2</v>
      </c>
      <c r="I814" s="21">
        <f t="shared" si="319"/>
        <v>205.22633723498359</v>
      </c>
      <c r="J814" s="21">
        <f t="shared" si="320"/>
        <v>93.773662765016411</v>
      </c>
      <c r="K814" s="27">
        <f t="shared" si="321"/>
        <v>-46886.831382508208</v>
      </c>
      <c r="L814" s="16">
        <f>Daten!G814</f>
        <v>2220</v>
      </c>
      <c r="M814" s="16">
        <f>Daten!H814</f>
        <v>10931</v>
      </c>
      <c r="N814" s="16">
        <f>Daten!I814</f>
        <v>3058</v>
      </c>
      <c r="O814" s="28">
        <f t="shared" si="322"/>
        <v>0.48284694904400327</v>
      </c>
      <c r="P814" s="16">
        <f t="shared" si="323"/>
        <v>6044.971450077298</v>
      </c>
      <c r="Q814" s="21">
        <f t="shared" si="324"/>
        <v>-766.97145007729796</v>
      </c>
      <c r="R814" s="27">
        <f t="shared" si="325"/>
        <v>-153394.29001545958</v>
      </c>
      <c r="S814" s="9">
        <f>Daten!K814</f>
        <v>48794</v>
      </c>
      <c r="T814" s="9">
        <f>Daten!L814</f>
        <v>1626292</v>
      </c>
      <c r="U814" s="9">
        <f>Daten!M814</f>
        <v>6323589</v>
      </c>
      <c r="V814" s="9">
        <f>Daten!N814</f>
        <v>500</v>
      </c>
      <c r="W814" s="9">
        <f>Daten!O814</f>
        <v>500</v>
      </c>
      <c r="X814" s="23">
        <f t="shared" si="326"/>
        <v>7998675</v>
      </c>
      <c r="Y814" s="9">
        <f t="shared" si="327"/>
        <v>5733395.7404501587</v>
      </c>
      <c r="Z814" s="21">
        <f t="shared" si="328"/>
        <v>2265279.2595498413</v>
      </c>
      <c r="AA814" s="27">
        <f t="shared" si="329"/>
        <v>-226527.92595498415</v>
      </c>
      <c r="AB814" s="32">
        <f t="shared" si="330"/>
        <v>-426809.04735295195</v>
      </c>
      <c r="AC814" s="31">
        <f t="shared" si="331"/>
        <v>0</v>
      </c>
      <c r="AG814" s="26">
        <f t="shared" si="332"/>
        <v>0</v>
      </c>
      <c r="AH814" s="26">
        <f t="shared" si="333"/>
        <v>0</v>
      </c>
      <c r="AI814" s="26">
        <f t="shared" si="334"/>
        <v>0</v>
      </c>
      <c r="AJ814" s="26">
        <f t="shared" si="335"/>
        <v>1</v>
      </c>
      <c r="AK814" s="26">
        <f t="shared" si="336"/>
        <v>0</v>
      </c>
      <c r="AL814" s="26">
        <f t="shared" ca="1" si="337"/>
        <v>0</v>
      </c>
      <c r="AM814" s="26">
        <f t="shared" ca="1" si="338"/>
        <v>0</v>
      </c>
      <c r="AN814" s="26">
        <f ca="1">IF(AM814=0,0,COUNTIF($AM$19:AM814,C814*10+1))</f>
        <v>0</v>
      </c>
      <c r="AO814" s="21">
        <f t="shared" ca="1" si="339"/>
        <v>0</v>
      </c>
      <c r="AP814" s="33">
        <f t="shared" ca="1" si="340"/>
        <v>0</v>
      </c>
      <c r="AR814" s="111">
        <v>0</v>
      </c>
      <c r="AS814" s="26"/>
    </row>
    <row r="815" spans="1:45" x14ac:dyDescent="0.2">
      <c r="A815" s="15">
        <f>Daten!A815</f>
        <v>32139</v>
      </c>
      <c r="B815" s="8" t="str">
        <f>Daten!B815</f>
        <v>Würmla</v>
      </c>
      <c r="C815" s="15">
        <f t="shared" si="316"/>
        <v>3</v>
      </c>
      <c r="D815" s="10">
        <f>Daten!D815</f>
        <v>0</v>
      </c>
      <c r="E815" s="9">
        <f>Daten!E815</f>
        <v>1470</v>
      </c>
      <c r="F815" s="9">
        <f>Daten!F815</f>
        <v>1350</v>
      </c>
      <c r="G815" s="27">
        <f t="shared" si="317"/>
        <v>120</v>
      </c>
      <c r="H815" s="29">
        <f t="shared" si="318"/>
        <v>8.8888888888888892E-2</v>
      </c>
      <c r="I815" s="21">
        <f t="shared" si="319"/>
        <v>17.413925535338016</v>
      </c>
      <c r="J815" s="21">
        <f t="shared" si="320"/>
        <v>102.58607446466198</v>
      </c>
      <c r="K815" s="27">
        <f t="shared" si="321"/>
        <v>-51293.037232330986</v>
      </c>
      <c r="L815" s="16">
        <f>Daten!G815</f>
        <v>221</v>
      </c>
      <c r="M815" s="16">
        <f>Daten!H815</f>
        <v>974</v>
      </c>
      <c r="N815" s="16">
        <f>Daten!I815</f>
        <v>275</v>
      </c>
      <c r="O815" s="28">
        <f t="shared" si="322"/>
        <v>0.50924024640657084</v>
      </c>
      <c r="P815" s="16">
        <f t="shared" si="323"/>
        <v>538.63344546475969</v>
      </c>
      <c r="Q815" s="21">
        <f t="shared" si="324"/>
        <v>-42.633445464759689</v>
      </c>
      <c r="R815" s="27">
        <f t="shared" si="325"/>
        <v>-8526.6890929519377</v>
      </c>
      <c r="S815" s="9">
        <f>Daten!K815</f>
        <v>20067</v>
      </c>
      <c r="T815" s="9">
        <f>Daten!L815</f>
        <v>106038</v>
      </c>
      <c r="U815" s="9">
        <f>Daten!M815</f>
        <v>198746</v>
      </c>
      <c r="V815" s="9">
        <f>Daten!N815</f>
        <v>500</v>
      </c>
      <c r="W815" s="9">
        <f>Daten!O815</f>
        <v>500</v>
      </c>
      <c r="X815" s="23">
        <f t="shared" si="326"/>
        <v>324851</v>
      </c>
      <c r="Y815" s="9">
        <f t="shared" si="327"/>
        <v>519963.70772174309</v>
      </c>
      <c r="Z815" s="21">
        <f t="shared" si="328"/>
        <v>-195112.70772174309</v>
      </c>
      <c r="AA815" s="27">
        <f t="shared" si="329"/>
        <v>19511.27077217431</v>
      </c>
      <c r="AB815" s="32">
        <f t="shared" si="330"/>
        <v>-40308.455553108608</v>
      </c>
      <c r="AC815" s="31">
        <f t="shared" si="331"/>
        <v>0</v>
      </c>
      <c r="AG815" s="26">
        <f t="shared" si="332"/>
        <v>0</v>
      </c>
      <c r="AH815" s="26">
        <f t="shared" si="333"/>
        <v>0</v>
      </c>
      <c r="AI815" s="26">
        <f t="shared" si="334"/>
        <v>0</v>
      </c>
      <c r="AJ815" s="26">
        <f t="shared" si="335"/>
        <v>1</v>
      </c>
      <c r="AK815" s="26">
        <f t="shared" si="336"/>
        <v>0</v>
      </c>
      <c r="AL815" s="26">
        <f t="shared" ca="1" si="337"/>
        <v>0</v>
      </c>
      <c r="AM815" s="26">
        <f t="shared" ca="1" si="338"/>
        <v>0</v>
      </c>
      <c r="AN815" s="26">
        <f ca="1">IF(AM815=0,0,COUNTIF($AM$19:AM815,C815*10+1))</f>
        <v>0</v>
      </c>
      <c r="AO815" s="21">
        <f t="shared" ca="1" si="339"/>
        <v>0</v>
      </c>
      <c r="AP815" s="33">
        <f t="shared" ca="1" si="340"/>
        <v>0</v>
      </c>
      <c r="AR815" s="111">
        <v>0</v>
      </c>
      <c r="AS815" s="26"/>
    </row>
    <row r="816" spans="1:45" x14ac:dyDescent="0.2">
      <c r="A816" s="15">
        <f>Daten!A816</f>
        <v>32140</v>
      </c>
      <c r="B816" s="8" t="str">
        <f>Daten!B816</f>
        <v>Zeiselmauer-Wolfpassing</v>
      </c>
      <c r="C816" s="15">
        <f t="shared" si="316"/>
        <v>3</v>
      </c>
      <c r="D816" s="10">
        <f>Daten!D816</f>
        <v>0</v>
      </c>
      <c r="E816" s="9">
        <f>Daten!E816</f>
        <v>2315</v>
      </c>
      <c r="F816" s="9">
        <f>Daten!F816</f>
        <v>2263</v>
      </c>
      <c r="G816" s="27">
        <f t="shared" si="317"/>
        <v>52</v>
      </c>
      <c r="H816" s="29">
        <f t="shared" si="318"/>
        <v>2.2978347326557666E-2</v>
      </c>
      <c r="I816" s="21">
        <f t="shared" si="319"/>
        <v>29.190898878866619</v>
      </c>
      <c r="J816" s="21">
        <f t="shared" si="320"/>
        <v>22.809101121133381</v>
      </c>
      <c r="K816" s="27">
        <f t="shared" si="321"/>
        <v>-11404.550560566691</v>
      </c>
      <c r="L816" s="16">
        <f>Daten!G816</f>
        <v>353</v>
      </c>
      <c r="M816" s="16">
        <f>Daten!H816</f>
        <v>1466</v>
      </c>
      <c r="N816" s="16">
        <f>Daten!I816</f>
        <v>496</v>
      </c>
      <c r="O816" s="28">
        <f t="shared" si="322"/>
        <v>0.57912687585266032</v>
      </c>
      <c r="P816" s="16">
        <f t="shared" si="323"/>
        <v>810.71522695209205</v>
      </c>
      <c r="Q816" s="21">
        <f t="shared" si="324"/>
        <v>38.284773047907947</v>
      </c>
      <c r="R816" s="27">
        <f t="shared" si="325"/>
        <v>7656.9546095815895</v>
      </c>
      <c r="S816" s="9">
        <f>Daten!K816</f>
        <v>4380</v>
      </c>
      <c r="T816" s="9">
        <f>Daten!L816</f>
        <v>154361</v>
      </c>
      <c r="U816" s="9">
        <f>Daten!M816</f>
        <v>243585</v>
      </c>
      <c r="V816" s="9">
        <f>Daten!N816</f>
        <v>500</v>
      </c>
      <c r="W816" s="9">
        <f>Daten!O816</f>
        <v>500</v>
      </c>
      <c r="X816" s="23">
        <f t="shared" si="326"/>
        <v>402326</v>
      </c>
      <c r="Y816" s="9">
        <f t="shared" si="327"/>
        <v>818854.41045975185</v>
      </c>
      <c r="Z816" s="21">
        <f t="shared" si="328"/>
        <v>-416528.41045975185</v>
      </c>
      <c r="AA816" s="27">
        <f t="shared" si="329"/>
        <v>41652.84104597519</v>
      </c>
      <c r="AB816" s="32">
        <f t="shared" si="330"/>
        <v>37905.245094990089</v>
      </c>
      <c r="AC816" s="31">
        <f t="shared" si="331"/>
        <v>37905.245094990089</v>
      </c>
      <c r="AG816" s="26">
        <f t="shared" si="332"/>
        <v>-11404.550560566691</v>
      </c>
      <c r="AH816" s="26">
        <f t="shared" si="333"/>
        <v>41652.84104597519</v>
      </c>
      <c r="AI816" s="26">
        <f t="shared" si="334"/>
        <v>30248.290485408499</v>
      </c>
      <c r="AJ816" s="26">
        <f t="shared" si="335"/>
        <v>1</v>
      </c>
      <c r="AK816" s="26">
        <f t="shared" si="336"/>
        <v>30248.290485408499</v>
      </c>
      <c r="AL816" s="26">
        <f t="shared" ca="1" si="337"/>
        <v>71389</v>
      </c>
      <c r="AM816" s="26">
        <f t="shared" ca="1" si="338"/>
        <v>31</v>
      </c>
      <c r="AN816" s="26">
        <f ca="1">IF(AM816=0,0,COUNTIF($AM$19:AM816,C816*10+1))</f>
        <v>298</v>
      </c>
      <c r="AO816" s="21">
        <f t="shared" ca="1" si="339"/>
        <v>0</v>
      </c>
      <c r="AP816" s="33">
        <f t="shared" ca="1" si="340"/>
        <v>71389</v>
      </c>
      <c r="AR816" s="111">
        <v>32268</v>
      </c>
      <c r="AS816" s="26"/>
    </row>
    <row r="817" spans="1:45" x14ac:dyDescent="0.2">
      <c r="A817" s="15">
        <f>Daten!A817</f>
        <v>32141</v>
      </c>
      <c r="B817" s="8" t="str">
        <f>Daten!B817</f>
        <v>Zwentendorf an der Donau</v>
      </c>
      <c r="C817" s="15">
        <f t="shared" si="316"/>
        <v>3</v>
      </c>
      <c r="D817" s="10">
        <f>Daten!D817</f>
        <v>0</v>
      </c>
      <c r="E817" s="9">
        <f>Daten!E817</f>
        <v>4095</v>
      </c>
      <c r="F817" s="9">
        <f>Daten!F817</f>
        <v>4021</v>
      </c>
      <c r="G817" s="27">
        <f t="shared" si="317"/>
        <v>74</v>
      </c>
      <c r="H817" s="29">
        <f t="shared" si="318"/>
        <v>1.840338224322308E-2</v>
      </c>
      <c r="I817" s="21">
        <f t="shared" si="319"/>
        <v>51.867699687106793</v>
      </c>
      <c r="J817" s="21">
        <f t="shared" si="320"/>
        <v>22.132300312893207</v>
      </c>
      <c r="K817" s="27">
        <f t="shared" si="321"/>
        <v>-11066.150156446603</v>
      </c>
      <c r="L817" s="16">
        <f>Daten!G817</f>
        <v>609</v>
      </c>
      <c r="M817" s="16">
        <f>Daten!H817</f>
        <v>2729</v>
      </c>
      <c r="N817" s="16">
        <f>Daten!I817</f>
        <v>757</v>
      </c>
      <c r="O817" s="28">
        <f t="shared" si="322"/>
        <v>0.50054965188713818</v>
      </c>
      <c r="P817" s="16">
        <f t="shared" si="323"/>
        <v>1509.16906845311</v>
      </c>
      <c r="Q817" s="21">
        <f t="shared" si="324"/>
        <v>-143.16906845310996</v>
      </c>
      <c r="R817" s="27">
        <f t="shared" si="325"/>
        <v>-28633.813690621992</v>
      </c>
      <c r="S817" s="9">
        <f>Daten!K817</f>
        <v>21874</v>
      </c>
      <c r="T817" s="9">
        <f>Daten!L817</f>
        <v>353282</v>
      </c>
      <c r="U817" s="9">
        <f>Daten!M817</f>
        <v>1743327</v>
      </c>
      <c r="V817" s="9">
        <f>Daten!N817</f>
        <v>500</v>
      </c>
      <c r="W817" s="9">
        <f>Daten!O817</f>
        <v>500</v>
      </c>
      <c r="X817" s="23">
        <f t="shared" si="326"/>
        <v>2118483</v>
      </c>
      <c r="Y817" s="9">
        <f t="shared" si="327"/>
        <v>1448470.3286534271</v>
      </c>
      <c r="Z817" s="21">
        <f t="shared" si="328"/>
        <v>670012.67134657293</v>
      </c>
      <c r="AA817" s="27">
        <f t="shared" si="329"/>
        <v>-67001.26713465729</v>
      </c>
      <c r="AB817" s="32">
        <f t="shared" si="330"/>
        <v>-106701.23098172588</v>
      </c>
      <c r="AC817" s="31">
        <f t="shared" si="331"/>
        <v>0</v>
      </c>
      <c r="AG817" s="26">
        <f t="shared" si="332"/>
        <v>0</v>
      </c>
      <c r="AH817" s="26">
        <f t="shared" si="333"/>
        <v>0</v>
      </c>
      <c r="AI817" s="26">
        <f t="shared" si="334"/>
        <v>0</v>
      </c>
      <c r="AJ817" s="26">
        <f t="shared" si="335"/>
        <v>1</v>
      </c>
      <c r="AK817" s="26">
        <f t="shared" si="336"/>
        <v>0</v>
      </c>
      <c r="AL817" s="26">
        <f t="shared" ca="1" si="337"/>
        <v>0</v>
      </c>
      <c r="AM817" s="26">
        <f t="shared" ca="1" si="338"/>
        <v>0</v>
      </c>
      <c r="AN817" s="26">
        <f ca="1">IF(AM817=0,0,COUNTIF($AM$19:AM817,C817*10+1))</f>
        <v>0</v>
      </c>
      <c r="AO817" s="21">
        <f t="shared" ca="1" si="339"/>
        <v>0</v>
      </c>
      <c r="AP817" s="33">
        <f t="shared" ca="1" si="340"/>
        <v>0</v>
      </c>
      <c r="AR817" s="111">
        <v>0</v>
      </c>
      <c r="AS817" s="26"/>
    </row>
    <row r="818" spans="1:45" x14ac:dyDescent="0.2">
      <c r="A818" s="15">
        <f>Daten!A818</f>
        <v>32142</v>
      </c>
      <c r="B818" s="8" t="str">
        <f>Daten!B818</f>
        <v>St. Andrä-Wördern</v>
      </c>
      <c r="C818" s="15">
        <f t="shared" si="316"/>
        <v>3</v>
      </c>
      <c r="D818" s="10">
        <f>Daten!D818</f>
        <v>0</v>
      </c>
      <c r="E818" s="9">
        <f>Daten!E818</f>
        <v>7861</v>
      </c>
      <c r="F818" s="9">
        <f>Daten!F818</f>
        <v>7800</v>
      </c>
      <c r="G818" s="27">
        <f t="shared" si="317"/>
        <v>61</v>
      </c>
      <c r="H818" s="29">
        <f t="shared" si="318"/>
        <v>7.8205128205128208E-3</v>
      </c>
      <c r="I818" s="21">
        <f t="shared" si="319"/>
        <v>100.61379198195299</v>
      </c>
      <c r="J818" s="21">
        <f t="shared" si="320"/>
        <v>-39.613791981952986</v>
      </c>
      <c r="K818" s="27">
        <f t="shared" si="321"/>
        <v>19806.895990976493</v>
      </c>
      <c r="L818" s="16">
        <f>Daten!G818</f>
        <v>1081</v>
      </c>
      <c r="M818" s="16">
        <f>Daten!H818</f>
        <v>5097</v>
      </c>
      <c r="N818" s="16">
        <f>Daten!I818</f>
        <v>1683</v>
      </c>
      <c r="O818" s="28">
        <f t="shared" si="322"/>
        <v>0.54227977241514613</v>
      </c>
      <c r="P818" s="16">
        <f t="shared" si="323"/>
        <v>2818.7008947986451</v>
      </c>
      <c r="Q818" s="21">
        <f t="shared" si="324"/>
        <v>-54.700894798645095</v>
      </c>
      <c r="R818" s="27">
        <f t="shared" si="325"/>
        <v>-10940.178959729019</v>
      </c>
      <c r="S818" s="9">
        <f>Daten!K818</f>
        <v>12850</v>
      </c>
      <c r="T818" s="9">
        <f>Daten!L818</f>
        <v>607274</v>
      </c>
      <c r="U818" s="9">
        <f>Daten!M818</f>
        <v>904728</v>
      </c>
      <c r="V818" s="9">
        <f>Daten!N818</f>
        <v>500</v>
      </c>
      <c r="W818" s="9">
        <f>Daten!O818</f>
        <v>500</v>
      </c>
      <c r="X818" s="23">
        <f t="shared" si="326"/>
        <v>1524852</v>
      </c>
      <c r="Y818" s="9">
        <f t="shared" si="327"/>
        <v>2780567.8274834165</v>
      </c>
      <c r="Z818" s="21">
        <f t="shared" si="328"/>
        <v>-1255715.8274834165</v>
      </c>
      <c r="AA818" s="27">
        <f t="shared" si="329"/>
        <v>125571.58274834167</v>
      </c>
      <c r="AB818" s="32">
        <f t="shared" si="330"/>
        <v>134438.29977958914</v>
      </c>
      <c r="AC818" s="31">
        <f t="shared" si="331"/>
        <v>134438.29977958914</v>
      </c>
      <c r="AG818" s="26">
        <f t="shared" si="332"/>
        <v>19806.895990976493</v>
      </c>
      <c r="AH818" s="26">
        <f t="shared" si="333"/>
        <v>125571.58274834167</v>
      </c>
      <c r="AI818" s="26">
        <f t="shared" si="334"/>
        <v>145378.47873931815</v>
      </c>
      <c r="AJ818" s="26">
        <f t="shared" si="335"/>
        <v>1</v>
      </c>
      <c r="AK818" s="26">
        <f t="shared" si="336"/>
        <v>145378.47873931815</v>
      </c>
      <c r="AL818" s="26">
        <f t="shared" ca="1" si="337"/>
        <v>343107</v>
      </c>
      <c r="AM818" s="26">
        <f t="shared" ca="1" si="338"/>
        <v>31</v>
      </c>
      <c r="AN818" s="26">
        <f ca="1">IF(AM818=0,0,COUNTIF($AM$19:AM818,C818*10+1))</f>
        <v>299</v>
      </c>
      <c r="AO818" s="21">
        <f t="shared" ca="1" si="339"/>
        <v>0</v>
      </c>
      <c r="AP818" s="33">
        <f t="shared" ca="1" si="340"/>
        <v>343107</v>
      </c>
      <c r="AR818" s="111">
        <v>155084</v>
      </c>
      <c r="AS818" s="26"/>
    </row>
    <row r="819" spans="1:45" x14ac:dyDescent="0.2">
      <c r="A819" s="15">
        <f>Daten!A819</f>
        <v>32143</v>
      </c>
      <c r="B819" s="8" t="str">
        <f>Daten!B819</f>
        <v>Muckendorf-Wipfing</v>
      </c>
      <c r="C819" s="15">
        <f t="shared" si="316"/>
        <v>3</v>
      </c>
      <c r="D819" s="10">
        <f>Daten!D819</f>
        <v>0</v>
      </c>
      <c r="E819" s="9">
        <f>Daten!E819</f>
        <v>1664</v>
      </c>
      <c r="F819" s="9">
        <f>Daten!F819</f>
        <v>1451</v>
      </c>
      <c r="G819" s="27">
        <f t="shared" si="317"/>
        <v>213</v>
      </c>
      <c r="H819" s="29">
        <f t="shared" si="318"/>
        <v>0.14679531357684356</v>
      </c>
      <c r="I819" s="21">
        <f t="shared" si="319"/>
        <v>18.716745149463307</v>
      </c>
      <c r="J819" s="21">
        <f t="shared" si="320"/>
        <v>194.28325485053671</v>
      </c>
      <c r="K819" s="27">
        <f t="shared" si="321"/>
        <v>-97141.627425268351</v>
      </c>
      <c r="L819" s="16">
        <f>Daten!G819</f>
        <v>255</v>
      </c>
      <c r="M819" s="16">
        <f>Daten!H819</f>
        <v>1102</v>
      </c>
      <c r="N819" s="16">
        <f>Daten!I819</f>
        <v>307</v>
      </c>
      <c r="O819" s="28">
        <f t="shared" si="322"/>
        <v>0.50998185117967332</v>
      </c>
      <c r="P819" s="16">
        <f t="shared" si="323"/>
        <v>609.41894959154536</v>
      </c>
      <c r="Q819" s="21">
        <f t="shared" si="324"/>
        <v>-47.418949591545356</v>
      </c>
      <c r="R819" s="27">
        <f t="shared" si="325"/>
        <v>-9483.7899183090703</v>
      </c>
      <c r="S819" s="9">
        <f>Daten!K819</f>
        <v>3892</v>
      </c>
      <c r="T819" s="9">
        <f>Daten!L819</f>
        <v>81904</v>
      </c>
      <c r="U819" s="9">
        <f>Daten!M819</f>
        <v>56611</v>
      </c>
      <c r="V819" s="9">
        <f>Daten!N819</f>
        <v>500</v>
      </c>
      <c r="W819" s="9">
        <f>Daten!O819</f>
        <v>500</v>
      </c>
      <c r="X819" s="23">
        <f t="shared" si="326"/>
        <v>142407</v>
      </c>
      <c r="Y819" s="9">
        <f t="shared" si="327"/>
        <v>588584.76846869418</v>
      </c>
      <c r="Z819" s="21">
        <f t="shared" si="328"/>
        <v>-446177.76846869418</v>
      </c>
      <c r="AA819" s="27">
        <f t="shared" si="329"/>
        <v>44617.776846869419</v>
      </c>
      <c r="AB819" s="32">
        <f t="shared" si="330"/>
        <v>-62007.640496708009</v>
      </c>
      <c r="AC819" s="31">
        <f t="shared" si="331"/>
        <v>0</v>
      </c>
      <c r="AG819" s="26">
        <f t="shared" si="332"/>
        <v>0</v>
      </c>
      <c r="AH819" s="26">
        <f t="shared" si="333"/>
        <v>0</v>
      </c>
      <c r="AI819" s="26">
        <f t="shared" si="334"/>
        <v>0</v>
      </c>
      <c r="AJ819" s="26">
        <f t="shared" si="335"/>
        <v>1</v>
      </c>
      <c r="AK819" s="26">
        <f t="shared" si="336"/>
        <v>0</v>
      </c>
      <c r="AL819" s="26">
        <f t="shared" ca="1" si="337"/>
        <v>0</v>
      </c>
      <c r="AM819" s="26">
        <f t="shared" ca="1" si="338"/>
        <v>0</v>
      </c>
      <c r="AN819" s="26">
        <f ca="1">IF(AM819=0,0,COUNTIF($AM$19:AM819,C819*10+1))</f>
        <v>0</v>
      </c>
      <c r="AO819" s="21">
        <f t="shared" ca="1" si="339"/>
        <v>0</v>
      </c>
      <c r="AP819" s="33">
        <f t="shared" ca="1" si="340"/>
        <v>0</v>
      </c>
      <c r="AR819" s="111">
        <v>0</v>
      </c>
      <c r="AS819" s="26"/>
    </row>
    <row r="820" spans="1:45" x14ac:dyDescent="0.2">
      <c r="A820" s="15">
        <f>Daten!A820</f>
        <v>32144</v>
      </c>
      <c r="B820" s="8" t="str">
        <f>Daten!B820</f>
        <v>Klosterneuburg</v>
      </c>
      <c r="C820" s="15">
        <f t="shared" si="316"/>
        <v>3</v>
      </c>
      <c r="D820" s="10">
        <f>Daten!D820</f>
        <v>0</v>
      </c>
      <c r="E820" s="9">
        <f>Daten!E820</f>
        <v>27487</v>
      </c>
      <c r="F820" s="9">
        <f>Daten!F820</f>
        <v>26822</v>
      </c>
      <c r="G820" s="27">
        <f t="shared" si="317"/>
        <v>665</v>
      </c>
      <c r="H820" s="29">
        <f t="shared" si="318"/>
        <v>2.4793080307210499E-2</v>
      </c>
      <c r="I820" s="21">
        <f t="shared" si="319"/>
        <v>345.98245237691577</v>
      </c>
      <c r="J820" s="21">
        <f t="shared" si="320"/>
        <v>319.01754762308423</v>
      </c>
      <c r="K820" s="27">
        <f t="shared" si="321"/>
        <v>-159508.77381154211</v>
      </c>
      <c r="L820" s="16">
        <f>Daten!G820</f>
        <v>4133</v>
      </c>
      <c r="M820" s="16">
        <f>Daten!H820</f>
        <v>17165</v>
      </c>
      <c r="N820" s="16">
        <f>Daten!I820</f>
        <v>6189</v>
      </c>
      <c r="O820" s="28">
        <f t="shared" si="322"/>
        <v>0.60133993591610835</v>
      </c>
      <c r="P820" s="16">
        <f t="shared" si="323"/>
        <v>9492.446705752156</v>
      </c>
      <c r="Q820" s="21">
        <f t="shared" si="324"/>
        <v>829.55329424784395</v>
      </c>
      <c r="R820" s="27">
        <f t="shared" si="325"/>
        <v>165910.6588495688</v>
      </c>
      <c r="S820" s="9">
        <f>Daten!K820</f>
        <v>16807</v>
      </c>
      <c r="T820" s="9">
        <f>Daten!L820</f>
        <v>2866146</v>
      </c>
      <c r="U820" s="9">
        <f>Daten!M820</f>
        <v>5530392</v>
      </c>
      <c r="V820" s="9">
        <f>Daten!N820</f>
        <v>500</v>
      </c>
      <c r="W820" s="9">
        <f>Daten!O820</f>
        <v>500</v>
      </c>
      <c r="X820" s="23">
        <f t="shared" si="326"/>
        <v>8413345</v>
      </c>
      <c r="Y820" s="9">
        <f t="shared" si="327"/>
        <v>9722613.900780648</v>
      </c>
      <c r="Z820" s="21">
        <f t="shared" si="328"/>
        <v>-1309268.900780648</v>
      </c>
      <c r="AA820" s="27">
        <f t="shared" si="329"/>
        <v>130926.89007806481</v>
      </c>
      <c r="AB820" s="32">
        <f t="shared" si="330"/>
        <v>137328.77511609151</v>
      </c>
      <c r="AC820" s="31">
        <f t="shared" si="331"/>
        <v>137328.77511609151</v>
      </c>
      <c r="AG820" s="26">
        <f t="shared" si="332"/>
        <v>-159508.77381154211</v>
      </c>
      <c r="AH820" s="26">
        <f t="shared" si="333"/>
        <v>130926.89007806481</v>
      </c>
      <c r="AI820" s="26">
        <f t="shared" si="334"/>
        <v>-28581.883733477298</v>
      </c>
      <c r="AJ820" s="26">
        <f t="shared" si="335"/>
        <v>1</v>
      </c>
      <c r="AK820" s="26">
        <f t="shared" si="336"/>
        <v>0</v>
      </c>
      <c r="AL820" s="26">
        <f t="shared" ca="1" si="337"/>
        <v>0</v>
      </c>
      <c r="AM820" s="26">
        <f t="shared" ca="1" si="338"/>
        <v>0</v>
      </c>
      <c r="AN820" s="26">
        <f ca="1">IF(AM820=0,0,COUNTIF($AM$19:AM820,C820*10+1))</f>
        <v>0</v>
      </c>
      <c r="AO820" s="21">
        <f t="shared" ca="1" si="339"/>
        <v>0</v>
      </c>
      <c r="AP820" s="33">
        <f t="shared" ca="1" si="340"/>
        <v>0</v>
      </c>
      <c r="AR820" s="111">
        <v>0</v>
      </c>
      <c r="AS820" s="26"/>
    </row>
    <row r="821" spans="1:45" x14ac:dyDescent="0.2">
      <c r="A821" s="15">
        <f>Daten!A821</f>
        <v>32202</v>
      </c>
      <c r="B821" s="8" t="str">
        <f>Daten!B821</f>
        <v>Dietmanns</v>
      </c>
      <c r="C821" s="15">
        <f t="shared" si="316"/>
        <v>3</v>
      </c>
      <c r="D821" s="10">
        <f>Daten!D821</f>
        <v>0</v>
      </c>
      <c r="E821" s="9">
        <f>Daten!E821</f>
        <v>1040</v>
      </c>
      <c r="F821" s="9">
        <f>Daten!F821</f>
        <v>1074</v>
      </c>
      <c r="G821" s="27">
        <f t="shared" si="317"/>
        <v>-34</v>
      </c>
      <c r="H821" s="29">
        <f t="shared" si="318"/>
        <v>-3.165735567970205E-2</v>
      </c>
      <c r="I821" s="21">
        <f t="shared" si="319"/>
        <v>13.853745203668913</v>
      </c>
      <c r="J821" s="21">
        <f t="shared" si="320"/>
        <v>-47.853745203668915</v>
      </c>
      <c r="K821" s="27">
        <f t="shared" si="321"/>
        <v>23926.872601834457</v>
      </c>
      <c r="L821" s="16">
        <f>Daten!G821</f>
        <v>109</v>
      </c>
      <c r="M821" s="16">
        <f>Daten!H821</f>
        <v>669</v>
      </c>
      <c r="N821" s="16">
        <f>Daten!I821</f>
        <v>262</v>
      </c>
      <c r="O821" s="28">
        <f t="shared" si="322"/>
        <v>0.55455904334828099</v>
      </c>
      <c r="P821" s="16">
        <f t="shared" si="323"/>
        <v>369.96486141265319</v>
      </c>
      <c r="Q821" s="21">
        <f t="shared" si="324"/>
        <v>1.0351385873468075</v>
      </c>
      <c r="R821" s="27">
        <f t="shared" si="325"/>
        <v>207.02771746936151</v>
      </c>
      <c r="S821" s="9">
        <f>Daten!K821</f>
        <v>2430</v>
      </c>
      <c r="T821" s="9">
        <f>Daten!L821</f>
        <v>55264</v>
      </c>
      <c r="U821" s="9">
        <f>Daten!M821</f>
        <v>68220</v>
      </c>
      <c r="V821" s="9">
        <f>Daten!N821</f>
        <v>500</v>
      </c>
      <c r="W821" s="9">
        <f>Daten!O821</f>
        <v>500</v>
      </c>
      <c r="X821" s="23">
        <f t="shared" si="326"/>
        <v>125914</v>
      </c>
      <c r="Y821" s="9">
        <f t="shared" si="327"/>
        <v>367865.48029293388</v>
      </c>
      <c r="Z821" s="21">
        <f t="shared" si="328"/>
        <v>-241951.48029293388</v>
      </c>
      <c r="AA821" s="27">
        <f t="shared" si="329"/>
        <v>24195.148029293388</v>
      </c>
      <c r="AB821" s="32">
        <f t="shared" si="330"/>
        <v>48329.048348597207</v>
      </c>
      <c r="AC821" s="31">
        <f t="shared" si="331"/>
        <v>48329.048348597207</v>
      </c>
      <c r="AG821" s="26">
        <f t="shared" si="332"/>
        <v>23926.872601834457</v>
      </c>
      <c r="AH821" s="26">
        <f t="shared" si="333"/>
        <v>24195.148029293388</v>
      </c>
      <c r="AI821" s="26">
        <f t="shared" si="334"/>
        <v>48122.020631127845</v>
      </c>
      <c r="AJ821" s="26">
        <f t="shared" si="335"/>
        <v>1</v>
      </c>
      <c r="AK821" s="26">
        <f t="shared" si="336"/>
        <v>48122.020631127845</v>
      </c>
      <c r="AL821" s="26">
        <f t="shared" ca="1" si="337"/>
        <v>113573</v>
      </c>
      <c r="AM821" s="26">
        <f t="shared" ca="1" si="338"/>
        <v>31</v>
      </c>
      <c r="AN821" s="26">
        <f ca="1">IF(AM821=0,0,COUNTIF($AM$19:AM821,C821*10+1))</f>
        <v>300</v>
      </c>
      <c r="AO821" s="21">
        <f t="shared" ca="1" si="339"/>
        <v>0</v>
      </c>
      <c r="AP821" s="33">
        <f t="shared" ca="1" si="340"/>
        <v>113573</v>
      </c>
      <c r="AR821" s="111">
        <v>51335</v>
      </c>
      <c r="AS821" s="26"/>
    </row>
    <row r="822" spans="1:45" x14ac:dyDescent="0.2">
      <c r="A822" s="15">
        <f>Daten!A822</f>
        <v>32203</v>
      </c>
      <c r="B822" s="8" t="str">
        <f>Daten!B822</f>
        <v>Dobersberg</v>
      </c>
      <c r="C822" s="15">
        <f t="shared" si="316"/>
        <v>3</v>
      </c>
      <c r="D822" s="10">
        <f>Daten!D822</f>
        <v>0</v>
      </c>
      <c r="E822" s="9">
        <f>Daten!E822</f>
        <v>1586</v>
      </c>
      <c r="F822" s="9">
        <f>Daten!F822</f>
        <v>1651</v>
      </c>
      <c r="G822" s="27">
        <f t="shared" si="317"/>
        <v>-65</v>
      </c>
      <c r="H822" s="29">
        <f t="shared" si="318"/>
        <v>-3.937007874015748E-2</v>
      </c>
      <c r="I822" s="21">
        <f t="shared" si="319"/>
        <v>21.296585969513384</v>
      </c>
      <c r="J822" s="21">
        <f t="shared" si="320"/>
        <v>-86.296585969513387</v>
      </c>
      <c r="K822" s="27">
        <f t="shared" si="321"/>
        <v>43148.292984756692</v>
      </c>
      <c r="L822" s="16">
        <f>Daten!G822</f>
        <v>220</v>
      </c>
      <c r="M822" s="16">
        <f>Daten!H822</f>
        <v>1009</v>
      </c>
      <c r="N822" s="16">
        <f>Daten!I822</f>
        <v>357</v>
      </c>
      <c r="O822" s="28">
        <f t="shared" si="322"/>
        <v>0.57185332011892964</v>
      </c>
      <c r="P822" s="16">
        <f t="shared" si="323"/>
        <v>557.98885674942767</v>
      </c>
      <c r="Q822" s="21">
        <f t="shared" si="324"/>
        <v>19.011143250572331</v>
      </c>
      <c r="R822" s="27">
        <f t="shared" si="325"/>
        <v>3802.2286501144663</v>
      </c>
      <c r="S822" s="9">
        <f>Daten!K822</f>
        <v>23948</v>
      </c>
      <c r="T822" s="9">
        <f>Daten!L822</f>
        <v>89334</v>
      </c>
      <c r="U822" s="9">
        <f>Daten!M822</f>
        <v>244575</v>
      </c>
      <c r="V822" s="9">
        <f>Daten!N822</f>
        <v>500</v>
      </c>
      <c r="W822" s="9">
        <f>Daten!O822</f>
        <v>500</v>
      </c>
      <c r="X822" s="23">
        <f t="shared" si="326"/>
        <v>357857</v>
      </c>
      <c r="Y822" s="9">
        <f t="shared" si="327"/>
        <v>560994.8574467242</v>
      </c>
      <c r="Z822" s="21">
        <f t="shared" si="328"/>
        <v>-203137.8574467242</v>
      </c>
      <c r="AA822" s="27">
        <f t="shared" si="329"/>
        <v>20313.785744672423</v>
      </c>
      <c r="AB822" s="32">
        <f t="shared" si="330"/>
        <v>67264.307379543578</v>
      </c>
      <c r="AC822" s="31">
        <f t="shared" si="331"/>
        <v>67264.307379543578</v>
      </c>
      <c r="AG822" s="26">
        <f t="shared" si="332"/>
        <v>43148.292984756692</v>
      </c>
      <c r="AH822" s="26">
        <f t="shared" si="333"/>
        <v>20313.785744672423</v>
      </c>
      <c r="AI822" s="26">
        <f t="shared" si="334"/>
        <v>63462.078729429115</v>
      </c>
      <c r="AJ822" s="26">
        <f t="shared" si="335"/>
        <v>1</v>
      </c>
      <c r="AK822" s="26">
        <f t="shared" si="336"/>
        <v>63462.078729429115</v>
      </c>
      <c r="AL822" s="26">
        <f t="shared" ca="1" si="337"/>
        <v>149777</v>
      </c>
      <c r="AM822" s="26">
        <f t="shared" ca="1" si="338"/>
        <v>31</v>
      </c>
      <c r="AN822" s="26">
        <f ca="1">IF(AM822=0,0,COUNTIF($AM$19:AM822,C822*10+1))</f>
        <v>301</v>
      </c>
      <c r="AO822" s="21">
        <f t="shared" ca="1" si="339"/>
        <v>0</v>
      </c>
      <c r="AP822" s="33">
        <f t="shared" ca="1" si="340"/>
        <v>149777</v>
      </c>
      <c r="AR822" s="111">
        <v>67699</v>
      </c>
      <c r="AS822" s="26"/>
    </row>
    <row r="823" spans="1:45" x14ac:dyDescent="0.2">
      <c r="A823" s="15">
        <f>Daten!A823</f>
        <v>32206</v>
      </c>
      <c r="B823" s="8" t="str">
        <f>Daten!B823</f>
        <v>Gastern</v>
      </c>
      <c r="C823" s="15">
        <f t="shared" si="316"/>
        <v>3</v>
      </c>
      <c r="D823" s="10">
        <f>Daten!D823</f>
        <v>0</v>
      </c>
      <c r="E823" s="9">
        <f>Daten!E823</f>
        <v>1196</v>
      </c>
      <c r="F823" s="9">
        <f>Daten!F823</f>
        <v>1231</v>
      </c>
      <c r="G823" s="27">
        <f t="shared" si="317"/>
        <v>-35</v>
      </c>
      <c r="H823" s="29">
        <f t="shared" si="318"/>
        <v>-2.843216896831844E-2</v>
      </c>
      <c r="I823" s="21">
        <f t="shared" si="319"/>
        <v>15.878920247408223</v>
      </c>
      <c r="J823" s="21">
        <f t="shared" si="320"/>
        <v>-50.878920247408224</v>
      </c>
      <c r="K823" s="27">
        <f t="shared" si="321"/>
        <v>25439.460123704113</v>
      </c>
      <c r="L823" s="16">
        <f>Daten!G823</f>
        <v>146</v>
      </c>
      <c r="M823" s="16">
        <f>Daten!H823</f>
        <v>778</v>
      </c>
      <c r="N823" s="16">
        <f>Daten!I823</f>
        <v>272</v>
      </c>
      <c r="O823" s="28">
        <f t="shared" si="322"/>
        <v>0.53727506426735216</v>
      </c>
      <c r="P823" s="16">
        <f t="shared" si="323"/>
        <v>430.24314227061916</v>
      </c>
      <c r="Q823" s="21">
        <f t="shared" si="324"/>
        <v>-12.24314227061916</v>
      </c>
      <c r="R823" s="27">
        <f t="shared" si="325"/>
        <v>-2448.6284541238319</v>
      </c>
      <c r="S823" s="9">
        <f>Daten!K823</f>
        <v>16186</v>
      </c>
      <c r="T823" s="9">
        <f>Daten!L823</f>
        <v>66451</v>
      </c>
      <c r="U823" s="9">
        <f>Daten!M823</f>
        <v>268839</v>
      </c>
      <c r="V823" s="9">
        <f>Daten!N823</f>
        <v>500</v>
      </c>
      <c r="W823" s="9">
        <f>Daten!O823</f>
        <v>500</v>
      </c>
      <c r="X823" s="23">
        <f t="shared" si="326"/>
        <v>351476</v>
      </c>
      <c r="Y823" s="9">
        <f t="shared" si="327"/>
        <v>423045.30233687395</v>
      </c>
      <c r="Z823" s="21">
        <f t="shared" si="328"/>
        <v>-71569.302336873952</v>
      </c>
      <c r="AA823" s="27">
        <f t="shared" si="329"/>
        <v>7156.9302336873952</v>
      </c>
      <c r="AB823" s="32">
        <f t="shared" si="330"/>
        <v>30147.761903267678</v>
      </c>
      <c r="AC823" s="31">
        <f t="shared" si="331"/>
        <v>30147.761903267678</v>
      </c>
      <c r="AG823" s="26">
        <f t="shared" si="332"/>
        <v>25439.460123704113</v>
      </c>
      <c r="AH823" s="26">
        <f t="shared" si="333"/>
        <v>7156.9302336873952</v>
      </c>
      <c r="AI823" s="26">
        <f t="shared" si="334"/>
        <v>32596.390357391509</v>
      </c>
      <c r="AJ823" s="26">
        <f t="shared" si="335"/>
        <v>1</v>
      </c>
      <c r="AK823" s="26">
        <f t="shared" si="336"/>
        <v>32596.390357391509</v>
      </c>
      <c r="AL823" s="26">
        <f t="shared" ca="1" si="337"/>
        <v>76931</v>
      </c>
      <c r="AM823" s="26">
        <f t="shared" ca="1" si="338"/>
        <v>31</v>
      </c>
      <c r="AN823" s="26">
        <f ca="1">IF(AM823=0,0,COUNTIF($AM$19:AM823,C823*10+1))</f>
        <v>302</v>
      </c>
      <c r="AO823" s="21">
        <f t="shared" ca="1" si="339"/>
        <v>0</v>
      </c>
      <c r="AP823" s="33">
        <f t="shared" ca="1" si="340"/>
        <v>76931</v>
      </c>
      <c r="AR823" s="111">
        <v>34773</v>
      </c>
      <c r="AS823" s="26"/>
    </row>
    <row r="824" spans="1:45" x14ac:dyDescent="0.2">
      <c r="A824" s="15">
        <f>Daten!A824</f>
        <v>32207</v>
      </c>
      <c r="B824" s="8" t="str">
        <f>Daten!B824</f>
        <v>Groß-Siegharts</v>
      </c>
      <c r="C824" s="15">
        <f t="shared" si="316"/>
        <v>3</v>
      </c>
      <c r="D824" s="10">
        <f>Daten!D824</f>
        <v>0</v>
      </c>
      <c r="E824" s="9">
        <f>Daten!E824</f>
        <v>2722</v>
      </c>
      <c r="F824" s="9">
        <f>Daten!F824</f>
        <v>2809</v>
      </c>
      <c r="G824" s="27">
        <f t="shared" si="317"/>
        <v>-87</v>
      </c>
      <c r="H824" s="29">
        <f t="shared" si="318"/>
        <v>-3.097187611249555E-2</v>
      </c>
      <c r="I824" s="21">
        <f t="shared" si="319"/>
        <v>36.233864317603327</v>
      </c>
      <c r="J824" s="21">
        <f t="shared" si="320"/>
        <v>-123.23386431760332</v>
      </c>
      <c r="K824" s="27">
        <f t="shared" si="321"/>
        <v>61616.932158801661</v>
      </c>
      <c r="L824" s="16">
        <f>Daten!G824</f>
        <v>330</v>
      </c>
      <c r="M824" s="16">
        <f>Daten!H824</f>
        <v>1726</v>
      </c>
      <c r="N824" s="16">
        <f>Daten!I824</f>
        <v>666</v>
      </c>
      <c r="O824" s="28">
        <f t="shared" si="322"/>
        <v>0.57705677867902661</v>
      </c>
      <c r="P824" s="16">
        <f t="shared" si="323"/>
        <v>954.49828220962547</v>
      </c>
      <c r="Q824" s="21">
        <f t="shared" si="324"/>
        <v>41.501717790374528</v>
      </c>
      <c r="R824" s="27">
        <f t="shared" si="325"/>
        <v>8300.3435580749065</v>
      </c>
      <c r="S824" s="9">
        <f>Daten!K824</f>
        <v>33043</v>
      </c>
      <c r="T824" s="9">
        <f>Daten!L824</f>
        <v>207165</v>
      </c>
      <c r="U824" s="9">
        <f>Daten!M824</f>
        <v>1062770</v>
      </c>
      <c r="V824" s="9">
        <f>Daten!N824</f>
        <v>500</v>
      </c>
      <c r="W824" s="9">
        <f>Daten!O824</f>
        <v>500</v>
      </c>
      <c r="X824" s="23">
        <f t="shared" si="326"/>
        <v>1302978</v>
      </c>
      <c r="Y824" s="9">
        <f t="shared" si="327"/>
        <v>962817.15130515967</v>
      </c>
      <c r="Z824" s="21">
        <f t="shared" si="328"/>
        <v>340160.84869484033</v>
      </c>
      <c r="AA824" s="27">
        <f t="shared" si="329"/>
        <v>-34016.084869484032</v>
      </c>
      <c r="AB824" s="32">
        <f t="shared" si="330"/>
        <v>35901.190847392536</v>
      </c>
      <c r="AC824" s="31">
        <f t="shared" si="331"/>
        <v>35901.190847392536</v>
      </c>
      <c r="AG824" s="26">
        <f t="shared" si="332"/>
        <v>61616.932158801661</v>
      </c>
      <c r="AH824" s="26">
        <f t="shared" si="333"/>
        <v>-34016.084869484032</v>
      </c>
      <c r="AI824" s="26">
        <f t="shared" si="334"/>
        <v>27600.847289317629</v>
      </c>
      <c r="AJ824" s="26">
        <f t="shared" si="335"/>
        <v>1</v>
      </c>
      <c r="AK824" s="26">
        <f t="shared" si="336"/>
        <v>27600.847289317629</v>
      </c>
      <c r="AL824" s="26">
        <f t="shared" ca="1" si="337"/>
        <v>65141</v>
      </c>
      <c r="AM824" s="26">
        <f t="shared" ca="1" si="338"/>
        <v>31</v>
      </c>
      <c r="AN824" s="26">
        <f ca="1">IF(AM824=0,0,COUNTIF($AM$19:AM824,C824*10+1))</f>
        <v>303</v>
      </c>
      <c r="AO824" s="21">
        <f t="shared" ca="1" si="339"/>
        <v>0</v>
      </c>
      <c r="AP824" s="33">
        <f t="shared" ca="1" si="340"/>
        <v>65141</v>
      </c>
      <c r="AR824" s="111">
        <v>29444</v>
      </c>
      <c r="AS824" s="26"/>
    </row>
    <row r="825" spans="1:45" x14ac:dyDescent="0.2">
      <c r="A825" s="15">
        <f>Daten!A825</f>
        <v>32209</v>
      </c>
      <c r="B825" s="8" t="str">
        <f>Daten!B825</f>
        <v>Karlstein an der Thaya</v>
      </c>
      <c r="C825" s="15">
        <f t="shared" si="316"/>
        <v>3</v>
      </c>
      <c r="D825" s="10">
        <f>Daten!D825</f>
        <v>0</v>
      </c>
      <c r="E825" s="9">
        <f>Daten!E825</f>
        <v>1477</v>
      </c>
      <c r="F825" s="9">
        <f>Daten!F825</f>
        <v>1499</v>
      </c>
      <c r="G825" s="27">
        <f t="shared" si="317"/>
        <v>-22</v>
      </c>
      <c r="H825" s="29">
        <f t="shared" si="318"/>
        <v>-1.4676450967311541E-2</v>
      </c>
      <c r="I825" s="21">
        <f t="shared" si="319"/>
        <v>19.335906946275326</v>
      </c>
      <c r="J825" s="21">
        <f t="shared" si="320"/>
        <v>-41.33590694627533</v>
      </c>
      <c r="K825" s="27">
        <f t="shared" si="321"/>
        <v>20667.953473137666</v>
      </c>
      <c r="L825" s="16">
        <f>Daten!G825</f>
        <v>207</v>
      </c>
      <c r="M825" s="16">
        <f>Daten!H825</f>
        <v>936</v>
      </c>
      <c r="N825" s="16">
        <f>Daten!I825</f>
        <v>334</v>
      </c>
      <c r="O825" s="28">
        <f t="shared" si="322"/>
        <v>0.57799145299145294</v>
      </c>
      <c r="P825" s="16">
        <f t="shared" si="323"/>
        <v>517.61899892712017</v>
      </c>
      <c r="Q825" s="21">
        <f t="shared" si="324"/>
        <v>23.381001072879826</v>
      </c>
      <c r="R825" s="27">
        <f t="shared" si="325"/>
        <v>4676.2002145759652</v>
      </c>
      <c r="S825" s="9">
        <f>Daten!K825</f>
        <v>38146</v>
      </c>
      <c r="T825" s="9">
        <f>Daten!L825</f>
        <v>80480</v>
      </c>
      <c r="U825" s="9">
        <f>Daten!M825</f>
        <v>843138</v>
      </c>
      <c r="V825" s="9">
        <f>Daten!N825</f>
        <v>500</v>
      </c>
      <c r="W825" s="9">
        <f>Daten!O825</f>
        <v>500</v>
      </c>
      <c r="X825" s="23">
        <f t="shared" si="326"/>
        <v>961764</v>
      </c>
      <c r="Y825" s="9">
        <f t="shared" si="327"/>
        <v>522439.72537756088</v>
      </c>
      <c r="Z825" s="21">
        <f t="shared" si="328"/>
        <v>439324.27462243912</v>
      </c>
      <c r="AA825" s="27">
        <f t="shared" si="329"/>
        <v>-43932.427462243912</v>
      </c>
      <c r="AB825" s="32">
        <f t="shared" si="330"/>
        <v>-18588.27377453028</v>
      </c>
      <c r="AC825" s="31">
        <f t="shared" si="331"/>
        <v>0</v>
      </c>
      <c r="AG825" s="26">
        <f t="shared" si="332"/>
        <v>0</v>
      </c>
      <c r="AH825" s="26">
        <f t="shared" si="333"/>
        <v>0</v>
      </c>
      <c r="AI825" s="26">
        <f t="shared" si="334"/>
        <v>0</v>
      </c>
      <c r="AJ825" s="26">
        <f t="shared" si="335"/>
        <v>1</v>
      </c>
      <c r="AK825" s="26">
        <f t="shared" si="336"/>
        <v>0</v>
      </c>
      <c r="AL825" s="26">
        <f t="shared" ca="1" si="337"/>
        <v>0</v>
      </c>
      <c r="AM825" s="26">
        <f t="shared" ca="1" si="338"/>
        <v>0</v>
      </c>
      <c r="AN825" s="26">
        <f ca="1">IF(AM825=0,0,COUNTIF($AM$19:AM825,C825*10+1))</f>
        <v>0</v>
      </c>
      <c r="AO825" s="21">
        <f t="shared" ca="1" si="339"/>
        <v>0</v>
      </c>
      <c r="AP825" s="33">
        <f t="shared" ca="1" si="340"/>
        <v>0</v>
      </c>
      <c r="AR825" s="111">
        <v>0</v>
      </c>
      <c r="AS825" s="26"/>
    </row>
    <row r="826" spans="1:45" x14ac:dyDescent="0.2">
      <c r="A826" s="15">
        <f>Daten!A826</f>
        <v>32210</v>
      </c>
      <c r="B826" s="8" t="str">
        <f>Daten!B826</f>
        <v>Kautzen</v>
      </c>
      <c r="C826" s="15">
        <f t="shared" si="316"/>
        <v>3</v>
      </c>
      <c r="D826" s="10">
        <f>Daten!D826</f>
        <v>0</v>
      </c>
      <c r="E826" s="9">
        <f>Daten!E826</f>
        <v>1119</v>
      </c>
      <c r="F826" s="9">
        <f>Daten!F826</f>
        <v>1151</v>
      </c>
      <c r="G826" s="27">
        <f t="shared" si="317"/>
        <v>-32</v>
      </c>
      <c r="H826" s="29">
        <f t="shared" si="318"/>
        <v>-2.780191138140747E-2</v>
      </c>
      <c r="I826" s="21">
        <f t="shared" si="319"/>
        <v>14.846983919388192</v>
      </c>
      <c r="J826" s="21">
        <f t="shared" si="320"/>
        <v>-46.846983919388194</v>
      </c>
      <c r="K826" s="27">
        <f t="shared" si="321"/>
        <v>23423.491959694096</v>
      </c>
      <c r="L826" s="16">
        <f>Daten!G826</f>
        <v>145</v>
      </c>
      <c r="M826" s="16">
        <f>Daten!H826</f>
        <v>699</v>
      </c>
      <c r="N826" s="16">
        <f>Daten!I826</f>
        <v>275</v>
      </c>
      <c r="O826" s="28">
        <f t="shared" si="322"/>
        <v>0.60085836909871249</v>
      </c>
      <c r="P826" s="16">
        <f t="shared" si="323"/>
        <v>386.5552139423686</v>
      </c>
      <c r="Q826" s="21">
        <f t="shared" si="324"/>
        <v>33.444786057631404</v>
      </c>
      <c r="R826" s="27">
        <f t="shared" si="325"/>
        <v>6688.9572115262808</v>
      </c>
      <c r="S826" s="9">
        <f>Daten!K826</f>
        <v>20904</v>
      </c>
      <c r="T826" s="9">
        <f>Daten!L826</f>
        <v>62562</v>
      </c>
      <c r="U826" s="9">
        <f>Daten!M826</f>
        <v>120159</v>
      </c>
      <c r="V826" s="9">
        <f>Daten!N826</f>
        <v>500</v>
      </c>
      <c r="W826" s="9">
        <f>Daten!O826</f>
        <v>500</v>
      </c>
      <c r="X826" s="23">
        <f t="shared" si="326"/>
        <v>203625</v>
      </c>
      <c r="Y826" s="9">
        <f t="shared" si="327"/>
        <v>395809.10812287789</v>
      </c>
      <c r="Z826" s="21">
        <f t="shared" si="328"/>
        <v>-192184.10812287789</v>
      </c>
      <c r="AA826" s="27">
        <f t="shared" si="329"/>
        <v>19218.410812287791</v>
      </c>
      <c r="AB826" s="32">
        <f t="shared" si="330"/>
        <v>49330.85998350817</v>
      </c>
      <c r="AC826" s="31">
        <f t="shared" si="331"/>
        <v>49330.85998350817</v>
      </c>
      <c r="AG826" s="26">
        <f t="shared" si="332"/>
        <v>23423.491959694096</v>
      </c>
      <c r="AH826" s="26">
        <f t="shared" si="333"/>
        <v>19218.410812287791</v>
      </c>
      <c r="AI826" s="26">
        <f t="shared" si="334"/>
        <v>42641.902771981884</v>
      </c>
      <c r="AJ826" s="26">
        <f t="shared" si="335"/>
        <v>1</v>
      </c>
      <c r="AK826" s="26">
        <f t="shared" si="336"/>
        <v>42641.902771981884</v>
      </c>
      <c r="AL826" s="26">
        <f t="shared" ca="1" si="337"/>
        <v>100639</v>
      </c>
      <c r="AM826" s="26">
        <f t="shared" ca="1" si="338"/>
        <v>31</v>
      </c>
      <c r="AN826" s="26">
        <f ca="1">IF(AM826=0,0,COUNTIF($AM$19:AM826,C826*10+1))</f>
        <v>304</v>
      </c>
      <c r="AO826" s="21">
        <f t="shared" ca="1" si="339"/>
        <v>0</v>
      </c>
      <c r="AP826" s="33">
        <f t="shared" ca="1" si="340"/>
        <v>100639</v>
      </c>
      <c r="AR826" s="111">
        <v>45489</v>
      </c>
      <c r="AS826" s="26"/>
    </row>
    <row r="827" spans="1:45" x14ac:dyDescent="0.2">
      <c r="A827" s="15">
        <f>Daten!A827</f>
        <v>32212</v>
      </c>
      <c r="B827" s="8" t="str">
        <f>Daten!B827</f>
        <v>Ludweis-Aigen</v>
      </c>
      <c r="C827" s="15">
        <f t="shared" si="316"/>
        <v>3</v>
      </c>
      <c r="D827" s="10">
        <f>Daten!D827</f>
        <v>0</v>
      </c>
      <c r="E827" s="9">
        <f>Daten!E827</f>
        <v>904</v>
      </c>
      <c r="F827" s="9">
        <f>Daten!F827</f>
        <v>959</v>
      </c>
      <c r="G827" s="27">
        <f t="shared" si="317"/>
        <v>-55</v>
      </c>
      <c r="H827" s="29">
        <f t="shared" si="318"/>
        <v>-5.7351407716371219E-2</v>
      </c>
      <c r="I827" s="21">
        <f t="shared" si="319"/>
        <v>12.370336732140117</v>
      </c>
      <c r="J827" s="21">
        <f t="shared" si="320"/>
        <v>-67.370336732140117</v>
      </c>
      <c r="K827" s="27">
        <f t="shared" si="321"/>
        <v>33685.168366070058</v>
      </c>
      <c r="L827" s="16">
        <f>Daten!G827</f>
        <v>119</v>
      </c>
      <c r="M827" s="16">
        <f>Daten!H827</f>
        <v>552</v>
      </c>
      <c r="N827" s="16">
        <f>Daten!I827</f>
        <v>233</v>
      </c>
      <c r="O827" s="28">
        <f t="shared" si="322"/>
        <v>0.6376811594202898</v>
      </c>
      <c r="P827" s="16">
        <f t="shared" si="323"/>
        <v>305.26248654676317</v>
      </c>
      <c r="Q827" s="21">
        <f t="shared" si="324"/>
        <v>46.737513453236829</v>
      </c>
      <c r="R827" s="27">
        <f t="shared" si="325"/>
        <v>9347.5026906473649</v>
      </c>
      <c r="S827" s="9">
        <f>Daten!K827</f>
        <v>37914</v>
      </c>
      <c r="T827" s="9">
        <f>Daten!L827</f>
        <v>33256</v>
      </c>
      <c r="U827" s="9">
        <f>Daten!M827</f>
        <v>32681</v>
      </c>
      <c r="V827" s="9">
        <f>Daten!N827</f>
        <v>500</v>
      </c>
      <c r="W827" s="9">
        <f>Daten!O827</f>
        <v>500</v>
      </c>
      <c r="X827" s="23">
        <f t="shared" si="326"/>
        <v>103851</v>
      </c>
      <c r="Y827" s="9">
        <f t="shared" si="327"/>
        <v>319759.99440847331</v>
      </c>
      <c r="Z827" s="21">
        <f t="shared" si="328"/>
        <v>-215908.99440847331</v>
      </c>
      <c r="AA827" s="27">
        <f t="shared" si="329"/>
        <v>21590.899440847334</v>
      </c>
      <c r="AB827" s="32">
        <f t="shared" si="330"/>
        <v>64623.570497564753</v>
      </c>
      <c r="AC827" s="31">
        <f t="shared" si="331"/>
        <v>64623.570497564753</v>
      </c>
      <c r="AG827" s="26">
        <f t="shared" si="332"/>
        <v>33685.168366070058</v>
      </c>
      <c r="AH827" s="26">
        <f t="shared" si="333"/>
        <v>21590.899440847334</v>
      </c>
      <c r="AI827" s="26">
        <f t="shared" si="334"/>
        <v>55276.067806917388</v>
      </c>
      <c r="AJ827" s="26">
        <f t="shared" si="335"/>
        <v>1</v>
      </c>
      <c r="AK827" s="26">
        <f t="shared" si="336"/>
        <v>55276.067806917388</v>
      </c>
      <c r="AL827" s="26">
        <f t="shared" ca="1" si="337"/>
        <v>130457</v>
      </c>
      <c r="AM827" s="26">
        <f t="shared" ca="1" si="338"/>
        <v>31</v>
      </c>
      <c r="AN827" s="26">
        <f ca="1">IF(AM827=0,0,COUNTIF($AM$19:AM827,C827*10+1))</f>
        <v>305</v>
      </c>
      <c r="AO827" s="21">
        <f t="shared" ca="1" si="339"/>
        <v>0</v>
      </c>
      <c r="AP827" s="33">
        <f t="shared" ca="1" si="340"/>
        <v>130457</v>
      </c>
      <c r="AR827" s="111">
        <v>58966</v>
      </c>
      <c r="AS827" s="26"/>
    </row>
    <row r="828" spans="1:45" x14ac:dyDescent="0.2">
      <c r="A828" s="15">
        <f>Daten!A828</f>
        <v>32214</v>
      </c>
      <c r="B828" s="8" t="str">
        <f>Daten!B828</f>
        <v>Pfaffenschlag bei Waidhofen a.d.Thaya</v>
      </c>
      <c r="C828" s="15">
        <f t="shared" si="316"/>
        <v>3</v>
      </c>
      <c r="D828" s="10">
        <f>Daten!D828</f>
        <v>0</v>
      </c>
      <c r="E828" s="9">
        <f>Daten!E828</f>
        <v>924</v>
      </c>
      <c r="F828" s="9">
        <f>Daten!F828</f>
        <v>922</v>
      </c>
      <c r="G828" s="27">
        <f t="shared" si="317"/>
        <v>2</v>
      </c>
      <c r="H828" s="29">
        <f t="shared" si="318"/>
        <v>2.1691973969631237E-3</v>
      </c>
      <c r="I828" s="21">
        <f t="shared" si="319"/>
        <v>11.893066180430854</v>
      </c>
      <c r="J828" s="21">
        <f t="shared" si="320"/>
        <v>-9.8930661804308535</v>
      </c>
      <c r="K828" s="27">
        <f t="shared" si="321"/>
        <v>4946.5330902154265</v>
      </c>
      <c r="L828" s="16">
        <f>Daten!G828</f>
        <v>120</v>
      </c>
      <c r="M828" s="16">
        <f>Daten!H828</f>
        <v>596</v>
      </c>
      <c r="N828" s="16">
        <f>Daten!I828</f>
        <v>208</v>
      </c>
      <c r="O828" s="28">
        <f t="shared" si="322"/>
        <v>0.55033557046979864</v>
      </c>
      <c r="P828" s="16">
        <f t="shared" si="323"/>
        <v>329.59500359034575</v>
      </c>
      <c r="Q828" s="21">
        <f t="shared" si="324"/>
        <v>-1.5950035903457547</v>
      </c>
      <c r="R828" s="27">
        <f t="shared" si="325"/>
        <v>-319.00071806915093</v>
      </c>
      <c r="S828" s="9">
        <f>Daten!K828</f>
        <v>16979</v>
      </c>
      <c r="T828" s="9">
        <f>Daten!L828</f>
        <v>39076</v>
      </c>
      <c r="U828" s="9">
        <f>Daten!M828</f>
        <v>243023</v>
      </c>
      <c r="V828" s="9">
        <f>Daten!N828</f>
        <v>500</v>
      </c>
      <c r="W828" s="9">
        <f>Daten!O828</f>
        <v>500</v>
      </c>
      <c r="X828" s="23">
        <f t="shared" si="326"/>
        <v>299078</v>
      </c>
      <c r="Y828" s="9">
        <f t="shared" si="327"/>
        <v>326834.33056795277</v>
      </c>
      <c r="Z828" s="21">
        <f t="shared" si="328"/>
        <v>-27756.330567952769</v>
      </c>
      <c r="AA828" s="27">
        <f t="shared" si="329"/>
        <v>2775.6330567952773</v>
      </c>
      <c r="AB828" s="32">
        <f t="shared" si="330"/>
        <v>7403.1654289415528</v>
      </c>
      <c r="AC828" s="31">
        <f t="shared" si="331"/>
        <v>7403.1654289415528</v>
      </c>
      <c r="AG828" s="26">
        <f t="shared" si="332"/>
        <v>4946.5330902154265</v>
      </c>
      <c r="AH828" s="26">
        <f t="shared" si="333"/>
        <v>2775.6330567952773</v>
      </c>
      <c r="AI828" s="26">
        <f t="shared" si="334"/>
        <v>7722.1661470107038</v>
      </c>
      <c r="AJ828" s="26">
        <f t="shared" si="335"/>
        <v>1</v>
      </c>
      <c r="AK828" s="26">
        <f t="shared" si="336"/>
        <v>7722.1661470107038</v>
      </c>
      <c r="AL828" s="26">
        <f t="shared" ca="1" si="337"/>
        <v>18225</v>
      </c>
      <c r="AM828" s="26">
        <f t="shared" ca="1" si="338"/>
        <v>31</v>
      </c>
      <c r="AN828" s="26">
        <f ca="1">IF(AM828=0,0,COUNTIF($AM$19:AM828,C828*10+1))</f>
        <v>306</v>
      </c>
      <c r="AO828" s="21">
        <f t="shared" ca="1" si="339"/>
        <v>0</v>
      </c>
      <c r="AP828" s="33">
        <f t="shared" ca="1" si="340"/>
        <v>18225</v>
      </c>
      <c r="AR828" s="111">
        <v>8238</v>
      </c>
      <c r="AS828" s="26"/>
    </row>
    <row r="829" spans="1:45" x14ac:dyDescent="0.2">
      <c r="A829" s="15">
        <f>Daten!A829</f>
        <v>32216</v>
      </c>
      <c r="B829" s="8" t="str">
        <f>Daten!B829</f>
        <v>Raabs an der Thaya</v>
      </c>
      <c r="C829" s="15">
        <f t="shared" si="316"/>
        <v>3</v>
      </c>
      <c r="D829" s="10">
        <f>Daten!D829</f>
        <v>0</v>
      </c>
      <c r="E829" s="9">
        <f>Daten!E829</f>
        <v>2644</v>
      </c>
      <c r="F829" s="9">
        <f>Daten!F829</f>
        <v>2711</v>
      </c>
      <c r="G829" s="27">
        <f t="shared" si="317"/>
        <v>-67</v>
      </c>
      <c r="H829" s="29">
        <f t="shared" si="318"/>
        <v>-2.4714127628181481E-2</v>
      </c>
      <c r="I829" s="21">
        <f t="shared" si="319"/>
        <v>34.969742315778788</v>
      </c>
      <c r="J829" s="21">
        <f t="shared" si="320"/>
        <v>-101.96974231577879</v>
      </c>
      <c r="K829" s="27">
        <f t="shared" si="321"/>
        <v>50984.871157889393</v>
      </c>
      <c r="L829" s="16">
        <f>Daten!G829</f>
        <v>269</v>
      </c>
      <c r="M829" s="16">
        <f>Daten!H829</f>
        <v>1565</v>
      </c>
      <c r="N829" s="16">
        <f>Daten!I829</f>
        <v>810</v>
      </c>
      <c r="O829" s="28">
        <f t="shared" si="322"/>
        <v>0.68945686900958469</v>
      </c>
      <c r="P829" s="16">
        <f t="shared" si="323"/>
        <v>865.46339030015292</v>
      </c>
      <c r="Q829" s="21">
        <f t="shared" si="324"/>
        <v>213.53660969984708</v>
      </c>
      <c r="R829" s="27">
        <f t="shared" si="325"/>
        <v>42707.321939969414</v>
      </c>
      <c r="S829" s="9">
        <f>Daten!K829</f>
        <v>94185</v>
      </c>
      <c r="T829" s="9">
        <f>Daten!L829</f>
        <v>171083</v>
      </c>
      <c r="U829" s="9">
        <f>Daten!M829</f>
        <v>495332</v>
      </c>
      <c r="V829" s="9">
        <f>Daten!N829</f>
        <v>500</v>
      </c>
      <c r="W829" s="9">
        <f>Daten!O829</f>
        <v>500</v>
      </c>
      <c r="X829" s="23">
        <f t="shared" si="326"/>
        <v>760600</v>
      </c>
      <c r="Y829" s="9">
        <f t="shared" si="327"/>
        <v>935227.24028318957</v>
      </c>
      <c r="Z829" s="21">
        <f t="shared" si="328"/>
        <v>-174627.24028318957</v>
      </c>
      <c r="AA829" s="27">
        <f t="shared" si="329"/>
        <v>17462.724028318957</v>
      </c>
      <c r="AB829" s="32">
        <f t="shared" si="330"/>
        <v>111154.91712617777</v>
      </c>
      <c r="AC829" s="31">
        <f t="shared" si="331"/>
        <v>111154.91712617777</v>
      </c>
      <c r="AG829" s="26">
        <f t="shared" si="332"/>
        <v>50984.871157889393</v>
      </c>
      <c r="AH829" s="26">
        <f t="shared" si="333"/>
        <v>17462.724028318957</v>
      </c>
      <c r="AI829" s="26">
        <f t="shared" si="334"/>
        <v>68447.595186208346</v>
      </c>
      <c r="AJ829" s="26">
        <f t="shared" si="335"/>
        <v>1</v>
      </c>
      <c r="AK829" s="26">
        <f t="shared" si="336"/>
        <v>68447.595186208346</v>
      </c>
      <c r="AL829" s="26">
        <f t="shared" ca="1" si="337"/>
        <v>161543</v>
      </c>
      <c r="AM829" s="26">
        <f t="shared" ca="1" si="338"/>
        <v>31</v>
      </c>
      <c r="AN829" s="26">
        <f ca="1">IF(AM829=0,0,COUNTIF($AM$19:AM829,C829*10+1))</f>
        <v>307</v>
      </c>
      <c r="AO829" s="21">
        <f t="shared" ca="1" si="339"/>
        <v>0</v>
      </c>
      <c r="AP829" s="33">
        <f t="shared" ca="1" si="340"/>
        <v>161543</v>
      </c>
      <c r="AR829" s="111">
        <v>73017</v>
      </c>
      <c r="AS829" s="26"/>
    </row>
    <row r="830" spans="1:45" x14ac:dyDescent="0.2">
      <c r="A830" s="15">
        <f>Daten!A830</f>
        <v>32217</v>
      </c>
      <c r="B830" s="8" t="str">
        <f>Daten!B830</f>
        <v>Thaya</v>
      </c>
      <c r="C830" s="15">
        <f t="shared" si="316"/>
        <v>3</v>
      </c>
      <c r="D830" s="10">
        <f>Daten!D830</f>
        <v>0</v>
      </c>
      <c r="E830" s="9">
        <f>Daten!E830</f>
        <v>1378</v>
      </c>
      <c r="F830" s="9">
        <f>Daten!F830</f>
        <v>1396</v>
      </c>
      <c r="G830" s="27">
        <f t="shared" si="317"/>
        <v>-18</v>
      </c>
      <c r="H830" s="29">
        <f t="shared" si="318"/>
        <v>-1.2893982808022923E-2</v>
      </c>
      <c r="I830" s="21">
        <f t="shared" si="319"/>
        <v>18.007288923949535</v>
      </c>
      <c r="J830" s="21">
        <f t="shared" si="320"/>
        <v>-36.007288923949531</v>
      </c>
      <c r="K830" s="27">
        <f t="shared" si="321"/>
        <v>18003.644461974767</v>
      </c>
      <c r="L830" s="16">
        <f>Daten!G830</f>
        <v>190</v>
      </c>
      <c r="M830" s="16">
        <f>Daten!H830</f>
        <v>926</v>
      </c>
      <c r="N830" s="16">
        <f>Daten!I830</f>
        <v>262</v>
      </c>
      <c r="O830" s="28">
        <f t="shared" si="322"/>
        <v>0.48812095032397407</v>
      </c>
      <c r="P830" s="16">
        <f t="shared" si="323"/>
        <v>512.08888141721502</v>
      </c>
      <c r="Q830" s="21">
        <f t="shared" si="324"/>
        <v>-60.088881417215021</v>
      </c>
      <c r="R830" s="27">
        <f t="shared" si="325"/>
        <v>-12017.776283443003</v>
      </c>
      <c r="S830" s="9">
        <f>Daten!K830</f>
        <v>19235</v>
      </c>
      <c r="T830" s="9">
        <f>Daten!L830</f>
        <v>42154</v>
      </c>
      <c r="U830" s="9">
        <f>Daten!M830</f>
        <v>77127</v>
      </c>
      <c r="V830" s="9">
        <f>Daten!N830</f>
        <v>500</v>
      </c>
      <c r="W830" s="9">
        <f>Daten!O830</f>
        <v>500</v>
      </c>
      <c r="X830" s="23">
        <f t="shared" si="326"/>
        <v>138516</v>
      </c>
      <c r="Y830" s="9">
        <f t="shared" si="327"/>
        <v>487421.76138813741</v>
      </c>
      <c r="Z830" s="21">
        <f t="shared" si="328"/>
        <v>-348905.76138813741</v>
      </c>
      <c r="AA830" s="27">
        <f t="shared" si="329"/>
        <v>34890.57613881374</v>
      </c>
      <c r="AB830" s="32">
        <f t="shared" si="330"/>
        <v>40876.444317345507</v>
      </c>
      <c r="AC830" s="31">
        <f t="shared" si="331"/>
        <v>40876.444317345507</v>
      </c>
      <c r="AG830" s="26">
        <f t="shared" si="332"/>
        <v>18003.644461974767</v>
      </c>
      <c r="AH830" s="26">
        <f t="shared" si="333"/>
        <v>34890.57613881374</v>
      </c>
      <c r="AI830" s="26">
        <f t="shared" si="334"/>
        <v>52894.220600788511</v>
      </c>
      <c r="AJ830" s="26">
        <f t="shared" si="335"/>
        <v>1</v>
      </c>
      <c r="AK830" s="26">
        <f t="shared" si="336"/>
        <v>52894.220600788511</v>
      </c>
      <c r="AL830" s="26">
        <f t="shared" ca="1" si="337"/>
        <v>124835</v>
      </c>
      <c r="AM830" s="26">
        <f t="shared" ca="1" si="338"/>
        <v>31</v>
      </c>
      <c r="AN830" s="26">
        <f ca="1">IF(AM830=0,0,COUNTIF($AM$19:AM830,C830*10+1))</f>
        <v>308</v>
      </c>
      <c r="AO830" s="21">
        <f t="shared" ca="1" si="339"/>
        <v>0</v>
      </c>
      <c r="AP830" s="33">
        <f t="shared" ca="1" si="340"/>
        <v>124835</v>
      </c>
      <c r="AR830" s="111">
        <v>56425</v>
      </c>
      <c r="AS830" s="26"/>
    </row>
    <row r="831" spans="1:45" x14ac:dyDescent="0.2">
      <c r="A831" s="15">
        <f>Daten!A831</f>
        <v>32219</v>
      </c>
      <c r="B831" s="8" t="str">
        <f>Daten!B831</f>
        <v>Vitis</v>
      </c>
      <c r="C831" s="15">
        <f t="shared" si="316"/>
        <v>3</v>
      </c>
      <c r="D831" s="10">
        <f>Daten!D831</f>
        <v>0</v>
      </c>
      <c r="E831" s="9">
        <f>Daten!E831</f>
        <v>2664</v>
      </c>
      <c r="F831" s="9">
        <f>Daten!F831</f>
        <v>2644</v>
      </c>
      <c r="G831" s="27">
        <f t="shared" si="317"/>
        <v>20</v>
      </c>
      <c r="H831" s="29">
        <f t="shared" si="318"/>
        <v>7.5642965204236008E-3</v>
      </c>
      <c r="I831" s="21">
        <f t="shared" si="319"/>
        <v>34.105495641062014</v>
      </c>
      <c r="J831" s="21">
        <f t="shared" si="320"/>
        <v>-14.105495641062014</v>
      </c>
      <c r="K831" s="27">
        <f t="shared" si="321"/>
        <v>7052.7478205310072</v>
      </c>
      <c r="L831" s="16">
        <f>Daten!G831</f>
        <v>392</v>
      </c>
      <c r="M831" s="16">
        <f>Daten!H831</f>
        <v>1727</v>
      </c>
      <c r="N831" s="16">
        <f>Daten!I831</f>
        <v>545</v>
      </c>
      <c r="O831" s="28">
        <f t="shared" si="322"/>
        <v>0.54255935147654888</v>
      </c>
      <c r="P831" s="16">
        <f t="shared" si="323"/>
        <v>955.05129396061602</v>
      </c>
      <c r="Q831" s="21">
        <f t="shared" si="324"/>
        <v>-18.051293960616022</v>
      </c>
      <c r="R831" s="27">
        <f t="shared" si="325"/>
        <v>-3610.2587921232043</v>
      </c>
      <c r="S831" s="9">
        <f>Daten!K831</f>
        <v>30898</v>
      </c>
      <c r="T831" s="9">
        <f>Daten!L831</f>
        <v>166442</v>
      </c>
      <c r="U831" s="9">
        <f>Daten!M831</f>
        <v>814588</v>
      </c>
      <c r="V831" s="9">
        <f>Daten!N831</f>
        <v>500</v>
      </c>
      <c r="W831" s="9">
        <f>Daten!O831</f>
        <v>500</v>
      </c>
      <c r="X831" s="23">
        <f t="shared" si="326"/>
        <v>1011928</v>
      </c>
      <c r="Y831" s="9">
        <f t="shared" si="327"/>
        <v>942301.57644266903</v>
      </c>
      <c r="Z831" s="21">
        <f t="shared" si="328"/>
        <v>69626.423557330971</v>
      </c>
      <c r="AA831" s="27">
        <f t="shared" si="329"/>
        <v>-6962.6423557330972</v>
      </c>
      <c r="AB831" s="32">
        <f t="shared" si="330"/>
        <v>-3520.1533273252944</v>
      </c>
      <c r="AC831" s="31">
        <f t="shared" si="331"/>
        <v>0</v>
      </c>
      <c r="AG831" s="26">
        <f t="shared" si="332"/>
        <v>0</v>
      </c>
      <c r="AH831" s="26">
        <f t="shared" si="333"/>
        <v>0</v>
      </c>
      <c r="AI831" s="26">
        <f t="shared" si="334"/>
        <v>0</v>
      </c>
      <c r="AJ831" s="26">
        <f t="shared" si="335"/>
        <v>1</v>
      </c>
      <c r="AK831" s="26">
        <f t="shared" si="336"/>
        <v>0</v>
      </c>
      <c r="AL831" s="26">
        <f t="shared" ca="1" si="337"/>
        <v>0</v>
      </c>
      <c r="AM831" s="26">
        <f t="shared" ca="1" si="338"/>
        <v>0</v>
      </c>
      <c r="AN831" s="26">
        <f ca="1">IF(AM831=0,0,COUNTIF($AM$19:AM831,C831*10+1))</f>
        <v>0</v>
      </c>
      <c r="AO831" s="21">
        <f t="shared" ca="1" si="339"/>
        <v>0</v>
      </c>
      <c r="AP831" s="33">
        <f t="shared" ca="1" si="340"/>
        <v>0</v>
      </c>
      <c r="AR831" s="111">
        <v>0</v>
      </c>
      <c r="AS831" s="26"/>
    </row>
    <row r="832" spans="1:45" x14ac:dyDescent="0.2">
      <c r="A832" s="15">
        <f>Daten!A832</f>
        <v>32220</v>
      </c>
      <c r="B832" s="8" t="str">
        <f>Daten!B832</f>
        <v>Waidhofen an der Thaya</v>
      </c>
      <c r="C832" s="15">
        <f t="shared" si="316"/>
        <v>3</v>
      </c>
      <c r="D832" s="10">
        <f>Daten!D832</f>
        <v>0</v>
      </c>
      <c r="E832" s="9">
        <f>Daten!E832</f>
        <v>5363</v>
      </c>
      <c r="F832" s="9">
        <f>Daten!F832</f>
        <v>5603</v>
      </c>
      <c r="G832" s="27">
        <f t="shared" si="317"/>
        <v>-240</v>
      </c>
      <c r="H832" s="29">
        <f t="shared" si="318"/>
        <v>-4.2834195966446546E-2</v>
      </c>
      <c r="I832" s="21">
        <f t="shared" si="319"/>
        <v>72.274240573702897</v>
      </c>
      <c r="J832" s="21">
        <f t="shared" si="320"/>
        <v>-312.27424057370291</v>
      </c>
      <c r="K832" s="27">
        <f t="shared" si="321"/>
        <v>156137.12028685145</v>
      </c>
      <c r="L832" s="16">
        <f>Daten!G832</f>
        <v>629</v>
      </c>
      <c r="M832" s="16">
        <f>Daten!H832</f>
        <v>3440</v>
      </c>
      <c r="N832" s="16">
        <f>Daten!I832</f>
        <v>1294</v>
      </c>
      <c r="O832" s="28">
        <f t="shared" si="322"/>
        <v>0.55901162790697678</v>
      </c>
      <c r="P832" s="16">
        <f t="shared" si="323"/>
        <v>1902.3604234073648</v>
      </c>
      <c r="Q832" s="21">
        <f t="shared" si="324"/>
        <v>20.639576592635194</v>
      </c>
      <c r="R832" s="27">
        <f t="shared" si="325"/>
        <v>4127.9153185270388</v>
      </c>
      <c r="S832" s="9">
        <f>Daten!K832</f>
        <v>20715</v>
      </c>
      <c r="T832" s="9">
        <f>Daten!L832</f>
        <v>543538</v>
      </c>
      <c r="U832" s="9">
        <f>Daten!M832</f>
        <v>3037518</v>
      </c>
      <c r="V832" s="9">
        <f>Daten!N832</f>
        <v>500</v>
      </c>
      <c r="W832" s="9">
        <f>Daten!O832</f>
        <v>500</v>
      </c>
      <c r="X832" s="23">
        <f t="shared" si="326"/>
        <v>3601771</v>
      </c>
      <c r="Y832" s="9">
        <f t="shared" si="327"/>
        <v>1896983.2411644273</v>
      </c>
      <c r="Z832" s="21">
        <f t="shared" si="328"/>
        <v>1704787.7588355727</v>
      </c>
      <c r="AA832" s="27">
        <f t="shared" si="329"/>
        <v>-170478.77588355727</v>
      </c>
      <c r="AB832" s="32">
        <f t="shared" si="330"/>
        <v>-10213.740278178797</v>
      </c>
      <c r="AC832" s="31">
        <f t="shared" si="331"/>
        <v>0</v>
      </c>
      <c r="AG832" s="26">
        <f t="shared" si="332"/>
        <v>0</v>
      </c>
      <c r="AH832" s="26">
        <f t="shared" si="333"/>
        <v>0</v>
      </c>
      <c r="AI832" s="26">
        <f t="shared" si="334"/>
        <v>0</v>
      </c>
      <c r="AJ832" s="26">
        <f t="shared" si="335"/>
        <v>1</v>
      </c>
      <c r="AK832" s="26">
        <f t="shared" si="336"/>
        <v>0</v>
      </c>
      <c r="AL832" s="26">
        <f t="shared" ca="1" si="337"/>
        <v>0</v>
      </c>
      <c r="AM832" s="26">
        <f t="shared" ca="1" si="338"/>
        <v>0</v>
      </c>
      <c r="AN832" s="26">
        <f ca="1">IF(AM832=0,0,COUNTIF($AM$19:AM832,C832*10+1))</f>
        <v>0</v>
      </c>
      <c r="AO832" s="21">
        <f t="shared" ca="1" si="339"/>
        <v>0</v>
      </c>
      <c r="AP832" s="33">
        <f t="shared" ca="1" si="340"/>
        <v>0</v>
      </c>
      <c r="AR832" s="111">
        <v>0</v>
      </c>
      <c r="AS832" s="26"/>
    </row>
    <row r="833" spans="1:45" x14ac:dyDescent="0.2">
      <c r="A833" s="15">
        <f>Daten!A833</f>
        <v>32221</v>
      </c>
      <c r="B833" s="8" t="str">
        <f>Daten!B833</f>
        <v>Waidhofen an der Thaya-Land</v>
      </c>
      <c r="C833" s="15">
        <f t="shared" si="316"/>
        <v>3</v>
      </c>
      <c r="D833" s="10">
        <f>Daten!D833</f>
        <v>0</v>
      </c>
      <c r="E833" s="9">
        <f>Daten!E833</f>
        <v>1273</v>
      </c>
      <c r="F833" s="9">
        <f>Daten!F833</f>
        <v>1240</v>
      </c>
      <c r="G833" s="27">
        <f t="shared" si="317"/>
        <v>33</v>
      </c>
      <c r="H833" s="29">
        <f t="shared" si="318"/>
        <v>2.661290322580645E-2</v>
      </c>
      <c r="I833" s="21">
        <f t="shared" si="319"/>
        <v>15.995013084310475</v>
      </c>
      <c r="J833" s="21">
        <f t="shared" si="320"/>
        <v>17.004986915689525</v>
      </c>
      <c r="K833" s="27">
        <f t="shared" si="321"/>
        <v>-8502.4934578447628</v>
      </c>
      <c r="L833" s="16">
        <f>Daten!G833</f>
        <v>206</v>
      </c>
      <c r="M833" s="16">
        <f>Daten!H833</f>
        <v>867</v>
      </c>
      <c r="N833" s="16">
        <f>Daten!I833</f>
        <v>200</v>
      </c>
      <c r="O833" s="28">
        <f t="shared" si="322"/>
        <v>0.46828143021914648</v>
      </c>
      <c r="P833" s="16">
        <f t="shared" si="323"/>
        <v>479.46118810877482</v>
      </c>
      <c r="Q833" s="21">
        <f t="shared" si="324"/>
        <v>-73.46118810877482</v>
      </c>
      <c r="R833" s="27">
        <f t="shared" si="325"/>
        <v>-14692.237621754964</v>
      </c>
      <c r="S833" s="9">
        <f>Daten!K833</f>
        <v>19400</v>
      </c>
      <c r="T833" s="9">
        <f>Daten!L833</f>
        <v>41191</v>
      </c>
      <c r="U833" s="9">
        <f>Daten!M833</f>
        <v>14189</v>
      </c>
      <c r="V833" s="9">
        <f>Daten!N833</f>
        <v>500</v>
      </c>
      <c r="W833" s="9">
        <f>Daten!O833</f>
        <v>500</v>
      </c>
      <c r="X833" s="23">
        <f t="shared" si="326"/>
        <v>74780</v>
      </c>
      <c r="Y833" s="9">
        <f t="shared" si="327"/>
        <v>450281.49655087001</v>
      </c>
      <c r="Z833" s="21">
        <f t="shared" si="328"/>
        <v>-375501.49655087001</v>
      </c>
      <c r="AA833" s="27">
        <f t="shared" si="329"/>
        <v>37550.149655087</v>
      </c>
      <c r="AB833" s="32">
        <f t="shared" si="330"/>
        <v>14355.418575487274</v>
      </c>
      <c r="AC833" s="31">
        <f t="shared" si="331"/>
        <v>14355.418575487274</v>
      </c>
      <c r="AG833" s="26">
        <f t="shared" si="332"/>
        <v>-8502.4934578447628</v>
      </c>
      <c r="AH833" s="26">
        <f t="shared" si="333"/>
        <v>37550.149655087</v>
      </c>
      <c r="AI833" s="26">
        <f t="shared" si="334"/>
        <v>29047.656197242235</v>
      </c>
      <c r="AJ833" s="26">
        <f t="shared" si="335"/>
        <v>1</v>
      </c>
      <c r="AK833" s="26">
        <f t="shared" si="336"/>
        <v>29047.656197242235</v>
      </c>
      <c r="AL833" s="26">
        <f t="shared" ca="1" si="337"/>
        <v>68555</v>
      </c>
      <c r="AM833" s="26">
        <f t="shared" ca="1" si="338"/>
        <v>31</v>
      </c>
      <c r="AN833" s="26">
        <f ca="1">IF(AM833=0,0,COUNTIF($AM$19:AM833,C833*10+1))</f>
        <v>309</v>
      </c>
      <c r="AO833" s="21">
        <f t="shared" ca="1" si="339"/>
        <v>0</v>
      </c>
      <c r="AP833" s="33">
        <f t="shared" ca="1" si="340"/>
        <v>68555</v>
      </c>
      <c r="AR833" s="111">
        <v>30987</v>
      </c>
      <c r="AS833" s="26"/>
    </row>
    <row r="834" spans="1:45" x14ac:dyDescent="0.2">
      <c r="A834" s="15">
        <f>Daten!A834</f>
        <v>32222</v>
      </c>
      <c r="B834" s="8" t="str">
        <f>Daten!B834</f>
        <v>Waldkirchen an der Thaya</v>
      </c>
      <c r="C834" s="15">
        <f t="shared" si="316"/>
        <v>3</v>
      </c>
      <c r="D834" s="10">
        <f>Daten!D834</f>
        <v>0</v>
      </c>
      <c r="E834" s="9">
        <f>Daten!E834</f>
        <v>503</v>
      </c>
      <c r="F834" s="9">
        <f>Daten!F834</f>
        <v>533</v>
      </c>
      <c r="G834" s="27">
        <f t="shared" si="317"/>
        <v>-30</v>
      </c>
      <c r="H834" s="29">
        <f t="shared" si="318"/>
        <v>-5.6285178236397747E-2</v>
      </c>
      <c r="I834" s="21">
        <f t="shared" si="319"/>
        <v>6.8752757854334545</v>
      </c>
      <c r="J834" s="21">
        <f t="shared" si="320"/>
        <v>-36.875275785433452</v>
      </c>
      <c r="K834" s="27">
        <f t="shared" si="321"/>
        <v>18437.637892716724</v>
      </c>
      <c r="L834" s="16">
        <f>Daten!G834</f>
        <v>41</v>
      </c>
      <c r="M834" s="16">
        <f>Daten!H834</f>
        <v>309</v>
      </c>
      <c r="N834" s="16">
        <f>Daten!I834</f>
        <v>153</v>
      </c>
      <c r="O834" s="28">
        <f t="shared" si="322"/>
        <v>0.62783171521035597</v>
      </c>
      <c r="P834" s="16">
        <f t="shared" si="323"/>
        <v>170.88063105606852</v>
      </c>
      <c r="Q834" s="21">
        <f t="shared" si="324"/>
        <v>23.119368943931477</v>
      </c>
      <c r="R834" s="27">
        <f t="shared" si="325"/>
        <v>4623.8737887862953</v>
      </c>
      <c r="S834" s="9">
        <f>Daten!K834</f>
        <v>28277</v>
      </c>
      <c r="T834" s="9">
        <f>Daten!L834</f>
        <v>28484</v>
      </c>
      <c r="U834" s="9">
        <f>Daten!M834</f>
        <v>20446</v>
      </c>
      <c r="V834" s="9">
        <f>Daten!N834</f>
        <v>500</v>
      </c>
      <c r="W834" s="9">
        <f>Daten!O834</f>
        <v>500</v>
      </c>
      <c r="X834" s="23">
        <f t="shared" si="326"/>
        <v>77207</v>
      </c>
      <c r="Y834" s="9">
        <f t="shared" si="327"/>
        <v>177919.55441090936</v>
      </c>
      <c r="Z834" s="21">
        <f t="shared" si="328"/>
        <v>-100712.55441090936</v>
      </c>
      <c r="AA834" s="27">
        <f t="shared" si="329"/>
        <v>10071.255441090936</v>
      </c>
      <c r="AB834" s="32">
        <f t="shared" si="330"/>
        <v>33132.767122593956</v>
      </c>
      <c r="AC834" s="31">
        <f t="shared" si="331"/>
        <v>33132.767122593956</v>
      </c>
      <c r="AG834" s="26">
        <f t="shared" si="332"/>
        <v>18437.637892716724</v>
      </c>
      <c r="AH834" s="26">
        <f t="shared" si="333"/>
        <v>10071.255441090936</v>
      </c>
      <c r="AI834" s="26">
        <f t="shared" si="334"/>
        <v>28508.89333380766</v>
      </c>
      <c r="AJ834" s="26">
        <f t="shared" si="335"/>
        <v>1</v>
      </c>
      <c r="AK834" s="26">
        <f t="shared" si="336"/>
        <v>28508.89333380766</v>
      </c>
      <c r="AL834" s="26">
        <f t="shared" ca="1" si="337"/>
        <v>67284</v>
      </c>
      <c r="AM834" s="26">
        <f t="shared" ca="1" si="338"/>
        <v>31</v>
      </c>
      <c r="AN834" s="26">
        <f ca="1">IF(AM834=0,0,COUNTIF($AM$19:AM834,C834*10+1))</f>
        <v>310</v>
      </c>
      <c r="AO834" s="21">
        <f t="shared" ca="1" si="339"/>
        <v>0</v>
      </c>
      <c r="AP834" s="33">
        <f t="shared" ca="1" si="340"/>
        <v>67284</v>
      </c>
      <c r="AR834" s="111">
        <v>30412</v>
      </c>
      <c r="AS834" s="26"/>
    </row>
    <row r="835" spans="1:45" x14ac:dyDescent="0.2">
      <c r="A835" s="15">
        <f>Daten!A835</f>
        <v>32223</v>
      </c>
      <c r="B835" s="8" t="str">
        <f>Daten!B835</f>
        <v>Windigsteig</v>
      </c>
      <c r="C835" s="15">
        <f t="shared" si="316"/>
        <v>3</v>
      </c>
      <c r="D835" s="10">
        <f>Daten!D835</f>
        <v>0</v>
      </c>
      <c r="E835" s="9">
        <f>Daten!E835</f>
        <v>921</v>
      </c>
      <c r="F835" s="9">
        <f>Daten!F835</f>
        <v>973</v>
      </c>
      <c r="G835" s="27">
        <f t="shared" si="317"/>
        <v>-52</v>
      </c>
      <c r="H835" s="29">
        <f t="shared" si="318"/>
        <v>-5.3442959917780058E-2</v>
      </c>
      <c r="I835" s="21">
        <f t="shared" si="319"/>
        <v>12.550925589543624</v>
      </c>
      <c r="J835" s="21">
        <f t="shared" si="320"/>
        <v>-64.550925589543624</v>
      </c>
      <c r="K835" s="27">
        <f t="shared" si="321"/>
        <v>32275.462794771811</v>
      </c>
      <c r="L835" s="16">
        <f>Daten!G835</f>
        <v>102</v>
      </c>
      <c r="M835" s="16">
        <f>Daten!H835</f>
        <v>612</v>
      </c>
      <c r="N835" s="16">
        <f>Daten!I835</f>
        <v>207</v>
      </c>
      <c r="O835" s="28">
        <f t="shared" si="322"/>
        <v>0.50490196078431371</v>
      </c>
      <c r="P835" s="16">
        <f t="shared" si="323"/>
        <v>338.44319160619398</v>
      </c>
      <c r="Q835" s="21">
        <f t="shared" si="324"/>
        <v>-29.443191606193977</v>
      </c>
      <c r="R835" s="27">
        <f t="shared" si="325"/>
        <v>-5888.6383212387955</v>
      </c>
      <c r="S835" s="9">
        <f>Daten!K835</f>
        <v>17020</v>
      </c>
      <c r="T835" s="9">
        <f>Daten!L835</f>
        <v>46218</v>
      </c>
      <c r="U835" s="9">
        <f>Daten!M835</f>
        <v>147889</v>
      </c>
      <c r="V835" s="9">
        <f>Daten!N835</f>
        <v>500</v>
      </c>
      <c r="W835" s="9">
        <f>Daten!O835</f>
        <v>500</v>
      </c>
      <c r="X835" s="23">
        <f t="shared" si="326"/>
        <v>211127</v>
      </c>
      <c r="Y835" s="9">
        <f t="shared" si="327"/>
        <v>325773.18014403089</v>
      </c>
      <c r="Z835" s="21">
        <f t="shared" si="328"/>
        <v>-114646.18014403089</v>
      </c>
      <c r="AA835" s="27">
        <f t="shared" si="329"/>
        <v>11464.61801440309</v>
      </c>
      <c r="AB835" s="32">
        <f t="shared" si="330"/>
        <v>37851.442487936103</v>
      </c>
      <c r="AC835" s="31">
        <f t="shared" si="331"/>
        <v>37851.442487936103</v>
      </c>
      <c r="AG835" s="26">
        <f t="shared" si="332"/>
        <v>32275.462794771811</v>
      </c>
      <c r="AH835" s="26">
        <f t="shared" si="333"/>
        <v>11464.61801440309</v>
      </c>
      <c r="AI835" s="26">
        <f t="shared" si="334"/>
        <v>43740.080809174899</v>
      </c>
      <c r="AJ835" s="26">
        <f t="shared" si="335"/>
        <v>1</v>
      </c>
      <c r="AK835" s="26">
        <f t="shared" si="336"/>
        <v>43740.080809174899</v>
      </c>
      <c r="AL835" s="26">
        <f t="shared" ca="1" si="337"/>
        <v>103231</v>
      </c>
      <c r="AM835" s="26">
        <f t="shared" ca="1" si="338"/>
        <v>31</v>
      </c>
      <c r="AN835" s="26">
        <f ca="1">IF(AM835=0,0,COUNTIF($AM$19:AM835,C835*10+1))</f>
        <v>311</v>
      </c>
      <c r="AO835" s="21">
        <f t="shared" ca="1" si="339"/>
        <v>0</v>
      </c>
      <c r="AP835" s="33">
        <f t="shared" ca="1" si="340"/>
        <v>103231</v>
      </c>
      <c r="AR835" s="111">
        <v>46660</v>
      </c>
      <c r="AS835" s="26"/>
    </row>
    <row r="836" spans="1:45" x14ac:dyDescent="0.2">
      <c r="A836" s="15">
        <f>Daten!A836</f>
        <v>32301</v>
      </c>
      <c r="B836" s="8" t="str">
        <f>Daten!B836</f>
        <v>Bad Fischau-Brunn</v>
      </c>
      <c r="C836" s="15">
        <f t="shared" si="316"/>
        <v>3</v>
      </c>
      <c r="D836" s="10">
        <f>Daten!D836</f>
        <v>0</v>
      </c>
      <c r="E836" s="9">
        <f>Daten!E836</f>
        <v>3457</v>
      </c>
      <c r="F836" s="9">
        <f>Daten!F836</f>
        <v>3272</v>
      </c>
      <c r="G836" s="27">
        <f t="shared" si="317"/>
        <v>185</v>
      </c>
      <c r="H836" s="29">
        <f t="shared" si="318"/>
        <v>5.6540342298288505E-2</v>
      </c>
      <c r="I836" s="21">
        <f t="shared" si="319"/>
        <v>42.206195816019253</v>
      </c>
      <c r="J836" s="21">
        <f t="shared" si="320"/>
        <v>142.79380418398074</v>
      </c>
      <c r="K836" s="27">
        <f t="shared" si="321"/>
        <v>-71396.902091990371</v>
      </c>
      <c r="L836" s="16">
        <f>Daten!G836</f>
        <v>556</v>
      </c>
      <c r="M836" s="16">
        <f>Daten!H836</f>
        <v>2240</v>
      </c>
      <c r="N836" s="16">
        <f>Daten!I836</f>
        <v>661</v>
      </c>
      <c r="O836" s="28">
        <f t="shared" si="322"/>
        <v>0.54330357142857144</v>
      </c>
      <c r="P836" s="16">
        <f t="shared" si="323"/>
        <v>1238.7463222187491</v>
      </c>
      <c r="Q836" s="21">
        <f t="shared" si="324"/>
        <v>-21.746322218749128</v>
      </c>
      <c r="R836" s="27">
        <f t="shared" si="325"/>
        <v>-4349.2644437498257</v>
      </c>
      <c r="S836" s="9">
        <f>Daten!K836</f>
        <v>8802</v>
      </c>
      <c r="T836" s="9">
        <f>Daten!L836</f>
        <v>346694</v>
      </c>
      <c r="U836" s="9">
        <f>Daten!M836</f>
        <v>950254</v>
      </c>
      <c r="V836" s="9">
        <f>Daten!N836</f>
        <v>500</v>
      </c>
      <c r="W836" s="9">
        <f>Daten!O836</f>
        <v>500</v>
      </c>
      <c r="X836" s="23">
        <f t="shared" si="326"/>
        <v>1305750</v>
      </c>
      <c r="Y836" s="9">
        <f t="shared" si="327"/>
        <v>1222799.0051660312</v>
      </c>
      <c r="Z836" s="21">
        <f t="shared" si="328"/>
        <v>82950.994833968813</v>
      </c>
      <c r="AA836" s="27">
        <f t="shared" si="329"/>
        <v>-8295.0994833968816</v>
      </c>
      <c r="AB836" s="32">
        <f t="shared" si="330"/>
        <v>-84041.266019137081</v>
      </c>
      <c r="AC836" s="31">
        <f t="shared" si="331"/>
        <v>0</v>
      </c>
      <c r="AG836" s="26">
        <f t="shared" si="332"/>
        <v>0</v>
      </c>
      <c r="AH836" s="26">
        <f t="shared" si="333"/>
        <v>0</v>
      </c>
      <c r="AI836" s="26">
        <f t="shared" si="334"/>
        <v>0</v>
      </c>
      <c r="AJ836" s="26">
        <f t="shared" si="335"/>
        <v>1</v>
      </c>
      <c r="AK836" s="26">
        <f t="shared" si="336"/>
        <v>0</v>
      </c>
      <c r="AL836" s="26">
        <f t="shared" ca="1" si="337"/>
        <v>0</v>
      </c>
      <c r="AM836" s="26">
        <f t="shared" ca="1" si="338"/>
        <v>0</v>
      </c>
      <c r="AN836" s="26">
        <f ca="1">IF(AM836=0,0,COUNTIF($AM$19:AM836,C836*10+1))</f>
        <v>0</v>
      </c>
      <c r="AO836" s="21">
        <f t="shared" ca="1" si="339"/>
        <v>0</v>
      </c>
      <c r="AP836" s="33">
        <f t="shared" ca="1" si="340"/>
        <v>0</v>
      </c>
      <c r="AR836" s="111">
        <v>0</v>
      </c>
      <c r="AS836" s="26"/>
    </row>
    <row r="837" spans="1:45" x14ac:dyDescent="0.2">
      <c r="A837" s="15">
        <f>Daten!A837</f>
        <v>32302</v>
      </c>
      <c r="B837" s="8" t="str">
        <f>Daten!B837</f>
        <v>Bad Schönau</v>
      </c>
      <c r="C837" s="15">
        <f t="shared" si="316"/>
        <v>3</v>
      </c>
      <c r="D837" s="10">
        <f>Daten!D837</f>
        <v>0</v>
      </c>
      <c r="E837" s="9">
        <f>Daten!E837</f>
        <v>726</v>
      </c>
      <c r="F837" s="9">
        <f>Daten!F837</f>
        <v>735</v>
      </c>
      <c r="G837" s="27">
        <f t="shared" si="317"/>
        <v>-9</v>
      </c>
      <c r="H837" s="29">
        <f t="shared" si="318"/>
        <v>-1.2244897959183673E-2</v>
      </c>
      <c r="I837" s="21">
        <f t="shared" si="319"/>
        <v>9.4809150136840312</v>
      </c>
      <c r="J837" s="21">
        <f t="shared" si="320"/>
        <v>-18.480915013684033</v>
      </c>
      <c r="K837" s="27">
        <f t="shared" si="321"/>
        <v>9240.4575068420163</v>
      </c>
      <c r="L837" s="16">
        <f>Daten!G837</f>
        <v>111</v>
      </c>
      <c r="M837" s="16">
        <f>Daten!H837</f>
        <v>436</v>
      </c>
      <c r="N837" s="16">
        <f>Daten!I837</f>
        <v>179</v>
      </c>
      <c r="O837" s="28">
        <f t="shared" si="322"/>
        <v>0.66513761467889909</v>
      </c>
      <c r="P837" s="16">
        <f t="shared" si="323"/>
        <v>241.11312343186367</v>
      </c>
      <c r="Q837" s="21">
        <f t="shared" si="324"/>
        <v>48.88687656813633</v>
      </c>
      <c r="R837" s="27">
        <f t="shared" si="325"/>
        <v>9777.3753136272662</v>
      </c>
      <c r="S837" s="9">
        <f>Daten!K837</f>
        <v>9202</v>
      </c>
      <c r="T837" s="9">
        <f>Daten!L837</f>
        <v>152211</v>
      </c>
      <c r="U837" s="9">
        <f>Daten!M837</f>
        <v>697946</v>
      </c>
      <c r="V837" s="9">
        <f>Daten!N837</f>
        <v>500</v>
      </c>
      <c r="W837" s="9">
        <f>Daten!O837</f>
        <v>500</v>
      </c>
      <c r="X837" s="23">
        <f t="shared" si="326"/>
        <v>859359</v>
      </c>
      <c r="Y837" s="9">
        <f t="shared" si="327"/>
        <v>256798.40258910577</v>
      </c>
      <c r="Z837" s="21">
        <f t="shared" si="328"/>
        <v>602560.59741089423</v>
      </c>
      <c r="AA837" s="27">
        <f t="shared" si="329"/>
        <v>-60256.059741089426</v>
      </c>
      <c r="AB837" s="32">
        <f t="shared" si="330"/>
        <v>-41238.226920620145</v>
      </c>
      <c r="AC837" s="31">
        <f t="shared" si="331"/>
        <v>0</v>
      </c>
      <c r="AG837" s="26">
        <f t="shared" si="332"/>
        <v>0</v>
      </c>
      <c r="AH837" s="26">
        <f t="shared" si="333"/>
        <v>0</v>
      </c>
      <c r="AI837" s="26">
        <f t="shared" si="334"/>
        <v>0</v>
      </c>
      <c r="AJ837" s="26">
        <f t="shared" si="335"/>
        <v>1</v>
      </c>
      <c r="AK837" s="26">
        <f t="shared" si="336"/>
        <v>0</v>
      </c>
      <c r="AL837" s="26">
        <f t="shared" ca="1" si="337"/>
        <v>0</v>
      </c>
      <c r="AM837" s="26">
        <f t="shared" ca="1" si="338"/>
        <v>0</v>
      </c>
      <c r="AN837" s="26">
        <f ca="1">IF(AM837=0,0,COUNTIF($AM$19:AM837,C837*10+1))</f>
        <v>0</v>
      </c>
      <c r="AO837" s="21">
        <f t="shared" ca="1" si="339"/>
        <v>0</v>
      </c>
      <c r="AP837" s="33">
        <f t="shared" ca="1" si="340"/>
        <v>0</v>
      </c>
      <c r="AR837" s="111">
        <v>0</v>
      </c>
      <c r="AS837" s="26"/>
    </row>
    <row r="838" spans="1:45" x14ac:dyDescent="0.2">
      <c r="A838" s="15">
        <f>Daten!A838</f>
        <v>32304</v>
      </c>
      <c r="B838" s="8" t="str">
        <f>Daten!B838</f>
        <v>Ebenfurth</v>
      </c>
      <c r="C838" s="15">
        <f t="shared" si="316"/>
        <v>3</v>
      </c>
      <c r="D838" s="10">
        <f>Daten!D838</f>
        <v>0</v>
      </c>
      <c r="E838" s="9">
        <f>Daten!E838</f>
        <v>3122</v>
      </c>
      <c r="F838" s="9">
        <f>Daten!F838</f>
        <v>3020</v>
      </c>
      <c r="G838" s="27">
        <f t="shared" si="317"/>
        <v>102</v>
      </c>
      <c r="H838" s="29">
        <f t="shared" si="318"/>
        <v>3.3774834437086093E-2</v>
      </c>
      <c r="I838" s="21">
        <f t="shared" si="319"/>
        <v>38.955596382756156</v>
      </c>
      <c r="J838" s="21">
        <f t="shared" si="320"/>
        <v>63.044403617243844</v>
      </c>
      <c r="K838" s="27">
        <f t="shared" si="321"/>
        <v>-31522.201808621921</v>
      </c>
      <c r="L838" s="16">
        <f>Daten!G838</f>
        <v>490</v>
      </c>
      <c r="M838" s="16">
        <f>Daten!H838</f>
        <v>2059</v>
      </c>
      <c r="N838" s="16">
        <f>Daten!I838</f>
        <v>573</v>
      </c>
      <c r="O838" s="28">
        <f t="shared" si="322"/>
        <v>0.51627003399708593</v>
      </c>
      <c r="P838" s="16">
        <f t="shared" si="323"/>
        <v>1138.6511952894664</v>
      </c>
      <c r="Q838" s="21">
        <f t="shared" si="324"/>
        <v>-75.651195289466386</v>
      </c>
      <c r="R838" s="27">
        <f t="shared" si="325"/>
        <v>-15130.239057893277</v>
      </c>
      <c r="S838" s="9">
        <f>Daten!K838</f>
        <v>14080</v>
      </c>
      <c r="T838" s="9">
        <f>Daten!L838</f>
        <v>178448</v>
      </c>
      <c r="U838" s="9">
        <f>Daten!M838</f>
        <v>844654</v>
      </c>
      <c r="V838" s="9">
        <f>Daten!N838</f>
        <v>500</v>
      </c>
      <c r="W838" s="9">
        <f>Daten!O838</f>
        <v>500</v>
      </c>
      <c r="X838" s="23">
        <f t="shared" si="326"/>
        <v>1037182</v>
      </c>
      <c r="Y838" s="9">
        <f t="shared" si="327"/>
        <v>1104303.8744947496</v>
      </c>
      <c r="Z838" s="21">
        <f t="shared" si="328"/>
        <v>-67121.874494749587</v>
      </c>
      <c r="AA838" s="27">
        <f t="shared" si="329"/>
        <v>6712.1874494749591</v>
      </c>
      <c r="AB838" s="32">
        <f t="shared" si="330"/>
        <v>-39940.253417040243</v>
      </c>
      <c r="AC838" s="31">
        <f t="shared" si="331"/>
        <v>0</v>
      </c>
      <c r="AG838" s="26">
        <f t="shared" si="332"/>
        <v>0</v>
      </c>
      <c r="AH838" s="26">
        <f t="shared" si="333"/>
        <v>0</v>
      </c>
      <c r="AI838" s="26">
        <f t="shared" si="334"/>
        <v>0</v>
      </c>
      <c r="AJ838" s="26">
        <f t="shared" si="335"/>
        <v>1</v>
      </c>
      <c r="AK838" s="26">
        <f t="shared" si="336"/>
        <v>0</v>
      </c>
      <c r="AL838" s="26">
        <f t="shared" ca="1" si="337"/>
        <v>0</v>
      </c>
      <c r="AM838" s="26">
        <f t="shared" ca="1" si="338"/>
        <v>0</v>
      </c>
      <c r="AN838" s="26">
        <f ca="1">IF(AM838=0,0,COUNTIF($AM$19:AM838,C838*10+1))</f>
        <v>0</v>
      </c>
      <c r="AO838" s="21">
        <f t="shared" ca="1" si="339"/>
        <v>0</v>
      </c>
      <c r="AP838" s="33">
        <f t="shared" ca="1" si="340"/>
        <v>0</v>
      </c>
      <c r="AR838" s="111">
        <v>0</v>
      </c>
      <c r="AS838" s="26"/>
    </row>
    <row r="839" spans="1:45" x14ac:dyDescent="0.2">
      <c r="A839" s="15">
        <f>Daten!A839</f>
        <v>32305</v>
      </c>
      <c r="B839" s="8" t="str">
        <f>Daten!B839</f>
        <v>Eggendorf</v>
      </c>
      <c r="C839" s="15">
        <f t="shared" si="316"/>
        <v>3</v>
      </c>
      <c r="D839" s="10">
        <f>Daten!D839</f>
        <v>0</v>
      </c>
      <c r="E839" s="9">
        <f>Daten!E839</f>
        <v>4919</v>
      </c>
      <c r="F839" s="9">
        <f>Daten!F839</f>
        <v>4678</v>
      </c>
      <c r="G839" s="27">
        <f t="shared" si="317"/>
        <v>241</v>
      </c>
      <c r="H839" s="29">
        <f t="shared" si="318"/>
        <v>5.1517742625053445E-2</v>
      </c>
      <c r="I839" s="21">
        <f t="shared" si="319"/>
        <v>60.342476780971296</v>
      </c>
      <c r="J839" s="21">
        <f t="shared" si="320"/>
        <v>180.65752321902869</v>
      </c>
      <c r="K839" s="27">
        <f t="shared" si="321"/>
        <v>-90328.761609514346</v>
      </c>
      <c r="L839" s="16">
        <f>Daten!G839</f>
        <v>623</v>
      </c>
      <c r="M839" s="16">
        <f>Daten!H839</f>
        <v>3089</v>
      </c>
      <c r="N839" s="16">
        <f>Daten!I839</f>
        <v>1207</v>
      </c>
      <c r="O839" s="28">
        <f t="shared" si="322"/>
        <v>0.59242473292327613</v>
      </c>
      <c r="P839" s="16">
        <f t="shared" si="323"/>
        <v>1708.2532988096948</v>
      </c>
      <c r="Q839" s="21">
        <f t="shared" si="324"/>
        <v>121.7467011903052</v>
      </c>
      <c r="R839" s="27">
        <f t="shared" si="325"/>
        <v>24349.340238061042</v>
      </c>
      <c r="S839" s="9">
        <f>Daten!K839</f>
        <v>7996</v>
      </c>
      <c r="T839" s="9">
        <f>Daten!L839</f>
        <v>353806</v>
      </c>
      <c r="U839" s="9">
        <f>Daten!M839</f>
        <v>469109</v>
      </c>
      <c r="V839" s="9">
        <f>Daten!N839</f>
        <v>500</v>
      </c>
      <c r="W839" s="9">
        <f>Daten!O839</f>
        <v>500</v>
      </c>
      <c r="X839" s="23">
        <f t="shared" si="326"/>
        <v>830911</v>
      </c>
      <c r="Y839" s="9">
        <f t="shared" si="327"/>
        <v>1739932.9784239824</v>
      </c>
      <c r="Z839" s="21">
        <f t="shared" si="328"/>
        <v>-909021.97842398239</v>
      </c>
      <c r="AA839" s="27">
        <f t="shared" si="329"/>
        <v>90902.197842398251</v>
      </c>
      <c r="AB839" s="32">
        <f t="shared" si="330"/>
        <v>24922.776470944955</v>
      </c>
      <c r="AC839" s="31">
        <f t="shared" si="331"/>
        <v>24922.776470944955</v>
      </c>
      <c r="AG839" s="26">
        <f t="shared" si="332"/>
        <v>-90328.761609514346</v>
      </c>
      <c r="AH839" s="26">
        <f t="shared" si="333"/>
        <v>90902.197842398251</v>
      </c>
      <c r="AI839" s="26">
        <f t="shared" si="334"/>
        <v>573.43623288390518</v>
      </c>
      <c r="AJ839" s="26">
        <f t="shared" si="335"/>
        <v>1</v>
      </c>
      <c r="AK839" s="26">
        <f t="shared" si="336"/>
        <v>0</v>
      </c>
      <c r="AL839" s="26">
        <f t="shared" ca="1" si="337"/>
        <v>0</v>
      </c>
      <c r="AM839" s="26">
        <f t="shared" ca="1" si="338"/>
        <v>0</v>
      </c>
      <c r="AN839" s="26">
        <f ca="1">IF(AM839=0,0,COUNTIF($AM$19:AM839,C839*10+1))</f>
        <v>0</v>
      </c>
      <c r="AO839" s="21">
        <f t="shared" ca="1" si="339"/>
        <v>0</v>
      </c>
      <c r="AP839" s="33">
        <f t="shared" ca="1" si="340"/>
        <v>0</v>
      </c>
      <c r="AR839" s="111">
        <v>0</v>
      </c>
      <c r="AS839" s="26"/>
    </row>
    <row r="840" spans="1:45" x14ac:dyDescent="0.2">
      <c r="A840" s="15">
        <f>Daten!A840</f>
        <v>32306</v>
      </c>
      <c r="B840" s="8" t="str">
        <f>Daten!B840</f>
        <v>Bad Erlach</v>
      </c>
      <c r="C840" s="15">
        <f t="shared" si="316"/>
        <v>3</v>
      </c>
      <c r="D840" s="10">
        <f>Daten!D840</f>
        <v>0</v>
      </c>
      <c r="E840" s="9">
        <f>Daten!E840</f>
        <v>3142</v>
      </c>
      <c r="F840" s="9">
        <f>Daten!F840</f>
        <v>2971</v>
      </c>
      <c r="G840" s="27">
        <f t="shared" si="317"/>
        <v>171</v>
      </c>
      <c r="H840" s="29">
        <f t="shared" si="318"/>
        <v>5.7556378323796703E-2</v>
      </c>
      <c r="I840" s="21">
        <f t="shared" si="319"/>
        <v>38.32353538184389</v>
      </c>
      <c r="J840" s="21">
        <f t="shared" si="320"/>
        <v>132.6764646181561</v>
      </c>
      <c r="K840" s="27">
        <f t="shared" si="321"/>
        <v>-66338.232309078056</v>
      </c>
      <c r="L840" s="16">
        <f>Daten!G840</f>
        <v>451</v>
      </c>
      <c r="M840" s="16">
        <f>Daten!H840</f>
        <v>2067</v>
      </c>
      <c r="N840" s="16">
        <f>Daten!I840</f>
        <v>624</v>
      </c>
      <c r="O840" s="28">
        <f t="shared" si="322"/>
        <v>0.5200774068698597</v>
      </c>
      <c r="P840" s="16">
        <f t="shared" si="323"/>
        <v>1143.0752892973903</v>
      </c>
      <c r="Q840" s="21">
        <f t="shared" si="324"/>
        <v>-68.075289297390327</v>
      </c>
      <c r="R840" s="27">
        <f t="shared" si="325"/>
        <v>-13615.057859478065</v>
      </c>
      <c r="S840" s="9">
        <f>Daten!K840</f>
        <v>3379</v>
      </c>
      <c r="T840" s="9">
        <f>Daten!L840</f>
        <v>244246</v>
      </c>
      <c r="U840" s="9">
        <f>Daten!M840</f>
        <v>819578</v>
      </c>
      <c r="V840" s="9">
        <f>Daten!N840</f>
        <v>500</v>
      </c>
      <c r="W840" s="9">
        <f>Daten!O840</f>
        <v>500</v>
      </c>
      <c r="X840" s="23">
        <f t="shared" si="326"/>
        <v>1067203</v>
      </c>
      <c r="Y840" s="9">
        <f t="shared" si="327"/>
        <v>1111378.2106542292</v>
      </c>
      <c r="Z840" s="21">
        <f t="shared" si="328"/>
        <v>-44175.210654229159</v>
      </c>
      <c r="AA840" s="27">
        <f t="shared" si="329"/>
        <v>4417.5210654229159</v>
      </c>
      <c r="AB840" s="32">
        <f t="shared" si="330"/>
        <v>-75535.769103133207</v>
      </c>
      <c r="AC840" s="31">
        <f t="shared" si="331"/>
        <v>0</v>
      </c>
      <c r="AG840" s="26">
        <f t="shared" si="332"/>
        <v>0</v>
      </c>
      <c r="AH840" s="26">
        <f t="shared" si="333"/>
        <v>0</v>
      </c>
      <c r="AI840" s="26">
        <f t="shared" si="334"/>
        <v>0</v>
      </c>
      <c r="AJ840" s="26">
        <f t="shared" si="335"/>
        <v>1</v>
      </c>
      <c r="AK840" s="26">
        <f t="shared" si="336"/>
        <v>0</v>
      </c>
      <c r="AL840" s="26">
        <f t="shared" ca="1" si="337"/>
        <v>0</v>
      </c>
      <c r="AM840" s="26">
        <f t="shared" ca="1" si="338"/>
        <v>0</v>
      </c>
      <c r="AN840" s="26">
        <f ca="1">IF(AM840=0,0,COUNTIF($AM$19:AM840,C840*10+1))</f>
        <v>0</v>
      </c>
      <c r="AO840" s="21">
        <f t="shared" ca="1" si="339"/>
        <v>0</v>
      </c>
      <c r="AP840" s="33">
        <f t="shared" ca="1" si="340"/>
        <v>0</v>
      </c>
      <c r="AR840" s="111">
        <v>0</v>
      </c>
      <c r="AS840" s="26"/>
    </row>
    <row r="841" spans="1:45" x14ac:dyDescent="0.2">
      <c r="A841" s="15">
        <f>Daten!A841</f>
        <v>32307</v>
      </c>
      <c r="B841" s="8" t="str">
        <f>Daten!B841</f>
        <v>Felixdorf</v>
      </c>
      <c r="C841" s="15">
        <f t="shared" si="316"/>
        <v>3</v>
      </c>
      <c r="D841" s="10">
        <f>Daten!D841</f>
        <v>0</v>
      </c>
      <c r="E841" s="9">
        <f>Daten!E841</f>
        <v>4356</v>
      </c>
      <c r="F841" s="9">
        <f>Daten!F841</f>
        <v>4327</v>
      </c>
      <c r="G841" s="27">
        <f t="shared" si="317"/>
        <v>29</v>
      </c>
      <c r="H841" s="29">
        <f t="shared" si="318"/>
        <v>6.7021030737231336E-3</v>
      </c>
      <c r="I841" s="21">
        <f t="shared" si="319"/>
        <v>55.814856141783409</v>
      </c>
      <c r="J841" s="21">
        <f t="shared" si="320"/>
        <v>-26.814856141783409</v>
      </c>
      <c r="K841" s="27">
        <f t="shared" si="321"/>
        <v>13407.428070891705</v>
      </c>
      <c r="L841" s="16">
        <f>Daten!G841</f>
        <v>639</v>
      </c>
      <c r="M841" s="16">
        <f>Daten!H841</f>
        <v>2752</v>
      </c>
      <c r="N841" s="16">
        <f>Daten!I841</f>
        <v>965</v>
      </c>
      <c r="O841" s="28">
        <f t="shared" si="322"/>
        <v>0.58284883720930236</v>
      </c>
      <c r="P841" s="16">
        <f t="shared" si="323"/>
        <v>1521.8883387258918</v>
      </c>
      <c r="Q841" s="21">
        <f t="shared" si="324"/>
        <v>82.111661274108201</v>
      </c>
      <c r="R841" s="27">
        <f t="shared" si="325"/>
        <v>16422.332254821638</v>
      </c>
      <c r="S841" s="9">
        <f>Daten!K841</f>
        <v>180</v>
      </c>
      <c r="T841" s="9">
        <f>Daten!L841</f>
        <v>258052</v>
      </c>
      <c r="U841" s="9">
        <f>Daten!M841</f>
        <v>324363</v>
      </c>
      <c r="V841" s="9">
        <f>Daten!N841</f>
        <v>500</v>
      </c>
      <c r="W841" s="9">
        <f>Daten!O841</f>
        <v>500</v>
      </c>
      <c r="X841" s="23">
        <f t="shared" si="326"/>
        <v>582595</v>
      </c>
      <c r="Y841" s="9">
        <f t="shared" si="327"/>
        <v>1540790.4155346346</v>
      </c>
      <c r="Z841" s="21">
        <f t="shared" si="328"/>
        <v>-958195.41553463461</v>
      </c>
      <c r="AA841" s="27">
        <f t="shared" si="329"/>
        <v>95819.541553463467</v>
      </c>
      <c r="AB841" s="32">
        <f t="shared" si="330"/>
        <v>125649.30187917681</v>
      </c>
      <c r="AC841" s="31">
        <f t="shared" si="331"/>
        <v>125649.30187917681</v>
      </c>
      <c r="AG841" s="26">
        <f t="shared" si="332"/>
        <v>13407.428070891705</v>
      </c>
      <c r="AH841" s="26">
        <f t="shared" si="333"/>
        <v>95819.541553463467</v>
      </c>
      <c r="AI841" s="26">
        <f t="shared" si="334"/>
        <v>109226.96962435517</v>
      </c>
      <c r="AJ841" s="26">
        <f t="shared" si="335"/>
        <v>1</v>
      </c>
      <c r="AK841" s="26">
        <f t="shared" si="336"/>
        <v>109226.96962435517</v>
      </c>
      <c r="AL841" s="26">
        <f t="shared" ca="1" si="337"/>
        <v>257786</v>
      </c>
      <c r="AM841" s="26">
        <f t="shared" ca="1" si="338"/>
        <v>31</v>
      </c>
      <c r="AN841" s="26">
        <f ca="1">IF(AM841=0,0,COUNTIF($AM$19:AM841,C841*10+1))</f>
        <v>312</v>
      </c>
      <c r="AO841" s="21">
        <f t="shared" ca="1" si="339"/>
        <v>0</v>
      </c>
      <c r="AP841" s="33">
        <f t="shared" ca="1" si="340"/>
        <v>257786</v>
      </c>
      <c r="AR841" s="111">
        <v>116519</v>
      </c>
      <c r="AS841" s="26"/>
    </row>
    <row r="842" spans="1:45" x14ac:dyDescent="0.2">
      <c r="A842" s="15">
        <f>Daten!A842</f>
        <v>32308</v>
      </c>
      <c r="B842" s="8" t="str">
        <f>Daten!B842</f>
        <v>Gutenstein</v>
      </c>
      <c r="C842" s="15">
        <f t="shared" si="316"/>
        <v>3</v>
      </c>
      <c r="D842" s="10">
        <f>Daten!D842</f>
        <v>0</v>
      </c>
      <c r="E842" s="9">
        <f>Daten!E842</f>
        <v>1271</v>
      </c>
      <c r="F842" s="9">
        <f>Daten!F842</f>
        <v>1315</v>
      </c>
      <c r="G842" s="27">
        <f t="shared" si="317"/>
        <v>-44</v>
      </c>
      <c r="H842" s="29">
        <f t="shared" si="318"/>
        <v>-3.3460076045627375E-2</v>
      </c>
      <c r="I842" s="21">
        <f t="shared" si="319"/>
        <v>16.962453391829253</v>
      </c>
      <c r="J842" s="21">
        <f t="shared" si="320"/>
        <v>-60.962453391829257</v>
      </c>
      <c r="K842" s="27">
        <f t="shared" si="321"/>
        <v>30481.226695914629</v>
      </c>
      <c r="L842" s="16">
        <f>Daten!G842</f>
        <v>155</v>
      </c>
      <c r="M842" s="16">
        <f>Daten!H842</f>
        <v>749</v>
      </c>
      <c r="N842" s="16">
        <f>Daten!I842</f>
        <v>367</v>
      </c>
      <c r="O842" s="28">
        <f t="shared" si="322"/>
        <v>0.69692923898531378</v>
      </c>
      <c r="P842" s="16">
        <f t="shared" si="323"/>
        <v>414.20580149189425</v>
      </c>
      <c r="Q842" s="21">
        <f t="shared" si="324"/>
        <v>107.79419850810575</v>
      </c>
      <c r="R842" s="27">
        <f t="shared" si="325"/>
        <v>21558.839701621149</v>
      </c>
      <c r="S842" s="9">
        <f>Daten!K842</f>
        <v>16560</v>
      </c>
      <c r="T842" s="9">
        <f>Daten!L842</f>
        <v>90128</v>
      </c>
      <c r="U842" s="9">
        <f>Daten!M842</f>
        <v>238113</v>
      </c>
      <c r="V842" s="9">
        <f>Daten!N842</f>
        <v>500</v>
      </c>
      <c r="W842" s="9">
        <f>Daten!O842</f>
        <v>500</v>
      </c>
      <c r="X842" s="23">
        <f t="shared" si="326"/>
        <v>344801</v>
      </c>
      <c r="Y842" s="9">
        <f t="shared" si="327"/>
        <v>449574.06293492205</v>
      </c>
      <c r="Z842" s="21">
        <f t="shared" si="328"/>
        <v>-104773.06293492205</v>
      </c>
      <c r="AA842" s="27">
        <f t="shared" si="329"/>
        <v>10477.306293492205</v>
      </c>
      <c r="AB842" s="32">
        <f t="shared" si="330"/>
        <v>62517.37269102798</v>
      </c>
      <c r="AC842" s="31">
        <f t="shared" si="331"/>
        <v>62517.37269102798</v>
      </c>
      <c r="AG842" s="26">
        <f t="shared" si="332"/>
        <v>30481.226695914629</v>
      </c>
      <c r="AH842" s="26">
        <f t="shared" si="333"/>
        <v>10477.306293492205</v>
      </c>
      <c r="AI842" s="26">
        <f t="shared" si="334"/>
        <v>40958.532989406835</v>
      </c>
      <c r="AJ842" s="26">
        <f t="shared" si="335"/>
        <v>1</v>
      </c>
      <c r="AK842" s="26">
        <f t="shared" si="336"/>
        <v>40958.532989406835</v>
      </c>
      <c r="AL842" s="26">
        <f t="shared" ca="1" si="337"/>
        <v>96666</v>
      </c>
      <c r="AM842" s="26">
        <f t="shared" ca="1" si="338"/>
        <v>31</v>
      </c>
      <c r="AN842" s="26">
        <f ca="1">IF(AM842=0,0,COUNTIF($AM$19:AM842,C842*10+1))</f>
        <v>313</v>
      </c>
      <c r="AO842" s="21">
        <f t="shared" ca="1" si="339"/>
        <v>0</v>
      </c>
      <c r="AP842" s="33">
        <f t="shared" ca="1" si="340"/>
        <v>96666</v>
      </c>
      <c r="AR842" s="111">
        <v>43693</v>
      </c>
      <c r="AS842" s="26"/>
    </row>
    <row r="843" spans="1:45" x14ac:dyDescent="0.2">
      <c r="A843" s="15">
        <f>Daten!A843</f>
        <v>32309</v>
      </c>
      <c r="B843" s="8" t="str">
        <f>Daten!B843</f>
        <v>Hochneukirchen-Gschaidt</v>
      </c>
      <c r="C843" s="15">
        <f t="shared" si="316"/>
        <v>3</v>
      </c>
      <c r="D843" s="10">
        <f>Daten!D843</f>
        <v>0</v>
      </c>
      <c r="E843" s="9">
        <f>Daten!E843</f>
        <v>1639</v>
      </c>
      <c r="F843" s="9">
        <f>Daten!F843</f>
        <v>1625</v>
      </c>
      <c r="G843" s="27">
        <f t="shared" si="317"/>
        <v>14</v>
      </c>
      <c r="H843" s="29">
        <f t="shared" si="318"/>
        <v>8.615384615384615E-3</v>
      </c>
      <c r="I843" s="21">
        <f t="shared" si="319"/>
        <v>20.961206662906875</v>
      </c>
      <c r="J843" s="21">
        <f t="shared" si="320"/>
        <v>-6.961206662906875</v>
      </c>
      <c r="K843" s="27">
        <f t="shared" si="321"/>
        <v>3480.6033314534375</v>
      </c>
      <c r="L843" s="16">
        <f>Daten!G843</f>
        <v>217</v>
      </c>
      <c r="M843" s="16">
        <f>Daten!H843</f>
        <v>1101</v>
      </c>
      <c r="N843" s="16">
        <f>Daten!I843</f>
        <v>321</v>
      </c>
      <c r="O843" s="28">
        <f t="shared" si="322"/>
        <v>0.48864668483197093</v>
      </c>
      <c r="P843" s="16">
        <f t="shared" si="323"/>
        <v>608.86593784055481</v>
      </c>
      <c r="Q843" s="21">
        <f t="shared" si="324"/>
        <v>-70.865937840554807</v>
      </c>
      <c r="R843" s="27">
        <f t="shared" si="325"/>
        <v>-14173.187568110961</v>
      </c>
      <c r="S843" s="9">
        <f>Daten!K843</f>
        <v>18599</v>
      </c>
      <c r="T843" s="9">
        <f>Daten!L843</f>
        <v>81014</v>
      </c>
      <c r="U843" s="9">
        <f>Daten!M843</f>
        <v>42173</v>
      </c>
      <c r="V843" s="9">
        <f>Daten!N843</f>
        <v>500</v>
      </c>
      <c r="W843" s="9">
        <f>Daten!O843</f>
        <v>500</v>
      </c>
      <c r="X843" s="23">
        <f t="shared" si="326"/>
        <v>141786</v>
      </c>
      <c r="Y843" s="9">
        <f t="shared" si="327"/>
        <v>579741.84826934477</v>
      </c>
      <c r="Z843" s="21">
        <f t="shared" si="328"/>
        <v>-437955.84826934477</v>
      </c>
      <c r="AA843" s="27">
        <f t="shared" si="329"/>
        <v>43795.584826934479</v>
      </c>
      <c r="AB843" s="32">
        <f t="shared" si="330"/>
        <v>33103.000590276955</v>
      </c>
      <c r="AC843" s="31">
        <f t="shared" si="331"/>
        <v>33103.000590276955</v>
      </c>
      <c r="AG843" s="26">
        <f t="shared" si="332"/>
        <v>3480.6033314534375</v>
      </c>
      <c r="AH843" s="26">
        <f t="shared" si="333"/>
        <v>43795.584826934479</v>
      </c>
      <c r="AI843" s="26">
        <f t="shared" si="334"/>
        <v>47276.188158387915</v>
      </c>
      <c r="AJ843" s="26">
        <f t="shared" si="335"/>
        <v>1</v>
      </c>
      <c r="AK843" s="26">
        <f t="shared" si="336"/>
        <v>47276.188158387915</v>
      </c>
      <c r="AL843" s="26">
        <f t="shared" ca="1" si="337"/>
        <v>111576</v>
      </c>
      <c r="AM843" s="26">
        <f t="shared" ca="1" si="338"/>
        <v>31</v>
      </c>
      <c r="AN843" s="26">
        <f ca="1">IF(AM843=0,0,COUNTIF($AM$19:AM843,C843*10+1))</f>
        <v>314</v>
      </c>
      <c r="AO843" s="21">
        <f t="shared" ca="1" si="339"/>
        <v>0</v>
      </c>
      <c r="AP843" s="33">
        <f t="shared" ca="1" si="340"/>
        <v>111576</v>
      </c>
      <c r="AR843" s="111">
        <v>50432</v>
      </c>
      <c r="AS843" s="26"/>
    </row>
    <row r="844" spans="1:45" x14ac:dyDescent="0.2">
      <c r="A844" s="15">
        <f>Daten!A844</f>
        <v>32310</v>
      </c>
      <c r="B844" s="8" t="str">
        <f>Daten!B844</f>
        <v>Hochwolkersdorf</v>
      </c>
      <c r="C844" s="15">
        <f t="shared" si="316"/>
        <v>3</v>
      </c>
      <c r="D844" s="10">
        <f>Daten!D844</f>
        <v>0</v>
      </c>
      <c r="E844" s="9">
        <f>Daten!E844</f>
        <v>1017</v>
      </c>
      <c r="F844" s="9">
        <f>Daten!F844</f>
        <v>1004</v>
      </c>
      <c r="G844" s="27">
        <f t="shared" si="317"/>
        <v>13</v>
      </c>
      <c r="H844" s="29">
        <f t="shared" si="318"/>
        <v>1.2948207171314742E-2</v>
      </c>
      <c r="I844" s="21">
        <f t="shared" si="319"/>
        <v>12.950800916651385</v>
      </c>
      <c r="J844" s="21">
        <f t="shared" si="320"/>
        <v>4.9199083348614892E-2</v>
      </c>
      <c r="K844" s="27">
        <f t="shared" si="321"/>
        <v>-24.599541674307446</v>
      </c>
      <c r="L844" s="16">
        <f>Daten!G844</f>
        <v>135</v>
      </c>
      <c r="M844" s="16">
        <f>Daten!H844</f>
        <v>652</v>
      </c>
      <c r="N844" s="16">
        <f>Daten!I844</f>
        <v>230</v>
      </c>
      <c r="O844" s="28">
        <f t="shared" si="322"/>
        <v>0.55981595092024539</v>
      </c>
      <c r="P844" s="16">
        <f t="shared" si="323"/>
        <v>360.56366164581448</v>
      </c>
      <c r="Q844" s="21">
        <f t="shared" si="324"/>
        <v>4.4363383541855228</v>
      </c>
      <c r="R844" s="27">
        <f t="shared" si="325"/>
        <v>887.26767083710456</v>
      </c>
      <c r="S844" s="9">
        <f>Daten!K844</f>
        <v>8116</v>
      </c>
      <c r="T844" s="9">
        <f>Daten!L844</f>
        <v>71722</v>
      </c>
      <c r="U844" s="9">
        <f>Daten!M844</f>
        <v>36779</v>
      </c>
      <c r="V844" s="9">
        <f>Daten!N844</f>
        <v>500</v>
      </c>
      <c r="W844" s="9">
        <f>Daten!O844</f>
        <v>500</v>
      </c>
      <c r="X844" s="23">
        <f t="shared" si="326"/>
        <v>116617</v>
      </c>
      <c r="Y844" s="9">
        <f t="shared" si="327"/>
        <v>359729.99370953243</v>
      </c>
      <c r="Z844" s="21">
        <f t="shared" si="328"/>
        <v>-243112.99370953243</v>
      </c>
      <c r="AA844" s="27">
        <f t="shared" si="329"/>
        <v>24311.299370953246</v>
      </c>
      <c r="AB844" s="32">
        <f t="shared" si="330"/>
        <v>25173.967500116043</v>
      </c>
      <c r="AC844" s="31">
        <f t="shared" si="331"/>
        <v>25173.967500116043</v>
      </c>
      <c r="AG844" s="26">
        <f t="shared" si="332"/>
        <v>-24.599541674307446</v>
      </c>
      <c r="AH844" s="26">
        <f t="shared" si="333"/>
        <v>24311.299370953246</v>
      </c>
      <c r="AI844" s="26">
        <f t="shared" si="334"/>
        <v>24286.699829278939</v>
      </c>
      <c r="AJ844" s="26">
        <f t="shared" si="335"/>
        <v>1</v>
      </c>
      <c r="AK844" s="26">
        <f t="shared" si="336"/>
        <v>24286.699829278939</v>
      </c>
      <c r="AL844" s="26">
        <f t="shared" ca="1" si="337"/>
        <v>57319</v>
      </c>
      <c r="AM844" s="26">
        <f t="shared" ca="1" si="338"/>
        <v>31</v>
      </c>
      <c r="AN844" s="26">
        <f ca="1">IF(AM844=0,0,COUNTIF($AM$19:AM844,C844*10+1))</f>
        <v>315</v>
      </c>
      <c r="AO844" s="21">
        <f t="shared" ca="1" si="339"/>
        <v>0</v>
      </c>
      <c r="AP844" s="33">
        <f t="shared" ca="1" si="340"/>
        <v>57319</v>
      </c>
      <c r="AR844" s="111">
        <v>25908</v>
      </c>
      <c r="AS844" s="26"/>
    </row>
    <row r="845" spans="1:45" x14ac:dyDescent="0.2">
      <c r="A845" s="15">
        <f>Daten!A845</f>
        <v>32311</v>
      </c>
      <c r="B845" s="8" t="str">
        <f>Daten!B845</f>
        <v>Hohe Wand</v>
      </c>
      <c r="C845" s="15">
        <f t="shared" si="316"/>
        <v>3</v>
      </c>
      <c r="D845" s="10">
        <f>Daten!D845</f>
        <v>0</v>
      </c>
      <c r="E845" s="9">
        <f>Daten!E845</f>
        <v>1401</v>
      </c>
      <c r="F845" s="9">
        <f>Daten!F845</f>
        <v>1440</v>
      </c>
      <c r="G845" s="27">
        <f t="shared" si="317"/>
        <v>-39</v>
      </c>
      <c r="H845" s="29">
        <f t="shared" si="318"/>
        <v>-2.7083333333333334E-2</v>
      </c>
      <c r="I845" s="21">
        <f t="shared" si="319"/>
        <v>18.574853904360552</v>
      </c>
      <c r="J845" s="21">
        <f t="shared" si="320"/>
        <v>-57.574853904360552</v>
      </c>
      <c r="K845" s="27">
        <f t="shared" si="321"/>
        <v>28787.426952180274</v>
      </c>
      <c r="L845" s="16">
        <f>Daten!G845</f>
        <v>197</v>
      </c>
      <c r="M845" s="16">
        <f>Daten!H845</f>
        <v>948</v>
      </c>
      <c r="N845" s="16">
        <f>Daten!I845</f>
        <v>256</v>
      </c>
      <c r="O845" s="28">
        <f t="shared" si="322"/>
        <v>0.47784810126582278</v>
      </c>
      <c r="P845" s="16">
        <f t="shared" si="323"/>
        <v>524.25513993900631</v>
      </c>
      <c r="Q845" s="21">
        <f t="shared" si="324"/>
        <v>-71.255139939006312</v>
      </c>
      <c r="R845" s="27">
        <f t="shared" si="325"/>
        <v>-14251.027987801262</v>
      </c>
      <c r="S845" s="9">
        <f>Daten!K845</f>
        <v>16730</v>
      </c>
      <c r="T845" s="9">
        <f>Daten!L845</f>
        <v>107607</v>
      </c>
      <c r="U845" s="9">
        <f>Daten!M845</f>
        <v>109959</v>
      </c>
      <c r="V845" s="9">
        <f>Daten!N845</f>
        <v>500</v>
      </c>
      <c r="W845" s="9">
        <f>Daten!O845</f>
        <v>500</v>
      </c>
      <c r="X845" s="23">
        <f t="shared" si="326"/>
        <v>234296</v>
      </c>
      <c r="Y845" s="9">
        <f t="shared" si="327"/>
        <v>495557.2479715388</v>
      </c>
      <c r="Z845" s="21">
        <f t="shared" si="328"/>
        <v>-261261.2479715388</v>
      </c>
      <c r="AA845" s="27">
        <f t="shared" si="329"/>
        <v>26126.124797153883</v>
      </c>
      <c r="AB845" s="32">
        <f t="shared" si="330"/>
        <v>40662.523761532895</v>
      </c>
      <c r="AC845" s="31">
        <f t="shared" si="331"/>
        <v>40662.523761532895</v>
      </c>
      <c r="AG845" s="26">
        <f t="shared" si="332"/>
        <v>28787.426952180274</v>
      </c>
      <c r="AH845" s="26">
        <f t="shared" si="333"/>
        <v>26126.124797153883</v>
      </c>
      <c r="AI845" s="26">
        <f t="shared" si="334"/>
        <v>54913.551749334161</v>
      </c>
      <c r="AJ845" s="26">
        <f t="shared" si="335"/>
        <v>1</v>
      </c>
      <c r="AK845" s="26">
        <f t="shared" si="336"/>
        <v>54913.551749334161</v>
      </c>
      <c r="AL845" s="26">
        <f t="shared" ca="1" si="337"/>
        <v>129601</v>
      </c>
      <c r="AM845" s="26">
        <f t="shared" ca="1" si="338"/>
        <v>31</v>
      </c>
      <c r="AN845" s="26">
        <f ca="1">IF(AM845=0,0,COUNTIF($AM$19:AM845,C845*10+1))</f>
        <v>316</v>
      </c>
      <c r="AO845" s="21">
        <f t="shared" ca="1" si="339"/>
        <v>0</v>
      </c>
      <c r="AP845" s="33">
        <f t="shared" ca="1" si="340"/>
        <v>129601</v>
      </c>
      <c r="AR845" s="111">
        <v>58579</v>
      </c>
      <c r="AS845" s="26"/>
    </row>
    <row r="846" spans="1:45" x14ac:dyDescent="0.2">
      <c r="A846" s="15">
        <f>Daten!A846</f>
        <v>32312</v>
      </c>
      <c r="B846" s="8" t="str">
        <f>Daten!B846</f>
        <v>Hollenthon</v>
      </c>
      <c r="C846" s="15">
        <f t="shared" si="316"/>
        <v>3</v>
      </c>
      <c r="D846" s="10">
        <f>Daten!D846</f>
        <v>0</v>
      </c>
      <c r="E846" s="9">
        <f>Daten!E846</f>
        <v>1008</v>
      </c>
      <c r="F846" s="9">
        <f>Daten!F846</f>
        <v>1035</v>
      </c>
      <c r="G846" s="27">
        <f t="shared" si="317"/>
        <v>-27</v>
      </c>
      <c r="H846" s="29">
        <f t="shared" si="318"/>
        <v>-2.6086956521739129E-2</v>
      </c>
      <c r="I846" s="21">
        <f t="shared" si="319"/>
        <v>13.350676243759146</v>
      </c>
      <c r="J846" s="21">
        <f t="shared" si="320"/>
        <v>-40.350676243759146</v>
      </c>
      <c r="K846" s="27">
        <f t="shared" si="321"/>
        <v>20175.338121879573</v>
      </c>
      <c r="L846" s="16">
        <f>Daten!G846</f>
        <v>150</v>
      </c>
      <c r="M846" s="16">
        <f>Daten!H846</f>
        <v>674</v>
      </c>
      <c r="N846" s="16">
        <f>Daten!I846</f>
        <v>184</v>
      </c>
      <c r="O846" s="28">
        <f t="shared" si="322"/>
        <v>0.49554896142433236</v>
      </c>
      <c r="P846" s="16">
        <f t="shared" si="323"/>
        <v>372.72992016760577</v>
      </c>
      <c r="Q846" s="21">
        <f t="shared" si="324"/>
        <v>-38.729920167605769</v>
      </c>
      <c r="R846" s="27">
        <f t="shared" si="325"/>
        <v>-7745.9840335211538</v>
      </c>
      <c r="S846" s="9">
        <f>Daten!K846</f>
        <v>17942</v>
      </c>
      <c r="T846" s="9">
        <f>Daten!L846</f>
        <v>51004</v>
      </c>
      <c r="U846" s="9">
        <f>Daten!M846</f>
        <v>20024</v>
      </c>
      <c r="V846" s="9">
        <f>Daten!N846</f>
        <v>500</v>
      </c>
      <c r="W846" s="9">
        <f>Daten!O846</f>
        <v>500</v>
      </c>
      <c r="X846" s="23">
        <f t="shared" si="326"/>
        <v>88970</v>
      </c>
      <c r="Y846" s="9">
        <f t="shared" si="327"/>
        <v>356546.54243776668</v>
      </c>
      <c r="Z846" s="21">
        <f t="shared" si="328"/>
        <v>-267576.54243776668</v>
      </c>
      <c r="AA846" s="27">
        <f t="shared" si="329"/>
        <v>26757.654243776669</v>
      </c>
      <c r="AB846" s="32">
        <f t="shared" si="330"/>
        <v>39187.00833213509</v>
      </c>
      <c r="AC846" s="31">
        <f t="shared" si="331"/>
        <v>39187.00833213509</v>
      </c>
      <c r="AG846" s="26">
        <f t="shared" si="332"/>
        <v>20175.338121879573</v>
      </c>
      <c r="AH846" s="26">
        <f t="shared" si="333"/>
        <v>26757.654243776669</v>
      </c>
      <c r="AI846" s="26">
        <f t="shared" si="334"/>
        <v>46932.992365656246</v>
      </c>
      <c r="AJ846" s="26">
        <f t="shared" si="335"/>
        <v>1</v>
      </c>
      <c r="AK846" s="26">
        <f t="shared" si="336"/>
        <v>46932.992365656246</v>
      </c>
      <c r="AL846" s="26">
        <f t="shared" ca="1" si="337"/>
        <v>110766</v>
      </c>
      <c r="AM846" s="26">
        <f t="shared" ca="1" si="338"/>
        <v>31</v>
      </c>
      <c r="AN846" s="26">
        <f ca="1">IF(AM846=0,0,COUNTIF($AM$19:AM846,C846*10+1))</f>
        <v>317</v>
      </c>
      <c r="AO846" s="21">
        <f t="shared" ca="1" si="339"/>
        <v>0</v>
      </c>
      <c r="AP846" s="33">
        <f t="shared" ca="1" si="340"/>
        <v>110766</v>
      </c>
      <c r="AR846" s="111">
        <v>50066</v>
      </c>
      <c r="AS846" s="26"/>
    </row>
    <row r="847" spans="1:45" x14ac:dyDescent="0.2">
      <c r="A847" s="15">
        <f>Daten!A847</f>
        <v>32313</v>
      </c>
      <c r="B847" s="8" t="str">
        <f>Daten!B847</f>
        <v>Katzelsdorf</v>
      </c>
      <c r="C847" s="15">
        <f t="shared" si="316"/>
        <v>3</v>
      </c>
      <c r="D847" s="10">
        <f>Daten!D847</f>
        <v>0</v>
      </c>
      <c r="E847" s="9">
        <f>Daten!E847</f>
        <v>3223</v>
      </c>
      <c r="F847" s="9">
        <f>Daten!F847</f>
        <v>3261</v>
      </c>
      <c r="G847" s="27">
        <f t="shared" si="317"/>
        <v>-38</v>
      </c>
      <c r="H847" s="29">
        <f t="shared" si="318"/>
        <v>-1.1652867218644588E-2</v>
      </c>
      <c r="I847" s="21">
        <f t="shared" si="319"/>
        <v>42.064304570916498</v>
      </c>
      <c r="J847" s="21">
        <f t="shared" si="320"/>
        <v>-80.064304570916505</v>
      </c>
      <c r="K847" s="27">
        <f t="shared" si="321"/>
        <v>40032.152285458251</v>
      </c>
      <c r="L847" s="16">
        <f>Daten!G847</f>
        <v>475</v>
      </c>
      <c r="M847" s="16">
        <f>Daten!H847</f>
        <v>2118</v>
      </c>
      <c r="N847" s="16">
        <f>Daten!I847</f>
        <v>630</v>
      </c>
      <c r="O847" s="28">
        <f t="shared" si="322"/>
        <v>0.52171860245514634</v>
      </c>
      <c r="P847" s="16">
        <f t="shared" si="323"/>
        <v>1171.2788885979066</v>
      </c>
      <c r="Q847" s="21">
        <f t="shared" si="324"/>
        <v>-66.278888597906644</v>
      </c>
      <c r="R847" s="27">
        <f t="shared" si="325"/>
        <v>-13255.777719581329</v>
      </c>
      <c r="S847" s="9">
        <f>Daten!K847</f>
        <v>13394</v>
      </c>
      <c r="T847" s="9">
        <f>Daten!L847</f>
        <v>290872</v>
      </c>
      <c r="U847" s="9">
        <f>Daten!M847</f>
        <v>321905</v>
      </c>
      <c r="V847" s="9">
        <f>Daten!N847</f>
        <v>500</v>
      </c>
      <c r="W847" s="9">
        <f>Daten!O847</f>
        <v>500</v>
      </c>
      <c r="X847" s="23">
        <f t="shared" si="326"/>
        <v>626171</v>
      </c>
      <c r="Y847" s="9">
        <f t="shared" si="327"/>
        <v>1140029.272100121</v>
      </c>
      <c r="Z847" s="21">
        <f t="shared" si="328"/>
        <v>-513858.27210012102</v>
      </c>
      <c r="AA847" s="27">
        <f t="shared" si="329"/>
        <v>51385.827210012103</v>
      </c>
      <c r="AB847" s="32">
        <f t="shared" si="330"/>
        <v>78162.201775889029</v>
      </c>
      <c r="AC847" s="31">
        <f t="shared" si="331"/>
        <v>78162.201775889029</v>
      </c>
      <c r="AG847" s="26">
        <f t="shared" si="332"/>
        <v>40032.152285458251</v>
      </c>
      <c r="AH847" s="26">
        <f t="shared" si="333"/>
        <v>51385.827210012103</v>
      </c>
      <c r="AI847" s="26">
        <f t="shared" si="334"/>
        <v>91417.979495470354</v>
      </c>
      <c r="AJ847" s="26">
        <f t="shared" si="335"/>
        <v>1</v>
      </c>
      <c r="AK847" s="26">
        <f t="shared" si="336"/>
        <v>91417.979495470354</v>
      </c>
      <c r="AL847" s="26">
        <f t="shared" ca="1" si="337"/>
        <v>215755</v>
      </c>
      <c r="AM847" s="26">
        <f t="shared" ca="1" si="338"/>
        <v>31</v>
      </c>
      <c r="AN847" s="26">
        <f ca="1">IF(AM847=0,0,COUNTIF($AM$19:AM847,C847*10+1))</f>
        <v>318</v>
      </c>
      <c r="AO847" s="21">
        <f t="shared" ca="1" si="339"/>
        <v>0</v>
      </c>
      <c r="AP847" s="33">
        <f t="shared" ca="1" si="340"/>
        <v>215755</v>
      </c>
      <c r="AR847" s="111">
        <v>97521</v>
      </c>
      <c r="AS847" s="26"/>
    </row>
    <row r="848" spans="1:45" x14ac:dyDescent="0.2">
      <c r="A848" s="15">
        <f>Daten!A848</f>
        <v>32314</v>
      </c>
      <c r="B848" s="8" t="str">
        <f>Daten!B848</f>
        <v>Kirchschlag in der Buckligen Welt</v>
      </c>
      <c r="C848" s="15">
        <f t="shared" si="316"/>
        <v>3</v>
      </c>
      <c r="D848" s="10">
        <f>Daten!D848</f>
        <v>0</v>
      </c>
      <c r="E848" s="9">
        <f>Daten!E848</f>
        <v>2838</v>
      </c>
      <c r="F848" s="9">
        <f>Daten!F848</f>
        <v>2878</v>
      </c>
      <c r="G848" s="27">
        <f t="shared" si="317"/>
        <v>-40</v>
      </c>
      <c r="H848" s="29">
        <f t="shared" si="318"/>
        <v>-1.3898540653231411E-2</v>
      </c>
      <c r="I848" s="21">
        <f t="shared" si="319"/>
        <v>37.123909400520603</v>
      </c>
      <c r="J848" s="21">
        <f t="shared" si="320"/>
        <v>-77.123909400520603</v>
      </c>
      <c r="K848" s="27">
        <f t="shared" si="321"/>
        <v>38561.954700260299</v>
      </c>
      <c r="L848" s="16">
        <f>Daten!G848</f>
        <v>419</v>
      </c>
      <c r="M848" s="16">
        <f>Daten!H848</f>
        <v>1768</v>
      </c>
      <c r="N848" s="16">
        <f>Daten!I848</f>
        <v>651</v>
      </c>
      <c r="O848" s="28">
        <f t="shared" si="322"/>
        <v>0.60520361990950222</v>
      </c>
      <c r="P848" s="16">
        <f t="shared" si="323"/>
        <v>977.72477575122707</v>
      </c>
      <c r="Q848" s="21">
        <f t="shared" si="324"/>
        <v>92.275224248772929</v>
      </c>
      <c r="R848" s="27">
        <f t="shared" si="325"/>
        <v>18455.044849754588</v>
      </c>
      <c r="S848" s="9">
        <f>Daten!K848</f>
        <v>44654</v>
      </c>
      <c r="T848" s="9">
        <f>Daten!L848</f>
        <v>224185</v>
      </c>
      <c r="U848" s="9">
        <f>Daten!M848</f>
        <v>603188</v>
      </c>
      <c r="V848" s="9">
        <f>Daten!N848</f>
        <v>500</v>
      </c>
      <c r="W848" s="9">
        <f>Daten!O848</f>
        <v>500</v>
      </c>
      <c r="X848" s="23">
        <f t="shared" si="326"/>
        <v>872027</v>
      </c>
      <c r="Y848" s="9">
        <f t="shared" si="327"/>
        <v>1003848.3010301407</v>
      </c>
      <c r="Z848" s="21">
        <f t="shared" si="328"/>
        <v>-131821.30103014072</v>
      </c>
      <c r="AA848" s="27">
        <f t="shared" si="329"/>
        <v>13182.130103014073</v>
      </c>
      <c r="AB848" s="32">
        <f t="shared" si="330"/>
        <v>70199.129653028955</v>
      </c>
      <c r="AC848" s="31">
        <f t="shared" si="331"/>
        <v>70199.129653028955</v>
      </c>
      <c r="AG848" s="26">
        <f t="shared" si="332"/>
        <v>38561.954700260299</v>
      </c>
      <c r="AH848" s="26">
        <f t="shared" si="333"/>
        <v>13182.130103014073</v>
      </c>
      <c r="AI848" s="26">
        <f t="shared" si="334"/>
        <v>51744.084803274374</v>
      </c>
      <c r="AJ848" s="26">
        <f t="shared" si="335"/>
        <v>1</v>
      </c>
      <c r="AK848" s="26">
        <f t="shared" si="336"/>
        <v>51744.084803274374</v>
      </c>
      <c r="AL848" s="26">
        <f t="shared" ca="1" si="337"/>
        <v>122121</v>
      </c>
      <c r="AM848" s="26">
        <f t="shared" ca="1" si="338"/>
        <v>31</v>
      </c>
      <c r="AN848" s="26">
        <f ca="1">IF(AM848=0,0,COUNTIF($AM$19:AM848,C848*10+1))</f>
        <v>319</v>
      </c>
      <c r="AO848" s="21">
        <f t="shared" ca="1" si="339"/>
        <v>0</v>
      </c>
      <c r="AP848" s="33">
        <f t="shared" ca="1" si="340"/>
        <v>122121</v>
      </c>
      <c r="AR848" s="111">
        <v>55198</v>
      </c>
      <c r="AS848" s="26"/>
    </row>
    <row r="849" spans="1:45" x14ac:dyDescent="0.2">
      <c r="A849" s="15">
        <f>Daten!A849</f>
        <v>32315</v>
      </c>
      <c r="B849" s="8" t="str">
        <f>Daten!B849</f>
        <v>Krumbach</v>
      </c>
      <c r="C849" s="15">
        <f t="shared" si="316"/>
        <v>3</v>
      </c>
      <c r="D849" s="10">
        <f>Daten!D849</f>
        <v>0</v>
      </c>
      <c r="E849" s="9">
        <f>Daten!E849</f>
        <v>2276</v>
      </c>
      <c r="F849" s="9">
        <f>Daten!F849</f>
        <v>2309</v>
      </c>
      <c r="G849" s="27">
        <f t="shared" si="317"/>
        <v>-33</v>
      </c>
      <c r="H849" s="29">
        <f t="shared" si="318"/>
        <v>-1.429190125595496E-2</v>
      </c>
      <c r="I849" s="21">
        <f t="shared" si="319"/>
        <v>29.784262267478137</v>
      </c>
      <c r="J849" s="21">
        <f t="shared" si="320"/>
        <v>-62.784262267478141</v>
      </c>
      <c r="K849" s="27">
        <f t="shared" si="321"/>
        <v>31392.131133739069</v>
      </c>
      <c r="L849" s="16">
        <f>Daten!G849</f>
        <v>358</v>
      </c>
      <c r="M849" s="16">
        <f>Daten!H849</f>
        <v>1480</v>
      </c>
      <c r="N849" s="16">
        <f>Daten!I849</f>
        <v>438</v>
      </c>
      <c r="O849" s="28">
        <f t="shared" si="322"/>
        <v>0.53783783783783778</v>
      </c>
      <c r="P849" s="16">
        <f t="shared" si="323"/>
        <v>818.45739146595929</v>
      </c>
      <c r="Q849" s="21">
        <f t="shared" si="324"/>
        <v>-22.45739146595929</v>
      </c>
      <c r="R849" s="27">
        <f t="shared" si="325"/>
        <v>-4491.478293191858</v>
      </c>
      <c r="S849" s="9">
        <f>Daten!K849</f>
        <v>27065</v>
      </c>
      <c r="T849" s="9">
        <f>Daten!L849</f>
        <v>166713</v>
      </c>
      <c r="U849" s="9">
        <f>Daten!M849</f>
        <v>580771</v>
      </c>
      <c r="V849" s="9">
        <f>Daten!N849</f>
        <v>500</v>
      </c>
      <c r="W849" s="9">
        <f>Daten!O849</f>
        <v>500</v>
      </c>
      <c r="X849" s="23">
        <f t="shared" si="326"/>
        <v>774549</v>
      </c>
      <c r="Y849" s="9">
        <f t="shared" si="327"/>
        <v>805059.45494876686</v>
      </c>
      <c r="Z849" s="21">
        <f t="shared" si="328"/>
        <v>-30510.454948766856</v>
      </c>
      <c r="AA849" s="27">
        <f t="shared" si="329"/>
        <v>3051.0454948766856</v>
      </c>
      <c r="AB849" s="32">
        <f t="shared" si="330"/>
        <v>29951.698335423898</v>
      </c>
      <c r="AC849" s="31">
        <f t="shared" si="331"/>
        <v>29951.698335423898</v>
      </c>
      <c r="AG849" s="26">
        <f t="shared" si="332"/>
        <v>31392.131133739069</v>
      </c>
      <c r="AH849" s="26">
        <f t="shared" si="333"/>
        <v>3051.0454948766856</v>
      </c>
      <c r="AI849" s="26">
        <f t="shared" si="334"/>
        <v>34443.176628615751</v>
      </c>
      <c r="AJ849" s="26">
        <f t="shared" si="335"/>
        <v>1</v>
      </c>
      <c r="AK849" s="26">
        <f t="shared" si="336"/>
        <v>34443.176628615751</v>
      </c>
      <c r="AL849" s="26">
        <f t="shared" ca="1" si="337"/>
        <v>81289</v>
      </c>
      <c r="AM849" s="26">
        <f t="shared" ca="1" si="338"/>
        <v>31</v>
      </c>
      <c r="AN849" s="26">
        <f ca="1">IF(AM849=0,0,COUNTIF($AM$19:AM849,C849*10+1))</f>
        <v>320</v>
      </c>
      <c r="AO849" s="21">
        <f t="shared" ca="1" si="339"/>
        <v>0</v>
      </c>
      <c r="AP849" s="33">
        <f t="shared" ca="1" si="340"/>
        <v>81289</v>
      </c>
      <c r="AR849" s="111">
        <v>36742</v>
      </c>
      <c r="AS849" s="26"/>
    </row>
    <row r="850" spans="1:45" x14ac:dyDescent="0.2">
      <c r="A850" s="15">
        <f>Daten!A850</f>
        <v>32316</v>
      </c>
      <c r="B850" s="8" t="str">
        <f>Daten!B850</f>
        <v>Lanzenkirchen</v>
      </c>
      <c r="C850" s="15">
        <f t="shared" si="316"/>
        <v>3</v>
      </c>
      <c r="D850" s="10">
        <f>Daten!D850</f>
        <v>0</v>
      </c>
      <c r="E850" s="9">
        <f>Daten!E850</f>
        <v>3986</v>
      </c>
      <c r="F850" s="9">
        <f>Daten!F850</f>
        <v>3860</v>
      </c>
      <c r="G850" s="27">
        <f t="shared" si="317"/>
        <v>126</v>
      </c>
      <c r="H850" s="29">
        <f t="shared" si="318"/>
        <v>3.2642487046632127E-2</v>
      </c>
      <c r="I850" s="21">
        <f t="shared" si="319"/>
        <v>49.790927826966481</v>
      </c>
      <c r="J850" s="21">
        <f t="shared" si="320"/>
        <v>76.209072173033519</v>
      </c>
      <c r="K850" s="27">
        <f t="shared" si="321"/>
        <v>-38104.53608651676</v>
      </c>
      <c r="L850" s="16">
        <f>Daten!G850</f>
        <v>614</v>
      </c>
      <c r="M850" s="16">
        <f>Daten!H850</f>
        <v>2674</v>
      </c>
      <c r="N850" s="16">
        <f>Daten!I850</f>
        <v>698</v>
      </c>
      <c r="O850" s="28">
        <f t="shared" si="322"/>
        <v>0.49065071054599851</v>
      </c>
      <c r="P850" s="16">
        <f t="shared" si="323"/>
        <v>1478.7534221486319</v>
      </c>
      <c r="Q850" s="21">
        <f t="shared" si="324"/>
        <v>-166.7534221486319</v>
      </c>
      <c r="R850" s="27">
        <f t="shared" si="325"/>
        <v>-33350.684429726381</v>
      </c>
      <c r="S850" s="9">
        <f>Daten!K850</f>
        <v>12271</v>
      </c>
      <c r="T850" s="9">
        <f>Daten!L850</f>
        <v>228501</v>
      </c>
      <c r="U850" s="9">
        <f>Daten!M850</f>
        <v>750001</v>
      </c>
      <c r="V850" s="9">
        <f>Daten!N850</f>
        <v>500</v>
      </c>
      <c r="W850" s="9">
        <f>Daten!O850</f>
        <v>500</v>
      </c>
      <c r="X850" s="23">
        <f t="shared" si="326"/>
        <v>990773</v>
      </c>
      <c r="Y850" s="9">
        <f t="shared" si="327"/>
        <v>1409915.1965842638</v>
      </c>
      <c r="Z850" s="21">
        <f t="shared" si="328"/>
        <v>-419142.19658426382</v>
      </c>
      <c r="AA850" s="27">
        <f t="shared" si="329"/>
        <v>41914.219658426387</v>
      </c>
      <c r="AB850" s="32">
        <f t="shared" si="330"/>
        <v>-29541.000857816747</v>
      </c>
      <c r="AC850" s="31">
        <f t="shared" si="331"/>
        <v>0</v>
      </c>
      <c r="AG850" s="26">
        <f t="shared" si="332"/>
        <v>0</v>
      </c>
      <c r="AH850" s="26">
        <f t="shared" si="333"/>
        <v>0</v>
      </c>
      <c r="AI850" s="26">
        <f t="shared" si="334"/>
        <v>0</v>
      </c>
      <c r="AJ850" s="26">
        <f t="shared" si="335"/>
        <v>1</v>
      </c>
      <c r="AK850" s="26">
        <f t="shared" si="336"/>
        <v>0</v>
      </c>
      <c r="AL850" s="26">
        <f t="shared" ca="1" si="337"/>
        <v>0</v>
      </c>
      <c r="AM850" s="26">
        <f t="shared" ca="1" si="338"/>
        <v>0</v>
      </c>
      <c r="AN850" s="26">
        <f ca="1">IF(AM850=0,0,COUNTIF($AM$19:AM850,C850*10+1))</f>
        <v>0</v>
      </c>
      <c r="AO850" s="21">
        <f t="shared" ca="1" si="339"/>
        <v>0</v>
      </c>
      <c r="AP850" s="33">
        <f t="shared" ca="1" si="340"/>
        <v>0</v>
      </c>
      <c r="AR850" s="111">
        <v>0</v>
      </c>
      <c r="AS850" s="26"/>
    </row>
    <row r="851" spans="1:45" x14ac:dyDescent="0.2">
      <c r="A851" s="15">
        <f>Daten!A851</f>
        <v>32317</v>
      </c>
      <c r="B851" s="8" t="str">
        <f>Daten!B851</f>
        <v>Lichtenegg</v>
      </c>
      <c r="C851" s="15">
        <f t="shared" ref="C851:C914" si="341">INT(A851/10000)</f>
        <v>3</v>
      </c>
      <c r="D851" s="10">
        <f>Daten!D851</f>
        <v>0</v>
      </c>
      <c r="E851" s="9">
        <f>Daten!E851</f>
        <v>1044</v>
      </c>
      <c r="F851" s="9">
        <f>Daten!F851</f>
        <v>1048</v>
      </c>
      <c r="G851" s="27">
        <f t="shared" ref="G851:G914" si="342">E851-F851</f>
        <v>-4</v>
      </c>
      <c r="H851" s="29">
        <f t="shared" ref="H851:H914" si="343">G851/F851</f>
        <v>-3.8167938931297708E-3</v>
      </c>
      <c r="I851" s="21">
        <f t="shared" ref="I851:I914" si="344">F851*$I$6</f>
        <v>13.518365897062402</v>
      </c>
      <c r="J851" s="21">
        <f t="shared" ref="J851:J914" si="345">G851-I851</f>
        <v>-17.518365897062402</v>
      </c>
      <c r="K851" s="27">
        <f t="shared" ref="K851:K914" si="346">-J851*$K$5</f>
        <v>8759.182948531201</v>
      </c>
      <c r="L851" s="16">
        <f>Daten!G851</f>
        <v>158</v>
      </c>
      <c r="M851" s="16">
        <f>Daten!H851</f>
        <v>681</v>
      </c>
      <c r="N851" s="16">
        <f>Daten!I851</f>
        <v>205</v>
      </c>
      <c r="O851" s="28">
        <f t="shared" ref="O851:O914" si="347">(L851+N851)/M851</f>
        <v>0.53303964757709255</v>
      </c>
      <c r="P851" s="16">
        <f t="shared" ref="P851:P914" si="348">M851*$P$6</f>
        <v>376.60100242453939</v>
      </c>
      <c r="Q851" s="21">
        <f t="shared" ref="Q851:Q914" si="349">L851+N851-P851</f>
        <v>-13.601002424539388</v>
      </c>
      <c r="R851" s="27">
        <f t="shared" ref="R851:R914" si="350">Q851*$R$5</f>
        <v>-2720.2004849078776</v>
      </c>
      <c r="S851" s="9">
        <f>Daten!K851</f>
        <v>24919</v>
      </c>
      <c r="T851" s="9">
        <f>Daten!L851</f>
        <v>85812</v>
      </c>
      <c r="U851" s="9">
        <f>Daten!M851</f>
        <v>74513</v>
      </c>
      <c r="V851" s="9">
        <f>Daten!N851</f>
        <v>500</v>
      </c>
      <c r="W851" s="9">
        <f>Daten!O851</f>
        <v>500</v>
      </c>
      <c r="X851" s="23">
        <f t="shared" ref="X851:X914" si="351">S851/V851*500+T851/W851*500+U851</f>
        <v>185244</v>
      </c>
      <c r="Y851" s="9">
        <f t="shared" ref="Y851:Y914" si="352">E851*$Y$6</f>
        <v>369280.34752482979</v>
      </c>
      <c r="Z851" s="21">
        <f t="shared" ref="Z851:Z914" si="353">X851-Y851</f>
        <v>-184036.34752482979</v>
      </c>
      <c r="AA851" s="27">
        <f t="shared" ref="AA851:AA914" si="354">-Z851*$AA$5</f>
        <v>18403.63475248298</v>
      </c>
      <c r="AB851" s="32">
        <f t="shared" ref="AB851:AB914" si="355">K851+R851+AA851</f>
        <v>24442.617216106304</v>
      </c>
      <c r="AC851" s="31">
        <f t="shared" ref="AC851:AC914" si="356">MAX(0,AB851)</f>
        <v>24442.617216106304</v>
      </c>
      <c r="AG851" s="26">
        <f t="shared" ref="AG851:AG914" si="357">IF(AB851&gt;0,K851,0)</f>
        <v>8759.182948531201</v>
      </c>
      <c r="AH851" s="26">
        <f t="shared" ref="AH851:AH914" si="358">IF(AB851&gt;0,AA851,0)</f>
        <v>18403.63475248298</v>
      </c>
      <c r="AI851" s="26">
        <f t="shared" ref="AI851:AI914" si="359">AG851+AH851</f>
        <v>27162.817701014181</v>
      </c>
      <c r="AJ851" s="26">
        <f t="shared" ref="AJ851:AJ914" si="360">IF(AND(V851=500,W851=500),1,0)</f>
        <v>1</v>
      </c>
      <c r="AK851" s="26">
        <f t="shared" ref="AK851:AK914" si="361">IF(AND(AJ851=1,AI851&gt;=E851*$AK$5),AI851,0)</f>
        <v>27162.817701014181</v>
      </c>
      <c r="AL851" s="26">
        <f t="shared" ref="AL851:AL914" ca="1" si="362">IF(OFFSET($AK$6,C851,0)=0,0,ROUND(AK851*OFFSET($AF$6,C851,0)/OFFSET($AK$6,C851,0),0))</f>
        <v>64107</v>
      </c>
      <c r="AM851" s="26">
        <f t="shared" ref="AM851:AM914" ca="1" si="363">IF(AL851&gt;0,C851*10+1,0)</f>
        <v>31</v>
      </c>
      <c r="AN851" s="26">
        <f ca="1">IF(AM851=0,0,COUNTIF($AM$19:AM851,C851*10+1))</f>
        <v>321</v>
      </c>
      <c r="AO851" s="21">
        <f t="shared" ref="AO851:AO914" ca="1" si="364">IF(AN851=1,OFFSET($AF$6,C851,0)-OFFSET($AL$6,C851,0),0)</f>
        <v>0</v>
      </c>
      <c r="AP851" s="33">
        <f t="shared" ref="AP851:AP914" ca="1" si="365">AL851+AO851</f>
        <v>64107</v>
      </c>
      <c r="AR851" s="111">
        <v>28976</v>
      </c>
      <c r="AS851" s="26"/>
    </row>
    <row r="852" spans="1:45" x14ac:dyDescent="0.2">
      <c r="A852" s="15">
        <f>Daten!A852</f>
        <v>32318</v>
      </c>
      <c r="B852" s="8" t="str">
        <f>Daten!B852</f>
        <v>Lichtenwörth</v>
      </c>
      <c r="C852" s="15">
        <f t="shared" si="341"/>
        <v>3</v>
      </c>
      <c r="D852" s="10">
        <f>Daten!D852</f>
        <v>0</v>
      </c>
      <c r="E852" s="9">
        <f>Daten!E852</f>
        <v>2766</v>
      </c>
      <c r="F852" s="9">
        <f>Daten!F852</f>
        <v>2784</v>
      </c>
      <c r="G852" s="27">
        <f t="shared" si="342"/>
        <v>-18</v>
      </c>
      <c r="H852" s="29">
        <f t="shared" si="343"/>
        <v>-6.4655172413793103E-3</v>
      </c>
      <c r="I852" s="21">
        <f t="shared" si="344"/>
        <v>35.911384215097065</v>
      </c>
      <c r="J852" s="21">
        <f t="shared" si="345"/>
        <v>-53.911384215097065</v>
      </c>
      <c r="K852" s="27">
        <f t="shared" si="346"/>
        <v>26955.692107548533</v>
      </c>
      <c r="L852" s="16">
        <f>Daten!G852</f>
        <v>359</v>
      </c>
      <c r="M852" s="16">
        <f>Daten!H852</f>
        <v>1834</v>
      </c>
      <c r="N852" s="16">
        <f>Daten!I852</f>
        <v>573</v>
      </c>
      <c r="O852" s="28">
        <f t="shared" si="347"/>
        <v>0.50817884405670666</v>
      </c>
      <c r="P852" s="16">
        <f t="shared" si="348"/>
        <v>1014.2235513166009</v>
      </c>
      <c r="Q852" s="21">
        <f t="shared" si="349"/>
        <v>-82.223551316600947</v>
      </c>
      <c r="R852" s="27">
        <f t="shared" si="350"/>
        <v>-16444.71026332019</v>
      </c>
      <c r="S852" s="9">
        <f>Daten!K852</f>
        <v>16224</v>
      </c>
      <c r="T852" s="9">
        <f>Daten!L852</f>
        <v>182206</v>
      </c>
      <c r="U852" s="9">
        <f>Daten!M852</f>
        <v>616884</v>
      </c>
      <c r="V852" s="9">
        <f>Daten!N852</f>
        <v>500</v>
      </c>
      <c r="W852" s="9">
        <f>Daten!O852</f>
        <v>500</v>
      </c>
      <c r="X852" s="23">
        <f t="shared" si="351"/>
        <v>815314</v>
      </c>
      <c r="Y852" s="9">
        <f t="shared" si="352"/>
        <v>978380.69085601449</v>
      </c>
      <c r="Z852" s="21">
        <f t="shared" si="353"/>
        <v>-163066.69085601449</v>
      </c>
      <c r="AA852" s="27">
        <f t="shared" si="354"/>
        <v>16306.66908560145</v>
      </c>
      <c r="AB852" s="32">
        <f t="shared" si="355"/>
        <v>26817.650929829793</v>
      </c>
      <c r="AC852" s="31">
        <f t="shared" si="356"/>
        <v>26817.650929829793</v>
      </c>
      <c r="AG852" s="26">
        <f t="shared" si="357"/>
        <v>26955.692107548533</v>
      </c>
      <c r="AH852" s="26">
        <f t="shared" si="358"/>
        <v>16306.66908560145</v>
      </c>
      <c r="AI852" s="26">
        <f t="shared" si="359"/>
        <v>43262.361193149984</v>
      </c>
      <c r="AJ852" s="26">
        <f t="shared" si="360"/>
        <v>1</v>
      </c>
      <c r="AK852" s="26">
        <f t="shared" si="361"/>
        <v>43262.361193149984</v>
      </c>
      <c r="AL852" s="26">
        <f t="shared" ca="1" si="362"/>
        <v>102103</v>
      </c>
      <c r="AM852" s="26">
        <f t="shared" ca="1" si="363"/>
        <v>31</v>
      </c>
      <c r="AN852" s="26">
        <f ca="1">IF(AM852=0,0,COUNTIF($AM$19:AM852,C852*10+1))</f>
        <v>322</v>
      </c>
      <c r="AO852" s="21">
        <f t="shared" ca="1" si="364"/>
        <v>0</v>
      </c>
      <c r="AP852" s="33">
        <f t="shared" ca="1" si="365"/>
        <v>102103</v>
      </c>
      <c r="AR852" s="111">
        <v>46150</v>
      </c>
      <c r="AS852" s="26"/>
    </row>
    <row r="853" spans="1:45" x14ac:dyDescent="0.2">
      <c r="A853" s="15">
        <f>Daten!A853</f>
        <v>32319</v>
      </c>
      <c r="B853" s="8" t="str">
        <f>Daten!B853</f>
        <v>Markt Piesting</v>
      </c>
      <c r="C853" s="15">
        <f t="shared" si="341"/>
        <v>3</v>
      </c>
      <c r="D853" s="10">
        <f>Daten!D853</f>
        <v>0</v>
      </c>
      <c r="E853" s="9">
        <f>Daten!E853</f>
        <v>3088</v>
      </c>
      <c r="F853" s="9">
        <f>Daten!F853</f>
        <v>3004</v>
      </c>
      <c r="G853" s="27">
        <f t="shared" si="342"/>
        <v>84</v>
      </c>
      <c r="H853" s="29">
        <f t="shared" si="343"/>
        <v>2.7962716378162451E-2</v>
      </c>
      <c r="I853" s="21">
        <f t="shared" si="344"/>
        <v>38.749209117152155</v>
      </c>
      <c r="J853" s="21">
        <f t="shared" si="345"/>
        <v>45.250790882847845</v>
      </c>
      <c r="K853" s="27">
        <f t="shared" si="346"/>
        <v>-22625.395441423923</v>
      </c>
      <c r="L853" s="16">
        <f>Daten!G853</f>
        <v>495</v>
      </c>
      <c r="M853" s="16">
        <f>Daten!H853</f>
        <v>2013</v>
      </c>
      <c r="N853" s="16">
        <f>Daten!I853</f>
        <v>580</v>
      </c>
      <c r="O853" s="28">
        <f t="shared" si="347"/>
        <v>0.53402881271733726</v>
      </c>
      <c r="P853" s="16">
        <f t="shared" si="348"/>
        <v>1113.2126547439027</v>
      </c>
      <c r="Q853" s="21">
        <f t="shared" si="349"/>
        <v>-38.212654743902704</v>
      </c>
      <c r="R853" s="27">
        <f t="shared" si="350"/>
        <v>-7642.5309487805407</v>
      </c>
      <c r="S853" s="9">
        <f>Daten!K853</f>
        <v>11644</v>
      </c>
      <c r="T853" s="9">
        <f>Daten!L853</f>
        <v>209583</v>
      </c>
      <c r="U853" s="9">
        <f>Daten!M853</f>
        <v>673974</v>
      </c>
      <c r="V853" s="9">
        <f>Daten!N853</f>
        <v>500</v>
      </c>
      <c r="W853" s="9">
        <f>Daten!O853</f>
        <v>500</v>
      </c>
      <c r="X853" s="23">
        <f t="shared" si="351"/>
        <v>895201</v>
      </c>
      <c r="Y853" s="9">
        <f t="shared" si="352"/>
        <v>1092277.5030236344</v>
      </c>
      <c r="Z853" s="21">
        <f t="shared" si="353"/>
        <v>-197076.50302363443</v>
      </c>
      <c r="AA853" s="27">
        <f t="shared" si="354"/>
        <v>19707.650302363443</v>
      </c>
      <c r="AB853" s="32">
        <f t="shared" si="355"/>
        <v>-10560.276087841019</v>
      </c>
      <c r="AC853" s="31">
        <f t="shared" si="356"/>
        <v>0</v>
      </c>
      <c r="AG853" s="26">
        <f t="shared" si="357"/>
        <v>0</v>
      </c>
      <c r="AH853" s="26">
        <f t="shared" si="358"/>
        <v>0</v>
      </c>
      <c r="AI853" s="26">
        <f t="shared" si="359"/>
        <v>0</v>
      </c>
      <c r="AJ853" s="26">
        <f t="shared" si="360"/>
        <v>1</v>
      </c>
      <c r="AK853" s="26">
        <f t="shared" si="361"/>
        <v>0</v>
      </c>
      <c r="AL853" s="26">
        <f t="shared" ca="1" si="362"/>
        <v>0</v>
      </c>
      <c r="AM853" s="26">
        <f t="shared" ca="1" si="363"/>
        <v>0</v>
      </c>
      <c r="AN853" s="26">
        <f ca="1">IF(AM853=0,0,COUNTIF($AM$19:AM853,C853*10+1))</f>
        <v>0</v>
      </c>
      <c r="AO853" s="21">
        <f t="shared" ca="1" si="364"/>
        <v>0</v>
      </c>
      <c r="AP853" s="33">
        <f t="shared" ca="1" si="365"/>
        <v>0</v>
      </c>
      <c r="AR853" s="111">
        <v>0</v>
      </c>
      <c r="AS853" s="26"/>
    </row>
    <row r="854" spans="1:45" x14ac:dyDescent="0.2">
      <c r="A854" s="15">
        <f>Daten!A854</f>
        <v>32320</v>
      </c>
      <c r="B854" s="8" t="str">
        <f>Daten!B854</f>
        <v>Matzendorf-Hölles</v>
      </c>
      <c r="C854" s="15">
        <f t="shared" si="341"/>
        <v>3</v>
      </c>
      <c r="D854" s="10">
        <f>Daten!D854</f>
        <v>0</v>
      </c>
      <c r="E854" s="9">
        <f>Daten!E854</f>
        <v>2091</v>
      </c>
      <c r="F854" s="9">
        <f>Daten!F854</f>
        <v>2004</v>
      </c>
      <c r="G854" s="27">
        <f t="shared" si="342"/>
        <v>87</v>
      </c>
      <c r="H854" s="29">
        <f t="shared" si="343"/>
        <v>4.3413173652694613E-2</v>
      </c>
      <c r="I854" s="21">
        <f t="shared" si="344"/>
        <v>25.850005016901768</v>
      </c>
      <c r="J854" s="21">
        <f t="shared" si="345"/>
        <v>61.149994983098232</v>
      </c>
      <c r="K854" s="27">
        <f t="shared" si="346"/>
        <v>-30574.997491549115</v>
      </c>
      <c r="L854" s="16">
        <f>Daten!G854</f>
        <v>292</v>
      </c>
      <c r="M854" s="16">
        <f>Daten!H854</f>
        <v>1352</v>
      </c>
      <c r="N854" s="16">
        <f>Daten!I854</f>
        <v>447</v>
      </c>
      <c r="O854" s="28">
        <f t="shared" si="347"/>
        <v>0.54659763313609466</v>
      </c>
      <c r="P854" s="16">
        <f t="shared" si="348"/>
        <v>747.67188733917362</v>
      </c>
      <c r="Q854" s="21">
        <f t="shared" si="349"/>
        <v>-8.6718873391736224</v>
      </c>
      <c r="R854" s="27">
        <f t="shared" si="350"/>
        <v>-1734.3774678347245</v>
      </c>
      <c r="S854" s="9">
        <f>Daten!K854</f>
        <v>11469</v>
      </c>
      <c r="T854" s="9">
        <f>Daten!L854</f>
        <v>144306</v>
      </c>
      <c r="U854" s="9">
        <f>Daten!M854</f>
        <v>126806</v>
      </c>
      <c r="V854" s="9">
        <f>Daten!N854</f>
        <v>500</v>
      </c>
      <c r="W854" s="9">
        <f>Daten!O854</f>
        <v>500</v>
      </c>
      <c r="X854" s="23">
        <f t="shared" si="351"/>
        <v>282581</v>
      </c>
      <c r="Y854" s="9">
        <f t="shared" si="352"/>
        <v>739621.84547358146</v>
      </c>
      <c r="Z854" s="21">
        <f t="shared" si="353"/>
        <v>-457040.84547358146</v>
      </c>
      <c r="AA854" s="27">
        <f t="shared" si="354"/>
        <v>45704.08454735815</v>
      </c>
      <c r="AB854" s="32">
        <f t="shared" si="355"/>
        <v>13394.70958797431</v>
      </c>
      <c r="AC854" s="31">
        <f t="shared" si="356"/>
        <v>13394.70958797431</v>
      </c>
      <c r="AG854" s="26">
        <f t="shared" si="357"/>
        <v>-30574.997491549115</v>
      </c>
      <c r="AH854" s="26">
        <f t="shared" si="358"/>
        <v>45704.08454735815</v>
      </c>
      <c r="AI854" s="26">
        <f t="shared" si="359"/>
        <v>15129.087055809036</v>
      </c>
      <c r="AJ854" s="26">
        <f t="shared" si="360"/>
        <v>1</v>
      </c>
      <c r="AK854" s="26">
        <f t="shared" si="361"/>
        <v>15129.087055809036</v>
      </c>
      <c r="AL854" s="26">
        <f t="shared" ca="1" si="362"/>
        <v>35706</v>
      </c>
      <c r="AM854" s="26">
        <f t="shared" ca="1" si="363"/>
        <v>31</v>
      </c>
      <c r="AN854" s="26">
        <f ca="1">IF(AM854=0,0,COUNTIF($AM$19:AM854,C854*10+1))</f>
        <v>323</v>
      </c>
      <c r="AO854" s="21">
        <f t="shared" ca="1" si="364"/>
        <v>0</v>
      </c>
      <c r="AP854" s="33">
        <f t="shared" ca="1" si="365"/>
        <v>35706</v>
      </c>
      <c r="AR854" s="111">
        <v>16139</v>
      </c>
      <c r="AS854" s="26"/>
    </row>
    <row r="855" spans="1:45" x14ac:dyDescent="0.2">
      <c r="A855" s="15">
        <f>Daten!A855</f>
        <v>32321</v>
      </c>
      <c r="B855" s="8" t="str">
        <f>Daten!B855</f>
        <v>Miesenbach</v>
      </c>
      <c r="C855" s="15">
        <f t="shared" si="341"/>
        <v>3</v>
      </c>
      <c r="D855" s="10">
        <f>Daten!D855</f>
        <v>0</v>
      </c>
      <c r="E855" s="9">
        <f>Daten!E855</f>
        <v>678</v>
      </c>
      <c r="F855" s="9">
        <f>Daten!F855</f>
        <v>703</v>
      </c>
      <c r="G855" s="27">
        <f t="shared" si="342"/>
        <v>-25</v>
      </c>
      <c r="H855" s="29">
        <f t="shared" si="343"/>
        <v>-3.5561877667140827E-2</v>
      </c>
      <c r="I855" s="21">
        <f t="shared" si="344"/>
        <v>9.0681404824760197</v>
      </c>
      <c r="J855" s="21">
        <f t="shared" si="345"/>
        <v>-34.068140482476018</v>
      </c>
      <c r="K855" s="27">
        <f t="shared" si="346"/>
        <v>17034.070241238009</v>
      </c>
      <c r="L855" s="16">
        <f>Daten!G855</f>
        <v>91</v>
      </c>
      <c r="M855" s="16">
        <f>Daten!H855</f>
        <v>441</v>
      </c>
      <c r="N855" s="16">
        <f>Daten!I855</f>
        <v>146</v>
      </c>
      <c r="O855" s="28">
        <f t="shared" si="347"/>
        <v>0.5374149659863946</v>
      </c>
      <c r="P855" s="16">
        <f t="shared" si="348"/>
        <v>243.87818218681625</v>
      </c>
      <c r="Q855" s="21">
        <f t="shared" si="349"/>
        <v>-6.8781821868162467</v>
      </c>
      <c r="R855" s="27">
        <f t="shared" si="350"/>
        <v>-1375.6364373632493</v>
      </c>
      <c r="S855" s="9">
        <f>Daten!K855</f>
        <v>15777</v>
      </c>
      <c r="T855" s="9">
        <f>Daten!L855</f>
        <v>39211</v>
      </c>
      <c r="U855" s="9">
        <f>Daten!M855</f>
        <v>54677</v>
      </c>
      <c r="V855" s="9">
        <f>Daten!N855</f>
        <v>500</v>
      </c>
      <c r="W855" s="9">
        <f>Daten!O855</f>
        <v>500</v>
      </c>
      <c r="X855" s="23">
        <f t="shared" si="351"/>
        <v>109665</v>
      </c>
      <c r="Y855" s="9">
        <f t="shared" si="352"/>
        <v>239819.99580635497</v>
      </c>
      <c r="Z855" s="21">
        <f t="shared" si="353"/>
        <v>-130154.99580635497</v>
      </c>
      <c r="AA855" s="27">
        <f t="shared" si="354"/>
        <v>13015.499580635498</v>
      </c>
      <c r="AB855" s="32">
        <f t="shared" si="355"/>
        <v>28673.933384510259</v>
      </c>
      <c r="AC855" s="31">
        <f t="shared" si="356"/>
        <v>28673.933384510259</v>
      </c>
      <c r="AG855" s="26">
        <f t="shared" si="357"/>
        <v>17034.070241238009</v>
      </c>
      <c r="AH855" s="26">
        <f t="shared" si="358"/>
        <v>13015.499580635498</v>
      </c>
      <c r="AI855" s="26">
        <f t="shared" si="359"/>
        <v>30049.569821873505</v>
      </c>
      <c r="AJ855" s="26">
        <f t="shared" si="360"/>
        <v>1</v>
      </c>
      <c r="AK855" s="26">
        <f t="shared" si="361"/>
        <v>30049.569821873505</v>
      </c>
      <c r="AL855" s="26">
        <f t="shared" ca="1" si="362"/>
        <v>70920</v>
      </c>
      <c r="AM855" s="26">
        <f t="shared" ca="1" si="363"/>
        <v>31</v>
      </c>
      <c r="AN855" s="26">
        <f ca="1">IF(AM855=0,0,COUNTIF($AM$19:AM855,C855*10+1))</f>
        <v>324</v>
      </c>
      <c r="AO855" s="21">
        <f t="shared" ca="1" si="364"/>
        <v>0</v>
      </c>
      <c r="AP855" s="33">
        <f t="shared" ca="1" si="365"/>
        <v>70920</v>
      </c>
      <c r="AR855" s="111">
        <v>32056</v>
      </c>
      <c r="AS855" s="26"/>
    </row>
    <row r="856" spans="1:45" x14ac:dyDescent="0.2">
      <c r="A856" s="15">
        <f>Daten!A856</f>
        <v>32322</v>
      </c>
      <c r="B856" s="8" t="str">
        <f>Daten!B856</f>
        <v>Muggendorf</v>
      </c>
      <c r="C856" s="15">
        <f t="shared" si="341"/>
        <v>3</v>
      </c>
      <c r="D856" s="10">
        <f>Daten!D856</f>
        <v>0</v>
      </c>
      <c r="E856" s="9">
        <f>Daten!E856</f>
        <v>510</v>
      </c>
      <c r="F856" s="9">
        <f>Daten!F856</f>
        <v>517</v>
      </c>
      <c r="G856" s="27">
        <f t="shared" si="342"/>
        <v>-7</v>
      </c>
      <c r="H856" s="29">
        <f t="shared" si="343"/>
        <v>-1.3539651837524178E-2</v>
      </c>
      <c r="I856" s="21">
        <f t="shared" si="344"/>
        <v>6.6688885198294487</v>
      </c>
      <c r="J856" s="21">
        <f t="shared" si="345"/>
        <v>-13.668888519829448</v>
      </c>
      <c r="K856" s="27">
        <f t="shared" si="346"/>
        <v>6834.4442599147242</v>
      </c>
      <c r="L856" s="16">
        <f>Daten!G856</f>
        <v>56</v>
      </c>
      <c r="M856" s="16">
        <f>Daten!H856</f>
        <v>352</v>
      </c>
      <c r="N856" s="16">
        <f>Daten!I856</f>
        <v>102</v>
      </c>
      <c r="O856" s="28">
        <f t="shared" si="347"/>
        <v>0.44886363636363635</v>
      </c>
      <c r="P856" s="16">
        <f t="shared" si="348"/>
        <v>194.66013634866059</v>
      </c>
      <c r="Q856" s="21">
        <f t="shared" si="349"/>
        <v>-36.660136348660586</v>
      </c>
      <c r="R856" s="27">
        <f t="shared" si="350"/>
        <v>-7332.027269732117</v>
      </c>
      <c r="S856" s="9">
        <f>Daten!K856</f>
        <v>12465</v>
      </c>
      <c r="T856" s="9">
        <f>Daten!L856</f>
        <v>33337</v>
      </c>
      <c r="U856" s="9">
        <f>Daten!M856</f>
        <v>43605</v>
      </c>
      <c r="V856" s="9">
        <f>Daten!N856</f>
        <v>500</v>
      </c>
      <c r="W856" s="9">
        <f>Daten!O856</f>
        <v>500</v>
      </c>
      <c r="X856" s="23">
        <f t="shared" si="351"/>
        <v>89407</v>
      </c>
      <c r="Y856" s="9">
        <f t="shared" si="352"/>
        <v>180395.57206672718</v>
      </c>
      <c r="Z856" s="21">
        <f t="shared" si="353"/>
        <v>-90988.572066727182</v>
      </c>
      <c r="AA856" s="27">
        <f t="shared" si="354"/>
        <v>9098.8572066727193</v>
      </c>
      <c r="AB856" s="32">
        <f t="shared" si="355"/>
        <v>8601.2741968553273</v>
      </c>
      <c r="AC856" s="31">
        <f t="shared" si="356"/>
        <v>8601.2741968553273</v>
      </c>
      <c r="AG856" s="26">
        <f t="shared" si="357"/>
        <v>6834.4442599147242</v>
      </c>
      <c r="AH856" s="26">
        <f t="shared" si="358"/>
        <v>9098.8572066727193</v>
      </c>
      <c r="AI856" s="26">
        <f t="shared" si="359"/>
        <v>15933.301466587443</v>
      </c>
      <c r="AJ856" s="26">
        <f t="shared" si="360"/>
        <v>1</v>
      </c>
      <c r="AK856" s="26">
        <f t="shared" si="361"/>
        <v>15933.301466587443</v>
      </c>
      <c r="AL856" s="26">
        <f t="shared" ca="1" si="362"/>
        <v>37604</v>
      </c>
      <c r="AM856" s="26">
        <f t="shared" ca="1" si="363"/>
        <v>31</v>
      </c>
      <c r="AN856" s="26">
        <f ca="1">IF(AM856=0,0,COUNTIF($AM$19:AM856,C856*10+1))</f>
        <v>325</v>
      </c>
      <c r="AO856" s="21">
        <f t="shared" ca="1" si="364"/>
        <v>0</v>
      </c>
      <c r="AP856" s="33">
        <f t="shared" ca="1" si="365"/>
        <v>37604</v>
      </c>
      <c r="AR856" s="111">
        <v>16997</v>
      </c>
      <c r="AS856" s="26"/>
    </row>
    <row r="857" spans="1:45" x14ac:dyDescent="0.2">
      <c r="A857" s="15">
        <f>Daten!A857</f>
        <v>32323</v>
      </c>
      <c r="B857" s="8" t="str">
        <f>Daten!B857</f>
        <v>Pernitz</v>
      </c>
      <c r="C857" s="15">
        <f t="shared" si="341"/>
        <v>3</v>
      </c>
      <c r="D857" s="10">
        <f>Daten!D857</f>
        <v>0</v>
      </c>
      <c r="E857" s="9">
        <f>Daten!E857</f>
        <v>2491</v>
      </c>
      <c r="F857" s="9">
        <f>Daten!F857</f>
        <v>2486</v>
      </c>
      <c r="G857" s="27">
        <f t="shared" si="342"/>
        <v>5</v>
      </c>
      <c r="H857" s="29">
        <f t="shared" si="343"/>
        <v>2.011263073209976E-3</v>
      </c>
      <c r="I857" s="21">
        <f t="shared" si="344"/>
        <v>32.067421393222453</v>
      </c>
      <c r="J857" s="21">
        <f t="shared" si="345"/>
        <v>-27.067421393222453</v>
      </c>
      <c r="K857" s="27">
        <f t="shared" si="346"/>
        <v>13533.710696611226</v>
      </c>
      <c r="L857" s="16">
        <f>Daten!G857</f>
        <v>347</v>
      </c>
      <c r="M857" s="16">
        <f>Daten!H857</f>
        <v>1548</v>
      </c>
      <c r="N857" s="16">
        <f>Daten!I857</f>
        <v>596</v>
      </c>
      <c r="O857" s="28">
        <f t="shared" si="347"/>
        <v>0.60917312661498713</v>
      </c>
      <c r="P857" s="16">
        <f t="shared" si="348"/>
        <v>856.06219053331415</v>
      </c>
      <c r="Q857" s="21">
        <f t="shared" si="349"/>
        <v>86.937809466685849</v>
      </c>
      <c r="R857" s="27">
        <f t="shared" si="350"/>
        <v>17387.56189333717</v>
      </c>
      <c r="S857" s="9">
        <f>Daten!K857</f>
        <v>2559</v>
      </c>
      <c r="T857" s="9">
        <f>Daten!L857</f>
        <v>192081</v>
      </c>
      <c r="U857" s="9">
        <f>Daten!M857</f>
        <v>667124</v>
      </c>
      <c r="V857" s="9">
        <f>Daten!N857</f>
        <v>500</v>
      </c>
      <c r="W857" s="9">
        <f>Daten!O857</f>
        <v>500</v>
      </c>
      <c r="X857" s="23">
        <f t="shared" si="351"/>
        <v>861764</v>
      </c>
      <c r="Y857" s="9">
        <f t="shared" si="352"/>
        <v>881108.56866317138</v>
      </c>
      <c r="Z857" s="21">
        <f t="shared" si="353"/>
        <v>-19344.568663171376</v>
      </c>
      <c r="AA857" s="27">
        <f t="shared" si="354"/>
        <v>1934.4568663171376</v>
      </c>
      <c r="AB857" s="32">
        <f t="shared" si="355"/>
        <v>32855.72945626553</v>
      </c>
      <c r="AC857" s="31">
        <f t="shared" si="356"/>
        <v>32855.72945626553</v>
      </c>
      <c r="AG857" s="26">
        <f t="shared" si="357"/>
        <v>13533.710696611226</v>
      </c>
      <c r="AH857" s="26">
        <f t="shared" si="358"/>
        <v>1934.4568663171376</v>
      </c>
      <c r="AI857" s="26">
        <f t="shared" si="359"/>
        <v>15468.167562928364</v>
      </c>
      <c r="AJ857" s="26">
        <f t="shared" si="360"/>
        <v>1</v>
      </c>
      <c r="AK857" s="26">
        <f t="shared" si="361"/>
        <v>15468.167562928364</v>
      </c>
      <c r="AL857" s="26">
        <f t="shared" ca="1" si="362"/>
        <v>36506</v>
      </c>
      <c r="AM857" s="26">
        <f t="shared" ca="1" si="363"/>
        <v>31</v>
      </c>
      <c r="AN857" s="26">
        <f ca="1">IF(AM857=0,0,COUNTIF($AM$19:AM857,C857*10+1))</f>
        <v>326</v>
      </c>
      <c r="AO857" s="21">
        <f t="shared" ca="1" si="364"/>
        <v>0</v>
      </c>
      <c r="AP857" s="33">
        <f t="shared" ca="1" si="365"/>
        <v>36506</v>
      </c>
      <c r="AR857" s="111">
        <v>16500</v>
      </c>
      <c r="AS857" s="26"/>
    </row>
    <row r="858" spans="1:45" x14ac:dyDescent="0.2">
      <c r="A858" s="15">
        <f>Daten!A858</f>
        <v>32324</v>
      </c>
      <c r="B858" s="8" t="str">
        <f>Daten!B858</f>
        <v>Rohr im Gebirge</v>
      </c>
      <c r="C858" s="15">
        <f t="shared" si="341"/>
        <v>3</v>
      </c>
      <c r="D858" s="10">
        <f>Daten!D858</f>
        <v>0</v>
      </c>
      <c r="E858" s="9">
        <f>Daten!E858</f>
        <v>461</v>
      </c>
      <c r="F858" s="9">
        <f>Daten!F858</f>
        <v>486</v>
      </c>
      <c r="G858" s="27">
        <f t="shared" si="342"/>
        <v>-25</v>
      </c>
      <c r="H858" s="29">
        <f t="shared" si="343"/>
        <v>-5.1440329218106998E-2</v>
      </c>
      <c r="I858" s="21">
        <f t="shared" si="344"/>
        <v>6.2690131927216868</v>
      </c>
      <c r="J858" s="21">
        <f t="shared" si="345"/>
        <v>-31.269013192721687</v>
      </c>
      <c r="K858" s="27">
        <f t="shared" si="346"/>
        <v>15634.506596360843</v>
      </c>
      <c r="L858" s="16">
        <f>Daten!G858</f>
        <v>71</v>
      </c>
      <c r="M858" s="16">
        <f>Daten!H858</f>
        <v>294</v>
      </c>
      <c r="N858" s="16">
        <f>Daten!I858</f>
        <v>96</v>
      </c>
      <c r="O858" s="28">
        <f t="shared" si="347"/>
        <v>0.56802721088435371</v>
      </c>
      <c r="P858" s="16">
        <f t="shared" si="348"/>
        <v>162.58545479121082</v>
      </c>
      <c r="Q858" s="21">
        <f t="shared" si="349"/>
        <v>4.4145452087891783</v>
      </c>
      <c r="R858" s="27">
        <f t="shared" si="350"/>
        <v>882.90904175783567</v>
      </c>
      <c r="S858" s="9">
        <f>Daten!K858</f>
        <v>28621</v>
      </c>
      <c r="T858" s="9">
        <f>Daten!L858</f>
        <v>39729</v>
      </c>
      <c r="U858" s="9">
        <f>Daten!M858</f>
        <v>67358</v>
      </c>
      <c r="V858" s="9">
        <f>Daten!N858</f>
        <v>500</v>
      </c>
      <c r="W858" s="9">
        <f>Daten!O858</f>
        <v>500</v>
      </c>
      <c r="X858" s="23">
        <f t="shared" si="351"/>
        <v>135708</v>
      </c>
      <c r="Y858" s="9">
        <f t="shared" si="352"/>
        <v>163063.44847600241</v>
      </c>
      <c r="Z858" s="21">
        <f t="shared" si="353"/>
        <v>-27355.448476002406</v>
      </c>
      <c r="AA858" s="27">
        <f t="shared" si="354"/>
        <v>2735.5448476002407</v>
      </c>
      <c r="AB858" s="32">
        <f t="shared" si="355"/>
        <v>19252.960485718922</v>
      </c>
      <c r="AC858" s="31">
        <f t="shared" si="356"/>
        <v>19252.960485718922</v>
      </c>
      <c r="AG858" s="26">
        <f t="shared" si="357"/>
        <v>15634.506596360843</v>
      </c>
      <c r="AH858" s="26">
        <f t="shared" si="358"/>
        <v>2735.5448476002407</v>
      </c>
      <c r="AI858" s="26">
        <f t="shared" si="359"/>
        <v>18370.051443961085</v>
      </c>
      <c r="AJ858" s="26">
        <f t="shared" si="360"/>
        <v>1</v>
      </c>
      <c r="AK858" s="26">
        <f t="shared" si="361"/>
        <v>18370.051443961085</v>
      </c>
      <c r="AL858" s="26">
        <f t="shared" ca="1" si="362"/>
        <v>43355</v>
      </c>
      <c r="AM858" s="26">
        <f t="shared" ca="1" si="363"/>
        <v>31</v>
      </c>
      <c r="AN858" s="26">
        <f ca="1">IF(AM858=0,0,COUNTIF($AM$19:AM858,C858*10+1))</f>
        <v>327</v>
      </c>
      <c r="AO858" s="21">
        <f t="shared" ca="1" si="364"/>
        <v>0</v>
      </c>
      <c r="AP858" s="33">
        <f t="shared" ca="1" si="365"/>
        <v>43355</v>
      </c>
      <c r="AR858" s="111">
        <v>19596</v>
      </c>
      <c r="AS858" s="26"/>
    </row>
    <row r="859" spans="1:45" x14ac:dyDescent="0.2">
      <c r="A859" s="15">
        <f>Daten!A859</f>
        <v>32325</v>
      </c>
      <c r="B859" s="8" t="str">
        <f>Daten!B859</f>
        <v>Bromberg</v>
      </c>
      <c r="C859" s="15">
        <f t="shared" si="341"/>
        <v>3</v>
      </c>
      <c r="D859" s="10">
        <f>Daten!D859</f>
        <v>0</v>
      </c>
      <c r="E859" s="9">
        <f>Daten!E859</f>
        <v>1188</v>
      </c>
      <c r="F859" s="9">
        <f>Daten!F859</f>
        <v>1241</v>
      </c>
      <c r="G859" s="27">
        <f t="shared" si="342"/>
        <v>-53</v>
      </c>
      <c r="H859" s="29">
        <f t="shared" si="343"/>
        <v>-4.2707493956486701E-2</v>
      </c>
      <c r="I859" s="21">
        <f t="shared" si="344"/>
        <v>16.007912288410726</v>
      </c>
      <c r="J859" s="21">
        <f t="shared" si="345"/>
        <v>-69.007912288410722</v>
      </c>
      <c r="K859" s="27">
        <f t="shared" si="346"/>
        <v>34503.95614420536</v>
      </c>
      <c r="L859" s="16">
        <f>Daten!G859</f>
        <v>182</v>
      </c>
      <c r="M859" s="16">
        <f>Daten!H859</f>
        <v>765</v>
      </c>
      <c r="N859" s="16">
        <f>Daten!I859</f>
        <v>241</v>
      </c>
      <c r="O859" s="28">
        <f t="shared" si="347"/>
        <v>0.55294117647058827</v>
      </c>
      <c r="P859" s="16">
        <f t="shared" si="348"/>
        <v>423.05398950774247</v>
      </c>
      <c r="Q859" s="21">
        <f t="shared" si="349"/>
        <v>-5.3989507742471687E-2</v>
      </c>
      <c r="R859" s="27">
        <f t="shared" si="350"/>
        <v>-10.797901548494337</v>
      </c>
      <c r="S859" s="9">
        <f>Daten!K859</f>
        <v>20822</v>
      </c>
      <c r="T859" s="9">
        <f>Daten!L859</f>
        <v>72918</v>
      </c>
      <c r="U859" s="9">
        <f>Daten!M859</f>
        <v>105149</v>
      </c>
      <c r="V859" s="9">
        <f>Daten!N859</f>
        <v>500</v>
      </c>
      <c r="W859" s="9">
        <f>Daten!O859</f>
        <v>500</v>
      </c>
      <c r="X859" s="23">
        <f t="shared" si="351"/>
        <v>198889</v>
      </c>
      <c r="Y859" s="9">
        <f t="shared" si="352"/>
        <v>420215.56787308218</v>
      </c>
      <c r="Z859" s="21">
        <f t="shared" si="353"/>
        <v>-221326.56787308218</v>
      </c>
      <c r="AA859" s="27">
        <f t="shared" si="354"/>
        <v>22132.65678730822</v>
      </c>
      <c r="AB859" s="32">
        <f t="shared" si="355"/>
        <v>56625.815029965088</v>
      </c>
      <c r="AC859" s="31">
        <f t="shared" si="356"/>
        <v>56625.815029965088</v>
      </c>
      <c r="AG859" s="26">
        <f t="shared" si="357"/>
        <v>34503.95614420536</v>
      </c>
      <c r="AH859" s="26">
        <f t="shared" si="358"/>
        <v>22132.65678730822</v>
      </c>
      <c r="AI859" s="26">
        <f t="shared" si="359"/>
        <v>56636.612931513577</v>
      </c>
      <c r="AJ859" s="26">
        <f t="shared" si="360"/>
        <v>1</v>
      </c>
      <c r="AK859" s="26">
        <f t="shared" si="361"/>
        <v>56636.612931513577</v>
      </c>
      <c r="AL859" s="26">
        <f t="shared" ca="1" si="362"/>
        <v>133668</v>
      </c>
      <c r="AM859" s="26">
        <f t="shared" ca="1" si="363"/>
        <v>31</v>
      </c>
      <c r="AN859" s="26">
        <f ca="1">IF(AM859=0,0,COUNTIF($AM$19:AM859,C859*10+1))</f>
        <v>328</v>
      </c>
      <c r="AO859" s="21">
        <f t="shared" ca="1" si="364"/>
        <v>0</v>
      </c>
      <c r="AP859" s="33">
        <f t="shared" ca="1" si="365"/>
        <v>133668</v>
      </c>
      <c r="AR859" s="111">
        <v>60418</v>
      </c>
      <c r="AS859" s="26"/>
    </row>
    <row r="860" spans="1:45" x14ac:dyDescent="0.2">
      <c r="A860" s="15">
        <f>Daten!A860</f>
        <v>32326</v>
      </c>
      <c r="B860" s="8" t="str">
        <f>Daten!B860</f>
        <v>Schwarzenbach</v>
      </c>
      <c r="C860" s="15">
        <f t="shared" si="341"/>
        <v>3</v>
      </c>
      <c r="D860" s="10">
        <f>Daten!D860</f>
        <v>0</v>
      </c>
      <c r="E860" s="9">
        <f>Daten!E860</f>
        <v>927</v>
      </c>
      <c r="F860" s="9">
        <f>Daten!F860</f>
        <v>962</v>
      </c>
      <c r="G860" s="27">
        <f t="shared" si="342"/>
        <v>-35</v>
      </c>
      <c r="H860" s="29">
        <f t="shared" si="343"/>
        <v>-3.6382536382536385E-2</v>
      </c>
      <c r="I860" s="21">
        <f t="shared" si="344"/>
        <v>12.409034344440869</v>
      </c>
      <c r="J860" s="21">
        <f t="shared" si="345"/>
        <v>-47.409034344440869</v>
      </c>
      <c r="K860" s="27">
        <f t="shared" si="346"/>
        <v>23704.517172220436</v>
      </c>
      <c r="L860" s="16">
        <f>Daten!G860</f>
        <v>115</v>
      </c>
      <c r="M860" s="16">
        <f>Daten!H860</f>
        <v>603</v>
      </c>
      <c r="N860" s="16">
        <f>Daten!I860</f>
        <v>209</v>
      </c>
      <c r="O860" s="28">
        <f t="shared" si="347"/>
        <v>0.53731343283582089</v>
      </c>
      <c r="P860" s="16">
        <f t="shared" si="348"/>
        <v>333.46608584727937</v>
      </c>
      <c r="Q860" s="21">
        <f t="shared" si="349"/>
        <v>-9.4660858472793734</v>
      </c>
      <c r="R860" s="27">
        <f t="shared" si="350"/>
        <v>-1893.2171694558747</v>
      </c>
      <c r="S860" s="9">
        <f>Daten!K860</f>
        <v>6636</v>
      </c>
      <c r="T860" s="9">
        <f>Daten!L860</f>
        <v>63212</v>
      </c>
      <c r="U860" s="9">
        <f>Daten!M860</f>
        <v>66003</v>
      </c>
      <c r="V860" s="9">
        <f>Daten!N860</f>
        <v>500</v>
      </c>
      <c r="W860" s="9">
        <f>Daten!O860</f>
        <v>500</v>
      </c>
      <c r="X860" s="23">
        <f t="shared" si="351"/>
        <v>135851</v>
      </c>
      <c r="Y860" s="9">
        <f t="shared" si="352"/>
        <v>327895.48099187471</v>
      </c>
      <c r="Z860" s="21">
        <f t="shared" si="353"/>
        <v>-192044.48099187471</v>
      </c>
      <c r="AA860" s="27">
        <f t="shared" si="354"/>
        <v>19204.44809918747</v>
      </c>
      <c r="AB860" s="32">
        <f t="shared" si="355"/>
        <v>41015.748101952035</v>
      </c>
      <c r="AC860" s="31">
        <f t="shared" si="356"/>
        <v>41015.748101952035</v>
      </c>
      <c r="AG860" s="26">
        <f t="shared" si="357"/>
        <v>23704.517172220436</v>
      </c>
      <c r="AH860" s="26">
        <f t="shared" si="358"/>
        <v>19204.44809918747</v>
      </c>
      <c r="AI860" s="26">
        <f t="shared" si="359"/>
        <v>42908.965271407906</v>
      </c>
      <c r="AJ860" s="26">
        <f t="shared" si="360"/>
        <v>1</v>
      </c>
      <c r="AK860" s="26">
        <f t="shared" si="361"/>
        <v>42908.965271407906</v>
      </c>
      <c r="AL860" s="26">
        <f t="shared" ca="1" si="362"/>
        <v>101269</v>
      </c>
      <c r="AM860" s="26">
        <f t="shared" ca="1" si="363"/>
        <v>31</v>
      </c>
      <c r="AN860" s="26">
        <f ca="1">IF(AM860=0,0,COUNTIF($AM$19:AM860,C860*10+1))</f>
        <v>329</v>
      </c>
      <c r="AO860" s="21">
        <f t="shared" ca="1" si="364"/>
        <v>0</v>
      </c>
      <c r="AP860" s="33">
        <f t="shared" ca="1" si="365"/>
        <v>101269</v>
      </c>
      <c r="AR860" s="111">
        <v>45773</v>
      </c>
      <c r="AS860" s="26"/>
    </row>
    <row r="861" spans="1:45" x14ac:dyDescent="0.2">
      <c r="A861" s="15">
        <f>Daten!A861</f>
        <v>32327</v>
      </c>
      <c r="B861" s="8" t="str">
        <f>Daten!B861</f>
        <v>Sollenau</v>
      </c>
      <c r="C861" s="15">
        <f t="shared" si="341"/>
        <v>3</v>
      </c>
      <c r="D861" s="10">
        <f>Daten!D861</f>
        <v>0</v>
      </c>
      <c r="E861" s="9">
        <f>Daten!E861</f>
        <v>5194</v>
      </c>
      <c r="F861" s="9">
        <f>Daten!F861</f>
        <v>4840</v>
      </c>
      <c r="G861" s="27">
        <f t="shared" si="342"/>
        <v>354</v>
      </c>
      <c r="H861" s="29">
        <f t="shared" si="343"/>
        <v>7.3140495867768593E-2</v>
      </c>
      <c r="I861" s="21">
        <f t="shared" si="344"/>
        <v>62.432147845211858</v>
      </c>
      <c r="J861" s="21">
        <f t="shared" si="345"/>
        <v>291.56785215478817</v>
      </c>
      <c r="K861" s="27">
        <f t="shared" si="346"/>
        <v>-145783.92607739408</v>
      </c>
      <c r="L861" s="16">
        <f>Daten!G861</f>
        <v>720</v>
      </c>
      <c r="M861" s="16">
        <f>Daten!H861</f>
        <v>3293</v>
      </c>
      <c r="N861" s="16">
        <f>Daten!I861</f>
        <v>1181</v>
      </c>
      <c r="O861" s="28">
        <f t="shared" si="347"/>
        <v>0.57728515031885819</v>
      </c>
      <c r="P861" s="16">
        <f t="shared" si="348"/>
        <v>1821.0676960117594</v>
      </c>
      <c r="Q861" s="21">
        <f t="shared" si="349"/>
        <v>79.932303988240619</v>
      </c>
      <c r="R861" s="27">
        <f t="shared" si="350"/>
        <v>15986.460797648124</v>
      </c>
      <c r="S861" s="9">
        <f>Daten!K861</f>
        <v>5202</v>
      </c>
      <c r="T861" s="9">
        <f>Daten!L861</f>
        <v>389470</v>
      </c>
      <c r="U861" s="9">
        <f>Daten!M861</f>
        <v>1582940</v>
      </c>
      <c r="V861" s="9">
        <f>Daten!N861</f>
        <v>500</v>
      </c>
      <c r="W861" s="9">
        <f>Daten!O861</f>
        <v>500</v>
      </c>
      <c r="X861" s="23">
        <f t="shared" si="351"/>
        <v>1977612</v>
      </c>
      <c r="Y861" s="9">
        <f t="shared" si="352"/>
        <v>1837205.1006168255</v>
      </c>
      <c r="Z861" s="21">
        <f t="shared" si="353"/>
        <v>140406.89938317449</v>
      </c>
      <c r="AA861" s="27">
        <f t="shared" si="354"/>
        <v>-14040.68993831745</v>
      </c>
      <c r="AB861" s="32">
        <f t="shared" si="355"/>
        <v>-143838.15521806342</v>
      </c>
      <c r="AC861" s="31">
        <f t="shared" si="356"/>
        <v>0</v>
      </c>
      <c r="AG861" s="26">
        <f t="shared" si="357"/>
        <v>0</v>
      </c>
      <c r="AH861" s="26">
        <f t="shared" si="358"/>
        <v>0</v>
      </c>
      <c r="AI861" s="26">
        <f t="shared" si="359"/>
        <v>0</v>
      </c>
      <c r="AJ861" s="26">
        <f t="shared" si="360"/>
        <v>1</v>
      </c>
      <c r="AK861" s="26">
        <f t="shared" si="361"/>
        <v>0</v>
      </c>
      <c r="AL861" s="26">
        <f t="shared" ca="1" si="362"/>
        <v>0</v>
      </c>
      <c r="AM861" s="26">
        <f t="shared" ca="1" si="363"/>
        <v>0</v>
      </c>
      <c r="AN861" s="26">
        <f ca="1">IF(AM861=0,0,COUNTIF($AM$19:AM861,C861*10+1))</f>
        <v>0</v>
      </c>
      <c r="AO861" s="21">
        <f t="shared" ca="1" si="364"/>
        <v>0</v>
      </c>
      <c r="AP861" s="33">
        <f t="shared" ca="1" si="365"/>
        <v>0</v>
      </c>
      <c r="AR861" s="111">
        <v>0</v>
      </c>
      <c r="AS861" s="26"/>
    </row>
    <row r="862" spans="1:45" x14ac:dyDescent="0.2">
      <c r="A862" s="15">
        <f>Daten!A862</f>
        <v>32330</v>
      </c>
      <c r="B862" s="8" t="str">
        <f>Daten!B862</f>
        <v>Theresienfeld</v>
      </c>
      <c r="C862" s="15">
        <f t="shared" si="341"/>
        <v>3</v>
      </c>
      <c r="D862" s="10">
        <f>Daten!D862</f>
        <v>0</v>
      </c>
      <c r="E862" s="9">
        <f>Daten!E862</f>
        <v>3673</v>
      </c>
      <c r="F862" s="9">
        <f>Daten!F862</f>
        <v>3190</v>
      </c>
      <c r="G862" s="27">
        <f t="shared" si="342"/>
        <v>483</v>
      </c>
      <c r="H862" s="29">
        <f t="shared" si="343"/>
        <v>0.15141065830721004</v>
      </c>
      <c r="I862" s="21">
        <f t="shared" si="344"/>
        <v>41.148461079798722</v>
      </c>
      <c r="J862" s="21">
        <f t="shared" si="345"/>
        <v>441.85153892020128</v>
      </c>
      <c r="K862" s="27">
        <f t="shared" si="346"/>
        <v>-220925.76946010065</v>
      </c>
      <c r="L862" s="16">
        <f>Daten!G862</f>
        <v>688</v>
      </c>
      <c r="M862" s="16">
        <f>Daten!H862</f>
        <v>2385</v>
      </c>
      <c r="N862" s="16">
        <f>Daten!I862</f>
        <v>600</v>
      </c>
      <c r="O862" s="28">
        <f t="shared" si="347"/>
        <v>0.54004192872117396</v>
      </c>
      <c r="P862" s="16">
        <f t="shared" si="348"/>
        <v>1318.9330261123737</v>
      </c>
      <c r="Q862" s="21">
        <f t="shared" si="349"/>
        <v>-30.933026112373682</v>
      </c>
      <c r="R862" s="27">
        <f t="shared" si="350"/>
        <v>-6186.6052224747364</v>
      </c>
      <c r="S862" s="9">
        <f>Daten!K862</f>
        <v>6213</v>
      </c>
      <c r="T862" s="9">
        <f>Daten!L862</f>
        <v>263644</v>
      </c>
      <c r="U862" s="9">
        <f>Daten!M862</f>
        <v>590460</v>
      </c>
      <c r="V862" s="9">
        <f>Daten!N862</f>
        <v>500</v>
      </c>
      <c r="W862" s="9">
        <f>Daten!O862</f>
        <v>500</v>
      </c>
      <c r="X862" s="23">
        <f t="shared" si="351"/>
        <v>860317</v>
      </c>
      <c r="Y862" s="9">
        <f t="shared" si="352"/>
        <v>1299201.8356884096</v>
      </c>
      <c r="Z862" s="21">
        <f t="shared" si="353"/>
        <v>-438884.83568840963</v>
      </c>
      <c r="AA862" s="27">
        <f t="shared" si="354"/>
        <v>43888.483568840966</v>
      </c>
      <c r="AB862" s="32">
        <f t="shared" si="355"/>
        <v>-183223.8911137344</v>
      </c>
      <c r="AC862" s="31">
        <f t="shared" si="356"/>
        <v>0</v>
      </c>
      <c r="AG862" s="26">
        <f t="shared" si="357"/>
        <v>0</v>
      </c>
      <c r="AH862" s="26">
        <f t="shared" si="358"/>
        <v>0</v>
      </c>
      <c r="AI862" s="26">
        <f t="shared" si="359"/>
        <v>0</v>
      </c>
      <c r="AJ862" s="26">
        <f t="shared" si="360"/>
        <v>1</v>
      </c>
      <c r="AK862" s="26">
        <f t="shared" si="361"/>
        <v>0</v>
      </c>
      <c r="AL862" s="26">
        <f t="shared" ca="1" si="362"/>
        <v>0</v>
      </c>
      <c r="AM862" s="26">
        <f t="shared" ca="1" si="363"/>
        <v>0</v>
      </c>
      <c r="AN862" s="26">
        <f ca="1">IF(AM862=0,0,COUNTIF($AM$19:AM862,C862*10+1))</f>
        <v>0</v>
      </c>
      <c r="AO862" s="21">
        <f t="shared" ca="1" si="364"/>
        <v>0</v>
      </c>
      <c r="AP862" s="33">
        <f t="shared" ca="1" si="365"/>
        <v>0</v>
      </c>
      <c r="AR862" s="111">
        <v>0</v>
      </c>
      <c r="AS862" s="26"/>
    </row>
    <row r="863" spans="1:45" x14ac:dyDescent="0.2">
      <c r="A863" s="15">
        <f>Daten!A863</f>
        <v>32331</v>
      </c>
      <c r="B863" s="8" t="str">
        <f>Daten!B863</f>
        <v>Waidmannsfeld</v>
      </c>
      <c r="C863" s="15">
        <f t="shared" si="341"/>
        <v>3</v>
      </c>
      <c r="D863" s="10">
        <f>Daten!D863</f>
        <v>0</v>
      </c>
      <c r="E863" s="9">
        <f>Daten!E863</f>
        <v>1503</v>
      </c>
      <c r="F863" s="9">
        <f>Daten!F863</f>
        <v>1536</v>
      </c>
      <c r="G863" s="27">
        <f t="shared" si="342"/>
        <v>-33</v>
      </c>
      <c r="H863" s="29">
        <f t="shared" si="343"/>
        <v>-2.1484375E-2</v>
      </c>
      <c r="I863" s="21">
        <f t="shared" si="344"/>
        <v>19.81317749798459</v>
      </c>
      <c r="J863" s="21">
        <f t="shared" si="345"/>
        <v>-52.81317749798459</v>
      </c>
      <c r="K863" s="27">
        <f t="shared" si="346"/>
        <v>26406.588748992293</v>
      </c>
      <c r="L863" s="16">
        <f>Daten!G863</f>
        <v>149</v>
      </c>
      <c r="M863" s="16">
        <f>Daten!H863</f>
        <v>959</v>
      </c>
      <c r="N863" s="16">
        <f>Daten!I863</f>
        <v>395</v>
      </c>
      <c r="O863" s="28">
        <f t="shared" si="347"/>
        <v>0.56725755995828986</v>
      </c>
      <c r="P863" s="16">
        <f t="shared" si="348"/>
        <v>530.33826919990202</v>
      </c>
      <c r="Q863" s="21">
        <f t="shared" si="349"/>
        <v>13.661730800097985</v>
      </c>
      <c r="R863" s="27">
        <f t="shared" si="350"/>
        <v>2732.3461600195969</v>
      </c>
      <c r="S863" s="9">
        <f>Daten!K863</f>
        <v>6176</v>
      </c>
      <c r="T863" s="9">
        <f>Daten!L863</f>
        <v>134259</v>
      </c>
      <c r="U863" s="9">
        <f>Daten!M863</f>
        <v>691689</v>
      </c>
      <c r="V863" s="9">
        <f>Daten!N863</f>
        <v>500</v>
      </c>
      <c r="W863" s="9">
        <f>Daten!O863</f>
        <v>500</v>
      </c>
      <c r="X863" s="23">
        <f t="shared" si="351"/>
        <v>832124</v>
      </c>
      <c r="Y863" s="9">
        <f t="shared" si="352"/>
        <v>531636.36238488427</v>
      </c>
      <c r="Z863" s="21">
        <f t="shared" si="353"/>
        <v>300487.63761511573</v>
      </c>
      <c r="AA863" s="27">
        <f t="shared" si="354"/>
        <v>-30048.763761511575</v>
      </c>
      <c r="AB863" s="32">
        <f t="shared" si="355"/>
        <v>-909.8288524996824</v>
      </c>
      <c r="AC863" s="31">
        <f t="shared" si="356"/>
        <v>0</v>
      </c>
      <c r="AG863" s="26">
        <f t="shared" si="357"/>
        <v>0</v>
      </c>
      <c r="AH863" s="26">
        <f t="shared" si="358"/>
        <v>0</v>
      </c>
      <c r="AI863" s="26">
        <f t="shared" si="359"/>
        <v>0</v>
      </c>
      <c r="AJ863" s="26">
        <f t="shared" si="360"/>
        <v>1</v>
      </c>
      <c r="AK863" s="26">
        <f t="shared" si="361"/>
        <v>0</v>
      </c>
      <c r="AL863" s="26">
        <f t="shared" ca="1" si="362"/>
        <v>0</v>
      </c>
      <c r="AM863" s="26">
        <f t="shared" ca="1" si="363"/>
        <v>0</v>
      </c>
      <c r="AN863" s="26">
        <f ca="1">IF(AM863=0,0,COUNTIF($AM$19:AM863,C863*10+1))</f>
        <v>0</v>
      </c>
      <c r="AO863" s="21">
        <f t="shared" ca="1" si="364"/>
        <v>0</v>
      </c>
      <c r="AP863" s="33">
        <f t="shared" ca="1" si="365"/>
        <v>0</v>
      </c>
      <c r="AR863" s="111">
        <v>0</v>
      </c>
      <c r="AS863" s="26"/>
    </row>
    <row r="864" spans="1:45" x14ac:dyDescent="0.2">
      <c r="A864" s="15">
        <f>Daten!A864</f>
        <v>32332</v>
      </c>
      <c r="B864" s="8" t="str">
        <f>Daten!B864</f>
        <v>Waldegg</v>
      </c>
      <c r="C864" s="15">
        <f t="shared" si="341"/>
        <v>3</v>
      </c>
      <c r="D864" s="10">
        <f>Daten!D864</f>
        <v>0</v>
      </c>
      <c r="E864" s="9">
        <f>Daten!E864</f>
        <v>2055</v>
      </c>
      <c r="F864" s="9">
        <f>Daten!F864</f>
        <v>2031</v>
      </c>
      <c r="G864" s="27">
        <f t="shared" si="342"/>
        <v>24</v>
      </c>
      <c r="H864" s="29">
        <f t="shared" si="343"/>
        <v>1.1816838995568686E-2</v>
      </c>
      <c r="I864" s="21">
        <f t="shared" si="344"/>
        <v>26.198283527608528</v>
      </c>
      <c r="J864" s="21">
        <f t="shared" si="345"/>
        <v>-2.1982835276085275</v>
      </c>
      <c r="K864" s="27">
        <f t="shared" si="346"/>
        <v>1099.1417638042637</v>
      </c>
      <c r="L864" s="16">
        <f>Daten!G864</f>
        <v>306</v>
      </c>
      <c r="M864" s="16">
        <f>Daten!H864</f>
        <v>1357</v>
      </c>
      <c r="N864" s="16">
        <f>Daten!I864</f>
        <v>392</v>
      </c>
      <c r="O864" s="28">
        <f t="shared" si="347"/>
        <v>0.51436993367722916</v>
      </c>
      <c r="P864" s="16">
        <f t="shared" si="348"/>
        <v>750.43694609412614</v>
      </c>
      <c r="Q864" s="21">
        <f t="shared" si="349"/>
        <v>-52.436946094126142</v>
      </c>
      <c r="R864" s="27">
        <f t="shared" si="350"/>
        <v>-10487.389218825228</v>
      </c>
      <c r="S864" s="9">
        <f>Daten!K864</f>
        <v>7783</v>
      </c>
      <c r="T864" s="9">
        <f>Daten!L864</f>
        <v>158514</v>
      </c>
      <c r="U864" s="9">
        <f>Daten!M864</f>
        <v>1867275</v>
      </c>
      <c r="V864" s="9">
        <f>Daten!N864</f>
        <v>500</v>
      </c>
      <c r="W864" s="9">
        <f>Daten!O864</f>
        <v>500</v>
      </c>
      <c r="X864" s="23">
        <f t="shared" si="351"/>
        <v>2033572</v>
      </c>
      <c r="Y864" s="9">
        <f t="shared" si="352"/>
        <v>726888.04038651835</v>
      </c>
      <c r="Z864" s="21">
        <f t="shared" si="353"/>
        <v>1306683.9596134815</v>
      </c>
      <c r="AA864" s="27">
        <f t="shared" si="354"/>
        <v>-130668.39596134816</v>
      </c>
      <c r="AB864" s="32">
        <f t="shared" si="355"/>
        <v>-140056.64341636913</v>
      </c>
      <c r="AC864" s="31">
        <f t="shared" si="356"/>
        <v>0</v>
      </c>
      <c r="AG864" s="26">
        <f t="shared" si="357"/>
        <v>0</v>
      </c>
      <c r="AH864" s="26">
        <f t="shared" si="358"/>
        <v>0</v>
      </c>
      <c r="AI864" s="26">
        <f t="shared" si="359"/>
        <v>0</v>
      </c>
      <c r="AJ864" s="26">
        <f t="shared" si="360"/>
        <v>1</v>
      </c>
      <c r="AK864" s="26">
        <f t="shared" si="361"/>
        <v>0</v>
      </c>
      <c r="AL864" s="26">
        <f t="shared" ca="1" si="362"/>
        <v>0</v>
      </c>
      <c r="AM864" s="26">
        <f t="shared" ca="1" si="363"/>
        <v>0</v>
      </c>
      <c r="AN864" s="26">
        <f ca="1">IF(AM864=0,0,COUNTIF($AM$19:AM864,C864*10+1))</f>
        <v>0</v>
      </c>
      <c r="AO864" s="21">
        <f t="shared" ca="1" si="364"/>
        <v>0</v>
      </c>
      <c r="AP864" s="33">
        <f t="shared" ca="1" si="365"/>
        <v>0</v>
      </c>
      <c r="AR864" s="111">
        <v>0</v>
      </c>
      <c r="AS864" s="26"/>
    </row>
    <row r="865" spans="1:45" x14ac:dyDescent="0.2">
      <c r="A865" s="15">
        <f>Daten!A865</f>
        <v>32333</v>
      </c>
      <c r="B865" s="8" t="str">
        <f>Daten!B865</f>
        <v>Walpersbach</v>
      </c>
      <c r="C865" s="15">
        <f t="shared" si="341"/>
        <v>3</v>
      </c>
      <c r="D865" s="10">
        <f>Daten!D865</f>
        <v>0</v>
      </c>
      <c r="E865" s="9">
        <f>Daten!E865</f>
        <v>1149</v>
      </c>
      <c r="F865" s="9">
        <f>Daten!F865</f>
        <v>1111</v>
      </c>
      <c r="G865" s="27">
        <f t="shared" si="342"/>
        <v>38</v>
      </c>
      <c r="H865" s="29">
        <f t="shared" si="343"/>
        <v>3.4203420342034205E-2</v>
      </c>
      <c r="I865" s="21">
        <f t="shared" si="344"/>
        <v>14.331015755378177</v>
      </c>
      <c r="J865" s="21">
        <f t="shared" si="345"/>
        <v>23.668984244621825</v>
      </c>
      <c r="K865" s="27">
        <f t="shared" si="346"/>
        <v>-11834.492122310912</v>
      </c>
      <c r="L865" s="16">
        <f>Daten!G865</f>
        <v>187</v>
      </c>
      <c r="M865" s="16">
        <f>Daten!H865</f>
        <v>750</v>
      </c>
      <c r="N865" s="16">
        <f>Daten!I865</f>
        <v>212</v>
      </c>
      <c r="O865" s="28">
        <f t="shared" si="347"/>
        <v>0.53200000000000003</v>
      </c>
      <c r="P865" s="16">
        <f t="shared" si="348"/>
        <v>414.7588132428848</v>
      </c>
      <c r="Q865" s="21">
        <f t="shared" si="349"/>
        <v>-15.758813242884798</v>
      </c>
      <c r="R865" s="27">
        <f t="shared" si="350"/>
        <v>-3151.7626485769597</v>
      </c>
      <c r="S865" s="9">
        <f>Daten!K865</f>
        <v>5865</v>
      </c>
      <c r="T865" s="9">
        <f>Daten!L865</f>
        <v>70324</v>
      </c>
      <c r="U865" s="9">
        <f>Daten!M865</f>
        <v>26925</v>
      </c>
      <c r="V865" s="9">
        <f>Daten!N865</f>
        <v>500</v>
      </c>
      <c r="W865" s="9">
        <f>Daten!O865</f>
        <v>500</v>
      </c>
      <c r="X865" s="23">
        <f t="shared" si="351"/>
        <v>103114</v>
      </c>
      <c r="Y865" s="9">
        <f t="shared" si="352"/>
        <v>406420.61236209713</v>
      </c>
      <c r="Z865" s="21">
        <f t="shared" si="353"/>
        <v>-303306.61236209713</v>
      </c>
      <c r="AA865" s="27">
        <f t="shared" si="354"/>
        <v>30330.661236209715</v>
      </c>
      <c r="AB865" s="32">
        <f t="shared" si="355"/>
        <v>15344.406465321843</v>
      </c>
      <c r="AC865" s="31">
        <f t="shared" si="356"/>
        <v>15344.406465321843</v>
      </c>
      <c r="AG865" s="26">
        <f t="shared" si="357"/>
        <v>-11834.492122310912</v>
      </c>
      <c r="AH865" s="26">
        <f t="shared" si="358"/>
        <v>30330.661236209715</v>
      </c>
      <c r="AI865" s="26">
        <f t="shared" si="359"/>
        <v>18496.169113898803</v>
      </c>
      <c r="AJ865" s="26">
        <f t="shared" si="360"/>
        <v>1</v>
      </c>
      <c r="AK865" s="26">
        <f t="shared" si="361"/>
        <v>18496.169113898803</v>
      </c>
      <c r="AL865" s="26">
        <f t="shared" ca="1" si="362"/>
        <v>43653</v>
      </c>
      <c r="AM865" s="26">
        <f t="shared" ca="1" si="363"/>
        <v>31</v>
      </c>
      <c r="AN865" s="26">
        <f ca="1">IF(AM865=0,0,COUNTIF($AM$19:AM865,C865*10+1))</f>
        <v>330</v>
      </c>
      <c r="AO865" s="21">
        <f t="shared" ca="1" si="364"/>
        <v>0</v>
      </c>
      <c r="AP865" s="33">
        <f t="shared" ca="1" si="365"/>
        <v>43653</v>
      </c>
      <c r="AR865" s="111">
        <v>19731</v>
      </c>
      <c r="AS865" s="26"/>
    </row>
    <row r="866" spans="1:45" x14ac:dyDescent="0.2">
      <c r="A866" s="15">
        <f>Daten!A866</f>
        <v>32334</v>
      </c>
      <c r="B866" s="8" t="str">
        <f>Daten!B866</f>
        <v>Weikersdorf am Steinfelde</v>
      </c>
      <c r="C866" s="15">
        <f t="shared" si="341"/>
        <v>3</v>
      </c>
      <c r="D866" s="10">
        <f>Daten!D866</f>
        <v>0</v>
      </c>
      <c r="E866" s="9">
        <f>Daten!E866</f>
        <v>1069</v>
      </c>
      <c r="F866" s="9">
        <f>Daten!F866</f>
        <v>1067</v>
      </c>
      <c r="G866" s="27">
        <f t="shared" si="342"/>
        <v>2</v>
      </c>
      <c r="H866" s="29">
        <f t="shared" si="343"/>
        <v>1.8744142455482662E-3</v>
      </c>
      <c r="I866" s="21">
        <f t="shared" si="344"/>
        <v>13.76345077496716</v>
      </c>
      <c r="J866" s="21">
        <f t="shared" si="345"/>
        <v>-11.76345077496716</v>
      </c>
      <c r="K866" s="27">
        <f t="shared" si="346"/>
        <v>5881.7253874835797</v>
      </c>
      <c r="L866" s="16">
        <f>Daten!G866</f>
        <v>150</v>
      </c>
      <c r="M866" s="16">
        <f>Daten!H866</f>
        <v>737</v>
      </c>
      <c r="N866" s="16">
        <f>Daten!I866</f>
        <v>182</v>
      </c>
      <c r="O866" s="28">
        <f t="shared" si="347"/>
        <v>0.45047489823609227</v>
      </c>
      <c r="P866" s="16">
        <f t="shared" si="348"/>
        <v>407.56966048000811</v>
      </c>
      <c r="Q866" s="21">
        <f t="shared" si="349"/>
        <v>-75.56966048000811</v>
      </c>
      <c r="R866" s="27">
        <f t="shared" si="350"/>
        <v>-15113.932096001623</v>
      </c>
      <c r="S866" s="9">
        <f>Daten!K866</f>
        <v>13293</v>
      </c>
      <c r="T866" s="9">
        <f>Daten!L866</f>
        <v>109818</v>
      </c>
      <c r="U866" s="9">
        <f>Daten!M866</f>
        <v>1899478</v>
      </c>
      <c r="V866" s="9">
        <f>Daten!N866</f>
        <v>500</v>
      </c>
      <c r="W866" s="9">
        <f>Daten!O866</f>
        <v>500</v>
      </c>
      <c r="X866" s="23">
        <f t="shared" si="351"/>
        <v>2022589</v>
      </c>
      <c r="Y866" s="9">
        <f t="shared" si="352"/>
        <v>378123.26772417914</v>
      </c>
      <c r="Z866" s="21">
        <f t="shared" si="353"/>
        <v>1644465.7322758208</v>
      </c>
      <c r="AA866" s="27">
        <f t="shared" si="354"/>
        <v>-164446.57322758209</v>
      </c>
      <c r="AB866" s="32">
        <f t="shared" si="355"/>
        <v>-173678.77993610012</v>
      </c>
      <c r="AC866" s="31">
        <f t="shared" si="356"/>
        <v>0</v>
      </c>
      <c r="AG866" s="26">
        <f t="shared" si="357"/>
        <v>0</v>
      </c>
      <c r="AH866" s="26">
        <f t="shared" si="358"/>
        <v>0</v>
      </c>
      <c r="AI866" s="26">
        <f t="shared" si="359"/>
        <v>0</v>
      </c>
      <c r="AJ866" s="26">
        <f t="shared" si="360"/>
        <v>1</v>
      </c>
      <c r="AK866" s="26">
        <f t="shared" si="361"/>
        <v>0</v>
      </c>
      <c r="AL866" s="26">
        <f t="shared" ca="1" si="362"/>
        <v>0</v>
      </c>
      <c r="AM866" s="26">
        <f t="shared" ca="1" si="363"/>
        <v>0</v>
      </c>
      <c r="AN866" s="26">
        <f ca="1">IF(AM866=0,0,COUNTIF($AM$19:AM866,C866*10+1))</f>
        <v>0</v>
      </c>
      <c r="AO866" s="21">
        <f t="shared" ca="1" si="364"/>
        <v>0</v>
      </c>
      <c r="AP866" s="33">
        <f t="shared" ca="1" si="365"/>
        <v>0</v>
      </c>
      <c r="AR866" s="111">
        <v>0</v>
      </c>
      <c r="AS866" s="26"/>
    </row>
    <row r="867" spans="1:45" x14ac:dyDescent="0.2">
      <c r="A867" s="15">
        <f>Daten!A867</f>
        <v>32335</v>
      </c>
      <c r="B867" s="8" t="str">
        <f>Daten!B867</f>
        <v>Wiesmath</v>
      </c>
      <c r="C867" s="15">
        <f t="shared" si="341"/>
        <v>3</v>
      </c>
      <c r="D867" s="10">
        <f>Daten!D867</f>
        <v>0</v>
      </c>
      <c r="E867" s="9">
        <f>Daten!E867</f>
        <v>1515</v>
      </c>
      <c r="F867" s="9">
        <f>Daten!F867</f>
        <v>1516</v>
      </c>
      <c r="G867" s="27">
        <f t="shared" si="342"/>
        <v>-1</v>
      </c>
      <c r="H867" s="29">
        <f t="shared" si="343"/>
        <v>-6.5963060686015829E-4</v>
      </c>
      <c r="I867" s="21">
        <f t="shared" si="344"/>
        <v>19.555193415979581</v>
      </c>
      <c r="J867" s="21">
        <f t="shared" si="345"/>
        <v>-20.555193415979581</v>
      </c>
      <c r="K867" s="27">
        <f t="shared" si="346"/>
        <v>10277.596707989791</v>
      </c>
      <c r="L867" s="16">
        <f>Daten!G867</f>
        <v>235</v>
      </c>
      <c r="M867" s="16">
        <f>Daten!H867</f>
        <v>969</v>
      </c>
      <c r="N867" s="16">
        <f>Daten!I867</f>
        <v>311</v>
      </c>
      <c r="O867" s="28">
        <f t="shared" si="347"/>
        <v>0.56346749226006188</v>
      </c>
      <c r="P867" s="16">
        <f t="shared" si="348"/>
        <v>535.86838670980717</v>
      </c>
      <c r="Q867" s="21">
        <f t="shared" si="349"/>
        <v>10.131613290192831</v>
      </c>
      <c r="R867" s="27">
        <f t="shared" si="350"/>
        <v>2026.3226580385663</v>
      </c>
      <c r="S867" s="9">
        <f>Daten!K867</f>
        <v>22146</v>
      </c>
      <c r="T867" s="9">
        <f>Daten!L867</f>
        <v>81905</v>
      </c>
      <c r="U867" s="9">
        <f>Daten!M867</f>
        <v>132854</v>
      </c>
      <c r="V867" s="9">
        <f>Daten!N867</f>
        <v>500</v>
      </c>
      <c r="W867" s="9">
        <f>Daten!O867</f>
        <v>500</v>
      </c>
      <c r="X867" s="23">
        <f t="shared" si="351"/>
        <v>236905</v>
      </c>
      <c r="Y867" s="9">
        <f t="shared" si="352"/>
        <v>535880.9640805719</v>
      </c>
      <c r="Z867" s="21">
        <f t="shared" si="353"/>
        <v>-298975.9640805719</v>
      </c>
      <c r="AA867" s="27">
        <f t="shared" si="354"/>
        <v>29897.59640805719</v>
      </c>
      <c r="AB867" s="32">
        <f t="shared" si="355"/>
        <v>42201.51577408555</v>
      </c>
      <c r="AC867" s="31">
        <f t="shared" si="356"/>
        <v>42201.51577408555</v>
      </c>
      <c r="AG867" s="26">
        <f t="shared" si="357"/>
        <v>10277.596707989791</v>
      </c>
      <c r="AH867" s="26">
        <f t="shared" si="358"/>
        <v>29897.59640805719</v>
      </c>
      <c r="AI867" s="26">
        <f t="shared" si="359"/>
        <v>40175.193116046983</v>
      </c>
      <c r="AJ867" s="26">
        <f t="shared" si="360"/>
        <v>1</v>
      </c>
      <c r="AK867" s="26">
        <f t="shared" si="361"/>
        <v>40175.193116046983</v>
      </c>
      <c r="AL867" s="26">
        <f t="shared" ca="1" si="362"/>
        <v>94817</v>
      </c>
      <c r="AM867" s="26">
        <f t="shared" ca="1" si="363"/>
        <v>31</v>
      </c>
      <c r="AN867" s="26">
        <f ca="1">IF(AM867=0,0,COUNTIF($AM$19:AM867,C867*10+1))</f>
        <v>331</v>
      </c>
      <c r="AO867" s="21">
        <f t="shared" ca="1" si="364"/>
        <v>0</v>
      </c>
      <c r="AP867" s="33">
        <f t="shared" ca="1" si="365"/>
        <v>94817</v>
      </c>
      <c r="AR867" s="111">
        <v>42857</v>
      </c>
      <c r="AS867" s="26"/>
    </row>
    <row r="868" spans="1:45" x14ac:dyDescent="0.2">
      <c r="A868" s="15">
        <f>Daten!A868</f>
        <v>32336</v>
      </c>
      <c r="B868" s="8" t="str">
        <f>Daten!B868</f>
        <v>Winzendorf-Muthmannsdorf</v>
      </c>
      <c r="C868" s="15">
        <f t="shared" si="341"/>
        <v>3</v>
      </c>
      <c r="D868" s="10">
        <f>Daten!D868</f>
        <v>0</v>
      </c>
      <c r="E868" s="9">
        <f>Daten!E868</f>
        <v>1859</v>
      </c>
      <c r="F868" s="9">
        <f>Daten!F868</f>
        <v>1903</v>
      </c>
      <c r="G868" s="27">
        <f t="shared" si="342"/>
        <v>-44</v>
      </c>
      <c r="H868" s="29">
        <f t="shared" si="343"/>
        <v>-2.3121387283236993E-2</v>
      </c>
      <c r="I868" s="21">
        <f t="shared" si="344"/>
        <v>24.547185402776481</v>
      </c>
      <c r="J868" s="21">
        <f t="shared" si="345"/>
        <v>-68.547185402776478</v>
      </c>
      <c r="K868" s="27">
        <f t="shared" si="346"/>
        <v>34273.592701388239</v>
      </c>
      <c r="L868" s="16">
        <f>Daten!G868</f>
        <v>235</v>
      </c>
      <c r="M868" s="16">
        <f>Daten!H868</f>
        <v>1230</v>
      </c>
      <c r="N868" s="16">
        <f>Daten!I868</f>
        <v>394</v>
      </c>
      <c r="O868" s="28">
        <f t="shared" si="347"/>
        <v>0.51138211382113818</v>
      </c>
      <c r="P868" s="16">
        <f t="shared" si="348"/>
        <v>680.20445371833102</v>
      </c>
      <c r="Q868" s="21">
        <f t="shared" si="349"/>
        <v>-51.204453718331024</v>
      </c>
      <c r="R868" s="27">
        <f t="shared" si="350"/>
        <v>-10240.890743666205</v>
      </c>
      <c r="S868" s="9">
        <f>Daten!K868</f>
        <v>5434</v>
      </c>
      <c r="T868" s="9">
        <f>Daten!L868</f>
        <v>119887</v>
      </c>
      <c r="U868" s="9">
        <f>Daten!M868</f>
        <v>239735</v>
      </c>
      <c r="V868" s="9">
        <f>Daten!N868</f>
        <v>500</v>
      </c>
      <c r="W868" s="9">
        <f>Daten!O868</f>
        <v>500</v>
      </c>
      <c r="X868" s="23">
        <f t="shared" si="351"/>
        <v>365056</v>
      </c>
      <c r="Y868" s="9">
        <f t="shared" si="352"/>
        <v>657559.54602361924</v>
      </c>
      <c r="Z868" s="21">
        <f t="shared" si="353"/>
        <v>-292503.54602361924</v>
      </c>
      <c r="AA868" s="27">
        <f t="shared" si="354"/>
        <v>29250.354602361927</v>
      </c>
      <c r="AB868" s="32">
        <f t="shared" si="355"/>
        <v>53283.056560083962</v>
      </c>
      <c r="AC868" s="31">
        <f t="shared" si="356"/>
        <v>53283.056560083962</v>
      </c>
      <c r="AG868" s="26">
        <f t="shared" si="357"/>
        <v>34273.592701388239</v>
      </c>
      <c r="AH868" s="26">
        <f t="shared" si="358"/>
        <v>29250.354602361927</v>
      </c>
      <c r="AI868" s="26">
        <f t="shared" si="359"/>
        <v>63523.947303750167</v>
      </c>
      <c r="AJ868" s="26">
        <f t="shared" si="360"/>
        <v>1</v>
      </c>
      <c r="AK868" s="26">
        <f t="shared" si="361"/>
        <v>63523.947303750167</v>
      </c>
      <c r="AL868" s="26">
        <f t="shared" ca="1" si="362"/>
        <v>149923</v>
      </c>
      <c r="AM868" s="26">
        <f t="shared" ca="1" si="363"/>
        <v>31</v>
      </c>
      <c r="AN868" s="26">
        <f ca="1">IF(AM868=0,0,COUNTIF($AM$19:AM868,C868*10+1))</f>
        <v>332</v>
      </c>
      <c r="AO868" s="21">
        <f t="shared" ca="1" si="364"/>
        <v>0</v>
      </c>
      <c r="AP868" s="33">
        <f t="shared" ca="1" si="365"/>
        <v>149923</v>
      </c>
      <c r="AR868" s="111">
        <v>67765</v>
      </c>
      <c r="AS868" s="26"/>
    </row>
    <row r="869" spans="1:45" x14ac:dyDescent="0.2">
      <c r="A869" s="15">
        <f>Daten!A869</f>
        <v>32337</v>
      </c>
      <c r="B869" s="8" t="str">
        <f>Daten!B869</f>
        <v>Wöllersdorf-Steinabrückl</v>
      </c>
      <c r="C869" s="15">
        <f t="shared" si="341"/>
        <v>3</v>
      </c>
      <c r="D869" s="10">
        <f>Daten!D869</f>
        <v>0</v>
      </c>
      <c r="E869" s="9">
        <f>Daten!E869</f>
        <v>4581</v>
      </c>
      <c r="F869" s="9">
        <f>Daten!F869</f>
        <v>4289</v>
      </c>
      <c r="G869" s="27">
        <f t="shared" si="342"/>
        <v>292</v>
      </c>
      <c r="H869" s="29">
        <f t="shared" si="343"/>
        <v>6.8081137794357663E-2</v>
      </c>
      <c r="I869" s="21">
        <f t="shared" si="344"/>
        <v>55.324686385973898</v>
      </c>
      <c r="J869" s="21">
        <f t="shared" si="345"/>
        <v>236.67531361402609</v>
      </c>
      <c r="K869" s="27">
        <f t="shared" si="346"/>
        <v>-118337.65680701305</v>
      </c>
      <c r="L869" s="16">
        <f>Daten!G869</f>
        <v>753</v>
      </c>
      <c r="M869" s="16">
        <f>Daten!H869</f>
        <v>3065</v>
      </c>
      <c r="N869" s="16">
        <f>Daten!I869</f>
        <v>763</v>
      </c>
      <c r="O869" s="28">
        <f t="shared" si="347"/>
        <v>0.49461663947797718</v>
      </c>
      <c r="P869" s="16">
        <f t="shared" si="348"/>
        <v>1694.9810167859225</v>
      </c>
      <c r="Q869" s="21">
        <f t="shared" si="349"/>
        <v>-178.98101678592252</v>
      </c>
      <c r="R869" s="27">
        <f t="shared" si="350"/>
        <v>-35796.203357184502</v>
      </c>
      <c r="S869" s="9">
        <f>Daten!K869</f>
        <v>7002</v>
      </c>
      <c r="T869" s="9">
        <f>Daten!L869</f>
        <v>316780</v>
      </c>
      <c r="U869" s="9">
        <f>Daten!M869</f>
        <v>1823865</v>
      </c>
      <c r="V869" s="9">
        <f>Daten!N869</f>
        <v>500</v>
      </c>
      <c r="W869" s="9">
        <f>Daten!O869</f>
        <v>500</v>
      </c>
      <c r="X869" s="23">
        <f t="shared" si="351"/>
        <v>2147647</v>
      </c>
      <c r="Y869" s="9">
        <f t="shared" si="352"/>
        <v>1620376.6973287789</v>
      </c>
      <c r="Z869" s="21">
        <f t="shared" si="353"/>
        <v>527270.30267122108</v>
      </c>
      <c r="AA869" s="27">
        <f t="shared" si="354"/>
        <v>-52727.030267122114</v>
      </c>
      <c r="AB869" s="32">
        <f t="shared" si="355"/>
        <v>-206860.89043131965</v>
      </c>
      <c r="AC869" s="31">
        <f t="shared" si="356"/>
        <v>0</v>
      </c>
      <c r="AG869" s="26">
        <f t="shared" si="357"/>
        <v>0</v>
      </c>
      <c r="AH869" s="26">
        <f t="shared" si="358"/>
        <v>0</v>
      </c>
      <c r="AI869" s="26">
        <f t="shared" si="359"/>
        <v>0</v>
      </c>
      <c r="AJ869" s="26">
        <f t="shared" si="360"/>
        <v>1</v>
      </c>
      <c r="AK869" s="26">
        <f t="shared" si="361"/>
        <v>0</v>
      </c>
      <c r="AL869" s="26">
        <f t="shared" ca="1" si="362"/>
        <v>0</v>
      </c>
      <c r="AM869" s="26">
        <f t="shared" ca="1" si="363"/>
        <v>0</v>
      </c>
      <c r="AN869" s="26">
        <f ca="1">IF(AM869=0,0,COUNTIF($AM$19:AM869,C869*10+1))</f>
        <v>0</v>
      </c>
      <c r="AO869" s="21">
        <f t="shared" ca="1" si="364"/>
        <v>0</v>
      </c>
      <c r="AP869" s="33">
        <f t="shared" ca="1" si="365"/>
        <v>0</v>
      </c>
      <c r="AR869" s="111">
        <v>0</v>
      </c>
      <c r="AS869" s="26"/>
    </row>
    <row r="870" spans="1:45" x14ac:dyDescent="0.2">
      <c r="A870" s="15">
        <f>Daten!A870</f>
        <v>32338</v>
      </c>
      <c r="B870" s="8" t="str">
        <f>Daten!B870</f>
        <v>Zillingdorf</v>
      </c>
      <c r="C870" s="15">
        <f t="shared" si="341"/>
        <v>3</v>
      </c>
      <c r="D870" s="10">
        <f>Daten!D870</f>
        <v>0</v>
      </c>
      <c r="E870" s="9">
        <f>Daten!E870</f>
        <v>2060</v>
      </c>
      <c r="F870" s="9">
        <f>Daten!F870</f>
        <v>2025</v>
      </c>
      <c r="G870" s="27">
        <f t="shared" si="342"/>
        <v>35</v>
      </c>
      <c r="H870" s="29">
        <f t="shared" si="343"/>
        <v>1.7283950617283949E-2</v>
      </c>
      <c r="I870" s="21">
        <f t="shared" si="344"/>
        <v>26.120888303007028</v>
      </c>
      <c r="J870" s="21">
        <f t="shared" si="345"/>
        <v>8.8791116969929718</v>
      </c>
      <c r="K870" s="27">
        <f t="shared" si="346"/>
        <v>-4439.5558484964859</v>
      </c>
      <c r="L870" s="16">
        <f>Daten!G870</f>
        <v>284</v>
      </c>
      <c r="M870" s="16">
        <f>Daten!H870</f>
        <v>1399</v>
      </c>
      <c r="N870" s="16">
        <f>Daten!I870</f>
        <v>377</v>
      </c>
      <c r="O870" s="28">
        <f t="shared" si="347"/>
        <v>0.47248034310221587</v>
      </c>
      <c r="P870" s="16">
        <f t="shared" si="348"/>
        <v>773.66343963572774</v>
      </c>
      <c r="Q870" s="21">
        <f t="shared" si="349"/>
        <v>-112.66343963572774</v>
      </c>
      <c r="R870" s="27">
        <f t="shared" si="350"/>
        <v>-22532.687927145547</v>
      </c>
      <c r="S870" s="9">
        <f>Daten!K870</f>
        <v>12540</v>
      </c>
      <c r="T870" s="9">
        <f>Daten!L870</f>
        <v>101296</v>
      </c>
      <c r="U870" s="9">
        <f>Daten!M870</f>
        <v>50353</v>
      </c>
      <c r="V870" s="9">
        <f>Daten!N870</f>
        <v>500</v>
      </c>
      <c r="W870" s="9">
        <f>Daten!O870</f>
        <v>500</v>
      </c>
      <c r="X870" s="23">
        <f t="shared" si="351"/>
        <v>164189</v>
      </c>
      <c r="Y870" s="9">
        <f t="shared" si="352"/>
        <v>728656.6244263883</v>
      </c>
      <c r="Z870" s="21">
        <f t="shared" si="353"/>
        <v>-564467.6244263883</v>
      </c>
      <c r="AA870" s="27">
        <f t="shared" si="354"/>
        <v>56446.762442638836</v>
      </c>
      <c r="AB870" s="32">
        <f t="shared" si="355"/>
        <v>29474.518666996802</v>
      </c>
      <c r="AC870" s="31">
        <f t="shared" si="356"/>
        <v>29474.518666996802</v>
      </c>
      <c r="AG870" s="26">
        <f t="shared" si="357"/>
        <v>-4439.5558484964859</v>
      </c>
      <c r="AH870" s="26">
        <f t="shared" si="358"/>
        <v>56446.762442638836</v>
      </c>
      <c r="AI870" s="26">
        <f t="shared" si="359"/>
        <v>52007.20659414235</v>
      </c>
      <c r="AJ870" s="26">
        <f t="shared" si="360"/>
        <v>1</v>
      </c>
      <c r="AK870" s="26">
        <f t="shared" si="361"/>
        <v>52007.20659414235</v>
      </c>
      <c r="AL870" s="26">
        <f t="shared" ca="1" si="362"/>
        <v>122742</v>
      </c>
      <c r="AM870" s="26">
        <f t="shared" ca="1" si="363"/>
        <v>31</v>
      </c>
      <c r="AN870" s="26">
        <f ca="1">IF(AM870=0,0,COUNTIF($AM$19:AM870,C870*10+1))</f>
        <v>333</v>
      </c>
      <c r="AO870" s="21">
        <f t="shared" ca="1" si="364"/>
        <v>0</v>
      </c>
      <c r="AP870" s="33">
        <f t="shared" ca="1" si="365"/>
        <v>122742</v>
      </c>
      <c r="AR870" s="111">
        <v>55479</v>
      </c>
      <c r="AS870" s="26"/>
    </row>
    <row r="871" spans="1:45" x14ac:dyDescent="0.2">
      <c r="A871" s="15">
        <f>Daten!A871</f>
        <v>32501</v>
      </c>
      <c r="B871" s="8" t="str">
        <f>Daten!B871</f>
        <v>Allentsteig</v>
      </c>
      <c r="C871" s="15">
        <f t="shared" si="341"/>
        <v>3</v>
      </c>
      <c r="D871" s="10">
        <f>Daten!D871</f>
        <v>0</v>
      </c>
      <c r="E871" s="9">
        <f>Daten!E871</f>
        <v>1779</v>
      </c>
      <c r="F871" s="9">
        <f>Daten!F871</f>
        <v>1930</v>
      </c>
      <c r="G871" s="27">
        <f t="shared" si="342"/>
        <v>-151</v>
      </c>
      <c r="H871" s="29">
        <f t="shared" si="343"/>
        <v>-7.8238341968911912E-2</v>
      </c>
      <c r="I871" s="21">
        <f t="shared" si="344"/>
        <v>24.895463913483241</v>
      </c>
      <c r="J871" s="21">
        <f t="shared" si="345"/>
        <v>-175.89546391348324</v>
      </c>
      <c r="K871" s="27">
        <f t="shared" si="346"/>
        <v>87947.731956741627</v>
      </c>
      <c r="L871" s="16">
        <f>Daten!G871</f>
        <v>192</v>
      </c>
      <c r="M871" s="16">
        <f>Daten!H871</f>
        <v>1076</v>
      </c>
      <c r="N871" s="16">
        <f>Daten!I871</f>
        <v>511</v>
      </c>
      <c r="O871" s="28">
        <f t="shared" si="347"/>
        <v>0.65334572490706322</v>
      </c>
      <c r="P871" s="16">
        <f t="shared" si="348"/>
        <v>595.04064406579198</v>
      </c>
      <c r="Q871" s="21">
        <f t="shared" si="349"/>
        <v>107.95935593420802</v>
      </c>
      <c r="R871" s="27">
        <f t="shared" si="350"/>
        <v>21591.871186841603</v>
      </c>
      <c r="S871" s="9">
        <f>Daten!K871</f>
        <v>19126</v>
      </c>
      <c r="T871" s="9">
        <f>Daten!L871</f>
        <v>102770</v>
      </c>
      <c r="U871" s="9">
        <f>Daten!M871</f>
        <v>86457</v>
      </c>
      <c r="V871" s="9">
        <f>Daten!N871</f>
        <v>500</v>
      </c>
      <c r="W871" s="9">
        <f>Daten!O871</f>
        <v>500</v>
      </c>
      <c r="X871" s="23">
        <f t="shared" si="351"/>
        <v>208353</v>
      </c>
      <c r="Y871" s="9">
        <f t="shared" si="352"/>
        <v>629262.20138570131</v>
      </c>
      <c r="Z871" s="21">
        <f t="shared" si="353"/>
        <v>-420909.20138570131</v>
      </c>
      <c r="AA871" s="27">
        <f t="shared" si="354"/>
        <v>42090.920138570131</v>
      </c>
      <c r="AB871" s="32">
        <f t="shared" si="355"/>
        <v>151630.52328215336</v>
      </c>
      <c r="AC871" s="31">
        <f t="shared" si="356"/>
        <v>151630.52328215336</v>
      </c>
      <c r="AG871" s="26">
        <f t="shared" si="357"/>
        <v>87947.731956741627</v>
      </c>
      <c r="AH871" s="26">
        <f t="shared" si="358"/>
        <v>42090.920138570131</v>
      </c>
      <c r="AI871" s="26">
        <f t="shared" si="359"/>
        <v>130038.65209531176</v>
      </c>
      <c r="AJ871" s="26">
        <f t="shared" si="360"/>
        <v>1</v>
      </c>
      <c r="AK871" s="26">
        <f t="shared" si="361"/>
        <v>130038.65209531176</v>
      </c>
      <c r="AL871" s="26">
        <f t="shared" ca="1" si="362"/>
        <v>306904</v>
      </c>
      <c r="AM871" s="26">
        <f t="shared" ca="1" si="363"/>
        <v>31</v>
      </c>
      <c r="AN871" s="26">
        <f ca="1">IF(AM871=0,0,COUNTIF($AM$19:AM871,C871*10+1))</f>
        <v>334</v>
      </c>
      <c r="AO871" s="21">
        <f t="shared" ca="1" si="364"/>
        <v>0</v>
      </c>
      <c r="AP871" s="33">
        <f t="shared" ca="1" si="365"/>
        <v>306904</v>
      </c>
      <c r="AR871" s="111">
        <v>138720</v>
      </c>
      <c r="AS871" s="26"/>
    </row>
    <row r="872" spans="1:45" x14ac:dyDescent="0.2">
      <c r="A872" s="15">
        <f>Daten!A872</f>
        <v>32502</v>
      </c>
      <c r="B872" s="8" t="str">
        <f>Daten!B872</f>
        <v>Arbesbach</v>
      </c>
      <c r="C872" s="15">
        <f t="shared" si="341"/>
        <v>3</v>
      </c>
      <c r="D872" s="10">
        <f>Daten!D872</f>
        <v>0</v>
      </c>
      <c r="E872" s="9">
        <f>Daten!E872</f>
        <v>1610</v>
      </c>
      <c r="F872" s="9">
        <f>Daten!F872</f>
        <v>1679</v>
      </c>
      <c r="G872" s="27">
        <f t="shared" si="342"/>
        <v>-69</v>
      </c>
      <c r="H872" s="29">
        <f t="shared" si="343"/>
        <v>-4.1095890410958902E-2</v>
      </c>
      <c r="I872" s="21">
        <f t="shared" si="344"/>
        <v>21.657763684320393</v>
      </c>
      <c r="J872" s="21">
        <f t="shared" si="345"/>
        <v>-90.6577636843204</v>
      </c>
      <c r="K872" s="27">
        <f t="shared" si="346"/>
        <v>45328.881842160197</v>
      </c>
      <c r="L872" s="16">
        <f>Daten!G872</f>
        <v>225</v>
      </c>
      <c r="M872" s="16">
        <f>Daten!H872</f>
        <v>1073</v>
      </c>
      <c r="N872" s="16">
        <f>Daten!I872</f>
        <v>312</v>
      </c>
      <c r="O872" s="28">
        <f t="shared" si="347"/>
        <v>0.50046598322460389</v>
      </c>
      <c r="P872" s="16">
        <f t="shared" si="348"/>
        <v>593.38160881282045</v>
      </c>
      <c r="Q872" s="21">
        <f t="shared" si="349"/>
        <v>-56.381608812820446</v>
      </c>
      <c r="R872" s="27">
        <f t="shared" si="350"/>
        <v>-11276.32176256409</v>
      </c>
      <c r="S872" s="9">
        <f>Daten!K872</f>
        <v>27474</v>
      </c>
      <c r="T872" s="9">
        <f>Daten!L872</f>
        <v>92838</v>
      </c>
      <c r="U872" s="9">
        <f>Daten!M872</f>
        <v>150637</v>
      </c>
      <c r="V872" s="9">
        <f>Daten!N872</f>
        <v>500</v>
      </c>
      <c r="W872" s="9">
        <f>Daten!O872</f>
        <v>500</v>
      </c>
      <c r="X872" s="23">
        <f t="shared" si="351"/>
        <v>270949</v>
      </c>
      <c r="Y872" s="9">
        <f t="shared" si="352"/>
        <v>569484.06083809957</v>
      </c>
      <c r="Z872" s="21">
        <f t="shared" si="353"/>
        <v>-298535.06083809957</v>
      </c>
      <c r="AA872" s="27">
        <f t="shared" si="354"/>
        <v>29853.50608380996</v>
      </c>
      <c r="AB872" s="32">
        <f t="shared" si="355"/>
        <v>63906.066163406067</v>
      </c>
      <c r="AC872" s="31">
        <f t="shared" si="356"/>
        <v>63906.066163406067</v>
      </c>
      <c r="AG872" s="26">
        <f t="shared" si="357"/>
        <v>45328.881842160197</v>
      </c>
      <c r="AH872" s="26">
        <f t="shared" si="358"/>
        <v>29853.50608380996</v>
      </c>
      <c r="AI872" s="26">
        <f t="shared" si="359"/>
        <v>75182.387925970164</v>
      </c>
      <c r="AJ872" s="26">
        <f t="shared" si="360"/>
        <v>1</v>
      </c>
      <c r="AK872" s="26">
        <f t="shared" si="361"/>
        <v>75182.387925970164</v>
      </c>
      <c r="AL872" s="26">
        <f t="shared" ca="1" si="362"/>
        <v>177438</v>
      </c>
      <c r="AM872" s="26">
        <f t="shared" ca="1" si="363"/>
        <v>31</v>
      </c>
      <c r="AN872" s="26">
        <f ca="1">IF(AM872=0,0,COUNTIF($AM$19:AM872,C872*10+1))</f>
        <v>335</v>
      </c>
      <c r="AO872" s="21">
        <f t="shared" ca="1" si="364"/>
        <v>0</v>
      </c>
      <c r="AP872" s="33">
        <f t="shared" ca="1" si="365"/>
        <v>177438</v>
      </c>
      <c r="AR872" s="111">
        <v>80202</v>
      </c>
      <c r="AS872" s="26"/>
    </row>
    <row r="873" spans="1:45" x14ac:dyDescent="0.2">
      <c r="A873" s="15">
        <f>Daten!A873</f>
        <v>32503</v>
      </c>
      <c r="B873" s="8" t="str">
        <f>Daten!B873</f>
        <v>Bärnkopf</v>
      </c>
      <c r="C873" s="15">
        <f t="shared" si="341"/>
        <v>3</v>
      </c>
      <c r="D873" s="10">
        <f>Daten!D873</f>
        <v>0</v>
      </c>
      <c r="E873" s="9">
        <f>Daten!E873</f>
        <v>351</v>
      </c>
      <c r="F873" s="9">
        <f>Daten!F873</f>
        <v>347</v>
      </c>
      <c r="G873" s="27">
        <f t="shared" si="342"/>
        <v>4</v>
      </c>
      <c r="H873" s="29">
        <f t="shared" si="343"/>
        <v>1.1527377521613832E-2</v>
      </c>
      <c r="I873" s="21">
        <f t="shared" si="344"/>
        <v>4.4760238227868827</v>
      </c>
      <c r="J873" s="21">
        <f t="shared" si="345"/>
        <v>-0.47602382278688271</v>
      </c>
      <c r="K873" s="27">
        <f t="shared" si="346"/>
        <v>238.01191139344135</v>
      </c>
      <c r="L873" s="16">
        <f>Daten!G873</f>
        <v>42</v>
      </c>
      <c r="M873" s="16">
        <f>Daten!H873</f>
        <v>235</v>
      </c>
      <c r="N873" s="16">
        <f>Daten!I873</f>
        <v>74</v>
      </c>
      <c r="O873" s="28">
        <f t="shared" si="347"/>
        <v>0.49361702127659574</v>
      </c>
      <c r="P873" s="16">
        <f t="shared" si="348"/>
        <v>129.95776148277056</v>
      </c>
      <c r="Q873" s="21">
        <f t="shared" si="349"/>
        <v>-13.957761482770564</v>
      </c>
      <c r="R873" s="27">
        <f t="shared" si="350"/>
        <v>-2791.5522965541131</v>
      </c>
      <c r="S873" s="9">
        <f>Daten!K873</f>
        <v>13761</v>
      </c>
      <c r="T873" s="9">
        <f>Daten!L873</f>
        <v>14417</v>
      </c>
      <c r="U873" s="9">
        <f>Daten!M873</f>
        <v>43483</v>
      </c>
      <c r="V873" s="9">
        <f>Daten!N873</f>
        <v>500</v>
      </c>
      <c r="W873" s="9">
        <f>Daten!O873</f>
        <v>500</v>
      </c>
      <c r="X873" s="23">
        <f t="shared" si="351"/>
        <v>71661</v>
      </c>
      <c r="Y873" s="9">
        <f t="shared" si="352"/>
        <v>124154.59959886518</v>
      </c>
      <c r="Z873" s="21">
        <f t="shared" si="353"/>
        <v>-52493.599598865185</v>
      </c>
      <c r="AA873" s="27">
        <f t="shared" si="354"/>
        <v>5249.3599598865185</v>
      </c>
      <c r="AB873" s="32">
        <f t="shared" si="355"/>
        <v>2695.8195747258469</v>
      </c>
      <c r="AC873" s="31">
        <f t="shared" si="356"/>
        <v>2695.8195747258469</v>
      </c>
      <c r="AG873" s="26">
        <f t="shared" si="357"/>
        <v>238.01191139344135</v>
      </c>
      <c r="AH873" s="26">
        <f t="shared" si="358"/>
        <v>5249.3599598865185</v>
      </c>
      <c r="AI873" s="26">
        <f t="shared" si="359"/>
        <v>5487.37187127996</v>
      </c>
      <c r="AJ873" s="26">
        <f t="shared" si="360"/>
        <v>1</v>
      </c>
      <c r="AK873" s="26">
        <f t="shared" si="361"/>
        <v>5487.37187127996</v>
      </c>
      <c r="AL873" s="26">
        <f t="shared" ca="1" si="362"/>
        <v>12951</v>
      </c>
      <c r="AM873" s="26">
        <f t="shared" ca="1" si="363"/>
        <v>31</v>
      </c>
      <c r="AN873" s="26">
        <f ca="1">IF(AM873=0,0,COUNTIF($AM$19:AM873,C873*10+1))</f>
        <v>336</v>
      </c>
      <c r="AO873" s="21">
        <f t="shared" ca="1" si="364"/>
        <v>0</v>
      </c>
      <c r="AP873" s="33">
        <f t="shared" ca="1" si="365"/>
        <v>12951</v>
      </c>
      <c r="AR873" s="111">
        <v>5854</v>
      </c>
      <c r="AS873" s="26"/>
    </row>
    <row r="874" spans="1:45" x14ac:dyDescent="0.2">
      <c r="A874" s="15">
        <f>Daten!A874</f>
        <v>32504</v>
      </c>
      <c r="B874" s="8" t="str">
        <f>Daten!B874</f>
        <v>Echsenbach</v>
      </c>
      <c r="C874" s="15">
        <f t="shared" si="341"/>
        <v>3</v>
      </c>
      <c r="D874" s="10">
        <f>Daten!D874</f>
        <v>0</v>
      </c>
      <c r="E874" s="9">
        <f>Daten!E874</f>
        <v>1271</v>
      </c>
      <c r="F874" s="9">
        <f>Daten!F874</f>
        <v>1220</v>
      </c>
      <c r="G874" s="27">
        <f t="shared" si="342"/>
        <v>51</v>
      </c>
      <c r="H874" s="29">
        <f t="shared" si="343"/>
        <v>4.1803278688524591E-2</v>
      </c>
      <c r="I874" s="21">
        <f t="shared" si="344"/>
        <v>15.737029002305468</v>
      </c>
      <c r="J874" s="21">
        <f t="shared" si="345"/>
        <v>35.262970997694531</v>
      </c>
      <c r="K874" s="27">
        <f t="shared" si="346"/>
        <v>-17631.485498847265</v>
      </c>
      <c r="L874" s="16">
        <f>Daten!G874</f>
        <v>194</v>
      </c>
      <c r="M874" s="16">
        <f>Daten!H874</f>
        <v>851</v>
      </c>
      <c r="N874" s="16">
        <f>Daten!I874</f>
        <v>226</v>
      </c>
      <c r="O874" s="28">
        <f t="shared" si="347"/>
        <v>0.49353701527614569</v>
      </c>
      <c r="P874" s="16">
        <f t="shared" si="348"/>
        <v>470.6130000929266</v>
      </c>
      <c r="Q874" s="21">
        <f t="shared" si="349"/>
        <v>-50.613000092926598</v>
      </c>
      <c r="R874" s="27">
        <f t="shared" si="350"/>
        <v>-10122.600018585319</v>
      </c>
      <c r="S874" s="9">
        <f>Daten!K874</f>
        <v>12770</v>
      </c>
      <c r="T874" s="9">
        <f>Daten!L874</f>
        <v>48336</v>
      </c>
      <c r="U874" s="9">
        <f>Daten!M874</f>
        <v>367780</v>
      </c>
      <c r="V874" s="9">
        <f>Daten!N874</f>
        <v>500</v>
      </c>
      <c r="W874" s="9">
        <f>Daten!O874</f>
        <v>500</v>
      </c>
      <c r="X874" s="23">
        <f t="shared" si="351"/>
        <v>428886</v>
      </c>
      <c r="Y874" s="9">
        <f t="shared" si="352"/>
        <v>449574.06293492205</v>
      </c>
      <c r="Z874" s="21">
        <f t="shared" si="353"/>
        <v>-20688.062934922054</v>
      </c>
      <c r="AA874" s="27">
        <f t="shared" si="354"/>
        <v>2068.8062934922054</v>
      </c>
      <c r="AB874" s="32">
        <f t="shared" si="355"/>
        <v>-25685.279223940379</v>
      </c>
      <c r="AC874" s="31">
        <f t="shared" si="356"/>
        <v>0</v>
      </c>
      <c r="AG874" s="26">
        <f t="shared" si="357"/>
        <v>0</v>
      </c>
      <c r="AH874" s="26">
        <f t="shared" si="358"/>
        <v>0</v>
      </c>
      <c r="AI874" s="26">
        <f t="shared" si="359"/>
        <v>0</v>
      </c>
      <c r="AJ874" s="26">
        <f t="shared" si="360"/>
        <v>1</v>
      </c>
      <c r="AK874" s="26">
        <f t="shared" si="361"/>
        <v>0</v>
      </c>
      <c r="AL874" s="26">
        <f t="shared" ca="1" si="362"/>
        <v>0</v>
      </c>
      <c r="AM874" s="26">
        <f t="shared" ca="1" si="363"/>
        <v>0</v>
      </c>
      <c r="AN874" s="26">
        <f ca="1">IF(AM874=0,0,COUNTIF($AM$19:AM874,C874*10+1))</f>
        <v>0</v>
      </c>
      <c r="AO874" s="21">
        <f t="shared" ca="1" si="364"/>
        <v>0</v>
      </c>
      <c r="AP874" s="33">
        <f t="shared" ca="1" si="365"/>
        <v>0</v>
      </c>
      <c r="AR874" s="111">
        <v>0</v>
      </c>
      <c r="AS874" s="26"/>
    </row>
    <row r="875" spans="1:45" x14ac:dyDescent="0.2">
      <c r="A875" s="15">
        <f>Daten!A875</f>
        <v>32505</v>
      </c>
      <c r="B875" s="8" t="str">
        <f>Daten!B875</f>
        <v>Göpfritz an der Wild</v>
      </c>
      <c r="C875" s="15">
        <f t="shared" si="341"/>
        <v>3</v>
      </c>
      <c r="D875" s="10">
        <f>Daten!D875</f>
        <v>0</v>
      </c>
      <c r="E875" s="9">
        <f>Daten!E875</f>
        <v>1816</v>
      </c>
      <c r="F875" s="9">
        <f>Daten!F875</f>
        <v>1844</v>
      </c>
      <c r="G875" s="27">
        <f t="shared" si="342"/>
        <v>-28</v>
      </c>
      <c r="H875" s="29">
        <f t="shared" si="343"/>
        <v>-1.5184381778741865E-2</v>
      </c>
      <c r="I875" s="21">
        <f t="shared" si="344"/>
        <v>23.786132360861707</v>
      </c>
      <c r="J875" s="21">
        <f t="shared" si="345"/>
        <v>-51.786132360861707</v>
      </c>
      <c r="K875" s="27">
        <f t="shared" si="346"/>
        <v>25893.066180430855</v>
      </c>
      <c r="L875" s="16">
        <f>Daten!G875</f>
        <v>238</v>
      </c>
      <c r="M875" s="16">
        <f>Daten!H875</f>
        <v>1186</v>
      </c>
      <c r="N875" s="16">
        <f>Daten!I875</f>
        <v>392</v>
      </c>
      <c r="O875" s="28">
        <f t="shared" si="347"/>
        <v>0.53119730185497471</v>
      </c>
      <c r="P875" s="16">
        <f t="shared" si="348"/>
        <v>655.87193667474844</v>
      </c>
      <c r="Q875" s="21">
        <f t="shared" si="349"/>
        <v>-25.87193667474844</v>
      </c>
      <c r="R875" s="27">
        <f t="shared" si="350"/>
        <v>-5174.387334949688</v>
      </c>
      <c r="S875" s="9">
        <f>Daten!K875</f>
        <v>30505</v>
      </c>
      <c r="T875" s="9">
        <f>Daten!L875</f>
        <v>65529</v>
      </c>
      <c r="U875" s="9">
        <f>Daten!M875</f>
        <v>233196</v>
      </c>
      <c r="V875" s="9">
        <f>Daten!N875</f>
        <v>500</v>
      </c>
      <c r="W875" s="9">
        <f>Daten!O875</f>
        <v>500</v>
      </c>
      <c r="X875" s="23">
        <f t="shared" si="351"/>
        <v>329230</v>
      </c>
      <c r="Y875" s="9">
        <f t="shared" si="352"/>
        <v>642349.72328073834</v>
      </c>
      <c r="Z875" s="21">
        <f t="shared" si="353"/>
        <v>-313119.72328073834</v>
      </c>
      <c r="AA875" s="27">
        <f t="shared" si="354"/>
        <v>31311.972328073836</v>
      </c>
      <c r="AB875" s="32">
        <f t="shared" si="355"/>
        <v>52030.651173555001</v>
      </c>
      <c r="AC875" s="31">
        <f t="shared" si="356"/>
        <v>52030.651173555001</v>
      </c>
      <c r="AG875" s="26">
        <f t="shared" si="357"/>
        <v>25893.066180430855</v>
      </c>
      <c r="AH875" s="26">
        <f t="shared" si="358"/>
        <v>31311.972328073836</v>
      </c>
      <c r="AI875" s="26">
        <f t="shared" si="359"/>
        <v>57205.038508504687</v>
      </c>
      <c r="AJ875" s="26">
        <f t="shared" si="360"/>
        <v>1</v>
      </c>
      <c r="AK875" s="26">
        <f t="shared" si="361"/>
        <v>57205.038508504687</v>
      </c>
      <c r="AL875" s="26">
        <f t="shared" ca="1" si="362"/>
        <v>135009</v>
      </c>
      <c r="AM875" s="26">
        <f t="shared" ca="1" si="363"/>
        <v>31</v>
      </c>
      <c r="AN875" s="26">
        <f ca="1">IF(AM875=0,0,COUNTIF($AM$19:AM875,C875*10+1))</f>
        <v>337</v>
      </c>
      <c r="AO875" s="21">
        <f t="shared" ca="1" si="364"/>
        <v>0</v>
      </c>
      <c r="AP875" s="33">
        <f t="shared" ca="1" si="365"/>
        <v>135009</v>
      </c>
      <c r="AR875" s="111">
        <v>61024</v>
      </c>
      <c r="AS875" s="26"/>
    </row>
    <row r="876" spans="1:45" x14ac:dyDescent="0.2">
      <c r="A876" s="15">
        <f>Daten!A876</f>
        <v>32506</v>
      </c>
      <c r="B876" s="8" t="str">
        <f>Daten!B876</f>
        <v>Grafenschlag</v>
      </c>
      <c r="C876" s="15">
        <f t="shared" si="341"/>
        <v>3</v>
      </c>
      <c r="D876" s="10">
        <f>Daten!D876</f>
        <v>0</v>
      </c>
      <c r="E876" s="9">
        <f>Daten!E876</f>
        <v>853</v>
      </c>
      <c r="F876" s="9">
        <f>Daten!F876</f>
        <v>898</v>
      </c>
      <c r="G876" s="27">
        <f t="shared" si="342"/>
        <v>-45</v>
      </c>
      <c r="H876" s="29">
        <f t="shared" si="343"/>
        <v>-5.0111358574610243E-2</v>
      </c>
      <c r="I876" s="21">
        <f t="shared" si="344"/>
        <v>11.583485282024844</v>
      </c>
      <c r="J876" s="21">
        <f t="shared" si="345"/>
        <v>-56.583485282024846</v>
      </c>
      <c r="K876" s="27">
        <f t="shared" si="346"/>
        <v>28291.742641012424</v>
      </c>
      <c r="L876" s="16">
        <f>Daten!G876</f>
        <v>128</v>
      </c>
      <c r="M876" s="16">
        <f>Daten!H876</f>
        <v>560</v>
      </c>
      <c r="N876" s="16">
        <f>Daten!I876</f>
        <v>165</v>
      </c>
      <c r="O876" s="28">
        <f t="shared" si="347"/>
        <v>0.52321428571428574</v>
      </c>
      <c r="P876" s="16">
        <f t="shared" si="348"/>
        <v>309.68658055468728</v>
      </c>
      <c r="Q876" s="21">
        <f t="shared" si="349"/>
        <v>-16.686580554687282</v>
      </c>
      <c r="R876" s="27">
        <f t="shared" si="350"/>
        <v>-3337.3161109374564</v>
      </c>
      <c r="S876" s="9">
        <f>Daten!K876</f>
        <v>16316</v>
      </c>
      <c r="T876" s="9">
        <f>Daten!L876</f>
        <v>36629</v>
      </c>
      <c r="U876" s="9">
        <f>Daten!M876</f>
        <v>151107</v>
      </c>
      <c r="V876" s="9">
        <f>Daten!N876</f>
        <v>500</v>
      </c>
      <c r="W876" s="9">
        <f>Daten!O876</f>
        <v>500</v>
      </c>
      <c r="X876" s="23">
        <f t="shared" si="351"/>
        <v>204052</v>
      </c>
      <c r="Y876" s="9">
        <f t="shared" si="352"/>
        <v>301720.43720180058</v>
      </c>
      <c r="Z876" s="21">
        <f t="shared" si="353"/>
        <v>-97668.437201800582</v>
      </c>
      <c r="AA876" s="27">
        <f t="shared" si="354"/>
        <v>9766.8437201800589</v>
      </c>
      <c r="AB876" s="32">
        <f t="shared" si="355"/>
        <v>34721.270250255024</v>
      </c>
      <c r="AC876" s="31">
        <f t="shared" si="356"/>
        <v>34721.270250255024</v>
      </c>
      <c r="AG876" s="26">
        <f t="shared" si="357"/>
        <v>28291.742641012424</v>
      </c>
      <c r="AH876" s="26">
        <f t="shared" si="358"/>
        <v>9766.8437201800589</v>
      </c>
      <c r="AI876" s="26">
        <f t="shared" si="359"/>
        <v>38058.586361192487</v>
      </c>
      <c r="AJ876" s="26">
        <f t="shared" si="360"/>
        <v>1</v>
      </c>
      <c r="AK876" s="26">
        <f t="shared" si="361"/>
        <v>38058.586361192487</v>
      </c>
      <c r="AL876" s="26">
        <f t="shared" ca="1" si="362"/>
        <v>89822</v>
      </c>
      <c r="AM876" s="26">
        <f t="shared" ca="1" si="363"/>
        <v>31</v>
      </c>
      <c r="AN876" s="26">
        <f ca="1">IF(AM876=0,0,COUNTIF($AM$19:AM876,C876*10+1))</f>
        <v>338</v>
      </c>
      <c r="AO876" s="21">
        <f t="shared" ca="1" si="364"/>
        <v>0</v>
      </c>
      <c r="AP876" s="33">
        <f t="shared" ca="1" si="365"/>
        <v>89822</v>
      </c>
      <c r="AR876" s="111">
        <v>40599</v>
      </c>
      <c r="AS876" s="26"/>
    </row>
    <row r="877" spans="1:45" x14ac:dyDescent="0.2">
      <c r="A877" s="15">
        <f>Daten!A877</f>
        <v>32508</v>
      </c>
      <c r="B877" s="8" t="str">
        <f>Daten!B877</f>
        <v>Groß Gerungs</v>
      </c>
      <c r="C877" s="15">
        <f t="shared" si="341"/>
        <v>3</v>
      </c>
      <c r="D877" s="10">
        <f>Daten!D877</f>
        <v>0</v>
      </c>
      <c r="E877" s="9">
        <f>Daten!E877</f>
        <v>4449</v>
      </c>
      <c r="F877" s="9">
        <f>Daten!F877</f>
        <v>4508</v>
      </c>
      <c r="G877" s="27">
        <f t="shared" si="342"/>
        <v>-59</v>
      </c>
      <c r="H877" s="29">
        <f t="shared" si="343"/>
        <v>-1.3087843833185448E-2</v>
      </c>
      <c r="I877" s="21">
        <f t="shared" si="344"/>
        <v>58.14961208392873</v>
      </c>
      <c r="J877" s="21">
        <f t="shared" si="345"/>
        <v>-117.14961208392873</v>
      </c>
      <c r="K877" s="27">
        <f t="shared" si="346"/>
        <v>58574.806041964366</v>
      </c>
      <c r="L877" s="16">
        <f>Daten!G877</f>
        <v>657</v>
      </c>
      <c r="M877" s="16">
        <f>Daten!H877</f>
        <v>2898</v>
      </c>
      <c r="N877" s="16">
        <f>Daten!I877</f>
        <v>894</v>
      </c>
      <c r="O877" s="28">
        <f t="shared" si="347"/>
        <v>0.53519668737060044</v>
      </c>
      <c r="P877" s="16">
        <f t="shared" si="348"/>
        <v>1602.6280543705068</v>
      </c>
      <c r="Q877" s="21">
        <f t="shared" si="349"/>
        <v>-51.628054370506788</v>
      </c>
      <c r="R877" s="27">
        <f t="shared" si="350"/>
        <v>-10325.610874101358</v>
      </c>
      <c r="S877" s="9">
        <f>Daten!K877</f>
        <v>50956</v>
      </c>
      <c r="T877" s="9">
        <f>Daten!L877</f>
        <v>233047</v>
      </c>
      <c r="U877" s="9">
        <f>Daten!M877</f>
        <v>845313</v>
      </c>
      <c r="V877" s="9">
        <f>Daten!N877</f>
        <v>500</v>
      </c>
      <c r="W877" s="9">
        <f>Daten!O877</f>
        <v>500</v>
      </c>
      <c r="X877" s="23">
        <f t="shared" si="351"/>
        <v>1129316</v>
      </c>
      <c r="Y877" s="9">
        <f t="shared" si="352"/>
        <v>1573686.0786762142</v>
      </c>
      <c r="Z877" s="21">
        <f t="shared" si="353"/>
        <v>-444370.07867621421</v>
      </c>
      <c r="AA877" s="27">
        <f t="shared" si="354"/>
        <v>44437.007867621425</v>
      </c>
      <c r="AB877" s="32">
        <f t="shared" si="355"/>
        <v>92686.203035484432</v>
      </c>
      <c r="AC877" s="31">
        <f t="shared" si="356"/>
        <v>92686.203035484432</v>
      </c>
      <c r="AG877" s="26">
        <f t="shared" si="357"/>
        <v>58574.806041964366</v>
      </c>
      <c r="AH877" s="26">
        <f t="shared" si="358"/>
        <v>44437.007867621425</v>
      </c>
      <c r="AI877" s="26">
        <f t="shared" si="359"/>
        <v>103011.81390958579</v>
      </c>
      <c r="AJ877" s="26">
        <f t="shared" si="360"/>
        <v>1</v>
      </c>
      <c r="AK877" s="26">
        <f t="shared" si="361"/>
        <v>103011.81390958579</v>
      </c>
      <c r="AL877" s="26">
        <f t="shared" ca="1" si="362"/>
        <v>243118</v>
      </c>
      <c r="AM877" s="26">
        <f t="shared" ca="1" si="363"/>
        <v>31</v>
      </c>
      <c r="AN877" s="26">
        <f ca="1">IF(AM877=0,0,COUNTIF($AM$19:AM877,C877*10+1))</f>
        <v>339</v>
      </c>
      <c r="AO877" s="21">
        <f t="shared" ca="1" si="364"/>
        <v>0</v>
      </c>
      <c r="AP877" s="33">
        <f t="shared" ca="1" si="365"/>
        <v>243118</v>
      </c>
      <c r="AR877" s="111">
        <v>109889</v>
      </c>
      <c r="AS877" s="26"/>
    </row>
    <row r="878" spans="1:45" x14ac:dyDescent="0.2">
      <c r="A878" s="15">
        <f>Daten!A878</f>
        <v>32509</v>
      </c>
      <c r="B878" s="8" t="str">
        <f>Daten!B878</f>
        <v>Großgöttfritz</v>
      </c>
      <c r="C878" s="15">
        <f t="shared" si="341"/>
        <v>3</v>
      </c>
      <c r="D878" s="10">
        <f>Daten!D878</f>
        <v>0</v>
      </c>
      <c r="E878" s="9">
        <f>Daten!E878</f>
        <v>1380</v>
      </c>
      <c r="F878" s="9">
        <f>Daten!F878</f>
        <v>1362</v>
      </c>
      <c r="G878" s="27">
        <f t="shared" si="342"/>
        <v>18</v>
      </c>
      <c r="H878" s="29">
        <f t="shared" si="343"/>
        <v>1.3215859030837005E-2</v>
      </c>
      <c r="I878" s="21">
        <f t="shared" si="344"/>
        <v>17.568715984541022</v>
      </c>
      <c r="J878" s="21">
        <f t="shared" si="345"/>
        <v>0.43128401545897788</v>
      </c>
      <c r="K878" s="27">
        <f t="shared" si="346"/>
        <v>-215.64200772948894</v>
      </c>
      <c r="L878" s="16">
        <f>Daten!G878</f>
        <v>197</v>
      </c>
      <c r="M878" s="16">
        <f>Daten!H878</f>
        <v>940</v>
      </c>
      <c r="N878" s="16">
        <f>Daten!I878</f>
        <v>243</v>
      </c>
      <c r="O878" s="28">
        <f t="shared" si="347"/>
        <v>0.46808510638297873</v>
      </c>
      <c r="P878" s="16">
        <f t="shared" si="348"/>
        <v>519.83104593108226</v>
      </c>
      <c r="Q878" s="21">
        <f t="shared" si="349"/>
        <v>-79.831045931082258</v>
      </c>
      <c r="R878" s="27">
        <f t="shared" si="350"/>
        <v>-15966.209186216453</v>
      </c>
      <c r="S878" s="9">
        <f>Daten!K878</f>
        <v>22303</v>
      </c>
      <c r="T878" s="9">
        <f>Daten!L878</f>
        <v>62074</v>
      </c>
      <c r="U878" s="9">
        <f>Daten!M878</f>
        <v>450455</v>
      </c>
      <c r="V878" s="9">
        <f>Daten!N878</f>
        <v>500</v>
      </c>
      <c r="W878" s="9">
        <f>Daten!O878</f>
        <v>500</v>
      </c>
      <c r="X878" s="23">
        <f t="shared" si="351"/>
        <v>534832</v>
      </c>
      <c r="Y878" s="9">
        <f t="shared" si="352"/>
        <v>488129.19500408531</v>
      </c>
      <c r="Z878" s="21">
        <f t="shared" si="353"/>
        <v>46702.804995914688</v>
      </c>
      <c r="AA878" s="27">
        <f t="shared" si="354"/>
        <v>-4670.2804995914694</v>
      </c>
      <c r="AB878" s="32">
        <f t="shared" si="355"/>
        <v>-20852.131693537413</v>
      </c>
      <c r="AC878" s="31">
        <f t="shared" si="356"/>
        <v>0</v>
      </c>
      <c r="AG878" s="26">
        <f t="shared" si="357"/>
        <v>0</v>
      </c>
      <c r="AH878" s="26">
        <f t="shared" si="358"/>
        <v>0</v>
      </c>
      <c r="AI878" s="26">
        <f t="shared" si="359"/>
        <v>0</v>
      </c>
      <c r="AJ878" s="26">
        <f t="shared" si="360"/>
        <v>1</v>
      </c>
      <c r="AK878" s="26">
        <f t="shared" si="361"/>
        <v>0</v>
      </c>
      <c r="AL878" s="26">
        <f t="shared" ca="1" si="362"/>
        <v>0</v>
      </c>
      <c r="AM878" s="26">
        <f t="shared" ca="1" si="363"/>
        <v>0</v>
      </c>
      <c r="AN878" s="26">
        <f ca="1">IF(AM878=0,0,COUNTIF($AM$19:AM878,C878*10+1))</f>
        <v>0</v>
      </c>
      <c r="AO878" s="21">
        <f t="shared" ca="1" si="364"/>
        <v>0</v>
      </c>
      <c r="AP878" s="33">
        <f t="shared" ca="1" si="365"/>
        <v>0</v>
      </c>
      <c r="AR878" s="111">
        <v>0</v>
      </c>
      <c r="AS878" s="26"/>
    </row>
    <row r="879" spans="1:45" x14ac:dyDescent="0.2">
      <c r="A879" s="15">
        <f>Daten!A879</f>
        <v>32511</v>
      </c>
      <c r="B879" s="8" t="str">
        <f>Daten!B879</f>
        <v>Gutenbrunn</v>
      </c>
      <c r="C879" s="15">
        <f t="shared" si="341"/>
        <v>3</v>
      </c>
      <c r="D879" s="10">
        <f>Daten!D879</f>
        <v>0</v>
      </c>
      <c r="E879" s="9">
        <f>Daten!E879</f>
        <v>521</v>
      </c>
      <c r="F879" s="9">
        <f>Daten!F879</f>
        <v>530</v>
      </c>
      <c r="G879" s="27">
        <f t="shared" si="342"/>
        <v>-9</v>
      </c>
      <c r="H879" s="29">
        <f t="shared" si="343"/>
        <v>-1.6981132075471698E-2</v>
      </c>
      <c r="I879" s="21">
        <f t="shared" si="344"/>
        <v>6.8365781731327031</v>
      </c>
      <c r="J879" s="21">
        <f t="shared" si="345"/>
        <v>-15.836578173132704</v>
      </c>
      <c r="K879" s="27">
        <f t="shared" si="346"/>
        <v>7918.2890865663521</v>
      </c>
      <c r="L879" s="16">
        <f>Daten!G879</f>
        <v>65</v>
      </c>
      <c r="M879" s="16">
        <f>Daten!H879</f>
        <v>315</v>
      </c>
      <c r="N879" s="16">
        <f>Daten!I879</f>
        <v>141</v>
      </c>
      <c r="O879" s="28">
        <f t="shared" si="347"/>
        <v>0.65396825396825398</v>
      </c>
      <c r="P879" s="16">
        <f t="shared" si="348"/>
        <v>174.19870156201159</v>
      </c>
      <c r="Q879" s="21">
        <f t="shared" si="349"/>
        <v>31.801298437988407</v>
      </c>
      <c r="R879" s="27">
        <f t="shared" si="350"/>
        <v>6360.2596875976815</v>
      </c>
      <c r="S879" s="9">
        <f>Daten!K879</f>
        <v>1456</v>
      </c>
      <c r="T879" s="9">
        <f>Daten!L879</f>
        <v>18980</v>
      </c>
      <c r="U879" s="9">
        <f>Daten!M879</f>
        <v>45786</v>
      </c>
      <c r="V879" s="9">
        <f>Daten!N879</f>
        <v>500</v>
      </c>
      <c r="W879" s="9">
        <f>Daten!O879</f>
        <v>500</v>
      </c>
      <c r="X879" s="23">
        <f t="shared" si="351"/>
        <v>66222</v>
      </c>
      <c r="Y879" s="9">
        <f t="shared" si="352"/>
        <v>184286.45695444092</v>
      </c>
      <c r="Z879" s="21">
        <f t="shared" si="353"/>
        <v>-118064.45695444092</v>
      </c>
      <c r="AA879" s="27">
        <f t="shared" si="354"/>
        <v>11806.445695444092</v>
      </c>
      <c r="AB879" s="32">
        <f t="shared" si="355"/>
        <v>26084.994469608126</v>
      </c>
      <c r="AC879" s="31">
        <f t="shared" si="356"/>
        <v>26084.994469608126</v>
      </c>
      <c r="AG879" s="26">
        <f t="shared" si="357"/>
        <v>7918.2890865663521</v>
      </c>
      <c r="AH879" s="26">
        <f t="shared" si="358"/>
        <v>11806.445695444092</v>
      </c>
      <c r="AI879" s="26">
        <f t="shared" si="359"/>
        <v>19724.734782010444</v>
      </c>
      <c r="AJ879" s="26">
        <f t="shared" si="360"/>
        <v>1</v>
      </c>
      <c r="AK879" s="26">
        <f t="shared" si="361"/>
        <v>19724.734782010444</v>
      </c>
      <c r="AL879" s="26">
        <f t="shared" ca="1" si="362"/>
        <v>46552</v>
      </c>
      <c r="AM879" s="26">
        <f t="shared" ca="1" si="363"/>
        <v>31</v>
      </c>
      <c r="AN879" s="26">
        <f ca="1">IF(AM879=0,0,COUNTIF($AM$19:AM879,C879*10+1))</f>
        <v>340</v>
      </c>
      <c r="AO879" s="21">
        <f t="shared" ca="1" si="364"/>
        <v>0</v>
      </c>
      <c r="AP879" s="33">
        <f t="shared" ca="1" si="365"/>
        <v>46552</v>
      </c>
      <c r="AR879" s="111">
        <v>21041</v>
      </c>
      <c r="AS879" s="26"/>
    </row>
    <row r="880" spans="1:45" x14ac:dyDescent="0.2">
      <c r="A880" s="15">
        <f>Daten!A880</f>
        <v>32514</v>
      </c>
      <c r="B880" s="8" t="str">
        <f>Daten!B880</f>
        <v>Kirchschlag</v>
      </c>
      <c r="C880" s="15">
        <f t="shared" si="341"/>
        <v>3</v>
      </c>
      <c r="D880" s="10">
        <f>Daten!D880</f>
        <v>0</v>
      </c>
      <c r="E880" s="9">
        <f>Daten!E880</f>
        <v>621</v>
      </c>
      <c r="F880" s="9">
        <f>Daten!F880</f>
        <v>629</v>
      </c>
      <c r="G880" s="27">
        <f t="shared" si="342"/>
        <v>-8</v>
      </c>
      <c r="H880" s="29">
        <f t="shared" si="343"/>
        <v>-1.2718600953895072E-2</v>
      </c>
      <c r="I880" s="21">
        <f t="shared" si="344"/>
        <v>8.1135993790574918</v>
      </c>
      <c r="J880" s="21">
        <f t="shared" si="345"/>
        <v>-16.11359937905749</v>
      </c>
      <c r="K880" s="27">
        <f t="shared" si="346"/>
        <v>8056.7996895287451</v>
      </c>
      <c r="L880" s="16">
        <f>Daten!G880</f>
        <v>70</v>
      </c>
      <c r="M880" s="16">
        <f>Daten!H880</f>
        <v>419</v>
      </c>
      <c r="N880" s="16">
        <f>Daten!I880</f>
        <v>132</v>
      </c>
      <c r="O880" s="28">
        <f t="shared" si="347"/>
        <v>0.4821002386634845</v>
      </c>
      <c r="P880" s="16">
        <f t="shared" si="348"/>
        <v>231.71192366502495</v>
      </c>
      <c r="Q880" s="21">
        <f t="shared" si="349"/>
        <v>-29.711923665024955</v>
      </c>
      <c r="R880" s="27">
        <f t="shared" si="350"/>
        <v>-5942.3847330049912</v>
      </c>
      <c r="S880" s="9">
        <f>Daten!K880</f>
        <v>11536</v>
      </c>
      <c r="T880" s="9">
        <f>Daten!L880</f>
        <v>19656</v>
      </c>
      <c r="U880" s="9">
        <f>Daten!M880</f>
        <v>52242</v>
      </c>
      <c r="V880" s="9">
        <f>Daten!N880</f>
        <v>500</v>
      </c>
      <c r="W880" s="9">
        <f>Daten!O880</f>
        <v>500</v>
      </c>
      <c r="X880" s="23">
        <f t="shared" si="351"/>
        <v>83434</v>
      </c>
      <c r="Y880" s="9">
        <f t="shared" si="352"/>
        <v>219658.1377518384</v>
      </c>
      <c r="Z880" s="21">
        <f t="shared" si="353"/>
        <v>-136224.1377518384</v>
      </c>
      <c r="AA880" s="27">
        <f t="shared" si="354"/>
        <v>13622.413775183841</v>
      </c>
      <c r="AB880" s="32">
        <f t="shared" si="355"/>
        <v>15736.828731707596</v>
      </c>
      <c r="AC880" s="31">
        <f t="shared" si="356"/>
        <v>15736.828731707596</v>
      </c>
      <c r="AG880" s="26">
        <f t="shared" si="357"/>
        <v>8056.7996895287451</v>
      </c>
      <c r="AH880" s="26">
        <f t="shared" si="358"/>
        <v>13622.413775183841</v>
      </c>
      <c r="AI880" s="26">
        <f t="shared" si="359"/>
        <v>21679.213464712586</v>
      </c>
      <c r="AJ880" s="26">
        <f t="shared" si="360"/>
        <v>1</v>
      </c>
      <c r="AK880" s="26">
        <f t="shared" si="361"/>
        <v>21679.213464712586</v>
      </c>
      <c r="AL880" s="26">
        <f t="shared" ca="1" si="362"/>
        <v>51165</v>
      </c>
      <c r="AM880" s="26">
        <f t="shared" ca="1" si="363"/>
        <v>31</v>
      </c>
      <c r="AN880" s="26">
        <f ca="1">IF(AM880=0,0,COUNTIF($AM$19:AM880,C880*10+1))</f>
        <v>341</v>
      </c>
      <c r="AO880" s="21">
        <f t="shared" ca="1" si="364"/>
        <v>0</v>
      </c>
      <c r="AP880" s="33">
        <f t="shared" ca="1" si="365"/>
        <v>51165</v>
      </c>
      <c r="AR880" s="111">
        <v>23126</v>
      </c>
      <c r="AS880" s="26"/>
    </row>
    <row r="881" spans="1:45" x14ac:dyDescent="0.2">
      <c r="A881" s="15">
        <f>Daten!A881</f>
        <v>32515</v>
      </c>
      <c r="B881" s="8" t="str">
        <f>Daten!B881</f>
        <v>Kottes-Purk</v>
      </c>
      <c r="C881" s="15">
        <f t="shared" si="341"/>
        <v>3</v>
      </c>
      <c r="D881" s="10">
        <f>Daten!D881</f>
        <v>0</v>
      </c>
      <c r="E881" s="9">
        <f>Daten!E881</f>
        <v>1459</v>
      </c>
      <c r="F881" s="9">
        <f>Daten!F881</f>
        <v>1477</v>
      </c>
      <c r="G881" s="27">
        <f t="shared" si="342"/>
        <v>-18</v>
      </c>
      <c r="H881" s="29">
        <f t="shared" si="343"/>
        <v>-1.2186865267433988E-2</v>
      </c>
      <c r="I881" s="21">
        <f t="shared" si="344"/>
        <v>19.052124456069816</v>
      </c>
      <c r="J881" s="21">
        <f t="shared" si="345"/>
        <v>-37.052124456069819</v>
      </c>
      <c r="K881" s="27">
        <f t="shared" si="346"/>
        <v>18526.062228034909</v>
      </c>
      <c r="L881" s="16">
        <f>Daten!G881</f>
        <v>196</v>
      </c>
      <c r="M881" s="16">
        <f>Daten!H881</f>
        <v>954</v>
      </c>
      <c r="N881" s="16">
        <f>Daten!I881</f>
        <v>309</v>
      </c>
      <c r="O881" s="28">
        <f t="shared" si="347"/>
        <v>0.52935010482180289</v>
      </c>
      <c r="P881" s="16">
        <f t="shared" si="348"/>
        <v>527.57321044494938</v>
      </c>
      <c r="Q881" s="21">
        <f t="shared" si="349"/>
        <v>-22.573210444949382</v>
      </c>
      <c r="R881" s="27">
        <f t="shared" si="350"/>
        <v>-4514.6420889898764</v>
      </c>
      <c r="S881" s="9">
        <f>Daten!K881</f>
        <v>30046</v>
      </c>
      <c r="T881" s="9">
        <f>Daten!L881</f>
        <v>58289</v>
      </c>
      <c r="U881" s="9">
        <f>Daten!M881</f>
        <v>190151</v>
      </c>
      <c r="V881" s="9">
        <f>Daten!N881</f>
        <v>500</v>
      </c>
      <c r="W881" s="9">
        <f>Daten!O881</f>
        <v>500</v>
      </c>
      <c r="X881" s="23">
        <f t="shared" si="351"/>
        <v>278486</v>
      </c>
      <c r="Y881" s="9">
        <f t="shared" si="352"/>
        <v>516072.82283402933</v>
      </c>
      <c r="Z881" s="21">
        <f t="shared" si="353"/>
        <v>-237586.82283402933</v>
      </c>
      <c r="AA881" s="27">
        <f t="shared" si="354"/>
        <v>23758.682283402934</v>
      </c>
      <c r="AB881" s="32">
        <f t="shared" si="355"/>
        <v>37770.102422447962</v>
      </c>
      <c r="AC881" s="31">
        <f t="shared" si="356"/>
        <v>37770.102422447962</v>
      </c>
      <c r="AG881" s="26">
        <f t="shared" si="357"/>
        <v>18526.062228034909</v>
      </c>
      <c r="AH881" s="26">
        <f t="shared" si="358"/>
        <v>23758.682283402934</v>
      </c>
      <c r="AI881" s="26">
        <f t="shared" si="359"/>
        <v>42284.744511437842</v>
      </c>
      <c r="AJ881" s="26">
        <f t="shared" si="360"/>
        <v>1</v>
      </c>
      <c r="AK881" s="26">
        <f t="shared" si="361"/>
        <v>42284.744511437842</v>
      </c>
      <c r="AL881" s="26">
        <f t="shared" ca="1" si="362"/>
        <v>99796</v>
      </c>
      <c r="AM881" s="26">
        <f t="shared" ca="1" si="363"/>
        <v>31</v>
      </c>
      <c r="AN881" s="26">
        <f ca="1">IF(AM881=0,0,COUNTIF($AM$19:AM881,C881*10+1))</f>
        <v>342</v>
      </c>
      <c r="AO881" s="21">
        <f t="shared" ca="1" si="364"/>
        <v>0</v>
      </c>
      <c r="AP881" s="33">
        <f t="shared" ca="1" si="365"/>
        <v>99796</v>
      </c>
      <c r="AR881" s="111">
        <v>45108</v>
      </c>
      <c r="AS881" s="26"/>
    </row>
    <row r="882" spans="1:45" x14ac:dyDescent="0.2">
      <c r="A882" s="15">
        <f>Daten!A882</f>
        <v>32516</v>
      </c>
      <c r="B882" s="8" t="str">
        <f>Daten!B882</f>
        <v>Langschlag</v>
      </c>
      <c r="C882" s="15">
        <f t="shared" si="341"/>
        <v>3</v>
      </c>
      <c r="D882" s="10">
        <f>Daten!D882</f>
        <v>0</v>
      </c>
      <c r="E882" s="9">
        <f>Daten!E882</f>
        <v>1736</v>
      </c>
      <c r="F882" s="9">
        <f>Daten!F882</f>
        <v>1799</v>
      </c>
      <c r="G882" s="27">
        <f t="shared" si="342"/>
        <v>-63</v>
      </c>
      <c r="H882" s="29">
        <f t="shared" si="343"/>
        <v>-3.5019455252918288E-2</v>
      </c>
      <c r="I882" s="21">
        <f t="shared" si="344"/>
        <v>23.205668176350439</v>
      </c>
      <c r="J882" s="21">
        <f t="shared" si="345"/>
        <v>-86.205668176350443</v>
      </c>
      <c r="K882" s="27">
        <f t="shared" si="346"/>
        <v>43102.834088175223</v>
      </c>
      <c r="L882" s="16">
        <f>Daten!G882</f>
        <v>266</v>
      </c>
      <c r="M882" s="16">
        <f>Daten!H882</f>
        <v>1107</v>
      </c>
      <c r="N882" s="16">
        <f>Daten!I882</f>
        <v>363</v>
      </c>
      <c r="O882" s="28">
        <f t="shared" si="347"/>
        <v>0.56820234869015351</v>
      </c>
      <c r="P882" s="16">
        <f t="shared" si="348"/>
        <v>612.18400834649788</v>
      </c>
      <c r="Q882" s="21">
        <f t="shared" si="349"/>
        <v>16.815991653502124</v>
      </c>
      <c r="R882" s="27">
        <f t="shared" si="350"/>
        <v>3363.1983307004248</v>
      </c>
      <c r="S882" s="9">
        <f>Daten!K882</f>
        <v>33983</v>
      </c>
      <c r="T882" s="9">
        <f>Daten!L882</f>
        <v>74756</v>
      </c>
      <c r="U882" s="9">
        <f>Daten!M882</f>
        <v>143227</v>
      </c>
      <c r="V882" s="9">
        <f>Daten!N882</f>
        <v>500</v>
      </c>
      <c r="W882" s="9">
        <f>Daten!O882</f>
        <v>500</v>
      </c>
      <c r="X882" s="23">
        <f t="shared" si="351"/>
        <v>251966</v>
      </c>
      <c r="Y882" s="9">
        <f t="shared" si="352"/>
        <v>614052.3786428204</v>
      </c>
      <c r="Z882" s="21">
        <f t="shared" si="353"/>
        <v>-362086.3786428204</v>
      </c>
      <c r="AA882" s="27">
        <f t="shared" si="354"/>
        <v>36208.637864282042</v>
      </c>
      <c r="AB882" s="32">
        <f t="shared" si="355"/>
        <v>82674.670283157699</v>
      </c>
      <c r="AC882" s="31">
        <f t="shared" si="356"/>
        <v>82674.670283157699</v>
      </c>
      <c r="AG882" s="26">
        <f t="shared" si="357"/>
        <v>43102.834088175223</v>
      </c>
      <c r="AH882" s="26">
        <f t="shared" si="358"/>
        <v>36208.637864282042</v>
      </c>
      <c r="AI882" s="26">
        <f t="shared" si="359"/>
        <v>79311.471952457272</v>
      </c>
      <c r="AJ882" s="26">
        <f t="shared" si="360"/>
        <v>1</v>
      </c>
      <c r="AK882" s="26">
        <f t="shared" si="361"/>
        <v>79311.471952457272</v>
      </c>
      <c r="AL882" s="26">
        <f t="shared" ca="1" si="362"/>
        <v>187183</v>
      </c>
      <c r="AM882" s="26">
        <f t="shared" ca="1" si="363"/>
        <v>31</v>
      </c>
      <c r="AN882" s="26">
        <f ca="1">IF(AM882=0,0,COUNTIF($AM$19:AM882,C882*10+1))</f>
        <v>343</v>
      </c>
      <c r="AO882" s="21">
        <f t="shared" ca="1" si="364"/>
        <v>0</v>
      </c>
      <c r="AP882" s="33">
        <f t="shared" ca="1" si="365"/>
        <v>187183</v>
      </c>
      <c r="AR882" s="111">
        <v>84607</v>
      </c>
      <c r="AS882" s="26"/>
    </row>
    <row r="883" spans="1:45" x14ac:dyDescent="0.2">
      <c r="A883" s="15">
        <f>Daten!A883</f>
        <v>32517</v>
      </c>
      <c r="B883" s="8" t="str">
        <f>Daten!B883</f>
        <v>Martinsberg</v>
      </c>
      <c r="C883" s="15">
        <f t="shared" si="341"/>
        <v>3</v>
      </c>
      <c r="D883" s="10">
        <f>Daten!D883</f>
        <v>0</v>
      </c>
      <c r="E883" s="9">
        <f>Daten!E883</f>
        <v>1102</v>
      </c>
      <c r="F883" s="9">
        <f>Daten!F883</f>
        <v>1142</v>
      </c>
      <c r="G883" s="27">
        <f t="shared" si="342"/>
        <v>-40</v>
      </c>
      <c r="H883" s="29">
        <f t="shared" si="343"/>
        <v>-3.5026269702276708E-2</v>
      </c>
      <c r="I883" s="21">
        <f t="shared" si="344"/>
        <v>14.730891082485938</v>
      </c>
      <c r="J883" s="21">
        <f t="shared" si="345"/>
        <v>-54.73089108248594</v>
      </c>
      <c r="K883" s="27">
        <f t="shared" si="346"/>
        <v>27365.445541242971</v>
      </c>
      <c r="L883" s="16">
        <f>Daten!G883</f>
        <v>168</v>
      </c>
      <c r="M883" s="16">
        <f>Daten!H883</f>
        <v>707</v>
      </c>
      <c r="N883" s="16">
        <f>Daten!I883</f>
        <v>227</v>
      </c>
      <c r="O883" s="28">
        <f t="shared" si="347"/>
        <v>0.55869872701555867</v>
      </c>
      <c r="P883" s="16">
        <f t="shared" si="348"/>
        <v>390.97930795029271</v>
      </c>
      <c r="Q883" s="21">
        <f t="shared" si="349"/>
        <v>4.0206920497072929</v>
      </c>
      <c r="R883" s="27">
        <f t="shared" si="350"/>
        <v>804.13840994145858</v>
      </c>
      <c r="S883" s="9">
        <f>Daten!K883</f>
        <v>18008</v>
      </c>
      <c r="T883" s="9">
        <f>Daten!L883</f>
        <v>52033</v>
      </c>
      <c r="U883" s="9">
        <f>Daten!M883</f>
        <v>180316</v>
      </c>
      <c r="V883" s="9">
        <f>Daten!N883</f>
        <v>500</v>
      </c>
      <c r="W883" s="9">
        <f>Daten!O883</f>
        <v>500</v>
      </c>
      <c r="X883" s="23">
        <f t="shared" si="351"/>
        <v>250357</v>
      </c>
      <c r="Y883" s="9">
        <f t="shared" si="352"/>
        <v>389795.92238732032</v>
      </c>
      <c r="Z883" s="21">
        <f t="shared" si="353"/>
        <v>-139438.92238732032</v>
      </c>
      <c r="AA883" s="27">
        <f t="shared" si="354"/>
        <v>13943.892238732033</v>
      </c>
      <c r="AB883" s="32">
        <f t="shared" si="355"/>
        <v>42113.476189916459</v>
      </c>
      <c r="AC883" s="31">
        <f t="shared" si="356"/>
        <v>42113.476189916459</v>
      </c>
      <c r="AG883" s="26">
        <f t="shared" si="357"/>
        <v>27365.445541242971</v>
      </c>
      <c r="AH883" s="26">
        <f t="shared" si="358"/>
        <v>13943.892238732033</v>
      </c>
      <c r="AI883" s="26">
        <f t="shared" si="359"/>
        <v>41309.337779975001</v>
      </c>
      <c r="AJ883" s="26">
        <f t="shared" si="360"/>
        <v>1</v>
      </c>
      <c r="AK883" s="26">
        <f t="shared" si="361"/>
        <v>41309.337779975001</v>
      </c>
      <c r="AL883" s="26">
        <f t="shared" ca="1" si="362"/>
        <v>97494</v>
      </c>
      <c r="AM883" s="26">
        <f t="shared" ca="1" si="363"/>
        <v>31</v>
      </c>
      <c r="AN883" s="26">
        <f ca="1">IF(AM883=0,0,COUNTIF($AM$19:AM883,C883*10+1))</f>
        <v>344</v>
      </c>
      <c r="AO883" s="21">
        <f t="shared" ca="1" si="364"/>
        <v>0</v>
      </c>
      <c r="AP883" s="33">
        <f t="shared" ca="1" si="365"/>
        <v>97494</v>
      </c>
      <c r="AR883" s="111">
        <v>44067</v>
      </c>
      <c r="AS883" s="26"/>
    </row>
    <row r="884" spans="1:45" x14ac:dyDescent="0.2">
      <c r="A884" s="15">
        <f>Daten!A884</f>
        <v>32518</v>
      </c>
      <c r="B884" s="8" t="str">
        <f>Daten!B884</f>
        <v>Ottenschlag</v>
      </c>
      <c r="C884" s="15">
        <f t="shared" si="341"/>
        <v>3</v>
      </c>
      <c r="D884" s="10">
        <f>Daten!D884</f>
        <v>0</v>
      </c>
      <c r="E884" s="9">
        <f>Daten!E884</f>
        <v>995</v>
      </c>
      <c r="F884" s="9">
        <f>Daten!F884</f>
        <v>1000</v>
      </c>
      <c r="G884" s="27">
        <f t="shared" si="342"/>
        <v>-5</v>
      </c>
      <c r="H884" s="29">
        <f t="shared" si="343"/>
        <v>-5.0000000000000001E-3</v>
      </c>
      <c r="I884" s="21">
        <f t="shared" si="344"/>
        <v>12.899204100250383</v>
      </c>
      <c r="J884" s="21">
        <f t="shared" si="345"/>
        <v>-17.899204100250383</v>
      </c>
      <c r="K884" s="27">
        <f t="shared" si="346"/>
        <v>8949.6020501251915</v>
      </c>
      <c r="L884" s="16">
        <f>Daten!G884</f>
        <v>119</v>
      </c>
      <c r="M884" s="16">
        <f>Daten!H884</f>
        <v>621</v>
      </c>
      <c r="N884" s="16">
        <f>Daten!I884</f>
        <v>255</v>
      </c>
      <c r="O884" s="28">
        <f t="shared" si="347"/>
        <v>0.60225442834138487</v>
      </c>
      <c r="P884" s="16">
        <f t="shared" si="348"/>
        <v>343.42029736510858</v>
      </c>
      <c r="Q884" s="21">
        <f t="shared" si="349"/>
        <v>30.579702634891419</v>
      </c>
      <c r="R884" s="27">
        <f t="shared" si="350"/>
        <v>6115.9405269782837</v>
      </c>
      <c r="S884" s="9">
        <f>Daten!K884</f>
        <v>8569</v>
      </c>
      <c r="T884" s="9">
        <f>Daten!L884</f>
        <v>86924</v>
      </c>
      <c r="U884" s="9">
        <f>Daten!M884</f>
        <v>547314</v>
      </c>
      <c r="V884" s="9">
        <f>Daten!N884</f>
        <v>500</v>
      </c>
      <c r="W884" s="9">
        <f>Daten!O884</f>
        <v>500</v>
      </c>
      <c r="X884" s="23">
        <f t="shared" si="351"/>
        <v>642807</v>
      </c>
      <c r="Y884" s="9">
        <f t="shared" si="352"/>
        <v>351948.22393410502</v>
      </c>
      <c r="Z884" s="21">
        <f t="shared" si="353"/>
        <v>290858.77606589498</v>
      </c>
      <c r="AA884" s="27">
        <f t="shared" si="354"/>
        <v>-29085.8776065895</v>
      </c>
      <c r="AB884" s="32">
        <f t="shared" si="355"/>
        <v>-14020.335029486025</v>
      </c>
      <c r="AC884" s="31">
        <f t="shared" si="356"/>
        <v>0</v>
      </c>
      <c r="AG884" s="26">
        <f t="shared" si="357"/>
        <v>0</v>
      </c>
      <c r="AH884" s="26">
        <f t="shared" si="358"/>
        <v>0</v>
      </c>
      <c r="AI884" s="26">
        <f t="shared" si="359"/>
        <v>0</v>
      </c>
      <c r="AJ884" s="26">
        <f t="shared" si="360"/>
        <v>1</v>
      </c>
      <c r="AK884" s="26">
        <f t="shared" si="361"/>
        <v>0</v>
      </c>
      <c r="AL884" s="26">
        <f t="shared" ca="1" si="362"/>
        <v>0</v>
      </c>
      <c r="AM884" s="26">
        <f t="shared" ca="1" si="363"/>
        <v>0</v>
      </c>
      <c r="AN884" s="26">
        <f ca="1">IF(AM884=0,0,COUNTIF($AM$19:AM884,C884*10+1))</f>
        <v>0</v>
      </c>
      <c r="AO884" s="21">
        <f t="shared" ca="1" si="364"/>
        <v>0</v>
      </c>
      <c r="AP884" s="33">
        <f t="shared" ca="1" si="365"/>
        <v>0</v>
      </c>
      <c r="AR884" s="111">
        <v>0</v>
      </c>
      <c r="AS884" s="26"/>
    </row>
    <row r="885" spans="1:45" x14ac:dyDescent="0.2">
      <c r="A885" s="15">
        <f>Daten!A885</f>
        <v>32519</v>
      </c>
      <c r="B885" s="8" t="str">
        <f>Daten!B885</f>
        <v>Altmelon</v>
      </c>
      <c r="C885" s="15">
        <f t="shared" si="341"/>
        <v>3</v>
      </c>
      <c r="D885" s="10">
        <f>Daten!D885</f>
        <v>0</v>
      </c>
      <c r="E885" s="9">
        <f>Daten!E885</f>
        <v>844</v>
      </c>
      <c r="F885" s="9">
        <f>Daten!F885</f>
        <v>845</v>
      </c>
      <c r="G885" s="27">
        <f t="shared" si="342"/>
        <v>-1</v>
      </c>
      <c r="H885" s="29">
        <f t="shared" si="343"/>
        <v>-1.1834319526627219E-3</v>
      </c>
      <c r="I885" s="21">
        <f t="shared" si="344"/>
        <v>10.899827464711574</v>
      </c>
      <c r="J885" s="21">
        <f t="shared" si="345"/>
        <v>-11.899827464711574</v>
      </c>
      <c r="K885" s="27">
        <f t="shared" si="346"/>
        <v>5949.913732355787</v>
      </c>
      <c r="L885" s="16">
        <f>Daten!G885</f>
        <v>125</v>
      </c>
      <c r="M885" s="16">
        <f>Daten!H885</f>
        <v>553</v>
      </c>
      <c r="N885" s="16">
        <f>Daten!I885</f>
        <v>166</v>
      </c>
      <c r="O885" s="28">
        <f t="shared" si="347"/>
        <v>0.52622061482820981</v>
      </c>
      <c r="P885" s="16">
        <f t="shared" si="348"/>
        <v>305.81549829775372</v>
      </c>
      <c r="Q885" s="21">
        <f t="shared" si="349"/>
        <v>-14.81549829775372</v>
      </c>
      <c r="R885" s="27">
        <f t="shared" si="350"/>
        <v>-2963.099659550744</v>
      </c>
      <c r="S885" s="9">
        <f>Daten!K885</f>
        <v>15599</v>
      </c>
      <c r="T885" s="9">
        <f>Daten!L885</f>
        <v>41482</v>
      </c>
      <c r="U885" s="9">
        <f>Daten!M885</f>
        <v>50209</v>
      </c>
      <c r="V885" s="9">
        <f>Daten!N885</f>
        <v>500</v>
      </c>
      <c r="W885" s="9">
        <f>Daten!O885</f>
        <v>500</v>
      </c>
      <c r="X885" s="23">
        <f t="shared" si="351"/>
        <v>107290</v>
      </c>
      <c r="Y885" s="9">
        <f t="shared" si="352"/>
        <v>298536.98593003477</v>
      </c>
      <c r="Z885" s="21">
        <f t="shared" si="353"/>
        <v>-191246.98593003477</v>
      </c>
      <c r="AA885" s="27">
        <f t="shared" si="354"/>
        <v>19124.698593003479</v>
      </c>
      <c r="AB885" s="32">
        <f t="shared" si="355"/>
        <v>22111.512665808521</v>
      </c>
      <c r="AC885" s="31">
        <f t="shared" si="356"/>
        <v>22111.512665808521</v>
      </c>
      <c r="AG885" s="26">
        <f t="shared" si="357"/>
        <v>5949.913732355787</v>
      </c>
      <c r="AH885" s="26">
        <f t="shared" si="358"/>
        <v>19124.698593003479</v>
      </c>
      <c r="AI885" s="26">
        <f t="shared" si="359"/>
        <v>25074.612325359267</v>
      </c>
      <c r="AJ885" s="26">
        <f t="shared" si="360"/>
        <v>1</v>
      </c>
      <c r="AK885" s="26">
        <f t="shared" si="361"/>
        <v>25074.612325359267</v>
      </c>
      <c r="AL885" s="26">
        <f t="shared" ca="1" si="362"/>
        <v>59178</v>
      </c>
      <c r="AM885" s="26">
        <f t="shared" ca="1" si="363"/>
        <v>31</v>
      </c>
      <c r="AN885" s="26">
        <f ca="1">IF(AM885=0,0,COUNTIF($AM$19:AM885,C885*10+1))</f>
        <v>345</v>
      </c>
      <c r="AO885" s="21">
        <f t="shared" ca="1" si="364"/>
        <v>0</v>
      </c>
      <c r="AP885" s="33">
        <f t="shared" ca="1" si="365"/>
        <v>59178</v>
      </c>
      <c r="AR885" s="111">
        <v>26748</v>
      </c>
      <c r="AS885" s="26"/>
    </row>
    <row r="886" spans="1:45" x14ac:dyDescent="0.2">
      <c r="A886" s="15">
        <f>Daten!A886</f>
        <v>32520</v>
      </c>
      <c r="B886" s="8" t="str">
        <f>Daten!B886</f>
        <v>Pölla</v>
      </c>
      <c r="C886" s="15">
        <f t="shared" si="341"/>
        <v>3</v>
      </c>
      <c r="D886" s="10">
        <f>Daten!D886</f>
        <v>0</v>
      </c>
      <c r="E886" s="9">
        <f>Daten!E886</f>
        <v>923</v>
      </c>
      <c r="F886" s="9">
        <f>Daten!F886</f>
        <v>948</v>
      </c>
      <c r="G886" s="27">
        <f t="shared" si="342"/>
        <v>-25</v>
      </c>
      <c r="H886" s="29">
        <f t="shared" si="343"/>
        <v>-2.6371308016877638E-2</v>
      </c>
      <c r="I886" s="21">
        <f t="shared" si="344"/>
        <v>12.228445487037364</v>
      </c>
      <c r="J886" s="21">
        <f t="shared" si="345"/>
        <v>-37.228445487037362</v>
      </c>
      <c r="K886" s="27">
        <f t="shared" si="346"/>
        <v>18614.22274351868</v>
      </c>
      <c r="L886" s="16">
        <f>Daten!G886</f>
        <v>128</v>
      </c>
      <c r="M886" s="16">
        <f>Daten!H886</f>
        <v>573</v>
      </c>
      <c r="N886" s="16">
        <f>Daten!I886</f>
        <v>222</v>
      </c>
      <c r="O886" s="28">
        <f t="shared" si="347"/>
        <v>0.61082024432809778</v>
      </c>
      <c r="P886" s="16">
        <f t="shared" si="348"/>
        <v>316.87573331756397</v>
      </c>
      <c r="Q886" s="21">
        <f t="shared" si="349"/>
        <v>33.12426668243603</v>
      </c>
      <c r="R886" s="27">
        <f t="shared" si="350"/>
        <v>6624.8533364872055</v>
      </c>
      <c r="S886" s="9">
        <f>Daten!K886</f>
        <v>52018</v>
      </c>
      <c r="T886" s="9">
        <f>Daten!L886</f>
        <v>33276</v>
      </c>
      <c r="U886" s="9">
        <f>Daten!M886</f>
        <v>73089</v>
      </c>
      <c r="V886" s="9">
        <f>Daten!N886</f>
        <v>500</v>
      </c>
      <c r="W886" s="9">
        <f>Daten!O886</f>
        <v>500</v>
      </c>
      <c r="X886" s="23">
        <f t="shared" si="351"/>
        <v>158383</v>
      </c>
      <c r="Y886" s="9">
        <f t="shared" si="352"/>
        <v>326480.61375997879</v>
      </c>
      <c r="Z886" s="21">
        <f t="shared" si="353"/>
        <v>-168097.61375997879</v>
      </c>
      <c r="AA886" s="27">
        <f t="shared" si="354"/>
        <v>16809.761375997881</v>
      </c>
      <c r="AB886" s="32">
        <f t="shared" si="355"/>
        <v>42048.837456003763</v>
      </c>
      <c r="AC886" s="31">
        <f t="shared" si="356"/>
        <v>42048.837456003763</v>
      </c>
      <c r="AG886" s="26">
        <f t="shared" si="357"/>
        <v>18614.22274351868</v>
      </c>
      <c r="AH886" s="26">
        <f t="shared" si="358"/>
        <v>16809.761375997881</v>
      </c>
      <c r="AI886" s="26">
        <f t="shared" si="359"/>
        <v>35423.984119516565</v>
      </c>
      <c r="AJ886" s="26">
        <f t="shared" si="360"/>
        <v>1</v>
      </c>
      <c r="AK886" s="26">
        <f t="shared" si="361"/>
        <v>35423.984119516565</v>
      </c>
      <c r="AL886" s="26">
        <f t="shared" ca="1" si="362"/>
        <v>83604</v>
      </c>
      <c r="AM886" s="26">
        <f t="shared" ca="1" si="363"/>
        <v>31</v>
      </c>
      <c r="AN886" s="26">
        <f ca="1">IF(AM886=0,0,COUNTIF($AM$19:AM886,C886*10+1))</f>
        <v>346</v>
      </c>
      <c r="AO886" s="21">
        <f t="shared" ca="1" si="364"/>
        <v>0</v>
      </c>
      <c r="AP886" s="33">
        <f t="shared" ca="1" si="365"/>
        <v>83604</v>
      </c>
      <c r="AR886" s="111">
        <v>37789</v>
      </c>
      <c r="AS886" s="26"/>
    </row>
    <row r="887" spans="1:45" x14ac:dyDescent="0.2">
      <c r="A887" s="15">
        <f>Daten!A887</f>
        <v>32521</v>
      </c>
      <c r="B887" s="8" t="str">
        <f>Daten!B887</f>
        <v>Rappottenstein</v>
      </c>
      <c r="C887" s="15">
        <f t="shared" si="341"/>
        <v>3</v>
      </c>
      <c r="D887" s="10">
        <f>Daten!D887</f>
        <v>0</v>
      </c>
      <c r="E887" s="9">
        <f>Daten!E887</f>
        <v>1724</v>
      </c>
      <c r="F887" s="9">
        <f>Daten!F887</f>
        <v>1730</v>
      </c>
      <c r="G887" s="27">
        <f t="shared" si="342"/>
        <v>-6</v>
      </c>
      <c r="H887" s="29">
        <f t="shared" si="343"/>
        <v>-3.4682080924855491E-3</v>
      </c>
      <c r="I887" s="21">
        <f t="shared" si="344"/>
        <v>22.315623093433164</v>
      </c>
      <c r="J887" s="21">
        <f t="shared" si="345"/>
        <v>-28.315623093433164</v>
      </c>
      <c r="K887" s="27">
        <f t="shared" si="346"/>
        <v>14157.811546716583</v>
      </c>
      <c r="L887" s="16">
        <f>Daten!G887</f>
        <v>268</v>
      </c>
      <c r="M887" s="16">
        <f>Daten!H887</f>
        <v>1119</v>
      </c>
      <c r="N887" s="16">
        <f>Daten!I887</f>
        <v>337</v>
      </c>
      <c r="O887" s="28">
        <f t="shared" si="347"/>
        <v>0.54066130473637175</v>
      </c>
      <c r="P887" s="16">
        <f t="shared" si="348"/>
        <v>618.82014935838413</v>
      </c>
      <c r="Q887" s="21">
        <f t="shared" si="349"/>
        <v>-13.820149358384128</v>
      </c>
      <c r="R887" s="27">
        <f t="shared" si="350"/>
        <v>-2764.0298716768257</v>
      </c>
      <c r="S887" s="9">
        <f>Daten!K887</f>
        <v>28135</v>
      </c>
      <c r="T887" s="9">
        <f>Daten!L887</f>
        <v>89063</v>
      </c>
      <c r="U887" s="9">
        <f>Daten!M887</f>
        <v>242130</v>
      </c>
      <c r="V887" s="9">
        <f>Daten!N887</f>
        <v>500</v>
      </c>
      <c r="W887" s="9">
        <f>Daten!O887</f>
        <v>500</v>
      </c>
      <c r="X887" s="23">
        <f t="shared" si="351"/>
        <v>359328</v>
      </c>
      <c r="Y887" s="9">
        <f t="shared" si="352"/>
        <v>609807.77694713266</v>
      </c>
      <c r="Z887" s="21">
        <f t="shared" si="353"/>
        <v>-250479.77694713266</v>
      </c>
      <c r="AA887" s="27">
        <f t="shared" si="354"/>
        <v>25047.977694713267</v>
      </c>
      <c r="AB887" s="32">
        <f t="shared" si="355"/>
        <v>36441.759369753025</v>
      </c>
      <c r="AC887" s="31">
        <f t="shared" si="356"/>
        <v>36441.759369753025</v>
      </c>
      <c r="AG887" s="26">
        <f t="shared" si="357"/>
        <v>14157.811546716583</v>
      </c>
      <c r="AH887" s="26">
        <f t="shared" si="358"/>
        <v>25047.977694713267</v>
      </c>
      <c r="AI887" s="26">
        <f t="shared" si="359"/>
        <v>39205.789241429848</v>
      </c>
      <c r="AJ887" s="26">
        <f t="shared" si="360"/>
        <v>1</v>
      </c>
      <c r="AK887" s="26">
        <f t="shared" si="361"/>
        <v>39205.789241429848</v>
      </c>
      <c r="AL887" s="26">
        <f t="shared" ca="1" si="362"/>
        <v>92529</v>
      </c>
      <c r="AM887" s="26">
        <f t="shared" ca="1" si="363"/>
        <v>31</v>
      </c>
      <c r="AN887" s="26">
        <f ca="1">IF(AM887=0,0,COUNTIF($AM$19:AM887,C887*10+1))</f>
        <v>347</v>
      </c>
      <c r="AO887" s="21">
        <f t="shared" ca="1" si="364"/>
        <v>0</v>
      </c>
      <c r="AP887" s="33">
        <f t="shared" ca="1" si="365"/>
        <v>92529</v>
      </c>
      <c r="AR887" s="111">
        <v>41823</v>
      </c>
      <c r="AS887" s="26"/>
    </row>
    <row r="888" spans="1:45" x14ac:dyDescent="0.2">
      <c r="A888" s="15">
        <f>Daten!A888</f>
        <v>32522</v>
      </c>
      <c r="B888" s="8" t="str">
        <f>Daten!B888</f>
        <v>Sallingberg</v>
      </c>
      <c r="C888" s="15">
        <f t="shared" si="341"/>
        <v>3</v>
      </c>
      <c r="D888" s="10">
        <f>Daten!D888</f>
        <v>0</v>
      </c>
      <c r="E888" s="9">
        <f>Daten!E888</f>
        <v>1264</v>
      </c>
      <c r="F888" s="9">
        <f>Daten!F888</f>
        <v>1311</v>
      </c>
      <c r="G888" s="27">
        <f t="shared" si="342"/>
        <v>-47</v>
      </c>
      <c r="H888" s="29">
        <f t="shared" si="343"/>
        <v>-3.5850495804729217E-2</v>
      </c>
      <c r="I888" s="21">
        <f t="shared" si="344"/>
        <v>16.910856575428252</v>
      </c>
      <c r="J888" s="21">
        <f t="shared" si="345"/>
        <v>-63.910856575428255</v>
      </c>
      <c r="K888" s="27">
        <f t="shared" si="346"/>
        <v>31955.428287714127</v>
      </c>
      <c r="L888" s="16">
        <f>Daten!G888</f>
        <v>177</v>
      </c>
      <c r="M888" s="16">
        <f>Daten!H888</f>
        <v>782</v>
      </c>
      <c r="N888" s="16">
        <f>Daten!I888</f>
        <v>305</v>
      </c>
      <c r="O888" s="28">
        <f t="shared" si="347"/>
        <v>0.61636828644501274</v>
      </c>
      <c r="P888" s="16">
        <f t="shared" si="348"/>
        <v>432.45518927458119</v>
      </c>
      <c r="Q888" s="21">
        <f t="shared" si="349"/>
        <v>49.544810725418813</v>
      </c>
      <c r="R888" s="27">
        <f t="shared" si="350"/>
        <v>9908.9621450837622</v>
      </c>
      <c r="S888" s="9">
        <f>Daten!K888</f>
        <v>29366</v>
      </c>
      <c r="T888" s="9">
        <f>Daten!L888</f>
        <v>61670</v>
      </c>
      <c r="U888" s="9">
        <f>Daten!M888</f>
        <v>155407</v>
      </c>
      <c r="V888" s="9">
        <f>Daten!N888</f>
        <v>500</v>
      </c>
      <c r="W888" s="9">
        <f>Daten!O888</f>
        <v>500</v>
      </c>
      <c r="X888" s="23">
        <f t="shared" si="351"/>
        <v>246443</v>
      </c>
      <c r="Y888" s="9">
        <f t="shared" si="352"/>
        <v>447098.04527910426</v>
      </c>
      <c r="Z888" s="21">
        <f t="shared" si="353"/>
        <v>-200655.04527910426</v>
      </c>
      <c r="AA888" s="27">
        <f t="shared" si="354"/>
        <v>20065.504527910427</v>
      </c>
      <c r="AB888" s="32">
        <f t="shared" si="355"/>
        <v>61929.89496070832</v>
      </c>
      <c r="AC888" s="31">
        <f t="shared" si="356"/>
        <v>61929.89496070832</v>
      </c>
      <c r="AG888" s="26">
        <f t="shared" si="357"/>
        <v>31955.428287714127</v>
      </c>
      <c r="AH888" s="26">
        <f t="shared" si="358"/>
        <v>20065.504527910427</v>
      </c>
      <c r="AI888" s="26">
        <f t="shared" si="359"/>
        <v>52020.932815624554</v>
      </c>
      <c r="AJ888" s="26">
        <f t="shared" si="360"/>
        <v>1</v>
      </c>
      <c r="AK888" s="26">
        <f t="shared" si="361"/>
        <v>52020.932815624554</v>
      </c>
      <c r="AL888" s="26">
        <f t="shared" ca="1" si="362"/>
        <v>122774</v>
      </c>
      <c r="AM888" s="26">
        <f t="shared" ca="1" si="363"/>
        <v>31</v>
      </c>
      <c r="AN888" s="26">
        <f ca="1">IF(AM888=0,0,COUNTIF($AM$19:AM888,C888*10+1))</f>
        <v>348</v>
      </c>
      <c r="AO888" s="21">
        <f t="shared" ca="1" si="364"/>
        <v>0</v>
      </c>
      <c r="AP888" s="33">
        <f t="shared" ca="1" si="365"/>
        <v>122774</v>
      </c>
      <c r="AR888" s="111">
        <v>55493</v>
      </c>
      <c r="AS888" s="26"/>
    </row>
    <row r="889" spans="1:45" x14ac:dyDescent="0.2">
      <c r="A889" s="15">
        <f>Daten!A889</f>
        <v>32523</v>
      </c>
      <c r="B889" s="8" t="str">
        <f>Daten!B889</f>
        <v>Schönbach</v>
      </c>
      <c r="C889" s="15">
        <f t="shared" si="341"/>
        <v>3</v>
      </c>
      <c r="D889" s="10">
        <f>Daten!D889</f>
        <v>0</v>
      </c>
      <c r="E889" s="9">
        <f>Daten!E889</f>
        <v>780</v>
      </c>
      <c r="F889" s="9">
        <f>Daten!F889</f>
        <v>827</v>
      </c>
      <c r="G889" s="27">
        <f t="shared" si="342"/>
        <v>-47</v>
      </c>
      <c r="H889" s="29">
        <f t="shared" si="343"/>
        <v>-5.6831922611850064E-2</v>
      </c>
      <c r="I889" s="21">
        <f t="shared" si="344"/>
        <v>10.667641790907068</v>
      </c>
      <c r="J889" s="21">
        <f t="shared" si="345"/>
        <v>-57.667641790907069</v>
      </c>
      <c r="K889" s="27">
        <f t="shared" si="346"/>
        <v>28833.820895453533</v>
      </c>
      <c r="L889" s="16">
        <f>Daten!G889</f>
        <v>98</v>
      </c>
      <c r="M889" s="16">
        <f>Daten!H889</f>
        <v>516</v>
      </c>
      <c r="N889" s="16">
        <f>Daten!I889</f>
        <v>166</v>
      </c>
      <c r="O889" s="28">
        <f t="shared" si="347"/>
        <v>0.51162790697674421</v>
      </c>
      <c r="P889" s="16">
        <f t="shared" si="348"/>
        <v>285.3540635111047</v>
      </c>
      <c r="Q889" s="21">
        <f t="shared" si="349"/>
        <v>-21.354063511104698</v>
      </c>
      <c r="R889" s="27">
        <f t="shared" si="350"/>
        <v>-4270.8127022209392</v>
      </c>
      <c r="S889" s="9">
        <f>Daten!K889</f>
        <v>17973</v>
      </c>
      <c r="T889" s="9">
        <f>Daten!L889</f>
        <v>36658</v>
      </c>
      <c r="U889" s="9">
        <f>Daten!M889</f>
        <v>230779</v>
      </c>
      <c r="V889" s="9">
        <f>Daten!N889</f>
        <v>500</v>
      </c>
      <c r="W889" s="9">
        <f>Daten!O889</f>
        <v>500</v>
      </c>
      <c r="X889" s="23">
        <f t="shared" si="351"/>
        <v>285410</v>
      </c>
      <c r="Y889" s="9">
        <f t="shared" si="352"/>
        <v>275899.11021970038</v>
      </c>
      <c r="Z889" s="21">
        <f t="shared" si="353"/>
        <v>9510.8897802996216</v>
      </c>
      <c r="AA889" s="27">
        <f t="shared" si="354"/>
        <v>-951.08897802996216</v>
      </c>
      <c r="AB889" s="32">
        <f t="shared" si="355"/>
        <v>23611.91921520263</v>
      </c>
      <c r="AC889" s="31">
        <f t="shared" si="356"/>
        <v>23611.91921520263</v>
      </c>
      <c r="AG889" s="26">
        <f t="shared" si="357"/>
        <v>28833.820895453533</v>
      </c>
      <c r="AH889" s="26">
        <f t="shared" si="358"/>
        <v>-951.08897802996216</v>
      </c>
      <c r="AI889" s="26">
        <f t="shared" si="359"/>
        <v>27882.731917423571</v>
      </c>
      <c r="AJ889" s="26">
        <f t="shared" si="360"/>
        <v>1</v>
      </c>
      <c r="AK889" s="26">
        <f t="shared" si="361"/>
        <v>27882.731917423571</v>
      </c>
      <c r="AL889" s="26">
        <f t="shared" ca="1" si="362"/>
        <v>65806</v>
      </c>
      <c r="AM889" s="26">
        <f t="shared" ca="1" si="363"/>
        <v>31</v>
      </c>
      <c r="AN889" s="26">
        <f ca="1">IF(AM889=0,0,COUNTIF($AM$19:AM889,C889*10+1))</f>
        <v>349</v>
      </c>
      <c r="AO889" s="21">
        <f t="shared" ca="1" si="364"/>
        <v>0</v>
      </c>
      <c r="AP889" s="33">
        <f t="shared" ca="1" si="365"/>
        <v>65806</v>
      </c>
      <c r="AR889" s="111">
        <v>29744</v>
      </c>
      <c r="AS889" s="26"/>
    </row>
    <row r="890" spans="1:45" x14ac:dyDescent="0.2">
      <c r="A890" s="15">
        <f>Daten!A890</f>
        <v>32524</v>
      </c>
      <c r="B890" s="8" t="str">
        <f>Daten!B890</f>
        <v>Schwarzenau</v>
      </c>
      <c r="C890" s="15">
        <f t="shared" si="341"/>
        <v>3</v>
      </c>
      <c r="D890" s="10">
        <f>Daten!D890</f>
        <v>0</v>
      </c>
      <c r="E890" s="9">
        <f>Daten!E890</f>
        <v>1522</v>
      </c>
      <c r="F890" s="9">
        <f>Daten!F890</f>
        <v>1522</v>
      </c>
      <c r="G890" s="27">
        <f t="shared" si="342"/>
        <v>0</v>
      </c>
      <c r="H890" s="29">
        <f t="shared" si="343"/>
        <v>0</v>
      </c>
      <c r="I890" s="21">
        <f t="shared" si="344"/>
        <v>19.632588640581083</v>
      </c>
      <c r="J890" s="21">
        <f t="shared" si="345"/>
        <v>-19.632588640581083</v>
      </c>
      <c r="K890" s="27">
        <f t="shared" si="346"/>
        <v>9816.2943202905426</v>
      </c>
      <c r="L890" s="16">
        <f>Daten!G890</f>
        <v>211</v>
      </c>
      <c r="M890" s="16">
        <f>Daten!H890</f>
        <v>971</v>
      </c>
      <c r="N890" s="16">
        <f>Daten!I890</f>
        <v>340</v>
      </c>
      <c r="O890" s="28">
        <f t="shared" si="347"/>
        <v>0.56745623069001028</v>
      </c>
      <c r="P890" s="16">
        <f t="shared" si="348"/>
        <v>536.97441021178815</v>
      </c>
      <c r="Q890" s="21">
        <f t="shared" si="349"/>
        <v>14.025589788211846</v>
      </c>
      <c r="R890" s="27">
        <f t="shared" si="350"/>
        <v>2805.1179576423692</v>
      </c>
      <c r="S890" s="9">
        <f>Daten!K890</f>
        <v>15475</v>
      </c>
      <c r="T890" s="9">
        <f>Daten!L890</f>
        <v>59925</v>
      </c>
      <c r="U890" s="9">
        <f>Daten!M890</f>
        <v>99321</v>
      </c>
      <c r="V890" s="9">
        <f>Daten!N890</f>
        <v>500</v>
      </c>
      <c r="W890" s="9">
        <f>Daten!O890</f>
        <v>500</v>
      </c>
      <c r="X890" s="23">
        <f t="shared" si="351"/>
        <v>174721</v>
      </c>
      <c r="Y890" s="9">
        <f t="shared" si="352"/>
        <v>538356.9817363898</v>
      </c>
      <c r="Z890" s="21">
        <f t="shared" si="353"/>
        <v>-363635.9817363898</v>
      </c>
      <c r="AA890" s="27">
        <f t="shared" si="354"/>
        <v>36363.59817363898</v>
      </c>
      <c r="AB890" s="32">
        <f t="shared" si="355"/>
        <v>48985.010451571892</v>
      </c>
      <c r="AC890" s="31">
        <f t="shared" si="356"/>
        <v>48985.010451571892</v>
      </c>
      <c r="AG890" s="26">
        <f t="shared" si="357"/>
        <v>9816.2943202905426</v>
      </c>
      <c r="AH890" s="26">
        <f t="shared" si="358"/>
        <v>36363.59817363898</v>
      </c>
      <c r="AI890" s="26">
        <f t="shared" si="359"/>
        <v>46179.892493929525</v>
      </c>
      <c r="AJ890" s="26">
        <f t="shared" si="360"/>
        <v>1</v>
      </c>
      <c r="AK890" s="26">
        <f t="shared" si="361"/>
        <v>46179.892493929525</v>
      </c>
      <c r="AL890" s="26">
        <f t="shared" ca="1" si="362"/>
        <v>108989</v>
      </c>
      <c r="AM890" s="26">
        <f t="shared" ca="1" si="363"/>
        <v>31</v>
      </c>
      <c r="AN890" s="26">
        <f ca="1">IF(AM890=0,0,COUNTIF($AM$19:AM890,C890*10+1))</f>
        <v>350</v>
      </c>
      <c r="AO890" s="21">
        <f t="shared" ca="1" si="364"/>
        <v>0</v>
      </c>
      <c r="AP890" s="33">
        <f t="shared" ca="1" si="365"/>
        <v>108989</v>
      </c>
      <c r="AR890" s="111">
        <v>49263</v>
      </c>
      <c r="AS890" s="26"/>
    </row>
    <row r="891" spans="1:45" x14ac:dyDescent="0.2">
      <c r="A891" s="15">
        <f>Daten!A891</f>
        <v>32525</v>
      </c>
      <c r="B891" s="8" t="str">
        <f>Daten!B891</f>
        <v>Schweiggers</v>
      </c>
      <c r="C891" s="15">
        <f t="shared" si="341"/>
        <v>3</v>
      </c>
      <c r="D891" s="10">
        <f>Daten!D891</f>
        <v>0</v>
      </c>
      <c r="E891" s="9">
        <f>Daten!E891</f>
        <v>2007</v>
      </c>
      <c r="F891" s="9">
        <f>Daten!F891</f>
        <v>1984</v>
      </c>
      <c r="G891" s="27">
        <f t="shared" si="342"/>
        <v>23</v>
      </c>
      <c r="H891" s="29">
        <f t="shared" si="343"/>
        <v>1.1592741935483871E-2</v>
      </c>
      <c r="I891" s="21">
        <f t="shared" si="344"/>
        <v>25.592020934896762</v>
      </c>
      <c r="J891" s="21">
        <f t="shared" si="345"/>
        <v>-2.5920209348967624</v>
      </c>
      <c r="K891" s="27">
        <f t="shared" si="346"/>
        <v>1296.0104674483812</v>
      </c>
      <c r="L891" s="16">
        <f>Daten!G891</f>
        <v>326</v>
      </c>
      <c r="M891" s="16">
        <f>Daten!H891</f>
        <v>1303</v>
      </c>
      <c r="N891" s="16">
        <f>Daten!I891</f>
        <v>378</v>
      </c>
      <c r="O891" s="28">
        <f t="shared" si="347"/>
        <v>0.54029163468917885</v>
      </c>
      <c r="P891" s="16">
        <f t="shared" si="348"/>
        <v>720.57431154063852</v>
      </c>
      <c r="Q891" s="21">
        <f t="shared" si="349"/>
        <v>-16.574311540638519</v>
      </c>
      <c r="R891" s="27">
        <f t="shared" si="350"/>
        <v>-3314.8623081277037</v>
      </c>
      <c r="S891" s="9">
        <f>Daten!K891</f>
        <v>35834</v>
      </c>
      <c r="T891" s="9">
        <f>Daten!L891</f>
        <v>76121</v>
      </c>
      <c r="U891" s="9">
        <f>Daten!M891</f>
        <v>168413</v>
      </c>
      <c r="V891" s="9">
        <f>Daten!N891</f>
        <v>500</v>
      </c>
      <c r="W891" s="9">
        <f>Daten!O891</f>
        <v>500</v>
      </c>
      <c r="X891" s="23">
        <f t="shared" si="351"/>
        <v>280368</v>
      </c>
      <c r="Y891" s="9">
        <f t="shared" si="352"/>
        <v>709909.63360376761</v>
      </c>
      <c r="Z891" s="21">
        <f t="shared" si="353"/>
        <v>-429541.63360376761</v>
      </c>
      <c r="AA891" s="27">
        <f t="shared" si="354"/>
        <v>42954.163360376762</v>
      </c>
      <c r="AB891" s="32">
        <f t="shared" si="355"/>
        <v>40935.31151969744</v>
      </c>
      <c r="AC891" s="31">
        <f t="shared" si="356"/>
        <v>40935.31151969744</v>
      </c>
      <c r="AG891" s="26">
        <f t="shared" si="357"/>
        <v>1296.0104674483812</v>
      </c>
      <c r="AH891" s="26">
        <f t="shared" si="358"/>
        <v>42954.163360376762</v>
      </c>
      <c r="AI891" s="26">
        <f t="shared" si="359"/>
        <v>44250.173827825143</v>
      </c>
      <c r="AJ891" s="26">
        <f t="shared" si="360"/>
        <v>1</v>
      </c>
      <c r="AK891" s="26">
        <f t="shared" si="361"/>
        <v>44250.173827825143</v>
      </c>
      <c r="AL891" s="26">
        <f t="shared" ca="1" si="362"/>
        <v>104435</v>
      </c>
      <c r="AM891" s="26">
        <f t="shared" ca="1" si="363"/>
        <v>31</v>
      </c>
      <c r="AN891" s="26">
        <f ca="1">IF(AM891=0,0,COUNTIF($AM$19:AM891,C891*10+1))</f>
        <v>351</v>
      </c>
      <c r="AO891" s="21">
        <f t="shared" ca="1" si="364"/>
        <v>0</v>
      </c>
      <c r="AP891" s="33">
        <f t="shared" ca="1" si="365"/>
        <v>104435</v>
      </c>
      <c r="AR891" s="111">
        <v>47205</v>
      </c>
      <c r="AS891" s="26"/>
    </row>
    <row r="892" spans="1:45" x14ac:dyDescent="0.2">
      <c r="A892" s="15">
        <f>Daten!A892</f>
        <v>32528</v>
      </c>
      <c r="B892" s="8" t="str">
        <f>Daten!B892</f>
        <v>Bad Traunstein</v>
      </c>
      <c r="C892" s="15">
        <f t="shared" si="341"/>
        <v>3</v>
      </c>
      <c r="D892" s="10">
        <f>Daten!D892</f>
        <v>0</v>
      </c>
      <c r="E892" s="9">
        <f>Daten!E892</f>
        <v>1008</v>
      </c>
      <c r="F892" s="9">
        <f>Daten!F892</f>
        <v>1042</v>
      </c>
      <c r="G892" s="27">
        <f t="shared" si="342"/>
        <v>-34</v>
      </c>
      <c r="H892" s="29">
        <f t="shared" si="343"/>
        <v>-3.2629558541266791E-2</v>
      </c>
      <c r="I892" s="21">
        <f t="shared" si="344"/>
        <v>13.440970672460899</v>
      </c>
      <c r="J892" s="21">
        <f t="shared" si="345"/>
        <v>-47.440970672460899</v>
      </c>
      <c r="K892" s="27">
        <f t="shared" si="346"/>
        <v>23720.485336230449</v>
      </c>
      <c r="L892" s="16">
        <f>Daten!G892</f>
        <v>168</v>
      </c>
      <c r="M892" s="16">
        <f>Daten!H892</f>
        <v>638</v>
      </c>
      <c r="N892" s="16">
        <f>Daten!I892</f>
        <v>202</v>
      </c>
      <c r="O892" s="28">
        <f t="shared" si="347"/>
        <v>0.57993730407523514</v>
      </c>
      <c r="P892" s="16">
        <f t="shared" si="348"/>
        <v>352.8214971319473</v>
      </c>
      <c r="Q892" s="21">
        <f t="shared" si="349"/>
        <v>17.178502868052703</v>
      </c>
      <c r="R892" s="27">
        <f t="shared" si="350"/>
        <v>3435.7005736105407</v>
      </c>
      <c r="S892" s="9">
        <f>Daten!K892</f>
        <v>27015</v>
      </c>
      <c r="T892" s="9">
        <f>Daten!L892</f>
        <v>60537</v>
      </c>
      <c r="U892" s="9">
        <f>Daten!M892</f>
        <v>112238</v>
      </c>
      <c r="V892" s="9">
        <f>Daten!N892</f>
        <v>500</v>
      </c>
      <c r="W892" s="9">
        <f>Daten!O892</f>
        <v>500</v>
      </c>
      <c r="X892" s="23">
        <f t="shared" si="351"/>
        <v>199790</v>
      </c>
      <c r="Y892" s="9">
        <f t="shared" si="352"/>
        <v>356546.54243776668</v>
      </c>
      <c r="Z892" s="21">
        <f t="shared" si="353"/>
        <v>-156756.54243776668</v>
      </c>
      <c r="AA892" s="27">
        <f t="shared" si="354"/>
        <v>15675.654243776669</v>
      </c>
      <c r="AB892" s="32">
        <f t="shared" si="355"/>
        <v>42831.840153617661</v>
      </c>
      <c r="AC892" s="31">
        <f t="shared" si="356"/>
        <v>42831.840153617661</v>
      </c>
      <c r="AG892" s="26">
        <f t="shared" si="357"/>
        <v>23720.485336230449</v>
      </c>
      <c r="AH892" s="26">
        <f t="shared" si="358"/>
        <v>15675.654243776669</v>
      </c>
      <c r="AI892" s="26">
        <f t="shared" si="359"/>
        <v>39396.139580007119</v>
      </c>
      <c r="AJ892" s="26">
        <f t="shared" si="360"/>
        <v>1</v>
      </c>
      <c r="AK892" s="26">
        <f t="shared" si="361"/>
        <v>39396.139580007119</v>
      </c>
      <c r="AL892" s="26">
        <f t="shared" ca="1" si="362"/>
        <v>92979</v>
      </c>
      <c r="AM892" s="26">
        <f t="shared" ca="1" si="363"/>
        <v>31</v>
      </c>
      <c r="AN892" s="26">
        <f ca="1">IF(AM892=0,0,COUNTIF($AM$19:AM892,C892*10+1))</f>
        <v>352</v>
      </c>
      <c r="AO892" s="21">
        <f t="shared" ca="1" si="364"/>
        <v>0</v>
      </c>
      <c r="AP892" s="33">
        <f t="shared" ca="1" si="365"/>
        <v>92979</v>
      </c>
      <c r="AR892" s="111">
        <v>42027</v>
      </c>
      <c r="AS892" s="26"/>
    </row>
    <row r="893" spans="1:45" x14ac:dyDescent="0.2">
      <c r="A893" s="15">
        <f>Daten!A893</f>
        <v>32529</v>
      </c>
      <c r="B893" s="8" t="str">
        <f>Daten!B893</f>
        <v>Waldhausen</v>
      </c>
      <c r="C893" s="15">
        <f t="shared" si="341"/>
        <v>3</v>
      </c>
      <c r="D893" s="10">
        <f>Daten!D893</f>
        <v>0</v>
      </c>
      <c r="E893" s="9">
        <f>Daten!E893</f>
        <v>1218</v>
      </c>
      <c r="F893" s="9">
        <f>Daten!F893</f>
        <v>1254</v>
      </c>
      <c r="G893" s="27">
        <f t="shared" si="342"/>
        <v>-36</v>
      </c>
      <c r="H893" s="29">
        <f t="shared" si="343"/>
        <v>-2.8708133971291867E-2</v>
      </c>
      <c r="I893" s="21">
        <f t="shared" si="344"/>
        <v>16.175601941713982</v>
      </c>
      <c r="J893" s="21">
        <f t="shared" si="345"/>
        <v>-52.175601941713978</v>
      </c>
      <c r="K893" s="27">
        <f t="shared" si="346"/>
        <v>26087.800970856988</v>
      </c>
      <c r="L893" s="16">
        <f>Daten!G893</f>
        <v>177</v>
      </c>
      <c r="M893" s="16">
        <f>Daten!H893</f>
        <v>774</v>
      </c>
      <c r="N893" s="16">
        <f>Daten!I893</f>
        <v>267</v>
      </c>
      <c r="O893" s="28">
        <f t="shared" si="347"/>
        <v>0.5736434108527132</v>
      </c>
      <c r="P893" s="16">
        <f t="shared" si="348"/>
        <v>428.03109526665708</v>
      </c>
      <c r="Q893" s="21">
        <f t="shared" si="349"/>
        <v>15.968904733342924</v>
      </c>
      <c r="R893" s="27">
        <f t="shared" si="350"/>
        <v>3193.7809466685849</v>
      </c>
      <c r="S893" s="9">
        <f>Daten!K893</f>
        <v>22948</v>
      </c>
      <c r="T893" s="9">
        <f>Daten!L893</f>
        <v>49079</v>
      </c>
      <c r="U893" s="9">
        <f>Daten!M893</f>
        <v>395329</v>
      </c>
      <c r="V893" s="9">
        <f>Daten!N893</f>
        <v>500</v>
      </c>
      <c r="W893" s="9">
        <f>Daten!O893</f>
        <v>500</v>
      </c>
      <c r="X893" s="23">
        <f t="shared" si="351"/>
        <v>467356</v>
      </c>
      <c r="Y893" s="9">
        <f t="shared" si="352"/>
        <v>430827.07211230142</v>
      </c>
      <c r="Z893" s="21">
        <f t="shared" si="353"/>
        <v>36528.927887698577</v>
      </c>
      <c r="AA893" s="27">
        <f t="shared" si="354"/>
        <v>-3652.8927887698578</v>
      </c>
      <c r="AB893" s="32">
        <f t="shared" si="355"/>
        <v>25628.689128755716</v>
      </c>
      <c r="AC893" s="31">
        <f t="shared" si="356"/>
        <v>25628.689128755716</v>
      </c>
      <c r="AG893" s="26">
        <f t="shared" si="357"/>
        <v>26087.800970856988</v>
      </c>
      <c r="AH893" s="26">
        <f t="shared" si="358"/>
        <v>-3652.8927887698578</v>
      </c>
      <c r="AI893" s="26">
        <f t="shared" si="359"/>
        <v>22434.908182087129</v>
      </c>
      <c r="AJ893" s="26">
        <f t="shared" si="360"/>
        <v>1</v>
      </c>
      <c r="AK893" s="26">
        <f t="shared" si="361"/>
        <v>22434.908182087129</v>
      </c>
      <c r="AL893" s="26">
        <f t="shared" ca="1" si="362"/>
        <v>52949</v>
      </c>
      <c r="AM893" s="26">
        <f t="shared" ca="1" si="363"/>
        <v>31</v>
      </c>
      <c r="AN893" s="26">
        <f ca="1">IF(AM893=0,0,COUNTIF($AM$19:AM893,C893*10+1))</f>
        <v>353</v>
      </c>
      <c r="AO893" s="21">
        <f t="shared" ca="1" si="364"/>
        <v>0</v>
      </c>
      <c r="AP893" s="33">
        <f t="shared" ca="1" si="365"/>
        <v>52949</v>
      </c>
      <c r="AR893" s="111">
        <v>23933</v>
      </c>
      <c r="AS893" s="26"/>
    </row>
    <row r="894" spans="1:45" x14ac:dyDescent="0.2">
      <c r="A894" s="15">
        <f>Daten!A894</f>
        <v>32530</v>
      </c>
      <c r="B894" s="8" t="str">
        <f>Daten!B894</f>
        <v>Zwettl-Niederösterreich</v>
      </c>
      <c r="C894" s="15">
        <f t="shared" si="341"/>
        <v>3</v>
      </c>
      <c r="D894" s="10">
        <f>Daten!D894</f>
        <v>0</v>
      </c>
      <c r="E894" s="9">
        <f>Daten!E894</f>
        <v>10789</v>
      </c>
      <c r="F894" s="9">
        <f>Daten!F894</f>
        <v>11040</v>
      </c>
      <c r="G894" s="27">
        <f t="shared" si="342"/>
        <v>-251</v>
      </c>
      <c r="H894" s="29">
        <f t="shared" si="343"/>
        <v>-2.273550724637681E-2</v>
      </c>
      <c r="I894" s="21">
        <f t="shared" si="344"/>
        <v>142.40721326676424</v>
      </c>
      <c r="J894" s="21">
        <f t="shared" si="345"/>
        <v>-393.40721326676424</v>
      </c>
      <c r="K894" s="27">
        <f t="shared" si="346"/>
        <v>196703.60663338212</v>
      </c>
      <c r="L894" s="16">
        <f>Daten!G894</f>
        <v>1332</v>
      </c>
      <c r="M894" s="16">
        <f>Daten!H894</f>
        <v>7011</v>
      </c>
      <c r="N894" s="16">
        <f>Daten!I894</f>
        <v>2446</v>
      </c>
      <c r="O894" s="28">
        <f t="shared" si="347"/>
        <v>0.5388674939380973</v>
      </c>
      <c r="P894" s="16">
        <f t="shared" si="348"/>
        <v>3877.1653861944869</v>
      </c>
      <c r="Q894" s="21">
        <f t="shared" si="349"/>
        <v>-99.165386194486928</v>
      </c>
      <c r="R894" s="27">
        <f t="shared" si="350"/>
        <v>-19833.077238897386</v>
      </c>
      <c r="S894" s="9">
        <f>Daten!K894</f>
        <v>158120</v>
      </c>
      <c r="T894" s="9">
        <f>Daten!L894</f>
        <v>835129</v>
      </c>
      <c r="U894" s="9">
        <f>Daten!M894</f>
        <v>4375997</v>
      </c>
      <c r="V894" s="9">
        <f>Daten!N894</f>
        <v>500</v>
      </c>
      <c r="W894" s="9">
        <f>Daten!O894</f>
        <v>500</v>
      </c>
      <c r="X894" s="23">
        <f t="shared" si="351"/>
        <v>5369246</v>
      </c>
      <c r="Y894" s="9">
        <f t="shared" si="352"/>
        <v>3816250.6412312151</v>
      </c>
      <c r="Z894" s="21">
        <f t="shared" si="353"/>
        <v>1552995.3587687849</v>
      </c>
      <c r="AA894" s="27">
        <f t="shared" si="354"/>
        <v>-155299.53587687851</v>
      </c>
      <c r="AB894" s="32">
        <f t="shared" si="355"/>
        <v>21570.993517606228</v>
      </c>
      <c r="AC894" s="31">
        <f t="shared" si="356"/>
        <v>21570.993517606228</v>
      </c>
      <c r="AG894" s="26">
        <f t="shared" si="357"/>
        <v>196703.60663338212</v>
      </c>
      <c r="AH894" s="26">
        <f t="shared" si="358"/>
        <v>-155299.53587687851</v>
      </c>
      <c r="AI894" s="26">
        <f t="shared" si="359"/>
        <v>41404.070756503614</v>
      </c>
      <c r="AJ894" s="26">
        <f t="shared" si="360"/>
        <v>1</v>
      </c>
      <c r="AK894" s="26">
        <f t="shared" si="361"/>
        <v>41404.070756503614</v>
      </c>
      <c r="AL894" s="26">
        <f t="shared" ca="1" si="362"/>
        <v>97718</v>
      </c>
      <c r="AM894" s="26">
        <f t="shared" ca="1" si="363"/>
        <v>31</v>
      </c>
      <c r="AN894" s="26">
        <f ca="1">IF(AM894=0,0,COUNTIF($AM$19:AM894,C894*10+1))</f>
        <v>354</v>
      </c>
      <c r="AO894" s="21">
        <f t="shared" ca="1" si="364"/>
        <v>0</v>
      </c>
      <c r="AP894" s="33">
        <f t="shared" ca="1" si="365"/>
        <v>97718</v>
      </c>
      <c r="AR894" s="111">
        <v>44169</v>
      </c>
      <c r="AS894" s="26"/>
    </row>
    <row r="895" spans="1:45" x14ac:dyDescent="0.2">
      <c r="A895" s="15">
        <f>Daten!A895</f>
        <v>40101</v>
      </c>
      <c r="B895" s="8" t="str">
        <f>Daten!B895</f>
        <v>Linz</v>
      </c>
      <c r="C895" s="15">
        <f t="shared" si="341"/>
        <v>4</v>
      </c>
      <c r="D895" s="10">
        <f>Daten!D895</f>
        <v>1</v>
      </c>
      <c r="E895" s="9">
        <f>Daten!E895</f>
        <v>206591</v>
      </c>
      <c r="F895" s="9">
        <f>Daten!F895</f>
        <v>200372</v>
      </c>
      <c r="G895" s="27">
        <f t="shared" si="342"/>
        <v>6219</v>
      </c>
      <c r="H895" s="29">
        <f t="shared" si="343"/>
        <v>3.1037270676541634E-2</v>
      </c>
      <c r="I895" s="21">
        <f t="shared" si="344"/>
        <v>2584.6393239753697</v>
      </c>
      <c r="J895" s="21">
        <f t="shared" si="345"/>
        <v>3634.3606760246303</v>
      </c>
      <c r="K895" s="27">
        <f t="shared" si="346"/>
        <v>-1817180.3380123151</v>
      </c>
      <c r="L895" s="16">
        <f>Daten!G895</f>
        <v>28410</v>
      </c>
      <c r="M895" s="16">
        <f>Daten!H895</f>
        <v>139382</v>
      </c>
      <c r="N895" s="16">
        <f>Daten!I895</f>
        <v>38799</v>
      </c>
      <c r="O895" s="28">
        <f t="shared" si="347"/>
        <v>0.48219282260263163</v>
      </c>
      <c r="P895" s="16">
        <f t="shared" si="348"/>
        <v>77079.883876559688</v>
      </c>
      <c r="Q895" s="21">
        <f t="shared" si="349"/>
        <v>-9870.8838765596884</v>
      </c>
      <c r="R895" s="27">
        <f t="shared" si="350"/>
        <v>-1974176.7753119376</v>
      </c>
      <c r="S895" s="9">
        <f>Daten!K895</f>
        <v>26780</v>
      </c>
      <c r="T895" s="9">
        <f>Daten!L895</f>
        <v>20911319</v>
      </c>
      <c r="U895" s="9">
        <f>Daten!M895</f>
        <v>157593282</v>
      </c>
      <c r="V895" s="9">
        <f>Daten!N895</f>
        <v>500</v>
      </c>
      <c r="W895" s="9">
        <f>Daten!O895</f>
        <v>500</v>
      </c>
      <c r="X895" s="23">
        <f t="shared" si="351"/>
        <v>178531381</v>
      </c>
      <c r="Y895" s="9">
        <f t="shared" si="352"/>
        <v>73074709.076151446</v>
      </c>
      <c r="Z895" s="21">
        <f t="shared" si="353"/>
        <v>105456671.92384855</v>
      </c>
      <c r="AA895" s="27">
        <f t="shared" si="354"/>
        <v>-10545667.192384856</v>
      </c>
      <c r="AB895" s="32">
        <f t="shared" si="355"/>
        <v>-14337024.305709109</v>
      </c>
      <c r="AC895" s="31">
        <f t="shared" si="356"/>
        <v>0</v>
      </c>
      <c r="AG895" s="26">
        <f t="shared" si="357"/>
        <v>0</v>
      </c>
      <c r="AH895" s="26">
        <f t="shared" si="358"/>
        <v>0</v>
      </c>
      <c r="AI895" s="26">
        <f t="shared" si="359"/>
        <v>0</v>
      </c>
      <c r="AJ895" s="26">
        <f t="shared" si="360"/>
        <v>1</v>
      </c>
      <c r="AK895" s="26">
        <f t="shared" si="361"/>
        <v>0</v>
      </c>
      <c r="AL895" s="26">
        <f t="shared" ca="1" si="362"/>
        <v>0</v>
      </c>
      <c r="AM895" s="26">
        <f t="shared" ca="1" si="363"/>
        <v>0</v>
      </c>
      <c r="AN895" s="26">
        <f ca="1">IF(AM895=0,0,COUNTIF($AM$19:AM895,C895*10+1))</f>
        <v>0</v>
      </c>
      <c r="AO895" s="21">
        <f t="shared" ca="1" si="364"/>
        <v>0</v>
      </c>
      <c r="AP895" s="33">
        <f t="shared" ca="1" si="365"/>
        <v>0</v>
      </c>
      <c r="AR895" s="111">
        <v>0</v>
      </c>
      <c r="AS895" s="26"/>
    </row>
    <row r="896" spans="1:45" x14ac:dyDescent="0.2">
      <c r="A896" s="15">
        <f>Daten!A896</f>
        <v>40201</v>
      </c>
      <c r="B896" s="8" t="str">
        <f>Daten!B896</f>
        <v>Steyr</v>
      </c>
      <c r="C896" s="15">
        <f t="shared" si="341"/>
        <v>4</v>
      </c>
      <c r="D896" s="10">
        <f>Daten!D896</f>
        <v>1</v>
      </c>
      <c r="E896" s="9">
        <f>Daten!E896</f>
        <v>38137</v>
      </c>
      <c r="F896" s="9">
        <f>Daten!F896</f>
        <v>38366</v>
      </c>
      <c r="G896" s="27">
        <f t="shared" si="342"/>
        <v>-229</v>
      </c>
      <c r="H896" s="29">
        <f t="shared" si="343"/>
        <v>-5.9688265651879268E-3</v>
      </c>
      <c r="I896" s="21">
        <f t="shared" si="344"/>
        <v>494.8908645102062</v>
      </c>
      <c r="J896" s="21">
        <f t="shared" si="345"/>
        <v>-723.89086451020626</v>
      </c>
      <c r="K896" s="27">
        <f t="shared" si="346"/>
        <v>361945.43225510314</v>
      </c>
      <c r="L896" s="16">
        <f>Daten!G896</f>
        <v>5172</v>
      </c>
      <c r="M896" s="16">
        <f>Daten!H896</f>
        <v>24711</v>
      </c>
      <c r="N896" s="16">
        <f>Daten!I896</f>
        <v>8254</v>
      </c>
      <c r="O896" s="28">
        <f t="shared" si="347"/>
        <v>0.5433207883128971</v>
      </c>
      <c r="P896" s="16">
        <f t="shared" si="348"/>
        <v>13665.473378726567</v>
      </c>
      <c r="Q896" s="21">
        <f t="shared" si="349"/>
        <v>-239.47337872656681</v>
      </c>
      <c r="R896" s="27">
        <f t="shared" si="350"/>
        <v>-47894.675745313361</v>
      </c>
      <c r="S896" s="9">
        <f>Daten!K896</f>
        <v>10929</v>
      </c>
      <c r="T896" s="9">
        <f>Daten!L896</f>
        <v>3470055</v>
      </c>
      <c r="U896" s="9">
        <f>Daten!M896</f>
        <v>29100520</v>
      </c>
      <c r="V896" s="9">
        <f>Daten!N896</f>
        <v>500</v>
      </c>
      <c r="W896" s="9">
        <f>Daten!O896</f>
        <v>500</v>
      </c>
      <c r="X896" s="23">
        <f t="shared" si="351"/>
        <v>32581504</v>
      </c>
      <c r="Y896" s="9">
        <f t="shared" si="352"/>
        <v>13489697.905703479</v>
      </c>
      <c r="Z896" s="21">
        <f t="shared" si="353"/>
        <v>19091806.094296522</v>
      </c>
      <c r="AA896" s="27">
        <f t="shared" si="354"/>
        <v>-1909180.6094296523</v>
      </c>
      <c r="AB896" s="32">
        <f t="shared" si="355"/>
        <v>-1595129.8529198626</v>
      </c>
      <c r="AC896" s="31">
        <f t="shared" si="356"/>
        <v>0</v>
      </c>
      <c r="AG896" s="26">
        <f t="shared" si="357"/>
        <v>0</v>
      </c>
      <c r="AH896" s="26">
        <f t="shared" si="358"/>
        <v>0</v>
      </c>
      <c r="AI896" s="26">
        <f t="shared" si="359"/>
        <v>0</v>
      </c>
      <c r="AJ896" s="26">
        <f t="shared" si="360"/>
        <v>1</v>
      </c>
      <c r="AK896" s="26">
        <f t="shared" si="361"/>
        <v>0</v>
      </c>
      <c r="AL896" s="26">
        <f t="shared" ca="1" si="362"/>
        <v>0</v>
      </c>
      <c r="AM896" s="26">
        <f t="shared" ca="1" si="363"/>
        <v>0</v>
      </c>
      <c r="AN896" s="26">
        <f ca="1">IF(AM896=0,0,COUNTIF($AM$19:AM896,C896*10+1))</f>
        <v>0</v>
      </c>
      <c r="AO896" s="21">
        <f t="shared" ca="1" si="364"/>
        <v>0</v>
      </c>
      <c r="AP896" s="33">
        <f t="shared" ca="1" si="365"/>
        <v>0</v>
      </c>
      <c r="AR896" s="111">
        <v>0</v>
      </c>
      <c r="AS896" s="26"/>
    </row>
    <row r="897" spans="1:45" x14ac:dyDescent="0.2">
      <c r="A897" s="15">
        <f>Daten!A897</f>
        <v>40301</v>
      </c>
      <c r="B897" s="8" t="str">
        <f>Daten!B897</f>
        <v>Wels</v>
      </c>
      <c r="C897" s="15">
        <f t="shared" si="341"/>
        <v>4</v>
      </c>
      <c r="D897" s="10">
        <f>Daten!D897</f>
        <v>1</v>
      </c>
      <c r="E897" s="9">
        <f>Daten!E897</f>
        <v>62454</v>
      </c>
      <c r="F897" s="9">
        <f>Daten!F897</f>
        <v>60230</v>
      </c>
      <c r="G897" s="27">
        <f t="shared" si="342"/>
        <v>2224</v>
      </c>
      <c r="H897" s="29">
        <f t="shared" si="343"/>
        <v>3.6925120371907684E-2</v>
      </c>
      <c r="I897" s="21">
        <f t="shared" si="344"/>
        <v>776.91906295808064</v>
      </c>
      <c r="J897" s="21">
        <f t="shared" si="345"/>
        <v>1447.0809370419192</v>
      </c>
      <c r="K897" s="27">
        <f t="shared" si="346"/>
        <v>-723540.46852095961</v>
      </c>
      <c r="L897" s="16">
        <f>Daten!G897</f>
        <v>9528</v>
      </c>
      <c r="M897" s="16">
        <f>Daten!H897</f>
        <v>41496</v>
      </c>
      <c r="N897" s="16">
        <f>Daten!I897</f>
        <v>11430</v>
      </c>
      <c r="O897" s="28">
        <f t="shared" si="347"/>
        <v>0.50506072874493924</v>
      </c>
      <c r="P897" s="16">
        <f t="shared" si="348"/>
        <v>22947.775619102329</v>
      </c>
      <c r="Q897" s="21">
        <f t="shared" si="349"/>
        <v>-1989.7756191023291</v>
      </c>
      <c r="R897" s="27">
        <f t="shared" si="350"/>
        <v>-397955.12382046581</v>
      </c>
      <c r="S897" s="9">
        <f>Daten!K897</f>
        <v>24970</v>
      </c>
      <c r="T897" s="9">
        <f>Daten!L897</f>
        <v>7078147</v>
      </c>
      <c r="U897" s="9">
        <f>Daten!M897</f>
        <v>43301312</v>
      </c>
      <c r="V897" s="9">
        <f>Daten!N897</f>
        <v>500</v>
      </c>
      <c r="W897" s="9">
        <f>Daten!O897</f>
        <v>500</v>
      </c>
      <c r="X897" s="23">
        <f t="shared" si="351"/>
        <v>50404429</v>
      </c>
      <c r="Y897" s="9">
        <f t="shared" si="352"/>
        <v>22091029.525206625</v>
      </c>
      <c r="Z897" s="21">
        <f t="shared" si="353"/>
        <v>28313399.474793375</v>
      </c>
      <c r="AA897" s="27">
        <f t="shared" si="354"/>
        <v>-2831339.9474793375</v>
      </c>
      <c r="AB897" s="32">
        <f t="shared" si="355"/>
        <v>-3952835.5398207628</v>
      </c>
      <c r="AC897" s="31">
        <f t="shared" si="356"/>
        <v>0</v>
      </c>
      <c r="AG897" s="26">
        <f t="shared" si="357"/>
        <v>0</v>
      </c>
      <c r="AH897" s="26">
        <f t="shared" si="358"/>
        <v>0</v>
      </c>
      <c r="AI897" s="26">
        <f t="shared" si="359"/>
        <v>0</v>
      </c>
      <c r="AJ897" s="26">
        <f t="shared" si="360"/>
        <v>1</v>
      </c>
      <c r="AK897" s="26">
        <f t="shared" si="361"/>
        <v>0</v>
      </c>
      <c r="AL897" s="26">
        <f t="shared" ca="1" si="362"/>
        <v>0</v>
      </c>
      <c r="AM897" s="26">
        <f t="shared" ca="1" si="363"/>
        <v>0</v>
      </c>
      <c r="AN897" s="26">
        <f ca="1">IF(AM897=0,0,COUNTIF($AM$19:AM897,C897*10+1))</f>
        <v>0</v>
      </c>
      <c r="AO897" s="21">
        <f t="shared" ca="1" si="364"/>
        <v>0</v>
      </c>
      <c r="AP897" s="33">
        <f t="shared" ca="1" si="365"/>
        <v>0</v>
      </c>
      <c r="AR897" s="111">
        <v>0</v>
      </c>
      <c r="AS897" s="26"/>
    </row>
    <row r="898" spans="1:45" x14ac:dyDescent="0.2">
      <c r="A898" s="15">
        <f>Daten!A898</f>
        <v>40401</v>
      </c>
      <c r="B898" s="8" t="str">
        <f>Daten!B898</f>
        <v>Altheim</v>
      </c>
      <c r="C898" s="15">
        <f t="shared" si="341"/>
        <v>4</v>
      </c>
      <c r="D898" s="10">
        <f>Daten!D898</f>
        <v>0</v>
      </c>
      <c r="E898" s="9">
        <f>Daten!E898</f>
        <v>4989</v>
      </c>
      <c r="F898" s="9">
        <f>Daten!F898</f>
        <v>4795</v>
      </c>
      <c r="G898" s="27">
        <f t="shared" si="342"/>
        <v>194</v>
      </c>
      <c r="H898" s="29">
        <f t="shared" si="343"/>
        <v>4.0458811261730968E-2</v>
      </c>
      <c r="I898" s="21">
        <f t="shared" si="344"/>
        <v>61.851683660700587</v>
      </c>
      <c r="J898" s="21">
        <f t="shared" si="345"/>
        <v>132.14831633929941</v>
      </c>
      <c r="K898" s="27">
        <f t="shared" si="346"/>
        <v>-66074.158169649701</v>
      </c>
      <c r="L898" s="16">
        <f>Daten!G898</f>
        <v>678</v>
      </c>
      <c r="M898" s="16">
        <f>Daten!H898</f>
        <v>3280</v>
      </c>
      <c r="N898" s="16">
        <f>Daten!I898</f>
        <v>1031</v>
      </c>
      <c r="O898" s="28">
        <f t="shared" si="347"/>
        <v>0.52103658536585362</v>
      </c>
      <c r="P898" s="16">
        <f t="shared" si="348"/>
        <v>1813.8785432488828</v>
      </c>
      <c r="Q898" s="21">
        <f t="shared" si="349"/>
        <v>-104.87854324888281</v>
      </c>
      <c r="R898" s="27">
        <f t="shared" si="350"/>
        <v>-20975.708649776563</v>
      </c>
      <c r="S898" s="9">
        <f>Daten!K898</f>
        <v>22692</v>
      </c>
      <c r="T898" s="9">
        <f>Daten!L898</f>
        <v>311023</v>
      </c>
      <c r="U898" s="9">
        <f>Daten!M898</f>
        <v>1524097</v>
      </c>
      <c r="V898" s="9">
        <f>Daten!N898</f>
        <v>500</v>
      </c>
      <c r="W898" s="9">
        <f>Daten!O898</f>
        <v>500</v>
      </c>
      <c r="X898" s="23">
        <f t="shared" si="351"/>
        <v>1857812</v>
      </c>
      <c r="Y898" s="9">
        <f t="shared" si="352"/>
        <v>1764693.1549821608</v>
      </c>
      <c r="Z898" s="21">
        <f t="shared" si="353"/>
        <v>93118.845017839223</v>
      </c>
      <c r="AA898" s="27">
        <f t="shared" si="354"/>
        <v>-9311.884501783923</v>
      </c>
      <c r="AB898" s="32">
        <f t="shared" si="355"/>
        <v>-96361.751321210191</v>
      </c>
      <c r="AC898" s="31">
        <f t="shared" si="356"/>
        <v>0</v>
      </c>
      <c r="AG898" s="26">
        <f t="shared" si="357"/>
        <v>0</v>
      </c>
      <c r="AH898" s="26">
        <f t="shared" si="358"/>
        <v>0</v>
      </c>
      <c r="AI898" s="26">
        <f t="shared" si="359"/>
        <v>0</v>
      </c>
      <c r="AJ898" s="26">
        <f t="shared" si="360"/>
        <v>1</v>
      </c>
      <c r="AK898" s="26">
        <f t="shared" si="361"/>
        <v>0</v>
      </c>
      <c r="AL898" s="26">
        <f t="shared" ca="1" si="362"/>
        <v>0</v>
      </c>
      <c r="AM898" s="26">
        <f t="shared" ca="1" si="363"/>
        <v>0</v>
      </c>
      <c r="AN898" s="26">
        <f ca="1">IF(AM898=0,0,COUNTIF($AM$19:AM898,C898*10+1))</f>
        <v>0</v>
      </c>
      <c r="AO898" s="21">
        <f t="shared" ca="1" si="364"/>
        <v>0</v>
      </c>
      <c r="AP898" s="33">
        <f t="shared" ca="1" si="365"/>
        <v>0</v>
      </c>
      <c r="AR898" s="111">
        <v>0</v>
      </c>
      <c r="AS898" s="26"/>
    </row>
    <row r="899" spans="1:45" x14ac:dyDescent="0.2">
      <c r="A899" s="15">
        <f>Daten!A899</f>
        <v>40402</v>
      </c>
      <c r="B899" s="8" t="str">
        <f>Daten!B899</f>
        <v>Aspach</v>
      </c>
      <c r="C899" s="15">
        <f t="shared" si="341"/>
        <v>4</v>
      </c>
      <c r="D899" s="10">
        <f>Daten!D899</f>
        <v>0</v>
      </c>
      <c r="E899" s="9">
        <f>Daten!E899</f>
        <v>2616</v>
      </c>
      <c r="F899" s="9">
        <f>Daten!F899</f>
        <v>2505</v>
      </c>
      <c r="G899" s="27">
        <f t="shared" si="342"/>
        <v>111</v>
      </c>
      <c r="H899" s="29">
        <f t="shared" si="343"/>
        <v>4.431137724550898E-2</v>
      </c>
      <c r="I899" s="21">
        <f t="shared" si="344"/>
        <v>32.312506271127212</v>
      </c>
      <c r="J899" s="21">
        <f t="shared" si="345"/>
        <v>78.687493728872795</v>
      </c>
      <c r="K899" s="27">
        <f t="shared" si="346"/>
        <v>-39343.746864436398</v>
      </c>
      <c r="L899" s="16">
        <f>Daten!G899</f>
        <v>419</v>
      </c>
      <c r="M899" s="16">
        <f>Daten!H899</f>
        <v>1806</v>
      </c>
      <c r="N899" s="16">
        <f>Daten!I899</f>
        <v>391</v>
      </c>
      <c r="O899" s="28">
        <f t="shared" si="347"/>
        <v>0.44850498338870431</v>
      </c>
      <c r="P899" s="16">
        <f t="shared" si="348"/>
        <v>998.73922228886659</v>
      </c>
      <c r="Q899" s="21">
        <f t="shared" si="349"/>
        <v>-188.73922228886659</v>
      </c>
      <c r="R899" s="27">
        <f t="shared" si="350"/>
        <v>-37747.844457773317</v>
      </c>
      <c r="S899" s="9">
        <f>Daten!K899</f>
        <v>31010</v>
      </c>
      <c r="T899" s="9">
        <f>Daten!L899</f>
        <v>201682</v>
      </c>
      <c r="U899" s="9">
        <f>Daten!M899</f>
        <v>636383</v>
      </c>
      <c r="V899" s="9">
        <f>Daten!N899</f>
        <v>500</v>
      </c>
      <c r="W899" s="9">
        <f>Daten!O899</f>
        <v>500</v>
      </c>
      <c r="X899" s="23">
        <f t="shared" si="351"/>
        <v>869075</v>
      </c>
      <c r="Y899" s="9">
        <f t="shared" si="352"/>
        <v>925323.16965991829</v>
      </c>
      <c r="Z899" s="21">
        <f t="shared" si="353"/>
        <v>-56248.169659918291</v>
      </c>
      <c r="AA899" s="27">
        <f t="shared" si="354"/>
        <v>5624.8169659918294</v>
      </c>
      <c r="AB899" s="32">
        <f t="shared" si="355"/>
        <v>-71466.77435621788</v>
      </c>
      <c r="AC899" s="31">
        <f t="shared" si="356"/>
        <v>0</v>
      </c>
      <c r="AG899" s="26">
        <f t="shared" si="357"/>
        <v>0</v>
      </c>
      <c r="AH899" s="26">
        <f t="shared" si="358"/>
        <v>0</v>
      </c>
      <c r="AI899" s="26">
        <f t="shared" si="359"/>
        <v>0</v>
      </c>
      <c r="AJ899" s="26">
        <f t="shared" si="360"/>
        <v>1</v>
      </c>
      <c r="AK899" s="26">
        <f t="shared" si="361"/>
        <v>0</v>
      </c>
      <c r="AL899" s="26">
        <f t="shared" ca="1" si="362"/>
        <v>0</v>
      </c>
      <c r="AM899" s="26">
        <f t="shared" ca="1" si="363"/>
        <v>0</v>
      </c>
      <c r="AN899" s="26">
        <f ca="1">IF(AM899=0,0,COUNTIF($AM$19:AM899,C899*10+1))</f>
        <v>0</v>
      </c>
      <c r="AO899" s="21">
        <f t="shared" ca="1" si="364"/>
        <v>0</v>
      </c>
      <c r="AP899" s="33">
        <f t="shared" ca="1" si="365"/>
        <v>0</v>
      </c>
      <c r="AR899" s="111">
        <v>0</v>
      </c>
      <c r="AS899" s="26"/>
    </row>
    <row r="900" spans="1:45" x14ac:dyDescent="0.2">
      <c r="A900" s="15">
        <f>Daten!A900</f>
        <v>40403</v>
      </c>
      <c r="B900" s="8" t="str">
        <f>Daten!B900</f>
        <v>Auerbach</v>
      </c>
      <c r="C900" s="15">
        <f t="shared" si="341"/>
        <v>4</v>
      </c>
      <c r="D900" s="10">
        <f>Daten!D900</f>
        <v>0</v>
      </c>
      <c r="E900" s="9">
        <f>Daten!E900</f>
        <v>640</v>
      </c>
      <c r="F900" s="9">
        <f>Daten!F900</f>
        <v>562</v>
      </c>
      <c r="G900" s="27">
        <f t="shared" si="342"/>
        <v>78</v>
      </c>
      <c r="H900" s="29">
        <f t="shared" si="343"/>
        <v>0.13879003558718861</v>
      </c>
      <c r="I900" s="21">
        <f t="shared" si="344"/>
        <v>7.2493527043407155</v>
      </c>
      <c r="J900" s="21">
        <f t="shared" si="345"/>
        <v>70.750647295659292</v>
      </c>
      <c r="K900" s="27">
        <f t="shared" si="346"/>
        <v>-35375.323647829646</v>
      </c>
      <c r="L900" s="16">
        <f>Daten!G900</f>
        <v>114</v>
      </c>
      <c r="M900" s="16">
        <f>Daten!H900</f>
        <v>435</v>
      </c>
      <c r="N900" s="16">
        <f>Daten!I900</f>
        <v>91</v>
      </c>
      <c r="O900" s="28">
        <f t="shared" si="347"/>
        <v>0.47126436781609193</v>
      </c>
      <c r="P900" s="16">
        <f t="shared" si="348"/>
        <v>240.56011168087318</v>
      </c>
      <c r="Q900" s="21">
        <f t="shared" si="349"/>
        <v>-35.560111680873177</v>
      </c>
      <c r="R900" s="27">
        <f t="shared" si="350"/>
        <v>-7112.0223361746357</v>
      </c>
      <c r="S900" s="9">
        <f>Daten!K900</f>
        <v>8560</v>
      </c>
      <c r="T900" s="9">
        <f>Daten!L900</f>
        <v>31793</v>
      </c>
      <c r="U900" s="9">
        <f>Daten!M900</f>
        <v>81077</v>
      </c>
      <c r="V900" s="9">
        <f>Daten!N900</f>
        <v>500</v>
      </c>
      <c r="W900" s="9">
        <f>Daten!O900</f>
        <v>500</v>
      </c>
      <c r="X900" s="23">
        <f t="shared" si="351"/>
        <v>121430</v>
      </c>
      <c r="Y900" s="9">
        <f t="shared" si="352"/>
        <v>226378.75710334393</v>
      </c>
      <c r="Z900" s="21">
        <f t="shared" si="353"/>
        <v>-104948.75710334393</v>
      </c>
      <c r="AA900" s="27">
        <f t="shared" si="354"/>
        <v>10494.875710334394</v>
      </c>
      <c r="AB900" s="32">
        <f t="shared" si="355"/>
        <v>-31992.470273669882</v>
      </c>
      <c r="AC900" s="31">
        <f t="shared" si="356"/>
        <v>0</v>
      </c>
      <c r="AG900" s="26">
        <f t="shared" si="357"/>
        <v>0</v>
      </c>
      <c r="AH900" s="26">
        <f t="shared" si="358"/>
        <v>0</v>
      </c>
      <c r="AI900" s="26">
        <f t="shared" si="359"/>
        <v>0</v>
      </c>
      <c r="AJ900" s="26">
        <f t="shared" si="360"/>
        <v>1</v>
      </c>
      <c r="AK900" s="26">
        <f t="shared" si="361"/>
        <v>0</v>
      </c>
      <c r="AL900" s="26">
        <f t="shared" ca="1" si="362"/>
        <v>0</v>
      </c>
      <c r="AM900" s="26">
        <f t="shared" ca="1" si="363"/>
        <v>0</v>
      </c>
      <c r="AN900" s="26">
        <f ca="1">IF(AM900=0,0,COUNTIF($AM$19:AM900,C900*10+1))</f>
        <v>0</v>
      </c>
      <c r="AO900" s="21">
        <f t="shared" ca="1" si="364"/>
        <v>0</v>
      </c>
      <c r="AP900" s="33">
        <f t="shared" ca="1" si="365"/>
        <v>0</v>
      </c>
      <c r="AR900" s="111">
        <v>0</v>
      </c>
      <c r="AS900" s="26"/>
    </row>
    <row r="901" spans="1:45" x14ac:dyDescent="0.2">
      <c r="A901" s="15">
        <f>Daten!A901</f>
        <v>40404</v>
      </c>
      <c r="B901" s="8" t="str">
        <f>Daten!B901</f>
        <v>Braunau am Inn</v>
      </c>
      <c r="C901" s="15">
        <f t="shared" si="341"/>
        <v>4</v>
      </c>
      <c r="D901" s="10">
        <f>Daten!D901</f>
        <v>0</v>
      </c>
      <c r="E901" s="9">
        <f>Daten!E901</f>
        <v>17493</v>
      </c>
      <c r="F901" s="9">
        <f>Daten!F901</f>
        <v>16576</v>
      </c>
      <c r="G901" s="27">
        <f t="shared" si="342"/>
        <v>917</v>
      </c>
      <c r="H901" s="29">
        <f t="shared" si="343"/>
        <v>5.5320945945945943E-2</v>
      </c>
      <c r="I901" s="21">
        <f t="shared" si="344"/>
        <v>213.81720716575035</v>
      </c>
      <c r="J901" s="21">
        <f t="shared" si="345"/>
        <v>703.18279283424965</v>
      </c>
      <c r="K901" s="27">
        <f t="shared" si="346"/>
        <v>-351591.39641712484</v>
      </c>
      <c r="L901" s="16">
        <f>Daten!G901</f>
        <v>2443</v>
      </c>
      <c r="M901" s="16">
        <f>Daten!H901</f>
        <v>11421</v>
      </c>
      <c r="N901" s="16">
        <f>Daten!I901</f>
        <v>3629</v>
      </c>
      <c r="O901" s="28">
        <f t="shared" si="347"/>
        <v>0.53165221959548203</v>
      </c>
      <c r="P901" s="16">
        <f t="shared" si="348"/>
        <v>6315.9472080626492</v>
      </c>
      <c r="Q901" s="21">
        <f t="shared" si="349"/>
        <v>-243.94720806264922</v>
      </c>
      <c r="R901" s="27">
        <f t="shared" si="350"/>
        <v>-48789.441612529845</v>
      </c>
      <c r="S901" s="9">
        <f>Daten!K901</f>
        <v>12110</v>
      </c>
      <c r="T901" s="9">
        <f>Daten!L901</f>
        <v>1395528</v>
      </c>
      <c r="U901" s="9">
        <f>Daten!M901</f>
        <v>11506775</v>
      </c>
      <c r="V901" s="9">
        <f>Daten!N901</f>
        <v>500</v>
      </c>
      <c r="W901" s="9">
        <f>Daten!O901</f>
        <v>500</v>
      </c>
      <c r="X901" s="23">
        <f t="shared" si="351"/>
        <v>12914413</v>
      </c>
      <c r="Y901" s="9">
        <f t="shared" si="352"/>
        <v>6187568.1218887428</v>
      </c>
      <c r="Z901" s="21">
        <f t="shared" si="353"/>
        <v>6726844.8781112572</v>
      </c>
      <c r="AA901" s="27">
        <f t="shared" si="354"/>
        <v>-672684.48781112581</v>
      </c>
      <c r="AB901" s="32">
        <f t="shared" si="355"/>
        <v>-1073065.3258407805</v>
      </c>
      <c r="AC901" s="31">
        <f t="shared" si="356"/>
        <v>0</v>
      </c>
      <c r="AG901" s="26">
        <f t="shared" si="357"/>
        <v>0</v>
      </c>
      <c r="AH901" s="26">
        <f t="shared" si="358"/>
        <v>0</v>
      </c>
      <c r="AI901" s="26">
        <f t="shared" si="359"/>
        <v>0</v>
      </c>
      <c r="AJ901" s="26">
        <f t="shared" si="360"/>
        <v>1</v>
      </c>
      <c r="AK901" s="26">
        <f t="shared" si="361"/>
        <v>0</v>
      </c>
      <c r="AL901" s="26">
        <f t="shared" ca="1" si="362"/>
        <v>0</v>
      </c>
      <c r="AM901" s="26">
        <f t="shared" ca="1" si="363"/>
        <v>0</v>
      </c>
      <c r="AN901" s="26">
        <f ca="1">IF(AM901=0,0,COUNTIF($AM$19:AM901,C901*10+1))</f>
        <v>0</v>
      </c>
      <c r="AO901" s="21">
        <f t="shared" ca="1" si="364"/>
        <v>0</v>
      </c>
      <c r="AP901" s="33">
        <f t="shared" ca="1" si="365"/>
        <v>0</v>
      </c>
      <c r="AR901" s="111">
        <v>0</v>
      </c>
      <c r="AS901" s="26"/>
    </row>
    <row r="902" spans="1:45" x14ac:dyDescent="0.2">
      <c r="A902" s="15">
        <f>Daten!A902</f>
        <v>40405</v>
      </c>
      <c r="B902" s="8" t="str">
        <f>Daten!B902</f>
        <v>Burgkirchen</v>
      </c>
      <c r="C902" s="15">
        <f t="shared" si="341"/>
        <v>4</v>
      </c>
      <c r="D902" s="10">
        <f>Daten!D902</f>
        <v>0</v>
      </c>
      <c r="E902" s="9">
        <f>Daten!E902</f>
        <v>2689</v>
      </c>
      <c r="F902" s="9">
        <f>Daten!F902</f>
        <v>2595</v>
      </c>
      <c r="G902" s="27">
        <f t="shared" si="342"/>
        <v>94</v>
      </c>
      <c r="H902" s="29">
        <f t="shared" si="343"/>
        <v>3.6223506743737956E-2</v>
      </c>
      <c r="I902" s="21">
        <f t="shared" si="344"/>
        <v>33.473434640149748</v>
      </c>
      <c r="J902" s="21">
        <f t="shared" si="345"/>
        <v>60.526565359850252</v>
      </c>
      <c r="K902" s="27">
        <f t="shared" si="346"/>
        <v>-30263.282679925127</v>
      </c>
      <c r="L902" s="16">
        <f>Daten!G902</f>
        <v>397</v>
      </c>
      <c r="M902" s="16">
        <f>Daten!H902</f>
        <v>1846</v>
      </c>
      <c r="N902" s="16">
        <f>Daten!I902</f>
        <v>446</v>
      </c>
      <c r="O902" s="28">
        <f t="shared" si="347"/>
        <v>0.45666305525460454</v>
      </c>
      <c r="P902" s="16">
        <f t="shared" si="348"/>
        <v>1020.8596923284871</v>
      </c>
      <c r="Q902" s="21">
        <f t="shared" si="349"/>
        <v>-177.85969232848709</v>
      </c>
      <c r="R902" s="27">
        <f t="shared" si="350"/>
        <v>-35571.938465697414</v>
      </c>
      <c r="S902" s="9">
        <f>Daten!K902</f>
        <v>42228</v>
      </c>
      <c r="T902" s="9">
        <f>Daten!L902</f>
        <v>140897</v>
      </c>
      <c r="U902" s="9">
        <f>Daten!M902</f>
        <v>441859</v>
      </c>
      <c r="V902" s="9">
        <f>Daten!N902</f>
        <v>500</v>
      </c>
      <c r="W902" s="9">
        <f>Daten!O902</f>
        <v>500</v>
      </c>
      <c r="X902" s="23">
        <f t="shared" si="351"/>
        <v>624984</v>
      </c>
      <c r="Y902" s="9">
        <f t="shared" si="352"/>
        <v>951144.49664201844</v>
      </c>
      <c r="Z902" s="21">
        <f t="shared" si="353"/>
        <v>-326160.49664201844</v>
      </c>
      <c r="AA902" s="27">
        <f t="shared" si="354"/>
        <v>32616.049664201844</v>
      </c>
      <c r="AB902" s="32">
        <f t="shared" si="355"/>
        <v>-33219.171481420708</v>
      </c>
      <c r="AC902" s="31">
        <f t="shared" si="356"/>
        <v>0</v>
      </c>
      <c r="AG902" s="26">
        <f t="shared" si="357"/>
        <v>0</v>
      </c>
      <c r="AH902" s="26">
        <f t="shared" si="358"/>
        <v>0</v>
      </c>
      <c r="AI902" s="26">
        <f t="shared" si="359"/>
        <v>0</v>
      </c>
      <c r="AJ902" s="26">
        <f t="shared" si="360"/>
        <v>1</v>
      </c>
      <c r="AK902" s="26">
        <f t="shared" si="361"/>
        <v>0</v>
      </c>
      <c r="AL902" s="26">
        <f t="shared" ca="1" si="362"/>
        <v>0</v>
      </c>
      <c r="AM902" s="26">
        <f t="shared" ca="1" si="363"/>
        <v>0</v>
      </c>
      <c r="AN902" s="26">
        <f ca="1">IF(AM902=0,0,COUNTIF($AM$19:AM902,C902*10+1))</f>
        <v>0</v>
      </c>
      <c r="AO902" s="21">
        <f t="shared" ca="1" si="364"/>
        <v>0</v>
      </c>
      <c r="AP902" s="33">
        <f t="shared" ca="1" si="365"/>
        <v>0</v>
      </c>
      <c r="AR902" s="111">
        <v>0</v>
      </c>
      <c r="AS902" s="26"/>
    </row>
    <row r="903" spans="1:45" x14ac:dyDescent="0.2">
      <c r="A903" s="15">
        <f>Daten!A903</f>
        <v>40406</v>
      </c>
      <c r="B903" s="8" t="str">
        <f>Daten!B903</f>
        <v>Eggelsberg</v>
      </c>
      <c r="C903" s="15">
        <f t="shared" si="341"/>
        <v>4</v>
      </c>
      <c r="D903" s="10">
        <f>Daten!D903</f>
        <v>0</v>
      </c>
      <c r="E903" s="9">
        <f>Daten!E903</f>
        <v>2462</v>
      </c>
      <c r="F903" s="9">
        <f>Daten!F903</f>
        <v>2324</v>
      </c>
      <c r="G903" s="27">
        <f t="shared" si="342"/>
        <v>138</v>
      </c>
      <c r="H903" s="29">
        <f t="shared" si="343"/>
        <v>5.938037865748709E-2</v>
      </c>
      <c r="I903" s="21">
        <f t="shared" si="344"/>
        <v>29.977750328981891</v>
      </c>
      <c r="J903" s="21">
        <f t="shared" si="345"/>
        <v>108.0222496710181</v>
      </c>
      <c r="K903" s="27">
        <f t="shared" si="346"/>
        <v>-54011.12483550905</v>
      </c>
      <c r="L903" s="16">
        <f>Daten!G903</f>
        <v>361</v>
      </c>
      <c r="M903" s="16">
        <f>Daten!H903</f>
        <v>1684</v>
      </c>
      <c r="N903" s="16">
        <f>Daten!I903</f>
        <v>417</v>
      </c>
      <c r="O903" s="28">
        <f t="shared" si="347"/>
        <v>0.46199524940617576</v>
      </c>
      <c r="P903" s="16">
        <f t="shared" si="348"/>
        <v>931.27178866802399</v>
      </c>
      <c r="Q903" s="21">
        <f t="shared" si="349"/>
        <v>-153.27178866802399</v>
      </c>
      <c r="R903" s="27">
        <f t="shared" si="350"/>
        <v>-30654.357733604797</v>
      </c>
      <c r="S903" s="9">
        <f>Daten!K903</f>
        <v>15899</v>
      </c>
      <c r="T903" s="9">
        <f>Daten!L903</f>
        <v>196751</v>
      </c>
      <c r="U903" s="9">
        <f>Daten!M903</f>
        <v>3200006</v>
      </c>
      <c r="V903" s="9">
        <f>Daten!N903</f>
        <v>500</v>
      </c>
      <c r="W903" s="9">
        <f>Daten!O903</f>
        <v>500</v>
      </c>
      <c r="X903" s="23">
        <f t="shared" si="351"/>
        <v>3412656</v>
      </c>
      <c r="Y903" s="9">
        <f t="shared" si="352"/>
        <v>870850.78123192617</v>
      </c>
      <c r="Z903" s="21">
        <f t="shared" si="353"/>
        <v>2541805.2187680737</v>
      </c>
      <c r="AA903" s="27">
        <f t="shared" si="354"/>
        <v>-254180.52187680738</v>
      </c>
      <c r="AB903" s="32">
        <f t="shared" si="355"/>
        <v>-338846.00444592122</v>
      </c>
      <c r="AC903" s="31">
        <f t="shared" si="356"/>
        <v>0</v>
      </c>
      <c r="AG903" s="26">
        <f t="shared" si="357"/>
        <v>0</v>
      </c>
      <c r="AH903" s="26">
        <f t="shared" si="358"/>
        <v>0</v>
      </c>
      <c r="AI903" s="26">
        <f t="shared" si="359"/>
        <v>0</v>
      </c>
      <c r="AJ903" s="26">
        <f t="shared" si="360"/>
        <v>1</v>
      </c>
      <c r="AK903" s="26">
        <f t="shared" si="361"/>
        <v>0</v>
      </c>
      <c r="AL903" s="26">
        <f t="shared" ca="1" si="362"/>
        <v>0</v>
      </c>
      <c r="AM903" s="26">
        <f t="shared" ca="1" si="363"/>
        <v>0</v>
      </c>
      <c r="AN903" s="26">
        <f ca="1">IF(AM903=0,0,COUNTIF($AM$19:AM903,C903*10+1))</f>
        <v>0</v>
      </c>
      <c r="AO903" s="21">
        <f t="shared" ca="1" si="364"/>
        <v>0</v>
      </c>
      <c r="AP903" s="33">
        <f t="shared" ca="1" si="365"/>
        <v>0</v>
      </c>
      <c r="AR903" s="111">
        <v>0</v>
      </c>
      <c r="AS903" s="26"/>
    </row>
    <row r="904" spans="1:45" x14ac:dyDescent="0.2">
      <c r="A904" s="15">
        <f>Daten!A904</f>
        <v>40407</v>
      </c>
      <c r="B904" s="8" t="str">
        <f>Daten!B904</f>
        <v>Feldkirchen bei Mattighofen</v>
      </c>
      <c r="C904" s="15">
        <f t="shared" si="341"/>
        <v>4</v>
      </c>
      <c r="D904" s="10">
        <f>Daten!D904</f>
        <v>0</v>
      </c>
      <c r="E904" s="9">
        <f>Daten!E904</f>
        <v>2010</v>
      </c>
      <c r="F904" s="9">
        <f>Daten!F904</f>
        <v>1924</v>
      </c>
      <c r="G904" s="27">
        <f t="shared" si="342"/>
        <v>86</v>
      </c>
      <c r="H904" s="29">
        <f t="shared" si="343"/>
        <v>4.4698544698544701E-2</v>
      </c>
      <c r="I904" s="21">
        <f t="shared" si="344"/>
        <v>24.818068688881738</v>
      </c>
      <c r="J904" s="21">
        <f t="shared" si="345"/>
        <v>61.181931311118262</v>
      </c>
      <c r="K904" s="27">
        <f t="shared" si="346"/>
        <v>-30590.965655559132</v>
      </c>
      <c r="L904" s="16">
        <f>Daten!G904</f>
        <v>301</v>
      </c>
      <c r="M904" s="16">
        <f>Daten!H904</f>
        <v>1385</v>
      </c>
      <c r="N904" s="16">
        <f>Daten!I904</f>
        <v>324</v>
      </c>
      <c r="O904" s="28">
        <f t="shared" si="347"/>
        <v>0.45126353790613716</v>
      </c>
      <c r="P904" s="16">
        <f t="shared" si="348"/>
        <v>765.9212751218605</v>
      </c>
      <c r="Q904" s="21">
        <f t="shared" si="349"/>
        <v>-140.9212751218605</v>
      </c>
      <c r="R904" s="27">
        <f t="shared" si="350"/>
        <v>-28184.255024372102</v>
      </c>
      <c r="S904" s="9">
        <f>Daten!K904</f>
        <v>34340</v>
      </c>
      <c r="T904" s="9">
        <f>Daten!L904</f>
        <v>102048</v>
      </c>
      <c r="U904" s="9">
        <f>Daten!M904</f>
        <v>284654</v>
      </c>
      <c r="V904" s="9">
        <f>Daten!N904</f>
        <v>500</v>
      </c>
      <c r="W904" s="9">
        <f>Daten!O904</f>
        <v>500</v>
      </c>
      <c r="X904" s="23">
        <f t="shared" si="351"/>
        <v>421042</v>
      </c>
      <c r="Y904" s="9">
        <f t="shared" si="352"/>
        <v>710970.78402768949</v>
      </c>
      <c r="Z904" s="21">
        <f t="shared" si="353"/>
        <v>-289928.78402768949</v>
      </c>
      <c r="AA904" s="27">
        <f t="shared" si="354"/>
        <v>28992.878402768951</v>
      </c>
      <c r="AB904" s="32">
        <f t="shared" si="355"/>
        <v>-29782.342277162283</v>
      </c>
      <c r="AC904" s="31">
        <f t="shared" si="356"/>
        <v>0</v>
      </c>
      <c r="AG904" s="26">
        <f t="shared" si="357"/>
        <v>0</v>
      </c>
      <c r="AH904" s="26">
        <f t="shared" si="358"/>
        <v>0</v>
      </c>
      <c r="AI904" s="26">
        <f t="shared" si="359"/>
        <v>0</v>
      </c>
      <c r="AJ904" s="26">
        <f t="shared" si="360"/>
        <v>1</v>
      </c>
      <c r="AK904" s="26">
        <f t="shared" si="361"/>
        <v>0</v>
      </c>
      <c r="AL904" s="26">
        <f t="shared" ca="1" si="362"/>
        <v>0</v>
      </c>
      <c r="AM904" s="26">
        <f t="shared" ca="1" si="363"/>
        <v>0</v>
      </c>
      <c r="AN904" s="26">
        <f ca="1">IF(AM904=0,0,COUNTIF($AM$19:AM904,C904*10+1))</f>
        <v>0</v>
      </c>
      <c r="AO904" s="21">
        <f t="shared" ca="1" si="364"/>
        <v>0</v>
      </c>
      <c r="AP904" s="33">
        <f t="shared" ca="1" si="365"/>
        <v>0</v>
      </c>
      <c r="AR904" s="111">
        <v>0</v>
      </c>
      <c r="AS904" s="26"/>
    </row>
    <row r="905" spans="1:45" x14ac:dyDescent="0.2">
      <c r="A905" s="15">
        <f>Daten!A905</f>
        <v>40408</v>
      </c>
      <c r="B905" s="8" t="str">
        <f>Daten!B905</f>
        <v>Franking</v>
      </c>
      <c r="C905" s="15">
        <f t="shared" si="341"/>
        <v>4</v>
      </c>
      <c r="D905" s="10">
        <f>Daten!D905</f>
        <v>0</v>
      </c>
      <c r="E905" s="9">
        <f>Daten!E905</f>
        <v>1007</v>
      </c>
      <c r="F905" s="9">
        <f>Daten!F905</f>
        <v>951</v>
      </c>
      <c r="G905" s="27">
        <f t="shared" si="342"/>
        <v>56</v>
      </c>
      <c r="H905" s="29">
        <f t="shared" si="343"/>
        <v>5.8885383806519455E-2</v>
      </c>
      <c r="I905" s="21">
        <f t="shared" si="344"/>
        <v>12.267143099338115</v>
      </c>
      <c r="J905" s="21">
        <f t="shared" si="345"/>
        <v>43.732856900661886</v>
      </c>
      <c r="K905" s="27">
        <f t="shared" si="346"/>
        <v>-21866.428450330943</v>
      </c>
      <c r="L905" s="16">
        <f>Daten!G905</f>
        <v>119</v>
      </c>
      <c r="M905" s="16">
        <f>Daten!H905</f>
        <v>701</v>
      </c>
      <c r="N905" s="16">
        <f>Daten!I905</f>
        <v>187</v>
      </c>
      <c r="O905" s="28">
        <f t="shared" si="347"/>
        <v>0.43651925820256776</v>
      </c>
      <c r="P905" s="16">
        <f t="shared" si="348"/>
        <v>387.66123744434964</v>
      </c>
      <c r="Q905" s="21">
        <f t="shared" si="349"/>
        <v>-81.661237444349638</v>
      </c>
      <c r="R905" s="27">
        <f t="shared" si="350"/>
        <v>-16332.247488869927</v>
      </c>
      <c r="S905" s="9">
        <f>Daten!K905</f>
        <v>6706</v>
      </c>
      <c r="T905" s="9">
        <f>Daten!L905</f>
        <v>80583</v>
      </c>
      <c r="U905" s="9">
        <f>Daten!M905</f>
        <v>270961</v>
      </c>
      <c r="V905" s="9">
        <f>Daten!N905</f>
        <v>500</v>
      </c>
      <c r="W905" s="9">
        <f>Daten!O905</f>
        <v>500</v>
      </c>
      <c r="X905" s="23">
        <f t="shared" si="351"/>
        <v>358250</v>
      </c>
      <c r="Y905" s="9">
        <f t="shared" si="352"/>
        <v>356192.8256297927</v>
      </c>
      <c r="Z905" s="21">
        <f t="shared" si="353"/>
        <v>2057.1743702072999</v>
      </c>
      <c r="AA905" s="27">
        <f t="shared" si="354"/>
        <v>-205.71743702073002</v>
      </c>
      <c r="AB905" s="32">
        <f t="shared" si="355"/>
        <v>-38404.393376221597</v>
      </c>
      <c r="AC905" s="31">
        <f t="shared" si="356"/>
        <v>0</v>
      </c>
      <c r="AG905" s="26">
        <f t="shared" si="357"/>
        <v>0</v>
      </c>
      <c r="AH905" s="26">
        <f t="shared" si="358"/>
        <v>0</v>
      </c>
      <c r="AI905" s="26">
        <f t="shared" si="359"/>
        <v>0</v>
      </c>
      <c r="AJ905" s="26">
        <f t="shared" si="360"/>
        <v>1</v>
      </c>
      <c r="AK905" s="26">
        <f t="shared" si="361"/>
        <v>0</v>
      </c>
      <c r="AL905" s="26">
        <f t="shared" ca="1" si="362"/>
        <v>0</v>
      </c>
      <c r="AM905" s="26">
        <f t="shared" ca="1" si="363"/>
        <v>0</v>
      </c>
      <c r="AN905" s="26">
        <f ca="1">IF(AM905=0,0,COUNTIF($AM$19:AM905,C905*10+1))</f>
        <v>0</v>
      </c>
      <c r="AO905" s="21">
        <f t="shared" ca="1" si="364"/>
        <v>0</v>
      </c>
      <c r="AP905" s="33">
        <f t="shared" ca="1" si="365"/>
        <v>0</v>
      </c>
      <c r="AR905" s="111">
        <v>0</v>
      </c>
      <c r="AS905" s="26"/>
    </row>
    <row r="906" spans="1:45" x14ac:dyDescent="0.2">
      <c r="A906" s="15">
        <f>Daten!A906</f>
        <v>40409</v>
      </c>
      <c r="B906" s="8" t="str">
        <f>Daten!B906</f>
        <v>Geretsberg</v>
      </c>
      <c r="C906" s="15">
        <f t="shared" si="341"/>
        <v>4</v>
      </c>
      <c r="D906" s="10">
        <f>Daten!D906</f>
        <v>0</v>
      </c>
      <c r="E906" s="9">
        <f>Daten!E906</f>
        <v>1173</v>
      </c>
      <c r="F906" s="9">
        <f>Daten!F906</f>
        <v>1127</v>
      </c>
      <c r="G906" s="27">
        <f t="shared" si="342"/>
        <v>46</v>
      </c>
      <c r="H906" s="29">
        <f t="shared" si="343"/>
        <v>4.0816326530612242E-2</v>
      </c>
      <c r="I906" s="21">
        <f t="shared" si="344"/>
        <v>14.537403020982183</v>
      </c>
      <c r="J906" s="21">
        <f t="shared" si="345"/>
        <v>31.462596979017817</v>
      </c>
      <c r="K906" s="27">
        <f t="shared" si="346"/>
        <v>-15731.298489508908</v>
      </c>
      <c r="L906" s="16">
        <f>Daten!G906</f>
        <v>206</v>
      </c>
      <c r="M906" s="16">
        <f>Daten!H906</f>
        <v>768</v>
      </c>
      <c r="N906" s="16">
        <f>Daten!I906</f>
        <v>199</v>
      </c>
      <c r="O906" s="28">
        <f t="shared" si="347"/>
        <v>0.52734375</v>
      </c>
      <c r="P906" s="16">
        <f t="shared" si="348"/>
        <v>424.71302476071401</v>
      </c>
      <c r="Q906" s="21">
        <f t="shared" si="349"/>
        <v>-19.713024760714006</v>
      </c>
      <c r="R906" s="27">
        <f t="shared" si="350"/>
        <v>-3942.6049521428013</v>
      </c>
      <c r="S906" s="9">
        <f>Daten!K906</f>
        <v>18577</v>
      </c>
      <c r="T906" s="9">
        <f>Daten!L906</f>
        <v>74313</v>
      </c>
      <c r="U906" s="9">
        <f>Daten!M906</f>
        <v>611030</v>
      </c>
      <c r="V906" s="9">
        <f>Daten!N906</f>
        <v>500</v>
      </c>
      <c r="W906" s="9">
        <f>Daten!O906</f>
        <v>500</v>
      </c>
      <c r="X906" s="23">
        <f t="shared" si="351"/>
        <v>703920</v>
      </c>
      <c r="Y906" s="9">
        <f t="shared" si="352"/>
        <v>414909.81575347256</v>
      </c>
      <c r="Z906" s="21">
        <f t="shared" si="353"/>
        <v>289010.18424652744</v>
      </c>
      <c r="AA906" s="27">
        <f t="shared" si="354"/>
        <v>-28901.018424652746</v>
      </c>
      <c r="AB906" s="32">
        <f t="shared" si="355"/>
        <v>-48574.921866304459</v>
      </c>
      <c r="AC906" s="31">
        <f t="shared" si="356"/>
        <v>0</v>
      </c>
      <c r="AG906" s="26">
        <f t="shared" si="357"/>
        <v>0</v>
      </c>
      <c r="AH906" s="26">
        <f t="shared" si="358"/>
        <v>0</v>
      </c>
      <c r="AI906" s="26">
        <f t="shared" si="359"/>
        <v>0</v>
      </c>
      <c r="AJ906" s="26">
        <f t="shared" si="360"/>
        <v>1</v>
      </c>
      <c r="AK906" s="26">
        <f t="shared" si="361"/>
        <v>0</v>
      </c>
      <c r="AL906" s="26">
        <f t="shared" ca="1" si="362"/>
        <v>0</v>
      </c>
      <c r="AM906" s="26">
        <f t="shared" ca="1" si="363"/>
        <v>0</v>
      </c>
      <c r="AN906" s="26">
        <f ca="1">IF(AM906=0,0,COUNTIF($AM$19:AM906,C906*10+1))</f>
        <v>0</v>
      </c>
      <c r="AO906" s="21">
        <f t="shared" ca="1" si="364"/>
        <v>0</v>
      </c>
      <c r="AP906" s="33">
        <f t="shared" ca="1" si="365"/>
        <v>0</v>
      </c>
      <c r="AR906" s="111">
        <v>0</v>
      </c>
      <c r="AS906" s="26"/>
    </row>
    <row r="907" spans="1:45" x14ac:dyDescent="0.2">
      <c r="A907" s="15">
        <f>Daten!A907</f>
        <v>40410</v>
      </c>
      <c r="B907" s="8" t="str">
        <f>Daten!B907</f>
        <v>Gilgenberg am Weilhart</v>
      </c>
      <c r="C907" s="15">
        <f t="shared" si="341"/>
        <v>4</v>
      </c>
      <c r="D907" s="10">
        <f>Daten!D907</f>
        <v>0</v>
      </c>
      <c r="E907" s="9">
        <f>Daten!E907</f>
        <v>1351</v>
      </c>
      <c r="F907" s="9">
        <f>Daten!F907</f>
        <v>1316</v>
      </c>
      <c r="G907" s="27">
        <f t="shared" si="342"/>
        <v>35</v>
      </c>
      <c r="H907" s="29">
        <f t="shared" si="343"/>
        <v>2.6595744680851064E-2</v>
      </c>
      <c r="I907" s="21">
        <f t="shared" si="344"/>
        <v>16.975352595929504</v>
      </c>
      <c r="J907" s="21">
        <f t="shared" si="345"/>
        <v>18.024647404070496</v>
      </c>
      <c r="K907" s="27">
        <f t="shared" si="346"/>
        <v>-9012.3237020352481</v>
      </c>
      <c r="L907" s="16">
        <f>Daten!G907</f>
        <v>193</v>
      </c>
      <c r="M907" s="16">
        <f>Daten!H907</f>
        <v>914</v>
      </c>
      <c r="N907" s="16">
        <f>Daten!I907</f>
        <v>244</v>
      </c>
      <c r="O907" s="28">
        <f t="shared" si="347"/>
        <v>0.47811816192560175</v>
      </c>
      <c r="P907" s="16">
        <f t="shared" si="348"/>
        <v>505.45274040532888</v>
      </c>
      <c r="Q907" s="21">
        <f t="shared" si="349"/>
        <v>-68.452740405328882</v>
      </c>
      <c r="R907" s="27">
        <f t="shared" si="350"/>
        <v>-13690.548081065775</v>
      </c>
      <c r="S907" s="9">
        <f>Daten!K907</f>
        <v>23952</v>
      </c>
      <c r="T907" s="9">
        <f>Daten!L907</f>
        <v>76905</v>
      </c>
      <c r="U907" s="9">
        <f>Daten!M907</f>
        <v>289386</v>
      </c>
      <c r="V907" s="9">
        <f>Daten!N907</f>
        <v>500</v>
      </c>
      <c r="W907" s="9">
        <f>Daten!O907</f>
        <v>500</v>
      </c>
      <c r="X907" s="23">
        <f t="shared" si="351"/>
        <v>390243</v>
      </c>
      <c r="Y907" s="9">
        <f t="shared" si="352"/>
        <v>477871.40757284005</v>
      </c>
      <c r="Z907" s="21">
        <f t="shared" si="353"/>
        <v>-87628.407572840049</v>
      </c>
      <c r="AA907" s="27">
        <f t="shared" si="354"/>
        <v>8762.840757284006</v>
      </c>
      <c r="AB907" s="32">
        <f t="shared" si="355"/>
        <v>-13940.031025817016</v>
      </c>
      <c r="AC907" s="31">
        <f t="shared" si="356"/>
        <v>0</v>
      </c>
      <c r="AG907" s="26">
        <f t="shared" si="357"/>
        <v>0</v>
      </c>
      <c r="AH907" s="26">
        <f t="shared" si="358"/>
        <v>0</v>
      </c>
      <c r="AI907" s="26">
        <f t="shared" si="359"/>
        <v>0</v>
      </c>
      <c r="AJ907" s="26">
        <f t="shared" si="360"/>
        <v>1</v>
      </c>
      <c r="AK907" s="26">
        <f t="shared" si="361"/>
        <v>0</v>
      </c>
      <c r="AL907" s="26">
        <f t="shared" ca="1" si="362"/>
        <v>0</v>
      </c>
      <c r="AM907" s="26">
        <f t="shared" ca="1" si="363"/>
        <v>0</v>
      </c>
      <c r="AN907" s="26">
        <f ca="1">IF(AM907=0,0,COUNTIF($AM$19:AM907,C907*10+1))</f>
        <v>0</v>
      </c>
      <c r="AO907" s="21">
        <f t="shared" ca="1" si="364"/>
        <v>0</v>
      </c>
      <c r="AP907" s="33">
        <f t="shared" ca="1" si="365"/>
        <v>0</v>
      </c>
      <c r="AR907" s="111">
        <v>0</v>
      </c>
      <c r="AS907" s="26"/>
    </row>
    <row r="908" spans="1:45" x14ac:dyDescent="0.2">
      <c r="A908" s="15">
        <f>Daten!A908</f>
        <v>40411</v>
      </c>
      <c r="B908" s="8" t="str">
        <f>Daten!B908</f>
        <v>Haigermoos</v>
      </c>
      <c r="C908" s="15">
        <f t="shared" si="341"/>
        <v>4</v>
      </c>
      <c r="D908" s="10">
        <f>Daten!D908</f>
        <v>0</v>
      </c>
      <c r="E908" s="9">
        <f>Daten!E908</f>
        <v>630</v>
      </c>
      <c r="F908" s="9">
        <f>Daten!F908</f>
        <v>591</v>
      </c>
      <c r="G908" s="27">
        <f t="shared" si="342"/>
        <v>39</v>
      </c>
      <c r="H908" s="29">
        <f t="shared" si="343"/>
        <v>6.5989847715736044E-2</v>
      </c>
      <c r="I908" s="21">
        <f t="shared" si="344"/>
        <v>7.6234296232479766</v>
      </c>
      <c r="J908" s="21">
        <f t="shared" si="345"/>
        <v>31.376570376752024</v>
      </c>
      <c r="K908" s="27">
        <f t="shared" si="346"/>
        <v>-15688.285188376012</v>
      </c>
      <c r="L908" s="16">
        <f>Daten!G908</f>
        <v>110</v>
      </c>
      <c r="M908" s="16">
        <f>Daten!H908</f>
        <v>409</v>
      </c>
      <c r="N908" s="16">
        <f>Daten!I908</f>
        <v>111</v>
      </c>
      <c r="O908" s="28">
        <f t="shared" si="347"/>
        <v>0.54034229828850855</v>
      </c>
      <c r="P908" s="16">
        <f t="shared" si="348"/>
        <v>226.18180615511983</v>
      </c>
      <c r="Q908" s="21">
        <f t="shared" si="349"/>
        <v>-5.1818061551198298</v>
      </c>
      <c r="R908" s="27">
        <f t="shared" si="350"/>
        <v>-1036.361231023966</v>
      </c>
      <c r="S908" s="9">
        <f>Daten!K908</f>
        <v>5526</v>
      </c>
      <c r="T908" s="9">
        <f>Daten!L908</f>
        <v>28008</v>
      </c>
      <c r="U908" s="9">
        <f>Daten!M908</f>
        <v>7437</v>
      </c>
      <c r="V908" s="9">
        <f>Daten!N908</f>
        <v>500</v>
      </c>
      <c r="W908" s="9">
        <f>Daten!O908</f>
        <v>500</v>
      </c>
      <c r="X908" s="23">
        <f t="shared" si="351"/>
        <v>40971</v>
      </c>
      <c r="Y908" s="9">
        <f t="shared" si="352"/>
        <v>222841.58902360417</v>
      </c>
      <c r="Z908" s="21">
        <f t="shared" si="353"/>
        <v>-181870.58902360417</v>
      </c>
      <c r="AA908" s="27">
        <f t="shared" si="354"/>
        <v>18187.058902360419</v>
      </c>
      <c r="AB908" s="32">
        <f t="shared" si="355"/>
        <v>1462.4124829604407</v>
      </c>
      <c r="AC908" s="31">
        <f t="shared" si="356"/>
        <v>1462.4124829604407</v>
      </c>
      <c r="AG908" s="26">
        <f t="shared" si="357"/>
        <v>-15688.285188376012</v>
      </c>
      <c r="AH908" s="26">
        <f t="shared" si="358"/>
        <v>18187.058902360419</v>
      </c>
      <c r="AI908" s="26">
        <f t="shared" si="359"/>
        <v>2498.7737139844066</v>
      </c>
      <c r="AJ908" s="26">
        <f t="shared" si="360"/>
        <v>1</v>
      </c>
      <c r="AK908" s="26">
        <f t="shared" si="361"/>
        <v>2498.7737139844066</v>
      </c>
      <c r="AL908" s="26">
        <f t="shared" ca="1" si="362"/>
        <v>4773</v>
      </c>
      <c r="AM908" s="26">
        <f t="shared" ca="1" si="363"/>
        <v>41</v>
      </c>
      <c r="AN908" s="26">
        <f ca="1">IF(AM908=0,0,COUNTIF($AM$19:AM908,C908*10+1))</f>
        <v>1</v>
      </c>
      <c r="AO908" s="21">
        <f t="shared" ca="1" si="364"/>
        <v>5</v>
      </c>
      <c r="AP908" s="33">
        <f t="shared" ca="1" si="365"/>
        <v>4778</v>
      </c>
      <c r="AR908" s="111">
        <v>2164</v>
      </c>
      <c r="AS908" s="26"/>
    </row>
    <row r="909" spans="1:45" x14ac:dyDescent="0.2">
      <c r="A909" s="15">
        <f>Daten!A909</f>
        <v>40412</v>
      </c>
      <c r="B909" s="8" t="str">
        <f>Daten!B909</f>
        <v>Handenberg</v>
      </c>
      <c r="C909" s="15">
        <f t="shared" si="341"/>
        <v>4</v>
      </c>
      <c r="D909" s="10">
        <f>Daten!D909</f>
        <v>0</v>
      </c>
      <c r="E909" s="9">
        <f>Daten!E909</f>
        <v>1301</v>
      </c>
      <c r="F909" s="9">
        <f>Daten!F909</f>
        <v>1294</v>
      </c>
      <c r="G909" s="27">
        <f t="shared" si="342"/>
        <v>7</v>
      </c>
      <c r="H909" s="29">
        <f t="shared" si="343"/>
        <v>5.4095826893353939E-3</v>
      </c>
      <c r="I909" s="21">
        <f t="shared" si="344"/>
        <v>16.691570105723997</v>
      </c>
      <c r="J909" s="21">
        <f t="shared" si="345"/>
        <v>-9.6915701057239971</v>
      </c>
      <c r="K909" s="27">
        <f t="shared" si="346"/>
        <v>4845.7850528619983</v>
      </c>
      <c r="L909" s="16">
        <f>Daten!G909</f>
        <v>207</v>
      </c>
      <c r="M909" s="16">
        <f>Daten!H909</f>
        <v>872</v>
      </c>
      <c r="N909" s="16">
        <f>Daten!I909</f>
        <v>222</v>
      </c>
      <c r="O909" s="28">
        <f t="shared" si="347"/>
        <v>0.4919724770642202</v>
      </c>
      <c r="P909" s="16">
        <f t="shared" si="348"/>
        <v>482.22624686372734</v>
      </c>
      <c r="Q909" s="21">
        <f t="shared" si="349"/>
        <v>-53.22624686372734</v>
      </c>
      <c r="R909" s="27">
        <f t="shared" si="350"/>
        <v>-10645.249372745468</v>
      </c>
      <c r="S909" s="9">
        <f>Daten!K909</f>
        <v>23290</v>
      </c>
      <c r="T909" s="9">
        <f>Daten!L909</f>
        <v>80314</v>
      </c>
      <c r="U909" s="9">
        <f>Daten!M909</f>
        <v>137526</v>
      </c>
      <c r="V909" s="9">
        <f>Daten!N909</f>
        <v>500</v>
      </c>
      <c r="W909" s="9">
        <f>Daten!O909</f>
        <v>500</v>
      </c>
      <c r="X909" s="23">
        <f t="shared" si="351"/>
        <v>241130</v>
      </c>
      <c r="Y909" s="9">
        <f t="shared" si="352"/>
        <v>460185.5671741413</v>
      </c>
      <c r="Z909" s="21">
        <f t="shared" si="353"/>
        <v>-219055.5671741413</v>
      </c>
      <c r="AA909" s="27">
        <f t="shared" si="354"/>
        <v>21905.556717414132</v>
      </c>
      <c r="AB909" s="32">
        <f t="shared" si="355"/>
        <v>16106.092397530663</v>
      </c>
      <c r="AC909" s="31">
        <f t="shared" si="356"/>
        <v>16106.092397530663</v>
      </c>
      <c r="AG909" s="26">
        <f t="shared" si="357"/>
        <v>4845.7850528619983</v>
      </c>
      <c r="AH909" s="26">
        <f t="shared" si="358"/>
        <v>21905.556717414132</v>
      </c>
      <c r="AI909" s="26">
        <f t="shared" si="359"/>
        <v>26751.341770276129</v>
      </c>
      <c r="AJ909" s="26">
        <f t="shared" si="360"/>
        <v>1</v>
      </c>
      <c r="AK909" s="26">
        <f t="shared" si="361"/>
        <v>26751.341770276129</v>
      </c>
      <c r="AL909" s="26">
        <f t="shared" ca="1" si="362"/>
        <v>51099</v>
      </c>
      <c r="AM909" s="26">
        <f t="shared" ca="1" si="363"/>
        <v>41</v>
      </c>
      <c r="AN909" s="26">
        <f ca="1">IF(AM909=0,0,COUNTIF($AM$19:AM909,C909*10+1))</f>
        <v>2</v>
      </c>
      <c r="AO909" s="21">
        <f t="shared" ca="1" si="364"/>
        <v>0</v>
      </c>
      <c r="AP909" s="33">
        <f t="shared" ca="1" si="365"/>
        <v>51099</v>
      </c>
      <c r="AR909" s="111">
        <v>23096</v>
      </c>
      <c r="AS909" s="26"/>
    </row>
    <row r="910" spans="1:45" x14ac:dyDescent="0.2">
      <c r="A910" s="15">
        <f>Daten!A910</f>
        <v>40413</v>
      </c>
      <c r="B910" s="8" t="str">
        <f>Daten!B910</f>
        <v>Helpfau-Uttendorf</v>
      </c>
      <c r="C910" s="15">
        <f t="shared" si="341"/>
        <v>4</v>
      </c>
      <c r="D910" s="10">
        <f>Daten!D910</f>
        <v>0</v>
      </c>
      <c r="E910" s="9">
        <f>Daten!E910</f>
        <v>3710</v>
      </c>
      <c r="F910" s="9">
        <f>Daten!F910</f>
        <v>3438</v>
      </c>
      <c r="G910" s="27">
        <f t="shared" si="342"/>
        <v>272</v>
      </c>
      <c r="H910" s="29">
        <f t="shared" si="343"/>
        <v>7.9115764979639319E-2</v>
      </c>
      <c r="I910" s="21">
        <f t="shared" si="344"/>
        <v>44.347463696660817</v>
      </c>
      <c r="J910" s="21">
        <f t="shared" si="345"/>
        <v>227.65253630333919</v>
      </c>
      <c r="K910" s="27">
        <f t="shared" si="346"/>
        <v>-113826.26815166959</v>
      </c>
      <c r="L910" s="16">
        <f>Daten!G910</f>
        <v>603</v>
      </c>
      <c r="M910" s="16">
        <f>Daten!H910</f>
        <v>2513</v>
      </c>
      <c r="N910" s="16">
        <f>Daten!I910</f>
        <v>594</v>
      </c>
      <c r="O910" s="28">
        <f t="shared" si="347"/>
        <v>0.4763231197771588</v>
      </c>
      <c r="P910" s="16">
        <f t="shared" si="348"/>
        <v>1389.7185302391592</v>
      </c>
      <c r="Q910" s="21">
        <f t="shared" si="349"/>
        <v>-192.71853023915924</v>
      </c>
      <c r="R910" s="27">
        <f t="shared" si="350"/>
        <v>-38543.706047831845</v>
      </c>
      <c r="S910" s="9">
        <f>Daten!K910</f>
        <v>20536</v>
      </c>
      <c r="T910" s="9">
        <f>Daten!L910</f>
        <v>216181</v>
      </c>
      <c r="U910" s="9">
        <f>Daten!M910</f>
        <v>814531</v>
      </c>
      <c r="V910" s="9">
        <f>Daten!N910</f>
        <v>500</v>
      </c>
      <c r="W910" s="9">
        <f>Daten!O910</f>
        <v>500</v>
      </c>
      <c r="X910" s="23">
        <f t="shared" si="351"/>
        <v>1051248</v>
      </c>
      <c r="Y910" s="9">
        <f t="shared" si="352"/>
        <v>1312289.3575834469</v>
      </c>
      <c r="Z910" s="21">
        <f t="shared" si="353"/>
        <v>-261041.35758344689</v>
      </c>
      <c r="AA910" s="27">
        <f t="shared" si="354"/>
        <v>26104.135758344692</v>
      </c>
      <c r="AB910" s="32">
        <f t="shared" si="355"/>
        <v>-126265.83844115675</v>
      </c>
      <c r="AC910" s="31">
        <f t="shared" si="356"/>
        <v>0</v>
      </c>
      <c r="AG910" s="26">
        <f t="shared" si="357"/>
        <v>0</v>
      </c>
      <c r="AH910" s="26">
        <f t="shared" si="358"/>
        <v>0</v>
      </c>
      <c r="AI910" s="26">
        <f t="shared" si="359"/>
        <v>0</v>
      </c>
      <c r="AJ910" s="26">
        <f t="shared" si="360"/>
        <v>1</v>
      </c>
      <c r="AK910" s="26">
        <f t="shared" si="361"/>
        <v>0</v>
      </c>
      <c r="AL910" s="26">
        <f t="shared" ca="1" si="362"/>
        <v>0</v>
      </c>
      <c r="AM910" s="26">
        <f t="shared" ca="1" si="363"/>
        <v>0</v>
      </c>
      <c r="AN910" s="26">
        <f ca="1">IF(AM910=0,0,COUNTIF($AM$19:AM910,C910*10+1))</f>
        <v>0</v>
      </c>
      <c r="AO910" s="21">
        <f t="shared" ca="1" si="364"/>
        <v>0</v>
      </c>
      <c r="AP910" s="33">
        <f t="shared" ca="1" si="365"/>
        <v>0</v>
      </c>
      <c r="AR910" s="111">
        <v>0</v>
      </c>
      <c r="AS910" s="26"/>
    </row>
    <row r="911" spans="1:45" x14ac:dyDescent="0.2">
      <c r="A911" s="15">
        <f>Daten!A911</f>
        <v>40414</v>
      </c>
      <c r="B911" s="8" t="str">
        <f>Daten!B911</f>
        <v>Hochburg-Ach</v>
      </c>
      <c r="C911" s="15">
        <f t="shared" si="341"/>
        <v>4</v>
      </c>
      <c r="D911" s="10">
        <f>Daten!D911</f>
        <v>0</v>
      </c>
      <c r="E911" s="9">
        <f>Daten!E911</f>
        <v>3263</v>
      </c>
      <c r="F911" s="9">
        <f>Daten!F911</f>
        <v>3165</v>
      </c>
      <c r="G911" s="27">
        <f t="shared" si="342"/>
        <v>98</v>
      </c>
      <c r="H911" s="29">
        <f t="shared" si="343"/>
        <v>3.0963665086887835E-2</v>
      </c>
      <c r="I911" s="21">
        <f t="shared" si="344"/>
        <v>40.825980977292467</v>
      </c>
      <c r="J911" s="21">
        <f t="shared" si="345"/>
        <v>57.174019022707533</v>
      </c>
      <c r="K911" s="27">
        <f t="shared" si="346"/>
        <v>-28587.009511353768</v>
      </c>
      <c r="L911" s="16">
        <f>Daten!G911</f>
        <v>463</v>
      </c>
      <c r="M911" s="16">
        <f>Daten!H911</f>
        <v>2115</v>
      </c>
      <c r="N911" s="16">
        <f>Daten!I911</f>
        <v>685</v>
      </c>
      <c r="O911" s="28">
        <f t="shared" si="347"/>
        <v>0.54278959810874705</v>
      </c>
      <c r="P911" s="16">
        <f t="shared" si="348"/>
        <v>1169.6198533449351</v>
      </c>
      <c r="Q911" s="21">
        <f t="shared" si="349"/>
        <v>-21.619853344935109</v>
      </c>
      <c r="R911" s="27">
        <f t="shared" si="350"/>
        <v>-4323.9706689870218</v>
      </c>
      <c r="S911" s="9">
        <f>Daten!K911</f>
        <v>28688</v>
      </c>
      <c r="T911" s="9">
        <f>Daten!L911</f>
        <v>173917</v>
      </c>
      <c r="U911" s="9">
        <f>Daten!M911</f>
        <v>291566</v>
      </c>
      <c r="V911" s="9">
        <f>Daten!N911</f>
        <v>500</v>
      </c>
      <c r="W911" s="9">
        <f>Daten!O911</f>
        <v>500</v>
      </c>
      <c r="X911" s="23">
        <f t="shared" si="351"/>
        <v>494171</v>
      </c>
      <c r="Y911" s="9">
        <f t="shared" si="352"/>
        <v>1154177.9444190799</v>
      </c>
      <c r="Z911" s="21">
        <f t="shared" si="353"/>
        <v>-660006.94441907993</v>
      </c>
      <c r="AA911" s="27">
        <f t="shared" si="354"/>
        <v>66000.694441907995</v>
      </c>
      <c r="AB911" s="32">
        <f t="shared" si="355"/>
        <v>33089.714261567206</v>
      </c>
      <c r="AC911" s="31">
        <f t="shared" si="356"/>
        <v>33089.714261567206</v>
      </c>
      <c r="AG911" s="26">
        <f t="shared" si="357"/>
        <v>-28587.009511353768</v>
      </c>
      <c r="AH911" s="26">
        <f t="shared" si="358"/>
        <v>66000.694441907995</v>
      </c>
      <c r="AI911" s="26">
        <f t="shared" si="359"/>
        <v>37413.684930554227</v>
      </c>
      <c r="AJ911" s="26">
        <f t="shared" si="360"/>
        <v>1</v>
      </c>
      <c r="AK911" s="26">
        <f t="shared" si="361"/>
        <v>37413.684930554227</v>
      </c>
      <c r="AL911" s="26">
        <f t="shared" ca="1" si="362"/>
        <v>71466</v>
      </c>
      <c r="AM911" s="26">
        <f t="shared" ca="1" si="363"/>
        <v>41</v>
      </c>
      <c r="AN911" s="26">
        <f ca="1">IF(AM911=0,0,COUNTIF($AM$19:AM911,C911*10+1))</f>
        <v>3</v>
      </c>
      <c r="AO911" s="21">
        <f t="shared" ca="1" si="364"/>
        <v>0</v>
      </c>
      <c r="AP911" s="33">
        <f t="shared" ca="1" si="365"/>
        <v>71466</v>
      </c>
      <c r="AR911" s="111">
        <v>32302</v>
      </c>
      <c r="AS911" s="26"/>
    </row>
    <row r="912" spans="1:45" x14ac:dyDescent="0.2">
      <c r="A912" s="15">
        <f>Daten!A912</f>
        <v>40415</v>
      </c>
      <c r="B912" s="8" t="str">
        <f>Daten!B912</f>
        <v>Höhnhart</v>
      </c>
      <c r="C912" s="15">
        <f t="shared" si="341"/>
        <v>4</v>
      </c>
      <c r="D912" s="10">
        <f>Daten!D912</f>
        <v>0</v>
      </c>
      <c r="E912" s="9">
        <f>Daten!E912</f>
        <v>1440</v>
      </c>
      <c r="F912" s="9">
        <f>Daten!F912</f>
        <v>1404</v>
      </c>
      <c r="G912" s="27">
        <f t="shared" si="342"/>
        <v>36</v>
      </c>
      <c r="H912" s="29">
        <f t="shared" si="343"/>
        <v>2.564102564102564E-2</v>
      </c>
      <c r="I912" s="21">
        <f t="shared" si="344"/>
        <v>18.110482556751538</v>
      </c>
      <c r="J912" s="21">
        <f t="shared" si="345"/>
        <v>17.889517443248462</v>
      </c>
      <c r="K912" s="27">
        <f t="shared" si="346"/>
        <v>-8944.75872162423</v>
      </c>
      <c r="L912" s="16">
        <f>Daten!G912</f>
        <v>229</v>
      </c>
      <c r="M912" s="16">
        <f>Daten!H912</f>
        <v>960</v>
      </c>
      <c r="N912" s="16">
        <f>Daten!I912</f>
        <v>251</v>
      </c>
      <c r="O912" s="28">
        <f t="shared" si="347"/>
        <v>0.5</v>
      </c>
      <c r="P912" s="16">
        <f t="shared" si="348"/>
        <v>530.89128095089245</v>
      </c>
      <c r="Q912" s="21">
        <f t="shared" si="349"/>
        <v>-50.891280950892451</v>
      </c>
      <c r="R912" s="27">
        <f t="shared" si="350"/>
        <v>-10178.25619017849</v>
      </c>
      <c r="S912" s="9">
        <f>Daten!K912</f>
        <v>18360</v>
      </c>
      <c r="T912" s="9">
        <f>Daten!L912</f>
        <v>82530</v>
      </c>
      <c r="U912" s="9">
        <f>Daten!M912</f>
        <v>479053</v>
      </c>
      <c r="V912" s="9">
        <f>Daten!N912</f>
        <v>500</v>
      </c>
      <c r="W912" s="9">
        <f>Daten!O912</f>
        <v>500</v>
      </c>
      <c r="X912" s="23">
        <f t="shared" si="351"/>
        <v>579943</v>
      </c>
      <c r="Y912" s="9">
        <f t="shared" si="352"/>
        <v>509352.20348252385</v>
      </c>
      <c r="Z912" s="21">
        <f t="shared" si="353"/>
        <v>70590.796517476148</v>
      </c>
      <c r="AA912" s="27">
        <f t="shared" si="354"/>
        <v>-7059.0796517476156</v>
      </c>
      <c r="AB912" s="32">
        <f t="shared" si="355"/>
        <v>-26182.094563550334</v>
      </c>
      <c r="AC912" s="31">
        <f t="shared" si="356"/>
        <v>0</v>
      </c>
      <c r="AG912" s="26">
        <f t="shared" si="357"/>
        <v>0</v>
      </c>
      <c r="AH912" s="26">
        <f t="shared" si="358"/>
        <v>0</v>
      </c>
      <c r="AI912" s="26">
        <f t="shared" si="359"/>
        <v>0</v>
      </c>
      <c r="AJ912" s="26">
        <f t="shared" si="360"/>
        <v>1</v>
      </c>
      <c r="AK912" s="26">
        <f t="shared" si="361"/>
        <v>0</v>
      </c>
      <c r="AL912" s="26">
        <f t="shared" ca="1" si="362"/>
        <v>0</v>
      </c>
      <c r="AM912" s="26">
        <f t="shared" ca="1" si="363"/>
        <v>0</v>
      </c>
      <c r="AN912" s="26">
        <f ca="1">IF(AM912=0,0,COUNTIF($AM$19:AM912,C912*10+1))</f>
        <v>0</v>
      </c>
      <c r="AO912" s="21">
        <f t="shared" ca="1" si="364"/>
        <v>0</v>
      </c>
      <c r="AP912" s="33">
        <f t="shared" ca="1" si="365"/>
        <v>0</v>
      </c>
      <c r="AR912" s="111">
        <v>0</v>
      </c>
      <c r="AS912" s="26"/>
    </row>
    <row r="913" spans="1:45" x14ac:dyDescent="0.2">
      <c r="A913" s="15">
        <f>Daten!A913</f>
        <v>40416</v>
      </c>
      <c r="B913" s="8" t="str">
        <f>Daten!B913</f>
        <v>Jeging</v>
      </c>
      <c r="C913" s="15">
        <f t="shared" si="341"/>
        <v>4</v>
      </c>
      <c r="D913" s="10">
        <f>Daten!D913</f>
        <v>0</v>
      </c>
      <c r="E913" s="9">
        <f>Daten!E913</f>
        <v>702</v>
      </c>
      <c r="F913" s="9">
        <f>Daten!F913</f>
        <v>694</v>
      </c>
      <c r="G913" s="27">
        <f t="shared" si="342"/>
        <v>8</v>
      </c>
      <c r="H913" s="29">
        <f t="shared" si="343"/>
        <v>1.1527377521613832E-2</v>
      </c>
      <c r="I913" s="21">
        <f t="shared" si="344"/>
        <v>8.9520476455737654</v>
      </c>
      <c r="J913" s="21">
        <f t="shared" si="345"/>
        <v>-0.95204764557376542</v>
      </c>
      <c r="K913" s="27">
        <f t="shared" si="346"/>
        <v>476.0238227868827</v>
      </c>
      <c r="L913" s="16">
        <f>Daten!G913</f>
        <v>118</v>
      </c>
      <c r="M913" s="16">
        <f>Daten!H913</f>
        <v>485</v>
      </c>
      <c r="N913" s="16">
        <f>Daten!I913</f>
        <v>99</v>
      </c>
      <c r="O913" s="28">
        <f t="shared" si="347"/>
        <v>0.44742268041237115</v>
      </c>
      <c r="P913" s="16">
        <f t="shared" si="348"/>
        <v>268.2106992303988</v>
      </c>
      <c r="Q913" s="21">
        <f t="shared" si="349"/>
        <v>-51.210699230398802</v>
      </c>
      <c r="R913" s="27">
        <f t="shared" si="350"/>
        <v>-10242.139846079761</v>
      </c>
      <c r="S913" s="9">
        <f>Daten!K913</f>
        <v>4494</v>
      </c>
      <c r="T913" s="9">
        <f>Daten!L913</f>
        <v>40342</v>
      </c>
      <c r="U913" s="9">
        <f>Daten!M913</f>
        <v>193021</v>
      </c>
      <c r="V913" s="9">
        <f>Daten!N913</f>
        <v>500</v>
      </c>
      <c r="W913" s="9">
        <f>Daten!O913</f>
        <v>500</v>
      </c>
      <c r="X913" s="23">
        <f t="shared" si="351"/>
        <v>237857</v>
      </c>
      <c r="Y913" s="9">
        <f t="shared" si="352"/>
        <v>248309.19919773037</v>
      </c>
      <c r="Z913" s="21">
        <f t="shared" si="353"/>
        <v>-10452.19919773037</v>
      </c>
      <c r="AA913" s="27">
        <f t="shared" si="354"/>
        <v>1045.219919773037</v>
      </c>
      <c r="AB913" s="32">
        <f t="shared" si="355"/>
        <v>-8720.8961035198408</v>
      </c>
      <c r="AC913" s="31">
        <f t="shared" si="356"/>
        <v>0</v>
      </c>
      <c r="AG913" s="26">
        <f t="shared" si="357"/>
        <v>0</v>
      </c>
      <c r="AH913" s="26">
        <f t="shared" si="358"/>
        <v>0</v>
      </c>
      <c r="AI913" s="26">
        <f t="shared" si="359"/>
        <v>0</v>
      </c>
      <c r="AJ913" s="26">
        <f t="shared" si="360"/>
        <v>1</v>
      </c>
      <c r="AK913" s="26">
        <f t="shared" si="361"/>
        <v>0</v>
      </c>
      <c r="AL913" s="26">
        <f t="shared" ca="1" si="362"/>
        <v>0</v>
      </c>
      <c r="AM913" s="26">
        <f t="shared" ca="1" si="363"/>
        <v>0</v>
      </c>
      <c r="AN913" s="26">
        <f ca="1">IF(AM913=0,0,COUNTIF($AM$19:AM913,C913*10+1))</f>
        <v>0</v>
      </c>
      <c r="AO913" s="21">
        <f t="shared" ca="1" si="364"/>
        <v>0</v>
      </c>
      <c r="AP913" s="33">
        <f t="shared" ca="1" si="365"/>
        <v>0</v>
      </c>
      <c r="AR913" s="111">
        <v>0</v>
      </c>
      <c r="AS913" s="26"/>
    </row>
    <row r="914" spans="1:45" x14ac:dyDescent="0.2">
      <c r="A914" s="15">
        <f>Daten!A914</f>
        <v>40417</v>
      </c>
      <c r="B914" s="8" t="str">
        <f>Daten!B914</f>
        <v>Kirchberg bei Mattighofen</v>
      </c>
      <c r="C914" s="15">
        <f t="shared" si="341"/>
        <v>4</v>
      </c>
      <c r="D914" s="10">
        <f>Daten!D914</f>
        <v>0</v>
      </c>
      <c r="E914" s="9">
        <f>Daten!E914</f>
        <v>1193</v>
      </c>
      <c r="F914" s="9">
        <f>Daten!F914</f>
        <v>1140</v>
      </c>
      <c r="G914" s="27">
        <f t="shared" si="342"/>
        <v>53</v>
      </c>
      <c r="H914" s="29">
        <f t="shared" si="343"/>
        <v>4.6491228070175437E-2</v>
      </c>
      <c r="I914" s="21">
        <f t="shared" si="344"/>
        <v>14.705092674285437</v>
      </c>
      <c r="J914" s="21">
        <f t="shared" si="345"/>
        <v>38.294907325714561</v>
      </c>
      <c r="K914" s="27">
        <f t="shared" si="346"/>
        <v>-19147.453662857282</v>
      </c>
      <c r="L914" s="16">
        <f>Daten!G914</f>
        <v>204</v>
      </c>
      <c r="M914" s="16">
        <f>Daten!H914</f>
        <v>793</v>
      </c>
      <c r="N914" s="16">
        <f>Daten!I914</f>
        <v>196</v>
      </c>
      <c r="O914" s="28">
        <f t="shared" si="347"/>
        <v>0.50441361916771754</v>
      </c>
      <c r="P914" s="16">
        <f t="shared" si="348"/>
        <v>438.53831853547683</v>
      </c>
      <c r="Q914" s="21">
        <f t="shared" si="349"/>
        <v>-38.538318535476833</v>
      </c>
      <c r="R914" s="27">
        <f t="shared" si="350"/>
        <v>-7707.6637070953666</v>
      </c>
      <c r="S914" s="9">
        <f>Daten!K914</f>
        <v>13804</v>
      </c>
      <c r="T914" s="9">
        <f>Daten!L914</f>
        <v>53198</v>
      </c>
      <c r="U914" s="9">
        <f>Daten!M914</f>
        <v>95194</v>
      </c>
      <c r="V914" s="9">
        <f>Daten!N914</f>
        <v>500</v>
      </c>
      <c r="W914" s="9">
        <f>Daten!O914</f>
        <v>500</v>
      </c>
      <c r="X914" s="23">
        <f t="shared" si="351"/>
        <v>162196</v>
      </c>
      <c r="Y914" s="9">
        <f t="shared" si="352"/>
        <v>421984.15191295202</v>
      </c>
      <c r="Z914" s="21">
        <f t="shared" si="353"/>
        <v>-259788.15191295202</v>
      </c>
      <c r="AA914" s="27">
        <f t="shared" si="354"/>
        <v>25978.815191295202</v>
      </c>
      <c r="AB914" s="32">
        <f t="shared" si="355"/>
        <v>-876.30217865744635</v>
      </c>
      <c r="AC914" s="31">
        <f t="shared" si="356"/>
        <v>0</v>
      </c>
      <c r="AG914" s="26">
        <f t="shared" si="357"/>
        <v>0</v>
      </c>
      <c r="AH914" s="26">
        <f t="shared" si="358"/>
        <v>0</v>
      </c>
      <c r="AI914" s="26">
        <f t="shared" si="359"/>
        <v>0</v>
      </c>
      <c r="AJ914" s="26">
        <f t="shared" si="360"/>
        <v>1</v>
      </c>
      <c r="AK914" s="26">
        <f t="shared" si="361"/>
        <v>0</v>
      </c>
      <c r="AL914" s="26">
        <f t="shared" ca="1" si="362"/>
        <v>0</v>
      </c>
      <c r="AM914" s="26">
        <f t="shared" ca="1" si="363"/>
        <v>0</v>
      </c>
      <c r="AN914" s="26">
        <f ca="1">IF(AM914=0,0,COUNTIF($AM$19:AM914,C914*10+1))</f>
        <v>0</v>
      </c>
      <c r="AO914" s="21">
        <f t="shared" ca="1" si="364"/>
        <v>0</v>
      </c>
      <c r="AP914" s="33">
        <f t="shared" ca="1" si="365"/>
        <v>0</v>
      </c>
      <c r="AR914" s="111">
        <v>0</v>
      </c>
      <c r="AS914" s="26"/>
    </row>
    <row r="915" spans="1:45" x14ac:dyDescent="0.2">
      <c r="A915" s="15">
        <f>Daten!A915</f>
        <v>40418</v>
      </c>
      <c r="B915" s="8" t="str">
        <f>Daten!B915</f>
        <v>Lengau</v>
      </c>
      <c r="C915" s="15">
        <f t="shared" ref="C915:C978" si="366">INT(A915/10000)</f>
        <v>4</v>
      </c>
      <c r="D915" s="10">
        <f>Daten!D915</f>
        <v>0</v>
      </c>
      <c r="E915" s="9">
        <f>Daten!E915</f>
        <v>4809</v>
      </c>
      <c r="F915" s="9">
        <f>Daten!F915</f>
        <v>4571</v>
      </c>
      <c r="G915" s="27">
        <f t="shared" ref="G915:G978" si="367">E915-F915</f>
        <v>238</v>
      </c>
      <c r="H915" s="29">
        <f t="shared" ref="H915:H978" si="368">G915/F915</f>
        <v>5.2067381316998472E-2</v>
      </c>
      <c r="I915" s="21">
        <f t="shared" ref="I915:I978" si="369">F915*$I$6</f>
        <v>58.962261942244503</v>
      </c>
      <c r="J915" s="21">
        <f t="shared" ref="J915:J978" si="370">G915-I915</f>
        <v>179.03773805775549</v>
      </c>
      <c r="K915" s="27">
        <f t="shared" ref="K915:K978" si="371">-J915*$K$5</f>
        <v>-89518.869028877743</v>
      </c>
      <c r="L915" s="16">
        <f>Daten!G915</f>
        <v>758</v>
      </c>
      <c r="M915" s="16">
        <f>Daten!H915</f>
        <v>3245</v>
      </c>
      <c r="N915" s="16">
        <f>Daten!I915</f>
        <v>806</v>
      </c>
      <c r="O915" s="28">
        <f t="shared" ref="O915:O978" si="372">(L915+N915)/M915</f>
        <v>0.48197226502311247</v>
      </c>
      <c r="P915" s="16">
        <f t="shared" ref="P915:P978" si="373">M915*$P$6</f>
        <v>1794.5231319642148</v>
      </c>
      <c r="Q915" s="21">
        <f t="shared" ref="Q915:Q978" si="374">L915+N915-P915</f>
        <v>-230.52313196421483</v>
      </c>
      <c r="R915" s="27">
        <f t="shared" ref="R915:R978" si="375">Q915*$R$5</f>
        <v>-46104.626392842969</v>
      </c>
      <c r="S915" s="9">
        <f>Daten!K915</f>
        <v>32798</v>
      </c>
      <c r="T915" s="9">
        <f>Daten!L915</f>
        <v>287682</v>
      </c>
      <c r="U915" s="9">
        <f>Daten!M915</f>
        <v>2427793</v>
      </c>
      <c r="V915" s="9">
        <f>Daten!N915</f>
        <v>500</v>
      </c>
      <c r="W915" s="9">
        <f>Daten!O915</f>
        <v>500</v>
      </c>
      <c r="X915" s="23">
        <f t="shared" ref="X915:X978" si="376">S915/V915*500+T915/W915*500+U915</f>
        <v>2748273</v>
      </c>
      <c r="Y915" s="9">
        <f t="shared" ref="Y915:Y978" si="377">E915*$Y$6</f>
        <v>1701024.1295468451</v>
      </c>
      <c r="Z915" s="21">
        <f t="shared" ref="Z915:Z978" si="378">X915-Y915</f>
        <v>1047248.8704531549</v>
      </c>
      <c r="AA915" s="27">
        <f t="shared" ref="AA915:AA978" si="379">-Z915*$AA$5</f>
        <v>-104724.8870453155</v>
      </c>
      <c r="AB915" s="32">
        <f t="shared" ref="AB915:AB978" si="380">K915+R915+AA915</f>
        <v>-240348.38246703622</v>
      </c>
      <c r="AC915" s="31">
        <f t="shared" ref="AC915:AC978" si="381">MAX(0,AB915)</f>
        <v>0</v>
      </c>
      <c r="AG915" s="26">
        <f t="shared" ref="AG915:AG978" si="382">IF(AB915&gt;0,K915,0)</f>
        <v>0</v>
      </c>
      <c r="AH915" s="26">
        <f t="shared" ref="AH915:AH978" si="383">IF(AB915&gt;0,AA915,0)</f>
        <v>0</v>
      </c>
      <c r="AI915" s="26">
        <f t="shared" ref="AI915:AI978" si="384">AG915+AH915</f>
        <v>0</v>
      </c>
      <c r="AJ915" s="26">
        <f t="shared" ref="AJ915:AJ978" si="385">IF(AND(V915=500,W915=500),1,0)</f>
        <v>1</v>
      </c>
      <c r="AK915" s="26">
        <f t="shared" ref="AK915:AK978" si="386">IF(AND(AJ915=1,AI915&gt;=E915*$AK$5),AI915,0)</f>
        <v>0</v>
      </c>
      <c r="AL915" s="26">
        <f t="shared" ref="AL915:AL978" ca="1" si="387">IF(OFFSET($AK$6,C915,0)=0,0,ROUND(AK915*OFFSET($AF$6,C915,0)/OFFSET($AK$6,C915,0),0))</f>
        <v>0</v>
      </c>
      <c r="AM915" s="26">
        <f t="shared" ref="AM915:AM978" ca="1" si="388">IF(AL915&gt;0,C915*10+1,0)</f>
        <v>0</v>
      </c>
      <c r="AN915" s="26">
        <f ca="1">IF(AM915=0,0,COUNTIF($AM$19:AM915,C915*10+1))</f>
        <v>0</v>
      </c>
      <c r="AO915" s="21">
        <f t="shared" ref="AO915:AO978" ca="1" si="389">IF(AN915=1,OFFSET($AF$6,C915,0)-OFFSET($AL$6,C915,0),0)</f>
        <v>0</v>
      </c>
      <c r="AP915" s="33">
        <f t="shared" ref="AP915:AP978" ca="1" si="390">AL915+AO915</f>
        <v>0</v>
      </c>
      <c r="AR915" s="111">
        <v>0</v>
      </c>
      <c r="AS915" s="26"/>
    </row>
    <row r="916" spans="1:45" x14ac:dyDescent="0.2">
      <c r="A916" s="15">
        <f>Daten!A916</f>
        <v>40419</v>
      </c>
      <c r="B916" s="8" t="str">
        <f>Daten!B916</f>
        <v>Lochen am See</v>
      </c>
      <c r="C916" s="15">
        <f t="shared" si="366"/>
        <v>4</v>
      </c>
      <c r="D916" s="10">
        <f>Daten!D916</f>
        <v>0</v>
      </c>
      <c r="E916" s="9">
        <f>Daten!E916</f>
        <v>2808</v>
      </c>
      <c r="F916" s="9">
        <f>Daten!F916</f>
        <v>2634</v>
      </c>
      <c r="G916" s="27">
        <f t="shared" si="367"/>
        <v>174</v>
      </c>
      <c r="H916" s="29">
        <f t="shared" si="368"/>
        <v>6.6059225512528477E-2</v>
      </c>
      <c r="I916" s="21">
        <f t="shared" si="369"/>
        <v>33.976503600059509</v>
      </c>
      <c r="J916" s="21">
        <f t="shared" si="370"/>
        <v>140.02349639994048</v>
      </c>
      <c r="K916" s="27">
        <f t="shared" si="371"/>
        <v>-70011.748199970243</v>
      </c>
      <c r="L916" s="16">
        <f>Daten!G916</f>
        <v>492</v>
      </c>
      <c r="M916" s="16">
        <f>Daten!H916</f>
        <v>1895</v>
      </c>
      <c r="N916" s="16">
        <f>Daten!I916</f>
        <v>421</v>
      </c>
      <c r="O916" s="28">
        <f t="shared" si="372"/>
        <v>0.48179419525065964</v>
      </c>
      <c r="P916" s="16">
        <f t="shared" si="373"/>
        <v>1047.9572681270222</v>
      </c>
      <c r="Q916" s="21">
        <f t="shared" si="374"/>
        <v>-134.95726812702219</v>
      </c>
      <c r="R916" s="27">
        <f t="shared" si="375"/>
        <v>-26991.453625404436</v>
      </c>
      <c r="S916" s="9">
        <f>Daten!K916</f>
        <v>20346</v>
      </c>
      <c r="T916" s="9">
        <f>Daten!L916</f>
        <v>169202</v>
      </c>
      <c r="U916" s="9">
        <f>Daten!M916</f>
        <v>407250</v>
      </c>
      <c r="V916" s="9">
        <f>Daten!N916</f>
        <v>500</v>
      </c>
      <c r="W916" s="9">
        <f>Daten!O916</f>
        <v>500</v>
      </c>
      <c r="X916" s="23">
        <f t="shared" si="376"/>
        <v>596798</v>
      </c>
      <c r="Y916" s="9">
        <f t="shared" si="377"/>
        <v>993236.79679092148</v>
      </c>
      <c r="Z916" s="21">
        <f t="shared" si="378"/>
        <v>-396438.79679092148</v>
      </c>
      <c r="AA916" s="27">
        <f t="shared" si="379"/>
        <v>39643.879679092148</v>
      </c>
      <c r="AB916" s="32">
        <f t="shared" si="380"/>
        <v>-57359.322146282531</v>
      </c>
      <c r="AC916" s="31">
        <f t="shared" si="381"/>
        <v>0</v>
      </c>
      <c r="AG916" s="26">
        <f t="shared" si="382"/>
        <v>0</v>
      </c>
      <c r="AH916" s="26">
        <f t="shared" si="383"/>
        <v>0</v>
      </c>
      <c r="AI916" s="26">
        <f t="shared" si="384"/>
        <v>0</v>
      </c>
      <c r="AJ916" s="26">
        <f t="shared" si="385"/>
        <v>1</v>
      </c>
      <c r="AK916" s="26">
        <f t="shared" si="386"/>
        <v>0</v>
      </c>
      <c r="AL916" s="26">
        <f t="shared" ca="1" si="387"/>
        <v>0</v>
      </c>
      <c r="AM916" s="26">
        <f t="shared" ca="1" si="388"/>
        <v>0</v>
      </c>
      <c r="AN916" s="26">
        <f ca="1">IF(AM916=0,0,COUNTIF($AM$19:AM916,C916*10+1))</f>
        <v>0</v>
      </c>
      <c r="AO916" s="21">
        <f t="shared" ca="1" si="389"/>
        <v>0</v>
      </c>
      <c r="AP916" s="33">
        <f t="shared" ca="1" si="390"/>
        <v>0</v>
      </c>
      <c r="AR916" s="111">
        <v>0</v>
      </c>
      <c r="AS916" s="26"/>
    </row>
    <row r="917" spans="1:45" x14ac:dyDescent="0.2">
      <c r="A917" s="15">
        <f>Daten!A917</f>
        <v>40420</v>
      </c>
      <c r="B917" s="8" t="str">
        <f>Daten!B917</f>
        <v>Maria Schmolln</v>
      </c>
      <c r="C917" s="15">
        <f t="shared" si="366"/>
        <v>4</v>
      </c>
      <c r="D917" s="10">
        <f>Daten!D917</f>
        <v>0</v>
      </c>
      <c r="E917" s="9">
        <f>Daten!E917</f>
        <v>1411</v>
      </c>
      <c r="F917" s="9">
        <f>Daten!F917</f>
        <v>1435</v>
      </c>
      <c r="G917" s="27">
        <f t="shared" si="367"/>
        <v>-24</v>
      </c>
      <c r="H917" s="29">
        <f t="shared" si="368"/>
        <v>-1.6724738675958188E-2</v>
      </c>
      <c r="I917" s="21">
        <f t="shared" si="369"/>
        <v>18.510357883859299</v>
      </c>
      <c r="J917" s="21">
        <f t="shared" si="370"/>
        <v>-42.510357883859299</v>
      </c>
      <c r="K917" s="27">
        <f t="shared" si="371"/>
        <v>21255.178941929651</v>
      </c>
      <c r="L917" s="16">
        <f>Daten!G917</f>
        <v>179</v>
      </c>
      <c r="M917" s="16">
        <f>Daten!H917</f>
        <v>927</v>
      </c>
      <c r="N917" s="16">
        <f>Daten!I917</f>
        <v>305</v>
      </c>
      <c r="O917" s="28">
        <f t="shared" si="372"/>
        <v>0.52211434735706586</v>
      </c>
      <c r="P917" s="16">
        <f t="shared" si="373"/>
        <v>512.64189316820557</v>
      </c>
      <c r="Q917" s="21">
        <f t="shared" si="374"/>
        <v>-28.64189316820557</v>
      </c>
      <c r="R917" s="27">
        <f t="shared" si="375"/>
        <v>-5728.378633641114</v>
      </c>
      <c r="S917" s="9">
        <f>Daten!K917</f>
        <v>19938</v>
      </c>
      <c r="T917" s="9">
        <f>Daten!L917</f>
        <v>64617</v>
      </c>
      <c r="U917" s="9">
        <f>Daten!M917</f>
        <v>179023</v>
      </c>
      <c r="V917" s="9">
        <f>Daten!N917</f>
        <v>500</v>
      </c>
      <c r="W917" s="9">
        <f>Daten!O917</f>
        <v>500</v>
      </c>
      <c r="X917" s="23">
        <f t="shared" si="376"/>
        <v>263578</v>
      </c>
      <c r="Y917" s="9">
        <f t="shared" si="377"/>
        <v>499094.41605127853</v>
      </c>
      <c r="Z917" s="21">
        <f t="shared" si="378"/>
        <v>-235516.41605127853</v>
      </c>
      <c r="AA917" s="27">
        <f t="shared" si="379"/>
        <v>23551.641605127854</v>
      </c>
      <c r="AB917" s="32">
        <f t="shared" si="380"/>
        <v>39078.441913416391</v>
      </c>
      <c r="AC917" s="31">
        <f t="shared" si="381"/>
        <v>39078.441913416391</v>
      </c>
      <c r="AG917" s="26">
        <f t="shared" si="382"/>
        <v>21255.178941929651</v>
      </c>
      <c r="AH917" s="26">
        <f t="shared" si="383"/>
        <v>23551.641605127854</v>
      </c>
      <c r="AI917" s="26">
        <f t="shared" si="384"/>
        <v>44806.820547057505</v>
      </c>
      <c r="AJ917" s="26">
        <f t="shared" si="385"/>
        <v>1</v>
      </c>
      <c r="AK917" s="26">
        <f t="shared" si="386"/>
        <v>44806.820547057505</v>
      </c>
      <c r="AL917" s="26">
        <f t="shared" ca="1" si="387"/>
        <v>85588</v>
      </c>
      <c r="AM917" s="26">
        <f t="shared" ca="1" si="388"/>
        <v>41</v>
      </c>
      <c r="AN917" s="26">
        <f ca="1">IF(AM917=0,0,COUNTIF($AM$19:AM917,C917*10+1))</f>
        <v>4</v>
      </c>
      <c r="AO917" s="21">
        <f t="shared" ca="1" si="389"/>
        <v>0</v>
      </c>
      <c r="AP917" s="33">
        <f t="shared" ca="1" si="390"/>
        <v>85588</v>
      </c>
      <c r="AR917" s="111">
        <v>38685</v>
      </c>
      <c r="AS917" s="26"/>
    </row>
    <row r="918" spans="1:45" x14ac:dyDescent="0.2">
      <c r="A918" s="15">
        <f>Daten!A918</f>
        <v>40421</v>
      </c>
      <c r="B918" s="8" t="str">
        <f>Daten!B918</f>
        <v>Mattighofen</v>
      </c>
      <c r="C918" s="15">
        <f t="shared" si="366"/>
        <v>4</v>
      </c>
      <c r="D918" s="10">
        <f>Daten!D918</f>
        <v>0</v>
      </c>
      <c r="E918" s="9">
        <f>Daten!E918</f>
        <v>6924</v>
      </c>
      <c r="F918" s="9">
        <f>Daten!F918</f>
        <v>6102</v>
      </c>
      <c r="G918" s="27">
        <f t="shared" si="367"/>
        <v>822</v>
      </c>
      <c r="H918" s="29">
        <f t="shared" si="368"/>
        <v>0.13470993117010815</v>
      </c>
      <c r="I918" s="21">
        <f t="shared" si="369"/>
        <v>78.71094341972784</v>
      </c>
      <c r="J918" s="21">
        <f t="shared" si="370"/>
        <v>743.28905658027213</v>
      </c>
      <c r="K918" s="27">
        <f t="shared" si="371"/>
        <v>-371644.52829013608</v>
      </c>
      <c r="L918" s="16">
        <f>Daten!G918</f>
        <v>1120</v>
      </c>
      <c r="M918" s="16">
        <f>Daten!H918</f>
        <v>4738</v>
      </c>
      <c r="N918" s="16">
        <f>Daten!I918</f>
        <v>1066</v>
      </c>
      <c r="O918" s="28">
        <f t="shared" si="372"/>
        <v>0.46137610806247364</v>
      </c>
      <c r="P918" s="16">
        <f t="shared" si="373"/>
        <v>2620.1696761930507</v>
      </c>
      <c r="Q918" s="21">
        <f t="shared" si="374"/>
        <v>-434.16967619305069</v>
      </c>
      <c r="R918" s="27">
        <f t="shared" si="375"/>
        <v>-86833.935238610138</v>
      </c>
      <c r="S918" s="9">
        <f>Daten!K918</f>
        <v>1800</v>
      </c>
      <c r="T918" s="9">
        <f>Daten!L918</f>
        <v>410018</v>
      </c>
      <c r="U918" s="9">
        <f>Daten!M918</f>
        <v>5753950</v>
      </c>
      <c r="V918" s="9">
        <f>Daten!N918</f>
        <v>500</v>
      </c>
      <c r="W918" s="9">
        <f>Daten!O918</f>
        <v>500</v>
      </c>
      <c r="X918" s="23">
        <f t="shared" si="376"/>
        <v>6165768</v>
      </c>
      <c r="Y918" s="9">
        <f t="shared" si="377"/>
        <v>2449135.1784118023</v>
      </c>
      <c r="Z918" s="21">
        <f t="shared" si="378"/>
        <v>3716632.8215881977</v>
      </c>
      <c r="AA918" s="27">
        <f t="shared" si="379"/>
        <v>-371663.28215881978</v>
      </c>
      <c r="AB918" s="32">
        <f t="shared" si="380"/>
        <v>-830141.745687566</v>
      </c>
      <c r="AC918" s="31">
        <f t="shared" si="381"/>
        <v>0</v>
      </c>
      <c r="AG918" s="26">
        <f t="shared" si="382"/>
        <v>0</v>
      </c>
      <c r="AH918" s="26">
        <f t="shared" si="383"/>
        <v>0</v>
      </c>
      <c r="AI918" s="26">
        <f t="shared" si="384"/>
        <v>0</v>
      </c>
      <c r="AJ918" s="26">
        <f t="shared" si="385"/>
        <v>1</v>
      </c>
      <c r="AK918" s="26">
        <f t="shared" si="386"/>
        <v>0</v>
      </c>
      <c r="AL918" s="26">
        <f t="shared" ca="1" si="387"/>
        <v>0</v>
      </c>
      <c r="AM918" s="26">
        <f t="shared" ca="1" si="388"/>
        <v>0</v>
      </c>
      <c r="AN918" s="26">
        <f ca="1">IF(AM918=0,0,COUNTIF($AM$19:AM918,C918*10+1))</f>
        <v>0</v>
      </c>
      <c r="AO918" s="21">
        <f t="shared" ca="1" si="389"/>
        <v>0</v>
      </c>
      <c r="AP918" s="33">
        <f t="shared" ca="1" si="390"/>
        <v>0</v>
      </c>
      <c r="AR918" s="111">
        <v>0</v>
      </c>
      <c r="AS918" s="26"/>
    </row>
    <row r="919" spans="1:45" x14ac:dyDescent="0.2">
      <c r="A919" s="15">
        <f>Daten!A919</f>
        <v>40422</v>
      </c>
      <c r="B919" s="8" t="str">
        <f>Daten!B919</f>
        <v>Mauerkirchen</v>
      </c>
      <c r="C919" s="15">
        <f t="shared" si="366"/>
        <v>4</v>
      </c>
      <c r="D919" s="10">
        <f>Daten!D919</f>
        <v>0</v>
      </c>
      <c r="E919" s="9">
        <f>Daten!E919</f>
        <v>2531</v>
      </c>
      <c r="F919" s="9">
        <f>Daten!F919</f>
        <v>2456</v>
      </c>
      <c r="G919" s="27">
        <f t="shared" si="367"/>
        <v>75</v>
      </c>
      <c r="H919" s="29">
        <f t="shared" si="368"/>
        <v>3.0537459283387622E-2</v>
      </c>
      <c r="I919" s="21">
        <f t="shared" si="369"/>
        <v>31.680445270214943</v>
      </c>
      <c r="J919" s="21">
        <f t="shared" si="370"/>
        <v>43.319554729785054</v>
      </c>
      <c r="K919" s="27">
        <f t="shared" si="371"/>
        <v>-21659.777364892529</v>
      </c>
      <c r="L919" s="16">
        <f>Daten!G919</f>
        <v>348</v>
      </c>
      <c r="M919" s="16">
        <f>Daten!H919</f>
        <v>1686</v>
      </c>
      <c r="N919" s="16">
        <f>Daten!I919</f>
        <v>497</v>
      </c>
      <c r="O919" s="28">
        <f t="shared" si="372"/>
        <v>0.50118623962040332</v>
      </c>
      <c r="P919" s="16">
        <f t="shared" si="373"/>
        <v>932.37781217000497</v>
      </c>
      <c r="Q919" s="21">
        <f t="shared" si="374"/>
        <v>-87.377812170004972</v>
      </c>
      <c r="R919" s="27">
        <f t="shared" si="375"/>
        <v>-17475.562434000996</v>
      </c>
      <c r="S919" s="9">
        <f>Daten!K919</f>
        <v>2085</v>
      </c>
      <c r="T919" s="9">
        <f>Daten!L919</f>
        <v>154551</v>
      </c>
      <c r="U919" s="9">
        <f>Daten!M919</f>
        <v>575056</v>
      </c>
      <c r="V919" s="9">
        <f>Daten!N919</f>
        <v>500</v>
      </c>
      <c r="W919" s="9">
        <f>Daten!O919</f>
        <v>500</v>
      </c>
      <c r="X919" s="23">
        <f t="shared" si="376"/>
        <v>731692</v>
      </c>
      <c r="Y919" s="9">
        <f t="shared" si="377"/>
        <v>895257.2409821304</v>
      </c>
      <c r="Z919" s="21">
        <f t="shared" si="378"/>
        <v>-163565.2409821304</v>
      </c>
      <c r="AA919" s="27">
        <f t="shared" si="379"/>
        <v>16356.524098213042</v>
      </c>
      <c r="AB919" s="32">
        <f t="shared" si="380"/>
        <v>-22778.815700680483</v>
      </c>
      <c r="AC919" s="31">
        <f t="shared" si="381"/>
        <v>0</v>
      </c>
      <c r="AG919" s="26">
        <f t="shared" si="382"/>
        <v>0</v>
      </c>
      <c r="AH919" s="26">
        <f t="shared" si="383"/>
        <v>0</v>
      </c>
      <c r="AI919" s="26">
        <f t="shared" si="384"/>
        <v>0</v>
      </c>
      <c r="AJ919" s="26">
        <f t="shared" si="385"/>
        <v>1</v>
      </c>
      <c r="AK919" s="26">
        <f t="shared" si="386"/>
        <v>0</v>
      </c>
      <c r="AL919" s="26">
        <f t="shared" ca="1" si="387"/>
        <v>0</v>
      </c>
      <c r="AM919" s="26">
        <f t="shared" ca="1" si="388"/>
        <v>0</v>
      </c>
      <c r="AN919" s="26">
        <f ca="1">IF(AM919=0,0,COUNTIF($AM$19:AM919,C919*10+1))</f>
        <v>0</v>
      </c>
      <c r="AO919" s="21">
        <f t="shared" ca="1" si="389"/>
        <v>0</v>
      </c>
      <c r="AP919" s="33">
        <f t="shared" ca="1" si="390"/>
        <v>0</v>
      </c>
      <c r="AR919" s="111">
        <v>0</v>
      </c>
      <c r="AS919" s="26"/>
    </row>
    <row r="920" spans="1:45" x14ac:dyDescent="0.2">
      <c r="A920" s="15">
        <f>Daten!A920</f>
        <v>40423</v>
      </c>
      <c r="B920" s="8" t="str">
        <f>Daten!B920</f>
        <v>Mining</v>
      </c>
      <c r="C920" s="15">
        <f t="shared" si="366"/>
        <v>4</v>
      </c>
      <c r="D920" s="10">
        <f>Daten!D920</f>
        <v>0</v>
      </c>
      <c r="E920" s="9">
        <f>Daten!E920</f>
        <v>1255</v>
      </c>
      <c r="F920" s="9">
        <f>Daten!F920</f>
        <v>1162</v>
      </c>
      <c r="G920" s="27">
        <f t="shared" si="367"/>
        <v>93</v>
      </c>
      <c r="H920" s="29">
        <f t="shared" si="368"/>
        <v>8.0034423407917388E-2</v>
      </c>
      <c r="I920" s="21">
        <f t="shared" si="369"/>
        <v>14.988875164490945</v>
      </c>
      <c r="J920" s="21">
        <f t="shared" si="370"/>
        <v>78.011124835509051</v>
      </c>
      <c r="K920" s="27">
        <f t="shared" si="371"/>
        <v>-39005.562417754525</v>
      </c>
      <c r="L920" s="16">
        <f>Daten!G920</f>
        <v>184</v>
      </c>
      <c r="M920" s="16">
        <f>Daten!H920</f>
        <v>855</v>
      </c>
      <c r="N920" s="16">
        <f>Daten!I920</f>
        <v>216</v>
      </c>
      <c r="O920" s="28">
        <f t="shared" si="372"/>
        <v>0.46783625730994149</v>
      </c>
      <c r="P920" s="16">
        <f t="shared" si="373"/>
        <v>472.82504709688862</v>
      </c>
      <c r="Q920" s="21">
        <f t="shared" si="374"/>
        <v>-72.825047096888625</v>
      </c>
      <c r="R920" s="27">
        <f t="shared" si="375"/>
        <v>-14565.009419377726</v>
      </c>
      <c r="S920" s="9">
        <f>Daten!K920</f>
        <v>13858</v>
      </c>
      <c r="T920" s="9">
        <f>Daten!L920</f>
        <v>71187</v>
      </c>
      <c r="U920" s="9">
        <f>Daten!M920</f>
        <v>80937</v>
      </c>
      <c r="V920" s="9">
        <f>Daten!N920</f>
        <v>500</v>
      </c>
      <c r="W920" s="9">
        <f>Daten!O920</f>
        <v>500</v>
      </c>
      <c r="X920" s="23">
        <f t="shared" si="376"/>
        <v>165982</v>
      </c>
      <c r="Y920" s="9">
        <f t="shared" si="377"/>
        <v>443914.59400733846</v>
      </c>
      <c r="Z920" s="21">
        <f t="shared" si="378"/>
        <v>-277932.59400733846</v>
      </c>
      <c r="AA920" s="27">
        <f t="shared" si="379"/>
        <v>27793.259400733848</v>
      </c>
      <c r="AB920" s="32">
        <f t="shared" si="380"/>
        <v>-25777.312436398402</v>
      </c>
      <c r="AC920" s="31">
        <f t="shared" si="381"/>
        <v>0</v>
      </c>
      <c r="AG920" s="26">
        <f t="shared" si="382"/>
        <v>0</v>
      </c>
      <c r="AH920" s="26">
        <f t="shared" si="383"/>
        <v>0</v>
      </c>
      <c r="AI920" s="26">
        <f t="shared" si="384"/>
        <v>0</v>
      </c>
      <c r="AJ920" s="26">
        <f t="shared" si="385"/>
        <v>1</v>
      </c>
      <c r="AK920" s="26">
        <f t="shared" si="386"/>
        <v>0</v>
      </c>
      <c r="AL920" s="26">
        <f t="shared" ca="1" si="387"/>
        <v>0</v>
      </c>
      <c r="AM920" s="26">
        <f t="shared" ca="1" si="388"/>
        <v>0</v>
      </c>
      <c r="AN920" s="26">
        <f ca="1">IF(AM920=0,0,COUNTIF($AM$19:AM920,C920*10+1))</f>
        <v>0</v>
      </c>
      <c r="AO920" s="21">
        <f t="shared" ca="1" si="389"/>
        <v>0</v>
      </c>
      <c r="AP920" s="33">
        <f t="shared" ca="1" si="390"/>
        <v>0</v>
      </c>
      <c r="AR920" s="111">
        <v>0</v>
      </c>
      <c r="AS920" s="26"/>
    </row>
    <row r="921" spans="1:45" x14ac:dyDescent="0.2">
      <c r="A921" s="15">
        <f>Daten!A921</f>
        <v>40424</v>
      </c>
      <c r="B921" s="8" t="str">
        <f>Daten!B921</f>
        <v>Moosbach</v>
      </c>
      <c r="C921" s="15">
        <f t="shared" si="366"/>
        <v>4</v>
      </c>
      <c r="D921" s="10">
        <f>Daten!D921</f>
        <v>0</v>
      </c>
      <c r="E921" s="9">
        <f>Daten!E921</f>
        <v>1067</v>
      </c>
      <c r="F921" s="9">
        <f>Daten!F921</f>
        <v>966</v>
      </c>
      <c r="G921" s="27">
        <f t="shared" si="367"/>
        <v>101</v>
      </c>
      <c r="H921" s="29">
        <f t="shared" si="368"/>
        <v>0.10455486542443064</v>
      </c>
      <c r="I921" s="21">
        <f t="shared" si="369"/>
        <v>12.460631160841871</v>
      </c>
      <c r="J921" s="21">
        <f t="shared" si="370"/>
        <v>88.539368839158129</v>
      </c>
      <c r="K921" s="27">
        <f t="shared" si="371"/>
        <v>-44269.684419579062</v>
      </c>
      <c r="L921" s="16">
        <f>Daten!G921</f>
        <v>184</v>
      </c>
      <c r="M921" s="16">
        <f>Daten!H921</f>
        <v>722</v>
      </c>
      <c r="N921" s="16">
        <f>Daten!I921</f>
        <v>161</v>
      </c>
      <c r="O921" s="28">
        <f t="shared" si="372"/>
        <v>0.47783933518005539</v>
      </c>
      <c r="P921" s="16">
        <f t="shared" si="373"/>
        <v>399.27448421515038</v>
      </c>
      <c r="Q921" s="21">
        <f t="shared" si="374"/>
        <v>-54.27448421515038</v>
      </c>
      <c r="R921" s="27">
        <f t="shared" si="375"/>
        <v>-10854.896843030076</v>
      </c>
      <c r="S921" s="9">
        <f>Daten!K921</f>
        <v>15579</v>
      </c>
      <c r="T921" s="9">
        <f>Daten!L921</f>
        <v>43782</v>
      </c>
      <c r="U921" s="9">
        <f>Daten!M921</f>
        <v>90011</v>
      </c>
      <c r="V921" s="9">
        <f>Daten!N921</f>
        <v>500</v>
      </c>
      <c r="W921" s="9">
        <f>Daten!O921</f>
        <v>500</v>
      </c>
      <c r="X921" s="23">
        <f t="shared" si="376"/>
        <v>149372</v>
      </c>
      <c r="Y921" s="9">
        <f t="shared" si="377"/>
        <v>377415.83410823118</v>
      </c>
      <c r="Z921" s="21">
        <f t="shared" si="378"/>
        <v>-228043.83410823118</v>
      </c>
      <c r="AA921" s="27">
        <f t="shared" si="379"/>
        <v>22804.38341082312</v>
      </c>
      <c r="AB921" s="32">
        <f t="shared" si="380"/>
        <v>-32320.197851786015</v>
      </c>
      <c r="AC921" s="31">
        <f t="shared" si="381"/>
        <v>0</v>
      </c>
      <c r="AG921" s="26">
        <f t="shared" si="382"/>
        <v>0</v>
      </c>
      <c r="AH921" s="26">
        <f t="shared" si="383"/>
        <v>0</v>
      </c>
      <c r="AI921" s="26">
        <f t="shared" si="384"/>
        <v>0</v>
      </c>
      <c r="AJ921" s="26">
        <f t="shared" si="385"/>
        <v>1</v>
      </c>
      <c r="AK921" s="26">
        <f t="shared" si="386"/>
        <v>0</v>
      </c>
      <c r="AL921" s="26">
        <f t="shared" ca="1" si="387"/>
        <v>0</v>
      </c>
      <c r="AM921" s="26">
        <f t="shared" ca="1" si="388"/>
        <v>0</v>
      </c>
      <c r="AN921" s="26">
        <f ca="1">IF(AM921=0,0,COUNTIF($AM$19:AM921,C921*10+1))</f>
        <v>0</v>
      </c>
      <c r="AO921" s="21">
        <f t="shared" ca="1" si="389"/>
        <v>0</v>
      </c>
      <c r="AP921" s="33">
        <f t="shared" ca="1" si="390"/>
        <v>0</v>
      </c>
      <c r="AR921" s="111">
        <v>0</v>
      </c>
      <c r="AS921" s="26"/>
    </row>
    <row r="922" spans="1:45" x14ac:dyDescent="0.2">
      <c r="A922" s="15">
        <f>Daten!A922</f>
        <v>40425</v>
      </c>
      <c r="B922" s="8" t="str">
        <f>Daten!B922</f>
        <v>Moosdorf</v>
      </c>
      <c r="C922" s="15">
        <f t="shared" si="366"/>
        <v>4</v>
      </c>
      <c r="D922" s="10">
        <f>Daten!D922</f>
        <v>0</v>
      </c>
      <c r="E922" s="9">
        <f>Daten!E922</f>
        <v>1690</v>
      </c>
      <c r="F922" s="9">
        <f>Daten!F922</f>
        <v>1622</v>
      </c>
      <c r="G922" s="27">
        <f t="shared" si="367"/>
        <v>68</v>
      </c>
      <c r="H922" s="29">
        <f t="shared" si="368"/>
        <v>4.192355117139334E-2</v>
      </c>
      <c r="I922" s="21">
        <f t="shared" si="369"/>
        <v>20.922509050606124</v>
      </c>
      <c r="J922" s="21">
        <f t="shared" si="370"/>
        <v>47.077490949393876</v>
      </c>
      <c r="K922" s="27">
        <f t="shared" si="371"/>
        <v>-23538.745474696938</v>
      </c>
      <c r="L922" s="16">
        <f>Daten!G922</f>
        <v>250</v>
      </c>
      <c r="M922" s="16">
        <f>Daten!H922</f>
        <v>1141</v>
      </c>
      <c r="N922" s="16">
        <f>Daten!I922</f>
        <v>299</v>
      </c>
      <c r="O922" s="28">
        <f t="shared" si="372"/>
        <v>0.48115687992988604</v>
      </c>
      <c r="P922" s="16">
        <f t="shared" si="373"/>
        <v>630.98640788017542</v>
      </c>
      <c r="Q922" s="21">
        <f t="shared" si="374"/>
        <v>-81.98640788017542</v>
      </c>
      <c r="R922" s="27">
        <f t="shared" si="375"/>
        <v>-16397.281576035086</v>
      </c>
      <c r="S922" s="9">
        <f>Daten!K922</f>
        <v>12096</v>
      </c>
      <c r="T922" s="9">
        <f>Daten!L922</f>
        <v>102727</v>
      </c>
      <c r="U922" s="9">
        <f>Daten!M922</f>
        <v>471309</v>
      </c>
      <c r="V922" s="9">
        <f>Daten!N922</f>
        <v>500</v>
      </c>
      <c r="W922" s="9">
        <f>Daten!O922</f>
        <v>500</v>
      </c>
      <c r="X922" s="23">
        <f t="shared" si="376"/>
        <v>586132</v>
      </c>
      <c r="Y922" s="9">
        <f t="shared" si="377"/>
        <v>597781.40547601751</v>
      </c>
      <c r="Z922" s="21">
        <f t="shared" si="378"/>
        <v>-11649.405476017506</v>
      </c>
      <c r="AA922" s="27">
        <f t="shared" si="379"/>
        <v>1164.9405476017507</v>
      </c>
      <c r="AB922" s="32">
        <f t="shared" si="380"/>
        <v>-38771.086503130275</v>
      </c>
      <c r="AC922" s="31">
        <f t="shared" si="381"/>
        <v>0</v>
      </c>
      <c r="AG922" s="26">
        <f t="shared" si="382"/>
        <v>0</v>
      </c>
      <c r="AH922" s="26">
        <f t="shared" si="383"/>
        <v>0</v>
      </c>
      <c r="AI922" s="26">
        <f t="shared" si="384"/>
        <v>0</v>
      </c>
      <c r="AJ922" s="26">
        <f t="shared" si="385"/>
        <v>1</v>
      </c>
      <c r="AK922" s="26">
        <f t="shared" si="386"/>
        <v>0</v>
      </c>
      <c r="AL922" s="26">
        <f t="shared" ca="1" si="387"/>
        <v>0</v>
      </c>
      <c r="AM922" s="26">
        <f t="shared" ca="1" si="388"/>
        <v>0</v>
      </c>
      <c r="AN922" s="26">
        <f ca="1">IF(AM922=0,0,COUNTIF($AM$19:AM922,C922*10+1))</f>
        <v>0</v>
      </c>
      <c r="AO922" s="21">
        <f t="shared" ca="1" si="389"/>
        <v>0</v>
      </c>
      <c r="AP922" s="33">
        <f t="shared" ca="1" si="390"/>
        <v>0</v>
      </c>
      <c r="AR922" s="111">
        <v>0</v>
      </c>
      <c r="AS922" s="26"/>
    </row>
    <row r="923" spans="1:45" x14ac:dyDescent="0.2">
      <c r="A923" s="15">
        <f>Daten!A923</f>
        <v>40426</v>
      </c>
      <c r="B923" s="8" t="str">
        <f>Daten!B923</f>
        <v>Munderfing</v>
      </c>
      <c r="C923" s="15">
        <f t="shared" si="366"/>
        <v>4</v>
      </c>
      <c r="D923" s="10">
        <f>Daten!D923</f>
        <v>0</v>
      </c>
      <c r="E923" s="9">
        <f>Daten!E923</f>
        <v>3068</v>
      </c>
      <c r="F923" s="9">
        <f>Daten!F923</f>
        <v>2955</v>
      </c>
      <c r="G923" s="27">
        <f t="shared" si="367"/>
        <v>113</v>
      </c>
      <c r="H923" s="29">
        <f t="shared" si="368"/>
        <v>3.8240270727580371E-2</v>
      </c>
      <c r="I923" s="21">
        <f t="shared" si="369"/>
        <v>38.117148116239882</v>
      </c>
      <c r="J923" s="21">
        <f t="shared" si="370"/>
        <v>74.882851883760111</v>
      </c>
      <c r="K923" s="27">
        <f t="shared" si="371"/>
        <v>-37441.425941880058</v>
      </c>
      <c r="L923" s="16">
        <f>Daten!G923</f>
        <v>459</v>
      </c>
      <c r="M923" s="16">
        <f>Daten!H923</f>
        <v>2102</v>
      </c>
      <c r="N923" s="16">
        <f>Daten!I923</f>
        <v>507</v>
      </c>
      <c r="O923" s="28">
        <f t="shared" si="372"/>
        <v>0.45956232159847765</v>
      </c>
      <c r="P923" s="16">
        <f t="shared" si="373"/>
        <v>1162.4307005820583</v>
      </c>
      <c r="Q923" s="21">
        <f t="shared" si="374"/>
        <v>-196.43070058205831</v>
      </c>
      <c r="R923" s="27">
        <f t="shared" si="375"/>
        <v>-39286.140116411661</v>
      </c>
      <c r="S923" s="9">
        <f>Daten!K923</f>
        <v>18016</v>
      </c>
      <c r="T923" s="9">
        <f>Daten!L923</f>
        <v>192735</v>
      </c>
      <c r="U923" s="9">
        <f>Daten!M923</f>
        <v>2457500</v>
      </c>
      <c r="V923" s="9">
        <f>Daten!N923</f>
        <v>500</v>
      </c>
      <c r="W923" s="9">
        <f>Daten!O923</f>
        <v>500</v>
      </c>
      <c r="X923" s="23">
        <f t="shared" si="376"/>
        <v>2668251</v>
      </c>
      <c r="Y923" s="9">
        <f t="shared" si="377"/>
        <v>1085203.1668641549</v>
      </c>
      <c r="Z923" s="21">
        <f t="shared" si="378"/>
        <v>1583047.8331358451</v>
      </c>
      <c r="AA923" s="27">
        <f t="shared" si="379"/>
        <v>-158304.78331358451</v>
      </c>
      <c r="AB923" s="32">
        <f t="shared" si="380"/>
        <v>-235032.34937187622</v>
      </c>
      <c r="AC923" s="31">
        <f t="shared" si="381"/>
        <v>0</v>
      </c>
      <c r="AG923" s="26">
        <f t="shared" si="382"/>
        <v>0</v>
      </c>
      <c r="AH923" s="26">
        <f t="shared" si="383"/>
        <v>0</v>
      </c>
      <c r="AI923" s="26">
        <f t="shared" si="384"/>
        <v>0</v>
      </c>
      <c r="AJ923" s="26">
        <f t="shared" si="385"/>
        <v>1</v>
      </c>
      <c r="AK923" s="26">
        <f t="shared" si="386"/>
        <v>0</v>
      </c>
      <c r="AL923" s="26">
        <f t="shared" ca="1" si="387"/>
        <v>0</v>
      </c>
      <c r="AM923" s="26">
        <f t="shared" ca="1" si="388"/>
        <v>0</v>
      </c>
      <c r="AN923" s="26">
        <f ca="1">IF(AM923=0,0,COUNTIF($AM$19:AM923,C923*10+1))</f>
        <v>0</v>
      </c>
      <c r="AO923" s="21">
        <f t="shared" ca="1" si="389"/>
        <v>0</v>
      </c>
      <c r="AP923" s="33">
        <f t="shared" ca="1" si="390"/>
        <v>0</v>
      </c>
      <c r="AR923" s="111">
        <v>0</v>
      </c>
      <c r="AS923" s="26"/>
    </row>
    <row r="924" spans="1:45" x14ac:dyDescent="0.2">
      <c r="A924" s="15">
        <f>Daten!A924</f>
        <v>40427</v>
      </c>
      <c r="B924" s="8" t="str">
        <f>Daten!B924</f>
        <v>Neukirchen an der Enknach</v>
      </c>
      <c r="C924" s="15">
        <f t="shared" si="366"/>
        <v>4</v>
      </c>
      <c r="D924" s="10">
        <f>Daten!D924</f>
        <v>0</v>
      </c>
      <c r="E924" s="9">
        <f>Daten!E924</f>
        <v>2288</v>
      </c>
      <c r="F924" s="9">
        <f>Daten!F924</f>
        <v>2156</v>
      </c>
      <c r="G924" s="27">
        <f t="shared" si="367"/>
        <v>132</v>
      </c>
      <c r="H924" s="29">
        <f t="shared" si="368"/>
        <v>6.1224489795918366E-2</v>
      </c>
      <c r="I924" s="21">
        <f t="shared" si="369"/>
        <v>27.810684040139826</v>
      </c>
      <c r="J924" s="21">
        <f t="shared" si="370"/>
        <v>104.18931595986018</v>
      </c>
      <c r="K924" s="27">
        <f t="shared" si="371"/>
        <v>-52094.657979930089</v>
      </c>
      <c r="L924" s="16">
        <f>Daten!G924</f>
        <v>376</v>
      </c>
      <c r="M924" s="16">
        <f>Daten!H924</f>
        <v>1516</v>
      </c>
      <c r="N924" s="16">
        <f>Daten!I924</f>
        <v>396</v>
      </c>
      <c r="O924" s="28">
        <f t="shared" si="372"/>
        <v>0.50923482849604218</v>
      </c>
      <c r="P924" s="16">
        <f t="shared" si="373"/>
        <v>838.36581450161771</v>
      </c>
      <c r="Q924" s="21">
        <f t="shared" si="374"/>
        <v>-66.365814501617706</v>
      </c>
      <c r="R924" s="27">
        <f t="shared" si="375"/>
        <v>-13273.162900323541</v>
      </c>
      <c r="S924" s="9">
        <f>Daten!K924</f>
        <v>28605</v>
      </c>
      <c r="T924" s="9">
        <f>Daten!L924</f>
        <v>220930</v>
      </c>
      <c r="U924" s="9">
        <f>Daten!M924</f>
        <v>901798</v>
      </c>
      <c r="V924" s="9">
        <f>Daten!N924</f>
        <v>500</v>
      </c>
      <c r="W924" s="9">
        <f>Daten!O924</f>
        <v>500</v>
      </c>
      <c r="X924" s="23">
        <f t="shared" si="376"/>
        <v>1151333</v>
      </c>
      <c r="Y924" s="9">
        <f t="shared" si="377"/>
        <v>809304.05664445448</v>
      </c>
      <c r="Z924" s="21">
        <f t="shared" si="378"/>
        <v>342028.94335554552</v>
      </c>
      <c r="AA924" s="27">
        <f t="shared" si="379"/>
        <v>-34202.894335554556</v>
      </c>
      <c r="AB924" s="32">
        <f t="shared" si="380"/>
        <v>-99570.715215808188</v>
      </c>
      <c r="AC924" s="31">
        <f t="shared" si="381"/>
        <v>0</v>
      </c>
      <c r="AG924" s="26">
        <f t="shared" si="382"/>
        <v>0</v>
      </c>
      <c r="AH924" s="26">
        <f t="shared" si="383"/>
        <v>0</v>
      </c>
      <c r="AI924" s="26">
        <f t="shared" si="384"/>
        <v>0</v>
      </c>
      <c r="AJ924" s="26">
        <f t="shared" si="385"/>
        <v>1</v>
      </c>
      <c r="AK924" s="26">
        <f t="shared" si="386"/>
        <v>0</v>
      </c>
      <c r="AL924" s="26">
        <f t="shared" ca="1" si="387"/>
        <v>0</v>
      </c>
      <c r="AM924" s="26">
        <f t="shared" ca="1" si="388"/>
        <v>0</v>
      </c>
      <c r="AN924" s="26">
        <f ca="1">IF(AM924=0,0,COUNTIF($AM$19:AM924,C924*10+1))</f>
        <v>0</v>
      </c>
      <c r="AO924" s="21">
        <f t="shared" ca="1" si="389"/>
        <v>0</v>
      </c>
      <c r="AP924" s="33">
        <f t="shared" ca="1" si="390"/>
        <v>0</v>
      </c>
      <c r="AR924" s="111">
        <v>0</v>
      </c>
      <c r="AS924" s="26"/>
    </row>
    <row r="925" spans="1:45" x14ac:dyDescent="0.2">
      <c r="A925" s="15">
        <f>Daten!A925</f>
        <v>40428</v>
      </c>
      <c r="B925" s="8" t="str">
        <f>Daten!B925</f>
        <v>Ostermiething</v>
      </c>
      <c r="C925" s="15">
        <f t="shared" si="366"/>
        <v>4</v>
      </c>
      <c r="D925" s="10">
        <f>Daten!D925</f>
        <v>0</v>
      </c>
      <c r="E925" s="9">
        <f>Daten!E925</f>
        <v>3277</v>
      </c>
      <c r="F925" s="9">
        <f>Daten!F925</f>
        <v>3282</v>
      </c>
      <c r="G925" s="27">
        <f t="shared" si="367"/>
        <v>-5</v>
      </c>
      <c r="H925" s="29">
        <f t="shared" si="368"/>
        <v>-1.5234613040828763E-3</v>
      </c>
      <c r="I925" s="21">
        <f t="shared" si="369"/>
        <v>42.335187857021758</v>
      </c>
      <c r="J925" s="21">
        <f t="shared" si="370"/>
        <v>-47.335187857021758</v>
      </c>
      <c r="K925" s="27">
        <f t="shared" si="371"/>
        <v>23667.59392851088</v>
      </c>
      <c r="L925" s="16">
        <f>Daten!G925</f>
        <v>498</v>
      </c>
      <c r="M925" s="16">
        <f>Daten!H925</f>
        <v>2126</v>
      </c>
      <c r="N925" s="16">
        <f>Daten!I925</f>
        <v>653</v>
      </c>
      <c r="O925" s="28">
        <f t="shared" si="372"/>
        <v>0.54139228598306677</v>
      </c>
      <c r="P925" s="16">
        <f t="shared" si="373"/>
        <v>1175.7029826058308</v>
      </c>
      <c r="Q925" s="21">
        <f t="shared" si="374"/>
        <v>-24.702982605830812</v>
      </c>
      <c r="R925" s="27">
        <f t="shared" si="375"/>
        <v>-4940.5965211661623</v>
      </c>
      <c r="S925" s="9">
        <f>Daten!K925</f>
        <v>11294</v>
      </c>
      <c r="T925" s="9">
        <f>Daten!L925</f>
        <v>200575</v>
      </c>
      <c r="U925" s="9">
        <f>Daten!M925</f>
        <v>323943</v>
      </c>
      <c r="V925" s="9">
        <f>Daten!N925</f>
        <v>500</v>
      </c>
      <c r="W925" s="9">
        <f>Daten!O925</f>
        <v>500</v>
      </c>
      <c r="X925" s="23">
        <f t="shared" si="376"/>
        <v>535812</v>
      </c>
      <c r="Y925" s="9">
        <f t="shared" si="377"/>
        <v>1159129.9797307157</v>
      </c>
      <c r="Z925" s="21">
        <f t="shared" si="378"/>
        <v>-623317.97973071574</v>
      </c>
      <c r="AA925" s="27">
        <f t="shared" si="379"/>
        <v>62331.797973071574</v>
      </c>
      <c r="AB925" s="32">
        <f t="shared" si="380"/>
        <v>81058.795380416297</v>
      </c>
      <c r="AC925" s="31">
        <f t="shared" si="381"/>
        <v>81058.795380416297</v>
      </c>
      <c r="AG925" s="26">
        <f t="shared" si="382"/>
        <v>23667.59392851088</v>
      </c>
      <c r="AH925" s="26">
        <f t="shared" si="383"/>
        <v>62331.797973071574</v>
      </c>
      <c r="AI925" s="26">
        <f t="shared" si="384"/>
        <v>85999.39190158245</v>
      </c>
      <c r="AJ925" s="26">
        <f t="shared" si="385"/>
        <v>1</v>
      </c>
      <c r="AK925" s="26">
        <f t="shared" si="386"/>
        <v>85999.39190158245</v>
      </c>
      <c r="AL925" s="26">
        <f t="shared" ca="1" si="387"/>
        <v>164273</v>
      </c>
      <c r="AM925" s="26">
        <f t="shared" ca="1" si="388"/>
        <v>41</v>
      </c>
      <c r="AN925" s="26">
        <f ca="1">IF(AM925=0,0,COUNTIF($AM$19:AM925,C925*10+1))</f>
        <v>5</v>
      </c>
      <c r="AO925" s="21">
        <f t="shared" ca="1" si="389"/>
        <v>0</v>
      </c>
      <c r="AP925" s="33">
        <f t="shared" ca="1" si="390"/>
        <v>164273</v>
      </c>
      <c r="AR925" s="111">
        <v>74251</v>
      </c>
      <c r="AS925" s="26"/>
    </row>
    <row r="926" spans="1:45" x14ac:dyDescent="0.2">
      <c r="A926" s="15">
        <f>Daten!A926</f>
        <v>40429</v>
      </c>
      <c r="B926" s="8" t="str">
        <f>Daten!B926</f>
        <v>Palting</v>
      </c>
      <c r="C926" s="15">
        <f t="shared" si="366"/>
        <v>4</v>
      </c>
      <c r="D926" s="10">
        <f>Daten!D926</f>
        <v>0</v>
      </c>
      <c r="E926" s="9">
        <f>Daten!E926</f>
        <v>967</v>
      </c>
      <c r="F926" s="9">
        <f>Daten!F926</f>
        <v>897</v>
      </c>
      <c r="G926" s="27">
        <f t="shared" si="367"/>
        <v>70</v>
      </c>
      <c r="H926" s="29">
        <f t="shared" si="368"/>
        <v>7.8037904124860641E-2</v>
      </c>
      <c r="I926" s="21">
        <f t="shared" si="369"/>
        <v>11.570586077924593</v>
      </c>
      <c r="J926" s="21">
        <f t="shared" si="370"/>
        <v>58.429413922075405</v>
      </c>
      <c r="K926" s="27">
        <f t="shared" si="371"/>
        <v>-29214.706961037704</v>
      </c>
      <c r="L926" s="16">
        <f>Daten!G926</f>
        <v>130</v>
      </c>
      <c r="M926" s="16">
        <f>Daten!H926</f>
        <v>667</v>
      </c>
      <c r="N926" s="16">
        <f>Daten!I926</f>
        <v>170</v>
      </c>
      <c r="O926" s="28">
        <f t="shared" si="372"/>
        <v>0.4497751124437781</v>
      </c>
      <c r="P926" s="16">
        <f t="shared" si="373"/>
        <v>368.85883791067221</v>
      </c>
      <c r="Q926" s="21">
        <f t="shared" si="374"/>
        <v>-68.858837910672207</v>
      </c>
      <c r="R926" s="27">
        <f t="shared" si="375"/>
        <v>-13771.767582134442</v>
      </c>
      <c r="S926" s="9">
        <f>Daten!K926</f>
        <v>9188</v>
      </c>
      <c r="T926" s="9">
        <f>Daten!L926</f>
        <v>64207</v>
      </c>
      <c r="U926" s="9">
        <f>Daten!M926</f>
        <v>139068</v>
      </c>
      <c r="V926" s="9">
        <f>Daten!N926</f>
        <v>500</v>
      </c>
      <c r="W926" s="9">
        <f>Daten!O926</f>
        <v>500</v>
      </c>
      <c r="X926" s="23">
        <f t="shared" si="376"/>
        <v>212463</v>
      </c>
      <c r="Y926" s="9">
        <f t="shared" si="377"/>
        <v>342044.15331083373</v>
      </c>
      <c r="Z926" s="21">
        <f t="shared" si="378"/>
        <v>-129581.15331083373</v>
      </c>
      <c r="AA926" s="27">
        <f t="shared" si="379"/>
        <v>12958.115331083374</v>
      </c>
      <c r="AB926" s="32">
        <f t="shared" si="380"/>
        <v>-30028.35921208877</v>
      </c>
      <c r="AC926" s="31">
        <f t="shared" si="381"/>
        <v>0</v>
      </c>
      <c r="AG926" s="26">
        <f t="shared" si="382"/>
        <v>0</v>
      </c>
      <c r="AH926" s="26">
        <f t="shared" si="383"/>
        <v>0</v>
      </c>
      <c r="AI926" s="26">
        <f t="shared" si="384"/>
        <v>0</v>
      </c>
      <c r="AJ926" s="26">
        <f t="shared" si="385"/>
        <v>1</v>
      </c>
      <c r="AK926" s="26">
        <f t="shared" si="386"/>
        <v>0</v>
      </c>
      <c r="AL926" s="26">
        <f t="shared" ca="1" si="387"/>
        <v>0</v>
      </c>
      <c r="AM926" s="26">
        <f t="shared" ca="1" si="388"/>
        <v>0</v>
      </c>
      <c r="AN926" s="26">
        <f ca="1">IF(AM926=0,0,COUNTIF($AM$19:AM926,C926*10+1))</f>
        <v>0</v>
      </c>
      <c r="AO926" s="21">
        <f t="shared" ca="1" si="389"/>
        <v>0</v>
      </c>
      <c r="AP926" s="33">
        <f t="shared" ca="1" si="390"/>
        <v>0</v>
      </c>
      <c r="AR926" s="111">
        <v>0</v>
      </c>
      <c r="AS926" s="26"/>
    </row>
    <row r="927" spans="1:45" x14ac:dyDescent="0.2">
      <c r="A927" s="15">
        <f>Daten!A927</f>
        <v>40430</v>
      </c>
      <c r="B927" s="8" t="str">
        <f>Daten!B927</f>
        <v>Perwang am Grabensee</v>
      </c>
      <c r="C927" s="15">
        <f t="shared" si="366"/>
        <v>4</v>
      </c>
      <c r="D927" s="10">
        <f>Daten!D927</f>
        <v>0</v>
      </c>
      <c r="E927" s="9">
        <f>Daten!E927</f>
        <v>1040</v>
      </c>
      <c r="F927" s="9">
        <f>Daten!F927</f>
        <v>972</v>
      </c>
      <c r="G927" s="27">
        <f t="shared" si="367"/>
        <v>68</v>
      </c>
      <c r="H927" s="29">
        <f t="shared" si="368"/>
        <v>6.9958847736625515E-2</v>
      </c>
      <c r="I927" s="21">
        <f t="shared" si="369"/>
        <v>12.538026385443374</v>
      </c>
      <c r="J927" s="21">
        <f t="shared" si="370"/>
        <v>55.461973614556626</v>
      </c>
      <c r="K927" s="27">
        <f t="shared" si="371"/>
        <v>-27730.986807278314</v>
      </c>
      <c r="L927" s="16">
        <f>Daten!G927</f>
        <v>176</v>
      </c>
      <c r="M927" s="16">
        <f>Daten!H927</f>
        <v>711</v>
      </c>
      <c r="N927" s="16">
        <f>Daten!I927</f>
        <v>153</v>
      </c>
      <c r="O927" s="28">
        <f t="shared" si="372"/>
        <v>0.46272855133614627</v>
      </c>
      <c r="P927" s="16">
        <f t="shared" si="373"/>
        <v>393.19135495425479</v>
      </c>
      <c r="Q927" s="21">
        <f t="shared" si="374"/>
        <v>-64.191354954254791</v>
      </c>
      <c r="R927" s="27">
        <f t="shared" si="375"/>
        <v>-12838.270990850959</v>
      </c>
      <c r="S927" s="9">
        <f>Daten!K927</f>
        <v>5881</v>
      </c>
      <c r="T927" s="9">
        <f>Daten!L927</f>
        <v>51394</v>
      </c>
      <c r="U927" s="9">
        <f>Daten!M927</f>
        <v>92562</v>
      </c>
      <c r="V927" s="9">
        <f>Daten!N927</f>
        <v>500</v>
      </c>
      <c r="W927" s="9">
        <f>Daten!O927</f>
        <v>500</v>
      </c>
      <c r="X927" s="23">
        <f t="shared" si="376"/>
        <v>149837</v>
      </c>
      <c r="Y927" s="9">
        <f t="shared" si="377"/>
        <v>367865.48029293388</v>
      </c>
      <c r="Z927" s="21">
        <f t="shared" si="378"/>
        <v>-218028.48029293388</v>
      </c>
      <c r="AA927" s="27">
        <f t="shared" si="379"/>
        <v>21802.848029293389</v>
      </c>
      <c r="AB927" s="32">
        <f t="shared" si="380"/>
        <v>-18766.409768835882</v>
      </c>
      <c r="AC927" s="31">
        <f t="shared" si="381"/>
        <v>0</v>
      </c>
      <c r="AG927" s="26">
        <f t="shared" si="382"/>
        <v>0</v>
      </c>
      <c r="AH927" s="26">
        <f t="shared" si="383"/>
        <v>0</v>
      </c>
      <c r="AI927" s="26">
        <f t="shared" si="384"/>
        <v>0</v>
      </c>
      <c r="AJ927" s="26">
        <f t="shared" si="385"/>
        <v>1</v>
      </c>
      <c r="AK927" s="26">
        <f t="shared" si="386"/>
        <v>0</v>
      </c>
      <c r="AL927" s="26">
        <f t="shared" ca="1" si="387"/>
        <v>0</v>
      </c>
      <c r="AM927" s="26">
        <f t="shared" ca="1" si="388"/>
        <v>0</v>
      </c>
      <c r="AN927" s="26">
        <f ca="1">IF(AM927=0,0,COUNTIF($AM$19:AM927,C927*10+1))</f>
        <v>0</v>
      </c>
      <c r="AO927" s="21">
        <f t="shared" ca="1" si="389"/>
        <v>0</v>
      </c>
      <c r="AP927" s="33">
        <f t="shared" ca="1" si="390"/>
        <v>0</v>
      </c>
      <c r="AR927" s="111">
        <v>0</v>
      </c>
      <c r="AS927" s="26"/>
    </row>
    <row r="928" spans="1:45" x14ac:dyDescent="0.2">
      <c r="A928" s="15">
        <f>Daten!A928</f>
        <v>40431</v>
      </c>
      <c r="B928" s="8" t="str">
        <f>Daten!B928</f>
        <v>Pfaffstätt</v>
      </c>
      <c r="C928" s="15">
        <f t="shared" si="366"/>
        <v>4</v>
      </c>
      <c r="D928" s="10">
        <f>Daten!D928</f>
        <v>0</v>
      </c>
      <c r="E928" s="9">
        <f>Daten!E928</f>
        <v>1156</v>
      </c>
      <c r="F928" s="9">
        <f>Daten!F928</f>
        <v>1012</v>
      </c>
      <c r="G928" s="27">
        <f t="shared" si="367"/>
        <v>144</v>
      </c>
      <c r="H928" s="29">
        <f t="shared" si="368"/>
        <v>0.14229249011857709</v>
      </c>
      <c r="I928" s="21">
        <f t="shared" si="369"/>
        <v>13.053994549453389</v>
      </c>
      <c r="J928" s="21">
        <f t="shared" si="370"/>
        <v>130.94600545054661</v>
      </c>
      <c r="K928" s="27">
        <f t="shared" si="371"/>
        <v>-65473.002725273305</v>
      </c>
      <c r="L928" s="16">
        <f>Daten!G928</f>
        <v>183</v>
      </c>
      <c r="M928" s="16">
        <f>Daten!H928</f>
        <v>789</v>
      </c>
      <c r="N928" s="16">
        <f>Daten!I928</f>
        <v>184</v>
      </c>
      <c r="O928" s="28">
        <f t="shared" si="372"/>
        <v>0.46514575411913817</v>
      </c>
      <c r="P928" s="16">
        <f t="shared" si="373"/>
        <v>436.32627153151481</v>
      </c>
      <c r="Q928" s="21">
        <f t="shared" si="374"/>
        <v>-69.326271531514806</v>
      </c>
      <c r="R928" s="27">
        <f t="shared" si="375"/>
        <v>-13865.254306302961</v>
      </c>
      <c r="S928" s="9">
        <f>Daten!K928</f>
        <v>7712</v>
      </c>
      <c r="T928" s="9">
        <f>Daten!L928</f>
        <v>78127</v>
      </c>
      <c r="U928" s="9">
        <f>Daten!M928</f>
        <v>1049894</v>
      </c>
      <c r="V928" s="9">
        <f>Daten!N928</f>
        <v>500</v>
      </c>
      <c r="W928" s="9">
        <f>Daten!O928</f>
        <v>500</v>
      </c>
      <c r="X928" s="23">
        <f t="shared" si="376"/>
        <v>1135733</v>
      </c>
      <c r="Y928" s="9">
        <f t="shared" si="377"/>
        <v>408896.63001791498</v>
      </c>
      <c r="Z928" s="21">
        <f t="shared" si="378"/>
        <v>726836.36998208496</v>
      </c>
      <c r="AA928" s="27">
        <f t="shared" si="379"/>
        <v>-72683.636998208502</v>
      </c>
      <c r="AB928" s="32">
        <f t="shared" si="380"/>
        <v>-152021.89402978477</v>
      </c>
      <c r="AC928" s="31">
        <f t="shared" si="381"/>
        <v>0</v>
      </c>
      <c r="AG928" s="26">
        <f t="shared" si="382"/>
        <v>0</v>
      </c>
      <c r="AH928" s="26">
        <f t="shared" si="383"/>
        <v>0</v>
      </c>
      <c r="AI928" s="26">
        <f t="shared" si="384"/>
        <v>0</v>
      </c>
      <c r="AJ928" s="26">
        <f t="shared" si="385"/>
        <v>1</v>
      </c>
      <c r="AK928" s="26">
        <f t="shared" si="386"/>
        <v>0</v>
      </c>
      <c r="AL928" s="26">
        <f t="shared" ca="1" si="387"/>
        <v>0</v>
      </c>
      <c r="AM928" s="26">
        <f t="shared" ca="1" si="388"/>
        <v>0</v>
      </c>
      <c r="AN928" s="26">
        <f ca="1">IF(AM928=0,0,COUNTIF($AM$19:AM928,C928*10+1))</f>
        <v>0</v>
      </c>
      <c r="AO928" s="21">
        <f t="shared" ca="1" si="389"/>
        <v>0</v>
      </c>
      <c r="AP928" s="33">
        <f t="shared" ca="1" si="390"/>
        <v>0</v>
      </c>
      <c r="AR928" s="111">
        <v>0</v>
      </c>
      <c r="AS928" s="26"/>
    </row>
    <row r="929" spans="1:45" x14ac:dyDescent="0.2">
      <c r="A929" s="15">
        <f>Daten!A929</f>
        <v>40432</v>
      </c>
      <c r="B929" s="8" t="str">
        <f>Daten!B929</f>
        <v>Pischelsdorf am Engelbach</v>
      </c>
      <c r="C929" s="15">
        <f t="shared" si="366"/>
        <v>4</v>
      </c>
      <c r="D929" s="10">
        <f>Daten!D929</f>
        <v>0</v>
      </c>
      <c r="E929" s="9">
        <f>Daten!E929</f>
        <v>1700</v>
      </c>
      <c r="F929" s="9">
        <f>Daten!F929</f>
        <v>1671</v>
      </c>
      <c r="G929" s="27">
        <f t="shared" si="367"/>
        <v>29</v>
      </c>
      <c r="H929" s="29">
        <f t="shared" si="368"/>
        <v>1.7354877318970677E-2</v>
      </c>
      <c r="I929" s="21">
        <f t="shared" si="369"/>
        <v>21.55457005151839</v>
      </c>
      <c r="J929" s="21">
        <f t="shared" si="370"/>
        <v>7.4454299484816104</v>
      </c>
      <c r="K929" s="27">
        <f t="shared" si="371"/>
        <v>-3722.7149742408051</v>
      </c>
      <c r="L929" s="16">
        <f>Daten!G929</f>
        <v>237</v>
      </c>
      <c r="M929" s="16">
        <f>Daten!H929</f>
        <v>1152</v>
      </c>
      <c r="N929" s="16">
        <f>Daten!I929</f>
        <v>311</v>
      </c>
      <c r="O929" s="28">
        <f t="shared" si="372"/>
        <v>0.47569444444444442</v>
      </c>
      <c r="P929" s="16">
        <f t="shared" si="373"/>
        <v>637.06953714107101</v>
      </c>
      <c r="Q929" s="21">
        <f t="shared" si="374"/>
        <v>-89.06953714107101</v>
      </c>
      <c r="R929" s="27">
        <f t="shared" si="375"/>
        <v>-17813.907428214203</v>
      </c>
      <c r="S929" s="9">
        <f>Daten!K929</f>
        <v>25542</v>
      </c>
      <c r="T929" s="9">
        <f>Daten!L929</f>
        <v>91756</v>
      </c>
      <c r="U929" s="9">
        <f>Daten!M929</f>
        <v>103244</v>
      </c>
      <c r="V929" s="9">
        <f>Daten!N929</f>
        <v>500</v>
      </c>
      <c r="W929" s="9">
        <f>Daten!O929</f>
        <v>500</v>
      </c>
      <c r="X929" s="23">
        <f t="shared" si="376"/>
        <v>220542</v>
      </c>
      <c r="Y929" s="9">
        <f t="shared" si="377"/>
        <v>601318.57355575729</v>
      </c>
      <c r="Z929" s="21">
        <f t="shared" si="378"/>
        <v>-380776.57355575729</v>
      </c>
      <c r="AA929" s="27">
        <f t="shared" si="379"/>
        <v>38077.657355575728</v>
      </c>
      <c r="AB929" s="32">
        <f t="shared" si="380"/>
        <v>16541.034953120721</v>
      </c>
      <c r="AC929" s="31">
        <f t="shared" si="381"/>
        <v>16541.034953120721</v>
      </c>
      <c r="AG929" s="26">
        <f t="shared" si="382"/>
        <v>-3722.7149742408051</v>
      </c>
      <c r="AH929" s="26">
        <f t="shared" si="383"/>
        <v>38077.657355575728</v>
      </c>
      <c r="AI929" s="26">
        <f t="shared" si="384"/>
        <v>34354.94238133492</v>
      </c>
      <c r="AJ929" s="26">
        <f t="shared" si="385"/>
        <v>1</v>
      </c>
      <c r="AK929" s="26">
        <f t="shared" si="386"/>
        <v>34354.94238133492</v>
      </c>
      <c r="AL929" s="26">
        <f t="shared" ca="1" si="387"/>
        <v>65624</v>
      </c>
      <c r="AM929" s="26">
        <f t="shared" ca="1" si="388"/>
        <v>41</v>
      </c>
      <c r="AN929" s="26">
        <f ca="1">IF(AM929=0,0,COUNTIF($AM$19:AM929,C929*10+1))</f>
        <v>6</v>
      </c>
      <c r="AO929" s="21">
        <f t="shared" ca="1" si="389"/>
        <v>0</v>
      </c>
      <c r="AP929" s="33">
        <f t="shared" ca="1" si="390"/>
        <v>65624</v>
      </c>
      <c r="AR929" s="111">
        <v>29662</v>
      </c>
      <c r="AS929" s="26"/>
    </row>
    <row r="930" spans="1:45" x14ac:dyDescent="0.2">
      <c r="A930" s="15">
        <f>Daten!A930</f>
        <v>40433</v>
      </c>
      <c r="B930" s="8" t="str">
        <f>Daten!B930</f>
        <v>Polling im Innkreis</v>
      </c>
      <c r="C930" s="15">
        <f t="shared" si="366"/>
        <v>4</v>
      </c>
      <c r="D930" s="10">
        <f>Daten!D930</f>
        <v>0</v>
      </c>
      <c r="E930" s="9">
        <f>Daten!E930</f>
        <v>997</v>
      </c>
      <c r="F930" s="9">
        <f>Daten!F930</f>
        <v>945</v>
      </c>
      <c r="G930" s="27">
        <f t="shared" si="367"/>
        <v>52</v>
      </c>
      <c r="H930" s="29">
        <f t="shared" si="368"/>
        <v>5.5026455026455028E-2</v>
      </c>
      <c r="I930" s="21">
        <f t="shared" si="369"/>
        <v>12.189747874736613</v>
      </c>
      <c r="J930" s="21">
        <f t="shared" si="370"/>
        <v>39.810252125263389</v>
      </c>
      <c r="K930" s="27">
        <f t="shared" si="371"/>
        <v>-19905.126062631694</v>
      </c>
      <c r="L930" s="16">
        <f>Daten!G930</f>
        <v>165</v>
      </c>
      <c r="M930" s="16">
        <f>Daten!H930</f>
        <v>634</v>
      </c>
      <c r="N930" s="16">
        <f>Daten!I930</f>
        <v>198</v>
      </c>
      <c r="O930" s="28">
        <f t="shared" si="372"/>
        <v>0.5725552050473186</v>
      </c>
      <c r="P930" s="16">
        <f t="shared" si="373"/>
        <v>350.60945012798527</v>
      </c>
      <c r="Q930" s="21">
        <f t="shared" si="374"/>
        <v>12.390549872014731</v>
      </c>
      <c r="R930" s="27">
        <f t="shared" si="375"/>
        <v>2478.1099744029461</v>
      </c>
      <c r="S930" s="9">
        <f>Daten!K930</f>
        <v>15375</v>
      </c>
      <c r="T930" s="9">
        <f>Daten!L930</f>
        <v>49172</v>
      </c>
      <c r="U930" s="9">
        <f>Daten!M930</f>
        <v>174925</v>
      </c>
      <c r="V930" s="9">
        <f>Daten!N930</f>
        <v>500</v>
      </c>
      <c r="W930" s="9">
        <f>Daten!O930</f>
        <v>500</v>
      </c>
      <c r="X930" s="23">
        <f t="shared" si="376"/>
        <v>239472</v>
      </c>
      <c r="Y930" s="9">
        <f t="shared" si="377"/>
        <v>352655.65755005297</v>
      </c>
      <c r="Z930" s="21">
        <f t="shared" si="378"/>
        <v>-113183.65755005297</v>
      </c>
      <c r="AA930" s="27">
        <f t="shared" si="379"/>
        <v>11318.365755005298</v>
      </c>
      <c r="AB930" s="32">
        <f t="shared" si="380"/>
        <v>-6108.6503332234515</v>
      </c>
      <c r="AC930" s="31">
        <f t="shared" si="381"/>
        <v>0</v>
      </c>
      <c r="AG930" s="26">
        <f t="shared" si="382"/>
        <v>0</v>
      </c>
      <c r="AH930" s="26">
        <f t="shared" si="383"/>
        <v>0</v>
      </c>
      <c r="AI930" s="26">
        <f t="shared" si="384"/>
        <v>0</v>
      </c>
      <c r="AJ930" s="26">
        <f t="shared" si="385"/>
        <v>1</v>
      </c>
      <c r="AK930" s="26">
        <f t="shared" si="386"/>
        <v>0</v>
      </c>
      <c r="AL930" s="26">
        <f t="shared" ca="1" si="387"/>
        <v>0</v>
      </c>
      <c r="AM930" s="26">
        <f t="shared" ca="1" si="388"/>
        <v>0</v>
      </c>
      <c r="AN930" s="26">
        <f ca="1">IF(AM930=0,0,COUNTIF($AM$19:AM930,C930*10+1))</f>
        <v>0</v>
      </c>
      <c r="AO930" s="21">
        <f t="shared" ca="1" si="389"/>
        <v>0</v>
      </c>
      <c r="AP930" s="33">
        <f t="shared" ca="1" si="390"/>
        <v>0</v>
      </c>
      <c r="AR930" s="111">
        <v>0</v>
      </c>
      <c r="AS930" s="26"/>
    </row>
    <row r="931" spans="1:45" x14ac:dyDescent="0.2">
      <c r="A931" s="15">
        <f>Daten!A931</f>
        <v>40434</v>
      </c>
      <c r="B931" s="8" t="str">
        <f>Daten!B931</f>
        <v>Roßbach</v>
      </c>
      <c r="C931" s="15">
        <f t="shared" si="366"/>
        <v>4</v>
      </c>
      <c r="D931" s="10">
        <f>Daten!D931</f>
        <v>0</v>
      </c>
      <c r="E931" s="9">
        <f>Daten!E931</f>
        <v>908</v>
      </c>
      <c r="F931" s="9">
        <f>Daten!F931</f>
        <v>939</v>
      </c>
      <c r="G931" s="27">
        <f t="shared" si="367"/>
        <v>-31</v>
      </c>
      <c r="H931" s="29">
        <f t="shared" si="368"/>
        <v>-3.301384451544196E-2</v>
      </c>
      <c r="I931" s="21">
        <f t="shared" si="369"/>
        <v>12.11235265013511</v>
      </c>
      <c r="J931" s="21">
        <f t="shared" si="370"/>
        <v>-43.112352650135108</v>
      </c>
      <c r="K931" s="27">
        <f t="shared" si="371"/>
        <v>21556.176325067554</v>
      </c>
      <c r="L931" s="16">
        <f>Daten!G931</f>
        <v>118</v>
      </c>
      <c r="M931" s="16">
        <f>Daten!H931</f>
        <v>621</v>
      </c>
      <c r="N931" s="16">
        <f>Daten!I931</f>
        <v>169</v>
      </c>
      <c r="O931" s="28">
        <f t="shared" si="372"/>
        <v>0.46215780998389694</v>
      </c>
      <c r="P931" s="16">
        <f t="shared" si="373"/>
        <v>343.42029736510858</v>
      </c>
      <c r="Q931" s="21">
        <f t="shared" si="374"/>
        <v>-56.420297365108581</v>
      </c>
      <c r="R931" s="27">
        <f t="shared" si="375"/>
        <v>-11284.059473021716</v>
      </c>
      <c r="S931" s="9">
        <f>Daten!K931</f>
        <v>12646</v>
      </c>
      <c r="T931" s="9">
        <f>Daten!L931</f>
        <v>46276</v>
      </c>
      <c r="U931" s="9">
        <f>Daten!M931</f>
        <v>118952</v>
      </c>
      <c r="V931" s="9">
        <f>Daten!N931</f>
        <v>500</v>
      </c>
      <c r="W931" s="9">
        <f>Daten!O931</f>
        <v>500</v>
      </c>
      <c r="X931" s="23">
        <f t="shared" si="376"/>
        <v>177874</v>
      </c>
      <c r="Y931" s="9">
        <f t="shared" si="377"/>
        <v>321174.86164036917</v>
      </c>
      <c r="Z931" s="21">
        <f t="shared" si="378"/>
        <v>-143300.86164036917</v>
      </c>
      <c r="AA931" s="27">
        <f t="shared" si="379"/>
        <v>14330.086164036918</v>
      </c>
      <c r="AB931" s="32">
        <f t="shared" si="380"/>
        <v>24602.203016082756</v>
      </c>
      <c r="AC931" s="31">
        <f t="shared" si="381"/>
        <v>24602.203016082756</v>
      </c>
      <c r="AG931" s="26">
        <f t="shared" si="382"/>
        <v>21556.176325067554</v>
      </c>
      <c r="AH931" s="26">
        <f t="shared" si="383"/>
        <v>14330.086164036918</v>
      </c>
      <c r="AI931" s="26">
        <f t="shared" si="384"/>
        <v>35886.262489104469</v>
      </c>
      <c r="AJ931" s="26">
        <f t="shared" si="385"/>
        <v>1</v>
      </c>
      <c r="AK931" s="26">
        <f t="shared" si="386"/>
        <v>35886.262489104469</v>
      </c>
      <c r="AL931" s="26">
        <f t="shared" ca="1" si="387"/>
        <v>68549</v>
      </c>
      <c r="AM931" s="26">
        <f t="shared" ca="1" si="388"/>
        <v>41</v>
      </c>
      <c r="AN931" s="26">
        <f ca="1">IF(AM931=0,0,COUNTIF($AM$19:AM931,C931*10+1))</f>
        <v>7</v>
      </c>
      <c r="AO931" s="21">
        <f t="shared" ca="1" si="389"/>
        <v>0</v>
      </c>
      <c r="AP931" s="33">
        <f t="shared" ca="1" si="390"/>
        <v>68549</v>
      </c>
      <c r="AR931" s="111">
        <v>30984</v>
      </c>
      <c r="AS931" s="26"/>
    </row>
    <row r="932" spans="1:45" x14ac:dyDescent="0.2">
      <c r="A932" s="15">
        <f>Daten!A932</f>
        <v>40435</v>
      </c>
      <c r="B932" s="8" t="str">
        <f>Daten!B932</f>
        <v>St. Georgen am Fillmannsbach</v>
      </c>
      <c r="C932" s="15">
        <f t="shared" si="366"/>
        <v>4</v>
      </c>
      <c r="D932" s="10">
        <f>Daten!D932</f>
        <v>0</v>
      </c>
      <c r="E932" s="9">
        <f>Daten!E932</f>
        <v>419</v>
      </c>
      <c r="F932" s="9">
        <f>Daten!F932</f>
        <v>385</v>
      </c>
      <c r="G932" s="27">
        <f t="shared" si="367"/>
        <v>34</v>
      </c>
      <c r="H932" s="29">
        <f t="shared" si="368"/>
        <v>8.8311688311688313E-2</v>
      </c>
      <c r="I932" s="21">
        <f t="shared" si="369"/>
        <v>4.966193578596398</v>
      </c>
      <c r="J932" s="21">
        <f t="shared" si="370"/>
        <v>29.033806421403604</v>
      </c>
      <c r="K932" s="27">
        <f t="shared" si="371"/>
        <v>-14516.903210701801</v>
      </c>
      <c r="L932" s="16">
        <f>Daten!G932</f>
        <v>56</v>
      </c>
      <c r="M932" s="16">
        <f>Daten!H932</f>
        <v>305</v>
      </c>
      <c r="N932" s="16">
        <f>Daten!I932</f>
        <v>58</v>
      </c>
      <c r="O932" s="28">
        <f t="shared" si="372"/>
        <v>0.3737704918032787</v>
      </c>
      <c r="P932" s="16">
        <f t="shared" si="373"/>
        <v>168.66858405210647</v>
      </c>
      <c r="Q932" s="21">
        <f t="shared" si="374"/>
        <v>-54.668584052106468</v>
      </c>
      <c r="R932" s="27">
        <f t="shared" si="375"/>
        <v>-10933.716810421294</v>
      </c>
      <c r="S932" s="9">
        <f>Daten!K932</f>
        <v>4170</v>
      </c>
      <c r="T932" s="9">
        <f>Daten!L932</f>
        <v>42487</v>
      </c>
      <c r="U932" s="9">
        <f>Daten!M932</f>
        <v>236242</v>
      </c>
      <c r="V932" s="9">
        <f>Daten!N932</f>
        <v>500</v>
      </c>
      <c r="W932" s="9">
        <f>Daten!O932</f>
        <v>500</v>
      </c>
      <c r="X932" s="23">
        <f t="shared" si="376"/>
        <v>282899</v>
      </c>
      <c r="Y932" s="9">
        <f t="shared" si="377"/>
        <v>148207.34254109548</v>
      </c>
      <c r="Z932" s="21">
        <f t="shared" si="378"/>
        <v>134691.65745890452</v>
      </c>
      <c r="AA932" s="27">
        <f t="shared" si="379"/>
        <v>-13469.165745890452</v>
      </c>
      <c r="AB932" s="32">
        <f t="shared" si="380"/>
        <v>-38919.785767013549</v>
      </c>
      <c r="AC932" s="31">
        <f t="shared" si="381"/>
        <v>0</v>
      </c>
      <c r="AG932" s="26">
        <f t="shared" si="382"/>
        <v>0</v>
      </c>
      <c r="AH932" s="26">
        <f t="shared" si="383"/>
        <v>0</v>
      </c>
      <c r="AI932" s="26">
        <f t="shared" si="384"/>
        <v>0</v>
      </c>
      <c r="AJ932" s="26">
        <f t="shared" si="385"/>
        <v>1</v>
      </c>
      <c r="AK932" s="26">
        <f t="shared" si="386"/>
        <v>0</v>
      </c>
      <c r="AL932" s="26">
        <f t="shared" ca="1" si="387"/>
        <v>0</v>
      </c>
      <c r="AM932" s="26">
        <f t="shared" ca="1" si="388"/>
        <v>0</v>
      </c>
      <c r="AN932" s="26">
        <f ca="1">IF(AM932=0,0,COUNTIF($AM$19:AM932,C932*10+1))</f>
        <v>0</v>
      </c>
      <c r="AO932" s="21">
        <f t="shared" ca="1" si="389"/>
        <v>0</v>
      </c>
      <c r="AP932" s="33">
        <f t="shared" ca="1" si="390"/>
        <v>0</v>
      </c>
      <c r="AR932" s="111">
        <v>0</v>
      </c>
      <c r="AS932" s="26"/>
    </row>
    <row r="933" spans="1:45" x14ac:dyDescent="0.2">
      <c r="A933" s="15">
        <f>Daten!A933</f>
        <v>40436</v>
      </c>
      <c r="B933" s="8" t="str">
        <f>Daten!B933</f>
        <v>St. Johann am Walde</v>
      </c>
      <c r="C933" s="15">
        <f t="shared" si="366"/>
        <v>4</v>
      </c>
      <c r="D933" s="10">
        <f>Daten!D933</f>
        <v>0</v>
      </c>
      <c r="E933" s="9">
        <f>Daten!E933</f>
        <v>2039</v>
      </c>
      <c r="F933" s="9">
        <f>Daten!F933</f>
        <v>2058</v>
      </c>
      <c r="G933" s="27">
        <f t="shared" si="367"/>
        <v>-19</v>
      </c>
      <c r="H933" s="29">
        <f t="shared" si="368"/>
        <v>-9.23226433430515E-3</v>
      </c>
      <c r="I933" s="21">
        <f t="shared" si="369"/>
        <v>26.54656203831529</v>
      </c>
      <c r="J933" s="21">
        <f t="shared" si="370"/>
        <v>-45.546562038315287</v>
      </c>
      <c r="K933" s="27">
        <f t="shared" si="371"/>
        <v>22773.281019157643</v>
      </c>
      <c r="L933" s="16">
        <f>Daten!G933</f>
        <v>288</v>
      </c>
      <c r="M933" s="16">
        <f>Daten!H933</f>
        <v>1388</v>
      </c>
      <c r="N933" s="16">
        <f>Daten!I933</f>
        <v>363</v>
      </c>
      <c r="O933" s="28">
        <f t="shared" si="372"/>
        <v>0.46902017291066284</v>
      </c>
      <c r="P933" s="16">
        <f t="shared" si="373"/>
        <v>767.58031037483204</v>
      </c>
      <c r="Q933" s="21">
        <f t="shared" si="374"/>
        <v>-116.58031037483204</v>
      </c>
      <c r="R933" s="27">
        <f t="shared" si="375"/>
        <v>-23316.062074966409</v>
      </c>
      <c r="S933" s="9">
        <f>Daten!K933</f>
        <v>23561</v>
      </c>
      <c r="T933" s="9">
        <f>Daten!L933</f>
        <v>98414</v>
      </c>
      <c r="U933" s="9">
        <f>Daten!M933</f>
        <v>209972</v>
      </c>
      <c r="V933" s="9">
        <f>Daten!N933</f>
        <v>500</v>
      </c>
      <c r="W933" s="9">
        <f>Daten!O933</f>
        <v>500</v>
      </c>
      <c r="X933" s="23">
        <f t="shared" si="376"/>
        <v>331947</v>
      </c>
      <c r="Y933" s="9">
        <f t="shared" si="377"/>
        <v>721228.57145893481</v>
      </c>
      <c r="Z933" s="21">
        <f t="shared" si="378"/>
        <v>-389281.57145893481</v>
      </c>
      <c r="AA933" s="27">
        <f t="shared" si="379"/>
        <v>38928.157145893485</v>
      </c>
      <c r="AB933" s="32">
        <f t="shared" si="380"/>
        <v>38385.376090084719</v>
      </c>
      <c r="AC933" s="31">
        <f t="shared" si="381"/>
        <v>38385.376090084719</v>
      </c>
      <c r="AG933" s="26">
        <f t="shared" si="382"/>
        <v>22773.281019157643</v>
      </c>
      <c r="AH933" s="26">
        <f t="shared" si="383"/>
        <v>38928.157145893485</v>
      </c>
      <c r="AI933" s="26">
        <f t="shared" si="384"/>
        <v>61701.438165051128</v>
      </c>
      <c r="AJ933" s="26">
        <f t="shared" si="385"/>
        <v>1</v>
      </c>
      <c r="AK933" s="26">
        <f t="shared" si="386"/>
        <v>61701.438165051128</v>
      </c>
      <c r="AL933" s="26">
        <f t="shared" ca="1" si="387"/>
        <v>117860</v>
      </c>
      <c r="AM933" s="26">
        <f t="shared" ca="1" si="388"/>
        <v>41</v>
      </c>
      <c r="AN933" s="26">
        <f ca="1">IF(AM933=0,0,COUNTIF($AM$19:AM933,C933*10+1))</f>
        <v>8</v>
      </c>
      <c r="AO933" s="21">
        <f t="shared" ca="1" si="389"/>
        <v>0</v>
      </c>
      <c r="AP933" s="33">
        <f t="shared" ca="1" si="390"/>
        <v>117860</v>
      </c>
      <c r="AR933" s="111">
        <v>53273</v>
      </c>
      <c r="AS933" s="26"/>
    </row>
    <row r="934" spans="1:45" x14ac:dyDescent="0.2">
      <c r="A934" s="15">
        <f>Daten!A934</f>
        <v>40437</v>
      </c>
      <c r="B934" s="8" t="str">
        <f>Daten!B934</f>
        <v>St. Pantaleon</v>
      </c>
      <c r="C934" s="15">
        <f t="shared" si="366"/>
        <v>4</v>
      </c>
      <c r="D934" s="10">
        <f>Daten!D934</f>
        <v>0</v>
      </c>
      <c r="E934" s="9">
        <f>Daten!E934</f>
        <v>3161</v>
      </c>
      <c r="F934" s="9">
        <f>Daten!F934</f>
        <v>3075</v>
      </c>
      <c r="G934" s="27">
        <f t="shared" si="367"/>
        <v>86</v>
      </c>
      <c r="H934" s="29">
        <f t="shared" si="368"/>
        <v>2.796747967479675E-2</v>
      </c>
      <c r="I934" s="21">
        <f t="shared" si="369"/>
        <v>39.665052608269932</v>
      </c>
      <c r="J934" s="21">
        <f t="shared" si="370"/>
        <v>46.334947391730068</v>
      </c>
      <c r="K934" s="27">
        <f t="shared" si="371"/>
        <v>-23167.473695865036</v>
      </c>
      <c r="L934" s="16">
        <f>Daten!G934</f>
        <v>473</v>
      </c>
      <c r="M934" s="16">
        <f>Daten!H934</f>
        <v>2065</v>
      </c>
      <c r="N934" s="16">
        <f>Daten!I934</f>
        <v>623</v>
      </c>
      <c r="O934" s="28">
        <f t="shared" si="372"/>
        <v>0.53075060532687657</v>
      </c>
      <c r="P934" s="16">
        <f t="shared" si="373"/>
        <v>1141.9692657954095</v>
      </c>
      <c r="Q934" s="21">
        <f t="shared" si="374"/>
        <v>-45.969265795409456</v>
      </c>
      <c r="R934" s="27">
        <f t="shared" si="375"/>
        <v>-9193.8531590818911</v>
      </c>
      <c r="S934" s="9">
        <f>Daten!K934</f>
        <v>12021</v>
      </c>
      <c r="T934" s="9">
        <f>Daten!L934</f>
        <v>191120</v>
      </c>
      <c r="U934" s="9">
        <f>Daten!M934</f>
        <v>499489</v>
      </c>
      <c r="V934" s="9">
        <f>Daten!N934</f>
        <v>500</v>
      </c>
      <c r="W934" s="9">
        <f>Daten!O934</f>
        <v>500</v>
      </c>
      <c r="X934" s="23">
        <f t="shared" si="376"/>
        <v>702630</v>
      </c>
      <c r="Y934" s="9">
        <f t="shared" si="377"/>
        <v>1118098.8300057347</v>
      </c>
      <c r="Z934" s="21">
        <f t="shared" si="378"/>
        <v>-415468.83000573469</v>
      </c>
      <c r="AA934" s="27">
        <f t="shared" si="379"/>
        <v>41546.883000573471</v>
      </c>
      <c r="AB934" s="32">
        <f t="shared" si="380"/>
        <v>9185.5561456265423</v>
      </c>
      <c r="AC934" s="31">
        <f t="shared" si="381"/>
        <v>9185.5561456265423</v>
      </c>
      <c r="AG934" s="26">
        <f t="shared" si="382"/>
        <v>-23167.473695865036</v>
      </c>
      <c r="AH934" s="26">
        <f t="shared" si="383"/>
        <v>41546.883000573471</v>
      </c>
      <c r="AI934" s="26">
        <f t="shared" si="384"/>
        <v>18379.409304708435</v>
      </c>
      <c r="AJ934" s="26">
        <f t="shared" si="385"/>
        <v>1</v>
      </c>
      <c r="AK934" s="26">
        <f t="shared" si="386"/>
        <v>18379.409304708435</v>
      </c>
      <c r="AL934" s="26">
        <f t="shared" ca="1" si="387"/>
        <v>35108</v>
      </c>
      <c r="AM934" s="26">
        <f t="shared" ca="1" si="388"/>
        <v>41</v>
      </c>
      <c r="AN934" s="26">
        <f ca="1">IF(AM934=0,0,COUNTIF($AM$19:AM934,C934*10+1))</f>
        <v>9</v>
      </c>
      <c r="AO934" s="21">
        <f t="shared" ca="1" si="389"/>
        <v>0</v>
      </c>
      <c r="AP934" s="33">
        <f t="shared" ca="1" si="390"/>
        <v>35108</v>
      </c>
      <c r="AR934" s="111">
        <v>15869</v>
      </c>
      <c r="AS934" s="26"/>
    </row>
    <row r="935" spans="1:45" x14ac:dyDescent="0.2">
      <c r="A935" s="15">
        <f>Daten!A935</f>
        <v>40438</v>
      </c>
      <c r="B935" s="8" t="str">
        <f>Daten!B935</f>
        <v>St. Peter am Hart</v>
      </c>
      <c r="C935" s="15">
        <f t="shared" si="366"/>
        <v>4</v>
      </c>
      <c r="D935" s="10">
        <f>Daten!D935</f>
        <v>0</v>
      </c>
      <c r="E935" s="9">
        <f>Daten!E935</f>
        <v>2403</v>
      </c>
      <c r="F935" s="9">
        <f>Daten!F935</f>
        <v>2422</v>
      </c>
      <c r="G935" s="27">
        <f t="shared" si="367"/>
        <v>-19</v>
      </c>
      <c r="H935" s="29">
        <f t="shared" si="368"/>
        <v>-7.8447563996696945E-3</v>
      </c>
      <c r="I935" s="21">
        <f t="shared" si="369"/>
        <v>31.24187233080643</v>
      </c>
      <c r="J935" s="21">
        <f t="shared" si="370"/>
        <v>-50.24187233080643</v>
      </c>
      <c r="K935" s="27">
        <f t="shared" si="371"/>
        <v>25120.936165403215</v>
      </c>
      <c r="L935" s="16">
        <f>Daten!G935</f>
        <v>324</v>
      </c>
      <c r="M935" s="16">
        <f>Daten!H935</f>
        <v>1609</v>
      </c>
      <c r="N935" s="16">
        <f>Daten!I935</f>
        <v>470</v>
      </c>
      <c r="O935" s="28">
        <f t="shared" si="372"/>
        <v>0.49347420758234928</v>
      </c>
      <c r="P935" s="16">
        <f t="shared" si="373"/>
        <v>889.79590734373551</v>
      </c>
      <c r="Q935" s="21">
        <f t="shared" si="374"/>
        <v>-95.795907343735507</v>
      </c>
      <c r="R935" s="27">
        <f t="shared" si="375"/>
        <v>-19159.181468747101</v>
      </c>
      <c r="S935" s="9">
        <f>Daten!K935</f>
        <v>36154</v>
      </c>
      <c r="T935" s="9">
        <f>Daten!L935</f>
        <v>167103</v>
      </c>
      <c r="U935" s="9">
        <f>Daten!M935</f>
        <v>526160</v>
      </c>
      <c r="V935" s="9">
        <f>Daten!N935</f>
        <v>500</v>
      </c>
      <c r="W935" s="9">
        <f>Daten!O935</f>
        <v>500</v>
      </c>
      <c r="X935" s="23">
        <f t="shared" si="376"/>
        <v>729417</v>
      </c>
      <c r="Y935" s="9">
        <f t="shared" si="377"/>
        <v>849981.48956146161</v>
      </c>
      <c r="Z935" s="21">
        <f t="shared" si="378"/>
        <v>-120564.48956146161</v>
      </c>
      <c r="AA935" s="27">
        <f t="shared" si="379"/>
        <v>12056.448956146161</v>
      </c>
      <c r="AB935" s="32">
        <f t="shared" si="380"/>
        <v>18018.203652802273</v>
      </c>
      <c r="AC935" s="31">
        <f t="shared" si="381"/>
        <v>18018.203652802273</v>
      </c>
      <c r="AG935" s="26">
        <f t="shared" si="382"/>
        <v>25120.936165403215</v>
      </c>
      <c r="AH935" s="26">
        <f t="shared" si="383"/>
        <v>12056.448956146161</v>
      </c>
      <c r="AI935" s="26">
        <f t="shared" si="384"/>
        <v>37177.385121549378</v>
      </c>
      <c r="AJ935" s="26">
        <f t="shared" si="385"/>
        <v>1</v>
      </c>
      <c r="AK935" s="26">
        <f t="shared" si="386"/>
        <v>37177.385121549378</v>
      </c>
      <c r="AL935" s="26">
        <f t="shared" ca="1" si="387"/>
        <v>71015</v>
      </c>
      <c r="AM935" s="26">
        <f t="shared" ca="1" si="388"/>
        <v>41</v>
      </c>
      <c r="AN935" s="26">
        <f ca="1">IF(AM935=0,0,COUNTIF($AM$19:AM935,C935*10+1))</f>
        <v>10</v>
      </c>
      <c r="AO935" s="21">
        <f t="shared" ca="1" si="389"/>
        <v>0</v>
      </c>
      <c r="AP935" s="33">
        <f t="shared" ca="1" si="390"/>
        <v>71015</v>
      </c>
      <c r="AR935" s="111">
        <v>32099</v>
      </c>
      <c r="AS935" s="26"/>
    </row>
    <row r="936" spans="1:45" x14ac:dyDescent="0.2">
      <c r="A936" s="15">
        <f>Daten!A936</f>
        <v>40439</v>
      </c>
      <c r="B936" s="8" t="str">
        <f>Daten!B936</f>
        <v>St. Radegund</v>
      </c>
      <c r="C936" s="15">
        <f t="shared" si="366"/>
        <v>4</v>
      </c>
      <c r="D936" s="10">
        <f>Daten!D936</f>
        <v>0</v>
      </c>
      <c r="E936" s="9">
        <f>Daten!E936</f>
        <v>590</v>
      </c>
      <c r="F936" s="9">
        <f>Daten!F936</f>
        <v>582</v>
      </c>
      <c r="G936" s="27">
        <f t="shared" si="367"/>
        <v>8</v>
      </c>
      <c r="H936" s="29">
        <f t="shared" si="368"/>
        <v>1.3745704467353952E-2</v>
      </c>
      <c r="I936" s="21">
        <f t="shared" si="369"/>
        <v>7.5073367863457232</v>
      </c>
      <c r="J936" s="21">
        <f t="shared" si="370"/>
        <v>0.49266321365427679</v>
      </c>
      <c r="K936" s="27">
        <f t="shared" si="371"/>
        <v>-246.33160682713839</v>
      </c>
      <c r="L936" s="16">
        <f>Daten!G936</f>
        <v>81</v>
      </c>
      <c r="M936" s="16">
        <f>Daten!H936</f>
        <v>399</v>
      </c>
      <c r="N936" s="16">
        <f>Daten!I936</f>
        <v>110</v>
      </c>
      <c r="O936" s="28">
        <f t="shared" si="372"/>
        <v>0.47869674185463656</v>
      </c>
      <c r="P936" s="16">
        <f t="shared" si="373"/>
        <v>220.6516886452147</v>
      </c>
      <c r="Q936" s="21">
        <f t="shared" si="374"/>
        <v>-29.651688645214705</v>
      </c>
      <c r="R936" s="27">
        <f t="shared" si="375"/>
        <v>-5930.3377290429407</v>
      </c>
      <c r="S936" s="9">
        <f>Daten!K936</f>
        <v>10910</v>
      </c>
      <c r="T936" s="9">
        <f>Daten!L936</f>
        <v>26160</v>
      </c>
      <c r="U936" s="9">
        <f>Daten!M936</f>
        <v>49422</v>
      </c>
      <c r="V936" s="9">
        <f>Daten!N936</f>
        <v>500</v>
      </c>
      <c r="W936" s="9">
        <f>Daten!O936</f>
        <v>500</v>
      </c>
      <c r="X936" s="23">
        <f t="shared" si="376"/>
        <v>86492</v>
      </c>
      <c r="Y936" s="9">
        <f t="shared" si="377"/>
        <v>208692.91670464518</v>
      </c>
      <c r="Z936" s="21">
        <f t="shared" si="378"/>
        <v>-122200.91670464518</v>
      </c>
      <c r="AA936" s="27">
        <f t="shared" si="379"/>
        <v>12220.091670464519</v>
      </c>
      <c r="AB936" s="32">
        <f t="shared" si="380"/>
        <v>6043.4223345944392</v>
      </c>
      <c r="AC936" s="31">
        <f t="shared" si="381"/>
        <v>6043.4223345944392</v>
      </c>
      <c r="AG936" s="26">
        <f t="shared" si="382"/>
        <v>-246.33160682713839</v>
      </c>
      <c r="AH936" s="26">
        <f t="shared" si="383"/>
        <v>12220.091670464519</v>
      </c>
      <c r="AI936" s="26">
        <f t="shared" si="384"/>
        <v>11973.760063637381</v>
      </c>
      <c r="AJ936" s="26">
        <f t="shared" si="385"/>
        <v>1</v>
      </c>
      <c r="AK936" s="26">
        <f t="shared" si="386"/>
        <v>11973.760063637381</v>
      </c>
      <c r="AL936" s="26">
        <f t="shared" ca="1" si="387"/>
        <v>22872</v>
      </c>
      <c r="AM936" s="26">
        <f t="shared" ca="1" si="388"/>
        <v>41</v>
      </c>
      <c r="AN936" s="26">
        <f ca="1">IF(AM936=0,0,COUNTIF($AM$19:AM936,C936*10+1))</f>
        <v>11</v>
      </c>
      <c r="AO936" s="21">
        <f t="shared" ca="1" si="389"/>
        <v>0</v>
      </c>
      <c r="AP936" s="33">
        <f t="shared" ca="1" si="390"/>
        <v>22872</v>
      </c>
      <c r="AR936" s="111">
        <v>10338</v>
      </c>
      <c r="AS936" s="26"/>
    </row>
    <row r="937" spans="1:45" x14ac:dyDescent="0.2">
      <c r="A937" s="15">
        <f>Daten!A937</f>
        <v>40440</v>
      </c>
      <c r="B937" s="8" t="str">
        <f>Daten!B937</f>
        <v>St. Veit im Innkreis</v>
      </c>
      <c r="C937" s="15">
        <f t="shared" si="366"/>
        <v>4</v>
      </c>
      <c r="D937" s="10">
        <f>Daten!D937</f>
        <v>0</v>
      </c>
      <c r="E937" s="9">
        <f>Daten!E937</f>
        <v>405</v>
      </c>
      <c r="F937" s="9">
        <f>Daten!F937</f>
        <v>419</v>
      </c>
      <c r="G937" s="27">
        <f t="shared" si="367"/>
        <v>-14</v>
      </c>
      <c r="H937" s="29">
        <f t="shared" si="368"/>
        <v>-3.3412887828162291E-2</v>
      </c>
      <c r="I937" s="21">
        <f t="shared" si="369"/>
        <v>5.4047665180049105</v>
      </c>
      <c r="J937" s="21">
        <f t="shared" si="370"/>
        <v>-19.404766518004912</v>
      </c>
      <c r="K937" s="27">
        <f t="shared" si="371"/>
        <v>9702.3832590024558</v>
      </c>
      <c r="L937" s="16">
        <f>Daten!G937</f>
        <v>64</v>
      </c>
      <c r="M937" s="16">
        <f>Daten!H937</f>
        <v>270</v>
      </c>
      <c r="N937" s="16">
        <f>Daten!I937</f>
        <v>71</v>
      </c>
      <c r="O937" s="28">
        <f t="shared" si="372"/>
        <v>0.5</v>
      </c>
      <c r="P937" s="16">
        <f t="shared" si="373"/>
        <v>149.31317276743852</v>
      </c>
      <c r="Q937" s="21">
        <f t="shared" si="374"/>
        <v>-14.313172767438516</v>
      </c>
      <c r="R937" s="27">
        <f t="shared" si="375"/>
        <v>-2862.6345534877032</v>
      </c>
      <c r="S937" s="9">
        <f>Daten!K937</f>
        <v>5469</v>
      </c>
      <c r="T937" s="9">
        <f>Daten!L937</f>
        <v>18251</v>
      </c>
      <c r="U937" s="9">
        <f>Daten!M937</f>
        <v>29474</v>
      </c>
      <c r="V937" s="9">
        <f>Daten!N937</f>
        <v>500</v>
      </c>
      <c r="W937" s="9">
        <f>Daten!O937</f>
        <v>500</v>
      </c>
      <c r="X937" s="23">
        <f t="shared" si="376"/>
        <v>53194</v>
      </c>
      <c r="Y937" s="9">
        <f t="shared" si="377"/>
        <v>143255.30722945984</v>
      </c>
      <c r="Z937" s="21">
        <f t="shared" si="378"/>
        <v>-90061.307229459839</v>
      </c>
      <c r="AA937" s="27">
        <f t="shared" si="379"/>
        <v>9006.1307229459835</v>
      </c>
      <c r="AB937" s="32">
        <f t="shared" si="380"/>
        <v>15845.879428460736</v>
      </c>
      <c r="AC937" s="31">
        <f t="shared" si="381"/>
        <v>15845.879428460736</v>
      </c>
      <c r="AG937" s="26">
        <f t="shared" si="382"/>
        <v>9702.3832590024558</v>
      </c>
      <c r="AH937" s="26">
        <f t="shared" si="383"/>
        <v>9006.1307229459835</v>
      </c>
      <c r="AI937" s="26">
        <f t="shared" si="384"/>
        <v>18708.513981948439</v>
      </c>
      <c r="AJ937" s="26">
        <f t="shared" si="385"/>
        <v>1</v>
      </c>
      <c r="AK937" s="26">
        <f t="shared" si="386"/>
        <v>18708.513981948439</v>
      </c>
      <c r="AL937" s="26">
        <f t="shared" ca="1" si="387"/>
        <v>35736</v>
      </c>
      <c r="AM937" s="26">
        <f t="shared" ca="1" si="388"/>
        <v>41</v>
      </c>
      <c r="AN937" s="26">
        <f ca="1">IF(AM937=0,0,COUNTIF($AM$19:AM937,C937*10+1))</f>
        <v>12</v>
      </c>
      <c r="AO937" s="21">
        <f t="shared" ca="1" si="389"/>
        <v>0</v>
      </c>
      <c r="AP937" s="33">
        <f t="shared" ca="1" si="390"/>
        <v>35736</v>
      </c>
      <c r="AR937" s="111">
        <v>16152</v>
      </c>
      <c r="AS937" s="26"/>
    </row>
    <row r="938" spans="1:45" x14ac:dyDescent="0.2">
      <c r="A938" s="15">
        <f>Daten!A938</f>
        <v>40441</v>
      </c>
      <c r="B938" s="8" t="str">
        <f>Daten!B938</f>
        <v>Schalchen</v>
      </c>
      <c r="C938" s="15">
        <f t="shared" si="366"/>
        <v>4</v>
      </c>
      <c r="D938" s="10">
        <f>Daten!D938</f>
        <v>0</v>
      </c>
      <c r="E938" s="9">
        <f>Daten!E938</f>
        <v>3986</v>
      </c>
      <c r="F938" s="9">
        <f>Daten!F938</f>
        <v>3788</v>
      </c>
      <c r="G938" s="27">
        <f t="shared" si="367"/>
        <v>198</v>
      </c>
      <c r="H938" s="29">
        <f t="shared" si="368"/>
        <v>5.2270327349524817E-2</v>
      </c>
      <c r="I938" s="21">
        <f t="shared" si="369"/>
        <v>48.862185131748454</v>
      </c>
      <c r="J938" s="21">
        <f t="shared" si="370"/>
        <v>149.13781486825155</v>
      </c>
      <c r="K938" s="27">
        <f t="shared" si="371"/>
        <v>-74568.90743412578</v>
      </c>
      <c r="L938" s="16">
        <f>Daten!G938</f>
        <v>597</v>
      </c>
      <c r="M938" s="16">
        <f>Daten!H938</f>
        <v>2703</v>
      </c>
      <c r="N938" s="16">
        <f>Daten!I938</f>
        <v>686</v>
      </c>
      <c r="O938" s="28">
        <f t="shared" si="372"/>
        <v>0.47465778764335925</v>
      </c>
      <c r="P938" s="16">
        <f t="shared" si="373"/>
        <v>1494.7907629273568</v>
      </c>
      <c r="Q938" s="21">
        <f t="shared" si="374"/>
        <v>-211.79076292735681</v>
      </c>
      <c r="R938" s="27">
        <f t="shared" si="375"/>
        <v>-42358.152585471362</v>
      </c>
      <c r="S938" s="9">
        <f>Daten!K938</f>
        <v>24659</v>
      </c>
      <c r="T938" s="9">
        <f>Daten!L938</f>
        <v>245853</v>
      </c>
      <c r="U938" s="9">
        <f>Daten!M938</f>
        <v>1413822</v>
      </c>
      <c r="V938" s="9">
        <f>Daten!N938</f>
        <v>500</v>
      </c>
      <c r="W938" s="9">
        <f>Daten!O938</f>
        <v>500</v>
      </c>
      <c r="X938" s="23">
        <f t="shared" si="376"/>
        <v>1684334</v>
      </c>
      <c r="Y938" s="9">
        <f t="shared" si="377"/>
        <v>1409915.1965842638</v>
      </c>
      <c r="Z938" s="21">
        <f t="shared" si="378"/>
        <v>274418.80341573618</v>
      </c>
      <c r="AA938" s="27">
        <f t="shared" si="379"/>
        <v>-27441.880341573618</v>
      </c>
      <c r="AB938" s="32">
        <f t="shared" si="380"/>
        <v>-144368.94036117077</v>
      </c>
      <c r="AC938" s="31">
        <f t="shared" si="381"/>
        <v>0</v>
      </c>
      <c r="AG938" s="26">
        <f t="shared" si="382"/>
        <v>0</v>
      </c>
      <c r="AH938" s="26">
        <f t="shared" si="383"/>
        <v>0</v>
      </c>
      <c r="AI938" s="26">
        <f t="shared" si="384"/>
        <v>0</v>
      </c>
      <c r="AJ938" s="26">
        <f t="shared" si="385"/>
        <v>1</v>
      </c>
      <c r="AK938" s="26">
        <f t="shared" si="386"/>
        <v>0</v>
      </c>
      <c r="AL938" s="26">
        <f t="shared" ca="1" si="387"/>
        <v>0</v>
      </c>
      <c r="AM938" s="26">
        <f t="shared" ca="1" si="388"/>
        <v>0</v>
      </c>
      <c r="AN938" s="26">
        <f ca="1">IF(AM938=0,0,COUNTIF($AM$19:AM938,C938*10+1))</f>
        <v>0</v>
      </c>
      <c r="AO938" s="21">
        <f t="shared" ca="1" si="389"/>
        <v>0</v>
      </c>
      <c r="AP938" s="33">
        <f t="shared" ca="1" si="390"/>
        <v>0</v>
      </c>
      <c r="AR938" s="111">
        <v>0</v>
      </c>
      <c r="AS938" s="26"/>
    </row>
    <row r="939" spans="1:45" x14ac:dyDescent="0.2">
      <c r="A939" s="15">
        <f>Daten!A939</f>
        <v>40442</v>
      </c>
      <c r="B939" s="8" t="str">
        <f>Daten!B939</f>
        <v>Schwand im Innkreis</v>
      </c>
      <c r="C939" s="15">
        <f t="shared" si="366"/>
        <v>4</v>
      </c>
      <c r="D939" s="10">
        <f>Daten!D939</f>
        <v>0</v>
      </c>
      <c r="E939" s="9">
        <f>Daten!E939</f>
        <v>994</v>
      </c>
      <c r="F939" s="9">
        <f>Daten!F939</f>
        <v>913</v>
      </c>
      <c r="G939" s="27">
        <f t="shared" si="367"/>
        <v>81</v>
      </c>
      <c r="H939" s="29">
        <f t="shared" si="368"/>
        <v>8.8718510405257398E-2</v>
      </c>
      <c r="I939" s="21">
        <f t="shared" si="369"/>
        <v>11.776973343528601</v>
      </c>
      <c r="J939" s="21">
        <f t="shared" si="370"/>
        <v>69.223026656471404</v>
      </c>
      <c r="K939" s="27">
        <f t="shared" si="371"/>
        <v>-34611.513328235706</v>
      </c>
      <c r="L939" s="16">
        <f>Daten!G939</f>
        <v>174</v>
      </c>
      <c r="M939" s="16">
        <f>Daten!H939</f>
        <v>652</v>
      </c>
      <c r="N939" s="16">
        <f>Daten!I939</f>
        <v>168</v>
      </c>
      <c r="O939" s="28">
        <f t="shared" si="372"/>
        <v>0.52453987730061347</v>
      </c>
      <c r="P939" s="16">
        <f t="shared" si="373"/>
        <v>360.56366164581448</v>
      </c>
      <c r="Q939" s="21">
        <f t="shared" si="374"/>
        <v>-18.563661645814477</v>
      </c>
      <c r="R939" s="27">
        <f t="shared" si="375"/>
        <v>-3712.7323291628954</v>
      </c>
      <c r="S939" s="9">
        <f>Daten!K939</f>
        <v>16942</v>
      </c>
      <c r="T939" s="9">
        <f>Daten!L939</f>
        <v>57159</v>
      </c>
      <c r="U939" s="9">
        <f>Daten!M939</f>
        <v>127887</v>
      </c>
      <c r="V939" s="9">
        <f>Daten!N939</f>
        <v>500</v>
      </c>
      <c r="W939" s="9">
        <f>Daten!O939</f>
        <v>500</v>
      </c>
      <c r="X939" s="23">
        <f t="shared" si="376"/>
        <v>201988</v>
      </c>
      <c r="Y939" s="9">
        <f t="shared" si="377"/>
        <v>351594.50712613104</v>
      </c>
      <c r="Z939" s="21">
        <f t="shared" si="378"/>
        <v>-149606.50712613104</v>
      </c>
      <c r="AA939" s="27">
        <f t="shared" si="379"/>
        <v>14960.650712613104</v>
      </c>
      <c r="AB939" s="32">
        <f t="shared" si="380"/>
        <v>-23363.594944785495</v>
      </c>
      <c r="AC939" s="31">
        <f t="shared" si="381"/>
        <v>0</v>
      </c>
      <c r="AG939" s="26">
        <f t="shared" si="382"/>
        <v>0</v>
      </c>
      <c r="AH939" s="26">
        <f t="shared" si="383"/>
        <v>0</v>
      </c>
      <c r="AI939" s="26">
        <f t="shared" si="384"/>
        <v>0</v>
      </c>
      <c r="AJ939" s="26">
        <f t="shared" si="385"/>
        <v>1</v>
      </c>
      <c r="AK939" s="26">
        <f t="shared" si="386"/>
        <v>0</v>
      </c>
      <c r="AL939" s="26">
        <f t="shared" ca="1" si="387"/>
        <v>0</v>
      </c>
      <c r="AM939" s="26">
        <f t="shared" ca="1" si="388"/>
        <v>0</v>
      </c>
      <c r="AN939" s="26">
        <f ca="1">IF(AM939=0,0,COUNTIF($AM$19:AM939,C939*10+1))</f>
        <v>0</v>
      </c>
      <c r="AO939" s="21">
        <f t="shared" ca="1" si="389"/>
        <v>0</v>
      </c>
      <c r="AP939" s="33">
        <f t="shared" ca="1" si="390"/>
        <v>0</v>
      </c>
      <c r="AR939" s="111">
        <v>0</v>
      </c>
      <c r="AS939" s="26"/>
    </row>
    <row r="940" spans="1:45" x14ac:dyDescent="0.2">
      <c r="A940" s="15">
        <f>Daten!A940</f>
        <v>40443</v>
      </c>
      <c r="B940" s="8" t="str">
        <f>Daten!B940</f>
        <v>Tarsdorf</v>
      </c>
      <c r="C940" s="15">
        <f t="shared" si="366"/>
        <v>4</v>
      </c>
      <c r="D940" s="10">
        <f>Daten!D940</f>
        <v>0</v>
      </c>
      <c r="E940" s="9">
        <f>Daten!E940</f>
        <v>2055</v>
      </c>
      <c r="F940" s="9">
        <f>Daten!F940</f>
        <v>2031</v>
      </c>
      <c r="G940" s="27">
        <f t="shared" si="367"/>
        <v>24</v>
      </c>
      <c r="H940" s="29">
        <f t="shared" si="368"/>
        <v>1.1816838995568686E-2</v>
      </c>
      <c r="I940" s="21">
        <f t="shared" si="369"/>
        <v>26.198283527608528</v>
      </c>
      <c r="J940" s="21">
        <f t="shared" si="370"/>
        <v>-2.1982835276085275</v>
      </c>
      <c r="K940" s="27">
        <f t="shared" si="371"/>
        <v>1099.1417638042637</v>
      </c>
      <c r="L940" s="16">
        <f>Daten!G940</f>
        <v>270</v>
      </c>
      <c r="M940" s="16">
        <f>Daten!H940</f>
        <v>1393</v>
      </c>
      <c r="N940" s="16">
        <f>Daten!I940</f>
        <v>392</v>
      </c>
      <c r="O940" s="28">
        <f t="shared" si="372"/>
        <v>0.4752333094041637</v>
      </c>
      <c r="P940" s="16">
        <f t="shared" si="373"/>
        <v>770.34536912978467</v>
      </c>
      <c r="Q940" s="21">
        <f t="shared" si="374"/>
        <v>-108.34536912978467</v>
      </c>
      <c r="R940" s="27">
        <f t="shared" si="375"/>
        <v>-21669.073825956933</v>
      </c>
      <c r="S940" s="9">
        <f>Daten!K940</f>
        <v>22311</v>
      </c>
      <c r="T940" s="9">
        <f>Daten!L940</f>
        <v>138688</v>
      </c>
      <c r="U940" s="9">
        <f>Daten!M940</f>
        <v>771027</v>
      </c>
      <c r="V940" s="9">
        <f>Daten!N940</f>
        <v>500</v>
      </c>
      <c r="W940" s="9">
        <f>Daten!O940</f>
        <v>500</v>
      </c>
      <c r="X940" s="23">
        <f t="shared" si="376"/>
        <v>932026</v>
      </c>
      <c r="Y940" s="9">
        <f t="shared" si="377"/>
        <v>726888.04038651835</v>
      </c>
      <c r="Z940" s="21">
        <f t="shared" si="378"/>
        <v>205137.95961348165</v>
      </c>
      <c r="AA940" s="27">
        <f t="shared" si="379"/>
        <v>-20513.795961348165</v>
      </c>
      <c r="AB940" s="32">
        <f t="shared" si="380"/>
        <v>-41083.728023500837</v>
      </c>
      <c r="AC940" s="31">
        <f t="shared" si="381"/>
        <v>0</v>
      </c>
      <c r="AG940" s="26">
        <f t="shared" si="382"/>
        <v>0</v>
      </c>
      <c r="AH940" s="26">
        <f t="shared" si="383"/>
        <v>0</v>
      </c>
      <c r="AI940" s="26">
        <f t="shared" si="384"/>
        <v>0</v>
      </c>
      <c r="AJ940" s="26">
        <f t="shared" si="385"/>
        <v>1</v>
      </c>
      <c r="AK940" s="26">
        <f t="shared" si="386"/>
        <v>0</v>
      </c>
      <c r="AL940" s="26">
        <f t="shared" ca="1" si="387"/>
        <v>0</v>
      </c>
      <c r="AM940" s="26">
        <f t="shared" ca="1" si="388"/>
        <v>0</v>
      </c>
      <c r="AN940" s="26">
        <f ca="1">IF(AM940=0,0,COUNTIF($AM$19:AM940,C940*10+1))</f>
        <v>0</v>
      </c>
      <c r="AO940" s="21">
        <f t="shared" ca="1" si="389"/>
        <v>0</v>
      </c>
      <c r="AP940" s="33">
        <f t="shared" ca="1" si="390"/>
        <v>0</v>
      </c>
      <c r="AR940" s="111">
        <v>0</v>
      </c>
      <c r="AS940" s="26"/>
    </row>
    <row r="941" spans="1:45" x14ac:dyDescent="0.2">
      <c r="A941" s="15">
        <f>Daten!A941</f>
        <v>40444</v>
      </c>
      <c r="B941" s="8" t="str">
        <f>Daten!B941</f>
        <v>Treubach</v>
      </c>
      <c r="C941" s="15">
        <f t="shared" si="366"/>
        <v>4</v>
      </c>
      <c r="D941" s="10">
        <f>Daten!D941</f>
        <v>0</v>
      </c>
      <c r="E941" s="9">
        <f>Daten!E941</f>
        <v>723</v>
      </c>
      <c r="F941" s="9">
        <f>Daten!F941</f>
        <v>705</v>
      </c>
      <c r="G941" s="27">
        <f t="shared" si="367"/>
        <v>18</v>
      </c>
      <c r="H941" s="29">
        <f t="shared" si="368"/>
        <v>2.553191489361702E-2</v>
      </c>
      <c r="I941" s="21">
        <f t="shared" si="369"/>
        <v>9.0939388906765206</v>
      </c>
      <c r="J941" s="21">
        <f t="shared" si="370"/>
        <v>8.9060611093234794</v>
      </c>
      <c r="K941" s="27">
        <f t="shared" si="371"/>
        <v>-4453.0305546617401</v>
      </c>
      <c r="L941" s="16">
        <f>Daten!G941</f>
        <v>111</v>
      </c>
      <c r="M941" s="16">
        <f>Daten!H941</f>
        <v>479</v>
      </c>
      <c r="N941" s="16">
        <f>Daten!I941</f>
        <v>133</v>
      </c>
      <c r="O941" s="28">
        <f t="shared" si="372"/>
        <v>0.50939457202505223</v>
      </c>
      <c r="P941" s="16">
        <f t="shared" si="373"/>
        <v>264.89262872445573</v>
      </c>
      <c r="Q941" s="21">
        <f t="shared" si="374"/>
        <v>-20.892628724455733</v>
      </c>
      <c r="R941" s="27">
        <f t="shared" si="375"/>
        <v>-4178.525744891147</v>
      </c>
      <c r="S941" s="9">
        <f>Daten!K941</f>
        <v>10875</v>
      </c>
      <c r="T941" s="9">
        <f>Daten!L941</f>
        <v>36052</v>
      </c>
      <c r="U941" s="9">
        <f>Daten!M941</f>
        <v>80018</v>
      </c>
      <c r="V941" s="9">
        <f>Daten!N941</f>
        <v>500</v>
      </c>
      <c r="W941" s="9">
        <f>Daten!O941</f>
        <v>500</v>
      </c>
      <c r="X941" s="23">
        <f t="shared" si="376"/>
        <v>126945</v>
      </c>
      <c r="Y941" s="9">
        <f t="shared" si="377"/>
        <v>255737.25216518383</v>
      </c>
      <c r="Z941" s="21">
        <f t="shared" si="378"/>
        <v>-128792.25216518383</v>
      </c>
      <c r="AA941" s="27">
        <f t="shared" si="379"/>
        <v>12879.225216518384</v>
      </c>
      <c r="AB941" s="32">
        <f t="shared" si="380"/>
        <v>4247.6689169654965</v>
      </c>
      <c r="AC941" s="31">
        <f t="shared" si="381"/>
        <v>4247.6689169654965</v>
      </c>
      <c r="AG941" s="26">
        <f t="shared" si="382"/>
        <v>-4453.0305546617401</v>
      </c>
      <c r="AH941" s="26">
        <f t="shared" si="383"/>
        <v>12879.225216518384</v>
      </c>
      <c r="AI941" s="26">
        <f t="shared" si="384"/>
        <v>8426.1946618566435</v>
      </c>
      <c r="AJ941" s="26">
        <f t="shared" si="385"/>
        <v>1</v>
      </c>
      <c r="AK941" s="26">
        <f t="shared" si="386"/>
        <v>8426.1946618566435</v>
      </c>
      <c r="AL941" s="26">
        <f t="shared" ca="1" si="387"/>
        <v>16095</v>
      </c>
      <c r="AM941" s="26">
        <f t="shared" ca="1" si="388"/>
        <v>41</v>
      </c>
      <c r="AN941" s="26">
        <f ca="1">IF(AM941=0,0,COUNTIF($AM$19:AM941,C941*10+1))</f>
        <v>13</v>
      </c>
      <c r="AO941" s="21">
        <f t="shared" ca="1" si="389"/>
        <v>0</v>
      </c>
      <c r="AP941" s="33">
        <f t="shared" ca="1" si="390"/>
        <v>16095</v>
      </c>
      <c r="AR941" s="111">
        <v>7275</v>
      </c>
      <c r="AS941" s="26"/>
    </row>
    <row r="942" spans="1:45" x14ac:dyDescent="0.2">
      <c r="A942" s="15">
        <f>Daten!A942</f>
        <v>40445</v>
      </c>
      <c r="B942" s="8" t="str">
        <f>Daten!B942</f>
        <v>Überackern</v>
      </c>
      <c r="C942" s="15">
        <f t="shared" si="366"/>
        <v>4</v>
      </c>
      <c r="D942" s="10">
        <f>Daten!D942</f>
        <v>0</v>
      </c>
      <c r="E942" s="9">
        <f>Daten!E942</f>
        <v>684</v>
      </c>
      <c r="F942" s="9">
        <f>Daten!F942</f>
        <v>686</v>
      </c>
      <c r="G942" s="27">
        <f t="shared" si="367"/>
        <v>-2</v>
      </c>
      <c r="H942" s="29">
        <f t="shared" si="368"/>
        <v>-2.9154518950437317E-3</v>
      </c>
      <c r="I942" s="21">
        <f t="shared" si="369"/>
        <v>8.8488540127717634</v>
      </c>
      <c r="J942" s="21">
        <f t="shared" si="370"/>
        <v>-10.848854012771763</v>
      </c>
      <c r="K942" s="27">
        <f t="shared" si="371"/>
        <v>5424.4270063858821</v>
      </c>
      <c r="L942" s="16">
        <f>Daten!G942</f>
        <v>84</v>
      </c>
      <c r="M942" s="16">
        <f>Daten!H942</f>
        <v>477</v>
      </c>
      <c r="N942" s="16">
        <f>Daten!I942</f>
        <v>123</v>
      </c>
      <c r="O942" s="28">
        <f t="shared" si="372"/>
        <v>0.43396226415094341</v>
      </c>
      <c r="P942" s="16">
        <f t="shared" si="373"/>
        <v>263.78660522247469</v>
      </c>
      <c r="Q942" s="21">
        <f t="shared" si="374"/>
        <v>-56.786605222474691</v>
      </c>
      <c r="R942" s="27">
        <f t="shared" si="375"/>
        <v>-11357.321044494938</v>
      </c>
      <c r="S942" s="9">
        <f>Daten!K942</f>
        <v>13194</v>
      </c>
      <c r="T942" s="9">
        <f>Daten!L942</f>
        <v>31776</v>
      </c>
      <c r="U942" s="9">
        <f>Daten!M942</f>
        <v>5285</v>
      </c>
      <c r="V942" s="9">
        <f>Daten!N942</f>
        <v>500</v>
      </c>
      <c r="W942" s="9">
        <f>Daten!O942</f>
        <v>500</v>
      </c>
      <c r="X942" s="23">
        <f t="shared" si="376"/>
        <v>50255</v>
      </c>
      <c r="Y942" s="9">
        <f t="shared" si="377"/>
        <v>241942.29665419881</v>
      </c>
      <c r="Z942" s="21">
        <f t="shared" si="378"/>
        <v>-191687.29665419881</v>
      </c>
      <c r="AA942" s="27">
        <f t="shared" si="379"/>
        <v>19168.729665419884</v>
      </c>
      <c r="AB942" s="32">
        <f t="shared" si="380"/>
        <v>13235.835627310827</v>
      </c>
      <c r="AC942" s="31">
        <f t="shared" si="381"/>
        <v>13235.835627310827</v>
      </c>
      <c r="AG942" s="26">
        <f t="shared" si="382"/>
        <v>5424.4270063858821</v>
      </c>
      <c r="AH942" s="26">
        <f t="shared" si="383"/>
        <v>19168.729665419884</v>
      </c>
      <c r="AI942" s="26">
        <f t="shared" si="384"/>
        <v>24593.156671805766</v>
      </c>
      <c r="AJ942" s="26">
        <f t="shared" si="385"/>
        <v>1</v>
      </c>
      <c r="AK942" s="26">
        <f t="shared" si="386"/>
        <v>24593.156671805766</v>
      </c>
      <c r="AL942" s="26">
        <f t="shared" ca="1" si="387"/>
        <v>46977</v>
      </c>
      <c r="AM942" s="26">
        <f t="shared" ca="1" si="388"/>
        <v>41</v>
      </c>
      <c r="AN942" s="26">
        <f ca="1">IF(AM942=0,0,COUNTIF($AM$19:AM942,C942*10+1))</f>
        <v>14</v>
      </c>
      <c r="AO942" s="21">
        <f t="shared" ca="1" si="389"/>
        <v>0</v>
      </c>
      <c r="AP942" s="33">
        <f t="shared" ca="1" si="390"/>
        <v>46977</v>
      </c>
      <c r="AR942" s="111">
        <v>21234</v>
      </c>
      <c r="AS942" s="26"/>
    </row>
    <row r="943" spans="1:45" x14ac:dyDescent="0.2">
      <c r="A943" s="15">
        <f>Daten!A943</f>
        <v>40446</v>
      </c>
      <c r="B943" s="8" t="str">
        <f>Daten!B943</f>
        <v>Weng im Innkreis</v>
      </c>
      <c r="C943" s="15">
        <f t="shared" si="366"/>
        <v>4</v>
      </c>
      <c r="D943" s="10">
        <f>Daten!D943</f>
        <v>0</v>
      </c>
      <c r="E943" s="9">
        <f>Daten!E943</f>
        <v>1374</v>
      </c>
      <c r="F943" s="9">
        <f>Daten!F943</f>
        <v>1372</v>
      </c>
      <c r="G943" s="27">
        <f t="shared" si="367"/>
        <v>2</v>
      </c>
      <c r="H943" s="29">
        <f t="shared" si="368"/>
        <v>1.4577259475218659E-3</v>
      </c>
      <c r="I943" s="21">
        <f t="shared" si="369"/>
        <v>17.697708025543527</v>
      </c>
      <c r="J943" s="21">
        <f t="shared" si="370"/>
        <v>-15.697708025543527</v>
      </c>
      <c r="K943" s="27">
        <f t="shared" si="371"/>
        <v>7848.8540127717633</v>
      </c>
      <c r="L943" s="16">
        <f>Daten!G943</f>
        <v>153</v>
      </c>
      <c r="M943" s="16">
        <f>Daten!H943</f>
        <v>950</v>
      </c>
      <c r="N943" s="16">
        <f>Daten!I943</f>
        <v>271</v>
      </c>
      <c r="O943" s="28">
        <f t="shared" si="372"/>
        <v>0.44631578947368422</v>
      </c>
      <c r="P943" s="16">
        <f t="shared" si="373"/>
        <v>525.36116344098741</v>
      </c>
      <c r="Q943" s="21">
        <f t="shared" si="374"/>
        <v>-101.36116344098741</v>
      </c>
      <c r="R943" s="27">
        <f t="shared" si="375"/>
        <v>-20272.23268819748</v>
      </c>
      <c r="S943" s="9">
        <f>Daten!K943</f>
        <v>24349</v>
      </c>
      <c r="T943" s="9">
        <f>Daten!L943</f>
        <v>113836</v>
      </c>
      <c r="U943" s="9">
        <f>Daten!M943</f>
        <v>851381</v>
      </c>
      <c r="V943" s="9">
        <f>Daten!N943</f>
        <v>500</v>
      </c>
      <c r="W943" s="9">
        <f>Daten!O943</f>
        <v>500</v>
      </c>
      <c r="X943" s="23">
        <f t="shared" si="376"/>
        <v>989566</v>
      </c>
      <c r="Y943" s="9">
        <f t="shared" si="377"/>
        <v>486006.8941562415</v>
      </c>
      <c r="Z943" s="21">
        <f t="shared" si="378"/>
        <v>503559.1058437585</v>
      </c>
      <c r="AA943" s="27">
        <f t="shared" si="379"/>
        <v>-50355.910584375852</v>
      </c>
      <c r="AB943" s="32">
        <f t="shared" si="380"/>
        <v>-62779.289259801568</v>
      </c>
      <c r="AC943" s="31">
        <f t="shared" si="381"/>
        <v>0</v>
      </c>
      <c r="AG943" s="26">
        <f t="shared" si="382"/>
        <v>0</v>
      </c>
      <c r="AH943" s="26">
        <f t="shared" si="383"/>
        <v>0</v>
      </c>
      <c r="AI943" s="26">
        <f t="shared" si="384"/>
        <v>0</v>
      </c>
      <c r="AJ943" s="26">
        <f t="shared" si="385"/>
        <v>1</v>
      </c>
      <c r="AK943" s="26">
        <f t="shared" si="386"/>
        <v>0</v>
      </c>
      <c r="AL943" s="26">
        <f t="shared" ca="1" si="387"/>
        <v>0</v>
      </c>
      <c r="AM943" s="26">
        <f t="shared" ca="1" si="388"/>
        <v>0</v>
      </c>
      <c r="AN943" s="26">
        <f ca="1">IF(AM943=0,0,COUNTIF($AM$19:AM943,C943*10+1))</f>
        <v>0</v>
      </c>
      <c r="AO943" s="21">
        <f t="shared" ca="1" si="389"/>
        <v>0</v>
      </c>
      <c r="AP943" s="33">
        <f t="shared" ca="1" si="390"/>
        <v>0</v>
      </c>
      <c r="AR943" s="111">
        <v>0</v>
      </c>
      <c r="AS943" s="26"/>
    </row>
    <row r="944" spans="1:45" x14ac:dyDescent="0.2">
      <c r="A944" s="15">
        <f>Daten!A944</f>
        <v>40501</v>
      </c>
      <c r="B944" s="8" t="str">
        <f>Daten!B944</f>
        <v>Alkoven</v>
      </c>
      <c r="C944" s="15">
        <f t="shared" si="366"/>
        <v>4</v>
      </c>
      <c r="D944" s="10">
        <f>Daten!D944</f>
        <v>0</v>
      </c>
      <c r="E944" s="9">
        <f>Daten!E944</f>
        <v>5984</v>
      </c>
      <c r="F944" s="9">
        <f>Daten!F944</f>
        <v>5765</v>
      </c>
      <c r="G944" s="27">
        <f t="shared" si="367"/>
        <v>219</v>
      </c>
      <c r="H944" s="29">
        <f t="shared" si="368"/>
        <v>3.7987857762359065E-2</v>
      </c>
      <c r="I944" s="21">
        <f t="shared" si="369"/>
        <v>74.36391163794346</v>
      </c>
      <c r="J944" s="21">
        <f t="shared" si="370"/>
        <v>144.63608836205654</v>
      </c>
      <c r="K944" s="27">
        <f t="shared" si="371"/>
        <v>-72318.044181028265</v>
      </c>
      <c r="L944" s="16">
        <f>Daten!G944</f>
        <v>954</v>
      </c>
      <c r="M944" s="16">
        <f>Daten!H944</f>
        <v>3986</v>
      </c>
      <c r="N944" s="16">
        <f>Daten!I944</f>
        <v>1044</v>
      </c>
      <c r="O944" s="28">
        <f t="shared" si="372"/>
        <v>0.50125439036628194</v>
      </c>
      <c r="P944" s="16">
        <f t="shared" si="373"/>
        <v>2204.3048394481848</v>
      </c>
      <c r="Q944" s="21">
        <f t="shared" si="374"/>
        <v>-206.30483944818479</v>
      </c>
      <c r="R944" s="27">
        <f t="shared" si="375"/>
        <v>-41260.967889636959</v>
      </c>
      <c r="S944" s="9">
        <f>Daten!K944</f>
        <v>45358</v>
      </c>
      <c r="T944" s="9">
        <f>Daten!L944</f>
        <v>409240</v>
      </c>
      <c r="U944" s="9">
        <f>Daten!M944</f>
        <v>689220</v>
      </c>
      <c r="V944" s="9">
        <f>Daten!N944</f>
        <v>500</v>
      </c>
      <c r="W944" s="9">
        <f>Daten!O944</f>
        <v>500</v>
      </c>
      <c r="X944" s="23">
        <f t="shared" si="376"/>
        <v>1143818</v>
      </c>
      <c r="Y944" s="9">
        <f t="shared" si="377"/>
        <v>2116641.3789162659</v>
      </c>
      <c r="Z944" s="21">
        <f t="shared" si="378"/>
        <v>-972823.37891626591</v>
      </c>
      <c r="AA944" s="27">
        <f t="shared" si="379"/>
        <v>97282.337891626594</v>
      </c>
      <c r="AB944" s="32">
        <f t="shared" si="380"/>
        <v>-16296.67417903863</v>
      </c>
      <c r="AC944" s="31">
        <f t="shared" si="381"/>
        <v>0</v>
      </c>
      <c r="AG944" s="26">
        <f t="shared" si="382"/>
        <v>0</v>
      </c>
      <c r="AH944" s="26">
        <f t="shared" si="383"/>
        <v>0</v>
      </c>
      <c r="AI944" s="26">
        <f t="shared" si="384"/>
        <v>0</v>
      </c>
      <c r="AJ944" s="26">
        <f t="shared" si="385"/>
        <v>1</v>
      </c>
      <c r="AK944" s="26">
        <f t="shared" si="386"/>
        <v>0</v>
      </c>
      <c r="AL944" s="26">
        <f t="shared" ca="1" si="387"/>
        <v>0</v>
      </c>
      <c r="AM944" s="26">
        <f t="shared" ca="1" si="388"/>
        <v>0</v>
      </c>
      <c r="AN944" s="26">
        <f ca="1">IF(AM944=0,0,COUNTIF($AM$19:AM944,C944*10+1))</f>
        <v>0</v>
      </c>
      <c r="AO944" s="21">
        <f t="shared" ca="1" si="389"/>
        <v>0</v>
      </c>
      <c r="AP944" s="33">
        <f t="shared" ca="1" si="390"/>
        <v>0</v>
      </c>
      <c r="AR944" s="111">
        <v>0</v>
      </c>
      <c r="AS944" s="26"/>
    </row>
    <row r="945" spans="1:45" x14ac:dyDescent="0.2">
      <c r="A945" s="15">
        <f>Daten!A945</f>
        <v>40502</v>
      </c>
      <c r="B945" s="8" t="str">
        <f>Daten!B945</f>
        <v>Aschach an der Donau</v>
      </c>
      <c r="C945" s="15">
        <f t="shared" si="366"/>
        <v>4</v>
      </c>
      <c r="D945" s="10">
        <f>Daten!D945</f>
        <v>0</v>
      </c>
      <c r="E945" s="9">
        <f>Daten!E945</f>
        <v>2186</v>
      </c>
      <c r="F945" s="9">
        <f>Daten!F945</f>
        <v>2189</v>
      </c>
      <c r="G945" s="27">
        <f t="shared" si="367"/>
        <v>-3</v>
      </c>
      <c r="H945" s="29">
        <f t="shared" si="368"/>
        <v>-1.3704888076747374E-3</v>
      </c>
      <c r="I945" s="21">
        <f t="shared" si="369"/>
        <v>28.236357775448088</v>
      </c>
      <c r="J945" s="21">
        <f t="shared" si="370"/>
        <v>-31.236357775448088</v>
      </c>
      <c r="K945" s="27">
        <f t="shared" si="371"/>
        <v>15618.178887724043</v>
      </c>
      <c r="L945" s="16">
        <f>Daten!G945</f>
        <v>347</v>
      </c>
      <c r="M945" s="16">
        <f>Daten!H945</f>
        <v>1387</v>
      </c>
      <c r="N945" s="16">
        <f>Daten!I945</f>
        <v>452</v>
      </c>
      <c r="O945" s="28">
        <f t="shared" si="372"/>
        <v>0.57606344628695028</v>
      </c>
      <c r="P945" s="16">
        <f t="shared" si="373"/>
        <v>767.0272986238416</v>
      </c>
      <c r="Q945" s="21">
        <f t="shared" si="374"/>
        <v>31.972701376158398</v>
      </c>
      <c r="R945" s="27">
        <f t="shared" si="375"/>
        <v>6394.5402752316795</v>
      </c>
      <c r="S945" s="9">
        <f>Daten!K945</f>
        <v>1259</v>
      </c>
      <c r="T945" s="9">
        <f>Daten!L945</f>
        <v>201776</v>
      </c>
      <c r="U945" s="9">
        <f>Daten!M945</f>
        <v>865059</v>
      </c>
      <c r="V945" s="9">
        <f>Daten!N945</f>
        <v>500</v>
      </c>
      <c r="W945" s="9">
        <f>Daten!O945</f>
        <v>500</v>
      </c>
      <c r="X945" s="23">
        <f t="shared" si="376"/>
        <v>1068094</v>
      </c>
      <c r="Y945" s="9">
        <f t="shared" si="377"/>
        <v>773224.94223110913</v>
      </c>
      <c r="Z945" s="21">
        <f t="shared" si="378"/>
        <v>294869.05776889087</v>
      </c>
      <c r="AA945" s="27">
        <f t="shared" si="379"/>
        <v>-29486.905776889089</v>
      </c>
      <c r="AB945" s="32">
        <f t="shared" si="380"/>
        <v>-7474.1866139333652</v>
      </c>
      <c r="AC945" s="31">
        <f t="shared" si="381"/>
        <v>0</v>
      </c>
      <c r="AG945" s="26">
        <f t="shared" si="382"/>
        <v>0</v>
      </c>
      <c r="AH945" s="26">
        <f t="shared" si="383"/>
        <v>0</v>
      </c>
      <c r="AI945" s="26">
        <f t="shared" si="384"/>
        <v>0</v>
      </c>
      <c r="AJ945" s="26">
        <f t="shared" si="385"/>
        <v>1</v>
      </c>
      <c r="AK945" s="26">
        <f t="shared" si="386"/>
        <v>0</v>
      </c>
      <c r="AL945" s="26">
        <f t="shared" ca="1" si="387"/>
        <v>0</v>
      </c>
      <c r="AM945" s="26">
        <f t="shared" ca="1" si="388"/>
        <v>0</v>
      </c>
      <c r="AN945" s="26">
        <f ca="1">IF(AM945=0,0,COUNTIF($AM$19:AM945,C945*10+1))</f>
        <v>0</v>
      </c>
      <c r="AO945" s="21">
        <f t="shared" ca="1" si="389"/>
        <v>0</v>
      </c>
      <c r="AP945" s="33">
        <f t="shared" ca="1" si="390"/>
        <v>0</v>
      </c>
      <c r="AR945" s="111">
        <v>0</v>
      </c>
      <c r="AS945" s="26"/>
    </row>
    <row r="946" spans="1:45" x14ac:dyDescent="0.2">
      <c r="A946" s="15">
        <f>Daten!A946</f>
        <v>40503</v>
      </c>
      <c r="B946" s="8" t="str">
        <f>Daten!B946</f>
        <v>Eferding</v>
      </c>
      <c r="C946" s="15">
        <f t="shared" si="366"/>
        <v>4</v>
      </c>
      <c r="D946" s="10">
        <f>Daten!D946</f>
        <v>0</v>
      </c>
      <c r="E946" s="9">
        <f>Daten!E946</f>
        <v>4271</v>
      </c>
      <c r="F946" s="9">
        <f>Daten!F946</f>
        <v>4000</v>
      </c>
      <c r="G946" s="27">
        <f t="shared" si="367"/>
        <v>271</v>
      </c>
      <c r="H946" s="29">
        <f t="shared" si="368"/>
        <v>6.7750000000000005E-2</v>
      </c>
      <c r="I946" s="21">
        <f t="shared" si="369"/>
        <v>51.596816401001533</v>
      </c>
      <c r="J946" s="21">
        <f t="shared" si="370"/>
        <v>219.40318359899845</v>
      </c>
      <c r="K946" s="27">
        <f t="shared" si="371"/>
        <v>-109701.59179949922</v>
      </c>
      <c r="L946" s="16">
        <f>Daten!G946</f>
        <v>696</v>
      </c>
      <c r="M946" s="16">
        <f>Daten!H946</f>
        <v>2776</v>
      </c>
      <c r="N946" s="16">
        <f>Daten!I946</f>
        <v>799</v>
      </c>
      <c r="O946" s="28">
        <f t="shared" si="372"/>
        <v>0.53854466858789629</v>
      </c>
      <c r="P946" s="16">
        <f t="shared" si="373"/>
        <v>1535.1606207496641</v>
      </c>
      <c r="Q946" s="21">
        <f t="shared" si="374"/>
        <v>-40.160620749664076</v>
      </c>
      <c r="R946" s="27">
        <f t="shared" si="375"/>
        <v>-8032.1241499328153</v>
      </c>
      <c r="S946" s="9">
        <f>Daten!K946</f>
        <v>1189</v>
      </c>
      <c r="T946" s="9">
        <f>Daten!L946</f>
        <v>395392</v>
      </c>
      <c r="U946" s="9">
        <f>Daten!M946</f>
        <v>2317084</v>
      </c>
      <c r="V946" s="9">
        <f>Daten!N946</f>
        <v>500</v>
      </c>
      <c r="W946" s="9">
        <f>Daten!O946</f>
        <v>500</v>
      </c>
      <c r="X946" s="23">
        <f t="shared" si="376"/>
        <v>2713665</v>
      </c>
      <c r="Y946" s="9">
        <f t="shared" si="377"/>
        <v>1510724.4868568466</v>
      </c>
      <c r="Z946" s="21">
        <f t="shared" si="378"/>
        <v>1202940.5131431534</v>
      </c>
      <c r="AA946" s="27">
        <f t="shared" si="379"/>
        <v>-120294.05131431535</v>
      </c>
      <c r="AB946" s="32">
        <f t="shared" si="380"/>
        <v>-238027.7672637474</v>
      </c>
      <c r="AC946" s="31">
        <f t="shared" si="381"/>
        <v>0</v>
      </c>
      <c r="AG946" s="26">
        <f t="shared" si="382"/>
        <v>0</v>
      </c>
      <c r="AH946" s="26">
        <f t="shared" si="383"/>
        <v>0</v>
      </c>
      <c r="AI946" s="26">
        <f t="shared" si="384"/>
        <v>0</v>
      </c>
      <c r="AJ946" s="26">
        <f t="shared" si="385"/>
        <v>1</v>
      </c>
      <c r="AK946" s="26">
        <f t="shared" si="386"/>
        <v>0</v>
      </c>
      <c r="AL946" s="26">
        <f t="shared" ca="1" si="387"/>
        <v>0</v>
      </c>
      <c r="AM946" s="26">
        <f t="shared" ca="1" si="388"/>
        <v>0</v>
      </c>
      <c r="AN946" s="26">
        <f ca="1">IF(AM946=0,0,COUNTIF($AM$19:AM946,C946*10+1))</f>
        <v>0</v>
      </c>
      <c r="AO946" s="21">
        <f t="shared" ca="1" si="389"/>
        <v>0</v>
      </c>
      <c r="AP946" s="33">
        <f t="shared" ca="1" si="390"/>
        <v>0</v>
      </c>
      <c r="AR946" s="111">
        <v>0</v>
      </c>
      <c r="AS946" s="26"/>
    </row>
    <row r="947" spans="1:45" x14ac:dyDescent="0.2">
      <c r="A947" s="15">
        <f>Daten!A947</f>
        <v>40504</v>
      </c>
      <c r="B947" s="8" t="str">
        <f>Daten!B947</f>
        <v>Fraham</v>
      </c>
      <c r="C947" s="15">
        <f t="shared" si="366"/>
        <v>4</v>
      </c>
      <c r="D947" s="10">
        <f>Daten!D947</f>
        <v>0</v>
      </c>
      <c r="E947" s="9">
        <f>Daten!E947</f>
        <v>2390</v>
      </c>
      <c r="F947" s="9">
        <f>Daten!F947</f>
        <v>2308</v>
      </c>
      <c r="G947" s="27">
        <f t="shared" si="367"/>
        <v>82</v>
      </c>
      <c r="H947" s="29">
        <f t="shared" si="368"/>
        <v>3.5528596187175042E-2</v>
      </c>
      <c r="I947" s="21">
        <f t="shared" si="369"/>
        <v>29.771363063377887</v>
      </c>
      <c r="J947" s="21">
        <f t="shared" si="370"/>
        <v>52.228636936622109</v>
      </c>
      <c r="K947" s="27">
        <f t="shared" si="371"/>
        <v>-26114.318468311056</v>
      </c>
      <c r="L947" s="16">
        <f>Daten!G947</f>
        <v>387</v>
      </c>
      <c r="M947" s="16">
        <f>Daten!H947</f>
        <v>1588</v>
      </c>
      <c r="N947" s="16">
        <f>Daten!I947</f>
        <v>415</v>
      </c>
      <c r="O947" s="28">
        <f t="shared" si="372"/>
        <v>0.50503778337531491</v>
      </c>
      <c r="P947" s="16">
        <f t="shared" si="373"/>
        <v>878.18266057293465</v>
      </c>
      <c r="Q947" s="21">
        <f t="shared" si="374"/>
        <v>-76.182660572934651</v>
      </c>
      <c r="R947" s="27">
        <f t="shared" si="375"/>
        <v>-15236.532114586931</v>
      </c>
      <c r="S947" s="9">
        <f>Daten!K947</f>
        <v>18272</v>
      </c>
      <c r="T947" s="9">
        <f>Daten!L947</f>
        <v>174977</v>
      </c>
      <c r="U947" s="9">
        <f>Daten!M947</f>
        <v>1052846</v>
      </c>
      <c r="V947" s="9">
        <f>Daten!N947</f>
        <v>500</v>
      </c>
      <c r="W947" s="9">
        <f>Daten!O947</f>
        <v>500</v>
      </c>
      <c r="X947" s="23">
        <f t="shared" si="376"/>
        <v>1246095</v>
      </c>
      <c r="Y947" s="9">
        <f t="shared" si="377"/>
        <v>845383.17105779995</v>
      </c>
      <c r="Z947" s="21">
        <f t="shared" si="378"/>
        <v>400711.82894220005</v>
      </c>
      <c r="AA947" s="27">
        <f t="shared" si="379"/>
        <v>-40071.182894220008</v>
      </c>
      <c r="AB947" s="32">
        <f t="shared" si="380"/>
        <v>-81422.033477117991</v>
      </c>
      <c r="AC947" s="31">
        <f t="shared" si="381"/>
        <v>0</v>
      </c>
      <c r="AG947" s="26">
        <f t="shared" si="382"/>
        <v>0</v>
      </c>
      <c r="AH947" s="26">
        <f t="shared" si="383"/>
        <v>0</v>
      </c>
      <c r="AI947" s="26">
        <f t="shared" si="384"/>
        <v>0</v>
      </c>
      <c r="AJ947" s="26">
        <f t="shared" si="385"/>
        <v>1</v>
      </c>
      <c r="AK947" s="26">
        <f t="shared" si="386"/>
        <v>0</v>
      </c>
      <c r="AL947" s="26">
        <f t="shared" ca="1" si="387"/>
        <v>0</v>
      </c>
      <c r="AM947" s="26">
        <f t="shared" ca="1" si="388"/>
        <v>0</v>
      </c>
      <c r="AN947" s="26">
        <f ca="1">IF(AM947=0,0,COUNTIF($AM$19:AM947,C947*10+1))</f>
        <v>0</v>
      </c>
      <c r="AO947" s="21">
        <f t="shared" ca="1" si="389"/>
        <v>0</v>
      </c>
      <c r="AP947" s="33">
        <f t="shared" ca="1" si="390"/>
        <v>0</v>
      </c>
      <c r="AR947" s="111">
        <v>0</v>
      </c>
      <c r="AS947" s="26"/>
    </row>
    <row r="948" spans="1:45" x14ac:dyDescent="0.2">
      <c r="A948" s="15">
        <f>Daten!A948</f>
        <v>40505</v>
      </c>
      <c r="B948" s="8" t="str">
        <f>Daten!B948</f>
        <v>Haibach ob der Donau</v>
      </c>
      <c r="C948" s="15">
        <f t="shared" si="366"/>
        <v>4</v>
      </c>
      <c r="D948" s="10">
        <f>Daten!D948</f>
        <v>0</v>
      </c>
      <c r="E948" s="9">
        <f>Daten!E948</f>
        <v>1285</v>
      </c>
      <c r="F948" s="9">
        <f>Daten!F948</f>
        <v>1301</v>
      </c>
      <c r="G948" s="27">
        <f t="shared" si="367"/>
        <v>-16</v>
      </c>
      <c r="H948" s="29">
        <f t="shared" si="368"/>
        <v>-1.2298232129131437E-2</v>
      </c>
      <c r="I948" s="21">
        <f t="shared" si="369"/>
        <v>16.78186453442575</v>
      </c>
      <c r="J948" s="21">
        <f t="shared" si="370"/>
        <v>-32.78186453442575</v>
      </c>
      <c r="K948" s="27">
        <f t="shared" si="371"/>
        <v>16390.932267212876</v>
      </c>
      <c r="L948" s="16">
        <f>Daten!G948</f>
        <v>169</v>
      </c>
      <c r="M948" s="16">
        <f>Daten!H948</f>
        <v>869</v>
      </c>
      <c r="N948" s="16">
        <f>Daten!I948</f>
        <v>247</v>
      </c>
      <c r="O948" s="28">
        <f t="shared" si="372"/>
        <v>0.47871116225546606</v>
      </c>
      <c r="P948" s="16">
        <f t="shared" si="373"/>
        <v>480.56721161075581</v>
      </c>
      <c r="Q948" s="21">
        <f t="shared" si="374"/>
        <v>-64.567211610755805</v>
      </c>
      <c r="R948" s="27">
        <f t="shared" si="375"/>
        <v>-12913.442322151161</v>
      </c>
      <c r="S948" s="9">
        <f>Daten!K948</f>
        <v>13303</v>
      </c>
      <c r="T948" s="9">
        <f>Daten!L948</f>
        <v>88146</v>
      </c>
      <c r="U948" s="9">
        <f>Daten!M948</f>
        <v>135176</v>
      </c>
      <c r="V948" s="9">
        <f>Daten!N948</f>
        <v>500</v>
      </c>
      <c r="W948" s="9">
        <f>Daten!O948</f>
        <v>500</v>
      </c>
      <c r="X948" s="23">
        <f t="shared" si="376"/>
        <v>236625</v>
      </c>
      <c r="Y948" s="9">
        <f t="shared" si="377"/>
        <v>454526.0982465577</v>
      </c>
      <c r="Z948" s="21">
        <f t="shared" si="378"/>
        <v>-217901.0982465577</v>
      </c>
      <c r="AA948" s="27">
        <f t="shared" si="379"/>
        <v>21790.10982465577</v>
      </c>
      <c r="AB948" s="32">
        <f t="shared" si="380"/>
        <v>25267.599769717486</v>
      </c>
      <c r="AC948" s="31">
        <f t="shared" si="381"/>
        <v>25267.599769717486</v>
      </c>
      <c r="AG948" s="26">
        <f t="shared" si="382"/>
        <v>16390.932267212876</v>
      </c>
      <c r="AH948" s="26">
        <f t="shared" si="383"/>
        <v>21790.10982465577</v>
      </c>
      <c r="AI948" s="26">
        <f t="shared" si="384"/>
        <v>38181.042091868643</v>
      </c>
      <c r="AJ948" s="26">
        <f t="shared" si="385"/>
        <v>1</v>
      </c>
      <c r="AK948" s="26">
        <f t="shared" si="386"/>
        <v>38181.042091868643</v>
      </c>
      <c r="AL948" s="26">
        <f t="shared" ca="1" si="387"/>
        <v>72932</v>
      </c>
      <c r="AM948" s="26">
        <f t="shared" ca="1" si="388"/>
        <v>41</v>
      </c>
      <c r="AN948" s="26">
        <f ca="1">IF(AM948=0,0,COUNTIF($AM$19:AM948,C948*10+1))</f>
        <v>15</v>
      </c>
      <c r="AO948" s="21">
        <f t="shared" ca="1" si="389"/>
        <v>0</v>
      </c>
      <c r="AP948" s="33">
        <f t="shared" ca="1" si="390"/>
        <v>72932</v>
      </c>
      <c r="AR948" s="111">
        <v>32965</v>
      </c>
      <c r="AS948" s="26"/>
    </row>
    <row r="949" spans="1:45" x14ac:dyDescent="0.2">
      <c r="A949" s="15">
        <f>Daten!A949</f>
        <v>40506</v>
      </c>
      <c r="B949" s="8" t="str">
        <f>Daten!B949</f>
        <v>Hartkirchen</v>
      </c>
      <c r="C949" s="15">
        <f t="shared" si="366"/>
        <v>4</v>
      </c>
      <c r="D949" s="10">
        <f>Daten!D949</f>
        <v>0</v>
      </c>
      <c r="E949" s="9">
        <f>Daten!E949</f>
        <v>4070</v>
      </c>
      <c r="F949" s="9">
        <f>Daten!F949</f>
        <v>4093</v>
      </c>
      <c r="G949" s="27">
        <f t="shared" si="367"/>
        <v>-23</v>
      </c>
      <c r="H949" s="29">
        <f t="shared" si="368"/>
        <v>-5.6193501099438062E-3</v>
      </c>
      <c r="I949" s="21">
        <f t="shared" si="369"/>
        <v>52.79644238232482</v>
      </c>
      <c r="J949" s="21">
        <f t="shared" si="370"/>
        <v>-75.796442382324813</v>
      </c>
      <c r="K949" s="27">
        <f t="shared" si="371"/>
        <v>37898.221191162404</v>
      </c>
      <c r="L949" s="16">
        <f>Daten!G949</f>
        <v>554</v>
      </c>
      <c r="M949" s="16">
        <f>Daten!H949</f>
        <v>2647</v>
      </c>
      <c r="N949" s="16">
        <f>Daten!I949</f>
        <v>869</v>
      </c>
      <c r="O949" s="28">
        <f t="shared" si="372"/>
        <v>0.53758972421609375</v>
      </c>
      <c r="P949" s="16">
        <f t="shared" si="373"/>
        <v>1463.8221048718881</v>
      </c>
      <c r="Q949" s="21">
        <f t="shared" si="374"/>
        <v>-40.822104871888087</v>
      </c>
      <c r="R949" s="27">
        <f t="shared" si="375"/>
        <v>-8164.4209743776173</v>
      </c>
      <c r="S949" s="9">
        <f>Daten!K949</f>
        <v>33020</v>
      </c>
      <c r="T949" s="9">
        <f>Daten!L949</f>
        <v>252342</v>
      </c>
      <c r="U949" s="9">
        <f>Daten!M949</f>
        <v>639393</v>
      </c>
      <c r="V949" s="9">
        <f>Daten!N949</f>
        <v>500</v>
      </c>
      <c r="W949" s="9">
        <f>Daten!O949</f>
        <v>500</v>
      </c>
      <c r="X949" s="23">
        <f t="shared" si="376"/>
        <v>924755</v>
      </c>
      <c r="Y949" s="9">
        <f t="shared" si="377"/>
        <v>1439627.4084540778</v>
      </c>
      <c r="Z949" s="21">
        <f t="shared" si="378"/>
        <v>-514872.40845407778</v>
      </c>
      <c r="AA949" s="27">
        <f t="shared" si="379"/>
        <v>51487.240845407781</v>
      </c>
      <c r="AB949" s="32">
        <f t="shared" si="380"/>
        <v>81221.041062192569</v>
      </c>
      <c r="AC949" s="31">
        <f t="shared" si="381"/>
        <v>81221.041062192569</v>
      </c>
      <c r="AG949" s="26">
        <f t="shared" si="382"/>
        <v>37898.221191162404</v>
      </c>
      <c r="AH949" s="26">
        <f t="shared" si="383"/>
        <v>51487.240845407781</v>
      </c>
      <c r="AI949" s="26">
        <f t="shared" si="384"/>
        <v>89385.462036570185</v>
      </c>
      <c r="AJ949" s="26">
        <f t="shared" si="385"/>
        <v>1</v>
      </c>
      <c r="AK949" s="26">
        <f t="shared" si="386"/>
        <v>89385.462036570185</v>
      </c>
      <c r="AL949" s="26">
        <f t="shared" ca="1" si="387"/>
        <v>170741</v>
      </c>
      <c r="AM949" s="26">
        <f t="shared" ca="1" si="388"/>
        <v>41</v>
      </c>
      <c r="AN949" s="26">
        <f ca="1">IF(AM949=0,0,COUNTIF($AM$19:AM949,C949*10+1))</f>
        <v>16</v>
      </c>
      <c r="AO949" s="21">
        <f t="shared" ca="1" si="389"/>
        <v>0</v>
      </c>
      <c r="AP949" s="33">
        <f t="shared" ca="1" si="390"/>
        <v>170741</v>
      </c>
      <c r="AR949" s="111">
        <v>77175</v>
      </c>
      <c r="AS949" s="26"/>
    </row>
    <row r="950" spans="1:45" x14ac:dyDescent="0.2">
      <c r="A950" s="15">
        <f>Daten!A950</f>
        <v>40507</v>
      </c>
      <c r="B950" s="8" t="str">
        <f>Daten!B950</f>
        <v>Hinzenbach</v>
      </c>
      <c r="C950" s="15">
        <f t="shared" si="366"/>
        <v>4</v>
      </c>
      <c r="D950" s="10">
        <f>Daten!D950</f>
        <v>0</v>
      </c>
      <c r="E950" s="9">
        <f>Daten!E950</f>
        <v>2055</v>
      </c>
      <c r="F950" s="9">
        <f>Daten!F950</f>
        <v>1989</v>
      </c>
      <c r="G950" s="27">
        <f t="shared" si="367"/>
        <v>66</v>
      </c>
      <c r="H950" s="29">
        <f t="shared" si="368"/>
        <v>3.3182503770739065E-2</v>
      </c>
      <c r="I950" s="21">
        <f t="shared" si="369"/>
        <v>25.656516955398011</v>
      </c>
      <c r="J950" s="21">
        <f t="shared" si="370"/>
        <v>40.343483044601989</v>
      </c>
      <c r="K950" s="27">
        <f t="shared" si="371"/>
        <v>-20171.741522300996</v>
      </c>
      <c r="L950" s="16">
        <f>Daten!G950</f>
        <v>324</v>
      </c>
      <c r="M950" s="16">
        <f>Daten!H950</f>
        <v>1395</v>
      </c>
      <c r="N950" s="16">
        <f>Daten!I950</f>
        <v>336</v>
      </c>
      <c r="O950" s="28">
        <f t="shared" si="372"/>
        <v>0.4731182795698925</v>
      </c>
      <c r="P950" s="16">
        <f t="shared" si="373"/>
        <v>771.45139263176566</v>
      </c>
      <c r="Q950" s="21">
        <f t="shared" si="374"/>
        <v>-111.45139263176566</v>
      </c>
      <c r="R950" s="27">
        <f t="shared" si="375"/>
        <v>-22290.278526353133</v>
      </c>
      <c r="S950" s="9">
        <f>Daten!K950</f>
        <v>16255</v>
      </c>
      <c r="T950" s="9">
        <f>Daten!L950</f>
        <v>156781</v>
      </c>
      <c r="U950" s="9">
        <f>Daten!M950</f>
        <v>839807</v>
      </c>
      <c r="V950" s="9">
        <f>Daten!N950</f>
        <v>500</v>
      </c>
      <c r="W950" s="9">
        <f>Daten!O950</f>
        <v>500</v>
      </c>
      <c r="X950" s="23">
        <f t="shared" si="376"/>
        <v>1012843</v>
      </c>
      <c r="Y950" s="9">
        <f t="shared" si="377"/>
        <v>726888.04038651835</v>
      </c>
      <c r="Z950" s="21">
        <f t="shared" si="378"/>
        <v>285954.95961348165</v>
      </c>
      <c r="AA950" s="27">
        <f t="shared" si="379"/>
        <v>-28595.495961348166</v>
      </c>
      <c r="AB950" s="32">
        <f t="shared" si="380"/>
        <v>-71057.516010002291</v>
      </c>
      <c r="AC950" s="31">
        <f t="shared" si="381"/>
        <v>0</v>
      </c>
      <c r="AG950" s="26">
        <f t="shared" si="382"/>
        <v>0</v>
      </c>
      <c r="AH950" s="26">
        <f t="shared" si="383"/>
        <v>0</v>
      </c>
      <c r="AI950" s="26">
        <f t="shared" si="384"/>
        <v>0</v>
      </c>
      <c r="AJ950" s="26">
        <f t="shared" si="385"/>
        <v>1</v>
      </c>
      <c r="AK950" s="26">
        <f t="shared" si="386"/>
        <v>0</v>
      </c>
      <c r="AL950" s="26">
        <f t="shared" ca="1" si="387"/>
        <v>0</v>
      </c>
      <c r="AM950" s="26">
        <f t="shared" ca="1" si="388"/>
        <v>0</v>
      </c>
      <c r="AN950" s="26">
        <f ca="1">IF(AM950=0,0,COUNTIF($AM$19:AM950,C950*10+1))</f>
        <v>0</v>
      </c>
      <c r="AO950" s="21">
        <f t="shared" ca="1" si="389"/>
        <v>0</v>
      </c>
      <c r="AP950" s="33">
        <f t="shared" ca="1" si="390"/>
        <v>0</v>
      </c>
      <c r="AR950" s="111">
        <v>0</v>
      </c>
      <c r="AS950" s="26"/>
    </row>
    <row r="951" spans="1:45" x14ac:dyDescent="0.2">
      <c r="A951" s="15">
        <f>Daten!A951</f>
        <v>40508</v>
      </c>
      <c r="B951" s="8" t="str">
        <f>Daten!B951</f>
        <v>Prambachkirchen</v>
      </c>
      <c r="C951" s="15">
        <f t="shared" si="366"/>
        <v>4</v>
      </c>
      <c r="D951" s="10">
        <f>Daten!D951</f>
        <v>0</v>
      </c>
      <c r="E951" s="9">
        <f>Daten!E951</f>
        <v>2932</v>
      </c>
      <c r="F951" s="9">
        <f>Daten!F951</f>
        <v>2871</v>
      </c>
      <c r="G951" s="27">
        <f t="shared" si="367"/>
        <v>61</v>
      </c>
      <c r="H951" s="29">
        <f t="shared" si="368"/>
        <v>2.1246952281435041E-2</v>
      </c>
      <c r="I951" s="21">
        <f t="shared" si="369"/>
        <v>37.033614971818849</v>
      </c>
      <c r="J951" s="21">
        <f t="shared" si="370"/>
        <v>23.966385028181151</v>
      </c>
      <c r="K951" s="27">
        <f t="shared" si="371"/>
        <v>-11983.192514090575</v>
      </c>
      <c r="L951" s="16">
        <f>Daten!G951</f>
        <v>483</v>
      </c>
      <c r="M951" s="16">
        <f>Daten!H951</f>
        <v>1973</v>
      </c>
      <c r="N951" s="16">
        <f>Daten!I951</f>
        <v>476</v>
      </c>
      <c r="O951" s="28">
        <f t="shared" si="372"/>
        <v>0.48606183476938675</v>
      </c>
      <c r="P951" s="16">
        <f t="shared" si="373"/>
        <v>1091.0921847042823</v>
      </c>
      <c r="Q951" s="21">
        <f t="shared" si="374"/>
        <v>-132.09218470428232</v>
      </c>
      <c r="R951" s="27">
        <f t="shared" si="375"/>
        <v>-26418.436940856463</v>
      </c>
      <c r="S951" s="9">
        <f>Daten!K951</f>
        <v>33785</v>
      </c>
      <c r="T951" s="9">
        <f>Daten!L951</f>
        <v>199580</v>
      </c>
      <c r="U951" s="9">
        <f>Daten!M951</f>
        <v>713169</v>
      </c>
      <c r="V951" s="9">
        <f>Daten!N951</f>
        <v>500</v>
      </c>
      <c r="W951" s="9">
        <f>Daten!O951</f>
        <v>500</v>
      </c>
      <c r="X951" s="23">
        <f t="shared" si="376"/>
        <v>946534</v>
      </c>
      <c r="Y951" s="9">
        <f t="shared" si="377"/>
        <v>1037097.6809796944</v>
      </c>
      <c r="Z951" s="21">
        <f t="shared" si="378"/>
        <v>-90563.680979694356</v>
      </c>
      <c r="AA951" s="27">
        <f t="shared" si="379"/>
        <v>9056.3680979694363</v>
      </c>
      <c r="AB951" s="32">
        <f t="shared" si="380"/>
        <v>-29345.261356977604</v>
      </c>
      <c r="AC951" s="31">
        <f t="shared" si="381"/>
        <v>0</v>
      </c>
      <c r="AG951" s="26">
        <f t="shared" si="382"/>
        <v>0</v>
      </c>
      <c r="AH951" s="26">
        <f t="shared" si="383"/>
        <v>0</v>
      </c>
      <c r="AI951" s="26">
        <f t="shared" si="384"/>
        <v>0</v>
      </c>
      <c r="AJ951" s="26">
        <f t="shared" si="385"/>
        <v>1</v>
      </c>
      <c r="AK951" s="26">
        <f t="shared" si="386"/>
        <v>0</v>
      </c>
      <c r="AL951" s="26">
        <f t="shared" ca="1" si="387"/>
        <v>0</v>
      </c>
      <c r="AM951" s="26">
        <f t="shared" ca="1" si="388"/>
        <v>0</v>
      </c>
      <c r="AN951" s="26">
        <f ca="1">IF(AM951=0,0,COUNTIF($AM$19:AM951,C951*10+1))</f>
        <v>0</v>
      </c>
      <c r="AO951" s="21">
        <f t="shared" ca="1" si="389"/>
        <v>0</v>
      </c>
      <c r="AP951" s="33">
        <f t="shared" ca="1" si="390"/>
        <v>0</v>
      </c>
      <c r="AR951" s="111">
        <v>0</v>
      </c>
      <c r="AS951" s="26"/>
    </row>
    <row r="952" spans="1:45" x14ac:dyDescent="0.2">
      <c r="A952" s="15">
        <f>Daten!A952</f>
        <v>40509</v>
      </c>
      <c r="B952" s="8" t="str">
        <f>Daten!B952</f>
        <v>Pupping</v>
      </c>
      <c r="C952" s="15">
        <f t="shared" si="366"/>
        <v>4</v>
      </c>
      <c r="D952" s="10">
        <f>Daten!D952</f>
        <v>0</v>
      </c>
      <c r="E952" s="9">
        <f>Daten!E952</f>
        <v>1795</v>
      </c>
      <c r="F952" s="9">
        <f>Daten!F952</f>
        <v>1842</v>
      </c>
      <c r="G952" s="27">
        <f t="shared" si="367"/>
        <v>-47</v>
      </c>
      <c r="H952" s="29">
        <f t="shared" si="368"/>
        <v>-2.5515743756786103E-2</v>
      </c>
      <c r="I952" s="21">
        <f t="shared" si="369"/>
        <v>23.760333952661206</v>
      </c>
      <c r="J952" s="21">
        <f t="shared" si="370"/>
        <v>-70.760333952661199</v>
      </c>
      <c r="K952" s="27">
        <f t="shared" si="371"/>
        <v>35380.166976330598</v>
      </c>
      <c r="L952" s="16">
        <f>Daten!G952</f>
        <v>252</v>
      </c>
      <c r="M952" s="16">
        <f>Daten!H952</f>
        <v>1197</v>
      </c>
      <c r="N952" s="16">
        <f>Daten!I952</f>
        <v>346</v>
      </c>
      <c r="O952" s="28">
        <f t="shared" si="372"/>
        <v>0.49958228905597324</v>
      </c>
      <c r="P952" s="16">
        <f t="shared" si="373"/>
        <v>661.95506593564414</v>
      </c>
      <c r="Q952" s="21">
        <f t="shared" si="374"/>
        <v>-63.955065935644143</v>
      </c>
      <c r="R952" s="27">
        <f t="shared" si="375"/>
        <v>-12791.013187128829</v>
      </c>
      <c r="S952" s="9">
        <f>Daten!K952</f>
        <v>15911</v>
      </c>
      <c r="T952" s="9">
        <f>Daten!L952</f>
        <v>137309</v>
      </c>
      <c r="U952" s="9">
        <f>Daten!M952</f>
        <v>687503</v>
      </c>
      <c r="V952" s="9">
        <f>Daten!N952</f>
        <v>500</v>
      </c>
      <c r="W952" s="9">
        <f>Daten!O952</f>
        <v>500</v>
      </c>
      <c r="X952" s="23">
        <f t="shared" si="376"/>
        <v>840723</v>
      </c>
      <c r="Y952" s="9">
        <f t="shared" si="377"/>
        <v>634921.67031328497</v>
      </c>
      <c r="Z952" s="21">
        <f t="shared" si="378"/>
        <v>205801.32968671503</v>
      </c>
      <c r="AA952" s="27">
        <f t="shared" si="379"/>
        <v>-20580.132968671503</v>
      </c>
      <c r="AB952" s="32">
        <f t="shared" si="380"/>
        <v>2009.0208205302661</v>
      </c>
      <c r="AC952" s="31">
        <f t="shared" si="381"/>
        <v>2009.0208205302661</v>
      </c>
      <c r="AG952" s="26">
        <f t="shared" si="382"/>
        <v>35380.166976330598</v>
      </c>
      <c r="AH952" s="26">
        <f t="shared" si="383"/>
        <v>-20580.132968671503</v>
      </c>
      <c r="AI952" s="26">
        <f t="shared" si="384"/>
        <v>14800.034007659095</v>
      </c>
      <c r="AJ952" s="26">
        <f t="shared" si="385"/>
        <v>1</v>
      </c>
      <c r="AK952" s="26">
        <f t="shared" si="386"/>
        <v>14800.034007659095</v>
      </c>
      <c r="AL952" s="26">
        <f t="shared" ca="1" si="387"/>
        <v>28271</v>
      </c>
      <c r="AM952" s="26">
        <f t="shared" ca="1" si="388"/>
        <v>41</v>
      </c>
      <c r="AN952" s="26">
        <f ca="1">IF(AM952=0,0,COUNTIF($AM$19:AM952,C952*10+1))</f>
        <v>17</v>
      </c>
      <c r="AO952" s="21">
        <f t="shared" ca="1" si="389"/>
        <v>0</v>
      </c>
      <c r="AP952" s="33">
        <f t="shared" ca="1" si="390"/>
        <v>28271</v>
      </c>
      <c r="AR952" s="111">
        <v>12779</v>
      </c>
      <c r="AS952" s="26"/>
    </row>
    <row r="953" spans="1:45" x14ac:dyDescent="0.2">
      <c r="A953" s="15">
        <f>Daten!A953</f>
        <v>40510</v>
      </c>
      <c r="B953" s="8" t="str">
        <f>Daten!B953</f>
        <v>St. Marienkirchen an der Polsenz</v>
      </c>
      <c r="C953" s="15">
        <f t="shared" si="366"/>
        <v>4</v>
      </c>
      <c r="D953" s="10">
        <f>Daten!D953</f>
        <v>0</v>
      </c>
      <c r="E953" s="9">
        <f>Daten!E953</f>
        <v>2319</v>
      </c>
      <c r="F953" s="9">
        <f>Daten!F953</f>
        <v>2311</v>
      </c>
      <c r="G953" s="27">
        <f t="shared" si="367"/>
        <v>8</v>
      </c>
      <c r="H953" s="29">
        <f t="shared" si="368"/>
        <v>3.4617048896581565E-3</v>
      </c>
      <c r="I953" s="21">
        <f t="shared" si="369"/>
        <v>29.810060675678635</v>
      </c>
      <c r="J953" s="21">
        <f t="shared" si="370"/>
        <v>-21.810060675678635</v>
      </c>
      <c r="K953" s="27">
        <f t="shared" si="371"/>
        <v>10905.030337839318</v>
      </c>
      <c r="L953" s="16">
        <f>Daten!G953</f>
        <v>328</v>
      </c>
      <c r="M953" s="16">
        <f>Daten!H953</f>
        <v>1582</v>
      </c>
      <c r="N953" s="16">
        <f>Daten!I953</f>
        <v>409</v>
      </c>
      <c r="O953" s="28">
        <f t="shared" si="372"/>
        <v>0.46586599241466498</v>
      </c>
      <c r="P953" s="16">
        <f t="shared" si="373"/>
        <v>874.86459006699158</v>
      </c>
      <c r="Q953" s="21">
        <f t="shared" si="374"/>
        <v>-137.86459006699158</v>
      </c>
      <c r="R953" s="27">
        <f t="shared" si="375"/>
        <v>-27572.918013398317</v>
      </c>
      <c r="S953" s="9">
        <f>Daten!K953</f>
        <v>23572</v>
      </c>
      <c r="T953" s="9">
        <f>Daten!L953</f>
        <v>143646</v>
      </c>
      <c r="U953" s="9">
        <f>Daten!M953</f>
        <v>216139</v>
      </c>
      <c r="V953" s="9">
        <f>Daten!N953</f>
        <v>500</v>
      </c>
      <c r="W953" s="9">
        <f>Daten!O953</f>
        <v>500</v>
      </c>
      <c r="X953" s="23">
        <f t="shared" si="376"/>
        <v>383357</v>
      </c>
      <c r="Y953" s="9">
        <f t="shared" si="377"/>
        <v>820269.27769164776</v>
      </c>
      <c r="Z953" s="21">
        <f t="shared" si="378"/>
        <v>-436912.27769164776</v>
      </c>
      <c r="AA953" s="27">
        <f t="shared" si="379"/>
        <v>43691.227769164776</v>
      </c>
      <c r="AB953" s="32">
        <f t="shared" si="380"/>
        <v>27023.340093605777</v>
      </c>
      <c r="AC953" s="31">
        <f t="shared" si="381"/>
        <v>27023.340093605777</v>
      </c>
      <c r="AG953" s="26">
        <f t="shared" si="382"/>
        <v>10905.030337839318</v>
      </c>
      <c r="AH953" s="26">
        <f t="shared" si="383"/>
        <v>43691.227769164776</v>
      </c>
      <c r="AI953" s="26">
        <f t="shared" si="384"/>
        <v>54596.258107004091</v>
      </c>
      <c r="AJ953" s="26">
        <f t="shared" si="385"/>
        <v>1</v>
      </c>
      <c r="AK953" s="26">
        <f t="shared" si="386"/>
        <v>54596.258107004091</v>
      </c>
      <c r="AL953" s="26">
        <f t="shared" ca="1" si="387"/>
        <v>104288</v>
      </c>
      <c r="AM953" s="26">
        <f t="shared" ca="1" si="388"/>
        <v>41</v>
      </c>
      <c r="AN953" s="26">
        <f ca="1">IF(AM953=0,0,COUNTIF($AM$19:AM953,C953*10+1))</f>
        <v>18</v>
      </c>
      <c r="AO953" s="21">
        <f t="shared" ca="1" si="389"/>
        <v>0</v>
      </c>
      <c r="AP953" s="33">
        <f t="shared" ca="1" si="390"/>
        <v>104288</v>
      </c>
      <c r="AR953" s="111">
        <v>47138</v>
      </c>
      <c r="AS953" s="26"/>
    </row>
    <row r="954" spans="1:45" x14ac:dyDescent="0.2">
      <c r="A954" s="15">
        <f>Daten!A954</f>
        <v>40511</v>
      </c>
      <c r="B954" s="8" t="str">
        <f>Daten!B954</f>
        <v>Scharten</v>
      </c>
      <c r="C954" s="15">
        <f t="shared" si="366"/>
        <v>4</v>
      </c>
      <c r="D954" s="10">
        <f>Daten!D954</f>
        <v>0</v>
      </c>
      <c r="E954" s="9">
        <f>Daten!E954</f>
        <v>2277</v>
      </c>
      <c r="F954" s="9">
        <f>Daten!F954</f>
        <v>2233</v>
      </c>
      <c r="G954" s="27">
        <f t="shared" si="367"/>
        <v>44</v>
      </c>
      <c r="H954" s="29">
        <f t="shared" si="368"/>
        <v>1.9704433497536946E-2</v>
      </c>
      <c r="I954" s="21">
        <f t="shared" si="369"/>
        <v>28.803922755859105</v>
      </c>
      <c r="J954" s="21">
        <f t="shared" si="370"/>
        <v>15.196077244140895</v>
      </c>
      <c r="K954" s="27">
        <f t="shared" si="371"/>
        <v>-7598.0386220704477</v>
      </c>
      <c r="L954" s="16">
        <f>Daten!G954</f>
        <v>401</v>
      </c>
      <c r="M954" s="16">
        <f>Daten!H954</f>
        <v>1505</v>
      </c>
      <c r="N954" s="16">
        <f>Daten!I954</f>
        <v>371</v>
      </c>
      <c r="O954" s="28">
        <f t="shared" si="372"/>
        <v>0.51295681063122922</v>
      </c>
      <c r="P954" s="16">
        <f t="shared" si="373"/>
        <v>832.28268524072212</v>
      </c>
      <c r="Q954" s="21">
        <f t="shared" si="374"/>
        <v>-60.282685240722117</v>
      </c>
      <c r="R954" s="27">
        <f t="shared" si="375"/>
        <v>-12056.537048144422</v>
      </c>
      <c r="S954" s="9">
        <f>Daten!K954</f>
        <v>20256</v>
      </c>
      <c r="T954" s="9">
        <f>Daten!L954</f>
        <v>155014</v>
      </c>
      <c r="U954" s="9">
        <f>Daten!M954</f>
        <v>155618</v>
      </c>
      <c r="V954" s="9">
        <f>Daten!N954</f>
        <v>500</v>
      </c>
      <c r="W954" s="9">
        <f>Daten!O954</f>
        <v>500</v>
      </c>
      <c r="X954" s="23">
        <f t="shared" si="376"/>
        <v>330888</v>
      </c>
      <c r="Y954" s="9">
        <f t="shared" si="377"/>
        <v>805413.17175674078</v>
      </c>
      <c r="Z954" s="21">
        <f t="shared" si="378"/>
        <v>-474525.17175674078</v>
      </c>
      <c r="AA954" s="27">
        <f t="shared" si="379"/>
        <v>47452.517175674082</v>
      </c>
      <c r="AB954" s="32">
        <f t="shared" si="380"/>
        <v>27797.94150545921</v>
      </c>
      <c r="AC954" s="31">
        <f t="shared" si="381"/>
        <v>27797.94150545921</v>
      </c>
      <c r="AG954" s="26">
        <f t="shared" si="382"/>
        <v>-7598.0386220704477</v>
      </c>
      <c r="AH954" s="26">
        <f t="shared" si="383"/>
        <v>47452.517175674082</v>
      </c>
      <c r="AI954" s="26">
        <f t="shared" si="384"/>
        <v>39854.478553603636</v>
      </c>
      <c r="AJ954" s="26">
        <f t="shared" si="385"/>
        <v>1</v>
      </c>
      <c r="AK954" s="26">
        <f t="shared" si="386"/>
        <v>39854.478553603636</v>
      </c>
      <c r="AL954" s="26">
        <f t="shared" ca="1" si="387"/>
        <v>76129</v>
      </c>
      <c r="AM954" s="26">
        <f t="shared" ca="1" si="388"/>
        <v>41</v>
      </c>
      <c r="AN954" s="26">
        <f ca="1">IF(AM954=0,0,COUNTIF($AM$19:AM954,C954*10+1))</f>
        <v>19</v>
      </c>
      <c r="AO954" s="21">
        <f t="shared" ca="1" si="389"/>
        <v>0</v>
      </c>
      <c r="AP954" s="33">
        <f t="shared" ca="1" si="390"/>
        <v>76129</v>
      </c>
      <c r="AR954" s="111">
        <v>34410</v>
      </c>
      <c r="AS954" s="26"/>
    </row>
    <row r="955" spans="1:45" x14ac:dyDescent="0.2">
      <c r="A955" s="15">
        <f>Daten!A955</f>
        <v>40512</v>
      </c>
      <c r="B955" s="8" t="str">
        <f>Daten!B955</f>
        <v>Stroheim</v>
      </c>
      <c r="C955" s="15">
        <f t="shared" si="366"/>
        <v>4</v>
      </c>
      <c r="D955" s="10">
        <f>Daten!D955</f>
        <v>0</v>
      </c>
      <c r="E955" s="9">
        <f>Daten!E955</f>
        <v>1609</v>
      </c>
      <c r="F955" s="9">
        <f>Daten!F955</f>
        <v>1548</v>
      </c>
      <c r="G955" s="27">
        <f t="shared" si="367"/>
        <v>61</v>
      </c>
      <c r="H955" s="29">
        <f t="shared" si="368"/>
        <v>3.9405684754521962E-2</v>
      </c>
      <c r="I955" s="21">
        <f t="shared" si="369"/>
        <v>19.967967947187592</v>
      </c>
      <c r="J955" s="21">
        <f t="shared" si="370"/>
        <v>41.032032052812411</v>
      </c>
      <c r="K955" s="27">
        <f t="shared" si="371"/>
        <v>-20516.016026406207</v>
      </c>
      <c r="L955" s="16">
        <f>Daten!G955</f>
        <v>253</v>
      </c>
      <c r="M955" s="16">
        <f>Daten!H955</f>
        <v>1086</v>
      </c>
      <c r="N955" s="16">
        <f>Daten!I955</f>
        <v>270</v>
      </c>
      <c r="O955" s="28">
        <f t="shared" si="372"/>
        <v>0.48158379373848986</v>
      </c>
      <c r="P955" s="16">
        <f t="shared" si="373"/>
        <v>600.57076157569713</v>
      </c>
      <c r="Q955" s="21">
        <f t="shared" si="374"/>
        <v>-77.570761575697134</v>
      </c>
      <c r="R955" s="27">
        <f t="shared" si="375"/>
        <v>-15514.152315139427</v>
      </c>
      <c r="S955" s="9">
        <f>Daten!K955</f>
        <v>16907</v>
      </c>
      <c r="T955" s="9">
        <f>Daten!L955</f>
        <v>82850</v>
      </c>
      <c r="U955" s="9">
        <f>Daten!M955</f>
        <v>80355</v>
      </c>
      <c r="V955" s="9">
        <f>Daten!N955</f>
        <v>500</v>
      </c>
      <c r="W955" s="9">
        <f>Daten!O955</f>
        <v>500</v>
      </c>
      <c r="X955" s="23">
        <f t="shared" si="376"/>
        <v>180112</v>
      </c>
      <c r="Y955" s="9">
        <f t="shared" si="377"/>
        <v>569130.34403012553</v>
      </c>
      <c r="Z955" s="21">
        <f t="shared" si="378"/>
        <v>-389018.34403012553</v>
      </c>
      <c r="AA955" s="27">
        <f t="shared" si="379"/>
        <v>38901.834403012552</v>
      </c>
      <c r="AB955" s="32">
        <f t="shared" si="380"/>
        <v>2871.6660614669163</v>
      </c>
      <c r="AC955" s="31">
        <f t="shared" si="381"/>
        <v>2871.6660614669163</v>
      </c>
      <c r="AG955" s="26">
        <f t="shared" si="382"/>
        <v>-20516.016026406207</v>
      </c>
      <c r="AH955" s="26">
        <f t="shared" si="383"/>
        <v>38901.834403012552</v>
      </c>
      <c r="AI955" s="26">
        <f t="shared" si="384"/>
        <v>18385.818376606345</v>
      </c>
      <c r="AJ955" s="26">
        <f t="shared" si="385"/>
        <v>1</v>
      </c>
      <c r="AK955" s="26">
        <f t="shared" si="386"/>
        <v>18385.818376606345</v>
      </c>
      <c r="AL955" s="26">
        <f t="shared" ca="1" si="387"/>
        <v>35120</v>
      </c>
      <c r="AM955" s="26">
        <f t="shared" ca="1" si="388"/>
        <v>41</v>
      </c>
      <c r="AN955" s="26">
        <f ca="1">IF(AM955=0,0,COUNTIF($AM$19:AM955,C955*10+1))</f>
        <v>20</v>
      </c>
      <c r="AO955" s="21">
        <f t="shared" ca="1" si="389"/>
        <v>0</v>
      </c>
      <c r="AP955" s="33">
        <f t="shared" ca="1" si="390"/>
        <v>35120</v>
      </c>
      <c r="AR955" s="111">
        <v>15874</v>
      </c>
      <c r="AS955" s="26"/>
    </row>
    <row r="956" spans="1:45" x14ac:dyDescent="0.2">
      <c r="A956" s="15">
        <f>Daten!A956</f>
        <v>40601</v>
      </c>
      <c r="B956" s="8" t="str">
        <f>Daten!B956</f>
        <v>Freistadt</v>
      </c>
      <c r="C956" s="15">
        <f t="shared" si="366"/>
        <v>4</v>
      </c>
      <c r="D956" s="10">
        <f>Daten!D956</f>
        <v>0</v>
      </c>
      <c r="E956" s="9">
        <f>Daten!E956</f>
        <v>7949</v>
      </c>
      <c r="F956" s="9">
        <f>Daten!F956</f>
        <v>7708</v>
      </c>
      <c r="G956" s="27">
        <f t="shared" si="367"/>
        <v>241</v>
      </c>
      <c r="H956" s="29">
        <f t="shared" si="368"/>
        <v>3.1266216917488321E-2</v>
      </c>
      <c r="I956" s="21">
        <f t="shared" si="369"/>
        <v>99.427065204729956</v>
      </c>
      <c r="J956" s="21">
        <f t="shared" si="370"/>
        <v>141.57293479527004</v>
      </c>
      <c r="K956" s="27">
        <f t="shared" si="371"/>
        <v>-70786.467397635017</v>
      </c>
      <c r="L956" s="16">
        <f>Daten!G956</f>
        <v>1237</v>
      </c>
      <c r="M956" s="16">
        <f>Daten!H956</f>
        <v>5203</v>
      </c>
      <c r="N956" s="16">
        <f>Daten!I956</f>
        <v>1509</v>
      </c>
      <c r="O956" s="28">
        <f t="shared" si="372"/>
        <v>0.52777243897751303</v>
      </c>
      <c r="P956" s="16">
        <f t="shared" si="373"/>
        <v>2877.3201404036395</v>
      </c>
      <c r="Q956" s="21">
        <f t="shared" si="374"/>
        <v>-131.32014040363947</v>
      </c>
      <c r="R956" s="27">
        <f t="shared" si="375"/>
        <v>-26264.028080727894</v>
      </c>
      <c r="S956" s="9">
        <f>Daten!K956</f>
        <v>8616</v>
      </c>
      <c r="T956" s="9">
        <f>Daten!L956</f>
        <v>649279</v>
      </c>
      <c r="U956" s="9">
        <f>Daten!M956</f>
        <v>2629410</v>
      </c>
      <c r="V956" s="9">
        <f>Daten!N956</f>
        <v>500</v>
      </c>
      <c r="W956" s="9">
        <f>Daten!O956</f>
        <v>500</v>
      </c>
      <c r="X956" s="23">
        <f t="shared" si="376"/>
        <v>3287305</v>
      </c>
      <c r="Y956" s="9">
        <f t="shared" si="377"/>
        <v>2811694.9065851262</v>
      </c>
      <c r="Z956" s="21">
        <f t="shared" si="378"/>
        <v>475610.09341487382</v>
      </c>
      <c r="AA956" s="27">
        <f t="shared" si="379"/>
        <v>-47561.009341487385</v>
      </c>
      <c r="AB956" s="32">
        <f t="shared" si="380"/>
        <v>-144611.50481985029</v>
      </c>
      <c r="AC956" s="31">
        <f t="shared" si="381"/>
        <v>0</v>
      </c>
      <c r="AG956" s="26">
        <f t="shared" si="382"/>
        <v>0</v>
      </c>
      <c r="AH956" s="26">
        <f t="shared" si="383"/>
        <v>0</v>
      </c>
      <c r="AI956" s="26">
        <f t="shared" si="384"/>
        <v>0</v>
      </c>
      <c r="AJ956" s="26">
        <f t="shared" si="385"/>
        <v>1</v>
      </c>
      <c r="AK956" s="26">
        <f t="shared" si="386"/>
        <v>0</v>
      </c>
      <c r="AL956" s="26">
        <f t="shared" ca="1" si="387"/>
        <v>0</v>
      </c>
      <c r="AM956" s="26">
        <f t="shared" ca="1" si="388"/>
        <v>0</v>
      </c>
      <c r="AN956" s="26">
        <f ca="1">IF(AM956=0,0,COUNTIF($AM$19:AM956,C956*10+1))</f>
        <v>0</v>
      </c>
      <c r="AO956" s="21">
        <f t="shared" ca="1" si="389"/>
        <v>0</v>
      </c>
      <c r="AP956" s="33">
        <f t="shared" ca="1" si="390"/>
        <v>0</v>
      </c>
      <c r="AR956" s="111">
        <v>0</v>
      </c>
      <c r="AS956" s="26"/>
    </row>
    <row r="957" spans="1:45" x14ac:dyDescent="0.2">
      <c r="A957" s="15">
        <f>Daten!A957</f>
        <v>40602</v>
      </c>
      <c r="B957" s="8" t="str">
        <f>Daten!B957</f>
        <v>Grünbach</v>
      </c>
      <c r="C957" s="15">
        <f t="shared" si="366"/>
        <v>4</v>
      </c>
      <c r="D957" s="10">
        <f>Daten!D957</f>
        <v>0</v>
      </c>
      <c r="E957" s="9">
        <f>Daten!E957</f>
        <v>1943</v>
      </c>
      <c r="F957" s="9">
        <f>Daten!F957</f>
        <v>1885</v>
      </c>
      <c r="G957" s="27">
        <f t="shared" si="367"/>
        <v>58</v>
      </c>
      <c r="H957" s="29">
        <f t="shared" si="368"/>
        <v>3.0769230769230771E-2</v>
      </c>
      <c r="I957" s="21">
        <f t="shared" si="369"/>
        <v>24.314999728971973</v>
      </c>
      <c r="J957" s="21">
        <f t="shared" si="370"/>
        <v>33.685000271028031</v>
      </c>
      <c r="K957" s="27">
        <f t="shared" si="371"/>
        <v>-16842.500135514016</v>
      </c>
      <c r="L957" s="16">
        <f>Daten!G957</f>
        <v>326</v>
      </c>
      <c r="M957" s="16">
        <f>Daten!H957</f>
        <v>1310</v>
      </c>
      <c r="N957" s="16">
        <f>Daten!I957</f>
        <v>307</v>
      </c>
      <c r="O957" s="28">
        <f t="shared" si="372"/>
        <v>0.48320610687022902</v>
      </c>
      <c r="P957" s="16">
        <f t="shared" si="373"/>
        <v>724.44539379757202</v>
      </c>
      <c r="Q957" s="21">
        <f t="shared" si="374"/>
        <v>-91.445393797572024</v>
      </c>
      <c r="R957" s="27">
        <f t="shared" si="375"/>
        <v>-18289.078759514407</v>
      </c>
      <c r="S957" s="9">
        <f>Daten!K957</f>
        <v>29910</v>
      </c>
      <c r="T957" s="9">
        <f>Daten!L957</f>
        <v>90135</v>
      </c>
      <c r="U957" s="9">
        <f>Daten!M957</f>
        <v>117202</v>
      </c>
      <c r="V957" s="9">
        <f>Daten!N957</f>
        <v>500</v>
      </c>
      <c r="W957" s="9">
        <f>Daten!O957</f>
        <v>500</v>
      </c>
      <c r="X957" s="23">
        <f t="shared" si="376"/>
        <v>237247</v>
      </c>
      <c r="Y957" s="9">
        <f t="shared" si="377"/>
        <v>687271.75789343321</v>
      </c>
      <c r="Z957" s="21">
        <f t="shared" si="378"/>
        <v>-450024.75789343321</v>
      </c>
      <c r="AA957" s="27">
        <f t="shared" si="379"/>
        <v>45002.475789343327</v>
      </c>
      <c r="AB957" s="32">
        <f t="shared" si="380"/>
        <v>9870.8968943149084</v>
      </c>
      <c r="AC957" s="31">
        <f t="shared" si="381"/>
        <v>9870.8968943149084</v>
      </c>
      <c r="AG957" s="26">
        <f t="shared" si="382"/>
        <v>-16842.500135514016</v>
      </c>
      <c r="AH957" s="26">
        <f t="shared" si="383"/>
        <v>45002.475789343327</v>
      </c>
      <c r="AI957" s="26">
        <f t="shared" si="384"/>
        <v>28159.975653829311</v>
      </c>
      <c r="AJ957" s="26">
        <f t="shared" si="385"/>
        <v>1</v>
      </c>
      <c r="AK957" s="26">
        <f t="shared" si="386"/>
        <v>28159.975653829311</v>
      </c>
      <c r="AL957" s="26">
        <f t="shared" ca="1" si="387"/>
        <v>53790</v>
      </c>
      <c r="AM957" s="26">
        <f t="shared" ca="1" si="388"/>
        <v>41</v>
      </c>
      <c r="AN957" s="26">
        <f ca="1">IF(AM957=0,0,COUNTIF($AM$19:AM957,C957*10+1))</f>
        <v>21</v>
      </c>
      <c r="AO957" s="21">
        <f t="shared" ca="1" si="389"/>
        <v>0</v>
      </c>
      <c r="AP957" s="33">
        <f t="shared" ca="1" si="390"/>
        <v>53790</v>
      </c>
      <c r="AR957" s="111">
        <v>24313</v>
      </c>
      <c r="AS957" s="26"/>
    </row>
    <row r="958" spans="1:45" x14ac:dyDescent="0.2">
      <c r="A958" s="15">
        <f>Daten!A958</f>
        <v>40603</v>
      </c>
      <c r="B958" s="8" t="str">
        <f>Daten!B958</f>
        <v>Gutau</v>
      </c>
      <c r="C958" s="15">
        <f t="shared" si="366"/>
        <v>4</v>
      </c>
      <c r="D958" s="10">
        <f>Daten!D958</f>
        <v>0</v>
      </c>
      <c r="E958" s="9">
        <f>Daten!E958</f>
        <v>2732</v>
      </c>
      <c r="F958" s="9">
        <f>Daten!F958</f>
        <v>2730</v>
      </c>
      <c r="G958" s="27">
        <f t="shared" si="367"/>
        <v>2</v>
      </c>
      <c r="H958" s="29">
        <f t="shared" si="368"/>
        <v>7.326007326007326E-4</v>
      </c>
      <c r="I958" s="21">
        <f t="shared" si="369"/>
        <v>35.214827193683547</v>
      </c>
      <c r="J958" s="21">
        <f t="shared" si="370"/>
        <v>-33.214827193683547</v>
      </c>
      <c r="K958" s="27">
        <f t="shared" si="371"/>
        <v>16607.413596841772</v>
      </c>
      <c r="L958" s="16">
        <f>Daten!G958</f>
        <v>416</v>
      </c>
      <c r="M958" s="16">
        <f>Daten!H958</f>
        <v>1856</v>
      </c>
      <c r="N958" s="16">
        <f>Daten!I958</f>
        <v>460</v>
      </c>
      <c r="O958" s="28">
        <f t="shared" si="372"/>
        <v>0.47198275862068967</v>
      </c>
      <c r="P958" s="16">
        <f t="shared" si="373"/>
        <v>1026.3898098383922</v>
      </c>
      <c r="Q958" s="21">
        <f t="shared" si="374"/>
        <v>-150.38980983839224</v>
      </c>
      <c r="R958" s="27">
        <f t="shared" si="375"/>
        <v>-30077.96196767845</v>
      </c>
      <c r="S958" s="9">
        <f>Daten!K958</f>
        <v>31372</v>
      </c>
      <c r="T958" s="9">
        <f>Daten!L958</f>
        <v>141410</v>
      </c>
      <c r="U958" s="9">
        <f>Daten!M958</f>
        <v>319989</v>
      </c>
      <c r="V958" s="9">
        <f>Daten!N958</f>
        <v>500</v>
      </c>
      <c r="W958" s="9">
        <f>Daten!O958</f>
        <v>500</v>
      </c>
      <c r="X958" s="23">
        <f t="shared" si="376"/>
        <v>492771</v>
      </c>
      <c r="Y958" s="9">
        <f t="shared" si="377"/>
        <v>966354.31938489934</v>
      </c>
      <c r="Z958" s="21">
        <f t="shared" si="378"/>
        <v>-473583.31938489934</v>
      </c>
      <c r="AA958" s="27">
        <f t="shared" si="379"/>
        <v>47358.331938489937</v>
      </c>
      <c r="AB958" s="32">
        <f t="shared" si="380"/>
        <v>33887.783567653256</v>
      </c>
      <c r="AC958" s="31">
        <f t="shared" si="381"/>
        <v>33887.783567653256</v>
      </c>
      <c r="AG958" s="26">
        <f t="shared" si="382"/>
        <v>16607.413596841772</v>
      </c>
      <c r="AH958" s="26">
        <f t="shared" si="383"/>
        <v>47358.331938489937</v>
      </c>
      <c r="AI958" s="26">
        <f t="shared" si="384"/>
        <v>63965.745535331705</v>
      </c>
      <c r="AJ958" s="26">
        <f t="shared" si="385"/>
        <v>1</v>
      </c>
      <c r="AK958" s="26">
        <f t="shared" si="386"/>
        <v>63965.745535331705</v>
      </c>
      <c r="AL958" s="26">
        <f t="shared" ca="1" si="387"/>
        <v>122185</v>
      </c>
      <c r="AM958" s="26">
        <f t="shared" ca="1" si="388"/>
        <v>41</v>
      </c>
      <c r="AN958" s="26">
        <f ca="1">IF(AM958=0,0,COUNTIF($AM$19:AM958,C958*10+1))</f>
        <v>22</v>
      </c>
      <c r="AO958" s="21">
        <f t="shared" ca="1" si="389"/>
        <v>0</v>
      </c>
      <c r="AP958" s="33">
        <f t="shared" ca="1" si="390"/>
        <v>122185</v>
      </c>
      <c r="AR958" s="111">
        <v>55227</v>
      </c>
      <c r="AS958" s="26"/>
    </row>
    <row r="959" spans="1:45" x14ac:dyDescent="0.2">
      <c r="A959" s="15">
        <f>Daten!A959</f>
        <v>40604</v>
      </c>
      <c r="B959" s="8" t="str">
        <f>Daten!B959</f>
        <v>Hagenberg im Mühlkreis</v>
      </c>
      <c r="C959" s="15">
        <f t="shared" si="366"/>
        <v>4</v>
      </c>
      <c r="D959" s="10">
        <f>Daten!D959</f>
        <v>0</v>
      </c>
      <c r="E959" s="9">
        <f>Daten!E959</f>
        <v>2772</v>
      </c>
      <c r="F959" s="9">
        <f>Daten!F959</f>
        <v>2711</v>
      </c>
      <c r="G959" s="27">
        <f t="shared" si="367"/>
        <v>61</v>
      </c>
      <c r="H959" s="29">
        <f t="shared" si="368"/>
        <v>2.250092216894135E-2</v>
      </c>
      <c r="I959" s="21">
        <f t="shared" si="369"/>
        <v>34.969742315778788</v>
      </c>
      <c r="J959" s="21">
        <f t="shared" si="370"/>
        <v>26.030257684221212</v>
      </c>
      <c r="K959" s="27">
        <f t="shared" si="371"/>
        <v>-13015.128842110606</v>
      </c>
      <c r="L959" s="16">
        <f>Daten!G959</f>
        <v>409</v>
      </c>
      <c r="M959" s="16">
        <f>Daten!H959</f>
        <v>1933</v>
      </c>
      <c r="N959" s="16">
        <f>Daten!I959</f>
        <v>430</v>
      </c>
      <c r="O959" s="28">
        <f t="shared" si="372"/>
        <v>0.4340403517847905</v>
      </c>
      <c r="P959" s="16">
        <f t="shared" si="373"/>
        <v>1068.9717146646617</v>
      </c>
      <c r="Q959" s="21">
        <f t="shared" si="374"/>
        <v>-229.9717146646617</v>
      </c>
      <c r="R959" s="27">
        <f t="shared" si="375"/>
        <v>-45994.342932932341</v>
      </c>
      <c r="S959" s="9">
        <f>Daten!K959</f>
        <v>9103</v>
      </c>
      <c r="T959" s="9">
        <f>Daten!L959</f>
        <v>210999</v>
      </c>
      <c r="U959" s="9">
        <f>Daten!M959</f>
        <v>1554477</v>
      </c>
      <c r="V959" s="9">
        <f>Daten!N959</f>
        <v>500</v>
      </c>
      <c r="W959" s="9">
        <f>Daten!O959</f>
        <v>500</v>
      </c>
      <c r="X959" s="23">
        <f t="shared" si="376"/>
        <v>1774579</v>
      </c>
      <c r="Y959" s="9">
        <f t="shared" si="377"/>
        <v>980502.99170385837</v>
      </c>
      <c r="Z959" s="21">
        <f t="shared" si="378"/>
        <v>794076.00829614163</v>
      </c>
      <c r="AA959" s="27">
        <f t="shared" si="379"/>
        <v>-79407.600829614166</v>
      </c>
      <c r="AB959" s="32">
        <f t="shared" si="380"/>
        <v>-138417.07260465712</v>
      </c>
      <c r="AC959" s="31">
        <f t="shared" si="381"/>
        <v>0</v>
      </c>
      <c r="AG959" s="26">
        <f t="shared" si="382"/>
        <v>0</v>
      </c>
      <c r="AH959" s="26">
        <f t="shared" si="383"/>
        <v>0</v>
      </c>
      <c r="AI959" s="26">
        <f t="shared" si="384"/>
        <v>0</v>
      </c>
      <c r="AJ959" s="26">
        <f t="shared" si="385"/>
        <v>1</v>
      </c>
      <c r="AK959" s="26">
        <f t="shared" si="386"/>
        <v>0</v>
      </c>
      <c r="AL959" s="26">
        <f t="shared" ca="1" si="387"/>
        <v>0</v>
      </c>
      <c r="AM959" s="26">
        <f t="shared" ca="1" si="388"/>
        <v>0</v>
      </c>
      <c r="AN959" s="26">
        <f ca="1">IF(AM959=0,0,COUNTIF($AM$19:AM959,C959*10+1))</f>
        <v>0</v>
      </c>
      <c r="AO959" s="21">
        <f t="shared" ca="1" si="389"/>
        <v>0</v>
      </c>
      <c r="AP959" s="33">
        <f t="shared" ca="1" si="390"/>
        <v>0</v>
      </c>
      <c r="AR959" s="111">
        <v>0</v>
      </c>
      <c r="AS959" s="26"/>
    </row>
    <row r="960" spans="1:45" x14ac:dyDescent="0.2">
      <c r="A960" s="15">
        <f>Daten!A960</f>
        <v>40605</v>
      </c>
      <c r="B960" s="8" t="str">
        <f>Daten!B960</f>
        <v>Hirschbach im Mühlkreis</v>
      </c>
      <c r="C960" s="15">
        <f t="shared" si="366"/>
        <v>4</v>
      </c>
      <c r="D960" s="10">
        <f>Daten!D960</f>
        <v>0</v>
      </c>
      <c r="E960" s="9">
        <f>Daten!E960</f>
        <v>1181</v>
      </c>
      <c r="F960" s="9">
        <f>Daten!F960</f>
        <v>1149</v>
      </c>
      <c r="G960" s="27">
        <f t="shared" si="367"/>
        <v>32</v>
      </c>
      <c r="H960" s="29">
        <f t="shared" si="368"/>
        <v>2.7850304612706701E-2</v>
      </c>
      <c r="I960" s="21">
        <f t="shared" si="369"/>
        <v>14.821185511187691</v>
      </c>
      <c r="J960" s="21">
        <f t="shared" si="370"/>
        <v>17.178814488812307</v>
      </c>
      <c r="K960" s="27">
        <f t="shared" si="371"/>
        <v>-8589.407244406153</v>
      </c>
      <c r="L960" s="16">
        <f>Daten!G960</f>
        <v>199</v>
      </c>
      <c r="M960" s="16">
        <f>Daten!H960</f>
        <v>757</v>
      </c>
      <c r="N960" s="16">
        <f>Daten!I960</f>
        <v>225</v>
      </c>
      <c r="O960" s="28">
        <f t="shared" si="372"/>
        <v>0.560105680317041</v>
      </c>
      <c r="P960" s="16">
        <f t="shared" si="373"/>
        <v>418.62989549981836</v>
      </c>
      <c r="Q960" s="21">
        <f t="shared" si="374"/>
        <v>5.3701045001816397</v>
      </c>
      <c r="R960" s="27">
        <f t="shared" si="375"/>
        <v>1074.0209000363279</v>
      </c>
      <c r="S960" s="9">
        <f>Daten!K960</f>
        <v>16851</v>
      </c>
      <c r="T960" s="9">
        <f>Daten!L960</f>
        <v>58295</v>
      </c>
      <c r="U960" s="9">
        <f>Daten!M960</f>
        <v>99397</v>
      </c>
      <c r="V960" s="9">
        <f>Daten!N960</f>
        <v>500</v>
      </c>
      <c r="W960" s="9">
        <f>Daten!O960</f>
        <v>500</v>
      </c>
      <c r="X960" s="23">
        <f t="shared" si="376"/>
        <v>174543</v>
      </c>
      <c r="Y960" s="9">
        <f t="shared" si="377"/>
        <v>417739.55021726433</v>
      </c>
      <c r="Z960" s="21">
        <f t="shared" si="378"/>
        <v>-243196.55021726433</v>
      </c>
      <c r="AA960" s="27">
        <f t="shared" si="379"/>
        <v>24319.655021726434</v>
      </c>
      <c r="AB960" s="32">
        <f t="shared" si="380"/>
        <v>16804.268677356609</v>
      </c>
      <c r="AC960" s="31">
        <f t="shared" si="381"/>
        <v>16804.268677356609</v>
      </c>
      <c r="AG960" s="26">
        <f t="shared" si="382"/>
        <v>-8589.407244406153</v>
      </c>
      <c r="AH960" s="26">
        <f t="shared" si="383"/>
        <v>24319.655021726434</v>
      </c>
      <c r="AI960" s="26">
        <f t="shared" si="384"/>
        <v>15730.247777320281</v>
      </c>
      <c r="AJ960" s="26">
        <f t="shared" si="385"/>
        <v>1</v>
      </c>
      <c r="AK960" s="26">
        <f t="shared" si="386"/>
        <v>15730.247777320281</v>
      </c>
      <c r="AL960" s="26">
        <f t="shared" ca="1" si="387"/>
        <v>30047</v>
      </c>
      <c r="AM960" s="26">
        <f t="shared" ca="1" si="388"/>
        <v>41</v>
      </c>
      <c r="AN960" s="26">
        <f ca="1">IF(AM960=0,0,COUNTIF($AM$19:AM960,C960*10+1))</f>
        <v>23</v>
      </c>
      <c r="AO960" s="21">
        <f t="shared" ca="1" si="389"/>
        <v>0</v>
      </c>
      <c r="AP960" s="33">
        <f t="shared" ca="1" si="390"/>
        <v>30047</v>
      </c>
      <c r="AR960" s="111">
        <v>13581</v>
      </c>
      <c r="AS960" s="26"/>
    </row>
    <row r="961" spans="1:45" x14ac:dyDescent="0.2">
      <c r="A961" s="15">
        <f>Daten!A961</f>
        <v>40606</v>
      </c>
      <c r="B961" s="8" t="str">
        <f>Daten!B961</f>
        <v>Kaltenberg</v>
      </c>
      <c r="C961" s="15">
        <f t="shared" si="366"/>
        <v>4</v>
      </c>
      <c r="D961" s="10">
        <f>Daten!D961</f>
        <v>0</v>
      </c>
      <c r="E961" s="9">
        <f>Daten!E961</f>
        <v>620</v>
      </c>
      <c r="F961" s="9">
        <f>Daten!F961</f>
        <v>626</v>
      </c>
      <c r="G961" s="27">
        <f t="shared" si="367"/>
        <v>-6</v>
      </c>
      <c r="H961" s="29">
        <f t="shared" si="368"/>
        <v>-9.5846645367412137E-3</v>
      </c>
      <c r="I961" s="21">
        <f t="shared" si="369"/>
        <v>8.0749017667567404</v>
      </c>
      <c r="J961" s="21">
        <f t="shared" si="370"/>
        <v>-14.07490176675674</v>
      </c>
      <c r="K961" s="27">
        <f t="shared" si="371"/>
        <v>7037.4508833783702</v>
      </c>
      <c r="L961" s="16">
        <f>Daten!G961</f>
        <v>105</v>
      </c>
      <c r="M961" s="16">
        <f>Daten!H961</f>
        <v>411</v>
      </c>
      <c r="N961" s="16">
        <f>Daten!I961</f>
        <v>104</v>
      </c>
      <c r="O961" s="28">
        <f t="shared" si="372"/>
        <v>0.5085158150851582</v>
      </c>
      <c r="P961" s="16">
        <f t="shared" si="373"/>
        <v>227.28782965710084</v>
      </c>
      <c r="Q961" s="21">
        <f t="shared" si="374"/>
        <v>-18.287829657100843</v>
      </c>
      <c r="R961" s="27">
        <f t="shared" si="375"/>
        <v>-3657.5659314201685</v>
      </c>
      <c r="S961" s="9">
        <f>Daten!K961</f>
        <v>10904</v>
      </c>
      <c r="T961" s="9">
        <f>Daten!L961</f>
        <v>24487</v>
      </c>
      <c r="U961" s="9">
        <f>Daten!M961</f>
        <v>29574</v>
      </c>
      <c r="V961" s="9">
        <f>Daten!N961</f>
        <v>500</v>
      </c>
      <c r="W961" s="9">
        <f>Daten!O961</f>
        <v>500</v>
      </c>
      <c r="X961" s="23">
        <f t="shared" si="376"/>
        <v>64965</v>
      </c>
      <c r="Y961" s="9">
        <f t="shared" si="377"/>
        <v>219304.42094386442</v>
      </c>
      <c r="Z961" s="21">
        <f t="shared" si="378"/>
        <v>-154339.42094386442</v>
      </c>
      <c r="AA961" s="27">
        <f t="shared" si="379"/>
        <v>15433.942094386442</v>
      </c>
      <c r="AB961" s="32">
        <f t="shared" si="380"/>
        <v>18813.827046344646</v>
      </c>
      <c r="AC961" s="31">
        <f t="shared" si="381"/>
        <v>18813.827046344646</v>
      </c>
      <c r="AG961" s="26">
        <f t="shared" si="382"/>
        <v>7037.4508833783702</v>
      </c>
      <c r="AH961" s="26">
        <f t="shared" si="383"/>
        <v>15433.942094386442</v>
      </c>
      <c r="AI961" s="26">
        <f t="shared" si="384"/>
        <v>22471.392977764812</v>
      </c>
      <c r="AJ961" s="26">
        <f t="shared" si="385"/>
        <v>1</v>
      </c>
      <c r="AK961" s="26">
        <f t="shared" si="386"/>
        <v>22471.392977764812</v>
      </c>
      <c r="AL961" s="26">
        <f t="shared" ca="1" si="387"/>
        <v>42924</v>
      </c>
      <c r="AM961" s="26">
        <f t="shared" ca="1" si="388"/>
        <v>41</v>
      </c>
      <c r="AN961" s="26">
        <f ca="1">IF(AM961=0,0,COUNTIF($AM$19:AM961,C961*10+1))</f>
        <v>24</v>
      </c>
      <c r="AO961" s="21">
        <f t="shared" ca="1" si="389"/>
        <v>0</v>
      </c>
      <c r="AP961" s="33">
        <f t="shared" ca="1" si="390"/>
        <v>42924</v>
      </c>
      <c r="AR961" s="111">
        <v>19402</v>
      </c>
      <c r="AS961" s="26"/>
    </row>
    <row r="962" spans="1:45" x14ac:dyDescent="0.2">
      <c r="A962" s="15">
        <f>Daten!A962</f>
        <v>40607</v>
      </c>
      <c r="B962" s="8" t="str">
        <f>Daten!B962</f>
        <v>Kefermarkt</v>
      </c>
      <c r="C962" s="15">
        <f t="shared" si="366"/>
        <v>4</v>
      </c>
      <c r="D962" s="10">
        <f>Daten!D962</f>
        <v>0</v>
      </c>
      <c r="E962" s="9">
        <f>Daten!E962</f>
        <v>2136</v>
      </c>
      <c r="F962" s="9">
        <f>Daten!F962</f>
        <v>2085</v>
      </c>
      <c r="G962" s="27">
        <f t="shared" si="367"/>
        <v>51</v>
      </c>
      <c r="H962" s="29">
        <f t="shared" si="368"/>
        <v>2.4460431654676259E-2</v>
      </c>
      <c r="I962" s="21">
        <f t="shared" si="369"/>
        <v>26.894840549022049</v>
      </c>
      <c r="J962" s="21">
        <f t="shared" si="370"/>
        <v>24.105159450977951</v>
      </c>
      <c r="K962" s="27">
        <f t="shared" si="371"/>
        <v>-12052.579725488975</v>
      </c>
      <c r="L962" s="16">
        <f>Daten!G962</f>
        <v>361</v>
      </c>
      <c r="M962" s="16">
        <f>Daten!H962</f>
        <v>1405</v>
      </c>
      <c r="N962" s="16">
        <f>Daten!I962</f>
        <v>370</v>
      </c>
      <c r="O962" s="28">
        <f t="shared" si="372"/>
        <v>0.52028469750889683</v>
      </c>
      <c r="P962" s="16">
        <f t="shared" si="373"/>
        <v>776.98151014167081</v>
      </c>
      <c r="Q962" s="21">
        <f t="shared" si="374"/>
        <v>-45.98151014167081</v>
      </c>
      <c r="R962" s="27">
        <f t="shared" si="375"/>
        <v>-9196.3020283341612</v>
      </c>
      <c r="S962" s="9">
        <f>Daten!K962</f>
        <v>21671</v>
      </c>
      <c r="T962" s="9">
        <f>Daten!L962</f>
        <v>137732</v>
      </c>
      <c r="U962" s="9">
        <f>Daten!M962</f>
        <v>499760</v>
      </c>
      <c r="V962" s="9">
        <f>Daten!N962</f>
        <v>500</v>
      </c>
      <c r="W962" s="9">
        <f>Daten!O962</f>
        <v>500</v>
      </c>
      <c r="X962" s="23">
        <f t="shared" si="376"/>
        <v>659163</v>
      </c>
      <c r="Y962" s="9">
        <f t="shared" si="377"/>
        <v>755539.10183241032</v>
      </c>
      <c r="Z962" s="21">
        <f t="shared" si="378"/>
        <v>-96376.101832410321</v>
      </c>
      <c r="AA962" s="27">
        <f t="shared" si="379"/>
        <v>9637.6101832410332</v>
      </c>
      <c r="AB962" s="32">
        <f t="shared" si="380"/>
        <v>-11611.271570582105</v>
      </c>
      <c r="AC962" s="31">
        <f t="shared" si="381"/>
        <v>0</v>
      </c>
      <c r="AG962" s="26">
        <f t="shared" si="382"/>
        <v>0</v>
      </c>
      <c r="AH962" s="26">
        <f t="shared" si="383"/>
        <v>0</v>
      </c>
      <c r="AI962" s="26">
        <f t="shared" si="384"/>
        <v>0</v>
      </c>
      <c r="AJ962" s="26">
        <f t="shared" si="385"/>
        <v>1</v>
      </c>
      <c r="AK962" s="26">
        <f t="shared" si="386"/>
        <v>0</v>
      </c>
      <c r="AL962" s="26">
        <f t="shared" ca="1" si="387"/>
        <v>0</v>
      </c>
      <c r="AM962" s="26">
        <f t="shared" ca="1" si="388"/>
        <v>0</v>
      </c>
      <c r="AN962" s="26">
        <f ca="1">IF(AM962=0,0,COUNTIF($AM$19:AM962,C962*10+1))</f>
        <v>0</v>
      </c>
      <c r="AO962" s="21">
        <f t="shared" ca="1" si="389"/>
        <v>0</v>
      </c>
      <c r="AP962" s="33">
        <f t="shared" ca="1" si="390"/>
        <v>0</v>
      </c>
      <c r="AR962" s="111">
        <v>0</v>
      </c>
      <c r="AS962" s="26"/>
    </row>
    <row r="963" spans="1:45" x14ac:dyDescent="0.2">
      <c r="A963" s="15">
        <f>Daten!A963</f>
        <v>40608</v>
      </c>
      <c r="B963" s="8" t="str">
        <f>Daten!B963</f>
        <v>Königswiesen</v>
      </c>
      <c r="C963" s="15">
        <f t="shared" si="366"/>
        <v>4</v>
      </c>
      <c r="D963" s="10">
        <f>Daten!D963</f>
        <v>0</v>
      </c>
      <c r="E963" s="9">
        <f>Daten!E963</f>
        <v>3089</v>
      </c>
      <c r="F963" s="9">
        <f>Daten!F963</f>
        <v>3194</v>
      </c>
      <c r="G963" s="27">
        <f t="shared" si="367"/>
        <v>-105</v>
      </c>
      <c r="H963" s="29">
        <f t="shared" si="368"/>
        <v>-3.2874139010644961E-2</v>
      </c>
      <c r="I963" s="21">
        <f t="shared" si="369"/>
        <v>41.200057896199723</v>
      </c>
      <c r="J963" s="21">
        <f t="shared" si="370"/>
        <v>-146.20005789619972</v>
      </c>
      <c r="K963" s="27">
        <f t="shared" si="371"/>
        <v>73100.028948099862</v>
      </c>
      <c r="L963" s="16">
        <f>Daten!G963</f>
        <v>523</v>
      </c>
      <c r="M963" s="16">
        <f>Daten!H963</f>
        <v>2070</v>
      </c>
      <c r="N963" s="16">
        <f>Daten!I963</f>
        <v>496</v>
      </c>
      <c r="O963" s="28">
        <f t="shared" si="372"/>
        <v>0.49227053140096616</v>
      </c>
      <c r="P963" s="16">
        <f t="shared" si="373"/>
        <v>1144.7343245503619</v>
      </c>
      <c r="Q963" s="21">
        <f t="shared" si="374"/>
        <v>-125.73432455036186</v>
      </c>
      <c r="R963" s="27">
        <f t="shared" si="375"/>
        <v>-25146.864910072371</v>
      </c>
      <c r="S963" s="9">
        <f>Daten!K963</f>
        <v>32969</v>
      </c>
      <c r="T963" s="9">
        <f>Daten!L963</f>
        <v>171115</v>
      </c>
      <c r="U963" s="9">
        <f>Daten!M963</f>
        <v>449593</v>
      </c>
      <c r="V963" s="9">
        <f>Daten!N963</f>
        <v>500</v>
      </c>
      <c r="W963" s="9">
        <f>Daten!O963</f>
        <v>500</v>
      </c>
      <c r="X963" s="23">
        <f t="shared" si="376"/>
        <v>653677</v>
      </c>
      <c r="Y963" s="9">
        <f t="shared" si="377"/>
        <v>1092631.2198316085</v>
      </c>
      <c r="Z963" s="21">
        <f t="shared" si="378"/>
        <v>-438954.21983160847</v>
      </c>
      <c r="AA963" s="27">
        <f t="shared" si="379"/>
        <v>43895.42198316085</v>
      </c>
      <c r="AB963" s="32">
        <f t="shared" si="380"/>
        <v>91848.586021188341</v>
      </c>
      <c r="AC963" s="31">
        <f t="shared" si="381"/>
        <v>91848.586021188341</v>
      </c>
      <c r="AG963" s="26">
        <f t="shared" si="382"/>
        <v>73100.028948099862</v>
      </c>
      <c r="AH963" s="26">
        <f t="shared" si="383"/>
        <v>43895.42198316085</v>
      </c>
      <c r="AI963" s="26">
        <f t="shared" si="384"/>
        <v>116995.45093126071</v>
      </c>
      <c r="AJ963" s="26">
        <f t="shared" si="385"/>
        <v>1</v>
      </c>
      <c r="AK963" s="26">
        <f t="shared" si="386"/>
        <v>116995.45093126071</v>
      </c>
      <c r="AL963" s="26">
        <f t="shared" ca="1" si="387"/>
        <v>223481</v>
      </c>
      <c r="AM963" s="26">
        <f t="shared" ca="1" si="388"/>
        <v>41</v>
      </c>
      <c r="AN963" s="26">
        <f ca="1">IF(AM963=0,0,COUNTIF($AM$19:AM963,C963*10+1))</f>
        <v>25</v>
      </c>
      <c r="AO963" s="21">
        <f t="shared" ca="1" si="389"/>
        <v>0</v>
      </c>
      <c r="AP963" s="33">
        <f t="shared" ca="1" si="390"/>
        <v>223481</v>
      </c>
      <c r="AR963" s="111">
        <v>101013</v>
      </c>
      <c r="AS963" s="26"/>
    </row>
    <row r="964" spans="1:45" x14ac:dyDescent="0.2">
      <c r="A964" s="15">
        <f>Daten!A964</f>
        <v>40609</v>
      </c>
      <c r="B964" s="8" t="str">
        <f>Daten!B964</f>
        <v>Lasberg</v>
      </c>
      <c r="C964" s="15">
        <f t="shared" si="366"/>
        <v>4</v>
      </c>
      <c r="D964" s="10">
        <f>Daten!D964</f>
        <v>0</v>
      </c>
      <c r="E964" s="9">
        <f>Daten!E964</f>
        <v>2834</v>
      </c>
      <c r="F964" s="9">
        <f>Daten!F964</f>
        <v>2754</v>
      </c>
      <c r="G964" s="27">
        <f t="shared" si="367"/>
        <v>80</v>
      </c>
      <c r="H964" s="29">
        <f t="shared" si="368"/>
        <v>2.9048656499636893E-2</v>
      </c>
      <c r="I964" s="21">
        <f t="shared" si="369"/>
        <v>35.524408092089558</v>
      </c>
      <c r="J964" s="21">
        <f t="shared" si="370"/>
        <v>44.475591907910442</v>
      </c>
      <c r="K964" s="27">
        <f t="shared" si="371"/>
        <v>-22237.795953955221</v>
      </c>
      <c r="L964" s="16">
        <f>Daten!G964</f>
        <v>428</v>
      </c>
      <c r="M964" s="16">
        <f>Daten!H964</f>
        <v>1848</v>
      </c>
      <c r="N964" s="16">
        <f>Daten!I964</f>
        <v>558</v>
      </c>
      <c r="O964" s="28">
        <f t="shared" si="372"/>
        <v>0.53354978354978355</v>
      </c>
      <c r="P964" s="16">
        <f t="shared" si="373"/>
        <v>1021.9657158304681</v>
      </c>
      <c r="Q964" s="21">
        <f t="shared" si="374"/>
        <v>-35.965715830468071</v>
      </c>
      <c r="R964" s="27">
        <f t="shared" si="375"/>
        <v>-7193.1431660936141</v>
      </c>
      <c r="S964" s="9">
        <f>Daten!K964</f>
        <v>29485</v>
      </c>
      <c r="T964" s="9">
        <f>Daten!L964</f>
        <v>121004</v>
      </c>
      <c r="U964" s="9">
        <f>Daten!M964</f>
        <v>377607</v>
      </c>
      <c r="V964" s="9">
        <f>Daten!N964</f>
        <v>500</v>
      </c>
      <c r="W964" s="9">
        <f>Daten!O964</f>
        <v>500</v>
      </c>
      <c r="X964" s="23">
        <f t="shared" si="376"/>
        <v>528096</v>
      </c>
      <c r="Y964" s="9">
        <f t="shared" si="377"/>
        <v>1002433.4337982448</v>
      </c>
      <c r="Z964" s="21">
        <f t="shared" si="378"/>
        <v>-474337.43379824481</v>
      </c>
      <c r="AA964" s="27">
        <f t="shared" si="379"/>
        <v>47433.743379824482</v>
      </c>
      <c r="AB964" s="32">
        <f t="shared" si="380"/>
        <v>18002.804259775647</v>
      </c>
      <c r="AC964" s="31">
        <f t="shared" si="381"/>
        <v>18002.804259775647</v>
      </c>
      <c r="AG964" s="26">
        <f t="shared" si="382"/>
        <v>-22237.795953955221</v>
      </c>
      <c r="AH964" s="26">
        <f t="shared" si="383"/>
        <v>47433.743379824482</v>
      </c>
      <c r="AI964" s="26">
        <f t="shared" si="384"/>
        <v>25195.947425869261</v>
      </c>
      <c r="AJ964" s="26">
        <f t="shared" si="385"/>
        <v>1</v>
      </c>
      <c r="AK964" s="26">
        <f t="shared" si="386"/>
        <v>25195.947425869261</v>
      </c>
      <c r="AL964" s="26">
        <f t="shared" ca="1" si="387"/>
        <v>48128</v>
      </c>
      <c r="AM964" s="26">
        <f t="shared" ca="1" si="388"/>
        <v>41</v>
      </c>
      <c r="AN964" s="26">
        <f ca="1">IF(AM964=0,0,COUNTIF($AM$19:AM964,C964*10+1))</f>
        <v>26</v>
      </c>
      <c r="AO964" s="21">
        <f t="shared" ca="1" si="389"/>
        <v>0</v>
      </c>
      <c r="AP964" s="33">
        <f t="shared" ca="1" si="390"/>
        <v>48128</v>
      </c>
      <c r="AR964" s="111">
        <v>21754</v>
      </c>
      <c r="AS964" s="26"/>
    </row>
    <row r="965" spans="1:45" x14ac:dyDescent="0.2">
      <c r="A965" s="15">
        <f>Daten!A965</f>
        <v>40610</v>
      </c>
      <c r="B965" s="8" t="str">
        <f>Daten!B965</f>
        <v>Leopoldschlag</v>
      </c>
      <c r="C965" s="15">
        <f t="shared" si="366"/>
        <v>4</v>
      </c>
      <c r="D965" s="10">
        <f>Daten!D965</f>
        <v>0</v>
      </c>
      <c r="E965" s="9">
        <f>Daten!E965</f>
        <v>1004</v>
      </c>
      <c r="F965" s="9">
        <f>Daten!F965</f>
        <v>1065</v>
      </c>
      <c r="G965" s="27">
        <f t="shared" si="367"/>
        <v>-61</v>
      </c>
      <c r="H965" s="29">
        <f t="shared" si="368"/>
        <v>-5.7276995305164322E-2</v>
      </c>
      <c r="I965" s="21">
        <f t="shared" si="369"/>
        <v>13.737652366766659</v>
      </c>
      <c r="J965" s="21">
        <f t="shared" si="370"/>
        <v>-74.737652366766653</v>
      </c>
      <c r="K965" s="27">
        <f t="shared" si="371"/>
        <v>37368.826183383324</v>
      </c>
      <c r="L965" s="16">
        <f>Daten!G965</f>
        <v>149</v>
      </c>
      <c r="M965" s="16">
        <f>Daten!H965</f>
        <v>668</v>
      </c>
      <c r="N965" s="16">
        <f>Daten!I965</f>
        <v>187</v>
      </c>
      <c r="O965" s="28">
        <f t="shared" si="372"/>
        <v>0.50299401197604787</v>
      </c>
      <c r="P965" s="16">
        <f t="shared" si="373"/>
        <v>369.4118496616627</v>
      </c>
      <c r="Q965" s="21">
        <f t="shared" si="374"/>
        <v>-33.4118496616627</v>
      </c>
      <c r="R965" s="27">
        <f t="shared" si="375"/>
        <v>-6682.36993233254</v>
      </c>
      <c r="S965" s="9">
        <f>Daten!K965</f>
        <v>22285</v>
      </c>
      <c r="T965" s="9">
        <f>Daten!L965</f>
        <v>53956</v>
      </c>
      <c r="U965" s="9">
        <f>Daten!M965</f>
        <v>44899</v>
      </c>
      <c r="V965" s="9">
        <f>Daten!N965</f>
        <v>500</v>
      </c>
      <c r="W965" s="9">
        <f>Daten!O965</f>
        <v>500</v>
      </c>
      <c r="X965" s="23">
        <f t="shared" si="376"/>
        <v>121140</v>
      </c>
      <c r="Y965" s="9">
        <f t="shared" si="377"/>
        <v>355131.67520587076</v>
      </c>
      <c r="Z965" s="21">
        <f t="shared" si="378"/>
        <v>-233991.67520587076</v>
      </c>
      <c r="AA965" s="27">
        <f t="shared" si="379"/>
        <v>23399.167520587078</v>
      </c>
      <c r="AB965" s="32">
        <f t="shared" si="380"/>
        <v>54085.62377163786</v>
      </c>
      <c r="AC965" s="31">
        <f t="shared" si="381"/>
        <v>54085.62377163786</v>
      </c>
      <c r="AG965" s="26">
        <f t="shared" si="382"/>
        <v>37368.826183383324</v>
      </c>
      <c r="AH965" s="26">
        <f t="shared" si="383"/>
        <v>23399.167520587078</v>
      </c>
      <c r="AI965" s="26">
        <f t="shared" si="384"/>
        <v>60767.993703970402</v>
      </c>
      <c r="AJ965" s="26">
        <f t="shared" si="385"/>
        <v>1</v>
      </c>
      <c r="AK965" s="26">
        <f t="shared" si="386"/>
        <v>60767.993703970402</v>
      </c>
      <c r="AL965" s="26">
        <f t="shared" ca="1" si="387"/>
        <v>116077</v>
      </c>
      <c r="AM965" s="26">
        <f t="shared" ca="1" si="388"/>
        <v>41</v>
      </c>
      <c r="AN965" s="26">
        <f ca="1">IF(AM965=0,0,COUNTIF($AM$19:AM965,C965*10+1))</f>
        <v>27</v>
      </c>
      <c r="AO965" s="21">
        <f t="shared" ca="1" si="389"/>
        <v>0</v>
      </c>
      <c r="AP965" s="33">
        <f t="shared" ca="1" si="390"/>
        <v>116077</v>
      </c>
      <c r="AR965" s="111">
        <v>52467</v>
      </c>
      <c r="AS965" s="26"/>
    </row>
    <row r="966" spans="1:45" x14ac:dyDescent="0.2">
      <c r="A966" s="15">
        <f>Daten!A966</f>
        <v>40611</v>
      </c>
      <c r="B966" s="8" t="str">
        <f>Daten!B966</f>
        <v>Liebenau</v>
      </c>
      <c r="C966" s="15">
        <f t="shared" si="366"/>
        <v>4</v>
      </c>
      <c r="D966" s="10">
        <f>Daten!D966</f>
        <v>0</v>
      </c>
      <c r="E966" s="9">
        <f>Daten!E966</f>
        <v>1567</v>
      </c>
      <c r="F966" s="9">
        <f>Daten!F966</f>
        <v>1635</v>
      </c>
      <c r="G966" s="27">
        <f t="shared" si="367"/>
        <v>-68</v>
      </c>
      <c r="H966" s="29">
        <f t="shared" si="368"/>
        <v>-4.1590214067278287E-2</v>
      </c>
      <c r="I966" s="21">
        <f t="shared" si="369"/>
        <v>21.090198703909376</v>
      </c>
      <c r="J966" s="21">
        <f t="shared" si="370"/>
        <v>-89.09019870390938</v>
      </c>
      <c r="K966" s="27">
        <f t="shared" si="371"/>
        <v>44545.09935195469</v>
      </c>
      <c r="L966" s="16">
        <f>Daten!G966</f>
        <v>219</v>
      </c>
      <c r="M966" s="16">
        <f>Daten!H966</f>
        <v>1034</v>
      </c>
      <c r="N966" s="16">
        <f>Daten!I966</f>
        <v>314</v>
      </c>
      <c r="O966" s="28">
        <f t="shared" si="372"/>
        <v>0.51547388781431336</v>
      </c>
      <c r="P966" s="16">
        <f t="shared" si="373"/>
        <v>571.8141505241905</v>
      </c>
      <c r="Q966" s="21">
        <f t="shared" si="374"/>
        <v>-38.814150524190495</v>
      </c>
      <c r="R966" s="27">
        <f t="shared" si="375"/>
        <v>-7762.830104838099</v>
      </c>
      <c r="S966" s="9">
        <f>Daten!K966</f>
        <v>35583</v>
      </c>
      <c r="T966" s="9">
        <f>Daten!L966</f>
        <v>90024</v>
      </c>
      <c r="U966" s="9">
        <f>Daten!M966</f>
        <v>199303</v>
      </c>
      <c r="V966" s="9">
        <f>Daten!N966</f>
        <v>500</v>
      </c>
      <c r="W966" s="9">
        <f>Daten!O966</f>
        <v>500</v>
      </c>
      <c r="X966" s="23">
        <f t="shared" si="376"/>
        <v>324910</v>
      </c>
      <c r="Y966" s="9">
        <f t="shared" si="377"/>
        <v>554274.23809521866</v>
      </c>
      <c r="Z966" s="21">
        <f t="shared" si="378"/>
        <v>-229364.23809521866</v>
      </c>
      <c r="AA966" s="27">
        <f t="shared" si="379"/>
        <v>22936.423809521868</v>
      </c>
      <c r="AB966" s="32">
        <f t="shared" si="380"/>
        <v>59718.693056638462</v>
      </c>
      <c r="AC966" s="31">
        <f t="shared" si="381"/>
        <v>59718.693056638462</v>
      </c>
      <c r="AG966" s="26">
        <f t="shared" si="382"/>
        <v>44545.09935195469</v>
      </c>
      <c r="AH966" s="26">
        <f t="shared" si="383"/>
        <v>22936.423809521868</v>
      </c>
      <c r="AI966" s="26">
        <f t="shared" si="384"/>
        <v>67481.523161476565</v>
      </c>
      <c r="AJ966" s="26">
        <f t="shared" si="385"/>
        <v>1</v>
      </c>
      <c r="AK966" s="26">
        <f t="shared" si="386"/>
        <v>67481.523161476565</v>
      </c>
      <c r="AL966" s="26">
        <f t="shared" ca="1" si="387"/>
        <v>128901</v>
      </c>
      <c r="AM966" s="26">
        <f t="shared" ca="1" si="388"/>
        <v>41</v>
      </c>
      <c r="AN966" s="26">
        <f ca="1">IF(AM966=0,0,COUNTIF($AM$19:AM966,C966*10+1))</f>
        <v>28</v>
      </c>
      <c r="AO966" s="21">
        <f t="shared" ca="1" si="389"/>
        <v>0</v>
      </c>
      <c r="AP966" s="33">
        <f t="shared" ca="1" si="390"/>
        <v>128901</v>
      </c>
      <c r="AR966" s="111">
        <v>58263</v>
      </c>
      <c r="AS966" s="26"/>
    </row>
    <row r="967" spans="1:45" x14ac:dyDescent="0.2">
      <c r="A967" s="15">
        <f>Daten!A967</f>
        <v>40612</v>
      </c>
      <c r="B967" s="8" t="str">
        <f>Daten!B967</f>
        <v>Neumarkt im Mühlkreis</v>
      </c>
      <c r="C967" s="15">
        <f t="shared" si="366"/>
        <v>4</v>
      </c>
      <c r="D967" s="10">
        <f>Daten!D967</f>
        <v>0</v>
      </c>
      <c r="E967" s="9">
        <f>Daten!E967</f>
        <v>3170</v>
      </c>
      <c r="F967" s="9">
        <f>Daten!F967</f>
        <v>3143</v>
      </c>
      <c r="G967" s="27">
        <f t="shared" si="367"/>
        <v>27</v>
      </c>
      <c r="H967" s="29">
        <f t="shared" si="368"/>
        <v>8.5905186127903273E-3</v>
      </c>
      <c r="I967" s="21">
        <f t="shared" si="369"/>
        <v>40.542198487086957</v>
      </c>
      <c r="J967" s="21">
        <f t="shared" si="370"/>
        <v>-13.542198487086957</v>
      </c>
      <c r="K967" s="27">
        <f t="shared" si="371"/>
        <v>6771.0992435434782</v>
      </c>
      <c r="L967" s="16">
        <f>Daten!G967</f>
        <v>507</v>
      </c>
      <c r="M967" s="16">
        <f>Daten!H967</f>
        <v>2091</v>
      </c>
      <c r="N967" s="16">
        <f>Daten!I967</f>
        <v>572</v>
      </c>
      <c r="O967" s="28">
        <f t="shared" si="372"/>
        <v>0.51602104256336678</v>
      </c>
      <c r="P967" s="16">
        <f t="shared" si="373"/>
        <v>1156.3475713211628</v>
      </c>
      <c r="Q967" s="21">
        <f t="shared" si="374"/>
        <v>-77.347571321162832</v>
      </c>
      <c r="R967" s="27">
        <f t="shared" si="375"/>
        <v>-15469.514264232566</v>
      </c>
      <c r="S967" s="9">
        <f>Daten!K967</f>
        <v>33923</v>
      </c>
      <c r="T967" s="9">
        <f>Daten!L967</f>
        <v>149310</v>
      </c>
      <c r="U967" s="9">
        <f>Daten!M967</f>
        <v>454236</v>
      </c>
      <c r="V967" s="9">
        <f>Daten!N967</f>
        <v>500</v>
      </c>
      <c r="W967" s="9">
        <f>Daten!O967</f>
        <v>500</v>
      </c>
      <c r="X967" s="23">
        <f t="shared" si="376"/>
        <v>637469</v>
      </c>
      <c r="Y967" s="9">
        <f t="shared" si="377"/>
        <v>1121282.2812775003</v>
      </c>
      <c r="Z967" s="21">
        <f t="shared" si="378"/>
        <v>-483813.28127750033</v>
      </c>
      <c r="AA967" s="27">
        <f t="shared" si="379"/>
        <v>48381.328127750035</v>
      </c>
      <c r="AB967" s="32">
        <f t="shared" si="380"/>
        <v>39682.913107060944</v>
      </c>
      <c r="AC967" s="31">
        <f t="shared" si="381"/>
        <v>39682.913107060944</v>
      </c>
      <c r="AG967" s="26">
        <f t="shared" si="382"/>
        <v>6771.0992435434782</v>
      </c>
      <c r="AH967" s="26">
        <f t="shared" si="383"/>
        <v>48381.328127750035</v>
      </c>
      <c r="AI967" s="26">
        <f t="shared" si="384"/>
        <v>55152.42737129351</v>
      </c>
      <c r="AJ967" s="26">
        <f t="shared" si="385"/>
        <v>1</v>
      </c>
      <c r="AK967" s="26">
        <f t="shared" si="386"/>
        <v>55152.42737129351</v>
      </c>
      <c r="AL967" s="26">
        <f t="shared" ca="1" si="387"/>
        <v>105350</v>
      </c>
      <c r="AM967" s="26">
        <f t="shared" ca="1" si="388"/>
        <v>41</v>
      </c>
      <c r="AN967" s="26">
        <f ca="1">IF(AM967=0,0,COUNTIF($AM$19:AM967,C967*10+1))</f>
        <v>29</v>
      </c>
      <c r="AO967" s="21">
        <f t="shared" ca="1" si="389"/>
        <v>0</v>
      </c>
      <c r="AP967" s="33">
        <f t="shared" ca="1" si="390"/>
        <v>105350</v>
      </c>
      <c r="AR967" s="111">
        <v>47618</v>
      </c>
      <c r="AS967" s="26"/>
    </row>
    <row r="968" spans="1:45" x14ac:dyDescent="0.2">
      <c r="A968" s="15">
        <f>Daten!A968</f>
        <v>40613</v>
      </c>
      <c r="B968" s="8" t="str">
        <f>Daten!B968</f>
        <v>Pierbach</v>
      </c>
      <c r="C968" s="15">
        <f t="shared" si="366"/>
        <v>4</v>
      </c>
      <c r="D968" s="10">
        <f>Daten!D968</f>
        <v>0</v>
      </c>
      <c r="E968" s="9">
        <f>Daten!E968</f>
        <v>1026</v>
      </c>
      <c r="F968" s="9">
        <f>Daten!F968</f>
        <v>991</v>
      </c>
      <c r="G968" s="27">
        <f t="shared" si="367"/>
        <v>35</v>
      </c>
      <c r="H968" s="29">
        <f t="shared" si="368"/>
        <v>3.5317860746720484E-2</v>
      </c>
      <c r="I968" s="21">
        <f t="shared" si="369"/>
        <v>12.783111263348131</v>
      </c>
      <c r="J968" s="21">
        <f t="shared" si="370"/>
        <v>22.216888736651867</v>
      </c>
      <c r="K968" s="27">
        <f t="shared" si="371"/>
        <v>-11108.444368325934</v>
      </c>
      <c r="L968" s="16">
        <f>Daten!G968</f>
        <v>199</v>
      </c>
      <c r="M968" s="16">
        <f>Daten!H968</f>
        <v>670</v>
      </c>
      <c r="N968" s="16">
        <f>Daten!I968</f>
        <v>157</v>
      </c>
      <c r="O968" s="28">
        <f t="shared" si="372"/>
        <v>0.5313432835820896</v>
      </c>
      <c r="P968" s="16">
        <f t="shared" si="373"/>
        <v>370.51787316364374</v>
      </c>
      <c r="Q968" s="21">
        <f t="shared" si="374"/>
        <v>-14.517873163643742</v>
      </c>
      <c r="R968" s="27">
        <f t="shared" si="375"/>
        <v>-2903.5746327287484</v>
      </c>
      <c r="S968" s="9">
        <f>Daten!K968</f>
        <v>10972</v>
      </c>
      <c r="T968" s="9">
        <f>Daten!L968</f>
        <v>45480</v>
      </c>
      <c r="U968" s="9">
        <f>Daten!M968</f>
        <v>45875</v>
      </c>
      <c r="V968" s="9">
        <f>Daten!N968</f>
        <v>500</v>
      </c>
      <c r="W968" s="9">
        <f>Daten!O968</f>
        <v>500</v>
      </c>
      <c r="X968" s="23">
        <f t="shared" si="376"/>
        <v>102327</v>
      </c>
      <c r="Y968" s="9">
        <f t="shared" si="377"/>
        <v>362913.44498129823</v>
      </c>
      <c r="Z968" s="21">
        <f t="shared" si="378"/>
        <v>-260586.44498129823</v>
      </c>
      <c r="AA968" s="27">
        <f t="shared" si="379"/>
        <v>26058.644498129826</v>
      </c>
      <c r="AB968" s="32">
        <f t="shared" si="380"/>
        <v>12046.625497075143</v>
      </c>
      <c r="AC968" s="31">
        <f t="shared" si="381"/>
        <v>12046.625497075143</v>
      </c>
      <c r="AG968" s="26">
        <f t="shared" si="382"/>
        <v>-11108.444368325934</v>
      </c>
      <c r="AH968" s="26">
        <f t="shared" si="383"/>
        <v>26058.644498129826</v>
      </c>
      <c r="AI968" s="26">
        <f t="shared" si="384"/>
        <v>14950.200129803892</v>
      </c>
      <c r="AJ968" s="26">
        <f t="shared" si="385"/>
        <v>1</v>
      </c>
      <c r="AK968" s="26">
        <f t="shared" si="386"/>
        <v>14950.200129803892</v>
      </c>
      <c r="AL968" s="26">
        <f t="shared" ca="1" si="387"/>
        <v>28557</v>
      </c>
      <c r="AM968" s="26">
        <f t="shared" ca="1" si="388"/>
        <v>41</v>
      </c>
      <c r="AN968" s="26">
        <f ca="1">IF(AM968=0,0,COUNTIF($AM$19:AM968,C968*10+1))</f>
        <v>30</v>
      </c>
      <c r="AO968" s="21">
        <f t="shared" ca="1" si="389"/>
        <v>0</v>
      </c>
      <c r="AP968" s="33">
        <f t="shared" ca="1" si="390"/>
        <v>28557</v>
      </c>
      <c r="AR968" s="111">
        <v>12908</v>
      </c>
      <c r="AS968" s="26"/>
    </row>
    <row r="969" spans="1:45" x14ac:dyDescent="0.2">
      <c r="A969" s="15">
        <f>Daten!A969</f>
        <v>40614</v>
      </c>
      <c r="B969" s="8" t="str">
        <f>Daten!B969</f>
        <v>Pregarten</v>
      </c>
      <c r="C969" s="15">
        <f t="shared" si="366"/>
        <v>4</v>
      </c>
      <c r="D969" s="10">
        <f>Daten!D969</f>
        <v>0</v>
      </c>
      <c r="E969" s="9">
        <f>Daten!E969</f>
        <v>5476</v>
      </c>
      <c r="F969" s="9">
        <f>Daten!F969</f>
        <v>5213</v>
      </c>
      <c r="G969" s="27">
        <f t="shared" si="367"/>
        <v>263</v>
      </c>
      <c r="H969" s="29">
        <f t="shared" si="368"/>
        <v>5.0450796086706308E-2</v>
      </c>
      <c r="I969" s="21">
        <f t="shared" si="369"/>
        <v>67.243550974605256</v>
      </c>
      <c r="J969" s="21">
        <f t="shared" si="370"/>
        <v>195.75644902539474</v>
      </c>
      <c r="K969" s="27">
        <f t="shared" si="371"/>
        <v>-97878.224512697372</v>
      </c>
      <c r="L969" s="16">
        <f>Daten!G969</f>
        <v>816</v>
      </c>
      <c r="M969" s="16">
        <f>Daten!H969</f>
        <v>3683</v>
      </c>
      <c r="N969" s="16">
        <f>Daten!I969</f>
        <v>977</v>
      </c>
      <c r="O969" s="28">
        <f t="shared" si="372"/>
        <v>0.48683138745587834</v>
      </c>
      <c r="P969" s="16">
        <f t="shared" si="373"/>
        <v>2036.7422788980596</v>
      </c>
      <c r="Q969" s="21">
        <f t="shared" si="374"/>
        <v>-243.74227889805957</v>
      </c>
      <c r="R969" s="27">
        <f t="shared" si="375"/>
        <v>-48748.455779611912</v>
      </c>
      <c r="S969" s="9">
        <f>Daten!K969</f>
        <v>19856</v>
      </c>
      <c r="T969" s="9">
        <f>Daten!L969</f>
        <v>328674</v>
      </c>
      <c r="U969" s="9">
        <f>Daten!M969</f>
        <v>1089754</v>
      </c>
      <c r="V969" s="9">
        <f>Daten!N969</f>
        <v>500</v>
      </c>
      <c r="W969" s="9">
        <f>Daten!O969</f>
        <v>500</v>
      </c>
      <c r="X969" s="23">
        <f t="shared" si="376"/>
        <v>1438284</v>
      </c>
      <c r="Y969" s="9">
        <f t="shared" si="377"/>
        <v>1936953.2404654864</v>
      </c>
      <c r="Z969" s="21">
        <f t="shared" si="378"/>
        <v>-498669.24046548642</v>
      </c>
      <c r="AA969" s="27">
        <f t="shared" si="379"/>
        <v>49866.924046548644</v>
      </c>
      <c r="AB969" s="32">
        <f t="shared" si="380"/>
        <v>-96759.756245760655</v>
      </c>
      <c r="AC969" s="31">
        <f t="shared" si="381"/>
        <v>0</v>
      </c>
      <c r="AG969" s="26">
        <f t="shared" si="382"/>
        <v>0</v>
      </c>
      <c r="AH969" s="26">
        <f t="shared" si="383"/>
        <v>0</v>
      </c>
      <c r="AI969" s="26">
        <f t="shared" si="384"/>
        <v>0</v>
      </c>
      <c r="AJ969" s="26">
        <f t="shared" si="385"/>
        <v>1</v>
      </c>
      <c r="AK969" s="26">
        <f t="shared" si="386"/>
        <v>0</v>
      </c>
      <c r="AL969" s="26">
        <f t="shared" ca="1" si="387"/>
        <v>0</v>
      </c>
      <c r="AM969" s="26">
        <f t="shared" ca="1" si="388"/>
        <v>0</v>
      </c>
      <c r="AN969" s="26">
        <f ca="1">IF(AM969=0,0,COUNTIF($AM$19:AM969,C969*10+1))</f>
        <v>0</v>
      </c>
      <c r="AO969" s="21">
        <f t="shared" ca="1" si="389"/>
        <v>0</v>
      </c>
      <c r="AP969" s="33">
        <f t="shared" ca="1" si="390"/>
        <v>0</v>
      </c>
      <c r="AR969" s="111">
        <v>0</v>
      </c>
      <c r="AS969" s="26"/>
    </row>
    <row r="970" spans="1:45" x14ac:dyDescent="0.2">
      <c r="A970" s="15">
        <f>Daten!A970</f>
        <v>40615</v>
      </c>
      <c r="B970" s="8" t="str">
        <f>Daten!B970</f>
        <v>Rainbach im Mühlkreis</v>
      </c>
      <c r="C970" s="15">
        <f t="shared" si="366"/>
        <v>4</v>
      </c>
      <c r="D970" s="10">
        <f>Daten!D970</f>
        <v>0</v>
      </c>
      <c r="E970" s="9">
        <f>Daten!E970</f>
        <v>2988</v>
      </c>
      <c r="F970" s="9">
        <f>Daten!F970</f>
        <v>2947</v>
      </c>
      <c r="G970" s="27">
        <f t="shared" si="367"/>
        <v>41</v>
      </c>
      <c r="H970" s="29">
        <f t="shared" si="368"/>
        <v>1.3912453342382083E-2</v>
      </c>
      <c r="I970" s="21">
        <f t="shared" si="369"/>
        <v>38.013954483437878</v>
      </c>
      <c r="J970" s="21">
        <f t="shared" si="370"/>
        <v>2.9860455165621218</v>
      </c>
      <c r="K970" s="27">
        <f t="shared" si="371"/>
        <v>-1493.022758281061</v>
      </c>
      <c r="L970" s="16">
        <f>Daten!G970</f>
        <v>524</v>
      </c>
      <c r="M970" s="16">
        <f>Daten!H970</f>
        <v>1868</v>
      </c>
      <c r="N970" s="16">
        <f>Daten!I970</f>
        <v>596</v>
      </c>
      <c r="O970" s="28">
        <f t="shared" si="372"/>
        <v>0.59957173447537471</v>
      </c>
      <c r="P970" s="16">
        <f t="shared" si="373"/>
        <v>1033.0259508502784</v>
      </c>
      <c r="Q970" s="21">
        <f t="shared" si="374"/>
        <v>86.974049149721623</v>
      </c>
      <c r="R970" s="27">
        <f t="shared" si="375"/>
        <v>17394.809829944323</v>
      </c>
      <c r="S970" s="9">
        <f>Daten!K970</f>
        <v>36631</v>
      </c>
      <c r="T970" s="9">
        <f>Daten!L970</f>
        <v>165655</v>
      </c>
      <c r="U970" s="9">
        <f>Daten!M970</f>
        <v>277008</v>
      </c>
      <c r="V970" s="9">
        <f>Daten!N970</f>
        <v>500</v>
      </c>
      <c r="W970" s="9">
        <f>Daten!O970</f>
        <v>500</v>
      </c>
      <c r="X970" s="23">
        <f t="shared" si="376"/>
        <v>479294</v>
      </c>
      <c r="Y970" s="9">
        <f t="shared" si="377"/>
        <v>1056905.822226237</v>
      </c>
      <c r="Z970" s="21">
        <f t="shared" si="378"/>
        <v>-577611.82222623704</v>
      </c>
      <c r="AA970" s="27">
        <f t="shared" si="379"/>
        <v>57761.182222623705</v>
      </c>
      <c r="AB970" s="32">
        <f t="shared" si="380"/>
        <v>73662.969294286973</v>
      </c>
      <c r="AC970" s="31">
        <f t="shared" si="381"/>
        <v>73662.969294286973</v>
      </c>
      <c r="AG970" s="26">
        <f t="shared" si="382"/>
        <v>-1493.022758281061</v>
      </c>
      <c r="AH970" s="26">
        <f t="shared" si="383"/>
        <v>57761.182222623705</v>
      </c>
      <c r="AI970" s="26">
        <f t="shared" si="384"/>
        <v>56268.159464342643</v>
      </c>
      <c r="AJ970" s="26">
        <f t="shared" si="385"/>
        <v>1</v>
      </c>
      <c r="AK970" s="26">
        <f t="shared" si="386"/>
        <v>56268.159464342643</v>
      </c>
      <c r="AL970" s="26">
        <f t="shared" ca="1" si="387"/>
        <v>107482</v>
      </c>
      <c r="AM970" s="26">
        <f t="shared" ca="1" si="388"/>
        <v>41</v>
      </c>
      <c r="AN970" s="26">
        <f ca="1">IF(AM970=0,0,COUNTIF($AM$19:AM970,C970*10+1))</f>
        <v>31</v>
      </c>
      <c r="AO970" s="21">
        <f t="shared" ca="1" si="389"/>
        <v>0</v>
      </c>
      <c r="AP970" s="33">
        <f t="shared" ca="1" si="390"/>
        <v>107482</v>
      </c>
      <c r="AR970" s="111">
        <v>48582</v>
      </c>
      <c r="AS970" s="26"/>
    </row>
    <row r="971" spans="1:45" x14ac:dyDescent="0.2">
      <c r="A971" s="15">
        <f>Daten!A971</f>
        <v>40616</v>
      </c>
      <c r="B971" s="8" t="str">
        <f>Daten!B971</f>
        <v>Sandl</v>
      </c>
      <c r="C971" s="15">
        <f t="shared" si="366"/>
        <v>4</v>
      </c>
      <c r="D971" s="10">
        <f>Daten!D971</f>
        <v>0</v>
      </c>
      <c r="E971" s="9">
        <f>Daten!E971</f>
        <v>1390</v>
      </c>
      <c r="F971" s="9">
        <f>Daten!F971</f>
        <v>1393</v>
      </c>
      <c r="G971" s="27">
        <f t="shared" si="367"/>
        <v>-3</v>
      </c>
      <c r="H971" s="29">
        <f t="shared" si="368"/>
        <v>-2.1536252692031586E-3</v>
      </c>
      <c r="I971" s="21">
        <f t="shared" si="369"/>
        <v>17.968591311648783</v>
      </c>
      <c r="J971" s="21">
        <f t="shared" si="370"/>
        <v>-20.968591311648783</v>
      </c>
      <c r="K971" s="27">
        <f t="shared" si="371"/>
        <v>10484.295655824391</v>
      </c>
      <c r="L971" s="16">
        <f>Daten!G971</f>
        <v>198</v>
      </c>
      <c r="M971" s="16">
        <f>Daten!H971</f>
        <v>916</v>
      </c>
      <c r="N971" s="16">
        <f>Daten!I971</f>
        <v>276</v>
      </c>
      <c r="O971" s="28">
        <f t="shared" si="372"/>
        <v>0.51746724890829698</v>
      </c>
      <c r="P971" s="16">
        <f t="shared" si="373"/>
        <v>506.55876390730992</v>
      </c>
      <c r="Q971" s="21">
        <f t="shared" si="374"/>
        <v>-32.558763907309924</v>
      </c>
      <c r="R971" s="27">
        <f t="shared" si="375"/>
        <v>-6511.7527814619843</v>
      </c>
      <c r="S971" s="9">
        <f>Daten!K971</f>
        <v>19789</v>
      </c>
      <c r="T971" s="9">
        <f>Daten!L971</f>
        <v>71697</v>
      </c>
      <c r="U971" s="9">
        <f>Daten!M971</f>
        <v>80703</v>
      </c>
      <c r="V971" s="9">
        <f>Daten!N971</f>
        <v>500</v>
      </c>
      <c r="W971" s="9">
        <f>Daten!O971</f>
        <v>500</v>
      </c>
      <c r="X971" s="23">
        <f t="shared" si="376"/>
        <v>172189</v>
      </c>
      <c r="Y971" s="9">
        <f t="shared" si="377"/>
        <v>491666.3630838251</v>
      </c>
      <c r="Z971" s="21">
        <f t="shared" si="378"/>
        <v>-319477.3630838251</v>
      </c>
      <c r="AA971" s="27">
        <f t="shared" si="379"/>
        <v>31947.736308382511</v>
      </c>
      <c r="AB971" s="32">
        <f t="shared" si="380"/>
        <v>35920.279182744918</v>
      </c>
      <c r="AC971" s="31">
        <f t="shared" si="381"/>
        <v>35920.279182744918</v>
      </c>
      <c r="AG971" s="26">
        <f t="shared" si="382"/>
        <v>10484.295655824391</v>
      </c>
      <c r="AH971" s="26">
        <f t="shared" si="383"/>
        <v>31947.736308382511</v>
      </c>
      <c r="AI971" s="26">
        <f t="shared" si="384"/>
        <v>42432.031964206901</v>
      </c>
      <c r="AJ971" s="26">
        <f t="shared" si="385"/>
        <v>1</v>
      </c>
      <c r="AK971" s="26">
        <f t="shared" si="386"/>
        <v>42432.031964206901</v>
      </c>
      <c r="AL971" s="26">
        <f t="shared" ca="1" si="387"/>
        <v>81052</v>
      </c>
      <c r="AM971" s="26">
        <f t="shared" ca="1" si="388"/>
        <v>41</v>
      </c>
      <c r="AN971" s="26">
        <f ca="1">IF(AM971=0,0,COUNTIF($AM$19:AM971,C971*10+1))</f>
        <v>32</v>
      </c>
      <c r="AO971" s="21">
        <f t="shared" ca="1" si="389"/>
        <v>0</v>
      </c>
      <c r="AP971" s="33">
        <f t="shared" ca="1" si="390"/>
        <v>81052</v>
      </c>
      <c r="AR971" s="111">
        <v>36635</v>
      </c>
      <c r="AS971" s="26"/>
    </row>
    <row r="972" spans="1:45" x14ac:dyDescent="0.2">
      <c r="A972" s="15">
        <f>Daten!A972</f>
        <v>40617</v>
      </c>
      <c r="B972" s="8" t="str">
        <f>Daten!B972</f>
        <v>St. Leonhard bei Freistadt</v>
      </c>
      <c r="C972" s="15">
        <f t="shared" si="366"/>
        <v>4</v>
      </c>
      <c r="D972" s="10">
        <f>Daten!D972</f>
        <v>0</v>
      </c>
      <c r="E972" s="9">
        <f>Daten!E972</f>
        <v>1375</v>
      </c>
      <c r="F972" s="9">
        <f>Daten!F972</f>
        <v>1366</v>
      </c>
      <c r="G972" s="27">
        <f t="shared" si="367"/>
        <v>9</v>
      </c>
      <c r="H972" s="29">
        <f t="shared" si="368"/>
        <v>6.5885797950219621E-3</v>
      </c>
      <c r="I972" s="21">
        <f t="shared" si="369"/>
        <v>17.620312800942024</v>
      </c>
      <c r="J972" s="21">
        <f t="shared" si="370"/>
        <v>-8.620312800942024</v>
      </c>
      <c r="K972" s="27">
        <f t="shared" si="371"/>
        <v>4310.1564004710117</v>
      </c>
      <c r="L972" s="16">
        <f>Daten!G972</f>
        <v>210</v>
      </c>
      <c r="M972" s="16">
        <f>Daten!H972</f>
        <v>892</v>
      </c>
      <c r="N972" s="16">
        <f>Daten!I972</f>
        <v>273</v>
      </c>
      <c r="O972" s="28">
        <f t="shared" si="372"/>
        <v>0.54147982062780264</v>
      </c>
      <c r="P972" s="16">
        <f t="shared" si="373"/>
        <v>493.28648188353765</v>
      </c>
      <c r="Q972" s="21">
        <f t="shared" si="374"/>
        <v>-10.286481883537647</v>
      </c>
      <c r="R972" s="27">
        <f t="shared" si="375"/>
        <v>-2057.2963767075294</v>
      </c>
      <c r="S972" s="9">
        <f>Daten!K972</f>
        <v>15712</v>
      </c>
      <c r="T972" s="9">
        <f>Daten!L972</f>
        <v>71465</v>
      </c>
      <c r="U972" s="9">
        <f>Daten!M972</f>
        <v>82061</v>
      </c>
      <c r="V972" s="9">
        <f>Daten!N972</f>
        <v>500</v>
      </c>
      <c r="W972" s="9">
        <f>Daten!O972</f>
        <v>500</v>
      </c>
      <c r="X972" s="23">
        <f t="shared" si="376"/>
        <v>169238</v>
      </c>
      <c r="Y972" s="9">
        <f t="shared" si="377"/>
        <v>486360.61096421548</v>
      </c>
      <c r="Z972" s="21">
        <f t="shared" si="378"/>
        <v>-317122.61096421548</v>
      </c>
      <c r="AA972" s="27">
        <f t="shared" si="379"/>
        <v>31712.261096421549</v>
      </c>
      <c r="AB972" s="32">
        <f t="shared" si="380"/>
        <v>33965.121120185031</v>
      </c>
      <c r="AC972" s="31">
        <f t="shared" si="381"/>
        <v>33965.121120185031</v>
      </c>
      <c r="AG972" s="26">
        <f t="shared" si="382"/>
        <v>4310.1564004710117</v>
      </c>
      <c r="AH972" s="26">
        <f t="shared" si="383"/>
        <v>31712.261096421549</v>
      </c>
      <c r="AI972" s="26">
        <f t="shared" si="384"/>
        <v>36022.417496892558</v>
      </c>
      <c r="AJ972" s="26">
        <f t="shared" si="385"/>
        <v>1</v>
      </c>
      <c r="AK972" s="26">
        <f t="shared" si="386"/>
        <v>36022.417496892558</v>
      </c>
      <c r="AL972" s="26">
        <f t="shared" ca="1" si="387"/>
        <v>68809</v>
      </c>
      <c r="AM972" s="26">
        <f t="shared" ca="1" si="388"/>
        <v>41</v>
      </c>
      <c r="AN972" s="26">
        <f ca="1">IF(AM972=0,0,COUNTIF($AM$19:AM972,C972*10+1))</f>
        <v>33</v>
      </c>
      <c r="AO972" s="21">
        <f t="shared" ca="1" si="389"/>
        <v>0</v>
      </c>
      <c r="AP972" s="33">
        <f t="shared" ca="1" si="390"/>
        <v>68809</v>
      </c>
      <c r="AR972" s="111">
        <v>31102</v>
      </c>
      <c r="AS972" s="26"/>
    </row>
    <row r="973" spans="1:45" x14ac:dyDescent="0.2">
      <c r="A973" s="15">
        <f>Daten!A973</f>
        <v>40618</v>
      </c>
      <c r="B973" s="8" t="str">
        <f>Daten!B973</f>
        <v>St. Oswald bei Freistadt</v>
      </c>
      <c r="C973" s="15">
        <f t="shared" si="366"/>
        <v>4</v>
      </c>
      <c r="D973" s="10">
        <f>Daten!D973</f>
        <v>0</v>
      </c>
      <c r="E973" s="9">
        <f>Daten!E973</f>
        <v>2885</v>
      </c>
      <c r="F973" s="9">
        <f>Daten!F973</f>
        <v>2836</v>
      </c>
      <c r="G973" s="27">
        <f t="shared" si="367"/>
        <v>49</v>
      </c>
      <c r="H973" s="29">
        <f t="shared" si="368"/>
        <v>1.7277856135401976E-2</v>
      </c>
      <c r="I973" s="21">
        <f t="shared" si="369"/>
        <v>36.58214282831009</v>
      </c>
      <c r="J973" s="21">
        <f t="shared" si="370"/>
        <v>12.41785717168991</v>
      </c>
      <c r="K973" s="27">
        <f t="shared" si="371"/>
        <v>-6208.9285858449548</v>
      </c>
      <c r="L973" s="16">
        <f>Daten!G973</f>
        <v>473</v>
      </c>
      <c r="M973" s="16">
        <f>Daten!H973</f>
        <v>1968</v>
      </c>
      <c r="N973" s="16">
        <f>Daten!I973</f>
        <v>444</v>
      </c>
      <c r="O973" s="28">
        <f t="shared" si="372"/>
        <v>0.46595528455284552</v>
      </c>
      <c r="P973" s="16">
        <f t="shared" si="373"/>
        <v>1088.3271259493297</v>
      </c>
      <c r="Q973" s="21">
        <f t="shared" si="374"/>
        <v>-171.32712594932968</v>
      </c>
      <c r="R973" s="27">
        <f t="shared" si="375"/>
        <v>-34265.425189865935</v>
      </c>
      <c r="S973" s="9">
        <f>Daten!K973</f>
        <v>22293</v>
      </c>
      <c r="T973" s="9">
        <f>Daten!L973</f>
        <v>158346</v>
      </c>
      <c r="U973" s="9">
        <f>Daten!M973</f>
        <v>358539</v>
      </c>
      <c r="V973" s="9">
        <f>Daten!N973</f>
        <v>500</v>
      </c>
      <c r="W973" s="9">
        <f>Daten!O973</f>
        <v>500</v>
      </c>
      <c r="X973" s="23">
        <f t="shared" si="376"/>
        <v>539178</v>
      </c>
      <c r="Y973" s="9">
        <f t="shared" si="377"/>
        <v>1020472.9910049175</v>
      </c>
      <c r="Z973" s="21">
        <f t="shared" si="378"/>
        <v>-481294.99100491754</v>
      </c>
      <c r="AA973" s="27">
        <f t="shared" si="379"/>
        <v>48129.499100491754</v>
      </c>
      <c r="AB973" s="32">
        <f t="shared" si="380"/>
        <v>7655.1453247808677</v>
      </c>
      <c r="AC973" s="31">
        <f t="shared" si="381"/>
        <v>7655.1453247808677</v>
      </c>
      <c r="AG973" s="26">
        <f t="shared" si="382"/>
        <v>-6208.9285858449548</v>
      </c>
      <c r="AH973" s="26">
        <f t="shared" si="383"/>
        <v>48129.499100491754</v>
      </c>
      <c r="AI973" s="26">
        <f t="shared" si="384"/>
        <v>41920.570514646795</v>
      </c>
      <c r="AJ973" s="26">
        <f t="shared" si="385"/>
        <v>1</v>
      </c>
      <c r="AK973" s="26">
        <f t="shared" si="386"/>
        <v>41920.570514646795</v>
      </c>
      <c r="AL973" s="26">
        <f t="shared" ca="1" si="387"/>
        <v>80075</v>
      </c>
      <c r="AM973" s="26">
        <f t="shared" ca="1" si="388"/>
        <v>41</v>
      </c>
      <c r="AN973" s="26">
        <f ca="1">IF(AM973=0,0,COUNTIF($AM$19:AM973,C973*10+1))</f>
        <v>34</v>
      </c>
      <c r="AO973" s="21">
        <f t="shared" ca="1" si="389"/>
        <v>0</v>
      </c>
      <c r="AP973" s="33">
        <f t="shared" ca="1" si="390"/>
        <v>80075</v>
      </c>
      <c r="AR973" s="111">
        <v>36194</v>
      </c>
      <c r="AS973" s="26"/>
    </row>
    <row r="974" spans="1:45" x14ac:dyDescent="0.2">
      <c r="A974" s="15">
        <f>Daten!A974</f>
        <v>40619</v>
      </c>
      <c r="B974" s="8" t="str">
        <f>Daten!B974</f>
        <v>Schönau im Mühlkreis</v>
      </c>
      <c r="C974" s="15">
        <f t="shared" si="366"/>
        <v>4</v>
      </c>
      <c r="D974" s="10">
        <f>Daten!D974</f>
        <v>0</v>
      </c>
      <c r="E974" s="9">
        <f>Daten!E974</f>
        <v>1958</v>
      </c>
      <c r="F974" s="9">
        <f>Daten!F974</f>
        <v>1938</v>
      </c>
      <c r="G974" s="27">
        <f t="shared" si="367"/>
        <v>20</v>
      </c>
      <c r="H974" s="29">
        <f t="shared" si="368"/>
        <v>1.0319917440660475E-2</v>
      </c>
      <c r="I974" s="21">
        <f t="shared" si="369"/>
        <v>24.998657546285244</v>
      </c>
      <c r="J974" s="21">
        <f t="shared" si="370"/>
        <v>-4.9986575462852443</v>
      </c>
      <c r="K974" s="27">
        <f t="shared" si="371"/>
        <v>2499.3287731426221</v>
      </c>
      <c r="L974" s="16">
        <f>Daten!G974</f>
        <v>351</v>
      </c>
      <c r="M974" s="16">
        <f>Daten!H974</f>
        <v>1268</v>
      </c>
      <c r="N974" s="16">
        <f>Daten!I974</f>
        <v>339</v>
      </c>
      <c r="O974" s="28">
        <f t="shared" si="372"/>
        <v>0.54416403785488954</v>
      </c>
      <c r="P974" s="16">
        <f t="shared" si="373"/>
        <v>701.21890025597054</v>
      </c>
      <c r="Q974" s="21">
        <f t="shared" si="374"/>
        <v>-11.218900255970539</v>
      </c>
      <c r="R974" s="27">
        <f t="shared" si="375"/>
        <v>-2243.7800511941077</v>
      </c>
      <c r="S974" s="9">
        <f>Daten!K974</f>
        <v>19336</v>
      </c>
      <c r="T974" s="9">
        <f>Daten!L974</f>
        <v>84243</v>
      </c>
      <c r="U974" s="9">
        <f>Daten!M974</f>
        <v>238035</v>
      </c>
      <c r="V974" s="9">
        <f>Daten!N974</f>
        <v>500</v>
      </c>
      <c r="W974" s="9">
        <f>Daten!O974</f>
        <v>500</v>
      </c>
      <c r="X974" s="23">
        <f t="shared" si="376"/>
        <v>341614</v>
      </c>
      <c r="Y974" s="9">
        <f t="shared" si="377"/>
        <v>692577.51001304283</v>
      </c>
      <c r="Z974" s="21">
        <f t="shared" si="378"/>
        <v>-350963.51001304283</v>
      </c>
      <c r="AA974" s="27">
        <f t="shared" si="379"/>
        <v>35096.351001304283</v>
      </c>
      <c r="AB974" s="32">
        <f t="shared" si="380"/>
        <v>35351.899723252798</v>
      </c>
      <c r="AC974" s="31">
        <f t="shared" si="381"/>
        <v>35351.899723252798</v>
      </c>
      <c r="AG974" s="26">
        <f t="shared" si="382"/>
        <v>2499.3287731426221</v>
      </c>
      <c r="AH974" s="26">
        <f t="shared" si="383"/>
        <v>35096.351001304283</v>
      </c>
      <c r="AI974" s="26">
        <f t="shared" si="384"/>
        <v>37595.679774446908</v>
      </c>
      <c r="AJ974" s="26">
        <f t="shared" si="385"/>
        <v>1</v>
      </c>
      <c r="AK974" s="26">
        <f t="shared" si="386"/>
        <v>37595.679774446908</v>
      </c>
      <c r="AL974" s="26">
        <f t="shared" ca="1" si="387"/>
        <v>71814</v>
      </c>
      <c r="AM974" s="26">
        <f t="shared" ca="1" si="388"/>
        <v>41</v>
      </c>
      <c r="AN974" s="26">
        <f ca="1">IF(AM974=0,0,COUNTIF($AM$19:AM974,C974*10+1))</f>
        <v>35</v>
      </c>
      <c r="AO974" s="21">
        <f t="shared" ca="1" si="389"/>
        <v>0</v>
      </c>
      <c r="AP974" s="33">
        <f t="shared" ca="1" si="390"/>
        <v>71814</v>
      </c>
      <c r="AR974" s="111">
        <v>32460</v>
      </c>
      <c r="AS974" s="26"/>
    </row>
    <row r="975" spans="1:45" x14ac:dyDescent="0.2">
      <c r="A975" s="15">
        <f>Daten!A975</f>
        <v>40620</v>
      </c>
      <c r="B975" s="8" t="str">
        <f>Daten!B975</f>
        <v>Tragwein</v>
      </c>
      <c r="C975" s="15">
        <f t="shared" si="366"/>
        <v>4</v>
      </c>
      <c r="D975" s="10">
        <f>Daten!D975</f>
        <v>0</v>
      </c>
      <c r="E975" s="9">
        <f>Daten!E975</f>
        <v>3129</v>
      </c>
      <c r="F975" s="9">
        <f>Daten!F975</f>
        <v>3053</v>
      </c>
      <c r="G975" s="27">
        <f t="shared" si="367"/>
        <v>76</v>
      </c>
      <c r="H975" s="29">
        <f t="shared" si="368"/>
        <v>2.4893547330494595E-2</v>
      </c>
      <c r="I975" s="21">
        <f t="shared" si="369"/>
        <v>39.381270118064421</v>
      </c>
      <c r="J975" s="21">
        <f t="shared" si="370"/>
        <v>36.618729881935579</v>
      </c>
      <c r="K975" s="27">
        <f t="shared" si="371"/>
        <v>-18309.364940967789</v>
      </c>
      <c r="L975" s="16">
        <f>Daten!G975</f>
        <v>519</v>
      </c>
      <c r="M975" s="16">
        <f>Daten!H975</f>
        <v>2074</v>
      </c>
      <c r="N975" s="16">
        <f>Daten!I975</f>
        <v>536</v>
      </c>
      <c r="O975" s="28">
        <f t="shared" si="372"/>
        <v>0.50867888138862105</v>
      </c>
      <c r="P975" s="16">
        <f t="shared" si="373"/>
        <v>1146.9463715543241</v>
      </c>
      <c r="Q975" s="21">
        <f t="shared" si="374"/>
        <v>-91.94637155432406</v>
      </c>
      <c r="R975" s="27">
        <f t="shared" si="375"/>
        <v>-18389.274310864814</v>
      </c>
      <c r="S975" s="9">
        <f>Daten!K975</f>
        <v>26479</v>
      </c>
      <c r="T975" s="9">
        <f>Daten!L975</f>
        <v>189776</v>
      </c>
      <c r="U975" s="9">
        <f>Daten!M975</f>
        <v>731053</v>
      </c>
      <c r="V975" s="9">
        <f>Daten!N975</f>
        <v>500</v>
      </c>
      <c r="W975" s="9">
        <f>Daten!O975</f>
        <v>500</v>
      </c>
      <c r="X975" s="23">
        <f t="shared" si="376"/>
        <v>947308</v>
      </c>
      <c r="Y975" s="9">
        <f t="shared" si="377"/>
        <v>1106779.8921505674</v>
      </c>
      <c r="Z975" s="21">
        <f t="shared" si="378"/>
        <v>-159471.89215056738</v>
      </c>
      <c r="AA975" s="27">
        <f t="shared" si="379"/>
        <v>15947.189215056738</v>
      </c>
      <c r="AB975" s="32">
        <f t="shared" si="380"/>
        <v>-20751.450036775866</v>
      </c>
      <c r="AC975" s="31">
        <f t="shared" si="381"/>
        <v>0</v>
      </c>
      <c r="AG975" s="26">
        <f t="shared" si="382"/>
        <v>0</v>
      </c>
      <c r="AH975" s="26">
        <f t="shared" si="383"/>
        <v>0</v>
      </c>
      <c r="AI975" s="26">
        <f t="shared" si="384"/>
        <v>0</v>
      </c>
      <c r="AJ975" s="26">
        <f t="shared" si="385"/>
        <v>1</v>
      </c>
      <c r="AK975" s="26">
        <f t="shared" si="386"/>
        <v>0</v>
      </c>
      <c r="AL975" s="26">
        <f t="shared" ca="1" si="387"/>
        <v>0</v>
      </c>
      <c r="AM975" s="26">
        <f t="shared" ca="1" si="388"/>
        <v>0</v>
      </c>
      <c r="AN975" s="26">
        <f ca="1">IF(AM975=0,0,COUNTIF($AM$19:AM975,C975*10+1))</f>
        <v>0</v>
      </c>
      <c r="AO975" s="21">
        <f t="shared" ca="1" si="389"/>
        <v>0</v>
      </c>
      <c r="AP975" s="33">
        <f t="shared" ca="1" si="390"/>
        <v>0</v>
      </c>
      <c r="AR975" s="111">
        <v>0</v>
      </c>
      <c r="AS975" s="26"/>
    </row>
    <row r="976" spans="1:45" x14ac:dyDescent="0.2">
      <c r="A976" s="15">
        <f>Daten!A976</f>
        <v>40621</v>
      </c>
      <c r="B976" s="8" t="str">
        <f>Daten!B976</f>
        <v>Unterweißenbach</v>
      </c>
      <c r="C976" s="15">
        <f t="shared" si="366"/>
        <v>4</v>
      </c>
      <c r="D976" s="10">
        <f>Daten!D976</f>
        <v>0</v>
      </c>
      <c r="E976" s="9">
        <f>Daten!E976</f>
        <v>2174</v>
      </c>
      <c r="F976" s="9">
        <f>Daten!F976</f>
        <v>2231</v>
      </c>
      <c r="G976" s="27">
        <f t="shared" si="367"/>
        <v>-57</v>
      </c>
      <c r="H976" s="29">
        <f t="shared" si="368"/>
        <v>-2.5549081129538322E-2</v>
      </c>
      <c r="I976" s="21">
        <f t="shared" si="369"/>
        <v>28.778124347658604</v>
      </c>
      <c r="J976" s="21">
        <f t="shared" si="370"/>
        <v>-85.778124347658604</v>
      </c>
      <c r="K976" s="27">
        <f t="shared" si="371"/>
        <v>42889.062173829305</v>
      </c>
      <c r="L976" s="16">
        <f>Daten!G976</f>
        <v>368</v>
      </c>
      <c r="M976" s="16">
        <f>Daten!H976</f>
        <v>1371</v>
      </c>
      <c r="N976" s="16">
        <f>Daten!I976</f>
        <v>435</v>
      </c>
      <c r="O976" s="28">
        <f t="shared" si="372"/>
        <v>0.58570386579139311</v>
      </c>
      <c r="P976" s="16">
        <f t="shared" si="373"/>
        <v>758.17911060799338</v>
      </c>
      <c r="Q976" s="21">
        <f t="shared" si="374"/>
        <v>44.82088939200662</v>
      </c>
      <c r="R976" s="27">
        <f t="shared" si="375"/>
        <v>8964.1778784013241</v>
      </c>
      <c r="S976" s="9">
        <f>Daten!K976</f>
        <v>28992</v>
      </c>
      <c r="T976" s="9">
        <f>Daten!L976</f>
        <v>121647</v>
      </c>
      <c r="U976" s="9">
        <f>Daten!M976</f>
        <v>498632</v>
      </c>
      <c r="V976" s="9">
        <f>Daten!N976</f>
        <v>500</v>
      </c>
      <c r="W976" s="9">
        <f>Daten!O976</f>
        <v>500</v>
      </c>
      <c r="X976" s="23">
        <f t="shared" si="376"/>
        <v>649271</v>
      </c>
      <c r="Y976" s="9">
        <f t="shared" si="377"/>
        <v>768980.34053542139</v>
      </c>
      <c r="Z976" s="21">
        <f t="shared" si="378"/>
        <v>-119709.34053542139</v>
      </c>
      <c r="AA976" s="27">
        <f t="shared" si="379"/>
        <v>11970.93405354214</v>
      </c>
      <c r="AB976" s="32">
        <f t="shared" si="380"/>
        <v>63824.174105772763</v>
      </c>
      <c r="AC976" s="31">
        <f t="shared" si="381"/>
        <v>63824.174105772763</v>
      </c>
      <c r="AG976" s="26">
        <f t="shared" si="382"/>
        <v>42889.062173829305</v>
      </c>
      <c r="AH976" s="26">
        <f t="shared" si="383"/>
        <v>11970.93405354214</v>
      </c>
      <c r="AI976" s="26">
        <f t="shared" si="384"/>
        <v>54859.996227371448</v>
      </c>
      <c r="AJ976" s="26">
        <f t="shared" si="385"/>
        <v>1</v>
      </c>
      <c r="AK976" s="26">
        <f t="shared" si="386"/>
        <v>54859.996227371448</v>
      </c>
      <c r="AL976" s="26">
        <f t="shared" ca="1" si="387"/>
        <v>104792</v>
      </c>
      <c r="AM976" s="26">
        <f t="shared" ca="1" si="388"/>
        <v>41</v>
      </c>
      <c r="AN976" s="26">
        <f ca="1">IF(AM976=0,0,COUNTIF($AM$19:AM976,C976*10+1))</f>
        <v>36</v>
      </c>
      <c r="AO976" s="21">
        <f t="shared" ca="1" si="389"/>
        <v>0</v>
      </c>
      <c r="AP976" s="33">
        <f t="shared" ca="1" si="390"/>
        <v>104792</v>
      </c>
      <c r="AR976" s="111">
        <v>47366</v>
      </c>
      <c r="AS976" s="26"/>
    </row>
    <row r="977" spans="1:45" x14ac:dyDescent="0.2">
      <c r="A977" s="15">
        <f>Daten!A977</f>
        <v>40622</v>
      </c>
      <c r="B977" s="8" t="str">
        <f>Daten!B977</f>
        <v>Unterweitersdorf</v>
      </c>
      <c r="C977" s="15">
        <f t="shared" si="366"/>
        <v>4</v>
      </c>
      <c r="D977" s="10">
        <f>Daten!D977</f>
        <v>0</v>
      </c>
      <c r="E977" s="9">
        <f>Daten!E977</f>
        <v>2178</v>
      </c>
      <c r="F977" s="9">
        <f>Daten!F977</f>
        <v>2043</v>
      </c>
      <c r="G977" s="27">
        <f t="shared" si="367"/>
        <v>135</v>
      </c>
      <c r="H977" s="29">
        <f t="shared" si="368"/>
        <v>6.6079295154185022E-2</v>
      </c>
      <c r="I977" s="21">
        <f t="shared" si="369"/>
        <v>26.353073976811533</v>
      </c>
      <c r="J977" s="21">
        <f t="shared" si="370"/>
        <v>108.64692602318847</v>
      </c>
      <c r="K977" s="27">
        <f t="shared" si="371"/>
        <v>-54323.463011594235</v>
      </c>
      <c r="L977" s="16">
        <f>Daten!G977</f>
        <v>356</v>
      </c>
      <c r="M977" s="16">
        <f>Daten!H977</f>
        <v>1492</v>
      </c>
      <c r="N977" s="16">
        <f>Daten!I977</f>
        <v>330</v>
      </c>
      <c r="O977" s="28">
        <f t="shared" si="372"/>
        <v>0.45978552278820373</v>
      </c>
      <c r="P977" s="16">
        <f t="shared" si="373"/>
        <v>825.09353247784543</v>
      </c>
      <c r="Q977" s="21">
        <f t="shared" si="374"/>
        <v>-139.09353247784543</v>
      </c>
      <c r="R977" s="27">
        <f t="shared" si="375"/>
        <v>-27818.706495569088</v>
      </c>
      <c r="S977" s="9">
        <f>Daten!K977</f>
        <v>7534</v>
      </c>
      <c r="T977" s="9">
        <f>Daten!L977</f>
        <v>134247</v>
      </c>
      <c r="U977" s="9">
        <f>Daten!M977</f>
        <v>348223</v>
      </c>
      <c r="V977" s="9">
        <f>Daten!N977</f>
        <v>500</v>
      </c>
      <c r="W977" s="9">
        <f>Daten!O977</f>
        <v>500</v>
      </c>
      <c r="X977" s="23">
        <f t="shared" si="376"/>
        <v>490004</v>
      </c>
      <c r="Y977" s="9">
        <f t="shared" si="377"/>
        <v>770395.2077673173</v>
      </c>
      <c r="Z977" s="21">
        <f t="shared" si="378"/>
        <v>-280391.2077673173</v>
      </c>
      <c r="AA977" s="27">
        <f t="shared" si="379"/>
        <v>28039.120776731732</v>
      </c>
      <c r="AB977" s="32">
        <f t="shared" si="380"/>
        <v>-54103.048730431583</v>
      </c>
      <c r="AC977" s="31">
        <f t="shared" si="381"/>
        <v>0</v>
      </c>
      <c r="AG977" s="26">
        <f t="shared" si="382"/>
        <v>0</v>
      </c>
      <c r="AH977" s="26">
        <f t="shared" si="383"/>
        <v>0</v>
      </c>
      <c r="AI977" s="26">
        <f t="shared" si="384"/>
        <v>0</v>
      </c>
      <c r="AJ977" s="26">
        <f t="shared" si="385"/>
        <v>1</v>
      </c>
      <c r="AK977" s="26">
        <f t="shared" si="386"/>
        <v>0</v>
      </c>
      <c r="AL977" s="26">
        <f t="shared" ca="1" si="387"/>
        <v>0</v>
      </c>
      <c r="AM977" s="26">
        <f t="shared" ca="1" si="388"/>
        <v>0</v>
      </c>
      <c r="AN977" s="26">
        <f ca="1">IF(AM977=0,0,COUNTIF($AM$19:AM977,C977*10+1))</f>
        <v>0</v>
      </c>
      <c r="AO977" s="21">
        <f t="shared" ca="1" si="389"/>
        <v>0</v>
      </c>
      <c r="AP977" s="33">
        <f t="shared" ca="1" si="390"/>
        <v>0</v>
      </c>
      <c r="AR977" s="111">
        <v>0</v>
      </c>
      <c r="AS977" s="26"/>
    </row>
    <row r="978" spans="1:45" x14ac:dyDescent="0.2">
      <c r="A978" s="15">
        <f>Daten!A978</f>
        <v>40623</v>
      </c>
      <c r="B978" s="8" t="str">
        <f>Daten!B978</f>
        <v>Waldburg</v>
      </c>
      <c r="C978" s="15">
        <f t="shared" si="366"/>
        <v>4</v>
      </c>
      <c r="D978" s="10">
        <f>Daten!D978</f>
        <v>0</v>
      </c>
      <c r="E978" s="9">
        <f>Daten!E978</f>
        <v>1408</v>
      </c>
      <c r="F978" s="9">
        <f>Daten!F978</f>
        <v>1355</v>
      </c>
      <c r="G978" s="27">
        <f t="shared" si="367"/>
        <v>53</v>
      </c>
      <c r="H978" s="29">
        <f t="shared" si="368"/>
        <v>3.9114391143911437E-2</v>
      </c>
      <c r="I978" s="21">
        <f t="shared" si="369"/>
        <v>17.478421555839269</v>
      </c>
      <c r="J978" s="21">
        <f t="shared" si="370"/>
        <v>35.521578444160731</v>
      </c>
      <c r="K978" s="27">
        <f t="shared" si="371"/>
        <v>-17760.789222080366</v>
      </c>
      <c r="L978" s="16">
        <f>Daten!G978</f>
        <v>257</v>
      </c>
      <c r="M978" s="16">
        <f>Daten!H978</f>
        <v>923</v>
      </c>
      <c r="N978" s="16">
        <f>Daten!I978</f>
        <v>228</v>
      </c>
      <c r="O978" s="28">
        <f t="shared" si="372"/>
        <v>0.52546045503791983</v>
      </c>
      <c r="P978" s="16">
        <f t="shared" si="373"/>
        <v>510.42984616424354</v>
      </c>
      <c r="Q978" s="21">
        <f t="shared" si="374"/>
        <v>-25.429846164243543</v>
      </c>
      <c r="R978" s="27">
        <f t="shared" si="375"/>
        <v>-5085.969232848709</v>
      </c>
      <c r="S978" s="9">
        <f>Daten!K978</f>
        <v>19549</v>
      </c>
      <c r="T978" s="9">
        <f>Daten!L978</f>
        <v>60487</v>
      </c>
      <c r="U978" s="9">
        <f>Daten!M978</f>
        <v>53091</v>
      </c>
      <c r="V978" s="9">
        <f>Daten!N978</f>
        <v>500</v>
      </c>
      <c r="W978" s="9">
        <f>Daten!O978</f>
        <v>500</v>
      </c>
      <c r="X978" s="23">
        <f t="shared" si="376"/>
        <v>133127</v>
      </c>
      <c r="Y978" s="9">
        <f t="shared" si="377"/>
        <v>498033.26562735665</v>
      </c>
      <c r="Z978" s="21">
        <f t="shared" si="378"/>
        <v>-364906.26562735665</v>
      </c>
      <c r="AA978" s="27">
        <f t="shared" si="379"/>
        <v>36490.62656273567</v>
      </c>
      <c r="AB978" s="32">
        <f t="shared" si="380"/>
        <v>13643.868107806593</v>
      </c>
      <c r="AC978" s="31">
        <f t="shared" si="381"/>
        <v>13643.868107806593</v>
      </c>
      <c r="AG978" s="26">
        <f t="shared" si="382"/>
        <v>-17760.789222080366</v>
      </c>
      <c r="AH978" s="26">
        <f t="shared" si="383"/>
        <v>36490.62656273567</v>
      </c>
      <c r="AI978" s="26">
        <f t="shared" si="384"/>
        <v>18729.837340655304</v>
      </c>
      <c r="AJ978" s="26">
        <f t="shared" si="385"/>
        <v>1</v>
      </c>
      <c r="AK978" s="26">
        <f t="shared" si="386"/>
        <v>18729.837340655304</v>
      </c>
      <c r="AL978" s="26">
        <f t="shared" ca="1" si="387"/>
        <v>35777</v>
      </c>
      <c r="AM978" s="26">
        <f t="shared" ca="1" si="388"/>
        <v>41</v>
      </c>
      <c r="AN978" s="26">
        <f ca="1">IF(AM978=0,0,COUNTIF($AM$19:AM978,C978*10+1))</f>
        <v>37</v>
      </c>
      <c r="AO978" s="21">
        <f t="shared" ca="1" si="389"/>
        <v>0</v>
      </c>
      <c r="AP978" s="33">
        <f t="shared" ca="1" si="390"/>
        <v>35777</v>
      </c>
      <c r="AR978" s="111">
        <v>16171</v>
      </c>
      <c r="AS978" s="26"/>
    </row>
    <row r="979" spans="1:45" x14ac:dyDescent="0.2">
      <c r="A979" s="15">
        <f>Daten!A979</f>
        <v>40624</v>
      </c>
      <c r="B979" s="8" t="str">
        <f>Daten!B979</f>
        <v>Wartberg ob der Aist</v>
      </c>
      <c r="C979" s="15">
        <f t="shared" ref="C979:C1042" si="391">INT(A979/10000)</f>
        <v>4</v>
      </c>
      <c r="D979" s="10">
        <f>Daten!D979</f>
        <v>0</v>
      </c>
      <c r="E979" s="9">
        <f>Daten!E979</f>
        <v>4317</v>
      </c>
      <c r="F979" s="9">
        <f>Daten!F979</f>
        <v>4220</v>
      </c>
      <c r="G979" s="27">
        <f t="shared" ref="G979:G1042" si="392">E979-F979</f>
        <v>97</v>
      </c>
      <c r="H979" s="29">
        <f t="shared" ref="H979:H1042" si="393">G979/F979</f>
        <v>2.2985781990521328E-2</v>
      </c>
      <c r="I979" s="21">
        <f t="shared" ref="I979:I1042" si="394">F979*$I$6</f>
        <v>54.434641303056615</v>
      </c>
      <c r="J979" s="21">
        <f t="shared" ref="J979:J1042" si="395">G979-I979</f>
        <v>42.565358696943385</v>
      </c>
      <c r="K979" s="27">
        <f t="shared" ref="K979:K1042" si="396">-J979*$K$5</f>
        <v>-21282.679348471691</v>
      </c>
      <c r="L979" s="16">
        <f>Daten!G979</f>
        <v>675</v>
      </c>
      <c r="M979" s="16">
        <f>Daten!H979</f>
        <v>2908</v>
      </c>
      <c r="N979" s="16">
        <f>Daten!I979</f>
        <v>734</v>
      </c>
      <c r="O979" s="28">
        <f t="shared" ref="O979:O1042" si="397">(L979+N979)/M979</f>
        <v>0.484525447042641</v>
      </c>
      <c r="P979" s="16">
        <f t="shared" ref="P979:P1042" si="398">M979*$P$6</f>
        <v>1608.1581718804118</v>
      </c>
      <c r="Q979" s="21">
        <f t="shared" ref="Q979:Q1042" si="399">L979+N979-P979</f>
        <v>-199.15817188041183</v>
      </c>
      <c r="R979" s="27">
        <f t="shared" ref="R979:R1042" si="400">Q979*$R$5</f>
        <v>-39831.634376082366</v>
      </c>
      <c r="S979" s="9">
        <f>Daten!K979</f>
        <v>15372</v>
      </c>
      <c r="T979" s="9">
        <f>Daten!L979</f>
        <v>229562</v>
      </c>
      <c r="U979" s="9">
        <f>Daten!M979</f>
        <v>647270</v>
      </c>
      <c r="V979" s="9">
        <f>Daten!N979</f>
        <v>500</v>
      </c>
      <c r="W979" s="9">
        <f>Daten!O979</f>
        <v>500</v>
      </c>
      <c r="X979" s="23">
        <f t="shared" ref="X979:X1042" si="401">S979/V979*500+T979/W979*500+U979</f>
        <v>892204</v>
      </c>
      <c r="Y979" s="9">
        <f t="shared" ref="Y979:Y1042" si="402">E979*$Y$6</f>
        <v>1526995.4600236495</v>
      </c>
      <c r="Z979" s="21">
        <f t="shared" ref="Z979:Z1042" si="403">X979-Y979</f>
        <v>-634791.4600236495</v>
      </c>
      <c r="AA979" s="27">
        <f t="shared" ref="AA979:AA1042" si="404">-Z979*$AA$5</f>
        <v>63479.146002364956</v>
      </c>
      <c r="AB979" s="32">
        <f t="shared" ref="AB979:AB1042" si="405">K979+R979+AA979</f>
        <v>2364.8322778108995</v>
      </c>
      <c r="AC979" s="31">
        <f t="shared" ref="AC979:AC1042" si="406">MAX(0,AB979)</f>
        <v>2364.8322778108995</v>
      </c>
      <c r="AG979" s="26">
        <f t="shared" ref="AG979:AG1042" si="407">IF(AB979&gt;0,K979,0)</f>
        <v>-21282.679348471691</v>
      </c>
      <c r="AH979" s="26">
        <f t="shared" ref="AH979:AH1042" si="408">IF(AB979&gt;0,AA979,0)</f>
        <v>63479.146002364956</v>
      </c>
      <c r="AI979" s="26">
        <f t="shared" ref="AI979:AI1042" si="409">AG979+AH979</f>
        <v>42196.466653893265</v>
      </c>
      <c r="AJ979" s="26">
        <f t="shared" ref="AJ979:AJ1042" si="410">IF(AND(V979=500,W979=500),1,0)</f>
        <v>1</v>
      </c>
      <c r="AK979" s="26">
        <f t="shared" ref="AK979:AK1042" si="411">IF(AND(AJ979=1,AI979&gt;=E979*$AK$5),AI979,0)</f>
        <v>42196.466653893265</v>
      </c>
      <c r="AL979" s="26">
        <f t="shared" ref="AL979:AL1042" ca="1" si="412">IF(OFFSET($AK$6,C979,0)=0,0,ROUND(AK979*OFFSET($AF$6,C979,0)/OFFSET($AK$6,C979,0),0))</f>
        <v>80602</v>
      </c>
      <c r="AM979" s="26">
        <f t="shared" ref="AM979:AM1042" ca="1" si="413">IF(AL979&gt;0,C979*10+1,0)</f>
        <v>41</v>
      </c>
      <c r="AN979" s="26">
        <f ca="1">IF(AM979=0,0,COUNTIF($AM$19:AM979,C979*10+1))</f>
        <v>38</v>
      </c>
      <c r="AO979" s="21">
        <f t="shared" ref="AO979:AO1042" ca="1" si="414">IF(AN979=1,OFFSET($AF$6,C979,0)-OFFSET($AL$6,C979,0),0)</f>
        <v>0</v>
      </c>
      <c r="AP979" s="33">
        <f t="shared" ref="AP979:AP1042" ca="1" si="415">AL979+AO979</f>
        <v>80602</v>
      </c>
      <c r="AR979" s="111">
        <v>36432</v>
      </c>
      <c r="AS979" s="26"/>
    </row>
    <row r="980" spans="1:45" x14ac:dyDescent="0.2">
      <c r="A980" s="15">
        <f>Daten!A980</f>
        <v>40625</v>
      </c>
      <c r="B980" s="8" t="str">
        <f>Daten!B980</f>
        <v>Weitersfelden</v>
      </c>
      <c r="C980" s="15">
        <f t="shared" si="391"/>
        <v>4</v>
      </c>
      <c r="D980" s="10">
        <f>Daten!D980</f>
        <v>0</v>
      </c>
      <c r="E980" s="9">
        <f>Daten!E980</f>
        <v>1048</v>
      </c>
      <c r="F980" s="9">
        <f>Daten!F980</f>
        <v>1042</v>
      </c>
      <c r="G980" s="27">
        <f t="shared" si="392"/>
        <v>6</v>
      </c>
      <c r="H980" s="29">
        <f t="shared" si="393"/>
        <v>5.7581573896353169E-3</v>
      </c>
      <c r="I980" s="21">
        <f t="shared" si="394"/>
        <v>13.440970672460899</v>
      </c>
      <c r="J980" s="21">
        <f t="shared" si="395"/>
        <v>-7.4409706724608995</v>
      </c>
      <c r="K980" s="27">
        <f t="shared" si="396"/>
        <v>3720.4853362304498</v>
      </c>
      <c r="L980" s="16">
        <f>Daten!G980</f>
        <v>180</v>
      </c>
      <c r="M980" s="16">
        <f>Daten!H980</f>
        <v>663</v>
      </c>
      <c r="N980" s="16">
        <f>Daten!I980</f>
        <v>205</v>
      </c>
      <c r="O980" s="28">
        <f t="shared" si="397"/>
        <v>0.58069381598793368</v>
      </c>
      <c r="P980" s="16">
        <f t="shared" si="398"/>
        <v>366.64679090671012</v>
      </c>
      <c r="Q980" s="21">
        <f t="shared" si="399"/>
        <v>18.353209093289877</v>
      </c>
      <c r="R980" s="27">
        <f t="shared" si="400"/>
        <v>3670.6418186579754</v>
      </c>
      <c r="S980" s="9">
        <f>Daten!K980</f>
        <v>20600</v>
      </c>
      <c r="T980" s="9">
        <f>Daten!L980</f>
        <v>55806</v>
      </c>
      <c r="U980" s="9">
        <f>Daten!M980</f>
        <v>94716</v>
      </c>
      <c r="V980" s="9">
        <f>Daten!N980</f>
        <v>500</v>
      </c>
      <c r="W980" s="9">
        <f>Daten!O980</f>
        <v>500</v>
      </c>
      <c r="X980" s="23">
        <f t="shared" si="401"/>
        <v>171122</v>
      </c>
      <c r="Y980" s="9">
        <f t="shared" si="402"/>
        <v>370695.21475672565</v>
      </c>
      <c r="Z980" s="21">
        <f t="shared" si="403"/>
        <v>-199573.21475672565</v>
      </c>
      <c r="AA980" s="27">
        <f t="shared" si="404"/>
        <v>19957.321475672565</v>
      </c>
      <c r="AB980" s="32">
        <f t="shared" si="405"/>
        <v>27348.44863056099</v>
      </c>
      <c r="AC980" s="31">
        <f t="shared" si="406"/>
        <v>27348.44863056099</v>
      </c>
      <c r="AG980" s="26">
        <f t="shared" si="407"/>
        <v>3720.4853362304498</v>
      </c>
      <c r="AH980" s="26">
        <f t="shared" si="408"/>
        <v>19957.321475672565</v>
      </c>
      <c r="AI980" s="26">
        <f t="shared" si="409"/>
        <v>23677.806811903014</v>
      </c>
      <c r="AJ980" s="26">
        <f t="shared" si="410"/>
        <v>1</v>
      </c>
      <c r="AK980" s="26">
        <f t="shared" si="411"/>
        <v>23677.806811903014</v>
      </c>
      <c r="AL980" s="26">
        <f t="shared" ca="1" si="412"/>
        <v>45229</v>
      </c>
      <c r="AM980" s="26">
        <f t="shared" ca="1" si="413"/>
        <v>41</v>
      </c>
      <c r="AN980" s="26">
        <f ca="1">IF(AM980=0,0,COUNTIF($AM$19:AM980,C980*10+1))</f>
        <v>39</v>
      </c>
      <c r="AO980" s="21">
        <f t="shared" ca="1" si="414"/>
        <v>0</v>
      </c>
      <c r="AP980" s="33">
        <f t="shared" ca="1" si="415"/>
        <v>45229</v>
      </c>
      <c r="AR980" s="111">
        <v>20444</v>
      </c>
      <c r="AS980" s="26"/>
    </row>
    <row r="981" spans="1:45" x14ac:dyDescent="0.2">
      <c r="A981" s="15">
        <f>Daten!A981</f>
        <v>40626</v>
      </c>
      <c r="B981" s="8" t="str">
        <f>Daten!B981</f>
        <v>Windhaag bei Freistadt</v>
      </c>
      <c r="C981" s="15">
        <f t="shared" si="391"/>
        <v>4</v>
      </c>
      <c r="D981" s="10">
        <f>Daten!D981</f>
        <v>0</v>
      </c>
      <c r="E981" s="9">
        <f>Daten!E981</f>
        <v>1576</v>
      </c>
      <c r="F981" s="9">
        <f>Daten!F981</f>
        <v>1583</v>
      </c>
      <c r="G981" s="27">
        <f t="shared" si="392"/>
        <v>-7</v>
      </c>
      <c r="H981" s="29">
        <f t="shared" si="393"/>
        <v>-4.421983575489577E-3</v>
      </c>
      <c r="I981" s="21">
        <f t="shared" si="394"/>
        <v>20.419440090696359</v>
      </c>
      <c r="J981" s="21">
        <f t="shared" si="395"/>
        <v>-27.419440090696359</v>
      </c>
      <c r="K981" s="27">
        <f t="shared" si="396"/>
        <v>13709.72004534818</v>
      </c>
      <c r="L981" s="16">
        <f>Daten!G981</f>
        <v>258</v>
      </c>
      <c r="M981" s="16">
        <f>Daten!H981</f>
        <v>1043</v>
      </c>
      <c r="N981" s="16">
        <f>Daten!I981</f>
        <v>275</v>
      </c>
      <c r="O981" s="28">
        <f t="shared" si="397"/>
        <v>0.51102588686481309</v>
      </c>
      <c r="P981" s="16">
        <f t="shared" si="398"/>
        <v>576.7912562831051</v>
      </c>
      <c r="Q981" s="21">
        <f t="shared" si="399"/>
        <v>-43.791256283105099</v>
      </c>
      <c r="R981" s="27">
        <f t="shared" si="400"/>
        <v>-8758.2512566210207</v>
      </c>
      <c r="S981" s="9">
        <f>Daten!K981</f>
        <v>32431</v>
      </c>
      <c r="T981" s="9">
        <f>Daten!L981</f>
        <v>72889</v>
      </c>
      <c r="U981" s="9">
        <f>Daten!M981</f>
        <v>90645</v>
      </c>
      <c r="V981" s="9">
        <f>Daten!N981</f>
        <v>500</v>
      </c>
      <c r="W981" s="9">
        <f>Daten!O981</f>
        <v>500</v>
      </c>
      <c r="X981" s="23">
        <f t="shared" si="401"/>
        <v>195965</v>
      </c>
      <c r="Y981" s="9">
        <f t="shared" si="402"/>
        <v>557457.68936698441</v>
      </c>
      <c r="Z981" s="21">
        <f t="shared" si="403"/>
        <v>-361492.68936698441</v>
      </c>
      <c r="AA981" s="27">
        <f t="shared" si="404"/>
        <v>36149.268936698441</v>
      </c>
      <c r="AB981" s="32">
        <f t="shared" si="405"/>
        <v>41100.737725425599</v>
      </c>
      <c r="AC981" s="31">
        <f t="shared" si="406"/>
        <v>41100.737725425599</v>
      </c>
      <c r="AG981" s="26">
        <f t="shared" si="407"/>
        <v>13709.72004534818</v>
      </c>
      <c r="AH981" s="26">
        <f t="shared" si="408"/>
        <v>36149.268936698441</v>
      </c>
      <c r="AI981" s="26">
        <f t="shared" si="409"/>
        <v>49858.98898204662</v>
      </c>
      <c r="AJ981" s="26">
        <f t="shared" si="410"/>
        <v>1</v>
      </c>
      <c r="AK981" s="26">
        <f t="shared" si="411"/>
        <v>49858.98898204662</v>
      </c>
      <c r="AL981" s="26">
        <f t="shared" ca="1" si="412"/>
        <v>95239</v>
      </c>
      <c r="AM981" s="26">
        <f t="shared" ca="1" si="413"/>
        <v>41</v>
      </c>
      <c r="AN981" s="26">
        <f ca="1">IF(AM981=0,0,COUNTIF($AM$19:AM981,C981*10+1))</f>
        <v>40</v>
      </c>
      <c r="AO981" s="21">
        <f t="shared" ca="1" si="414"/>
        <v>0</v>
      </c>
      <c r="AP981" s="33">
        <f t="shared" ca="1" si="415"/>
        <v>95239</v>
      </c>
      <c r="AR981" s="111">
        <v>43048</v>
      </c>
      <c r="AS981" s="26"/>
    </row>
    <row r="982" spans="1:45" x14ac:dyDescent="0.2">
      <c r="A982" s="15">
        <f>Daten!A982</f>
        <v>40627</v>
      </c>
      <c r="B982" s="8" t="str">
        <f>Daten!B982</f>
        <v>Bad Zell</v>
      </c>
      <c r="C982" s="15">
        <f t="shared" si="391"/>
        <v>4</v>
      </c>
      <c r="D982" s="10">
        <f>Daten!D982</f>
        <v>0</v>
      </c>
      <c r="E982" s="9">
        <f>Daten!E982</f>
        <v>2898</v>
      </c>
      <c r="F982" s="9">
        <f>Daten!F982</f>
        <v>2859</v>
      </c>
      <c r="G982" s="27">
        <f t="shared" si="392"/>
        <v>39</v>
      </c>
      <c r="H982" s="29">
        <f t="shared" si="393"/>
        <v>1.3641133263378805E-2</v>
      </c>
      <c r="I982" s="21">
        <f t="shared" si="394"/>
        <v>36.878824522615844</v>
      </c>
      <c r="J982" s="21">
        <f t="shared" si="395"/>
        <v>2.1211754773841562</v>
      </c>
      <c r="K982" s="27">
        <f t="shared" si="396"/>
        <v>-1060.5877386920781</v>
      </c>
      <c r="L982" s="16">
        <f>Daten!G982</f>
        <v>478</v>
      </c>
      <c r="M982" s="16">
        <f>Daten!H982</f>
        <v>1880</v>
      </c>
      <c r="N982" s="16">
        <f>Daten!I982</f>
        <v>540</v>
      </c>
      <c r="O982" s="28">
        <f t="shared" si="397"/>
        <v>0.54148936170212769</v>
      </c>
      <c r="P982" s="16">
        <f t="shared" si="398"/>
        <v>1039.6620918621645</v>
      </c>
      <c r="Q982" s="21">
        <f t="shared" si="399"/>
        <v>-21.662091862164516</v>
      </c>
      <c r="R982" s="27">
        <f t="shared" si="400"/>
        <v>-4332.4183724329032</v>
      </c>
      <c r="S982" s="9">
        <f>Daten!K982</f>
        <v>30815</v>
      </c>
      <c r="T982" s="9">
        <f>Daten!L982</f>
        <v>197558</v>
      </c>
      <c r="U982" s="9">
        <f>Daten!M982</f>
        <v>471801</v>
      </c>
      <c r="V982" s="9">
        <f>Daten!N982</f>
        <v>500</v>
      </c>
      <c r="W982" s="9">
        <f>Daten!O982</f>
        <v>500</v>
      </c>
      <c r="X982" s="23">
        <f t="shared" si="401"/>
        <v>700174</v>
      </c>
      <c r="Y982" s="9">
        <f t="shared" si="402"/>
        <v>1025071.3095085792</v>
      </c>
      <c r="Z982" s="21">
        <f t="shared" si="403"/>
        <v>-324897.3095085792</v>
      </c>
      <c r="AA982" s="27">
        <f t="shared" si="404"/>
        <v>32489.73095085792</v>
      </c>
      <c r="AB982" s="32">
        <f t="shared" si="405"/>
        <v>27096.724839732939</v>
      </c>
      <c r="AC982" s="31">
        <f t="shared" si="406"/>
        <v>27096.724839732939</v>
      </c>
      <c r="AG982" s="26">
        <f t="shared" si="407"/>
        <v>-1060.5877386920781</v>
      </c>
      <c r="AH982" s="26">
        <f t="shared" si="408"/>
        <v>32489.73095085792</v>
      </c>
      <c r="AI982" s="26">
        <f t="shared" si="409"/>
        <v>31429.143212165844</v>
      </c>
      <c r="AJ982" s="26">
        <f t="shared" si="410"/>
        <v>1</v>
      </c>
      <c r="AK982" s="26">
        <f t="shared" si="411"/>
        <v>31429.143212165844</v>
      </c>
      <c r="AL982" s="26">
        <f t="shared" ca="1" si="412"/>
        <v>60035</v>
      </c>
      <c r="AM982" s="26">
        <f t="shared" ca="1" si="413"/>
        <v>41</v>
      </c>
      <c r="AN982" s="26">
        <f ca="1">IF(AM982=0,0,COUNTIF($AM$19:AM982,C982*10+1))</f>
        <v>41</v>
      </c>
      <c r="AO982" s="21">
        <f t="shared" ca="1" si="414"/>
        <v>0</v>
      </c>
      <c r="AP982" s="33">
        <f t="shared" ca="1" si="415"/>
        <v>60035</v>
      </c>
      <c r="AR982" s="111">
        <v>27136</v>
      </c>
      <c r="AS982" s="26"/>
    </row>
    <row r="983" spans="1:45" x14ac:dyDescent="0.2">
      <c r="A983" s="15">
        <f>Daten!A983</f>
        <v>40701</v>
      </c>
      <c r="B983" s="8" t="str">
        <f>Daten!B983</f>
        <v>Altmünster</v>
      </c>
      <c r="C983" s="15">
        <f t="shared" si="391"/>
        <v>4</v>
      </c>
      <c r="D983" s="10">
        <f>Daten!D983</f>
        <v>0</v>
      </c>
      <c r="E983" s="9">
        <f>Daten!E983</f>
        <v>9841</v>
      </c>
      <c r="F983" s="9">
        <f>Daten!F983</f>
        <v>9744</v>
      </c>
      <c r="G983" s="27">
        <f t="shared" si="392"/>
        <v>97</v>
      </c>
      <c r="H983" s="29">
        <f t="shared" si="393"/>
        <v>9.9548440065681445E-3</v>
      </c>
      <c r="I983" s="21">
        <f t="shared" si="394"/>
        <v>125.68984475283973</v>
      </c>
      <c r="J983" s="21">
        <f t="shared" si="395"/>
        <v>-28.689844752839733</v>
      </c>
      <c r="K983" s="27">
        <f t="shared" si="396"/>
        <v>14344.922376419867</v>
      </c>
      <c r="L983" s="16">
        <f>Daten!G983</f>
        <v>1465</v>
      </c>
      <c r="M983" s="16">
        <f>Daten!H983</f>
        <v>6305</v>
      </c>
      <c r="N983" s="16">
        <f>Daten!I983</f>
        <v>2071</v>
      </c>
      <c r="O983" s="28">
        <f t="shared" si="397"/>
        <v>0.56082474226804124</v>
      </c>
      <c r="P983" s="16">
        <f t="shared" si="398"/>
        <v>3486.7390899951847</v>
      </c>
      <c r="Q983" s="21">
        <f t="shared" si="399"/>
        <v>49.260910004815287</v>
      </c>
      <c r="R983" s="27">
        <f t="shared" si="400"/>
        <v>9852.1820009630574</v>
      </c>
      <c r="S983" s="9">
        <f>Daten!K983</f>
        <v>30954</v>
      </c>
      <c r="T983" s="9">
        <f>Daten!L983</f>
        <v>1098484</v>
      </c>
      <c r="U983" s="9">
        <f>Daten!M983</f>
        <v>1976379</v>
      </c>
      <c r="V983" s="9">
        <f>Daten!N983</f>
        <v>500</v>
      </c>
      <c r="W983" s="9">
        <f>Daten!O983</f>
        <v>500</v>
      </c>
      <c r="X983" s="23">
        <f t="shared" si="401"/>
        <v>3105817</v>
      </c>
      <c r="Y983" s="9">
        <f t="shared" si="402"/>
        <v>3480927.1072718869</v>
      </c>
      <c r="Z983" s="21">
        <f t="shared" si="403"/>
        <v>-375110.1072718869</v>
      </c>
      <c r="AA983" s="27">
        <f t="shared" si="404"/>
        <v>37511.010727188688</v>
      </c>
      <c r="AB983" s="32">
        <f t="shared" si="405"/>
        <v>61708.115104571611</v>
      </c>
      <c r="AC983" s="31">
        <f t="shared" si="406"/>
        <v>61708.115104571611</v>
      </c>
      <c r="AG983" s="26">
        <f t="shared" si="407"/>
        <v>14344.922376419867</v>
      </c>
      <c r="AH983" s="26">
        <f t="shared" si="408"/>
        <v>37511.010727188688</v>
      </c>
      <c r="AI983" s="26">
        <f t="shared" si="409"/>
        <v>51855.933103608557</v>
      </c>
      <c r="AJ983" s="26">
        <f t="shared" si="410"/>
        <v>1</v>
      </c>
      <c r="AK983" s="26">
        <f t="shared" si="411"/>
        <v>51855.933103608557</v>
      </c>
      <c r="AL983" s="26">
        <f t="shared" ca="1" si="412"/>
        <v>99053</v>
      </c>
      <c r="AM983" s="26">
        <f t="shared" ca="1" si="413"/>
        <v>41</v>
      </c>
      <c r="AN983" s="26">
        <f ca="1">IF(AM983=0,0,COUNTIF($AM$19:AM983,C983*10+1))</f>
        <v>42</v>
      </c>
      <c r="AO983" s="21">
        <f t="shared" ca="1" si="414"/>
        <v>0</v>
      </c>
      <c r="AP983" s="33">
        <f t="shared" ca="1" si="415"/>
        <v>99053</v>
      </c>
      <c r="AR983" s="111">
        <v>44772</v>
      </c>
      <c r="AS983" s="26"/>
    </row>
    <row r="984" spans="1:45" x14ac:dyDescent="0.2">
      <c r="A984" s="15">
        <f>Daten!A984</f>
        <v>40702</v>
      </c>
      <c r="B984" s="8" t="str">
        <f>Daten!B984</f>
        <v>Bad Goisern am Hallstättersee</v>
      </c>
      <c r="C984" s="15">
        <f t="shared" si="391"/>
        <v>4</v>
      </c>
      <c r="D984" s="10">
        <f>Daten!D984</f>
        <v>0</v>
      </c>
      <c r="E984" s="9">
        <f>Daten!E984</f>
        <v>7550</v>
      </c>
      <c r="F984" s="9">
        <f>Daten!F984</f>
        <v>7481</v>
      </c>
      <c r="G984" s="27">
        <f t="shared" si="392"/>
        <v>69</v>
      </c>
      <c r="H984" s="29">
        <f t="shared" si="393"/>
        <v>9.2233658601791196E-3</v>
      </c>
      <c r="I984" s="21">
        <f t="shared" si="394"/>
        <v>96.498945873973113</v>
      </c>
      <c r="J984" s="21">
        <f t="shared" si="395"/>
        <v>-27.498945873973113</v>
      </c>
      <c r="K984" s="27">
        <f t="shared" si="396"/>
        <v>13749.472936986556</v>
      </c>
      <c r="L984" s="16">
        <f>Daten!G984</f>
        <v>968</v>
      </c>
      <c r="M984" s="16">
        <f>Daten!H984</f>
        <v>4907</v>
      </c>
      <c r="N984" s="16">
        <f>Daten!I984</f>
        <v>1675</v>
      </c>
      <c r="O984" s="28">
        <f t="shared" si="397"/>
        <v>0.53861830038720193</v>
      </c>
      <c r="P984" s="16">
        <f t="shared" si="398"/>
        <v>2713.6286621104473</v>
      </c>
      <c r="Q984" s="21">
        <f t="shared" si="399"/>
        <v>-70.628662110447294</v>
      </c>
      <c r="R984" s="27">
        <f t="shared" si="400"/>
        <v>-14125.732422089459</v>
      </c>
      <c r="S984" s="9">
        <f>Daten!K984</f>
        <v>13734</v>
      </c>
      <c r="T984" s="9">
        <f>Daten!L984</f>
        <v>635172</v>
      </c>
      <c r="U984" s="9">
        <f>Daten!M984</f>
        <v>2488049</v>
      </c>
      <c r="V984" s="9">
        <f>Daten!N984</f>
        <v>500</v>
      </c>
      <c r="W984" s="9">
        <f>Daten!O984</f>
        <v>500</v>
      </c>
      <c r="X984" s="23">
        <f t="shared" si="401"/>
        <v>3136955</v>
      </c>
      <c r="Y984" s="9">
        <f t="shared" si="402"/>
        <v>2670561.9002035102</v>
      </c>
      <c r="Z984" s="21">
        <f t="shared" si="403"/>
        <v>466393.09979648981</v>
      </c>
      <c r="AA984" s="27">
        <f t="shared" si="404"/>
        <v>-46639.309979648984</v>
      </c>
      <c r="AB984" s="32">
        <f t="shared" si="405"/>
        <v>-47015.569464751883</v>
      </c>
      <c r="AC984" s="31">
        <f t="shared" si="406"/>
        <v>0</v>
      </c>
      <c r="AG984" s="26">
        <f t="shared" si="407"/>
        <v>0</v>
      </c>
      <c r="AH984" s="26">
        <f t="shared" si="408"/>
        <v>0</v>
      </c>
      <c r="AI984" s="26">
        <f t="shared" si="409"/>
        <v>0</v>
      </c>
      <c r="AJ984" s="26">
        <f t="shared" si="410"/>
        <v>1</v>
      </c>
      <c r="AK984" s="26">
        <f t="shared" si="411"/>
        <v>0</v>
      </c>
      <c r="AL984" s="26">
        <f t="shared" ca="1" si="412"/>
        <v>0</v>
      </c>
      <c r="AM984" s="26">
        <f t="shared" ca="1" si="413"/>
        <v>0</v>
      </c>
      <c r="AN984" s="26">
        <f ca="1">IF(AM984=0,0,COUNTIF($AM$19:AM984,C984*10+1))</f>
        <v>0</v>
      </c>
      <c r="AO984" s="21">
        <f t="shared" ca="1" si="414"/>
        <v>0</v>
      </c>
      <c r="AP984" s="33">
        <f t="shared" ca="1" si="415"/>
        <v>0</v>
      </c>
      <c r="AR984" s="111">
        <v>0</v>
      </c>
      <c r="AS984" s="26"/>
    </row>
    <row r="985" spans="1:45" x14ac:dyDescent="0.2">
      <c r="A985" s="15">
        <f>Daten!A985</f>
        <v>40703</v>
      </c>
      <c r="B985" s="8" t="str">
        <f>Daten!B985</f>
        <v>Bad Ischl</v>
      </c>
      <c r="C985" s="15">
        <f t="shared" si="391"/>
        <v>4</v>
      </c>
      <c r="D985" s="10">
        <f>Daten!D985</f>
        <v>0</v>
      </c>
      <c r="E985" s="9">
        <f>Daten!E985</f>
        <v>14083</v>
      </c>
      <c r="F985" s="9">
        <f>Daten!F985</f>
        <v>13910</v>
      </c>
      <c r="G985" s="27">
        <f t="shared" si="392"/>
        <v>173</v>
      </c>
      <c r="H985" s="29">
        <f t="shared" si="393"/>
        <v>1.2437095614665708E-2</v>
      </c>
      <c r="I985" s="21">
        <f t="shared" si="394"/>
        <v>179.42792903448284</v>
      </c>
      <c r="J985" s="21">
        <f t="shared" si="395"/>
        <v>-6.4279290344828439</v>
      </c>
      <c r="K985" s="27">
        <f t="shared" si="396"/>
        <v>3213.9645172414221</v>
      </c>
      <c r="L985" s="16">
        <f>Daten!G985</f>
        <v>1885</v>
      </c>
      <c r="M985" s="16">
        <f>Daten!H985</f>
        <v>8885</v>
      </c>
      <c r="N985" s="16">
        <f>Daten!I985</f>
        <v>3313</v>
      </c>
      <c r="O985" s="28">
        <f t="shared" si="397"/>
        <v>0.58503095104108049</v>
      </c>
      <c r="P985" s="16">
        <f t="shared" si="398"/>
        <v>4913.5094075507086</v>
      </c>
      <c r="Q985" s="21">
        <f t="shared" si="399"/>
        <v>284.4905924492914</v>
      </c>
      <c r="R985" s="27">
        <f t="shared" si="400"/>
        <v>56898.11848985828</v>
      </c>
      <c r="S985" s="9">
        <f>Daten!K985</f>
        <v>32800</v>
      </c>
      <c r="T985" s="9">
        <f>Daten!L985</f>
        <v>1417501</v>
      </c>
      <c r="U985" s="9">
        <f>Daten!M985</f>
        <v>3561523</v>
      </c>
      <c r="V985" s="9">
        <f>Daten!N985</f>
        <v>500</v>
      </c>
      <c r="W985" s="9">
        <f>Daten!O985</f>
        <v>500</v>
      </c>
      <c r="X985" s="23">
        <f t="shared" si="401"/>
        <v>5011824</v>
      </c>
      <c r="Y985" s="9">
        <f t="shared" si="402"/>
        <v>4981393.8066974878</v>
      </c>
      <c r="Z985" s="21">
        <f t="shared" si="403"/>
        <v>30430.193302512169</v>
      </c>
      <c r="AA985" s="27">
        <f t="shared" si="404"/>
        <v>-3043.0193302512171</v>
      </c>
      <c r="AB985" s="32">
        <f t="shared" si="405"/>
        <v>57069.063676848484</v>
      </c>
      <c r="AC985" s="31">
        <f t="shared" si="406"/>
        <v>57069.063676848484</v>
      </c>
      <c r="AG985" s="26">
        <f t="shared" si="407"/>
        <v>3213.9645172414221</v>
      </c>
      <c r="AH985" s="26">
        <f t="shared" si="408"/>
        <v>-3043.0193302512171</v>
      </c>
      <c r="AI985" s="26">
        <f t="shared" si="409"/>
        <v>170.945186990205</v>
      </c>
      <c r="AJ985" s="26">
        <f t="shared" si="410"/>
        <v>1</v>
      </c>
      <c r="AK985" s="26">
        <f t="shared" si="411"/>
        <v>0</v>
      </c>
      <c r="AL985" s="26">
        <f t="shared" ca="1" si="412"/>
        <v>0</v>
      </c>
      <c r="AM985" s="26">
        <f t="shared" ca="1" si="413"/>
        <v>0</v>
      </c>
      <c r="AN985" s="26">
        <f ca="1">IF(AM985=0,0,COUNTIF($AM$19:AM985,C985*10+1))</f>
        <v>0</v>
      </c>
      <c r="AO985" s="21">
        <f t="shared" ca="1" si="414"/>
        <v>0</v>
      </c>
      <c r="AP985" s="33">
        <f t="shared" ca="1" si="415"/>
        <v>0</v>
      </c>
      <c r="AR985" s="111">
        <v>0</v>
      </c>
      <c r="AS985" s="26"/>
    </row>
    <row r="986" spans="1:45" x14ac:dyDescent="0.2">
      <c r="A986" s="15">
        <f>Daten!A986</f>
        <v>40704</v>
      </c>
      <c r="B986" s="8" t="str">
        <f>Daten!B986</f>
        <v>Ebensee am Traunsee</v>
      </c>
      <c r="C986" s="15">
        <f t="shared" si="391"/>
        <v>4</v>
      </c>
      <c r="D986" s="10">
        <f>Daten!D986</f>
        <v>0</v>
      </c>
      <c r="E986" s="9">
        <f>Daten!E986</f>
        <v>7682</v>
      </c>
      <c r="F986" s="9">
        <f>Daten!F986</f>
        <v>7730</v>
      </c>
      <c r="G986" s="27">
        <f t="shared" si="392"/>
        <v>-48</v>
      </c>
      <c r="H986" s="29">
        <f t="shared" si="393"/>
        <v>-6.2095730918499351E-3</v>
      </c>
      <c r="I986" s="21">
        <f t="shared" si="394"/>
        <v>99.710847694935467</v>
      </c>
      <c r="J986" s="21">
        <f t="shared" si="395"/>
        <v>-147.71084769493547</v>
      </c>
      <c r="K986" s="27">
        <f t="shared" si="396"/>
        <v>73855.42384746774</v>
      </c>
      <c r="L986" s="16">
        <f>Daten!G986</f>
        <v>955</v>
      </c>
      <c r="M986" s="16">
        <f>Daten!H986</f>
        <v>4947</v>
      </c>
      <c r="N986" s="16">
        <f>Daten!I986</f>
        <v>1780</v>
      </c>
      <c r="O986" s="28">
        <f t="shared" si="397"/>
        <v>0.55286031938548619</v>
      </c>
      <c r="P986" s="16">
        <f t="shared" si="398"/>
        <v>2735.7491321500679</v>
      </c>
      <c r="Q986" s="21">
        <f t="shared" si="399"/>
        <v>-0.74913215006790779</v>
      </c>
      <c r="R986" s="27">
        <f t="shared" si="400"/>
        <v>-149.82643001358156</v>
      </c>
      <c r="S986" s="9">
        <f>Daten!K986</f>
        <v>28608</v>
      </c>
      <c r="T986" s="9">
        <f>Daten!L986</f>
        <v>633654</v>
      </c>
      <c r="U986" s="9">
        <f>Daten!M986</f>
        <v>1547382</v>
      </c>
      <c r="V986" s="9">
        <f>Daten!N986</f>
        <v>500</v>
      </c>
      <c r="W986" s="9">
        <f>Daten!O986</f>
        <v>500</v>
      </c>
      <c r="X986" s="23">
        <f t="shared" si="401"/>
        <v>2209644</v>
      </c>
      <c r="Y986" s="9">
        <f t="shared" si="402"/>
        <v>2717252.5188560751</v>
      </c>
      <c r="Z986" s="21">
        <f t="shared" si="403"/>
        <v>-507608.51885607513</v>
      </c>
      <c r="AA986" s="27">
        <f t="shared" si="404"/>
        <v>50760.851885607517</v>
      </c>
      <c r="AB986" s="32">
        <f t="shared" si="405"/>
        <v>124466.44930306167</v>
      </c>
      <c r="AC986" s="31">
        <f t="shared" si="406"/>
        <v>124466.44930306167</v>
      </c>
      <c r="AG986" s="26">
        <f t="shared" si="407"/>
        <v>73855.42384746774</v>
      </c>
      <c r="AH986" s="26">
        <f t="shared" si="408"/>
        <v>50760.851885607517</v>
      </c>
      <c r="AI986" s="26">
        <f t="shared" si="409"/>
        <v>124616.27573307525</v>
      </c>
      <c r="AJ986" s="26">
        <f t="shared" si="410"/>
        <v>1</v>
      </c>
      <c r="AK986" s="26">
        <f t="shared" si="411"/>
        <v>124616.27573307525</v>
      </c>
      <c r="AL986" s="26">
        <f t="shared" ca="1" si="412"/>
        <v>238038</v>
      </c>
      <c r="AM986" s="26">
        <f t="shared" ca="1" si="413"/>
        <v>41</v>
      </c>
      <c r="AN986" s="26">
        <f ca="1">IF(AM986=0,0,COUNTIF($AM$19:AM986,C986*10+1))</f>
        <v>43</v>
      </c>
      <c r="AO986" s="21">
        <f t="shared" ca="1" si="414"/>
        <v>0</v>
      </c>
      <c r="AP986" s="33">
        <f t="shared" ca="1" si="415"/>
        <v>238038</v>
      </c>
      <c r="AR986" s="111">
        <v>107593</v>
      </c>
      <c r="AS986" s="26"/>
    </row>
    <row r="987" spans="1:45" x14ac:dyDescent="0.2">
      <c r="A987" s="15">
        <f>Daten!A987</f>
        <v>40705</v>
      </c>
      <c r="B987" s="8" t="str">
        <f>Daten!B987</f>
        <v>Gmunden</v>
      </c>
      <c r="C987" s="15">
        <f t="shared" si="391"/>
        <v>4</v>
      </c>
      <c r="D987" s="10">
        <f>Daten!D987</f>
        <v>0</v>
      </c>
      <c r="E987" s="9">
        <f>Daten!E987</f>
        <v>13243</v>
      </c>
      <c r="F987" s="9">
        <f>Daten!F987</f>
        <v>13140</v>
      </c>
      <c r="G987" s="27">
        <f t="shared" si="392"/>
        <v>103</v>
      </c>
      <c r="H987" s="29">
        <f t="shared" si="393"/>
        <v>7.838660578386605E-3</v>
      </c>
      <c r="I987" s="21">
        <f t="shared" si="394"/>
        <v>169.49554187729004</v>
      </c>
      <c r="J987" s="21">
        <f t="shared" si="395"/>
        <v>-66.495541877290037</v>
      </c>
      <c r="K987" s="27">
        <f t="shared" si="396"/>
        <v>33247.770938645015</v>
      </c>
      <c r="L987" s="16">
        <f>Daten!G987</f>
        <v>1643</v>
      </c>
      <c r="M987" s="16">
        <f>Daten!H987</f>
        <v>8320</v>
      </c>
      <c r="N987" s="16">
        <f>Daten!I987</f>
        <v>3280</v>
      </c>
      <c r="O987" s="28">
        <f t="shared" si="397"/>
        <v>0.59170673076923075</v>
      </c>
      <c r="P987" s="16">
        <f t="shared" si="398"/>
        <v>4601.0577682410685</v>
      </c>
      <c r="Q987" s="21">
        <f t="shared" si="399"/>
        <v>321.94223175893148</v>
      </c>
      <c r="R987" s="27">
        <f t="shared" si="400"/>
        <v>64388.446351786297</v>
      </c>
      <c r="S987" s="9">
        <f>Daten!K987</f>
        <v>10128</v>
      </c>
      <c r="T987" s="9">
        <f>Daten!L987</f>
        <v>1692997</v>
      </c>
      <c r="U987" s="9">
        <f>Daten!M987</f>
        <v>7308960</v>
      </c>
      <c r="V987" s="9">
        <f>Daten!N987</f>
        <v>500</v>
      </c>
      <c r="W987" s="9">
        <f>Daten!O987</f>
        <v>500</v>
      </c>
      <c r="X987" s="23">
        <f t="shared" si="401"/>
        <v>9012085</v>
      </c>
      <c r="Y987" s="9">
        <f t="shared" si="402"/>
        <v>4684271.6879993491</v>
      </c>
      <c r="Z987" s="21">
        <f t="shared" si="403"/>
        <v>4327813.3120006509</v>
      </c>
      <c r="AA987" s="27">
        <f t="shared" si="404"/>
        <v>-432781.33120006509</v>
      </c>
      <c r="AB987" s="32">
        <f t="shared" si="405"/>
        <v>-335145.11390963377</v>
      </c>
      <c r="AC987" s="31">
        <f t="shared" si="406"/>
        <v>0</v>
      </c>
      <c r="AG987" s="26">
        <f t="shared" si="407"/>
        <v>0</v>
      </c>
      <c r="AH987" s="26">
        <f t="shared" si="408"/>
        <v>0</v>
      </c>
      <c r="AI987" s="26">
        <f t="shared" si="409"/>
        <v>0</v>
      </c>
      <c r="AJ987" s="26">
        <f t="shared" si="410"/>
        <v>1</v>
      </c>
      <c r="AK987" s="26">
        <f t="shared" si="411"/>
        <v>0</v>
      </c>
      <c r="AL987" s="26">
        <f t="shared" ca="1" si="412"/>
        <v>0</v>
      </c>
      <c r="AM987" s="26">
        <f t="shared" ca="1" si="413"/>
        <v>0</v>
      </c>
      <c r="AN987" s="26">
        <f ca="1">IF(AM987=0,0,COUNTIF($AM$19:AM987,C987*10+1))</f>
        <v>0</v>
      </c>
      <c r="AO987" s="21">
        <f t="shared" ca="1" si="414"/>
        <v>0</v>
      </c>
      <c r="AP987" s="33">
        <f t="shared" ca="1" si="415"/>
        <v>0</v>
      </c>
      <c r="AR987" s="111">
        <v>0</v>
      </c>
      <c r="AS987" s="26"/>
    </row>
    <row r="988" spans="1:45" x14ac:dyDescent="0.2">
      <c r="A988" s="15">
        <f>Daten!A988</f>
        <v>40706</v>
      </c>
      <c r="B988" s="8" t="str">
        <f>Daten!B988</f>
        <v>Gosau</v>
      </c>
      <c r="C988" s="15">
        <f t="shared" si="391"/>
        <v>4</v>
      </c>
      <c r="D988" s="10">
        <f>Daten!D988</f>
        <v>0</v>
      </c>
      <c r="E988" s="9">
        <f>Daten!E988</f>
        <v>1785</v>
      </c>
      <c r="F988" s="9">
        <f>Daten!F988</f>
        <v>1765</v>
      </c>
      <c r="G988" s="27">
        <f t="shared" si="392"/>
        <v>20</v>
      </c>
      <c r="H988" s="29">
        <f t="shared" si="393"/>
        <v>1.1331444759206799E-2</v>
      </c>
      <c r="I988" s="21">
        <f t="shared" si="394"/>
        <v>22.767095236941927</v>
      </c>
      <c r="J988" s="21">
        <f t="shared" si="395"/>
        <v>-2.7670952369419268</v>
      </c>
      <c r="K988" s="27">
        <f t="shared" si="396"/>
        <v>1383.5476184709635</v>
      </c>
      <c r="L988" s="16">
        <f>Daten!G988</f>
        <v>224</v>
      </c>
      <c r="M988" s="16">
        <f>Daten!H988</f>
        <v>1134</v>
      </c>
      <c r="N988" s="16">
        <f>Daten!I988</f>
        <v>427</v>
      </c>
      <c r="O988" s="28">
        <f t="shared" si="397"/>
        <v>0.57407407407407407</v>
      </c>
      <c r="P988" s="16">
        <f t="shared" si="398"/>
        <v>627.1153256232418</v>
      </c>
      <c r="Q988" s="21">
        <f t="shared" si="399"/>
        <v>23.884674376758198</v>
      </c>
      <c r="R988" s="27">
        <f t="shared" si="400"/>
        <v>4776.9348753516397</v>
      </c>
      <c r="S988" s="9">
        <f>Daten!K988</f>
        <v>11885</v>
      </c>
      <c r="T988" s="9">
        <f>Daten!L988</f>
        <v>334159</v>
      </c>
      <c r="U988" s="9">
        <f>Daten!M988</f>
        <v>463573</v>
      </c>
      <c r="V988" s="9">
        <f>Daten!N988</f>
        <v>500</v>
      </c>
      <c r="W988" s="9">
        <f>Daten!O988</f>
        <v>500</v>
      </c>
      <c r="X988" s="23">
        <f t="shared" si="401"/>
        <v>809617</v>
      </c>
      <c r="Y988" s="9">
        <f t="shared" si="402"/>
        <v>631384.50223354518</v>
      </c>
      <c r="Z988" s="21">
        <f t="shared" si="403"/>
        <v>178232.49776645482</v>
      </c>
      <c r="AA988" s="27">
        <f t="shared" si="404"/>
        <v>-17823.249776645484</v>
      </c>
      <c r="AB988" s="32">
        <f t="shared" si="405"/>
        <v>-11662.767282822881</v>
      </c>
      <c r="AC988" s="31">
        <f t="shared" si="406"/>
        <v>0</v>
      </c>
      <c r="AG988" s="26">
        <f t="shared" si="407"/>
        <v>0</v>
      </c>
      <c r="AH988" s="26">
        <f t="shared" si="408"/>
        <v>0</v>
      </c>
      <c r="AI988" s="26">
        <f t="shared" si="409"/>
        <v>0</v>
      </c>
      <c r="AJ988" s="26">
        <f t="shared" si="410"/>
        <v>1</v>
      </c>
      <c r="AK988" s="26">
        <f t="shared" si="411"/>
        <v>0</v>
      </c>
      <c r="AL988" s="26">
        <f t="shared" ca="1" si="412"/>
        <v>0</v>
      </c>
      <c r="AM988" s="26">
        <f t="shared" ca="1" si="413"/>
        <v>0</v>
      </c>
      <c r="AN988" s="26">
        <f ca="1">IF(AM988=0,0,COUNTIF($AM$19:AM988,C988*10+1))</f>
        <v>0</v>
      </c>
      <c r="AO988" s="21">
        <f t="shared" ca="1" si="414"/>
        <v>0</v>
      </c>
      <c r="AP988" s="33">
        <f t="shared" ca="1" si="415"/>
        <v>0</v>
      </c>
      <c r="AR988" s="111">
        <v>0</v>
      </c>
      <c r="AS988" s="26"/>
    </row>
    <row r="989" spans="1:45" x14ac:dyDescent="0.2">
      <c r="A989" s="15">
        <f>Daten!A989</f>
        <v>40707</v>
      </c>
      <c r="B989" s="8" t="str">
        <f>Daten!B989</f>
        <v>Grünau im Almtal</v>
      </c>
      <c r="C989" s="15">
        <f t="shared" si="391"/>
        <v>4</v>
      </c>
      <c r="D989" s="10">
        <f>Daten!D989</f>
        <v>0</v>
      </c>
      <c r="E989" s="9">
        <f>Daten!E989</f>
        <v>2066</v>
      </c>
      <c r="F989" s="9">
        <f>Daten!F989</f>
        <v>2090</v>
      </c>
      <c r="G989" s="27">
        <f t="shared" si="392"/>
        <v>-24</v>
      </c>
      <c r="H989" s="29">
        <f t="shared" si="393"/>
        <v>-1.1483253588516746E-2</v>
      </c>
      <c r="I989" s="21">
        <f t="shared" si="394"/>
        <v>26.959336569523302</v>
      </c>
      <c r="J989" s="21">
        <f t="shared" si="395"/>
        <v>-50.959336569523302</v>
      </c>
      <c r="K989" s="27">
        <f t="shared" si="396"/>
        <v>25479.66828476165</v>
      </c>
      <c r="L989" s="16">
        <f>Daten!G989</f>
        <v>313</v>
      </c>
      <c r="M989" s="16">
        <f>Daten!H989</f>
        <v>1255</v>
      </c>
      <c r="N989" s="16">
        <f>Daten!I989</f>
        <v>498</v>
      </c>
      <c r="O989" s="28">
        <f t="shared" si="397"/>
        <v>0.64621513944223108</v>
      </c>
      <c r="P989" s="16">
        <f t="shared" si="398"/>
        <v>694.02974749309385</v>
      </c>
      <c r="Q989" s="21">
        <f t="shared" si="399"/>
        <v>116.97025250690615</v>
      </c>
      <c r="R989" s="27">
        <f t="shared" si="400"/>
        <v>23394.050501381229</v>
      </c>
      <c r="S989" s="9">
        <f>Daten!K989</f>
        <v>28935</v>
      </c>
      <c r="T989" s="9">
        <f>Daten!L989</f>
        <v>210224</v>
      </c>
      <c r="U989" s="9">
        <f>Daten!M989</f>
        <v>318609</v>
      </c>
      <c r="V989" s="9">
        <f>Daten!N989</f>
        <v>500</v>
      </c>
      <c r="W989" s="9">
        <f>Daten!O989</f>
        <v>500</v>
      </c>
      <c r="X989" s="23">
        <f t="shared" si="401"/>
        <v>557768</v>
      </c>
      <c r="Y989" s="9">
        <f t="shared" si="402"/>
        <v>730778.92527423205</v>
      </c>
      <c r="Z989" s="21">
        <f t="shared" si="403"/>
        <v>-173010.92527423205</v>
      </c>
      <c r="AA989" s="27">
        <f t="shared" si="404"/>
        <v>17301.092527423207</v>
      </c>
      <c r="AB989" s="32">
        <f t="shared" si="405"/>
        <v>66174.811313566082</v>
      </c>
      <c r="AC989" s="31">
        <f t="shared" si="406"/>
        <v>66174.811313566082</v>
      </c>
      <c r="AG989" s="26">
        <f t="shared" si="407"/>
        <v>25479.66828476165</v>
      </c>
      <c r="AH989" s="26">
        <f t="shared" si="408"/>
        <v>17301.092527423207</v>
      </c>
      <c r="AI989" s="26">
        <f t="shared" si="409"/>
        <v>42780.760812184861</v>
      </c>
      <c r="AJ989" s="26">
        <f t="shared" si="410"/>
        <v>1</v>
      </c>
      <c r="AK989" s="26">
        <f t="shared" si="411"/>
        <v>42780.760812184861</v>
      </c>
      <c r="AL989" s="26">
        <f t="shared" ca="1" si="412"/>
        <v>81718</v>
      </c>
      <c r="AM989" s="26">
        <f t="shared" ca="1" si="413"/>
        <v>41</v>
      </c>
      <c r="AN989" s="26">
        <f ca="1">IF(AM989=0,0,COUNTIF($AM$19:AM989,C989*10+1))</f>
        <v>44</v>
      </c>
      <c r="AO989" s="21">
        <f t="shared" ca="1" si="414"/>
        <v>0</v>
      </c>
      <c r="AP989" s="33">
        <f t="shared" ca="1" si="415"/>
        <v>81718</v>
      </c>
      <c r="AR989" s="111">
        <v>36936</v>
      </c>
      <c r="AS989" s="26"/>
    </row>
    <row r="990" spans="1:45" x14ac:dyDescent="0.2">
      <c r="A990" s="15">
        <f>Daten!A990</f>
        <v>40708</v>
      </c>
      <c r="B990" s="8" t="str">
        <f>Daten!B990</f>
        <v>Gschwandt</v>
      </c>
      <c r="C990" s="15">
        <f t="shared" si="391"/>
        <v>4</v>
      </c>
      <c r="D990" s="10">
        <f>Daten!D990</f>
        <v>0</v>
      </c>
      <c r="E990" s="9">
        <f>Daten!E990</f>
        <v>2825</v>
      </c>
      <c r="F990" s="9">
        <f>Daten!F990</f>
        <v>2699</v>
      </c>
      <c r="G990" s="27">
        <f t="shared" si="392"/>
        <v>126</v>
      </c>
      <c r="H990" s="29">
        <f t="shared" si="393"/>
        <v>4.6683957021118931E-2</v>
      </c>
      <c r="I990" s="21">
        <f t="shared" si="394"/>
        <v>34.814951866575782</v>
      </c>
      <c r="J990" s="21">
        <f t="shared" si="395"/>
        <v>91.185048133424218</v>
      </c>
      <c r="K990" s="27">
        <f t="shared" si="396"/>
        <v>-45592.524066712111</v>
      </c>
      <c r="L990" s="16">
        <f>Daten!G990</f>
        <v>460</v>
      </c>
      <c r="M990" s="16">
        <f>Daten!H990</f>
        <v>1898</v>
      </c>
      <c r="N990" s="16">
        <f>Daten!I990</f>
        <v>467</v>
      </c>
      <c r="O990" s="28">
        <f t="shared" si="397"/>
        <v>0.48840885142255003</v>
      </c>
      <c r="P990" s="16">
        <f t="shared" si="398"/>
        <v>1049.6163033799937</v>
      </c>
      <c r="Q990" s="21">
        <f t="shared" si="399"/>
        <v>-122.61630337999372</v>
      </c>
      <c r="R990" s="27">
        <f t="shared" si="400"/>
        <v>-24523.260675998747</v>
      </c>
      <c r="S990" s="9">
        <f>Daten!K990</f>
        <v>13279</v>
      </c>
      <c r="T990" s="9">
        <f>Daten!L990</f>
        <v>214847</v>
      </c>
      <c r="U990" s="9">
        <f>Daten!M990</f>
        <v>772699</v>
      </c>
      <c r="V990" s="9">
        <f>Daten!N990</f>
        <v>500</v>
      </c>
      <c r="W990" s="9">
        <f>Daten!O990</f>
        <v>500</v>
      </c>
      <c r="X990" s="23">
        <f t="shared" si="401"/>
        <v>1000825</v>
      </c>
      <c r="Y990" s="9">
        <f t="shared" si="402"/>
        <v>999249.98252647906</v>
      </c>
      <c r="Z990" s="21">
        <f t="shared" si="403"/>
        <v>1575.0174735209439</v>
      </c>
      <c r="AA990" s="27">
        <f t="shared" si="404"/>
        <v>-157.50174735209441</v>
      </c>
      <c r="AB990" s="32">
        <f t="shared" si="405"/>
        <v>-70273.28649006295</v>
      </c>
      <c r="AC990" s="31">
        <f t="shared" si="406"/>
        <v>0</v>
      </c>
      <c r="AG990" s="26">
        <f t="shared" si="407"/>
        <v>0</v>
      </c>
      <c r="AH990" s="26">
        <f t="shared" si="408"/>
        <v>0</v>
      </c>
      <c r="AI990" s="26">
        <f t="shared" si="409"/>
        <v>0</v>
      </c>
      <c r="AJ990" s="26">
        <f t="shared" si="410"/>
        <v>1</v>
      </c>
      <c r="AK990" s="26">
        <f t="shared" si="411"/>
        <v>0</v>
      </c>
      <c r="AL990" s="26">
        <f t="shared" ca="1" si="412"/>
        <v>0</v>
      </c>
      <c r="AM990" s="26">
        <f t="shared" ca="1" si="413"/>
        <v>0</v>
      </c>
      <c r="AN990" s="26">
        <f ca="1">IF(AM990=0,0,COUNTIF($AM$19:AM990,C990*10+1))</f>
        <v>0</v>
      </c>
      <c r="AO990" s="21">
        <f t="shared" ca="1" si="414"/>
        <v>0</v>
      </c>
      <c r="AP990" s="33">
        <f t="shared" ca="1" si="415"/>
        <v>0</v>
      </c>
      <c r="AR990" s="111">
        <v>0</v>
      </c>
      <c r="AS990" s="26"/>
    </row>
    <row r="991" spans="1:45" x14ac:dyDescent="0.2">
      <c r="A991" s="15">
        <f>Daten!A991</f>
        <v>40709</v>
      </c>
      <c r="B991" s="8" t="str">
        <f>Daten!B991</f>
        <v>Hallstatt</v>
      </c>
      <c r="C991" s="15">
        <f t="shared" si="391"/>
        <v>4</v>
      </c>
      <c r="D991" s="10">
        <f>Daten!D991</f>
        <v>0</v>
      </c>
      <c r="E991" s="9">
        <f>Daten!E991</f>
        <v>755</v>
      </c>
      <c r="F991" s="9">
        <f>Daten!F991</f>
        <v>761</v>
      </c>
      <c r="G991" s="27">
        <f t="shared" si="392"/>
        <v>-6</v>
      </c>
      <c r="H991" s="29">
        <f t="shared" si="393"/>
        <v>-7.8843626806833107E-3</v>
      </c>
      <c r="I991" s="21">
        <f t="shared" si="394"/>
        <v>9.8162943202905417</v>
      </c>
      <c r="J991" s="21">
        <f t="shared" si="395"/>
        <v>-15.816294320290542</v>
      </c>
      <c r="K991" s="27">
        <f t="shared" si="396"/>
        <v>7908.1471601452713</v>
      </c>
      <c r="L991" s="16">
        <f>Daten!G991</f>
        <v>76</v>
      </c>
      <c r="M991" s="16">
        <f>Daten!H991</f>
        <v>483</v>
      </c>
      <c r="N991" s="16">
        <f>Daten!I991</f>
        <v>196</v>
      </c>
      <c r="O991" s="28">
        <f t="shared" si="397"/>
        <v>0.56314699792960665</v>
      </c>
      <c r="P991" s="16">
        <f t="shared" si="398"/>
        <v>267.10467572841782</v>
      </c>
      <c r="Q991" s="21">
        <f t="shared" si="399"/>
        <v>4.895324271582183</v>
      </c>
      <c r="R991" s="27">
        <f t="shared" si="400"/>
        <v>979.06485431643659</v>
      </c>
      <c r="S991" s="9">
        <f>Daten!K991</f>
        <v>3531</v>
      </c>
      <c r="T991" s="9">
        <f>Daten!L991</f>
        <v>72001</v>
      </c>
      <c r="U991" s="9">
        <f>Daten!M991</f>
        <v>351681</v>
      </c>
      <c r="V991" s="9">
        <f>Daten!N991</f>
        <v>500</v>
      </c>
      <c r="W991" s="9">
        <f>Daten!O991</f>
        <v>500</v>
      </c>
      <c r="X991" s="23">
        <f t="shared" si="401"/>
        <v>427213</v>
      </c>
      <c r="Y991" s="9">
        <f t="shared" si="402"/>
        <v>267056.19002035103</v>
      </c>
      <c r="Z991" s="21">
        <f t="shared" si="403"/>
        <v>160156.80997964897</v>
      </c>
      <c r="AA991" s="27">
        <f t="shared" si="404"/>
        <v>-16015.680997964897</v>
      </c>
      <c r="AB991" s="32">
        <f t="shared" si="405"/>
        <v>-7128.4689835031895</v>
      </c>
      <c r="AC991" s="31">
        <f t="shared" si="406"/>
        <v>0</v>
      </c>
      <c r="AG991" s="26">
        <f t="shared" si="407"/>
        <v>0</v>
      </c>
      <c r="AH991" s="26">
        <f t="shared" si="408"/>
        <v>0</v>
      </c>
      <c r="AI991" s="26">
        <f t="shared" si="409"/>
        <v>0</v>
      </c>
      <c r="AJ991" s="26">
        <f t="shared" si="410"/>
        <v>1</v>
      </c>
      <c r="AK991" s="26">
        <f t="shared" si="411"/>
        <v>0</v>
      </c>
      <c r="AL991" s="26">
        <f t="shared" ca="1" si="412"/>
        <v>0</v>
      </c>
      <c r="AM991" s="26">
        <f t="shared" ca="1" si="413"/>
        <v>0</v>
      </c>
      <c r="AN991" s="26">
        <f ca="1">IF(AM991=0,0,COUNTIF($AM$19:AM991,C991*10+1))</f>
        <v>0</v>
      </c>
      <c r="AO991" s="21">
        <f t="shared" ca="1" si="414"/>
        <v>0</v>
      </c>
      <c r="AP991" s="33">
        <f t="shared" ca="1" si="415"/>
        <v>0</v>
      </c>
      <c r="AR991" s="111">
        <v>0</v>
      </c>
      <c r="AS991" s="26"/>
    </row>
    <row r="992" spans="1:45" x14ac:dyDescent="0.2">
      <c r="A992" s="15">
        <f>Daten!A992</f>
        <v>40710</v>
      </c>
      <c r="B992" s="8" t="str">
        <f>Daten!B992</f>
        <v>Kirchham</v>
      </c>
      <c r="C992" s="15">
        <f t="shared" si="391"/>
        <v>4</v>
      </c>
      <c r="D992" s="10">
        <f>Daten!D992</f>
        <v>0</v>
      </c>
      <c r="E992" s="9">
        <f>Daten!E992</f>
        <v>2192</v>
      </c>
      <c r="F992" s="9">
        <f>Daten!F992</f>
        <v>2028</v>
      </c>
      <c r="G992" s="27">
        <f t="shared" si="392"/>
        <v>164</v>
      </c>
      <c r="H992" s="29">
        <f t="shared" si="393"/>
        <v>8.0867850098619326E-2</v>
      </c>
      <c r="I992" s="21">
        <f t="shared" si="394"/>
        <v>26.159585915307776</v>
      </c>
      <c r="J992" s="21">
        <f t="shared" si="395"/>
        <v>137.84041408469221</v>
      </c>
      <c r="K992" s="27">
        <f t="shared" si="396"/>
        <v>-68920.207042346112</v>
      </c>
      <c r="L992" s="16">
        <f>Daten!G992</f>
        <v>363</v>
      </c>
      <c r="M992" s="16">
        <f>Daten!H992</f>
        <v>1480</v>
      </c>
      <c r="N992" s="16">
        <f>Daten!I992</f>
        <v>349</v>
      </c>
      <c r="O992" s="28">
        <f t="shared" si="397"/>
        <v>0.48108108108108111</v>
      </c>
      <c r="P992" s="16">
        <f t="shared" si="398"/>
        <v>818.45739146595929</v>
      </c>
      <c r="Q992" s="21">
        <f t="shared" si="399"/>
        <v>-106.45739146595929</v>
      </c>
      <c r="R992" s="27">
        <f t="shared" si="400"/>
        <v>-21291.47829319186</v>
      </c>
      <c r="S992" s="9">
        <f>Daten!K992</f>
        <v>22315</v>
      </c>
      <c r="T992" s="9">
        <f>Daten!L992</f>
        <v>149509</v>
      </c>
      <c r="U992" s="9">
        <f>Daten!M992</f>
        <v>685131</v>
      </c>
      <c r="V992" s="9">
        <f>Daten!N992</f>
        <v>500</v>
      </c>
      <c r="W992" s="9">
        <f>Daten!O992</f>
        <v>500</v>
      </c>
      <c r="X992" s="23">
        <f t="shared" si="401"/>
        <v>856955</v>
      </c>
      <c r="Y992" s="9">
        <f t="shared" si="402"/>
        <v>775347.24307895289</v>
      </c>
      <c r="Z992" s="21">
        <f t="shared" si="403"/>
        <v>81607.756921047112</v>
      </c>
      <c r="AA992" s="27">
        <f t="shared" si="404"/>
        <v>-8160.7756921047112</v>
      </c>
      <c r="AB992" s="32">
        <f t="shared" si="405"/>
        <v>-98372.461027642683</v>
      </c>
      <c r="AC992" s="31">
        <f t="shared" si="406"/>
        <v>0</v>
      </c>
      <c r="AG992" s="26">
        <f t="shared" si="407"/>
        <v>0</v>
      </c>
      <c r="AH992" s="26">
        <f t="shared" si="408"/>
        <v>0</v>
      </c>
      <c r="AI992" s="26">
        <f t="shared" si="409"/>
        <v>0</v>
      </c>
      <c r="AJ992" s="26">
        <f t="shared" si="410"/>
        <v>1</v>
      </c>
      <c r="AK992" s="26">
        <f t="shared" si="411"/>
        <v>0</v>
      </c>
      <c r="AL992" s="26">
        <f t="shared" ca="1" si="412"/>
        <v>0</v>
      </c>
      <c r="AM992" s="26">
        <f t="shared" ca="1" si="413"/>
        <v>0</v>
      </c>
      <c r="AN992" s="26">
        <f ca="1">IF(AM992=0,0,COUNTIF($AM$19:AM992,C992*10+1))</f>
        <v>0</v>
      </c>
      <c r="AO992" s="21">
        <f t="shared" ca="1" si="414"/>
        <v>0</v>
      </c>
      <c r="AP992" s="33">
        <f t="shared" ca="1" si="415"/>
        <v>0</v>
      </c>
      <c r="AR992" s="111">
        <v>0</v>
      </c>
      <c r="AS992" s="26"/>
    </row>
    <row r="993" spans="1:45" x14ac:dyDescent="0.2">
      <c r="A993" s="15">
        <f>Daten!A993</f>
        <v>40711</v>
      </c>
      <c r="B993" s="8" t="str">
        <f>Daten!B993</f>
        <v>Laakirchen</v>
      </c>
      <c r="C993" s="15">
        <f t="shared" si="391"/>
        <v>4</v>
      </c>
      <c r="D993" s="10">
        <f>Daten!D993</f>
        <v>0</v>
      </c>
      <c r="E993" s="9">
        <f>Daten!E993</f>
        <v>9835</v>
      </c>
      <c r="F993" s="9">
        <f>Daten!F993</f>
        <v>9811</v>
      </c>
      <c r="G993" s="27">
        <f t="shared" si="392"/>
        <v>24</v>
      </c>
      <c r="H993" s="29">
        <f t="shared" si="393"/>
        <v>2.4462338191825503E-3</v>
      </c>
      <c r="I993" s="21">
        <f t="shared" si="394"/>
        <v>126.55409142755651</v>
      </c>
      <c r="J993" s="21">
        <f t="shared" si="395"/>
        <v>-102.55409142755651</v>
      </c>
      <c r="K993" s="27">
        <f t="shared" si="396"/>
        <v>51277.045713778258</v>
      </c>
      <c r="L993" s="16">
        <f>Daten!G993</f>
        <v>1518</v>
      </c>
      <c r="M993" s="16">
        <f>Daten!H993</f>
        <v>6561</v>
      </c>
      <c r="N993" s="16">
        <f>Daten!I993</f>
        <v>1756</v>
      </c>
      <c r="O993" s="28">
        <f t="shared" si="397"/>
        <v>0.49900929736320682</v>
      </c>
      <c r="P993" s="16">
        <f t="shared" si="398"/>
        <v>3628.3100982487558</v>
      </c>
      <c r="Q993" s="21">
        <f t="shared" si="399"/>
        <v>-354.31009824875582</v>
      </c>
      <c r="R993" s="27">
        <f t="shared" si="400"/>
        <v>-70862.019649751164</v>
      </c>
      <c r="S993" s="9">
        <f>Daten!K993</f>
        <v>30009</v>
      </c>
      <c r="T993" s="9">
        <f>Daten!L993</f>
        <v>877500</v>
      </c>
      <c r="U993" s="9">
        <f>Daten!M993</f>
        <v>6570643</v>
      </c>
      <c r="V993" s="9">
        <f>Daten!N993</f>
        <v>500</v>
      </c>
      <c r="W993" s="9">
        <f>Daten!O993</f>
        <v>500</v>
      </c>
      <c r="X993" s="23">
        <f t="shared" si="401"/>
        <v>7478152</v>
      </c>
      <c r="Y993" s="9">
        <f t="shared" si="402"/>
        <v>3478804.8064240431</v>
      </c>
      <c r="Z993" s="21">
        <f t="shared" si="403"/>
        <v>3999347.1935759569</v>
      </c>
      <c r="AA993" s="27">
        <f t="shared" si="404"/>
        <v>-399934.71935759572</v>
      </c>
      <c r="AB993" s="32">
        <f t="shared" si="405"/>
        <v>-419519.69329356862</v>
      </c>
      <c r="AC993" s="31">
        <f t="shared" si="406"/>
        <v>0</v>
      </c>
      <c r="AG993" s="26">
        <f t="shared" si="407"/>
        <v>0</v>
      </c>
      <c r="AH993" s="26">
        <f t="shared" si="408"/>
        <v>0</v>
      </c>
      <c r="AI993" s="26">
        <f t="shared" si="409"/>
        <v>0</v>
      </c>
      <c r="AJ993" s="26">
        <f t="shared" si="410"/>
        <v>1</v>
      </c>
      <c r="AK993" s="26">
        <f t="shared" si="411"/>
        <v>0</v>
      </c>
      <c r="AL993" s="26">
        <f t="shared" ca="1" si="412"/>
        <v>0</v>
      </c>
      <c r="AM993" s="26">
        <f t="shared" ca="1" si="413"/>
        <v>0</v>
      </c>
      <c r="AN993" s="26">
        <f ca="1">IF(AM993=0,0,COUNTIF($AM$19:AM993,C993*10+1))</f>
        <v>0</v>
      </c>
      <c r="AO993" s="21">
        <f t="shared" ca="1" si="414"/>
        <v>0</v>
      </c>
      <c r="AP993" s="33">
        <f t="shared" ca="1" si="415"/>
        <v>0</v>
      </c>
      <c r="AR993" s="111">
        <v>0</v>
      </c>
      <c r="AS993" s="26"/>
    </row>
    <row r="994" spans="1:45" x14ac:dyDescent="0.2">
      <c r="A994" s="15">
        <f>Daten!A994</f>
        <v>40712</v>
      </c>
      <c r="B994" s="8" t="str">
        <f>Daten!B994</f>
        <v>Obertraun</v>
      </c>
      <c r="C994" s="15">
        <f t="shared" si="391"/>
        <v>4</v>
      </c>
      <c r="D994" s="10">
        <f>Daten!D994</f>
        <v>0</v>
      </c>
      <c r="E994" s="9">
        <f>Daten!E994</f>
        <v>750</v>
      </c>
      <c r="F994" s="9">
        <f>Daten!F994</f>
        <v>746</v>
      </c>
      <c r="G994" s="27">
        <f t="shared" si="392"/>
        <v>4</v>
      </c>
      <c r="H994" s="29">
        <f t="shared" si="393"/>
        <v>5.3619302949061663E-3</v>
      </c>
      <c r="I994" s="21">
        <f t="shared" si="394"/>
        <v>9.6228062587867864</v>
      </c>
      <c r="J994" s="21">
        <f t="shared" si="395"/>
        <v>-5.6228062587867864</v>
      </c>
      <c r="K994" s="27">
        <f t="shared" si="396"/>
        <v>2811.4031293933931</v>
      </c>
      <c r="L994" s="16">
        <f>Daten!G994</f>
        <v>84</v>
      </c>
      <c r="M994" s="16">
        <f>Daten!H994</f>
        <v>487</v>
      </c>
      <c r="N994" s="16">
        <f>Daten!I994</f>
        <v>179</v>
      </c>
      <c r="O994" s="28">
        <f t="shared" si="397"/>
        <v>0.54004106776180694</v>
      </c>
      <c r="P994" s="16">
        <f t="shared" si="398"/>
        <v>269.31672273237984</v>
      </c>
      <c r="Q994" s="21">
        <f t="shared" si="399"/>
        <v>-6.3167227323798443</v>
      </c>
      <c r="R994" s="27">
        <f t="shared" si="400"/>
        <v>-1263.3445464759689</v>
      </c>
      <c r="S994" s="9">
        <f>Daten!K994</f>
        <v>2998</v>
      </c>
      <c r="T994" s="9">
        <f>Daten!L994</f>
        <v>92849</v>
      </c>
      <c r="U994" s="9">
        <f>Daten!M994</f>
        <v>237853</v>
      </c>
      <c r="V994" s="9">
        <f>Daten!N994</f>
        <v>500</v>
      </c>
      <c r="W994" s="9">
        <f>Daten!O994</f>
        <v>500</v>
      </c>
      <c r="X994" s="23">
        <f t="shared" si="401"/>
        <v>333700</v>
      </c>
      <c r="Y994" s="9">
        <f t="shared" si="402"/>
        <v>265287.60598048114</v>
      </c>
      <c r="Z994" s="21">
        <f t="shared" si="403"/>
        <v>68412.394019518862</v>
      </c>
      <c r="AA994" s="27">
        <f t="shared" si="404"/>
        <v>-6841.239401951887</v>
      </c>
      <c r="AB994" s="32">
        <f t="shared" si="405"/>
        <v>-5293.1808190344627</v>
      </c>
      <c r="AC994" s="31">
        <f t="shared" si="406"/>
        <v>0</v>
      </c>
      <c r="AG994" s="26">
        <f t="shared" si="407"/>
        <v>0</v>
      </c>
      <c r="AH994" s="26">
        <f t="shared" si="408"/>
        <v>0</v>
      </c>
      <c r="AI994" s="26">
        <f t="shared" si="409"/>
        <v>0</v>
      </c>
      <c r="AJ994" s="26">
        <f t="shared" si="410"/>
        <v>1</v>
      </c>
      <c r="AK994" s="26">
        <f t="shared" si="411"/>
        <v>0</v>
      </c>
      <c r="AL994" s="26">
        <f t="shared" ca="1" si="412"/>
        <v>0</v>
      </c>
      <c r="AM994" s="26">
        <f t="shared" ca="1" si="413"/>
        <v>0</v>
      </c>
      <c r="AN994" s="26">
        <f ca="1">IF(AM994=0,0,COUNTIF($AM$19:AM994,C994*10+1))</f>
        <v>0</v>
      </c>
      <c r="AO994" s="21">
        <f t="shared" ca="1" si="414"/>
        <v>0</v>
      </c>
      <c r="AP994" s="33">
        <f t="shared" ca="1" si="415"/>
        <v>0</v>
      </c>
      <c r="AR994" s="111">
        <v>0</v>
      </c>
      <c r="AS994" s="26"/>
    </row>
    <row r="995" spans="1:45" x14ac:dyDescent="0.2">
      <c r="A995" s="15">
        <f>Daten!A995</f>
        <v>40713</v>
      </c>
      <c r="B995" s="8" t="str">
        <f>Daten!B995</f>
        <v>Ohlsdorf</v>
      </c>
      <c r="C995" s="15">
        <f t="shared" si="391"/>
        <v>4</v>
      </c>
      <c r="D995" s="10">
        <f>Daten!D995</f>
        <v>0</v>
      </c>
      <c r="E995" s="9">
        <f>Daten!E995</f>
        <v>5196</v>
      </c>
      <c r="F995" s="9">
        <f>Daten!F995</f>
        <v>5150</v>
      </c>
      <c r="G995" s="27">
        <f t="shared" si="392"/>
        <v>46</v>
      </c>
      <c r="H995" s="29">
        <f t="shared" si="393"/>
        <v>8.9320388349514567E-3</v>
      </c>
      <c r="I995" s="21">
        <f t="shared" si="394"/>
        <v>66.430901116289476</v>
      </c>
      <c r="J995" s="21">
        <f t="shared" si="395"/>
        <v>-20.430901116289476</v>
      </c>
      <c r="K995" s="27">
        <f t="shared" si="396"/>
        <v>10215.450558144737</v>
      </c>
      <c r="L995" s="16">
        <f>Daten!G995</f>
        <v>873</v>
      </c>
      <c r="M995" s="16">
        <f>Daten!H995</f>
        <v>3388</v>
      </c>
      <c r="N995" s="16">
        <f>Daten!I995</f>
        <v>935</v>
      </c>
      <c r="O995" s="28">
        <f t="shared" si="397"/>
        <v>0.53364817001180642</v>
      </c>
      <c r="P995" s="16">
        <f t="shared" si="398"/>
        <v>1873.6038123558581</v>
      </c>
      <c r="Q995" s="21">
        <f t="shared" si="399"/>
        <v>-65.603812355858054</v>
      </c>
      <c r="R995" s="27">
        <f t="shared" si="400"/>
        <v>-13120.762471171611</v>
      </c>
      <c r="S995" s="9">
        <f>Daten!K995</f>
        <v>23729</v>
      </c>
      <c r="T995" s="9">
        <f>Daten!L995</f>
        <v>454708</v>
      </c>
      <c r="U995" s="9">
        <f>Daten!M995</f>
        <v>1965210</v>
      </c>
      <c r="V995" s="9">
        <f>Daten!N995</f>
        <v>500</v>
      </c>
      <c r="W995" s="9">
        <f>Daten!O995</f>
        <v>500</v>
      </c>
      <c r="X995" s="23">
        <f t="shared" si="401"/>
        <v>2443647</v>
      </c>
      <c r="Y995" s="9">
        <f t="shared" si="402"/>
        <v>1837912.5342327736</v>
      </c>
      <c r="Z995" s="21">
        <f t="shared" si="403"/>
        <v>605734.46576722641</v>
      </c>
      <c r="AA995" s="27">
        <f t="shared" si="404"/>
        <v>-60573.446576722643</v>
      </c>
      <c r="AB995" s="32">
        <f t="shared" si="405"/>
        <v>-63478.758489749518</v>
      </c>
      <c r="AC995" s="31">
        <f t="shared" si="406"/>
        <v>0</v>
      </c>
      <c r="AG995" s="26">
        <f t="shared" si="407"/>
        <v>0</v>
      </c>
      <c r="AH995" s="26">
        <f t="shared" si="408"/>
        <v>0</v>
      </c>
      <c r="AI995" s="26">
        <f t="shared" si="409"/>
        <v>0</v>
      </c>
      <c r="AJ995" s="26">
        <f t="shared" si="410"/>
        <v>1</v>
      </c>
      <c r="AK995" s="26">
        <f t="shared" si="411"/>
        <v>0</v>
      </c>
      <c r="AL995" s="26">
        <f t="shared" ca="1" si="412"/>
        <v>0</v>
      </c>
      <c r="AM995" s="26">
        <f t="shared" ca="1" si="413"/>
        <v>0</v>
      </c>
      <c r="AN995" s="26">
        <f ca="1">IF(AM995=0,0,COUNTIF($AM$19:AM995,C995*10+1))</f>
        <v>0</v>
      </c>
      <c r="AO995" s="21">
        <f t="shared" ca="1" si="414"/>
        <v>0</v>
      </c>
      <c r="AP995" s="33">
        <f t="shared" ca="1" si="415"/>
        <v>0</v>
      </c>
      <c r="AR995" s="111">
        <v>0</v>
      </c>
      <c r="AS995" s="26"/>
    </row>
    <row r="996" spans="1:45" x14ac:dyDescent="0.2">
      <c r="A996" s="15">
        <f>Daten!A996</f>
        <v>40714</v>
      </c>
      <c r="B996" s="8" t="str">
        <f>Daten!B996</f>
        <v>Pinsdorf</v>
      </c>
      <c r="C996" s="15">
        <f t="shared" si="391"/>
        <v>4</v>
      </c>
      <c r="D996" s="10">
        <f>Daten!D996</f>
        <v>0</v>
      </c>
      <c r="E996" s="9">
        <f>Daten!E996</f>
        <v>4034</v>
      </c>
      <c r="F996" s="9">
        <f>Daten!F996</f>
        <v>3841</v>
      </c>
      <c r="G996" s="27">
        <f t="shared" si="392"/>
        <v>193</v>
      </c>
      <c r="H996" s="29">
        <f t="shared" si="393"/>
        <v>5.0247331424108303E-2</v>
      </c>
      <c r="I996" s="21">
        <f t="shared" si="394"/>
        <v>49.545842949061722</v>
      </c>
      <c r="J996" s="21">
        <f t="shared" si="395"/>
        <v>143.45415705093828</v>
      </c>
      <c r="K996" s="27">
        <f t="shared" si="396"/>
        <v>-71727.078525469144</v>
      </c>
      <c r="L996" s="16">
        <f>Daten!G996</f>
        <v>610</v>
      </c>
      <c r="M996" s="16">
        <f>Daten!H996</f>
        <v>2711</v>
      </c>
      <c r="N996" s="16">
        <f>Daten!I996</f>
        <v>713</v>
      </c>
      <c r="O996" s="28">
        <f t="shared" si="397"/>
        <v>0.48801180376244929</v>
      </c>
      <c r="P996" s="16">
        <f t="shared" si="398"/>
        <v>1499.2148569352807</v>
      </c>
      <c r="Q996" s="21">
        <f t="shared" si="399"/>
        <v>-176.21485693528075</v>
      </c>
      <c r="R996" s="27">
        <f t="shared" si="400"/>
        <v>-35242.971387056154</v>
      </c>
      <c r="S996" s="9">
        <f>Daten!K996</f>
        <v>4884</v>
      </c>
      <c r="T996" s="9">
        <f>Daten!L996</f>
        <v>326553</v>
      </c>
      <c r="U996" s="9">
        <f>Daten!M996</f>
        <v>974341</v>
      </c>
      <c r="V996" s="9">
        <f>Daten!N996</f>
        <v>500</v>
      </c>
      <c r="W996" s="9">
        <f>Daten!O996</f>
        <v>500</v>
      </c>
      <c r="X996" s="23">
        <f t="shared" si="401"/>
        <v>1305778</v>
      </c>
      <c r="Y996" s="9">
        <f t="shared" si="402"/>
        <v>1426893.6033670146</v>
      </c>
      <c r="Z996" s="21">
        <f t="shared" si="403"/>
        <v>-121115.60336701456</v>
      </c>
      <c r="AA996" s="27">
        <f t="shared" si="404"/>
        <v>12111.560336701456</v>
      </c>
      <c r="AB996" s="32">
        <f t="shared" si="405"/>
        <v>-94858.489575823842</v>
      </c>
      <c r="AC996" s="31">
        <f t="shared" si="406"/>
        <v>0</v>
      </c>
      <c r="AG996" s="26">
        <f t="shared" si="407"/>
        <v>0</v>
      </c>
      <c r="AH996" s="26">
        <f t="shared" si="408"/>
        <v>0</v>
      </c>
      <c r="AI996" s="26">
        <f t="shared" si="409"/>
        <v>0</v>
      </c>
      <c r="AJ996" s="26">
        <f t="shared" si="410"/>
        <v>1</v>
      </c>
      <c r="AK996" s="26">
        <f t="shared" si="411"/>
        <v>0</v>
      </c>
      <c r="AL996" s="26">
        <f t="shared" ca="1" si="412"/>
        <v>0</v>
      </c>
      <c r="AM996" s="26">
        <f t="shared" ca="1" si="413"/>
        <v>0</v>
      </c>
      <c r="AN996" s="26">
        <f ca="1">IF(AM996=0,0,COUNTIF($AM$19:AM996,C996*10+1))</f>
        <v>0</v>
      </c>
      <c r="AO996" s="21">
        <f t="shared" ca="1" si="414"/>
        <v>0</v>
      </c>
      <c r="AP996" s="33">
        <f t="shared" ca="1" si="415"/>
        <v>0</v>
      </c>
      <c r="AR996" s="111">
        <v>0</v>
      </c>
      <c r="AS996" s="26"/>
    </row>
    <row r="997" spans="1:45" x14ac:dyDescent="0.2">
      <c r="A997" s="15">
        <f>Daten!A997</f>
        <v>40715</v>
      </c>
      <c r="B997" s="8" t="str">
        <f>Daten!B997</f>
        <v>Roitham am Traunfall</v>
      </c>
      <c r="C997" s="15">
        <f t="shared" si="391"/>
        <v>4</v>
      </c>
      <c r="D997" s="10">
        <f>Daten!D997</f>
        <v>0</v>
      </c>
      <c r="E997" s="9">
        <f>Daten!E997</f>
        <v>1995</v>
      </c>
      <c r="F997" s="9">
        <f>Daten!F997</f>
        <v>2015</v>
      </c>
      <c r="G997" s="27">
        <f t="shared" si="392"/>
        <v>-20</v>
      </c>
      <c r="H997" s="29">
        <f t="shared" si="393"/>
        <v>-9.9255583126550868E-3</v>
      </c>
      <c r="I997" s="21">
        <f t="shared" si="394"/>
        <v>25.991896262004524</v>
      </c>
      <c r="J997" s="21">
        <f t="shared" si="395"/>
        <v>-45.991896262004524</v>
      </c>
      <c r="K997" s="27">
        <f t="shared" si="396"/>
        <v>22995.94813100226</v>
      </c>
      <c r="L997" s="16">
        <f>Daten!G997</f>
        <v>310</v>
      </c>
      <c r="M997" s="16">
        <f>Daten!H997</f>
        <v>1347</v>
      </c>
      <c r="N997" s="16">
        <f>Daten!I997</f>
        <v>338</v>
      </c>
      <c r="O997" s="28">
        <f t="shared" si="397"/>
        <v>0.48106904231625836</v>
      </c>
      <c r="P997" s="16">
        <f t="shared" si="398"/>
        <v>744.9068285842211</v>
      </c>
      <c r="Q997" s="21">
        <f t="shared" si="399"/>
        <v>-96.906828584221103</v>
      </c>
      <c r="R997" s="27">
        <f t="shared" si="400"/>
        <v>-19381.365716844222</v>
      </c>
      <c r="S997" s="9">
        <f>Daten!K997</f>
        <v>21068</v>
      </c>
      <c r="T997" s="9">
        <f>Daten!L997</f>
        <v>129037</v>
      </c>
      <c r="U997" s="9">
        <f>Daten!M997</f>
        <v>1432263</v>
      </c>
      <c r="V997" s="9">
        <f>Daten!N997</f>
        <v>500</v>
      </c>
      <c r="W997" s="9">
        <f>Daten!O997</f>
        <v>500</v>
      </c>
      <c r="X997" s="23">
        <f t="shared" si="401"/>
        <v>1582368</v>
      </c>
      <c r="Y997" s="9">
        <f t="shared" si="402"/>
        <v>705665.03190807987</v>
      </c>
      <c r="Z997" s="21">
        <f t="shared" si="403"/>
        <v>876702.96809192013</v>
      </c>
      <c r="AA997" s="27">
        <f t="shared" si="404"/>
        <v>-87670.296809192019</v>
      </c>
      <c r="AB997" s="32">
        <f t="shared" si="405"/>
        <v>-84055.714395033981</v>
      </c>
      <c r="AC997" s="31">
        <f t="shared" si="406"/>
        <v>0</v>
      </c>
      <c r="AG997" s="26">
        <f t="shared" si="407"/>
        <v>0</v>
      </c>
      <c r="AH997" s="26">
        <f t="shared" si="408"/>
        <v>0</v>
      </c>
      <c r="AI997" s="26">
        <f t="shared" si="409"/>
        <v>0</v>
      </c>
      <c r="AJ997" s="26">
        <f t="shared" si="410"/>
        <v>1</v>
      </c>
      <c r="AK997" s="26">
        <f t="shared" si="411"/>
        <v>0</v>
      </c>
      <c r="AL997" s="26">
        <f t="shared" ca="1" si="412"/>
        <v>0</v>
      </c>
      <c r="AM997" s="26">
        <f t="shared" ca="1" si="413"/>
        <v>0</v>
      </c>
      <c r="AN997" s="26">
        <f ca="1">IF(AM997=0,0,COUNTIF($AM$19:AM997,C997*10+1))</f>
        <v>0</v>
      </c>
      <c r="AO997" s="21">
        <f t="shared" ca="1" si="414"/>
        <v>0</v>
      </c>
      <c r="AP997" s="33">
        <f t="shared" ca="1" si="415"/>
        <v>0</v>
      </c>
      <c r="AR997" s="111">
        <v>0</v>
      </c>
      <c r="AS997" s="26"/>
    </row>
    <row r="998" spans="1:45" x14ac:dyDescent="0.2">
      <c r="A998" s="15">
        <f>Daten!A998</f>
        <v>40716</v>
      </c>
      <c r="B998" s="8" t="str">
        <f>Daten!B998</f>
        <v>St. Konrad</v>
      </c>
      <c r="C998" s="15">
        <f t="shared" si="391"/>
        <v>4</v>
      </c>
      <c r="D998" s="10">
        <f>Daten!D998</f>
        <v>0</v>
      </c>
      <c r="E998" s="9">
        <f>Daten!E998</f>
        <v>1148</v>
      </c>
      <c r="F998" s="9">
        <f>Daten!F998</f>
        <v>1119</v>
      </c>
      <c r="G998" s="27">
        <f t="shared" si="392"/>
        <v>29</v>
      </c>
      <c r="H998" s="29">
        <f t="shared" si="393"/>
        <v>2.5915996425379804E-2</v>
      </c>
      <c r="I998" s="21">
        <f t="shared" si="394"/>
        <v>14.434209388180179</v>
      </c>
      <c r="J998" s="21">
        <f t="shared" si="395"/>
        <v>14.565790611819821</v>
      </c>
      <c r="K998" s="27">
        <f t="shared" si="396"/>
        <v>-7282.8953059099103</v>
      </c>
      <c r="L998" s="16">
        <f>Daten!G998</f>
        <v>193</v>
      </c>
      <c r="M998" s="16">
        <f>Daten!H998</f>
        <v>755</v>
      </c>
      <c r="N998" s="16">
        <f>Daten!I998</f>
        <v>200</v>
      </c>
      <c r="O998" s="28">
        <f t="shared" si="397"/>
        <v>0.52052980132450333</v>
      </c>
      <c r="P998" s="16">
        <f t="shared" si="398"/>
        <v>417.52387199783732</v>
      </c>
      <c r="Q998" s="21">
        <f t="shared" si="399"/>
        <v>-24.523871997837318</v>
      </c>
      <c r="R998" s="27">
        <f t="shared" si="400"/>
        <v>-4904.7743995674637</v>
      </c>
      <c r="S998" s="9">
        <f>Daten!K998</f>
        <v>11622</v>
      </c>
      <c r="T998" s="9">
        <f>Daten!L998</f>
        <v>74142</v>
      </c>
      <c r="U998" s="9">
        <f>Daten!M998</f>
        <v>140563</v>
      </c>
      <c r="V998" s="9">
        <f>Daten!N998</f>
        <v>500</v>
      </c>
      <c r="W998" s="9">
        <f>Daten!O998</f>
        <v>500</v>
      </c>
      <c r="X998" s="23">
        <f t="shared" si="401"/>
        <v>226327</v>
      </c>
      <c r="Y998" s="9">
        <f t="shared" si="402"/>
        <v>406066.89555412316</v>
      </c>
      <c r="Z998" s="21">
        <f t="shared" si="403"/>
        <v>-179739.89555412316</v>
      </c>
      <c r="AA998" s="27">
        <f t="shared" si="404"/>
        <v>17973.989555412318</v>
      </c>
      <c r="AB998" s="32">
        <f t="shared" si="405"/>
        <v>5786.3198499349437</v>
      </c>
      <c r="AC998" s="31">
        <f t="shared" si="406"/>
        <v>5786.3198499349437</v>
      </c>
      <c r="AG998" s="26">
        <f t="shared" si="407"/>
        <v>-7282.8953059099103</v>
      </c>
      <c r="AH998" s="26">
        <f t="shared" si="408"/>
        <v>17973.989555412318</v>
      </c>
      <c r="AI998" s="26">
        <f t="shared" si="409"/>
        <v>10691.094249502406</v>
      </c>
      <c r="AJ998" s="26">
        <f t="shared" si="410"/>
        <v>1</v>
      </c>
      <c r="AK998" s="26">
        <f t="shared" si="411"/>
        <v>10691.094249502406</v>
      </c>
      <c r="AL998" s="26">
        <f t="shared" ca="1" si="412"/>
        <v>20422</v>
      </c>
      <c r="AM998" s="26">
        <f t="shared" ca="1" si="413"/>
        <v>41</v>
      </c>
      <c r="AN998" s="26">
        <f ca="1">IF(AM998=0,0,COUNTIF($AM$19:AM998,C998*10+1))</f>
        <v>45</v>
      </c>
      <c r="AO998" s="21">
        <f t="shared" ca="1" si="414"/>
        <v>0</v>
      </c>
      <c r="AP998" s="33">
        <f t="shared" ca="1" si="415"/>
        <v>20422</v>
      </c>
      <c r="AR998" s="111">
        <v>9231</v>
      </c>
      <c r="AS998" s="26"/>
    </row>
    <row r="999" spans="1:45" x14ac:dyDescent="0.2">
      <c r="A999" s="15">
        <f>Daten!A999</f>
        <v>40717</v>
      </c>
      <c r="B999" s="8" t="str">
        <f>Daten!B999</f>
        <v>St. Wolfgang im Salzkammergut</v>
      </c>
      <c r="C999" s="15">
        <f t="shared" si="391"/>
        <v>4</v>
      </c>
      <c r="D999" s="10">
        <f>Daten!D999</f>
        <v>0</v>
      </c>
      <c r="E999" s="9">
        <f>Daten!E999</f>
        <v>2790</v>
      </c>
      <c r="F999" s="9">
        <f>Daten!F999</f>
        <v>2803</v>
      </c>
      <c r="G999" s="27">
        <f t="shared" si="392"/>
        <v>-13</v>
      </c>
      <c r="H999" s="29">
        <f t="shared" si="393"/>
        <v>-4.6378879771673204E-3</v>
      </c>
      <c r="I999" s="21">
        <f t="shared" si="394"/>
        <v>36.156469093001824</v>
      </c>
      <c r="J999" s="21">
        <f t="shared" si="395"/>
        <v>-49.156469093001824</v>
      </c>
      <c r="K999" s="27">
        <f t="shared" si="396"/>
        <v>24578.234546500913</v>
      </c>
      <c r="L999" s="16">
        <f>Daten!G999</f>
        <v>412</v>
      </c>
      <c r="M999" s="16">
        <f>Daten!H999</f>
        <v>1802</v>
      </c>
      <c r="N999" s="16">
        <f>Daten!I999</f>
        <v>576</v>
      </c>
      <c r="O999" s="28">
        <f t="shared" si="397"/>
        <v>0.54827968923418424</v>
      </c>
      <c r="P999" s="16">
        <f t="shared" si="398"/>
        <v>996.5271752849045</v>
      </c>
      <c r="Q999" s="21">
        <f t="shared" si="399"/>
        <v>-8.5271752849045015</v>
      </c>
      <c r="R999" s="27">
        <f t="shared" si="400"/>
        <v>-1705.4350569809003</v>
      </c>
      <c r="S999" s="9">
        <f>Daten!K999</f>
        <v>18930</v>
      </c>
      <c r="T999" s="9">
        <f>Daten!L999</f>
        <v>374864</v>
      </c>
      <c r="U999" s="9">
        <f>Daten!M999</f>
        <v>744968</v>
      </c>
      <c r="V999" s="9">
        <f>Daten!N999</f>
        <v>500</v>
      </c>
      <c r="W999" s="9">
        <f>Daten!O999</f>
        <v>500</v>
      </c>
      <c r="X999" s="23">
        <f t="shared" si="401"/>
        <v>1138762</v>
      </c>
      <c r="Y999" s="9">
        <f t="shared" si="402"/>
        <v>986869.89424738986</v>
      </c>
      <c r="Z999" s="21">
        <f t="shared" si="403"/>
        <v>151892.10575261014</v>
      </c>
      <c r="AA999" s="27">
        <f t="shared" si="404"/>
        <v>-15189.210575261015</v>
      </c>
      <c r="AB999" s="32">
        <f t="shared" si="405"/>
        <v>7683.5889142589986</v>
      </c>
      <c r="AC999" s="31">
        <f t="shared" si="406"/>
        <v>7683.5889142589986</v>
      </c>
      <c r="AG999" s="26">
        <f t="shared" si="407"/>
        <v>24578.234546500913</v>
      </c>
      <c r="AH999" s="26">
        <f t="shared" si="408"/>
        <v>-15189.210575261015</v>
      </c>
      <c r="AI999" s="26">
        <f t="shared" si="409"/>
        <v>9389.0239712398979</v>
      </c>
      <c r="AJ999" s="26">
        <f t="shared" si="410"/>
        <v>1</v>
      </c>
      <c r="AK999" s="26">
        <f t="shared" si="411"/>
        <v>9389.0239712398979</v>
      </c>
      <c r="AL999" s="26">
        <f t="shared" ca="1" si="412"/>
        <v>17935</v>
      </c>
      <c r="AM999" s="26">
        <f t="shared" ca="1" si="413"/>
        <v>41</v>
      </c>
      <c r="AN999" s="26">
        <f ca="1">IF(AM999=0,0,COUNTIF($AM$19:AM999,C999*10+1))</f>
        <v>46</v>
      </c>
      <c r="AO999" s="21">
        <f t="shared" ca="1" si="414"/>
        <v>0</v>
      </c>
      <c r="AP999" s="33">
        <f t="shared" ca="1" si="415"/>
        <v>17935</v>
      </c>
      <c r="AR999" s="111">
        <v>8107</v>
      </c>
      <c r="AS999" s="26"/>
    </row>
    <row r="1000" spans="1:45" x14ac:dyDescent="0.2">
      <c r="A1000" s="15">
        <f>Daten!A1000</f>
        <v>40718</v>
      </c>
      <c r="B1000" s="8" t="str">
        <f>Daten!B1000</f>
        <v>Traunkirchen</v>
      </c>
      <c r="C1000" s="15">
        <f t="shared" si="391"/>
        <v>4</v>
      </c>
      <c r="D1000" s="10">
        <f>Daten!D1000</f>
        <v>0</v>
      </c>
      <c r="E1000" s="9">
        <f>Daten!E1000</f>
        <v>1636</v>
      </c>
      <c r="F1000" s="9">
        <f>Daten!F1000</f>
        <v>1633</v>
      </c>
      <c r="G1000" s="27">
        <f t="shared" si="392"/>
        <v>3</v>
      </c>
      <c r="H1000" s="29">
        <f t="shared" si="393"/>
        <v>1.837109614206981E-3</v>
      </c>
      <c r="I1000" s="21">
        <f t="shared" si="394"/>
        <v>21.064400295708875</v>
      </c>
      <c r="J1000" s="21">
        <f t="shared" si="395"/>
        <v>-18.064400295708875</v>
      </c>
      <c r="K1000" s="27">
        <f t="shared" si="396"/>
        <v>9032.2001478544371</v>
      </c>
      <c r="L1000" s="16">
        <f>Daten!G1000</f>
        <v>206</v>
      </c>
      <c r="M1000" s="16">
        <f>Daten!H1000</f>
        <v>1051</v>
      </c>
      <c r="N1000" s="16">
        <f>Daten!I1000</f>
        <v>379</v>
      </c>
      <c r="O1000" s="28">
        <f t="shared" si="397"/>
        <v>0.55661274976213126</v>
      </c>
      <c r="P1000" s="16">
        <f t="shared" si="398"/>
        <v>581.21535029102915</v>
      </c>
      <c r="Q1000" s="21">
        <f t="shared" si="399"/>
        <v>3.7846497089708464</v>
      </c>
      <c r="R1000" s="27">
        <f t="shared" si="400"/>
        <v>756.92994179416928</v>
      </c>
      <c r="S1000" s="9">
        <f>Daten!K1000</f>
        <v>6438</v>
      </c>
      <c r="T1000" s="9">
        <f>Daten!L1000</f>
        <v>209384</v>
      </c>
      <c r="U1000" s="9">
        <f>Daten!M1000</f>
        <v>269843</v>
      </c>
      <c r="V1000" s="9">
        <f>Daten!N1000</f>
        <v>500</v>
      </c>
      <c r="W1000" s="9">
        <f>Daten!O1000</f>
        <v>500</v>
      </c>
      <c r="X1000" s="23">
        <f t="shared" si="401"/>
        <v>485665</v>
      </c>
      <c r="Y1000" s="9">
        <f t="shared" si="402"/>
        <v>578680.6978454229</v>
      </c>
      <c r="Z1000" s="21">
        <f t="shared" si="403"/>
        <v>-93015.697845422896</v>
      </c>
      <c r="AA1000" s="27">
        <f t="shared" si="404"/>
        <v>9301.5697845422892</v>
      </c>
      <c r="AB1000" s="32">
        <f t="shared" si="405"/>
        <v>19090.699874190897</v>
      </c>
      <c r="AC1000" s="31">
        <f t="shared" si="406"/>
        <v>19090.699874190897</v>
      </c>
      <c r="AG1000" s="26">
        <f t="shared" si="407"/>
        <v>9032.2001478544371</v>
      </c>
      <c r="AH1000" s="26">
        <f t="shared" si="408"/>
        <v>9301.5697845422892</v>
      </c>
      <c r="AI1000" s="26">
        <f t="shared" si="409"/>
        <v>18333.769932396724</v>
      </c>
      <c r="AJ1000" s="26">
        <f t="shared" si="410"/>
        <v>1</v>
      </c>
      <c r="AK1000" s="26">
        <f t="shared" si="411"/>
        <v>18333.769932396724</v>
      </c>
      <c r="AL1000" s="26">
        <f t="shared" ca="1" si="412"/>
        <v>35021</v>
      </c>
      <c r="AM1000" s="26">
        <f t="shared" ca="1" si="413"/>
        <v>41</v>
      </c>
      <c r="AN1000" s="26">
        <f ca="1">IF(AM1000=0,0,COUNTIF($AM$19:AM1000,C1000*10+1))</f>
        <v>47</v>
      </c>
      <c r="AO1000" s="21">
        <f t="shared" ca="1" si="414"/>
        <v>0</v>
      </c>
      <c r="AP1000" s="33">
        <f t="shared" ca="1" si="415"/>
        <v>35021</v>
      </c>
      <c r="AR1000" s="111">
        <v>15830</v>
      </c>
      <c r="AS1000" s="26"/>
    </row>
    <row r="1001" spans="1:45" x14ac:dyDescent="0.2">
      <c r="A1001" s="15">
        <f>Daten!A1001</f>
        <v>40719</v>
      </c>
      <c r="B1001" s="8" t="str">
        <f>Daten!B1001</f>
        <v>Scharnstein</v>
      </c>
      <c r="C1001" s="15">
        <f t="shared" si="391"/>
        <v>4</v>
      </c>
      <c r="D1001" s="10">
        <f>Daten!D1001</f>
        <v>0</v>
      </c>
      <c r="E1001" s="9">
        <f>Daten!E1001</f>
        <v>4869</v>
      </c>
      <c r="F1001" s="9">
        <f>Daten!F1001</f>
        <v>4764</v>
      </c>
      <c r="G1001" s="27">
        <f t="shared" si="392"/>
        <v>105</v>
      </c>
      <c r="H1001" s="29">
        <f t="shared" si="393"/>
        <v>2.2040302267002519E-2</v>
      </c>
      <c r="I1001" s="21">
        <f t="shared" si="394"/>
        <v>61.45180833359283</v>
      </c>
      <c r="J1001" s="21">
        <f t="shared" si="395"/>
        <v>43.54819166640717</v>
      </c>
      <c r="K1001" s="27">
        <f t="shared" si="396"/>
        <v>-21774.095833203584</v>
      </c>
      <c r="L1001" s="16">
        <f>Daten!G1001</f>
        <v>782</v>
      </c>
      <c r="M1001" s="16">
        <f>Daten!H1001</f>
        <v>3132</v>
      </c>
      <c r="N1001" s="16">
        <f>Daten!I1001</f>
        <v>955</v>
      </c>
      <c r="O1001" s="28">
        <f t="shared" si="397"/>
        <v>0.5545977011494253</v>
      </c>
      <c r="P1001" s="16">
        <f t="shared" si="398"/>
        <v>1732.0328041022867</v>
      </c>
      <c r="Q1001" s="21">
        <f t="shared" si="399"/>
        <v>4.9671958977132817</v>
      </c>
      <c r="R1001" s="27">
        <f t="shared" si="400"/>
        <v>993.43917954265635</v>
      </c>
      <c r="S1001" s="9">
        <f>Daten!K1001</f>
        <v>20706</v>
      </c>
      <c r="T1001" s="9">
        <f>Daten!L1001</f>
        <v>403258</v>
      </c>
      <c r="U1001" s="9">
        <f>Daten!M1001</f>
        <v>2188620</v>
      </c>
      <c r="V1001" s="9">
        <f>Daten!N1001</f>
        <v>500</v>
      </c>
      <c r="W1001" s="9">
        <f>Daten!O1001</f>
        <v>500</v>
      </c>
      <c r="X1001" s="23">
        <f t="shared" si="401"/>
        <v>2612584</v>
      </c>
      <c r="Y1001" s="9">
        <f t="shared" si="402"/>
        <v>1722247.1380252836</v>
      </c>
      <c r="Z1001" s="21">
        <f t="shared" si="403"/>
        <v>890336.86197471642</v>
      </c>
      <c r="AA1001" s="27">
        <f t="shared" si="404"/>
        <v>-89033.686197471645</v>
      </c>
      <c r="AB1001" s="32">
        <f t="shared" si="405"/>
        <v>-109814.34285113258</v>
      </c>
      <c r="AC1001" s="31">
        <f t="shared" si="406"/>
        <v>0</v>
      </c>
      <c r="AG1001" s="26">
        <f t="shared" si="407"/>
        <v>0</v>
      </c>
      <c r="AH1001" s="26">
        <f t="shared" si="408"/>
        <v>0</v>
      </c>
      <c r="AI1001" s="26">
        <f t="shared" si="409"/>
        <v>0</v>
      </c>
      <c r="AJ1001" s="26">
        <f t="shared" si="410"/>
        <v>1</v>
      </c>
      <c r="AK1001" s="26">
        <f t="shared" si="411"/>
        <v>0</v>
      </c>
      <c r="AL1001" s="26">
        <f t="shared" ca="1" si="412"/>
        <v>0</v>
      </c>
      <c r="AM1001" s="26">
        <f t="shared" ca="1" si="413"/>
        <v>0</v>
      </c>
      <c r="AN1001" s="26">
        <f ca="1">IF(AM1001=0,0,COUNTIF($AM$19:AM1001,C1001*10+1))</f>
        <v>0</v>
      </c>
      <c r="AO1001" s="21">
        <f t="shared" ca="1" si="414"/>
        <v>0</v>
      </c>
      <c r="AP1001" s="33">
        <f t="shared" ca="1" si="415"/>
        <v>0</v>
      </c>
      <c r="AR1001" s="111">
        <v>0</v>
      </c>
      <c r="AS1001" s="26"/>
    </row>
    <row r="1002" spans="1:45" x14ac:dyDescent="0.2">
      <c r="A1002" s="15">
        <f>Daten!A1002</f>
        <v>40720</v>
      </c>
      <c r="B1002" s="8" t="str">
        <f>Daten!B1002</f>
        <v>Vorchdorf</v>
      </c>
      <c r="C1002" s="15">
        <f t="shared" si="391"/>
        <v>4</v>
      </c>
      <c r="D1002" s="10">
        <f>Daten!D1002</f>
        <v>0</v>
      </c>
      <c r="E1002" s="9">
        <f>Daten!E1002</f>
        <v>7524</v>
      </c>
      <c r="F1002" s="9">
        <f>Daten!F1002</f>
        <v>7375</v>
      </c>
      <c r="G1002" s="27">
        <f t="shared" si="392"/>
        <v>149</v>
      </c>
      <c r="H1002" s="29">
        <f t="shared" si="393"/>
        <v>2.0203389830508473E-2</v>
      </c>
      <c r="I1002" s="21">
        <f t="shared" si="394"/>
        <v>95.131630239346578</v>
      </c>
      <c r="J1002" s="21">
        <f t="shared" si="395"/>
        <v>53.868369760653422</v>
      </c>
      <c r="K1002" s="27">
        <f t="shared" si="396"/>
        <v>-26934.184880326713</v>
      </c>
      <c r="L1002" s="16">
        <f>Daten!G1002</f>
        <v>1223</v>
      </c>
      <c r="M1002" s="16">
        <f>Daten!H1002</f>
        <v>5044</v>
      </c>
      <c r="N1002" s="16">
        <f>Daten!I1002</f>
        <v>1257</v>
      </c>
      <c r="O1002" s="28">
        <f t="shared" si="397"/>
        <v>0.49167327517842979</v>
      </c>
      <c r="P1002" s="16">
        <f t="shared" si="398"/>
        <v>2789.3912719961477</v>
      </c>
      <c r="Q1002" s="21">
        <f t="shared" si="399"/>
        <v>-309.39127199614768</v>
      </c>
      <c r="R1002" s="27">
        <f t="shared" si="400"/>
        <v>-61878.25439922954</v>
      </c>
      <c r="S1002" s="9">
        <f>Daten!K1002</f>
        <v>43609</v>
      </c>
      <c r="T1002" s="9">
        <f>Daten!L1002</f>
        <v>639752</v>
      </c>
      <c r="U1002" s="9">
        <f>Daten!M1002</f>
        <v>4277727</v>
      </c>
      <c r="V1002" s="9">
        <f>Daten!N1002</f>
        <v>500</v>
      </c>
      <c r="W1002" s="9">
        <f>Daten!O1002</f>
        <v>500</v>
      </c>
      <c r="X1002" s="23">
        <f t="shared" si="401"/>
        <v>4961088</v>
      </c>
      <c r="Y1002" s="9">
        <f t="shared" si="402"/>
        <v>2661365.2631961871</v>
      </c>
      <c r="Z1002" s="21">
        <f t="shared" si="403"/>
        <v>2299722.7368038129</v>
      </c>
      <c r="AA1002" s="27">
        <f t="shared" si="404"/>
        <v>-229972.2736803813</v>
      </c>
      <c r="AB1002" s="32">
        <f t="shared" si="405"/>
        <v>-318784.71295993752</v>
      </c>
      <c r="AC1002" s="31">
        <f t="shared" si="406"/>
        <v>0</v>
      </c>
      <c r="AG1002" s="26">
        <f t="shared" si="407"/>
        <v>0</v>
      </c>
      <c r="AH1002" s="26">
        <f t="shared" si="408"/>
        <v>0</v>
      </c>
      <c r="AI1002" s="26">
        <f t="shared" si="409"/>
        <v>0</v>
      </c>
      <c r="AJ1002" s="26">
        <f t="shared" si="410"/>
        <v>1</v>
      </c>
      <c r="AK1002" s="26">
        <f t="shared" si="411"/>
        <v>0</v>
      </c>
      <c r="AL1002" s="26">
        <f t="shared" ca="1" si="412"/>
        <v>0</v>
      </c>
      <c r="AM1002" s="26">
        <f t="shared" ca="1" si="413"/>
        <v>0</v>
      </c>
      <c r="AN1002" s="26">
        <f ca="1">IF(AM1002=0,0,COUNTIF($AM$19:AM1002,C1002*10+1))</f>
        <v>0</v>
      </c>
      <c r="AO1002" s="21">
        <f t="shared" ca="1" si="414"/>
        <v>0</v>
      </c>
      <c r="AP1002" s="33">
        <f t="shared" ca="1" si="415"/>
        <v>0</v>
      </c>
      <c r="AR1002" s="111">
        <v>0</v>
      </c>
      <c r="AS1002" s="26"/>
    </row>
    <row r="1003" spans="1:45" x14ac:dyDescent="0.2">
      <c r="A1003" s="15">
        <f>Daten!A1003</f>
        <v>40801</v>
      </c>
      <c r="B1003" s="8" t="str">
        <f>Daten!B1003</f>
        <v>Aistersheim</v>
      </c>
      <c r="C1003" s="15">
        <f t="shared" si="391"/>
        <v>4</v>
      </c>
      <c r="D1003" s="10">
        <f>Daten!D1003</f>
        <v>0</v>
      </c>
      <c r="E1003" s="9">
        <f>Daten!E1003</f>
        <v>924</v>
      </c>
      <c r="F1003" s="9">
        <f>Daten!F1003</f>
        <v>884</v>
      </c>
      <c r="G1003" s="27">
        <f t="shared" si="392"/>
        <v>40</v>
      </c>
      <c r="H1003" s="29">
        <f t="shared" si="393"/>
        <v>4.5248868778280542E-2</v>
      </c>
      <c r="I1003" s="21">
        <f t="shared" si="394"/>
        <v>11.402896424621339</v>
      </c>
      <c r="J1003" s="21">
        <f t="shared" si="395"/>
        <v>28.597103575378661</v>
      </c>
      <c r="K1003" s="27">
        <f t="shared" si="396"/>
        <v>-14298.55178768933</v>
      </c>
      <c r="L1003" s="16">
        <f>Daten!G1003</f>
        <v>145</v>
      </c>
      <c r="M1003" s="16">
        <f>Daten!H1003</f>
        <v>633</v>
      </c>
      <c r="N1003" s="16">
        <f>Daten!I1003</f>
        <v>146</v>
      </c>
      <c r="O1003" s="28">
        <f t="shared" si="397"/>
        <v>0.45971563981042651</v>
      </c>
      <c r="P1003" s="16">
        <f t="shared" si="398"/>
        <v>350.05643837699472</v>
      </c>
      <c r="Q1003" s="21">
        <f t="shared" si="399"/>
        <v>-59.05643837699472</v>
      </c>
      <c r="R1003" s="27">
        <f t="shared" si="400"/>
        <v>-11811.287675398944</v>
      </c>
      <c r="S1003" s="9">
        <f>Daten!K1003</f>
        <v>9909</v>
      </c>
      <c r="T1003" s="9">
        <f>Daten!L1003</f>
        <v>53238</v>
      </c>
      <c r="U1003" s="9">
        <f>Daten!M1003</f>
        <v>99469</v>
      </c>
      <c r="V1003" s="9">
        <f>Daten!N1003</f>
        <v>500</v>
      </c>
      <c r="W1003" s="9">
        <f>Daten!O1003</f>
        <v>500</v>
      </c>
      <c r="X1003" s="23">
        <f t="shared" si="401"/>
        <v>162616</v>
      </c>
      <c r="Y1003" s="9">
        <f t="shared" si="402"/>
        <v>326834.33056795277</v>
      </c>
      <c r="Z1003" s="21">
        <f t="shared" si="403"/>
        <v>-164218.33056795277</v>
      </c>
      <c r="AA1003" s="27">
        <f t="shared" si="404"/>
        <v>16421.833056795276</v>
      </c>
      <c r="AB1003" s="32">
        <f t="shared" si="405"/>
        <v>-9688.0064062929996</v>
      </c>
      <c r="AC1003" s="31">
        <f t="shared" si="406"/>
        <v>0</v>
      </c>
      <c r="AG1003" s="26">
        <f t="shared" si="407"/>
        <v>0</v>
      </c>
      <c r="AH1003" s="26">
        <f t="shared" si="408"/>
        <v>0</v>
      </c>
      <c r="AI1003" s="26">
        <f t="shared" si="409"/>
        <v>0</v>
      </c>
      <c r="AJ1003" s="26">
        <f t="shared" si="410"/>
        <v>1</v>
      </c>
      <c r="AK1003" s="26">
        <f t="shared" si="411"/>
        <v>0</v>
      </c>
      <c r="AL1003" s="26">
        <f t="shared" ca="1" si="412"/>
        <v>0</v>
      </c>
      <c r="AM1003" s="26">
        <f t="shared" ca="1" si="413"/>
        <v>0</v>
      </c>
      <c r="AN1003" s="26">
        <f ca="1">IF(AM1003=0,0,COUNTIF($AM$19:AM1003,C1003*10+1))</f>
        <v>0</v>
      </c>
      <c r="AO1003" s="21">
        <f t="shared" ca="1" si="414"/>
        <v>0</v>
      </c>
      <c r="AP1003" s="33">
        <f t="shared" ca="1" si="415"/>
        <v>0</v>
      </c>
      <c r="AR1003" s="111">
        <v>0</v>
      </c>
      <c r="AS1003" s="26"/>
    </row>
    <row r="1004" spans="1:45" x14ac:dyDescent="0.2">
      <c r="A1004" s="15">
        <f>Daten!A1004</f>
        <v>40802</v>
      </c>
      <c r="B1004" s="8" t="str">
        <f>Daten!B1004</f>
        <v>Bad Schallerbach</v>
      </c>
      <c r="C1004" s="15">
        <f t="shared" si="391"/>
        <v>4</v>
      </c>
      <c r="D1004" s="10">
        <f>Daten!D1004</f>
        <v>0</v>
      </c>
      <c r="E1004" s="9">
        <f>Daten!E1004</f>
        <v>4223</v>
      </c>
      <c r="F1004" s="9">
        <f>Daten!F1004</f>
        <v>3936</v>
      </c>
      <c r="G1004" s="27">
        <f t="shared" si="392"/>
        <v>287</v>
      </c>
      <c r="H1004" s="29">
        <f t="shared" si="393"/>
        <v>7.2916666666666671E-2</v>
      </c>
      <c r="I1004" s="21">
        <f t="shared" si="394"/>
        <v>50.77126733858551</v>
      </c>
      <c r="J1004" s="21">
        <f t="shared" si="395"/>
        <v>236.22873266141448</v>
      </c>
      <c r="K1004" s="27">
        <f t="shared" si="396"/>
        <v>-118114.36633070724</v>
      </c>
      <c r="L1004" s="16">
        <f>Daten!G1004</f>
        <v>573</v>
      </c>
      <c r="M1004" s="16">
        <f>Daten!H1004</f>
        <v>2819</v>
      </c>
      <c r="N1004" s="16">
        <f>Daten!I1004</f>
        <v>831</v>
      </c>
      <c r="O1004" s="28">
        <f t="shared" si="397"/>
        <v>0.49804895352962042</v>
      </c>
      <c r="P1004" s="16">
        <f t="shared" si="398"/>
        <v>1558.9401260422562</v>
      </c>
      <c r="Q1004" s="21">
        <f t="shared" si="399"/>
        <v>-154.94012604225622</v>
      </c>
      <c r="R1004" s="27">
        <f t="shared" si="400"/>
        <v>-30988.025208451247</v>
      </c>
      <c r="S1004" s="9">
        <f>Daten!K1004</f>
        <v>4697</v>
      </c>
      <c r="T1004" s="9">
        <f>Daten!L1004</f>
        <v>490399</v>
      </c>
      <c r="U1004" s="9">
        <f>Daten!M1004</f>
        <v>823798</v>
      </c>
      <c r="V1004" s="9">
        <f>Daten!N1004</f>
        <v>500</v>
      </c>
      <c r="W1004" s="9">
        <f>Daten!O1004</f>
        <v>500</v>
      </c>
      <c r="X1004" s="23">
        <f t="shared" si="401"/>
        <v>1318894</v>
      </c>
      <c r="Y1004" s="9">
        <f t="shared" si="402"/>
        <v>1493746.0800740959</v>
      </c>
      <c r="Z1004" s="21">
        <f t="shared" si="403"/>
        <v>-174852.08007409587</v>
      </c>
      <c r="AA1004" s="27">
        <f t="shared" si="404"/>
        <v>17485.208007409587</v>
      </c>
      <c r="AB1004" s="32">
        <f t="shared" si="405"/>
        <v>-131617.18353174889</v>
      </c>
      <c r="AC1004" s="31">
        <f t="shared" si="406"/>
        <v>0</v>
      </c>
      <c r="AG1004" s="26">
        <f t="shared" si="407"/>
        <v>0</v>
      </c>
      <c r="AH1004" s="26">
        <f t="shared" si="408"/>
        <v>0</v>
      </c>
      <c r="AI1004" s="26">
        <f t="shared" si="409"/>
        <v>0</v>
      </c>
      <c r="AJ1004" s="26">
        <f t="shared" si="410"/>
        <v>1</v>
      </c>
      <c r="AK1004" s="26">
        <f t="shared" si="411"/>
        <v>0</v>
      </c>
      <c r="AL1004" s="26">
        <f t="shared" ca="1" si="412"/>
        <v>0</v>
      </c>
      <c r="AM1004" s="26">
        <f t="shared" ca="1" si="413"/>
        <v>0</v>
      </c>
      <c r="AN1004" s="26">
        <f ca="1">IF(AM1004=0,0,COUNTIF($AM$19:AM1004,C1004*10+1))</f>
        <v>0</v>
      </c>
      <c r="AO1004" s="21">
        <f t="shared" ca="1" si="414"/>
        <v>0</v>
      </c>
      <c r="AP1004" s="33">
        <f t="shared" ca="1" si="415"/>
        <v>0</v>
      </c>
      <c r="AR1004" s="111">
        <v>0</v>
      </c>
      <c r="AS1004" s="26"/>
    </row>
    <row r="1005" spans="1:45" x14ac:dyDescent="0.2">
      <c r="A1005" s="15">
        <f>Daten!A1005</f>
        <v>40804</v>
      </c>
      <c r="B1005" s="8" t="str">
        <f>Daten!B1005</f>
        <v>Eschenau im Hausruckkreis</v>
      </c>
      <c r="C1005" s="15">
        <f t="shared" si="391"/>
        <v>4</v>
      </c>
      <c r="D1005" s="10">
        <f>Daten!D1005</f>
        <v>0</v>
      </c>
      <c r="E1005" s="9">
        <f>Daten!E1005</f>
        <v>1064</v>
      </c>
      <c r="F1005" s="9">
        <f>Daten!F1005</f>
        <v>1035</v>
      </c>
      <c r="G1005" s="27">
        <f t="shared" si="392"/>
        <v>29</v>
      </c>
      <c r="H1005" s="29">
        <f t="shared" si="393"/>
        <v>2.8019323671497585E-2</v>
      </c>
      <c r="I1005" s="21">
        <f t="shared" si="394"/>
        <v>13.350676243759146</v>
      </c>
      <c r="J1005" s="21">
        <f t="shared" si="395"/>
        <v>15.649323756240854</v>
      </c>
      <c r="K1005" s="27">
        <f t="shared" si="396"/>
        <v>-7824.661878120427</v>
      </c>
      <c r="L1005" s="16">
        <f>Daten!G1005</f>
        <v>153</v>
      </c>
      <c r="M1005" s="16">
        <f>Daten!H1005</f>
        <v>726</v>
      </c>
      <c r="N1005" s="16">
        <f>Daten!I1005</f>
        <v>185</v>
      </c>
      <c r="O1005" s="28">
        <f t="shared" si="397"/>
        <v>0.465564738292011</v>
      </c>
      <c r="P1005" s="16">
        <f t="shared" si="398"/>
        <v>401.48653121911246</v>
      </c>
      <c r="Q1005" s="21">
        <f t="shared" si="399"/>
        <v>-63.486531219112464</v>
      </c>
      <c r="R1005" s="27">
        <f t="shared" si="400"/>
        <v>-12697.306243822493</v>
      </c>
      <c r="S1005" s="9">
        <f>Daten!K1005</f>
        <v>13132</v>
      </c>
      <c r="T1005" s="9">
        <f>Daten!L1005</f>
        <v>47395</v>
      </c>
      <c r="U1005" s="9">
        <f>Daten!M1005</f>
        <v>67178</v>
      </c>
      <c r="V1005" s="9">
        <f>Daten!N1005</f>
        <v>500</v>
      </c>
      <c r="W1005" s="9">
        <f>Daten!O1005</f>
        <v>500</v>
      </c>
      <c r="X1005" s="23">
        <f t="shared" si="401"/>
        <v>127705</v>
      </c>
      <c r="Y1005" s="9">
        <f t="shared" si="402"/>
        <v>376354.68368430925</v>
      </c>
      <c r="Z1005" s="21">
        <f t="shared" si="403"/>
        <v>-248649.68368430925</v>
      </c>
      <c r="AA1005" s="27">
        <f t="shared" si="404"/>
        <v>24864.968368430928</v>
      </c>
      <c r="AB1005" s="32">
        <f t="shared" si="405"/>
        <v>4343.000246488009</v>
      </c>
      <c r="AC1005" s="31">
        <f t="shared" si="406"/>
        <v>4343.000246488009</v>
      </c>
      <c r="AG1005" s="26">
        <f t="shared" si="407"/>
        <v>-7824.661878120427</v>
      </c>
      <c r="AH1005" s="26">
        <f t="shared" si="408"/>
        <v>24864.968368430928</v>
      </c>
      <c r="AI1005" s="26">
        <f t="shared" si="409"/>
        <v>17040.306490310501</v>
      </c>
      <c r="AJ1005" s="26">
        <f t="shared" si="410"/>
        <v>1</v>
      </c>
      <c r="AK1005" s="26">
        <f t="shared" si="411"/>
        <v>17040.306490310501</v>
      </c>
      <c r="AL1005" s="26">
        <f t="shared" ca="1" si="412"/>
        <v>32550</v>
      </c>
      <c r="AM1005" s="26">
        <f t="shared" ca="1" si="413"/>
        <v>41</v>
      </c>
      <c r="AN1005" s="26">
        <f ca="1">IF(AM1005=0,0,COUNTIF($AM$19:AM1005,C1005*10+1))</f>
        <v>48</v>
      </c>
      <c r="AO1005" s="21">
        <f t="shared" ca="1" si="414"/>
        <v>0</v>
      </c>
      <c r="AP1005" s="33">
        <f t="shared" ca="1" si="415"/>
        <v>32550</v>
      </c>
      <c r="AR1005" s="111">
        <v>14713</v>
      </c>
      <c r="AS1005" s="26"/>
    </row>
    <row r="1006" spans="1:45" x14ac:dyDescent="0.2">
      <c r="A1006" s="15">
        <f>Daten!A1006</f>
        <v>40805</v>
      </c>
      <c r="B1006" s="8" t="str">
        <f>Daten!B1006</f>
        <v>Gallspach</v>
      </c>
      <c r="C1006" s="15">
        <f t="shared" si="391"/>
        <v>4</v>
      </c>
      <c r="D1006" s="10">
        <f>Daten!D1006</f>
        <v>0</v>
      </c>
      <c r="E1006" s="9">
        <f>Daten!E1006</f>
        <v>2785</v>
      </c>
      <c r="F1006" s="9">
        <f>Daten!F1006</f>
        <v>2839</v>
      </c>
      <c r="G1006" s="27">
        <f t="shared" si="392"/>
        <v>-54</v>
      </c>
      <c r="H1006" s="29">
        <f t="shared" si="393"/>
        <v>-1.9020781965480803E-2</v>
      </c>
      <c r="I1006" s="21">
        <f t="shared" si="394"/>
        <v>36.620840440610841</v>
      </c>
      <c r="J1006" s="21">
        <f t="shared" si="395"/>
        <v>-90.620840440610834</v>
      </c>
      <c r="K1006" s="27">
        <f t="shared" si="396"/>
        <v>45310.420220305416</v>
      </c>
      <c r="L1006" s="16">
        <f>Daten!G1006</f>
        <v>432</v>
      </c>
      <c r="M1006" s="16">
        <f>Daten!H1006</f>
        <v>1825</v>
      </c>
      <c r="N1006" s="16">
        <f>Daten!I1006</f>
        <v>528</v>
      </c>
      <c r="O1006" s="28">
        <f t="shared" si="397"/>
        <v>0.52602739726027392</v>
      </c>
      <c r="P1006" s="16">
        <f t="shared" si="398"/>
        <v>1009.2464455576862</v>
      </c>
      <c r="Q1006" s="21">
        <f t="shared" si="399"/>
        <v>-49.246445557686229</v>
      </c>
      <c r="R1006" s="27">
        <f t="shared" si="400"/>
        <v>-9849.2891115372458</v>
      </c>
      <c r="S1006" s="9">
        <f>Daten!K1006</f>
        <v>4611</v>
      </c>
      <c r="T1006" s="9">
        <f>Daten!L1006</f>
        <v>208368</v>
      </c>
      <c r="U1006" s="9">
        <f>Daten!M1006</f>
        <v>244748</v>
      </c>
      <c r="V1006" s="9">
        <f>Daten!N1006</f>
        <v>500</v>
      </c>
      <c r="W1006" s="9">
        <f>Daten!O1006</f>
        <v>500</v>
      </c>
      <c r="X1006" s="23">
        <f t="shared" si="401"/>
        <v>457727</v>
      </c>
      <c r="Y1006" s="9">
        <f t="shared" si="402"/>
        <v>985101.31020752003</v>
      </c>
      <c r="Z1006" s="21">
        <f t="shared" si="403"/>
        <v>-527374.31020752003</v>
      </c>
      <c r="AA1006" s="27">
        <f t="shared" si="404"/>
        <v>52737.431020752003</v>
      </c>
      <c r="AB1006" s="32">
        <f t="shared" si="405"/>
        <v>88198.562129520171</v>
      </c>
      <c r="AC1006" s="31">
        <f t="shared" si="406"/>
        <v>88198.562129520171</v>
      </c>
      <c r="AG1006" s="26">
        <f t="shared" si="407"/>
        <v>45310.420220305416</v>
      </c>
      <c r="AH1006" s="26">
        <f t="shared" si="408"/>
        <v>52737.431020752003</v>
      </c>
      <c r="AI1006" s="26">
        <f t="shared" si="409"/>
        <v>98047.851241057419</v>
      </c>
      <c r="AJ1006" s="26">
        <f t="shared" si="410"/>
        <v>1</v>
      </c>
      <c r="AK1006" s="26">
        <f t="shared" si="411"/>
        <v>98047.851241057419</v>
      </c>
      <c r="AL1006" s="26">
        <f t="shared" ca="1" si="412"/>
        <v>187288</v>
      </c>
      <c r="AM1006" s="26">
        <f t="shared" ca="1" si="413"/>
        <v>41</v>
      </c>
      <c r="AN1006" s="26">
        <f ca="1">IF(AM1006=0,0,COUNTIF($AM$19:AM1006,C1006*10+1))</f>
        <v>49</v>
      </c>
      <c r="AO1006" s="21">
        <f t="shared" ca="1" si="414"/>
        <v>0</v>
      </c>
      <c r="AP1006" s="33">
        <f t="shared" ca="1" si="415"/>
        <v>187288</v>
      </c>
      <c r="AR1006" s="111">
        <v>84654</v>
      </c>
      <c r="AS1006" s="26"/>
    </row>
    <row r="1007" spans="1:45" x14ac:dyDescent="0.2">
      <c r="A1007" s="15">
        <f>Daten!A1007</f>
        <v>40806</v>
      </c>
      <c r="B1007" s="8" t="str">
        <f>Daten!B1007</f>
        <v>Gaspoltshofen</v>
      </c>
      <c r="C1007" s="15">
        <f t="shared" si="391"/>
        <v>4</v>
      </c>
      <c r="D1007" s="10">
        <f>Daten!D1007</f>
        <v>0</v>
      </c>
      <c r="E1007" s="9">
        <f>Daten!E1007</f>
        <v>3596</v>
      </c>
      <c r="F1007" s="9">
        <f>Daten!F1007</f>
        <v>3547</v>
      </c>
      <c r="G1007" s="27">
        <f t="shared" si="392"/>
        <v>49</v>
      </c>
      <c r="H1007" s="29">
        <f t="shared" si="393"/>
        <v>1.3814491119255709E-2</v>
      </c>
      <c r="I1007" s="21">
        <f t="shared" si="394"/>
        <v>45.753476943588112</v>
      </c>
      <c r="J1007" s="21">
        <f t="shared" si="395"/>
        <v>3.2465230564118883</v>
      </c>
      <c r="K1007" s="27">
        <f t="shared" si="396"/>
        <v>-1623.2615282059442</v>
      </c>
      <c r="L1007" s="16">
        <f>Daten!G1007</f>
        <v>526</v>
      </c>
      <c r="M1007" s="16">
        <f>Daten!H1007</f>
        <v>2345</v>
      </c>
      <c r="N1007" s="16">
        <f>Daten!I1007</f>
        <v>725</v>
      </c>
      <c r="O1007" s="28">
        <f t="shared" si="397"/>
        <v>0.53347547974413645</v>
      </c>
      <c r="P1007" s="16">
        <f t="shared" si="398"/>
        <v>1296.8125560727531</v>
      </c>
      <c r="Q1007" s="21">
        <f t="shared" si="399"/>
        <v>-45.812556072753068</v>
      </c>
      <c r="R1007" s="27">
        <f t="shared" si="400"/>
        <v>-9162.5112145506137</v>
      </c>
      <c r="S1007" s="9">
        <f>Daten!K1007</f>
        <v>45048</v>
      </c>
      <c r="T1007" s="9">
        <f>Daten!L1007</f>
        <v>264874</v>
      </c>
      <c r="U1007" s="9">
        <f>Daten!M1007</f>
        <v>1066746</v>
      </c>
      <c r="V1007" s="9">
        <f>Daten!N1007</f>
        <v>500</v>
      </c>
      <c r="W1007" s="9">
        <f>Daten!O1007</f>
        <v>500</v>
      </c>
      <c r="X1007" s="23">
        <f t="shared" si="401"/>
        <v>1376668</v>
      </c>
      <c r="Y1007" s="9">
        <f t="shared" si="402"/>
        <v>1271965.6414744137</v>
      </c>
      <c r="Z1007" s="21">
        <f t="shared" si="403"/>
        <v>104702.35852558631</v>
      </c>
      <c r="AA1007" s="27">
        <f t="shared" si="404"/>
        <v>-10470.235852558631</v>
      </c>
      <c r="AB1007" s="32">
        <f t="shared" si="405"/>
        <v>-21256.00859531519</v>
      </c>
      <c r="AC1007" s="31">
        <f t="shared" si="406"/>
        <v>0</v>
      </c>
      <c r="AG1007" s="26">
        <f t="shared" si="407"/>
        <v>0</v>
      </c>
      <c r="AH1007" s="26">
        <f t="shared" si="408"/>
        <v>0</v>
      </c>
      <c r="AI1007" s="26">
        <f t="shared" si="409"/>
        <v>0</v>
      </c>
      <c r="AJ1007" s="26">
        <f t="shared" si="410"/>
        <v>1</v>
      </c>
      <c r="AK1007" s="26">
        <f t="shared" si="411"/>
        <v>0</v>
      </c>
      <c r="AL1007" s="26">
        <f t="shared" ca="1" si="412"/>
        <v>0</v>
      </c>
      <c r="AM1007" s="26">
        <f t="shared" ca="1" si="413"/>
        <v>0</v>
      </c>
      <c r="AN1007" s="26">
        <f ca="1">IF(AM1007=0,0,COUNTIF($AM$19:AM1007,C1007*10+1))</f>
        <v>0</v>
      </c>
      <c r="AO1007" s="21">
        <f t="shared" ca="1" si="414"/>
        <v>0</v>
      </c>
      <c r="AP1007" s="33">
        <f t="shared" ca="1" si="415"/>
        <v>0</v>
      </c>
      <c r="AR1007" s="111">
        <v>0</v>
      </c>
      <c r="AS1007" s="26"/>
    </row>
    <row r="1008" spans="1:45" x14ac:dyDescent="0.2">
      <c r="A1008" s="15">
        <f>Daten!A1008</f>
        <v>40807</v>
      </c>
      <c r="B1008" s="8" t="str">
        <f>Daten!B1008</f>
        <v>Geboltskirchen</v>
      </c>
      <c r="C1008" s="15">
        <f t="shared" si="391"/>
        <v>4</v>
      </c>
      <c r="D1008" s="10">
        <f>Daten!D1008</f>
        <v>0</v>
      </c>
      <c r="E1008" s="9">
        <f>Daten!E1008</f>
        <v>1452</v>
      </c>
      <c r="F1008" s="9">
        <f>Daten!F1008</f>
        <v>1414</v>
      </c>
      <c r="G1008" s="27">
        <f t="shared" si="392"/>
        <v>38</v>
      </c>
      <c r="H1008" s="29">
        <f t="shared" si="393"/>
        <v>2.6874115983026876E-2</v>
      </c>
      <c r="I1008" s="21">
        <f t="shared" si="394"/>
        <v>18.239474597754043</v>
      </c>
      <c r="J1008" s="21">
        <f t="shared" si="395"/>
        <v>19.760525402245957</v>
      </c>
      <c r="K1008" s="27">
        <f t="shared" si="396"/>
        <v>-9880.2627011229779</v>
      </c>
      <c r="L1008" s="16">
        <f>Daten!G1008</f>
        <v>234</v>
      </c>
      <c r="M1008" s="16">
        <f>Daten!H1008</f>
        <v>952</v>
      </c>
      <c r="N1008" s="16">
        <f>Daten!I1008</f>
        <v>266</v>
      </c>
      <c r="O1008" s="28">
        <f t="shared" si="397"/>
        <v>0.52521008403361347</v>
      </c>
      <c r="P1008" s="16">
        <f t="shared" si="398"/>
        <v>526.4671869429684</v>
      </c>
      <c r="Q1008" s="21">
        <f t="shared" si="399"/>
        <v>-26.467186942968397</v>
      </c>
      <c r="R1008" s="27">
        <f t="shared" si="400"/>
        <v>-5293.4373885936793</v>
      </c>
      <c r="S1008" s="9">
        <f>Daten!K1008</f>
        <v>12939</v>
      </c>
      <c r="T1008" s="9">
        <f>Daten!L1008</f>
        <v>87908</v>
      </c>
      <c r="U1008" s="9">
        <f>Daten!M1008</f>
        <v>102884</v>
      </c>
      <c r="V1008" s="9">
        <f>Daten!N1008</f>
        <v>500</v>
      </c>
      <c r="W1008" s="9">
        <f>Daten!O1008</f>
        <v>500</v>
      </c>
      <c r="X1008" s="23">
        <f t="shared" si="401"/>
        <v>203731</v>
      </c>
      <c r="Y1008" s="9">
        <f t="shared" si="402"/>
        <v>513596.80517821154</v>
      </c>
      <c r="Z1008" s="21">
        <f t="shared" si="403"/>
        <v>-309865.80517821154</v>
      </c>
      <c r="AA1008" s="27">
        <f t="shared" si="404"/>
        <v>30986.580517821156</v>
      </c>
      <c r="AB1008" s="32">
        <f t="shared" si="405"/>
        <v>15812.880428104498</v>
      </c>
      <c r="AC1008" s="31">
        <f t="shared" si="406"/>
        <v>15812.880428104498</v>
      </c>
      <c r="AG1008" s="26">
        <f t="shared" si="407"/>
        <v>-9880.2627011229779</v>
      </c>
      <c r="AH1008" s="26">
        <f t="shared" si="408"/>
        <v>30986.580517821156</v>
      </c>
      <c r="AI1008" s="26">
        <f t="shared" si="409"/>
        <v>21106.317816698178</v>
      </c>
      <c r="AJ1008" s="26">
        <f t="shared" si="410"/>
        <v>1</v>
      </c>
      <c r="AK1008" s="26">
        <f t="shared" si="411"/>
        <v>21106.317816698178</v>
      </c>
      <c r="AL1008" s="26">
        <f t="shared" ca="1" si="412"/>
        <v>40317</v>
      </c>
      <c r="AM1008" s="26">
        <f t="shared" ca="1" si="413"/>
        <v>41</v>
      </c>
      <c r="AN1008" s="26">
        <f ca="1">IF(AM1008=0,0,COUNTIF($AM$19:AM1008,C1008*10+1))</f>
        <v>50</v>
      </c>
      <c r="AO1008" s="21">
        <f t="shared" ca="1" si="414"/>
        <v>0</v>
      </c>
      <c r="AP1008" s="33">
        <f t="shared" ca="1" si="415"/>
        <v>40317</v>
      </c>
      <c r="AR1008" s="111">
        <v>18223</v>
      </c>
      <c r="AS1008" s="26"/>
    </row>
    <row r="1009" spans="1:45" x14ac:dyDescent="0.2">
      <c r="A1009" s="15">
        <f>Daten!A1009</f>
        <v>40808</v>
      </c>
      <c r="B1009" s="8" t="str">
        <f>Daten!B1009</f>
        <v>Grieskirchen</v>
      </c>
      <c r="C1009" s="15">
        <f t="shared" si="391"/>
        <v>4</v>
      </c>
      <c r="D1009" s="10">
        <f>Daten!D1009</f>
        <v>0</v>
      </c>
      <c r="E1009" s="9">
        <f>Daten!E1009</f>
        <v>4951</v>
      </c>
      <c r="F1009" s="9">
        <f>Daten!F1009</f>
        <v>4882</v>
      </c>
      <c r="G1009" s="27">
        <f t="shared" si="392"/>
        <v>69</v>
      </c>
      <c r="H1009" s="29">
        <f t="shared" si="393"/>
        <v>1.413355182302335E-2</v>
      </c>
      <c r="I1009" s="21">
        <f t="shared" si="394"/>
        <v>62.973914417422371</v>
      </c>
      <c r="J1009" s="21">
        <f t="shared" si="395"/>
        <v>6.0260855825776289</v>
      </c>
      <c r="K1009" s="27">
        <f t="shared" si="396"/>
        <v>-3013.0427912888144</v>
      </c>
      <c r="L1009" s="16">
        <f>Daten!G1009</f>
        <v>744</v>
      </c>
      <c r="M1009" s="16">
        <f>Daten!H1009</f>
        <v>3111</v>
      </c>
      <c r="N1009" s="16">
        <f>Daten!I1009</f>
        <v>1096</v>
      </c>
      <c r="O1009" s="28">
        <f t="shared" si="397"/>
        <v>0.59144969463195118</v>
      </c>
      <c r="P1009" s="16">
        <f t="shared" si="398"/>
        <v>1720.419557331486</v>
      </c>
      <c r="Q1009" s="21">
        <f t="shared" si="399"/>
        <v>119.58044266851402</v>
      </c>
      <c r="R1009" s="27">
        <f t="shared" si="400"/>
        <v>23916.088533702805</v>
      </c>
      <c r="S1009" s="9">
        <f>Daten!K1009</f>
        <v>9929</v>
      </c>
      <c r="T1009" s="9">
        <f>Daten!L1009</f>
        <v>576195</v>
      </c>
      <c r="U1009" s="9">
        <f>Daten!M1009</f>
        <v>5026544</v>
      </c>
      <c r="V1009" s="9">
        <f>Daten!N1009</f>
        <v>500</v>
      </c>
      <c r="W1009" s="9">
        <f>Daten!O1009</f>
        <v>500</v>
      </c>
      <c r="X1009" s="23">
        <f t="shared" si="401"/>
        <v>5612668</v>
      </c>
      <c r="Y1009" s="9">
        <f t="shared" si="402"/>
        <v>1751251.9162791497</v>
      </c>
      <c r="Z1009" s="21">
        <f t="shared" si="403"/>
        <v>3861416.0837208503</v>
      </c>
      <c r="AA1009" s="27">
        <f t="shared" si="404"/>
        <v>-386141.60837208503</v>
      </c>
      <c r="AB1009" s="32">
        <f t="shared" si="405"/>
        <v>-365238.56262967107</v>
      </c>
      <c r="AC1009" s="31">
        <f t="shared" si="406"/>
        <v>0</v>
      </c>
      <c r="AG1009" s="26">
        <f t="shared" si="407"/>
        <v>0</v>
      </c>
      <c r="AH1009" s="26">
        <f t="shared" si="408"/>
        <v>0</v>
      </c>
      <c r="AI1009" s="26">
        <f t="shared" si="409"/>
        <v>0</v>
      </c>
      <c r="AJ1009" s="26">
        <f t="shared" si="410"/>
        <v>1</v>
      </c>
      <c r="AK1009" s="26">
        <f t="shared" si="411"/>
        <v>0</v>
      </c>
      <c r="AL1009" s="26">
        <f t="shared" ca="1" si="412"/>
        <v>0</v>
      </c>
      <c r="AM1009" s="26">
        <f t="shared" ca="1" si="413"/>
        <v>0</v>
      </c>
      <c r="AN1009" s="26">
        <f ca="1">IF(AM1009=0,0,COUNTIF($AM$19:AM1009,C1009*10+1))</f>
        <v>0</v>
      </c>
      <c r="AO1009" s="21">
        <f t="shared" ca="1" si="414"/>
        <v>0</v>
      </c>
      <c r="AP1009" s="33">
        <f t="shared" ca="1" si="415"/>
        <v>0</v>
      </c>
      <c r="AR1009" s="111">
        <v>0</v>
      </c>
      <c r="AS1009" s="26"/>
    </row>
    <row r="1010" spans="1:45" x14ac:dyDescent="0.2">
      <c r="A1010" s="15">
        <f>Daten!A1010</f>
        <v>40809</v>
      </c>
      <c r="B1010" s="8" t="str">
        <f>Daten!B1010</f>
        <v>Haag am Hausruck</v>
      </c>
      <c r="C1010" s="15">
        <f t="shared" si="391"/>
        <v>4</v>
      </c>
      <c r="D1010" s="10">
        <f>Daten!D1010</f>
        <v>0</v>
      </c>
      <c r="E1010" s="9">
        <f>Daten!E1010</f>
        <v>2210</v>
      </c>
      <c r="F1010" s="9">
        <f>Daten!F1010</f>
        <v>2160</v>
      </c>
      <c r="G1010" s="27">
        <f t="shared" si="392"/>
        <v>50</v>
      </c>
      <c r="H1010" s="29">
        <f t="shared" si="393"/>
        <v>2.3148148148148147E-2</v>
      </c>
      <c r="I1010" s="21">
        <f t="shared" si="394"/>
        <v>27.862280856540828</v>
      </c>
      <c r="J1010" s="21">
        <f t="shared" si="395"/>
        <v>22.137719143459172</v>
      </c>
      <c r="K1010" s="27">
        <f t="shared" si="396"/>
        <v>-11068.859571729587</v>
      </c>
      <c r="L1010" s="16">
        <f>Daten!G1010</f>
        <v>360</v>
      </c>
      <c r="M1010" s="16">
        <f>Daten!H1010</f>
        <v>1468</v>
      </c>
      <c r="N1010" s="16">
        <f>Daten!I1010</f>
        <v>382</v>
      </c>
      <c r="O1010" s="28">
        <f t="shared" si="397"/>
        <v>0.50544959128065392</v>
      </c>
      <c r="P1010" s="16">
        <f t="shared" si="398"/>
        <v>811.82125045407315</v>
      </c>
      <c r="Q1010" s="21">
        <f t="shared" si="399"/>
        <v>-69.821250454073152</v>
      </c>
      <c r="R1010" s="27">
        <f t="shared" si="400"/>
        <v>-13964.25009081463</v>
      </c>
      <c r="S1010" s="9">
        <f>Daten!K1010</f>
        <v>10919</v>
      </c>
      <c r="T1010" s="9">
        <f>Daten!L1010</f>
        <v>217934</v>
      </c>
      <c r="U1010" s="9">
        <f>Daten!M1010</f>
        <v>1290631</v>
      </c>
      <c r="V1010" s="9">
        <f>Daten!N1010</f>
        <v>500</v>
      </c>
      <c r="W1010" s="9">
        <f>Daten!O1010</f>
        <v>500</v>
      </c>
      <c r="X1010" s="23">
        <f t="shared" si="401"/>
        <v>1519484</v>
      </c>
      <c r="Y1010" s="9">
        <f t="shared" si="402"/>
        <v>781714.1456224845</v>
      </c>
      <c r="Z1010" s="21">
        <f t="shared" si="403"/>
        <v>737769.8543775155</v>
      </c>
      <c r="AA1010" s="27">
        <f t="shared" si="404"/>
        <v>-73776.985437751558</v>
      </c>
      <c r="AB1010" s="32">
        <f t="shared" si="405"/>
        <v>-98810.095100295774</v>
      </c>
      <c r="AC1010" s="31">
        <f t="shared" si="406"/>
        <v>0</v>
      </c>
      <c r="AG1010" s="26">
        <f t="shared" si="407"/>
        <v>0</v>
      </c>
      <c r="AH1010" s="26">
        <f t="shared" si="408"/>
        <v>0</v>
      </c>
      <c r="AI1010" s="26">
        <f t="shared" si="409"/>
        <v>0</v>
      </c>
      <c r="AJ1010" s="26">
        <f t="shared" si="410"/>
        <v>1</v>
      </c>
      <c r="AK1010" s="26">
        <f t="shared" si="411"/>
        <v>0</v>
      </c>
      <c r="AL1010" s="26">
        <f t="shared" ca="1" si="412"/>
        <v>0</v>
      </c>
      <c r="AM1010" s="26">
        <f t="shared" ca="1" si="413"/>
        <v>0</v>
      </c>
      <c r="AN1010" s="26">
        <f ca="1">IF(AM1010=0,0,COUNTIF($AM$19:AM1010,C1010*10+1))</f>
        <v>0</v>
      </c>
      <c r="AO1010" s="21">
        <f t="shared" ca="1" si="414"/>
        <v>0</v>
      </c>
      <c r="AP1010" s="33">
        <f t="shared" ca="1" si="415"/>
        <v>0</v>
      </c>
      <c r="AR1010" s="111">
        <v>0</v>
      </c>
      <c r="AS1010" s="26"/>
    </row>
    <row r="1011" spans="1:45" x14ac:dyDescent="0.2">
      <c r="A1011" s="15">
        <f>Daten!A1011</f>
        <v>40810</v>
      </c>
      <c r="B1011" s="8" t="str">
        <f>Daten!B1011</f>
        <v>Heiligenberg</v>
      </c>
      <c r="C1011" s="15">
        <f t="shared" si="391"/>
        <v>4</v>
      </c>
      <c r="D1011" s="10">
        <f>Daten!D1011</f>
        <v>0</v>
      </c>
      <c r="E1011" s="9">
        <f>Daten!E1011</f>
        <v>698</v>
      </c>
      <c r="F1011" s="9">
        <f>Daten!F1011</f>
        <v>676</v>
      </c>
      <c r="G1011" s="27">
        <f t="shared" si="392"/>
        <v>22</v>
      </c>
      <c r="H1011" s="29">
        <f t="shared" si="393"/>
        <v>3.2544378698224852E-2</v>
      </c>
      <c r="I1011" s="21">
        <f t="shared" si="394"/>
        <v>8.7198619717692587</v>
      </c>
      <c r="J1011" s="21">
        <f t="shared" si="395"/>
        <v>13.280138028230741</v>
      </c>
      <c r="K1011" s="27">
        <f t="shared" si="396"/>
        <v>-6640.0690141153709</v>
      </c>
      <c r="L1011" s="16">
        <f>Daten!G1011</f>
        <v>104</v>
      </c>
      <c r="M1011" s="16">
        <f>Daten!H1011</f>
        <v>481</v>
      </c>
      <c r="N1011" s="16">
        <f>Daten!I1011</f>
        <v>113</v>
      </c>
      <c r="O1011" s="28">
        <f t="shared" si="397"/>
        <v>0.45114345114345117</v>
      </c>
      <c r="P1011" s="16">
        <f t="shared" si="398"/>
        <v>265.99865222643677</v>
      </c>
      <c r="Q1011" s="21">
        <f t="shared" si="399"/>
        <v>-48.998652226436775</v>
      </c>
      <c r="R1011" s="27">
        <f t="shared" si="400"/>
        <v>-9799.7304452873541</v>
      </c>
      <c r="S1011" s="9">
        <f>Daten!K1011</f>
        <v>14467</v>
      </c>
      <c r="T1011" s="9">
        <f>Daten!L1011</f>
        <v>26941</v>
      </c>
      <c r="U1011" s="9">
        <f>Daten!M1011</f>
        <v>28733</v>
      </c>
      <c r="V1011" s="9">
        <f>Daten!N1011</f>
        <v>500</v>
      </c>
      <c r="W1011" s="9">
        <f>Daten!O1011</f>
        <v>500</v>
      </c>
      <c r="X1011" s="23">
        <f t="shared" si="401"/>
        <v>70141</v>
      </c>
      <c r="Y1011" s="9">
        <f t="shared" si="402"/>
        <v>246894.33196583446</v>
      </c>
      <c r="Z1011" s="21">
        <f t="shared" si="403"/>
        <v>-176753.33196583446</v>
      </c>
      <c r="AA1011" s="27">
        <f t="shared" si="404"/>
        <v>17675.333196583448</v>
      </c>
      <c r="AB1011" s="32">
        <f t="shared" si="405"/>
        <v>1235.5337371807218</v>
      </c>
      <c r="AC1011" s="31">
        <f t="shared" si="406"/>
        <v>1235.5337371807218</v>
      </c>
      <c r="AG1011" s="26">
        <f t="shared" si="407"/>
        <v>-6640.0690141153709</v>
      </c>
      <c r="AH1011" s="26">
        <f t="shared" si="408"/>
        <v>17675.333196583448</v>
      </c>
      <c r="AI1011" s="26">
        <f t="shared" si="409"/>
        <v>11035.264182468076</v>
      </c>
      <c r="AJ1011" s="26">
        <f t="shared" si="410"/>
        <v>1</v>
      </c>
      <c r="AK1011" s="26">
        <f t="shared" si="411"/>
        <v>11035.264182468076</v>
      </c>
      <c r="AL1011" s="26">
        <f t="shared" ca="1" si="412"/>
        <v>21079</v>
      </c>
      <c r="AM1011" s="26">
        <f t="shared" ca="1" si="413"/>
        <v>41</v>
      </c>
      <c r="AN1011" s="26">
        <f ca="1">IF(AM1011=0,0,COUNTIF($AM$19:AM1011,C1011*10+1))</f>
        <v>51</v>
      </c>
      <c r="AO1011" s="21">
        <f t="shared" ca="1" si="414"/>
        <v>0</v>
      </c>
      <c r="AP1011" s="33">
        <f t="shared" ca="1" si="415"/>
        <v>21079</v>
      </c>
      <c r="AR1011" s="111">
        <v>9528</v>
      </c>
      <c r="AS1011" s="26"/>
    </row>
    <row r="1012" spans="1:45" x14ac:dyDescent="0.2">
      <c r="A1012" s="15">
        <f>Daten!A1012</f>
        <v>40811</v>
      </c>
      <c r="B1012" s="8" t="str">
        <f>Daten!B1012</f>
        <v>Hofkirchen an der Trattnach</v>
      </c>
      <c r="C1012" s="15">
        <f t="shared" si="391"/>
        <v>4</v>
      </c>
      <c r="D1012" s="10">
        <f>Daten!D1012</f>
        <v>0</v>
      </c>
      <c r="E1012" s="9">
        <f>Daten!E1012</f>
        <v>1637</v>
      </c>
      <c r="F1012" s="9">
        <f>Daten!F1012</f>
        <v>1638</v>
      </c>
      <c r="G1012" s="27">
        <f t="shared" si="392"/>
        <v>-1</v>
      </c>
      <c r="H1012" s="29">
        <f t="shared" si="393"/>
        <v>-6.105006105006105E-4</v>
      </c>
      <c r="I1012" s="21">
        <f t="shared" si="394"/>
        <v>21.128896316210128</v>
      </c>
      <c r="J1012" s="21">
        <f t="shared" si="395"/>
        <v>-22.128896316210128</v>
      </c>
      <c r="K1012" s="27">
        <f t="shared" si="396"/>
        <v>11064.448158105064</v>
      </c>
      <c r="L1012" s="16">
        <f>Daten!G1012</f>
        <v>271</v>
      </c>
      <c r="M1012" s="16">
        <f>Daten!H1012</f>
        <v>1109</v>
      </c>
      <c r="N1012" s="16">
        <f>Daten!I1012</f>
        <v>257</v>
      </c>
      <c r="O1012" s="28">
        <f t="shared" si="397"/>
        <v>0.47610459873760147</v>
      </c>
      <c r="P1012" s="16">
        <f t="shared" si="398"/>
        <v>613.29003184847898</v>
      </c>
      <c r="Q1012" s="21">
        <f t="shared" si="399"/>
        <v>-85.290031848478975</v>
      </c>
      <c r="R1012" s="27">
        <f t="shared" si="400"/>
        <v>-17058.006369695795</v>
      </c>
      <c r="S1012" s="9">
        <f>Daten!K1012</f>
        <v>18914</v>
      </c>
      <c r="T1012" s="9">
        <f>Daten!L1012</f>
        <v>133341</v>
      </c>
      <c r="U1012" s="9">
        <f>Daten!M1012</f>
        <v>747766</v>
      </c>
      <c r="V1012" s="9">
        <f>Daten!N1012</f>
        <v>500</v>
      </c>
      <c r="W1012" s="9">
        <f>Daten!O1012</f>
        <v>500</v>
      </c>
      <c r="X1012" s="23">
        <f t="shared" si="401"/>
        <v>900021</v>
      </c>
      <c r="Y1012" s="9">
        <f t="shared" si="402"/>
        <v>579034.41465339693</v>
      </c>
      <c r="Z1012" s="21">
        <f t="shared" si="403"/>
        <v>320986.58534660307</v>
      </c>
      <c r="AA1012" s="27">
        <f t="shared" si="404"/>
        <v>-32098.65853466031</v>
      </c>
      <c r="AB1012" s="32">
        <f t="shared" si="405"/>
        <v>-38092.216746251041</v>
      </c>
      <c r="AC1012" s="31">
        <f t="shared" si="406"/>
        <v>0</v>
      </c>
      <c r="AG1012" s="26">
        <f t="shared" si="407"/>
        <v>0</v>
      </c>
      <c r="AH1012" s="26">
        <f t="shared" si="408"/>
        <v>0</v>
      </c>
      <c r="AI1012" s="26">
        <f t="shared" si="409"/>
        <v>0</v>
      </c>
      <c r="AJ1012" s="26">
        <f t="shared" si="410"/>
        <v>1</v>
      </c>
      <c r="AK1012" s="26">
        <f t="shared" si="411"/>
        <v>0</v>
      </c>
      <c r="AL1012" s="26">
        <f t="shared" ca="1" si="412"/>
        <v>0</v>
      </c>
      <c r="AM1012" s="26">
        <f t="shared" ca="1" si="413"/>
        <v>0</v>
      </c>
      <c r="AN1012" s="26">
        <f ca="1">IF(AM1012=0,0,COUNTIF($AM$19:AM1012,C1012*10+1))</f>
        <v>0</v>
      </c>
      <c r="AO1012" s="21">
        <f t="shared" ca="1" si="414"/>
        <v>0</v>
      </c>
      <c r="AP1012" s="33">
        <f t="shared" ca="1" si="415"/>
        <v>0</v>
      </c>
      <c r="AR1012" s="111">
        <v>0</v>
      </c>
      <c r="AS1012" s="26"/>
    </row>
    <row r="1013" spans="1:45" x14ac:dyDescent="0.2">
      <c r="A1013" s="15">
        <f>Daten!A1013</f>
        <v>40812</v>
      </c>
      <c r="B1013" s="8" t="str">
        <f>Daten!B1013</f>
        <v>Kallham</v>
      </c>
      <c r="C1013" s="15">
        <f t="shared" si="391"/>
        <v>4</v>
      </c>
      <c r="D1013" s="10">
        <f>Daten!D1013</f>
        <v>0</v>
      </c>
      <c r="E1013" s="9">
        <f>Daten!E1013</f>
        <v>2505</v>
      </c>
      <c r="F1013" s="9">
        <f>Daten!F1013</f>
        <v>2446</v>
      </c>
      <c r="G1013" s="27">
        <f t="shared" si="392"/>
        <v>59</v>
      </c>
      <c r="H1013" s="29">
        <f t="shared" si="393"/>
        <v>2.4121013900245299E-2</v>
      </c>
      <c r="I1013" s="21">
        <f t="shared" si="394"/>
        <v>31.551453229212438</v>
      </c>
      <c r="J1013" s="21">
        <f t="shared" si="395"/>
        <v>27.448546770787562</v>
      </c>
      <c r="K1013" s="27">
        <f t="shared" si="396"/>
        <v>-13724.273385393781</v>
      </c>
      <c r="L1013" s="16">
        <f>Daten!G1013</f>
        <v>329</v>
      </c>
      <c r="M1013" s="16">
        <f>Daten!H1013</f>
        <v>1605</v>
      </c>
      <c r="N1013" s="16">
        <f>Daten!I1013</f>
        <v>571</v>
      </c>
      <c r="O1013" s="28">
        <f t="shared" si="397"/>
        <v>0.56074766355140182</v>
      </c>
      <c r="P1013" s="16">
        <f t="shared" si="398"/>
        <v>887.58386033977342</v>
      </c>
      <c r="Q1013" s="21">
        <f t="shared" si="399"/>
        <v>12.416139660226577</v>
      </c>
      <c r="R1013" s="27">
        <f t="shared" si="400"/>
        <v>2483.2279320453154</v>
      </c>
      <c r="S1013" s="9">
        <f>Daten!K1013</f>
        <v>26138</v>
      </c>
      <c r="T1013" s="9">
        <f>Daten!L1013</f>
        <v>149352</v>
      </c>
      <c r="U1013" s="9">
        <f>Daten!M1013</f>
        <v>449474</v>
      </c>
      <c r="V1013" s="9">
        <f>Daten!N1013</f>
        <v>500</v>
      </c>
      <c r="W1013" s="9">
        <f>Daten!O1013</f>
        <v>500</v>
      </c>
      <c r="X1013" s="23">
        <f t="shared" si="401"/>
        <v>624964</v>
      </c>
      <c r="Y1013" s="9">
        <f t="shared" si="402"/>
        <v>886060.60397480708</v>
      </c>
      <c r="Z1013" s="21">
        <f t="shared" si="403"/>
        <v>-261096.60397480708</v>
      </c>
      <c r="AA1013" s="27">
        <f t="shared" si="404"/>
        <v>26109.660397480708</v>
      </c>
      <c r="AB1013" s="32">
        <f t="shared" si="405"/>
        <v>14868.614944132241</v>
      </c>
      <c r="AC1013" s="31">
        <f t="shared" si="406"/>
        <v>14868.614944132241</v>
      </c>
      <c r="AG1013" s="26">
        <f t="shared" si="407"/>
        <v>-13724.273385393781</v>
      </c>
      <c r="AH1013" s="26">
        <f t="shared" si="408"/>
        <v>26109.660397480708</v>
      </c>
      <c r="AI1013" s="26">
        <f t="shared" si="409"/>
        <v>12385.387012086927</v>
      </c>
      <c r="AJ1013" s="26">
        <f t="shared" si="410"/>
        <v>1</v>
      </c>
      <c r="AK1013" s="26">
        <f t="shared" si="411"/>
        <v>12385.387012086927</v>
      </c>
      <c r="AL1013" s="26">
        <f t="shared" ca="1" si="412"/>
        <v>23658</v>
      </c>
      <c r="AM1013" s="26">
        <f t="shared" ca="1" si="413"/>
        <v>41</v>
      </c>
      <c r="AN1013" s="26">
        <f ca="1">IF(AM1013=0,0,COUNTIF($AM$19:AM1013,C1013*10+1))</f>
        <v>52</v>
      </c>
      <c r="AO1013" s="21">
        <f t="shared" ca="1" si="414"/>
        <v>0</v>
      </c>
      <c r="AP1013" s="33">
        <f t="shared" ca="1" si="415"/>
        <v>23658</v>
      </c>
      <c r="AR1013" s="111">
        <v>10693</v>
      </c>
      <c r="AS1013" s="26"/>
    </row>
    <row r="1014" spans="1:45" x14ac:dyDescent="0.2">
      <c r="A1014" s="15">
        <f>Daten!A1014</f>
        <v>40813</v>
      </c>
      <c r="B1014" s="8" t="str">
        <f>Daten!B1014</f>
        <v>Kematen am Innbach</v>
      </c>
      <c r="C1014" s="15">
        <f t="shared" si="391"/>
        <v>4</v>
      </c>
      <c r="D1014" s="10">
        <f>Daten!D1014</f>
        <v>0</v>
      </c>
      <c r="E1014" s="9">
        <f>Daten!E1014</f>
        <v>1433</v>
      </c>
      <c r="F1014" s="9">
        <f>Daten!F1014</f>
        <v>1375</v>
      </c>
      <c r="G1014" s="27">
        <f t="shared" si="392"/>
        <v>58</v>
      </c>
      <c r="H1014" s="29">
        <f t="shared" si="393"/>
        <v>4.2181818181818181E-2</v>
      </c>
      <c r="I1014" s="21">
        <f t="shared" si="394"/>
        <v>17.736405637844278</v>
      </c>
      <c r="J1014" s="21">
        <f t="shared" si="395"/>
        <v>40.263594362155722</v>
      </c>
      <c r="K1014" s="27">
        <f t="shared" si="396"/>
        <v>-20131.797181077862</v>
      </c>
      <c r="L1014" s="16">
        <f>Daten!G1014</f>
        <v>267</v>
      </c>
      <c r="M1014" s="16">
        <f>Daten!H1014</f>
        <v>971</v>
      </c>
      <c r="N1014" s="16">
        <f>Daten!I1014</f>
        <v>195</v>
      </c>
      <c r="O1014" s="28">
        <f t="shared" si="397"/>
        <v>0.47579814624098865</v>
      </c>
      <c r="P1014" s="16">
        <f t="shared" si="398"/>
        <v>536.97441021178815</v>
      </c>
      <c r="Q1014" s="21">
        <f t="shared" si="399"/>
        <v>-74.974410211788154</v>
      </c>
      <c r="R1014" s="27">
        <f t="shared" si="400"/>
        <v>-14994.882042357631</v>
      </c>
      <c r="S1014" s="9">
        <f>Daten!K1014</f>
        <v>10403</v>
      </c>
      <c r="T1014" s="9">
        <f>Daten!L1014</f>
        <v>77528</v>
      </c>
      <c r="U1014" s="9">
        <f>Daten!M1014</f>
        <v>152401</v>
      </c>
      <c r="V1014" s="9">
        <f>Daten!N1014</f>
        <v>500</v>
      </c>
      <c r="W1014" s="9">
        <f>Daten!O1014</f>
        <v>500</v>
      </c>
      <c r="X1014" s="23">
        <f t="shared" si="401"/>
        <v>240332</v>
      </c>
      <c r="Y1014" s="9">
        <f t="shared" si="402"/>
        <v>506876.185826706</v>
      </c>
      <c r="Z1014" s="21">
        <f t="shared" si="403"/>
        <v>-266544.185826706</v>
      </c>
      <c r="AA1014" s="27">
        <f t="shared" si="404"/>
        <v>26654.418582670602</v>
      </c>
      <c r="AB1014" s="32">
        <f t="shared" si="405"/>
        <v>-8472.2606407648927</v>
      </c>
      <c r="AC1014" s="31">
        <f t="shared" si="406"/>
        <v>0</v>
      </c>
      <c r="AG1014" s="26">
        <f t="shared" si="407"/>
        <v>0</v>
      </c>
      <c r="AH1014" s="26">
        <f t="shared" si="408"/>
        <v>0</v>
      </c>
      <c r="AI1014" s="26">
        <f t="shared" si="409"/>
        <v>0</v>
      </c>
      <c r="AJ1014" s="26">
        <f t="shared" si="410"/>
        <v>1</v>
      </c>
      <c r="AK1014" s="26">
        <f t="shared" si="411"/>
        <v>0</v>
      </c>
      <c r="AL1014" s="26">
        <f t="shared" ca="1" si="412"/>
        <v>0</v>
      </c>
      <c r="AM1014" s="26">
        <f t="shared" ca="1" si="413"/>
        <v>0</v>
      </c>
      <c r="AN1014" s="26">
        <f ca="1">IF(AM1014=0,0,COUNTIF($AM$19:AM1014,C1014*10+1))</f>
        <v>0</v>
      </c>
      <c r="AO1014" s="21">
        <f t="shared" ca="1" si="414"/>
        <v>0</v>
      </c>
      <c r="AP1014" s="33">
        <f t="shared" ca="1" si="415"/>
        <v>0</v>
      </c>
      <c r="AR1014" s="111">
        <v>0</v>
      </c>
      <c r="AS1014" s="26"/>
    </row>
    <row r="1015" spans="1:45" x14ac:dyDescent="0.2">
      <c r="A1015" s="15">
        <f>Daten!A1015</f>
        <v>40814</v>
      </c>
      <c r="B1015" s="8" t="str">
        <f>Daten!B1015</f>
        <v>Meggenhofen</v>
      </c>
      <c r="C1015" s="15">
        <f t="shared" si="391"/>
        <v>4</v>
      </c>
      <c r="D1015" s="10">
        <f>Daten!D1015</f>
        <v>0</v>
      </c>
      <c r="E1015" s="9">
        <f>Daten!E1015</f>
        <v>1526</v>
      </c>
      <c r="F1015" s="9">
        <f>Daten!F1015</f>
        <v>1491</v>
      </c>
      <c r="G1015" s="27">
        <f t="shared" si="392"/>
        <v>35</v>
      </c>
      <c r="H1015" s="29">
        <f t="shared" si="393"/>
        <v>2.3474178403755867E-2</v>
      </c>
      <c r="I1015" s="21">
        <f t="shared" si="394"/>
        <v>19.232713313473322</v>
      </c>
      <c r="J1015" s="21">
        <f t="shared" si="395"/>
        <v>15.767286686526678</v>
      </c>
      <c r="K1015" s="27">
        <f t="shared" si="396"/>
        <v>-7883.6433432633385</v>
      </c>
      <c r="L1015" s="16">
        <f>Daten!G1015</f>
        <v>281</v>
      </c>
      <c r="M1015" s="16">
        <f>Daten!H1015</f>
        <v>1022</v>
      </c>
      <c r="N1015" s="16">
        <f>Daten!I1015</f>
        <v>223</v>
      </c>
      <c r="O1015" s="28">
        <f t="shared" si="397"/>
        <v>0.49315068493150682</v>
      </c>
      <c r="P1015" s="16">
        <f t="shared" si="398"/>
        <v>565.17800951230436</v>
      </c>
      <c r="Q1015" s="21">
        <f t="shared" si="399"/>
        <v>-61.178009512304357</v>
      </c>
      <c r="R1015" s="27">
        <f t="shared" si="400"/>
        <v>-12235.601902460872</v>
      </c>
      <c r="S1015" s="9">
        <f>Daten!K1015</f>
        <v>17331</v>
      </c>
      <c r="T1015" s="9">
        <f>Daten!L1015</f>
        <v>85300</v>
      </c>
      <c r="U1015" s="9">
        <f>Daten!M1015</f>
        <v>213867</v>
      </c>
      <c r="V1015" s="9">
        <f>Daten!N1015</f>
        <v>500</v>
      </c>
      <c r="W1015" s="9">
        <f>Daten!O1015</f>
        <v>500</v>
      </c>
      <c r="X1015" s="23">
        <f t="shared" si="401"/>
        <v>316498</v>
      </c>
      <c r="Y1015" s="9">
        <f t="shared" si="402"/>
        <v>539771.84896828572</v>
      </c>
      <c r="Z1015" s="21">
        <f t="shared" si="403"/>
        <v>-223273.84896828572</v>
      </c>
      <c r="AA1015" s="27">
        <f t="shared" si="404"/>
        <v>22327.384896828575</v>
      </c>
      <c r="AB1015" s="32">
        <f t="shared" si="405"/>
        <v>2208.139651104364</v>
      </c>
      <c r="AC1015" s="31">
        <f t="shared" si="406"/>
        <v>2208.139651104364</v>
      </c>
      <c r="AG1015" s="26">
        <f t="shared" si="407"/>
        <v>-7883.6433432633385</v>
      </c>
      <c r="AH1015" s="26">
        <f t="shared" si="408"/>
        <v>22327.384896828575</v>
      </c>
      <c r="AI1015" s="26">
        <f t="shared" si="409"/>
        <v>14443.741553565236</v>
      </c>
      <c r="AJ1015" s="26">
        <f t="shared" si="410"/>
        <v>1</v>
      </c>
      <c r="AK1015" s="26">
        <f t="shared" si="411"/>
        <v>14443.741553565236</v>
      </c>
      <c r="AL1015" s="26">
        <f t="shared" ca="1" si="412"/>
        <v>27590</v>
      </c>
      <c r="AM1015" s="26">
        <f t="shared" ca="1" si="413"/>
        <v>41</v>
      </c>
      <c r="AN1015" s="26">
        <f ca="1">IF(AM1015=0,0,COUNTIF($AM$19:AM1015,C1015*10+1))</f>
        <v>53</v>
      </c>
      <c r="AO1015" s="21">
        <f t="shared" ca="1" si="414"/>
        <v>0</v>
      </c>
      <c r="AP1015" s="33">
        <f t="shared" ca="1" si="415"/>
        <v>27590</v>
      </c>
      <c r="AR1015" s="111">
        <v>12471</v>
      </c>
      <c r="AS1015" s="26"/>
    </row>
    <row r="1016" spans="1:45" x14ac:dyDescent="0.2">
      <c r="A1016" s="15">
        <f>Daten!A1016</f>
        <v>40815</v>
      </c>
      <c r="B1016" s="8" t="str">
        <f>Daten!B1016</f>
        <v>Michaelnbach</v>
      </c>
      <c r="C1016" s="15">
        <f t="shared" si="391"/>
        <v>4</v>
      </c>
      <c r="D1016" s="10">
        <f>Daten!D1016</f>
        <v>0</v>
      </c>
      <c r="E1016" s="9">
        <f>Daten!E1016</f>
        <v>1263</v>
      </c>
      <c r="F1016" s="9">
        <f>Daten!F1016</f>
        <v>1261</v>
      </c>
      <c r="G1016" s="27">
        <f t="shared" si="392"/>
        <v>2</v>
      </c>
      <c r="H1016" s="29">
        <f t="shared" si="393"/>
        <v>1.5860428231562252E-3</v>
      </c>
      <c r="I1016" s="21">
        <f t="shared" si="394"/>
        <v>16.265896370415735</v>
      </c>
      <c r="J1016" s="21">
        <f t="shared" si="395"/>
        <v>-14.265896370415735</v>
      </c>
      <c r="K1016" s="27">
        <f t="shared" si="396"/>
        <v>7132.9481852078679</v>
      </c>
      <c r="L1016" s="16">
        <f>Daten!G1016</f>
        <v>204</v>
      </c>
      <c r="M1016" s="16">
        <f>Daten!H1016</f>
        <v>824</v>
      </c>
      <c r="N1016" s="16">
        <f>Daten!I1016</f>
        <v>235</v>
      </c>
      <c r="O1016" s="28">
        <f t="shared" si="397"/>
        <v>0.53276699029126218</v>
      </c>
      <c r="P1016" s="16">
        <f t="shared" si="398"/>
        <v>455.68168281618273</v>
      </c>
      <c r="Q1016" s="21">
        <f t="shared" si="399"/>
        <v>-16.681682816182729</v>
      </c>
      <c r="R1016" s="27">
        <f t="shared" si="400"/>
        <v>-3336.3365632365458</v>
      </c>
      <c r="S1016" s="9">
        <f>Daten!K1016</f>
        <v>26670</v>
      </c>
      <c r="T1016" s="9">
        <f>Daten!L1016</f>
        <v>67619</v>
      </c>
      <c r="U1016" s="9">
        <f>Daten!M1016</f>
        <v>151004</v>
      </c>
      <c r="V1016" s="9">
        <f>Daten!N1016</f>
        <v>500</v>
      </c>
      <c r="W1016" s="9">
        <f>Daten!O1016</f>
        <v>500</v>
      </c>
      <c r="X1016" s="23">
        <f t="shared" si="401"/>
        <v>245293</v>
      </c>
      <c r="Y1016" s="9">
        <f t="shared" si="402"/>
        <v>446744.32847113028</v>
      </c>
      <c r="Z1016" s="21">
        <f t="shared" si="403"/>
        <v>-201451.32847113028</v>
      </c>
      <c r="AA1016" s="27">
        <f t="shared" si="404"/>
        <v>20145.132847113029</v>
      </c>
      <c r="AB1016" s="32">
        <f t="shared" si="405"/>
        <v>23941.744469084351</v>
      </c>
      <c r="AC1016" s="31">
        <f t="shared" si="406"/>
        <v>23941.744469084351</v>
      </c>
      <c r="AG1016" s="26">
        <f t="shared" si="407"/>
        <v>7132.9481852078679</v>
      </c>
      <c r="AH1016" s="26">
        <f t="shared" si="408"/>
        <v>20145.132847113029</v>
      </c>
      <c r="AI1016" s="26">
        <f t="shared" si="409"/>
        <v>27278.081032320897</v>
      </c>
      <c r="AJ1016" s="26">
        <f t="shared" si="410"/>
        <v>1</v>
      </c>
      <c r="AK1016" s="26">
        <f t="shared" si="411"/>
        <v>27278.081032320897</v>
      </c>
      <c r="AL1016" s="26">
        <f t="shared" ca="1" si="412"/>
        <v>52106</v>
      </c>
      <c r="AM1016" s="26">
        <f t="shared" ca="1" si="413"/>
        <v>41</v>
      </c>
      <c r="AN1016" s="26">
        <f ca="1">IF(AM1016=0,0,COUNTIF($AM$19:AM1016,C1016*10+1))</f>
        <v>54</v>
      </c>
      <c r="AO1016" s="21">
        <f t="shared" ca="1" si="414"/>
        <v>0</v>
      </c>
      <c r="AP1016" s="33">
        <f t="shared" ca="1" si="415"/>
        <v>52106</v>
      </c>
      <c r="AR1016" s="111">
        <v>23552</v>
      </c>
      <c r="AS1016" s="26"/>
    </row>
    <row r="1017" spans="1:45" x14ac:dyDescent="0.2">
      <c r="A1017" s="15">
        <f>Daten!A1017</f>
        <v>40816</v>
      </c>
      <c r="B1017" s="8" t="str">
        <f>Daten!B1017</f>
        <v>Natternbach</v>
      </c>
      <c r="C1017" s="15">
        <f t="shared" si="391"/>
        <v>4</v>
      </c>
      <c r="D1017" s="10">
        <f>Daten!D1017</f>
        <v>0</v>
      </c>
      <c r="E1017" s="9">
        <f>Daten!E1017</f>
        <v>2286</v>
      </c>
      <c r="F1017" s="9">
        <f>Daten!F1017</f>
        <v>2333</v>
      </c>
      <c r="G1017" s="27">
        <f t="shared" si="392"/>
        <v>-47</v>
      </c>
      <c r="H1017" s="29">
        <f t="shared" si="393"/>
        <v>-2.0145735105015002E-2</v>
      </c>
      <c r="I1017" s="21">
        <f t="shared" si="394"/>
        <v>30.093843165884145</v>
      </c>
      <c r="J1017" s="21">
        <f t="shared" si="395"/>
        <v>-77.093843165884152</v>
      </c>
      <c r="K1017" s="27">
        <f t="shared" si="396"/>
        <v>38546.921582942079</v>
      </c>
      <c r="L1017" s="16">
        <f>Daten!G1017</f>
        <v>341</v>
      </c>
      <c r="M1017" s="16">
        <f>Daten!H1017</f>
        <v>1515</v>
      </c>
      <c r="N1017" s="16">
        <f>Daten!I1017</f>
        <v>430</v>
      </c>
      <c r="O1017" s="28">
        <f t="shared" si="397"/>
        <v>0.50891089108910892</v>
      </c>
      <c r="P1017" s="16">
        <f t="shared" si="398"/>
        <v>837.81280275062727</v>
      </c>
      <c r="Q1017" s="21">
        <f t="shared" si="399"/>
        <v>-66.81280275062727</v>
      </c>
      <c r="R1017" s="27">
        <f t="shared" si="400"/>
        <v>-13362.560550125454</v>
      </c>
      <c r="S1017" s="9">
        <f>Daten!K1017</f>
        <v>27309</v>
      </c>
      <c r="T1017" s="9">
        <f>Daten!L1017</f>
        <v>148161</v>
      </c>
      <c r="U1017" s="9">
        <f>Daten!M1017</f>
        <v>408927</v>
      </c>
      <c r="V1017" s="9">
        <f>Daten!N1017</f>
        <v>500</v>
      </c>
      <c r="W1017" s="9">
        <f>Daten!O1017</f>
        <v>500</v>
      </c>
      <c r="X1017" s="23">
        <f t="shared" si="401"/>
        <v>584397</v>
      </c>
      <c r="Y1017" s="9">
        <f t="shared" si="402"/>
        <v>808596.62302850652</v>
      </c>
      <c r="Z1017" s="21">
        <f t="shared" si="403"/>
        <v>-224199.62302850652</v>
      </c>
      <c r="AA1017" s="27">
        <f t="shared" si="404"/>
        <v>22419.962302850654</v>
      </c>
      <c r="AB1017" s="32">
        <f t="shared" si="405"/>
        <v>47604.323335667279</v>
      </c>
      <c r="AC1017" s="31">
        <f t="shared" si="406"/>
        <v>47604.323335667279</v>
      </c>
      <c r="AG1017" s="26">
        <f t="shared" si="407"/>
        <v>38546.921582942079</v>
      </c>
      <c r="AH1017" s="26">
        <f t="shared" si="408"/>
        <v>22419.962302850654</v>
      </c>
      <c r="AI1017" s="26">
        <f t="shared" si="409"/>
        <v>60966.883885792733</v>
      </c>
      <c r="AJ1017" s="26">
        <f t="shared" si="410"/>
        <v>1</v>
      </c>
      <c r="AK1017" s="26">
        <f t="shared" si="411"/>
        <v>60966.883885792733</v>
      </c>
      <c r="AL1017" s="26">
        <f t="shared" ca="1" si="412"/>
        <v>116457</v>
      </c>
      <c r="AM1017" s="26">
        <f t="shared" ca="1" si="413"/>
        <v>41</v>
      </c>
      <c r="AN1017" s="26">
        <f ca="1">IF(AM1017=0,0,COUNTIF($AM$19:AM1017,C1017*10+1))</f>
        <v>55</v>
      </c>
      <c r="AO1017" s="21">
        <f t="shared" ca="1" si="414"/>
        <v>0</v>
      </c>
      <c r="AP1017" s="33">
        <f t="shared" ca="1" si="415"/>
        <v>116457</v>
      </c>
      <c r="AR1017" s="111">
        <v>52638</v>
      </c>
      <c r="AS1017" s="26"/>
    </row>
    <row r="1018" spans="1:45" x14ac:dyDescent="0.2">
      <c r="A1018" s="15">
        <f>Daten!A1018</f>
        <v>40817</v>
      </c>
      <c r="B1018" s="8" t="str">
        <f>Daten!B1018</f>
        <v>Neukirchen am Walde</v>
      </c>
      <c r="C1018" s="15">
        <f t="shared" si="391"/>
        <v>4</v>
      </c>
      <c r="D1018" s="10">
        <f>Daten!D1018</f>
        <v>0</v>
      </c>
      <c r="E1018" s="9">
        <f>Daten!E1018</f>
        <v>1632</v>
      </c>
      <c r="F1018" s="9">
        <f>Daten!F1018</f>
        <v>1608</v>
      </c>
      <c r="G1018" s="27">
        <f t="shared" si="392"/>
        <v>24</v>
      </c>
      <c r="H1018" s="29">
        <f t="shared" si="393"/>
        <v>1.4925373134328358E-2</v>
      </c>
      <c r="I1018" s="21">
        <f t="shared" si="394"/>
        <v>20.741920193202617</v>
      </c>
      <c r="J1018" s="21">
        <f t="shared" si="395"/>
        <v>3.2580798067973831</v>
      </c>
      <c r="K1018" s="27">
        <f t="shared" si="396"/>
        <v>-1629.0399033986914</v>
      </c>
      <c r="L1018" s="16">
        <f>Daten!G1018</f>
        <v>246</v>
      </c>
      <c r="M1018" s="16">
        <f>Daten!H1018</f>
        <v>1090</v>
      </c>
      <c r="N1018" s="16">
        <f>Daten!I1018</f>
        <v>296</v>
      </c>
      <c r="O1018" s="28">
        <f t="shared" si="397"/>
        <v>0.49724770642201838</v>
      </c>
      <c r="P1018" s="16">
        <f t="shared" si="398"/>
        <v>602.78280857965922</v>
      </c>
      <c r="Q1018" s="21">
        <f t="shared" si="399"/>
        <v>-60.782808579659218</v>
      </c>
      <c r="R1018" s="27">
        <f t="shared" si="400"/>
        <v>-12156.561715931843</v>
      </c>
      <c r="S1018" s="9">
        <f>Daten!K1018</f>
        <v>7545</v>
      </c>
      <c r="T1018" s="9">
        <f>Daten!L1018</f>
        <v>121815</v>
      </c>
      <c r="U1018" s="9">
        <f>Daten!M1018</f>
        <v>278696</v>
      </c>
      <c r="V1018" s="9">
        <f>Daten!N1018</f>
        <v>500</v>
      </c>
      <c r="W1018" s="9">
        <f>Daten!O1018</f>
        <v>500</v>
      </c>
      <c r="X1018" s="23">
        <f t="shared" si="401"/>
        <v>408056</v>
      </c>
      <c r="Y1018" s="9">
        <f t="shared" si="402"/>
        <v>577265.83061352698</v>
      </c>
      <c r="Z1018" s="21">
        <f t="shared" si="403"/>
        <v>-169209.83061352698</v>
      </c>
      <c r="AA1018" s="27">
        <f t="shared" si="404"/>
        <v>16920.983061352697</v>
      </c>
      <c r="AB1018" s="32">
        <f t="shared" si="405"/>
        <v>3135.3814420221643</v>
      </c>
      <c r="AC1018" s="31">
        <f t="shared" si="406"/>
        <v>3135.3814420221643</v>
      </c>
      <c r="AG1018" s="26">
        <f t="shared" si="407"/>
        <v>-1629.0399033986914</v>
      </c>
      <c r="AH1018" s="26">
        <f t="shared" si="408"/>
        <v>16920.983061352697</v>
      </c>
      <c r="AI1018" s="26">
        <f t="shared" si="409"/>
        <v>15291.943157954007</v>
      </c>
      <c r="AJ1018" s="26">
        <f t="shared" si="410"/>
        <v>1</v>
      </c>
      <c r="AK1018" s="26">
        <f t="shared" si="411"/>
        <v>15291.943157954007</v>
      </c>
      <c r="AL1018" s="26">
        <f t="shared" ca="1" si="412"/>
        <v>29210</v>
      </c>
      <c r="AM1018" s="26">
        <f t="shared" ca="1" si="413"/>
        <v>41</v>
      </c>
      <c r="AN1018" s="26">
        <f ca="1">IF(AM1018=0,0,COUNTIF($AM$19:AM1018,C1018*10+1))</f>
        <v>56</v>
      </c>
      <c r="AO1018" s="21">
        <f t="shared" ca="1" si="414"/>
        <v>0</v>
      </c>
      <c r="AP1018" s="33">
        <f t="shared" ca="1" si="415"/>
        <v>29210</v>
      </c>
      <c r="AR1018" s="111">
        <v>13203</v>
      </c>
      <c r="AS1018" s="26"/>
    </row>
    <row r="1019" spans="1:45" x14ac:dyDescent="0.2">
      <c r="A1019" s="15">
        <f>Daten!A1019</f>
        <v>40818</v>
      </c>
      <c r="B1019" s="8" t="str">
        <f>Daten!B1019</f>
        <v>Neumarkt im Hausruckkreis</v>
      </c>
      <c r="C1019" s="15">
        <f t="shared" si="391"/>
        <v>4</v>
      </c>
      <c r="D1019" s="10">
        <f>Daten!D1019</f>
        <v>0</v>
      </c>
      <c r="E1019" s="9">
        <f>Daten!E1019</f>
        <v>1454</v>
      </c>
      <c r="F1019" s="9">
        <f>Daten!F1019</f>
        <v>1417</v>
      </c>
      <c r="G1019" s="27">
        <f t="shared" si="392"/>
        <v>37</v>
      </c>
      <c r="H1019" s="29">
        <f t="shared" si="393"/>
        <v>2.6111503175723361E-2</v>
      </c>
      <c r="I1019" s="21">
        <f t="shared" si="394"/>
        <v>18.278172210054795</v>
      </c>
      <c r="J1019" s="21">
        <f t="shared" si="395"/>
        <v>18.721827789945205</v>
      </c>
      <c r="K1019" s="27">
        <f t="shared" si="396"/>
        <v>-9360.9138949726021</v>
      </c>
      <c r="L1019" s="16">
        <f>Daten!G1019</f>
        <v>183</v>
      </c>
      <c r="M1019" s="16">
        <f>Daten!H1019</f>
        <v>968</v>
      </c>
      <c r="N1019" s="16">
        <f>Daten!I1019</f>
        <v>303</v>
      </c>
      <c r="O1019" s="28">
        <f t="shared" si="397"/>
        <v>0.50206611570247939</v>
      </c>
      <c r="P1019" s="16">
        <f t="shared" si="398"/>
        <v>535.31537495881662</v>
      </c>
      <c r="Q1019" s="21">
        <f t="shared" si="399"/>
        <v>-49.315374958816619</v>
      </c>
      <c r="R1019" s="27">
        <f t="shared" si="400"/>
        <v>-9863.0749917633239</v>
      </c>
      <c r="S1019" s="9">
        <f>Daten!K1019</f>
        <v>750</v>
      </c>
      <c r="T1019" s="9">
        <f>Daten!L1019</f>
        <v>138048</v>
      </c>
      <c r="U1019" s="9">
        <f>Daten!M1019</f>
        <v>798532</v>
      </c>
      <c r="V1019" s="9">
        <f>Daten!N1019</f>
        <v>500</v>
      </c>
      <c r="W1019" s="9">
        <f>Daten!O1019</f>
        <v>500</v>
      </c>
      <c r="X1019" s="23">
        <f t="shared" si="401"/>
        <v>937330</v>
      </c>
      <c r="Y1019" s="9">
        <f t="shared" si="402"/>
        <v>514304.23879415949</v>
      </c>
      <c r="Z1019" s="21">
        <f t="shared" si="403"/>
        <v>423025.76120584051</v>
      </c>
      <c r="AA1019" s="27">
        <f t="shared" si="404"/>
        <v>-42302.576120584054</v>
      </c>
      <c r="AB1019" s="32">
        <f t="shared" si="405"/>
        <v>-61526.565007319979</v>
      </c>
      <c r="AC1019" s="31">
        <f t="shared" si="406"/>
        <v>0</v>
      </c>
      <c r="AG1019" s="26">
        <f t="shared" si="407"/>
        <v>0</v>
      </c>
      <c r="AH1019" s="26">
        <f t="shared" si="408"/>
        <v>0</v>
      </c>
      <c r="AI1019" s="26">
        <f t="shared" si="409"/>
        <v>0</v>
      </c>
      <c r="AJ1019" s="26">
        <f t="shared" si="410"/>
        <v>1</v>
      </c>
      <c r="AK1019" s="26">
        <f t="shared" si="411"/>
        <v>0</v>
      </c>
      <c r="AL1019" s="26">
        <f t="shared" ca="1" si="412"/>
        <v>0</v>
      </c>
      <c r="AM1019" s="26">
        <f t="shared" ca="1" si="413"/>
        <v>0</v>
      </c>
      <c r="AN1019" s="26">
        <f ca="1">IF(AM1019=0,0,COUNTIF($AM$19:AM1019,C1019*10+1))</f>
        <v>0</v>
      </c>
      <c r="AO1019" s="21">
        <f t="shared" ca="1" si="414"/>
        <v>0</v>
      </c>
      <c r="AP1019" s="33">
        <f t="shared" ca="1" si="415"/>
        <v>0</v>
      </c>
      <c r="AR1019" s="111">
        <v>0</v>
      </c>
      <c r="AS1019" s="26"/>
    </row>
    <row r="1020" spans="1:45" x14ac:dyDescent="0.2">
      <c r="A1020" s="15">
        <f>Daten!A1020</f>
        <v>40820</v>
      </c>
      <c r="B1020" s="8" t="str">
        <f>Daten!B1020</f>
        <v>Pötting</v>
      </c>
      <c r="C1020" s="15">
        <f t="shared" si="391"/>
        <v>4</v>
      </c>
      <c r="D1020" s="10">
        <f>Daten!D1020</f>
        <v>0</v>
      </c>
      <c r="E1020" s="9">
        <f>Daten!E1020</f>
        <v>536</v>
      </c>
      <c r="F1020" s="9">
        <f>Daten!F1020</f>
        <v>535</v>
      </c>
      <c r="G1020" s="27">
        <f t="shared" si="392"/>
        <v>1</v>
      </c>
      <c r="H1020" s="29">
        <f t="shared" si="393"/>
        <v>1.869158878504673E-3</v>
      </c>
      <c r="I1020" s="21">
        <f t="shared" si="394"/>
        <v>6.9010741936339555</v>
      </c>
      <c r="J1020" s="21">
        <f t="shared" si="395"/>
        <v>-5.9010741936339555</v>
      </c>
      <c r="K1020" s="27">
        <f t="shared" si="396"/>
        <v>2950.5370968169777</v>
      </c>
      <c r="L1020" s="16">
        <f>Daten!G1020</f>
        <v>84</v>
      </c>
      <c r="M1020" s="16">
        <f>Daten!H1020</f>
        <v>355</v>
      </c>
      <c r="N1020" s="16">
        <f>Daten!I1020</f>
        <v>97</v>
      </c>
      <c r="O1020" s="28">
        <f t="shared" si="397"/>
        <v>0.50985915492957745</v>
      </c>
      <c r="P1020" s="16">
        <f t="shared" si="398"/>
        <v>196.31917160163212</v>
      </c>
      <c r="Q1020" s="21">
        <f t="shared" si="399"/>
        <v>-15.319171601632121</v>
      </c>
      <c r="R1020" s="27">
        <f t="shared" si="400"/>
        <v>-3063.8343203264239</v>
      </c>
      <c r="S1020" s="9">
        <f>Daten!K1020</f>
        <v>7409</v>
      </c>
      <c r="T1020" s="9">
        <f>Daten!L1020</f>
        <v>33968</v>
      </c>
      <c r="U1020" s="9">
        <f>Daten!M1020</f>
        <v>107307</v>
      </c>
      <c r="V1020" s="9">
        <f>Daten!N1020</f>
        <v>500</v>
      </c>
      <c r="W1020" s="9">
        <f>Daten!O1020</f>
        <v>500</v>
      </c>
      <c r="X1020" s="23">
        <f t="shared" si="401"/>
        <v>148684</v>
      </c>
      <c r="Y1020" s="9">
        <f t="shared" si="402"/>
        <v>189592.20907405054</v>
      </c>
      <c r="Z1020" s="21">
        <f t="shared" si="403"/>
        <v>-40908.209074050537</v>
      </c>
      <c r="AA1020" s="27">
        <f t="shared" si="404"/>
        <v>4090.8209074050537</v>
      </c>
      <c r="AB1020" s="32">
        <f t="shared" si="405"/>
        <v>3977.5236838956075</v>
      </c>
      <c r="AC1020" s="31">
        <f t="shared" si="406"/>
        <v>3977.5236838956075</v>
      </c>
      <c r="AG1020" s="26">
        <f t="shared" si="407"/>
        <v>2950.5370968169777</v>
      </c>
      <c r="AH1020" s="26">
        <f t="shared" si="408"/>
        <v>4090.8209074050537</v>
      </c>
      <c r="AI1020" s="26">
        <f t="shared" si="409"/>
        <v>7041.358004222031</v>
      </c>
      <c r="AJ1020" s="26">
        <f t="shared" si="410"/>
        <v>1</v>
      </c>
      <c r="AK1020" s="26">
        <f t="shared" si="411"/>
        <v>7041.358004222031</v>
      </c>
      <c r="AL1020" s="26">
        <f t="shared" ca="1" si="412"/>
        <v>13450</v>
      </c>
      <c r="AM1020" s="26">
        <f t="shared" ca="1" si="413"/>
        <v>41</v>
      </c>
      <c r="AN1020" s="26">
        <f ca="1">IF(AM1020=0,0,COUNTIF($AM$19:AM1020,C1020*10+1))</f>
        <v>57</v>
      </c>
      <c r="AO1020" s="21">
        <f t="shared" ca="1" si="414"/>
        <v>0</v>
      </c>
      <c r="AP1020" s="33">
        <f t="shared" ca="1" si="415"/>
        <v>13450</v>
      </c>
      <c r="AR1020" s="111">
        <v>6079</v>
      </c>
      <c r="AS1020" s="26"/>
    </row>
    <row r="1021" spans="1:45" x14ac:dyDescent="0.2">
      <c r="A1021" s="15">
        <f>Daten!A1021</f>
        <v>40821</v>
      </c>
      <c r="B1021" s="8" t="str">
        <f>Daten!B1021</f>
        <v>Pollham</v>
      </c>
      <c r="C1021" s="15">
        <f t="shared" si="391"/>
        <v>4</v>
      </c>
      <c r="D1021" s="10">
        <f>Daten!D1021</f>
        <v>0</v>
      </c>
      <c r="E1021" s="9">
        <f>Daten!E1021</f>
        <v>969</v>
      </c>
      <c r="F1021" s="9">
        <f>Daten!F1021</f>
        <v>979</v>
      </c>
      <c r="G1021" s="27">
        <f t="shared" si="392"/>
        <v>-10</v>
      </c>
      <c r="H1021" s="29">
        <f t="shared" si="393"/>
        <v>-1.0214504596527068E-2</v>
      </c>
      <c r="I1021" s="21">
        <f t="shared" si="394"/>
        <v>12.628320814145125</v>
      </c>
      <c r="J1021" s="21">
        <f t="shared" si="395"/>
        <v>-22.628320814145127</v>
      </c>
      <c r="K1021" s="27">
        <f t="shared" si="396"/>
        <v>11314.160407072563</v>
      </c>
      <c r="L1021" s="16">
        <f>Daten!G1021</f>
        <v>160</v>
      </c>
      <c r="M1021" s="16">
        <f>Daten!H1021</f>
        <v>655</v>
      </c>
      <c r="N1021" s="16">
        <f>Daten!I1021</f>
        <v>154</v>
      </c>
      <c r="O1021" s="28">
        <f t="shared" si="397"/>
        <v>0.47938931297709925</v>
      </c>
      <c r="P1021" s="16">
        <f t="shared" si="398"/>
        <v>362.22269689878601</v>
      </c>
      <c r="Q1021" s="21">
        <f t="shared" si="399"/>
        <v>-48.222696898786012</v>
      </c>
      <c r="R1021" s="27">
        <f t="shared" si="400"/>
        <v>-9644.5393797572033</v>
      </c>
      <c r="S1021" s="9">
        <f>Daten!K1021</f>
        <v>10953</v>
      </c>
      <c r="T1021" s="9">
        <f>Daten!L1021</f>
        <v>43277</v>
      </c>
      <c r="U1021" s="9">
        <f>Daten!M1021</f>
        <v>28135</v>
      </c>
      <c r="V1021" s="9">
        <f>Daten!N1021</f>
        <v>500</v>
      </c>
      <c r="W1021" s="9">
        <f>Daten!O1021</f>
        <v>500</v>
      </c>
      <c r="X1021" s="23">
        <f t="shared" si="401"/>
        <v>82365</v>
      </c>
      <c r="Y1021" s="9">
        <f t="shared" si="402"/>
        <v>342751.58692678163</v>
      </c>
      <c r="Z1021" s="21">
        <f t="shared" si="403"/>
        <v>-260386.58692678163</v>
      </c>
      <c r="AA1021" s="27">
        <f t="shared" si="404"/>
        <v>26038.658692678164</v>
      </c>
      <c r="AB1021" s="32">
        <f t="shared" si="405"/>
        <v>27708.279719993523</v>
      </c>
      <c r="AC1021" s="31">
        <f t="shared" si="406"/>
        <v>27708.279719993523</v>
      </c>
      <c r="AG1021" s="26">
        <f t="shared" si="407"/>
        <v>11314.160407072563</v>
      </c>
      <c r="AH1021" s="26">
        <f t="shared" si="408"/>
        <v>26038.658692678164</v>
      </c>
      <c r="AI1021" s="26">
        <f t="shared" si="409"/>
        <v>37352.819099750726</v>
      </c>
      <c r="AJ1021" s="26">
        <f t="shared" si="410"/>
        <v>1</v>
      </c>
      <c r="AK1021" s="26">
        <f t="shared" si="411"/>
        <v>37352.819099750726</v>
      </c>
      <c r="AL1021" s="26">
        <f t="shared" ca="1" si="412"/>
        <v>71350</v>
      </c>
      <c r="AM1021" s="26">
        <f t="shared" ca="1" si="413"/>
        <v>41</v>
      </c>
      <c r="AN1021" s="26">
        <f ca="1">IF(AM1021=0,0,COUNTIF($AM$19:AM1021,C1021*10+1))</f>
        <v>58</v>
      </c>
      <c r="AO1021" s="21">
        <f t="shared" ca="1" si="414"/>
        <v>0</v>
      </c>
      <c r="AP1021" s="33">
        <f t="shared" ca="1" si="415"/>
        <v>71350</v>
      </c>
      <c r="AR1021" s="111">
        <v>32250</v>
      </c>
      <c r="AS1021" s="26"/>
    </row>
    <row r="1022" spans="1:45" x14ac:dyDescent="0.2">
      <c r="A1022" s="15">
        <f>Daten!A1022</f>
        <v>40822</v>
      </c>
      <c r="B1022" s="8" t="str">
        <f>Daten!B1022</f>
        <v>Pram</v>
      </c>
      <c r="C1022" s="15">
        <f t="shared" si="391"/>
        <v>4</v>
      </c>
      <c r="D1022" s="10">
        <f>Daten!D1022</f>
        <v>0</v>
      </c>
      <c r="E1022" s="9">
        <f>Daten!E1022</f>
        <v>1640</v>
      </c>
      <c r="F1022" s="9">
        <f>Daten!F1022</f>
        <v>1705</v>
      </c>
      <c r="G1022" s="27">
        <f t="shared" si="392"/>
        <v>-65</v>
      </c>
      <c r="H1022" s="29">
        <f t="shared" si="393"/>
        <v>-3.8123167155425221E-2</v>
      </c>
      <c r="I1022" s="21">
        <f t="shared" si="394"/>
        <v>21.993142990926906</v>
      </c>
      <c r="J1022" s="21">
        <f t="shared" si="395"/>
        <v>-86.993142990926913</v>
      </c>
      <c r="K1022" s="27">
        <f t="shared" si="396"/>
        <v>43496.571495463453</v>
      </c>
      <c r="L1022" s="16">
        <f>Daten!G1022</f>
        <v>211</v>
      </c>
      <c r="M1022" s="16">
        <f>Daten!H1022</f>
        <v>1130</v>
      </c>
      <c r="N1022" s="16">
        <f>Daten!I1022</f>
        <v>299</v>
      </c>
      <c r="O1022" s="28">
        <f t="shared" si="397"/>
        <v>0.45132743362831856</v>
      </c>
      <c r="P1022" s="16">
        <f t="shared" si="398"/>
        <v>624.90327861927972</v>
      </c>
      <c r="Q1022" s="21">
        <f t="shared" si="399"/>
        <v>-114.90327861927972</v>
      </c>
      <c r="R1022" s="27">
        <f t="shared" si="400"/>
        <v>-22980.655723855944</v>
      </c>
      <c r="S1022" s="9">
        <f>Daten!K1022</f>
        <v>17218</v>
      </c>
      <c r="T1022" s="9">
        <f>Daten!L1022</f>
        <v>107433</v>
      </c>
      <c r="U1022" s="9">
        <f>Daten!M1022</f>
        <v>403497</v>
      </c>
      <c r="V1022" s="9">
        <f>Daten!N1022</f>
        <v>500</v>
      </c>
      <c r="W1022" s="9">
        <f>Daten!O1022</f>
        <v>500</v>
      </c>
      <c r="X1022" s="23">
        <f t="shared" si="401"/>
        <v>528148</v>
      </c>
      <c r="Y1022" s="9">
        <f t="shared" si="402"/>
        <v>580095.56507731881</v>
      </c>
      <c r="Z1022" s="21">
        <f t="shared" si="403"/>
        <v>-51947.56507731881</v>
      </c>
      <c r="AA1022" s="27">
        <f t="shared" si="404"/>
        <v>5194.7565077318814</v>
      </c>
      <c r="AB1022" s="32">
        <f t="shared" si="405"/>
        <v>25710.672279339393</v>
      </c>
      <c r="AC1022" s="31">
        <f t="shared" si="406"/>
        <v>25710.672279339393</v>
      </c>
      <c r="AG1022" s="26">
        <f t="shared" si="407"/>
        <v>43496.571495463453</v>
      </c>
      <c r="AH1022" s="26">
        <f t="shared" si="408"/>
        <v>5194.7565077318814</v>
      </c>
      <c r="AI1022" s="26">
        <f t="shared" si="409"/>
        <v>48691.328003195333</v>
      </c>
      <c r="AJ1022" s="26">
        <f t="shared" si="410"/>
        <v>1</v>
      </c>
      <c r="AK1022" s="26">
        <f t="shared" si="411"/>
        <v>48691.328003195333</v>
      </c>
      <c r="AL1022" s="26">
        <f t="shared" ca="1" si="412"/>
        <v>93009</v>
      </c>
      <c r="AM1022" s="26">
        <f t="shared" ca="1" si="413"/>
        <v>41</v>
      </c>
      <c r="AN1022" s="26">
        <f ca="1">IF(AM1022=0,0,COUNTIF($AM$19:AM1022,C1022*10+1))</f>
        <v>59</v>
      </c>
      <c r="AO1022" s="21">
        <f t="shared" ca="1" si="414"/>
        <v>0</v>
      </c>
      <c r="AP1022" s="33">
        <f t="shared" ca="1" si="415"/>
        <v>93009</v>
      </c>
      <c r="AR1022" s="111">
        <v>42040</v>
      </c>
      <c r="AS1022" s="26"/>
    </row>
    <row r="1023" spans="1:45" x14ac:dyDescent="0.2">
      <c r="A1023" s="15">
        <f>Daten!A1023</f>
        <v>40823</v>
      </c>
      <c r="B1023" s="8" t="str">
        <f>Daten!B1023</f>
        <v>Rottenbach</v>
      </c>
      <c r="C1023" s="15">
        <f t="shared" si="391"/>
        <v>4</v>
      </c>
      <c r="D1023" s="10">
        <f>Daten!D1023</f>
        <v>0</v>
      </c>
      <c r="E1023" s="9">
        <f>Daten!E1023</f>
        <v>1104</v>
      </c>
      <c r="F1023" s="9">
        <f>Daten!F1023</f>
        <v>1077</v>
      </c>
      <c r="G1023" s="27">
        <f t="shared" si="392"/>
        <v>27</v>
      </c>
      <c r="H1023" s="29">
        <f t="shared" si="393"/>
        <v>2.5069637883008356E-2</v>
      </c>
      <c r="I1023" s="21">
        <f t="shared" si="394"/>
        <v>13.892442815969662</v>
      </c>
      <c r="J1023" s="21">
        <f t="shared" si="395"/>
        <v>13.107557184030338</v>
      </c>
      <c r="K1023" s="27">
        <f t="shared" si="396"/>
        <v>-6553.7785920151691</v>
      </c>
      <c r="L1023" s="16">
        <f>Daten!G1023</f>
        <v>187</v>
      </c>
      <c r="M1023" s="16">
        <f>Daten!H1023</f>
        <v>730</v>
      </c>
      <c r="N1023" s="16">
        <f>Daten!I1023</f>
        <v>187</v>
      </c>
      <c r="O1023" s="28">
        <f t="shared" si="397"/>
        <v>0.51232876712328768</v>
      </c>
      <c r="P1023" s="16">
        <f t="shared" si="398"/>
        <v>403.69857822307449</v>
      </c>
      <c r="Q1023" s="21">
        <f t="shared" si="399"/>
        <v>-29.698578223074492</v>
      </c>
      <c r="R1023" s="27">
        <f t="shared" si="400"/>
        <v>-5939.7156446148983</v>
      </c>
      <c r="S1023" s="9">
        <f>Daten!K1023</f>
        <v>14678</v>
      </c>
      <c r="T1023" s="9">
        <f>Daten!L1023</f>
        <v>60458</v>
      </c>
      <c r="U1023" s="9">
        <f>Daten!M1023</f>
        <v>295695</v>
      </c>
      <c r="V1023" s="9">
        <f>Daten!N1023</f>
        <v>500</v>
      </c>
      <c r="W1023" s="9">
        <f>Daten!O1023</f>
        <v>500</v>
      </c>
      <c r="X1023" s="23">
        <f t="shared" si="401"/>
        <v>370831</v>
      </c>
      <c r="Y1023" s="9">
        <f t="shared" si="402"/>
        <v>390503.35600326827</v>
      </c>
      <c r="Z1023" s="21">
        <f t="shared" si="403"/>
        <v>-19672.356003268273</v>
      </c>
      <c r="AA1023" s="27">
        <f t="shared" si="404"/>
        <v>1967.2356003268274</v>
      </c>
      <c r="AB1023" s="32">
        <f t="shared" si="405"/>
        <v>-10526.258636303241</v>
      </c>
      <c r="AC1023" s="31">
        <f t="shared" si="406"/>
        <v>0</v>
      </c>
      <c r="AG1023" s="26">
        <f t="shared" si="407"/>
        <v>0</v>
      </c>
      <c r="AH1023" s="26">
        <f t="shared" si="408"/>
        <v>0</v>
      </c>
      <c r="AI1023" s="26">
        <f t="shared" si="409"/>
        <v>0</v>
      </c>
      <c r="AJ1023" s="26">
        <f t="shared" si="410"/>
        <v>1</v>
      </c>
      <c r="AK1023" s="26">
        <f t="shared" si="411"/>
        <v>0</v>
      </c>
      <c r="AL1023" s="26">
        <f t="shared" ca="1" si="412"/>
        <v>0</v>
      </c>
      <c r="AM1023" s="26">
        <f t="shared" ca="1" si="413"/>
        <v>0</v>
      </c>
      <c r="AN1023" s="26">
        <f ca="1">IF(AM1023=0,0,COUNTIF($AM$19:AM1023,C1023*10+1))</f>
        <v>0</v>
      </c>
      <c r="AO1023" s="21">
        <f t="shared" ca="1" si="414"/>
        <v>0</v>
      </c>
      <c r="AP1023" s="33">
        <f t="shared" ca="1" si="415"/>
        <v>0</v>
      </c>
      <c r="AR1023" s="111">
        <v>0</v>
      </c>
      <c r="AS1023" s="26"/>
    </row>
    <row r="1024" spans="1:45" x14ac:dyDescent="0.2">
      <c r="A1024" s="15">
        <f>Daten!A1024</f>
        <v>40824</v>
      </c>
      <c r="B1024" s="8" t="str">
        <f>Daten!B1024</f>
        <v>St. Agatha</v>
      </c>
      <c r="C1024" s="15">
        <f t="shared" si="391"/>
        <v>4</v>
      </c>
      <c r="D1024" s="10">
        <f>Daten!D1024</f>
        <v>0</v>
      </c>
      <c r="E1024" s="9">
        <f>Daten!E1024</f>
        <v>2133</v>
      </c>
      <c r="F1024" s="9">
        <f>Daten!F1024</f>
        <v>2129</v>
      </c>
      <c r="G1024" s="27">
        <f t="shared" si="392"/>
        <v>4</v>
      </c>
      <c r="H1024" s="29">
        <f t="shared" si="393"/>
        <v>1.8788163457022077E-3</v>
      </c>
      <c r="I1024" s="21">
        <f t="shared" si="394"/>
        <v>27.462405529433067</v>
      </c>
      <c r="J1024" s="21">
        <f t="shared" si="395"/>
        <v>-23.462405529433067</v>
      </c>
      <c r="K1024" s="27">
        <f t="shared" si="396"/>
        <v>11731.202764716534</v>
      </c>
      <c r="L1024" s="16">
        <f>Daten!G1024</f>
        <v>341</v>
      </c>
      <c r="M1024" s="16">
        <f>Daten!H1024</f>
        <v>1458</v>
      </c>
      <c r="N1024" s="16">
        <f>Daten!I1024</f>
        <v>334</v>
      </c>
      <c r="O1024" s="28">
        <f t="shared" si="397"/>
        <v>0.46296296296296297</v>
      </c>
      <c r="P1024" s="16">
        <f t="shared" si="398"/>
        <v>806.291132944168</v>
      </c>
      <c r="Q1024" s="21">
        <f t="shared" si="399"/>
        <v>-131.291132944168</v>
      </c>
      <c r="R1024" s="27">
        <f t="shared" si="400"/>
        <v>-26258.226588833601</v>
      </c>
      <c r="S1024" s="9">
        <f>Daten!K1024</f>
        <v>27181</v>
      </c>
      <c r="T1024" s="9">
        <f>Daten!L1024</f>
        <v>121478</v>
      </c>
      <c r="U1024" s="9">
        <f>Daten!M1024</f>
        <v>172450</v>
      </c>
      <c r="V1024" s="9">
        <f>Daten!N1024</f>
        <v>500</v>
      </c>
      <c r="W1024" s="9">
        <f>Daten!O1024</f>
        <v>500</v>
      </c>
      <c r="X1024" s="23">
        <f t="shared" si="401"/>
        <v>321109</v>
      </c>
      <c r="Y1024" s="9">
        <f t="shared" si="402"/>
        <v>754477.95140848844</v>
      </c>
      <c r="Z1024" s="21">
        <f t="shared" si="403"/>
        <v>-433368.95140848844</v>
      </c>
      <c r="AA1024" s="27">
        <f t="shared" si="404"/>
        <v>43336.89514084885</v>
      </c>
      <c r="AB1024" s="32">
        <f t="shared" si="405"/>
        <v>28809.871316731784</v>
      </c>
      <c r="AC1024" s="31">
        <f t="shared" si="406"/>
        <v>28809.871316731784</v>
      </c>
      <c r="AG1024" s="26">
        <f t="shared" si="407"/>
        <v>11731.202764716534</v>
      </c>
      <c r="AH1024" s="26">
        <f t="shared" si="408"/>
        <v>43336.89514084885</v>
      </c>
      <c r="AI1024" s="26">
        <f t="shared" si="409"/>
        <v>55068.097905565388</v>
      </c>
      <c r="AJ1024" s="26">
        <f t="shared" si="410"/>
        <v>1</v>
      </c>
      <c r="AK1024" s="26">
        <f t="shared" si="411"/>
        <v>55068.097905565388</v>
      </c>
      <c r="AL1024" s="26">
        <f t="shared" ca="1" si="412"/>
        <v>105189</v>
      </c>
      <c r="AM1024" s="26">
        <f t="shared" ca="1" si="413"/>
        <v>41</v>
      </c>
      <c r="AN1024" s="26">
        <f ca="1">IF(AM1024=0,0,COUNTIF($AM$19:AM1024,C1024*10+1))</f>
        <v>60</v>
      </c>
      <c r="AO1024" s="21">
        <f t="shared" ca="1" si="414"/>
        <v>0</v>
      </c>
      <c r="AP1024" s="33">
        <f t="shared" ca="1" si="415"/>
        <v>105189</v>
      </c>
      <c r="AR1024" s="111">
        <v>47545</v>
      </c>
      <c r="AS1024" s="26"/>
    </row>
    <row r="1025" spans="1:45" x14ac:dyDescent="0.2">
      <c r="A1025" s="15">
        <f>Daten!A1025</f>
        <v>40825</v>
      </c>
      <c r="B1025" s="8" t="str">
        <f>Daten!B1025</f>
        <v>St. Georgen bei Grieskirchen</v>
      </c>
      <c r="C1025" s="15">
        <f t="shared" si="391"/>
        <v>4</v>
      </c>
      <c r="D1025" s="10">
        <f>Daten!D1025</f>
        <v>0</v>
      </c>
      <c r="E1025" s="9">
        <f>Daten!E1025</f>
        <v>1337</v>
      </c>
      <c r="F1025" s="9">
        <f>Daten!F1025</f>
        <v>1283</v>
      </c>
      <c r="G1025" s="27">
        <f t="shared" si="392"/>
        <v>54</v>
      </c>
      <c r="H1025" s="29">
        <f t="shared" si="393"/>
        <v>4.2088854247856584E-2</v>
      </c>
      <c r="I1025" s="21">
        <f t="shared" si="394"/>
        <v>16.549678860621242</v>
      </c>
      <c r="J1025" s="21">
        <f t="shared" si="395"/>
        <v>37.450321139378758</v>
      </c>
      <c r="K1025" s="27">
        <f t="shared" si="396"/>
        <v>-18725.160569689378</v>
      </c>
      <c r="L1025" s="16">
        <f>Daten!G1025</f>
        <v>220</v>
      </c>
      <c r="M1025" s="16">
        <f>Daten!H1025</f>
        <v>937</v>
      </c>
      <c r="N1025" s="16">
        <f>Daten!I1025</f>
        <v>180</v>
      </c>
      <c r="O1025" s="28">
        <f t="shared" si="397"/>
        <v>0.42689434364994666</v>
      </c>
      <c r="P1025" s="16">
        <f t="shared" si="398"/>
        <v>518.17201067811072</v>
      </c>
      <c r="Q1025" s="21">
        <f t="shared" si="399"/>
        <v>-118.17201067811072</v>
      </c>
      <c r="R1025" s="27">
        <f t="shared" si="400"/>
        <v>-23634.402135622146</v>
      </c>
      <c r="S1025" s="9">
        <f>Daten!K1025</f>
        <v>11857</v>
      </c>
      <c r="T1025" s="9">
        <f>Daten!L1025</f>
        <v>66440</v>
      </c>
      <c r="U1025" s="9">
        <f>Daten!M1025</f>
        <v>366938</v>
      </c>
      <c r="V1025" s="9">
        <f>Daten!N1025</f>
        <v>500</v>
      </c>
      <c r="W1025" s="9">
        <f>Daten!O1025</f>
        <v>500</v>
      </c>
      <c r="X1025" s="23">
        <f t="shared" si="401"/>
        <v>445235</v>
      </c>
      <c r="Y1025" s="9">
        <f t="shared" si="402"/>
        <v>472919.37226120441</v>
      </c>
      <c r="Z1025" s="21">
        <f t="shared" si="403"/>
        <v>-27684.372261204408</v>
      </c>
      <c r="AA1025" s="27">
        <f t="shared" si="404"/>
        <v>2768.4372261204408</v>
      </c>
      <c r="AB1025" s="32">
        <f t="shared" si="405"/>
        <v>-39591.125479191083</v>
      </c>
      <c r="AC1025" s="31">
        <f t="shared" si="406"/>
        <v>0</v>
      </c>
      <c r="AG1025" s="26">
        <f t="shared" si="407"/>
        <v>0</v>
      </c>
      <c r="AH1025" s="26">
        <f t="shared" si="408"/>
        <v>0</v>
      </c>
      <c r="AI1025" s="26">
        <f t="shared" si="409"/>
        <v>0</v>
      </c>
      <c r="AJ1025" s="26">
        <f t="shared" si="410"/>
        <v>1</v>
      </c>
      <c r="AK1025" s="26">
        <f t="shared" si="411"/>
        <v>0</v>
      </c>
      <c r="AL1025" s="26">
        <f t="shared" ca="1" si="412"/>
        <v>0</v>
      </c>
      <c r="AM1025" s="26">
        <f t="shared" ca="1" si="413"/>
        <v>0</v>
      </c>
      <c r="AN1025" s="26">
        <f ca="1">IF(AM1025=0,0,COUNTIF($AM$19:AM1025,C1025*10+1))</f>
        <v>0</v>
      </c>
      <c r="AO1025" s="21">
        <f t="shared" ca="1" si="414"/>
        <v>0</v>
      </c>
      <c r="AP1025" s="33">
        <f t="shared" ca="1" si="415"/>
        <v>0</v>
      </c>
      <c r="AR1025" s="111">
        <v>0</v>
      </c>
      <c r="AS1025" s="26"/>
    </row>
    <row r="1026" spans="1:45" x14ac:dyDescent="0.2">
      <c r="A1026" s="15">
        <f>Daten!A1026</f>
        <v>40826</v>
      </c>
      <c r="B1026" s="8" t="str">
        <f>Daten!B1026</f>
        <v>St. Thomas</v>
      </c>
      <c r="C1026" s="15">
        <f t="shared" si="391"/>
        <v>4</v>
      </c>
      <c r="D1026" s="10">
        <f>Daten!D1026</f>
        <v>0</v>
      </c>
      <c r="E1026" s="9">
        <f>Daten!E1026</f>
        <v>551</v>
      </c>
      <c r="F1026" s="9">
        <f>Daten!F1026</f>
        <v>555</v>
      </c>
      <c r="G1026" s="27">
        <f t="shared" si="392"/>
        <v>-4</v>
      </c>
      <c r="H1026" s="29">
        <f t="shared" si="393"/>
        <v>-7.2072072072072073E-3</v>
      </c>
      <c r="I1026" s="21">
        <f t="shared" si="394"/>
        <v>7.1590582756389631</v>
      </c>
      <c r="J1026" s="21">
        <f t="shared" si="395"/>
        <v>-11.159058275638962</v>
      </c>
      <c r="K1026" s="27">
        <f t="shared" si="396"/>
        <v>5579.5291378194815</v>
      </c>
      <c r="L1026" s="16">
        <f>Daten!G1026</f>
        <v>108</v>
      </c>
      <c r="M1026" s="16">
        <f>Daten!H1026</f>
        <v>370</v>
      </c>
      <c r="N1026" s="16">
        <f>Daten!I1026</f>
        <v>73</v>
      </c>
      <c r="O1026" s="28">
        <f t="shared" si="397"/>
        <v>0.48918918918918919</v>
      </c>
      <c r="P1026" s="16">
        <f t="shared" si="398"/>
        <v>204.61434786648982</v>
      </c>
      <c r="Q1026" s="21">
        <f t="shared" si="399"/>
        <v>-23.614347866489823</v>
      </c>
      <c r="R1026" s="27">
        <f t="shared" si="400"/>
        <v>-4722.869573297965</v>
      </c>
      <c r="S1026" s="9">
        <f>Daten!K1026</f>
        <v>6884</v>
      </c>
      <c r="T1026" s="9">
        <f>Daten!L1026</f>
        <v>27104</v>
      </c>
      <c r="U1026" s="9">
        <f>Daten!M1026</f>
        <v>19037</v>
      </c>
      <c r="V1026" s="9">
        <f>Daten!N1026</f>
        <v>500</v>
      </c>
      <c r="W1026" s="9">
        <f>Daten!O1026</f>
        <v>500</v>
      </c>
      <c r="X1026" s="23">
        <f t="shared" si="401"/>
        <v>53025</v>
      </c>
      <c r="Y1026" s="9">
        <f t="shared" si="402"/>
        <v>194897.96119366016</v>
      </c>
      <c r="Z1026" s="21">
        <f t="shared" si="403"/>
        <v>-141872.96119366016</v>
      </c>
      <c r="AA1026" s="27">
        <f t="shared" si="404"/>
        <v>14187.296119366016</v>
      </c>
      <c r="AB1026" s="32">
        <f t="shared" si="405"/>
        <v>15043.955683887532</v>
      </c>
      <c r="AC1026" s="31">
        <f t="shared" si="406"/>
        <v>15043.955683887532</v>
      </c>
      <c r="AG1026" s="26">
        <f t="shared" si="407"/>
        <v>5579.5291378194815</v>
      </c>
      <c r="AH1026" s="26">
        <f t="shared" si="408"/>
        <v>14187.296119366016</v>
      </c>
      <c r="AI1026" s="26">
        <f t="shared" si="409"/>
        <v>19766.825257185497</v>
      </c>
      <c r="AJ1026" s="26">
        <f t="shared" si="410"/>
        <v>1</v>
      </c>
      <c r="AK1026" s="26">
        <f t="shared" si="411"/>
        <v>19766.825257185497</v>
      </c>
      <c r="AL1026" s="26">
        <f t="shared" ca="1" si="412"/>
        <v>37758</v>
      </c>
      <c r="AM1026" s="26">
        <f t="shared" ca="1" si="413"/>
        <v>41</v>
      </c>
      <c r="AN1026" s="26">
        <f ca="1">IF(AM1026=0,0,COUNTIF($AM$19:AM1026,C1026*10+1))</f>
        <v>61</v>
      </c>
      <c r="AO1026" s="21">
        <f t="shared" ca="1" si="414"/>
        <v>0</v>
      </c>
      <c r="AP1026" s="33">
        <f t="shared" ca="1" si="415"/>
        <v>37758</v>
      </c>
      <c r="AR1026" s="111">
        <v>17067</v>
      </c>
      <c r="AS1026" s="26"/>
    </row>
    <row r="1027" spans="1:45" x14ac:dyDescent="0.2">
      <c r="A1027" s="15">
        <f>Daten!A1027</f>
        <v>40827</v>
      </c>
      <c r="B1027" s="8" t="str">
        <f>Daten!B1027</f>
        <v>Schlüßlberg</v>
      </c>
      <c r="C1027" s="15">
        <f t="shared" si="391"/>
        <v>4</v>
      </c>
      <c r="D1027" s="10">
        <f>Daten!D1027</f>
        <v>0</v>
      </c>
      <c r="E1027" s="9">
        <f>Daten!E1027</f>
        <v>3038</v>
      </c>
      <c r="F1027" s="9">
        <f>Daten!F1027</f>
        <v>3064</v>
      </c>
      <c r="G1027" s="27">
        <f t="shared" si="392"/>
        <v>-26</v>
      </c>
      <c r="H1027" s="29">
        <f t="shared" si="393"/>
        <v>-8.4856396866840739E-3</v>
      </c>
      <c r="I1027" s="21">
        <f t="shared" si="394"/>
        <v>39.523161363167176</v>
      </c>
      <c r="J1027" s="21">
        <f t="shared" si="395"/>
        <v>-65.523161363167176</v>
      </c>
      <c r="K1027" s="27">
        <f t="shared" si="396"/>
        <v>32761.580681583589</v>
      </c>
      <c r="L1027" s="16">
        <f>Daten!G1027</f>
        <v>462</v>
      </c>
      <c r="M1027" s="16">
        <f>Daten!H1027</f>
        <v>2012</v>
      </c>
      <c r="N1027" s="16">
        <f>Daten!I1027</f>
        <v>564</v>
      </c>
      <c r="O1027" s="28">
        <f t="shared" si="397"/>
        <v>0.50994035785288272</v>
      </c>
      <c r="P1027" s="16">
        <f t="shared" si="398"/>
        <v>1112.6596429929123</v>
      </c>
      <c r="Q1027" s="21">
        <f t="shared" si="399"/>
        <v>-86.659642992912268</v>
      </c>
      <c r="R1027" s="27">
        <f t="shared" si="400"/>
        <v>-17331.928598582454</v>
      </c>
      <c r="S1027" s="9">
        <f>Daten!K1027</f>
        <v>16554</v>
      </c>
      <c r="T1027" s="9">
        <f>Daten!L1027</f>
        <v>213431</v>
      </c>
      <c r="U1027" s="9">
        <f>Daten!M1027</f>
        <v>747845</v>
      </c>
      <c r="V1027" s="9">
        <f>Daten!N1027</f>
        <v>500</v>
      </c>
      <c r="W1027" s="9">
        <f>Daten!O1027</f>
        <v>500</v>
      </c>
      <c r="X1027" s="23">
        <f t="shared" si="401"/>
        <v>977830</v>
      </c>
      <c r="Y1027" s="9">
        <f t="shared" si="402"/>
        <v>1074591.6626249356</v>
      </c>
      <c r="Z1027" s="21">
        <f t="shared" si="403"/>
        <v>-96761.66262493562</v>
      </c>
      <c r="AA1027" s="27">
        <f t="shared" si="404"/>
        <v>9676.1662624935616</v>
      </c>
      <c r="AB1027" s="32">
        <f t="shared" si="405"/>
        <v>25105.818345494699</v>
      </c>
      <c r="AC1027" s="31">
        <f t="shared" si="406"/>
        <v>25105.818345494699</v>
      </c>
      <c r="AG1027" s="26">
        <f t="shared" si="407"/>
        <v>32761.580681583589</v>
      </c>
      <c r="AH1027" s="26">
        <f t="shared" si="408"/>
        <v>9676.1662624935616</v>
      </c>
      <c r="AI1027" s="26">
        <f t="shared" si="409"/>
        <v>42437.746944077153</v>
      </c>
      <c r="AJ1027" s="26">
        <f t="shared" si="410"/>
        <v>1</v>
      </c>
      <c r="AK1027" s="26">
        <f t="shared" si="411"/>
        <v>42437.746944077153</v>
      </c>
      <c r="AL1027" s="26">
        <f t="shared" ca="1" si="412"/>
        <v>81063</v>
      </c>
      <c r="AM1027" s="26">
        <f t="shared" ca="1" si="413"/>
        <v>41</v>
      </c>
      <c r="AN1027" s="26">
        <f ca="1">IF(AM1027=0,0,COUNTIF($AM$19:AM1027,C1027*10+1))</f>
        <v>62</v>
      </c>
      <c r="AO1027" s="21">
        <f t="shared" ca="1" si="414"/>
        <v>0</v>
      </c>
      <c r="AP1027" s="33">
        <f t="shared" ca="1" si="415"/>
        <v>81063</v>
      </c>
      <c r="AR1027" s="111">
        <v>36640</v>
      </c>
      <c r="AS1027" s="26"/>
    </row>
    <row r="1028" spans="1:45" x14ac:dyDescent="0.2">
      <c r="A1028" s="15">
        <f>Daten!A1028</f>
        <v>40828</v>
      </c>
      <c r="B1028" s="8" t="str">
        <f>Daten!B1028</f>
        <v>Steegen</v>
      </c>
      <c r="C1028" s="15">
        <f t="shared" si="391"/>
        <v>4</v>
      </c>
      <c r="D1028" s="10">
        <f>Daten!D1028</f>
        <v>0</v>
      </c>
      <c r="E1028" s="9">
        <f>Daten!E1028</f>
        <v>1069</v>
      </c>
      <c r="F1028" s="9">
        <f>Daten!F1028</f>
        <v>1045</v>
      </c>
      <c r="G1028" s="27">
        <f t="shared" si="392"/>
        <v>24</v>
      </c>
      <c r="H1028" s="29">
        <f t="shared" si="393"/>
        <v>2.2966507177033493E-2</v>
      </c>
      <c r="I1028" s="21">
        <f t="shared" si="394"/>
        <v>13.479668284761651</v>
      </c>
      <c r="J1028" s="21">
        <f t="shared" si="395"/>
        <v>10.520331715238349</v>
      </c>
      <c r="K1028" s="27">
        <f t="shared" si="396"/>
        <v>-5260.1658576191749</v>
      </c>
      <c r="L1028" s="16">
        <f>Daten!G1028</f>
        <v>133</v>
      </c>
      <c r="M1028" s="16">
        <f>Daten!H1028</f>
        <v>770</v>
      </c>
      <c r="N1028" s="16">
        <f>Daten!I1028</f>
        <v>166</v>
      </c>
      <c r="O1028" s="28">
        <f t="shared" si="397"/>
        <v>0.38831168831168833</v>
      </c>
      <c r="P1028" s="16">
        <f t="shared" si="398"/>
        <v>425.81904826269505</v>
      </c>
      <c r="Q1028" s="21">
        <f t="shared" si="399"/>
        <v>-126.81904826269505</v>
      </c>
      <c r="R1028" s="27">
        <f t="shared" si="400"/>
        <v>-25363.80965253901</v>
      </c>
      <c r="S1028" s="9">
        <f>Daten!K1028</f>
        <v>11835</v>
      </c>
      <c r="T1028" s="9">
        <f>Daten!L1028</f>
        <v>60049</v>
      </c>
      <c r="U1028" s="9">
        <f>Daten!M1028</f>
        <v>473739</v>
      </c>
      <c r="V1028" s="9">
        <f>Daten!N1028</f>
        <v>500</v>
      </c>
      <c r="W1028" s="9">
        <f>Daten!O1028</f>
        <v>500</v>
      </c>
      <c r="X1028" s="23">
        <f t="shared" si="401"/>
        <v>545623</v>
      </c>
      <c r="Y1028" s="9">
        <f t="shared" si="402"/>
        <v>378123.26772417914</v>
      </c>
      <c r="Z1028" s="21">
        <f t="shared" si="403"/>
        <v>167499.73227582086</v>
      </c>
      <c r="AA1028" s="27">
        <f t="shared" si="404"/>
        <v>-16749.973227582086</v>
      </c>
      <c r="AB1028" s="32">
        <f t="shared" si="405"/>
        <v>-47373.948737740269</v>
      </c>
      <c r="AC1028" s="31">
        <f t="shared" si="406"/>
        <v>0</v>
      </c>
      <c r="AG1028" s="26">
        <f t="shared" si="407"/>
        <v>0</v>
      </c>
      <c r="AH1028" s="26">
        <f t="shared" si="408"/>
        <v>0</v>
      </c>
      <c r="AI1028" s="26">
        <f t="shared" si="409"/>
        <v>0</v>
      </c>
      <c r="AJ1028" s="26">
        <f t="shared" si="410"/>
        <v>1</v>
      </c>
      <c r="AK1028" s="26">
        <f t="shared" si="411"/>
        <v>0</v>
      </c>
      <c r="AL1028" s="26">
        <f t="shared" ca="1" si="412"/>
        <v>0</v>
      </c>
      <c r="AM1028" s="26">
        <f t="shared" ca="1" si="413"/>
        <v>0</v>
      </c>
      <c r="AN1028" s="26">
        <f ca="1">IF(AM1028=0,0,COUNTIF($AM$19:AM1028,C1028*10+1))</f>
        <v>0</v>
      </c>
      <c r="AO1028" s="21">
        <f t="shared" ca="1" si="414"/>
        <v>0</v>
      </c>
      <c r="AP1028" s="33">
        <f t="shared" ca="1" si="415"/>
        <v>0</v>
      </c>
      <c r="AR1028" s="111">
        <v>0</v>
      </c>
      <c r="AS1028" s="26"/>
    </row>
    <row r="1029" spans="1:45" x14ac:dyDescent="0.2">
      <c r="A1029" s="15">
        <f>Daten!A1029</f>
        <v>40829</v>
      </c>
      <c r="B1029" s="8" t="str">
        <f>Daten!B1029</f>
        <v>Taufkirchen an der Trattnach</v>
      </c>
      <c r="C1029" s="15">
        <f t="shared" si="391"/>
        <v>4</v>
      </c>
      <c r="D1029" s="10">
        <f>Daten!D1029</f>
        <v>0</v>
      </c>
      <c r="E1029" s="9">
        <f>Daten!E1029</f>
        <v>1963</v>
      </c>
      <c r="F1029" s="9">
        <f>Daten!F1029</f>
        <v>1972</v>
      </c>
      <c r="G1029" s="27">
        <f t="shared" si="392"/>
        <v>-9</v>
      </c>
      <c r="H1029" s="29">
        <f t="shared" si="393"/>
        <v>-4.5638945233265719E-3</v>
      </c>
      <c r="I1029" s="21">
        <f t="shared" si="394"/>
        <v>25.437230485693757</v>
      </c>
      <c r="J1029" s="21">
        <f t="shared" si="395"/>
        <v>-34.43723048569376</v>
      </c>
      <c r="K1029" s="27">
        <f t="shared" si="396"/>
        <v>17218.615242846881</v>
      </c>
      <c r="L1029" s="16">
        <f>Daten!G1029</f>
        <v>286</v>
      </c>
      <c r="M1029" s="16">
        <f>Daten!H1029</f>
        <v>1330</v>
      </c>
      <c r="N1029" s="16">
        <f>Daten!I1029</f>
        <v>347</v>
      </c>
      <c r="O1029" s="28">
        <f t="shared" si="397"/>
        <v>0.47593984962406016</v>
      </c>
      <c r="P1029" s="16">
        <f t="shared" si="398"/>
        <v>735.50562881738233</v>
      </c>
      <c r="Q1029" s="21">
        <f t="shared" si="399"/>
        <v>-102.50562881738233</v>
      </c>
      <c r="R1029" s="27">
        <f t="shared" si="400"/>
        <v>-20501.125763476466</v>
      </c>
      <c r="S1029" s="9">
        <f>Daten!K1029</f>
        <v>21108</v>
      </c>
      <c r="T1029" s="9">
        <f>Daten!L1029</f>
        <v>145827</v>
      </c>
      <c r="U1029" s="9">
        <f>Daten!M1029</f>
        <v>511869</v>
      </c>
      <c r="V1029" s="9">
        <f>Daten!N1029</f>
        <v>500</v>
      </c>
      <c r="W1029" s="9">
        <f>Daten!O1029</f>
        <v>500</v>
      </c>
      <c r="X1029" s="23">
        <f t="shared" si="401"/>
        <v>678804</v>
      </c>
      <c r="Y1029" s="9">
        <f t="shared" si="402"/>
        <v>694346.09405291267</v>
      </c>
      <c r="Z1029" s="21">
        <f t="shared" si="403"/>
        <v>-15542.094052912667</v>
      </c>
      <c r="AA1029" s="27">
        <f t="shared" si="404"/>
        <v>1554.2094052912669</v>
      </c>
      <c r="AB1029" s="32">
        <f t="shared" si="405"/>
        <v>-1728.3011153383179</v>
      </c>
      <c r="AC1029" s="31">
        <f t="shared" si="406"/>
        <v>0</v>
      </c>
      <c r="AG1029" s="26">
        <f t="shared" si="407"/>
        <v>0</v>
      </c>
      <c r="AH1029" s="26">
        <f t="shared" si="408"/>
        <v>0</v>
      </c>
      <c r="AI1029" s="26">
        <f t="shared" si="409"/>
        <v>0</v>
      </c>
      <c r="AJ1029" s="26">
        <f t="shared" si="410"/>
        <v>1</v>
      </c>
      <c r="AK1029" s="26">
        <f t="shared" si="411"/>
        <v>0</v>
      </c>
      <c r="AL1029" s="26">
        <f t="shared" ca="1" si="412"/>
        <v>0</v>
      </c>
      <c r="AM1029" s="26">
        <f t="shared" ca="1" si="413"/>
        <v>0</v>
      </c>
      <c r="AN1029" s="26">
        <f ca="1">IF(AM1029=0,0,COUNTIF($AM$19:AM1029,C1029*10+1))</f>
        <v>0</v>
      </c>
      <c r="AO1029" s="21">
        <f t="shared" ca="1" si="414"/>
        <v>0</v>
      </c>
      <c r="AP1029" s="33">
        <f t="shared" ca="1" si="415"/>
        <v>0</v>
      </c>
      <c r="AR1029" s="111">
        <v>0</v>
      </c>
      <c r="AS1029" s="26"/>
    </row>
    <row r="1030" spans="1:45" x14ac:dyDescent="0.2">
      <c r="A1030" s="15">
        <f>Daten!A1030</f>
        <v>40830</v>
      </c>
      <c r="B1030" s="8" t="str">
        <f>Daten!B1030</f>
        <v>Tollet</v>
      </c>
      <c r="C1030" s="15">
        <f t="shared" si="391"/>
        <v>4</v>
      </c>
      <c r="D1030" s="10">
        <f>Daten!D1030</f>
        <v>0</v>
      </c>
      <c r="E1030" s="9">
        <f>Daten!E1030</f>
        <v>918</v>
      </c>
      <c r="F1030" s="9">
        <f>Daten!F1030</f>
        <v>902</v>
      </c>
      <c r="G1030" s="27">
        <f t="shared" si="392"/>
        <v>16</v>
      </c>
      <c r="H1030" s="29">
        <f t="shared" si="393"/>
        <v>1.7738359201773836E-2</v>
      </c>
      <c r="I1030" s="21">
        <f t="shared" si="394"/>
        <v>11.635082098425846</v>
      </c>
      <c r="J1030" s="21">
        <f t="shared" si="395"/>
        <v>4.3649179015741542</v>
      </c>
      <c r="K1030" s="27">
        <f t="shared" si="396"/>
        <v>-2182.4589507870769</v>
      </c>
      <c r="L1030" s="16">
        <f>Daten!G1030</f>
        <v>136</v>
      </c>
      <c r="M1030" s="16">
        <f>Daten!H1030</f>
        <v>629</v>
      </c>
      <c r="N1030" s="16">
        <f>Daten!I1030</f>
        <v>153</v>
      </c>
      <c r="O1030" s="28">
        <f t="shared" si="397"/>
        <v>0.45945945945945948</v>
      </c>
      <c r="P1030" s="16">
        <f t="shared" si="398"/>
        <v>347.84439137303269</v>
      </c>
      <c r="Q1030" s="21">
        <f t="shared" si="399"/>
        <v>-58.844391373032693</v>
      </c>
      <c r="R1030" s="27">
        <f t="shared" si="400"/>
        <v>-11768.878274606539</v>
      </c>
      <c r="S1030" s="9">
        <f>Daten!K1030</f>
        <v>10690</v>
      </c>
      <c r="T1030" s="9">
        <f>Daten!L1030</f>
        <v>47377</v>
      </c>
      <c r="U1030" s="9">
        <f>Daten!M1030</f>
        <v>69425</v>
      </c>
      <c r="V1030" s="9">
        <f>Daten!N1030</f>
        <v>500</v>
      </c>
      <c r="W1030" s="9">
        <f>Daten!O1030</f>
        <v>500</v>
      </c>
      <c r="X1030" s="23">
        <f t="shared" si="401"/>
        <v>127492</v>
      </c>
      <c r="Y1030" s="9">
        <f t="shared" si="402"/>
        <v>324712.02972010896</v>
      </c>
      <c r="Z1030" s="21">
        <f t="shared" si="403"/>
        <v>-197220.02972010896</v>
      </c>
      <c r="AA1030" s="27">
        <f t="shared" si="404"/>
        <v>19722.002972010898</v>
      </c>
      <c r="AB1030" s="32">
        <f t="shared" si="405"/>
        <v>5770.6657466172819</v>
      </c>
      <c r="AC1030" s="31">
        <f t="shared" si="406"/>
        <v>5770.6657466172819</v>
      </c>
      <c r="AG1030" s="26">
        <f t="shared" si="407"/>
        <v>-2182.4589507870769</v>
      </c>
      <c r="AH1030" s="26">
        <f t="shared" si="408"/>
        <v>19722.002972010898</v>
      </c>
      <c r="AI1030" s="26">
        <f t="shared" si="409"/>
        <v>17539.544021223821</v>
      </c>
      <c r="AJ1030" s="26">
        <f t="shared" si="410"/>
        <v>1</v>
      </c>
      <c r="AK1030" s="26">
        <f t="shared" si="411"/>
        <v>17539.544021223821</v>
      </c>
      <c r="AL1030" s="26">
        <f t="shared" ca="1" si="412"/>
        <v>33503</v>
      </c>
      <c r="AM1030" s="26">
        <f t="shared" ca="1" si="413"/>
        <v>41</v>
      </c>
      <c r="AN1030" s="26">
        <f ca="1">IF(AM1030=0,0,COUNTIF($AM$19:AM1030,C1030*10+1))</f>
        <v>63</v>
      </c>
      <c r="AO1030" s="21">
        <f t="shared" ca="1" si="414"/>
        <v>0</v>
      </c>
      <c r="AP1030" s="33">
        <f t="shared" ca="1" si="415"/>
        <v>33503</v>
      </c>
      <c r="AR1030" s="111">
        <v>15143</v>
      </c>
      <c r="AS1030" s="26"/>
    </row>
    <row r="1031" spans="1:45" x14ac:dyDescent="0.2">
      <c r="A1031" s="15">
        <f>Daten!A1031</f>
        <v>40831</v>
      </c>
      <c r="B1031" s="8" t="str">
        <f>Daten!B1031</f>
        <v>Waizenkirchen</v>
      </c>
      <c r="C1031" s="15">
        <f t="shared" si="391"/>
        <v>4</v>
      </c>
      <c r="D1031" s="10">
        <f>Daten!D1031</f>
        <v>0</v>
      </c>
      <c r="E1031" s="9">
        <f>Daten!E1031</f>
        <v>3721</v>
      </c>
      <c r="F1031" s="9">
        <f>Daten!F1031</f>
        <v>3641</v>
      </c>
      <c r="G1031" s="27">
        <f t="shared" si="392"/>
        <v>80</v>
      </c>
      <c r="H1031" s="29">
        <f t="shared" si="393"/>
        <v>2.1971985718209283E-2</v>
      </c>
      <c r="I1031" s="21">
        <f t="shared" si="394"/>
        <v>46.966002129011649</v>
      </c>
      <c r="J1031" s="21">
        <f t="shared" si="395"/>
        <v>33.033997870988351</v>
      </c>
      <c r="K1031" s="27">
        <f t="shared" si="396"/>
        <v>-16516.998935494175</v>
      </c>
      <c r="L1031" s="16">
        <f>Daten!G1031</f>
        <v>587</v>
      </c>
      <c r="M1031" s="16">
        <f>Daten!H1031</f>
        <v>2410</v>
      </c>
      <c r="N1031" s="16">
        <f>Daten!I1031</f>
        <v>724</v>
      </c>
      <c r="O1031" s="28">
        <f t="shared" si="397"/>
        <v>0.54398340248962651</v>
      </c>
      <c r="P1031" s="16">
        <f t="shared" si="398"/>
        <v>1332.7583198871364</v>
      </c>
      <c r="Q1031" s="21">
        <f t="shared" si="399"/>
        <v>-21.758319887136395</v>
      </c>
      <c r="R1031" s="27">
        <f t="shared" si="400"/>
        <v>-4351.663977427279</v>
      </c>
      <c r="S1031" s="9">
        <f>Daten!K1031</f>
        <v>31756</v>
      </c>
      <c r="T1031" s="9">
        <f>Daten!L1031</f>
        <v>248112</v>
      </c>
      <c r="U1031" s="9">
        <f>Daten!M1031</f>
        <v>846242</v>
      </c>
      <c r="V1031" s="9">
        <f>Daten!N1031</f>
        <v>500</v>
      </c>
      <c r="W1031" s="9">
        <f>Daten!O1031</f>
        <v>500</v>
      </c>
      <c r="X1031" s="23">
        <f t="shared" si="401"/>
        <v>1126110</v>
      </c>
      <c r="Y1031" s="9">
        <f t="shared" si="402"/>
        <v>1316180.2424711606</v>
      </c>
      <c r="Z1031" s="21">
        <f t="shared" si="403"/>
        <v>-190070.2424711606</v>
      </c>
      <c r="AA1031" s="27">
        <f t="shared" si="404"/>
        <v>19007.02424711606</v>
      </c>
      <c r="AB1031" s="32">
        <f t="shared" si="405"/>
        <v>-1861.6386658053962</v>
      </c>
      <c r="AC1031" s="31">
        <f t="shared" si="406"/>
        <v>0</v>
      </c>
      <c r="AG1031" s="26">
        <f t="shared" si="407"/>
        <v>0</v>
      </c>
      <c r="AH1031" s="26">
        <f t="shared" si="408"/>
        <v>0</v>
      </c>
      <c r="AI1031" s="26">
        <f t="shared" si="409"/>
        <v>0</v>
      </c>
      <c r="AJ1031" s="26">
        <f t="shared" si="410"/>
        <v>1</v>
      </c>
      <c r="AK1031" s="26">
        <f t="shared" si="411"/>
        <v>0</v>
      </c>
      <c r="AL1031" s="26">
        <f t="shared" ca="1" si="412"/>
        <v>0</v>
      </c>
      <c r="AM1031" s="26">
        <f t="shared" ca="1" si="413"/>
        <v>0</v>
      </c>
      <c r="AN1031" s="26">
        <f ca="1">IF(AM1031=0,0,COUNTIF($AM$19:AM1031,C1031*10+1))</f>
        <v>0</v>
      </c>
      <c r="AO1031" s="21">
        <f t="shared" ca="1" si="414"/>
        <v>0</v>
      </c>
      <c r="AP1031" s="33">
        <f t="shared" ca="1" si="415"/>
        <v>0</v>
      </c>
      <c r="AR1031" s="111">
        <v>0</v>
      </c>
      <c r="AS1031" s="26"/>
    </row>
    <row r="1032" spans="1:45" x14ac:dyDescent="0.2">
      <c r="A1032" s="15">
        <f>Daten!A1032</f>
        <v>40832</v>
      </c>
      <c r="B1032" s="8" t="str">
        <f>Daten!B1032</f>
        <v>Wallern an der Trattnach</v>
      </c>
      <c r="C1032" s="15">
        <f t="shared" si="391"/>
        <v>4</v>
      </c>
      <c r="D1032" s="10">
        <f>Daten!D1032</f>
        <v>0</v>
      </c>
      <c r="E1032" s="9">
        <f>Daten!E1032</f>
        <v>3050</v>
      </c>
      <c r="F1032" s="9">
        <f>Daten!F1032</f>
        <v>2956</v>
      </c>
      <c r="G1032" s="27">
        <f t="shared" si="392"/>
        <v>94</v>
      </c>
      <c r="H1032" s="29">
        <f t="shared" si="393"/>
        <v>3.1799729364005415E-2</v>
      </c>
      <c r="I1032" s="21">
        <f t="shared" si="394"/>
        <v>38.130047320340132</v>
      </c>
      <c r="J1032" s="21">
        <f t="shared" si="395"/>
        <v>55.869952679659868</v>
      </c>
      <c r="K1032" s="27">
        <f t="shared" si="396"/>
        <v>-27934.976339829933</v>
      </c>
      <c r="L1032" s="16">
        <f>Daten!G1032</f>
        <v>473</v>
      </c>
      <c r="M1032" s="16">
        <f>Daten!H1032</f>
        <v>1994</v>
      </c>
      <c r="N1032" s="16">
        <f>Daten!I1032</f>
        <v>583</v>
      </c>
      <c r="O1032" s="28">
        <f t="shared" si="397"/>
        <v>0.52958876629889673</v>
      </c>
      <c r="P1032" s="16">
        <f t="shared" si="398"/>
        <v>1102.7054314750831</v>
      </c>
      <c r="Q1032" s="21">
        <f t="shared" si="399"/>
        <v>-46.70543147508306</v>
      </c>
      <c r="R1032" s="27">
        <f t="shared" si="400"/>
        <v>-9341.086295016612</v>
      </c>
      <c r="S1032" s="9">
        <f>Daten!K1032</f>
        <v>10666</v>
      </c>
      <c r="T1032" s="9">
        <f>Daten!L1032</f>
        <v>291221</v>
      </c>
      <c r="U1032" s="9">
        <f>Daten!M1032</f>
        <v>1939639</v>
      </c>
      <c r="V1032" s="9">
        <f>Daten!N1032</f>
        <v>500</v>
      </c>
      <c r="W1032" s="9">
        <f>Daten!O1032</f>
        <v>500</v>
      </c>
      <c r="X1032" s="23">
        <f t="shared" si="401"/>
        <v>2241526</v>
      </c>
      <c r="Y1032" s="9">
        <f t="shared" si="402"/>
        <v>1078836.2643206234</v>
      </c>
      <c r="Z1032" s="21">
        <f t="shared" si="403"/>
        <v>1162689.7356793766</v>
      </c>
      <c r="AA1032" s="27">
        <f t="shared" si="404"/>
        <v>-116268.97356793768</v>
      </c>
      <c r="AB1032" s="32">
        <f t="shared" si="405"/>
        <v>-153545.03620278422</v>
      </c>
      <c r="AC1032" s="31">
        <f t="shared" si="406"/>
        <v>0</v>
      </c>
      <c r="AG1032" s="26">
        <f t="shared" si="407"/>
        <v>0</v>
      </c>
      <c r="AH1032" s="26">
        <f t="shared" si="408"/>
        <v>0</v>
      </c>
      <c r="AI1032" s="26">
        <f t="shared" si="409"/>
        <v>0</v>
      </c>
      <c r="AJ1032" s="26">
        <f t="shared" si="410"/>
        <v>1</v>
      </c>
      <c r="AK1032" s="26">
        <f t="shared" si="411"/>
        <v>0</v>
      </c>
      <c r="AL1032" s="26">
        <f t="shared" ca="1" si="412"/>
        <v>0</v>
      </c>
      <c r="AM1032" s="26">
        <f t="shared" ca="1" si="413"/>
        <v>0</v>
      </c>
      <c r="AN1032" s="26">
        <f ca="1">IF(AM1032=0,0,COUNTIF($AM$19:AM1032,C1032*10+1))</f>
        <v>0</v>
      </c>
      <c r="AO1032" s="21">
        <f t="shared" ca="1" si="414"/>
        <v>0</v>
      </c>
      <c r="AP1032" s="33">
        <f t="shared" ca="1" si="415"/>
        <v>0</v>
      </c>
      <c r="AR1032" s="111">
        <v>0</v>
      </c>
      <c r="AS1032" s="26"/>
    </row>
    <row r="1033" spans="1:45" x14ac:dyDescent="0.2">
      <c r="A1033" s="15">
        <f>Daten!A1033</f>
        <v>40833</v>
      </c>
      <c r="B1033" s="8" t="str">
        <f>Daten!B1033</f>
        <v>Weibern</v>
      </c>
      <c r="C1033" s="15">
        <f t="shared" si="391"/>
        <v>4</v>
      </c>
      <c r="D1033" s="10">
        <f>Daten!D1033</f>
        <v>0</v>
      </c>
      <c r="E1033" s="9">
        <f>Daten!E1033</f>
        <v>1704</v>
      </c>
      <c r="F1033" s="9">
        <f>Daten!F1033</f>
        <v>1704</v>
      </c>
      <c r="G1033" s="27">
        <f t="shared" si="392"/>
        <v>0</v>
      </c>
      <c r="H1033" s="29">
        <f t="shared" si="393"/>
        <v>0</v>
      </c>
      <c r="I1033" s="21">
        <f t="shared" si="394"/>
        <v>21.980243786826655</v>
      </c>
      <c r="J1033" s="21">
        <f t="shared" si="395"/>
        <v>-21.980243786826655</v>
      </c>
      <c r="K1033" s="27">
        <f t="shared" si="396"/>
        <v>10990.121893413327</v>
      </c>
      <c r="L1033" s="16">
        <f>Daten!G1033</f>
        <v>271</v>
      </c>
      <c r="M1033" s="16">
        <f>Daten!H1033</f>
        <v>1112</v>
      </c>
      <c r="N1033" s="16">
        <f>Daten!I1033</f>
        <v>321</v>
      </c>
      <c r="O1033" s="28">
        <f t="shared" si="397"/>
        <v>0.53237410071942448</v>
      </c>
      <c r="P1033" s="16">
        <f t="shared" si="398"/>
        <v>614.94906710145051</v>
      </c>
      <c r="Q1033" s="21">
        <f t="shared" si="399"/>
        <v>-22.94906710145051</v>
      </c>
      <c r="R1033" s="27">
        <f t="shared" si="400"/>
        <v>-4589.8134202901019</v>
      </c>
      <c r="S1033" s="9">
        <f>Daten!K1033</f>
        <v>15007</v>
      </c>
      <c r="T1033" s="9">
        <f>Daten!L1033</f>
        <v>123781</v>
      </c>
      <c r="U1033" s="9">
        <f>Daten!M1033</f>
        <v>860932</v>
      </c>
      <c r="V1033" s="9">
        <f>Daten!N1033</f>
        <v>500</v>
      </c>
      <c r="W1033" s="9">
        <f>Daten!O1033</f>
        <v>500</v>
      </c>
      <c r="X1033" s="23">
        <f t="shared" si="401"/>
        <v>999720</v>
      </c>
      <c r="Y1033" s="9">
        <f t="shared" si="402"/>
        <v>602733.44078765321</v>
      </c>
      <c r="Z1033" s="21">
        <f t="shared" si="403"/>
        <v>396986.55921234679</v>
      </c>
      <c r="AA1033" s="27">
        <f t="shared" si="404"/>
        <v>-39698.655921234684</v>
      </c>
      <c r="AB1033" s="32">
        <f t="shared" si="405"/>
        <v>-33298.347448111461</v>
      </c>
      <c r="AC1033" s="31">
        <f t="shared" si="406"/>
        <v>0</v>
      </c>
      <c r="AG1033" s="26">
        <f t="shared" si="407"/>
        <v>0</v>
      </c>
      <c r="AH1033" s="26">
        <f t="shared" si="408"/>
        <v>0</v>
      </c>
      <c r="AI1033" s="26">
        <f t="shared" si="409"/>
        <v>0</v>
      </c>
      <c r="AJ1033" s="26">
        <f t="shared" si="410"/>
        <v>1</v>
      </c>
      <c r="AK1033" s="26">
        <f t="shared" si="411"/>
        <v>0</v>
      </c>
      <c r="AL1033" s="26">
        <f t="shared" ca="1" si="412"/>
        <v>0</v>
      </c>
      <c r="AM1033" s="26">
        <f t="shared" ca="1" si="413"/>
        <v>0</v>
      </c>
      <c r="AN1033" s="26">
        <f ca="1">IF(AM1033=0,0,COUNTIF($AM$19:AM1033,C1033*10+1))</f>
        <v>0</v>
      </c>
      <c r="AO1033" s="21">
        <f t="shared" ca="1" si="414"/>
        <v>0</v>
      </c>
      <c r="AP1033" s="33">
        <f t="shared" ca="1" si="415"/>
        <v>0</v>
      </c>
      <c r="AR1033" s="111">
        <v>0</v>
      </c>
      <c r="AS1033" s="26"/>
    </row>
    <row r="1034" spans="1:45" x14ac:dyDescent="0.2">
      <c r="A1034" s="15">
        <f>Daten!A1034</f>
        <v>40834</v>
      </c>
      <c r="B1034" s="8" t="str">
        <f>Daten!B1034</f>
        <v>Wendling</v>
      </c>
      <c r="C1034" s="15">
        <f t="shared" si="391"/>
        <v>4</v>
      </c>
      <c r="D1034" s="10">
        <f>Daten!D1034</f>
        <v>0</v>
      </c>
      <c r="E1034" s="9">
        <f>Daten!E1034</f>
        <v>849</v>
      </c>
      <c r="F1034" s="9">
        <f>Daten!F1034</f>
        <v>825</v>
      </c>
      <c r="G1034" s="27">
        <f t="shared" si="392"/>
        <v>24</v>
      </c>
      <c r="H1034" s="29">
        <f t="shared" si="393"/>
        <v>2.9090909090909091E-2</v>
      </c>
      <c r="I1034" s="21">
        <f t="shared" si="394"/>
        <v>10.641843382706567</v>
      </c>
      <c r="J1034" s="21">
        <f t="shared" si="395"/>
        <v>13.358156617293433</v>
      </c>
      <c r="K1034" s="27">
        <f t="shared" si="396"/>
        <v>-6679.0783086467163</v>
      </c>
      <c r="L1034" s="16">
        <f>Daten!G1034</f>
        <v>153</v>
      </c>
      <c r="M1034" s="16">
        <f>Daten!H1034</f>
        <v>589</v>
      </c>
      <c r="N1034" s="16">
        <f>Daten!I1034</f>
        <v>107</v>
      </c>
      <c r="O1034" s="28">
        <f t="shared" si="397"/>
        <v>0.44142614601018676</v>
      </c>
      <c r="P1034" s="16">
        <f t="shared" si="398"/>
        <v>325.72392133341219</v>
      </c>
      <c r="Q1034" s="21">
        <f t="shared" si="399"/>
        <v>-65.723921333412193</v>
      </c>
      <c r="R1034" s="27">
        <f t="shared" si="400"/>
        <v>-13144.784266682438</v>
      </c>
      <c r="S1034" s="9">
        <f>Daten!K1034</f>
        <v>16546</v>
      </c>
      <c r="T1034" s="9">
        <f>Daten!L1034</f>
        <v>37413</v>
      </c>
      <c r="U1034" s="9">
        <f>Daten!M1034</f>
        <v>19685</v>
      </c>
      <c r="V1034" s="9">
        <f>Daten!N1034</f>
        <v>500</v>
      </c>
      <c r="W1034" s="9">
        <f>Daten!O1034</f>
        <v>500</v>
      </c>
      <c r="X1034" s="23">
        <f t="shared" si="401"/>
        <v>73644</v>
      </c>
      <c r="Y1034" s="9">
        <f t="shared" si="402"/>
        <v>300305.56996990467</v>
      </c>
      <c r="Z1034" s="21">
        <f t="shared" si="403"/>
        <v>-226661.56996990467</v>
      </c>
      <c r="AA1034" s="27">
        <f t="shared" si="404"/>
        <v>22666.156996990467</v>
      </c>
      <c r="AB1034" s="32">
        <f t="shared" si="405"/>
        <v>2842.2944216613105</v>
      </c>
      <c r="AC1034" s="31">
        <f t="shared" si="406"/>
        <v>2842.2944216613105</v>
      </c>
      <c r="AG1034" s="26">
        <f t="shared" si="407"/>
        <v>-6679.0783086467163</v>
      </c>
      <c r="AH1034" s="26">
        <f t="shared" si="408"/>
        <v>22666.156996990467</v>
      </c>
      <c r="AI1034" s="26">
        <f t="shared" si="409"/>
        <v>15987.07868834375</v>
      </c>
      <c r="AJ1034" s="26">
        <f t="shared" si="410"/>
        <v>1</v>
      </c>
      <c r="AK1034" s="26">
        <f t="shared" si="411"/>
        <v>15987.07868834375</v>
      </c>
      <c r="AL1034" s="26">
        <f t="shared" ca="1" si="412"/>
        <v>30538</v>
      </c>
      <c r="AM1034" s="26">
        <f t="shared" ca="1" si="413"/>
        <v>41</v>
      </c>
      <c r="AN1034" s="26">
        <f ca="1">IF(AM1034=0,0,COUNTIF($AM$19:AM1034,C1034*10+1))</f>
        <v>64</v>
      </c>
      <c r="AO1034" s="21">
        <f t="shared" ca="1" si="414"/>
        <v>0</v>
      </c>
      <c r="AP1034" s="33">
        <f t="shared" ca="1" si="415"/>
        <v>30538</v>
      </c>
      <c r="AR1034" s="111">
        <v>13803</v>
      </c>
      <c r="AS1034" s="26"/>
    </row>
    <row r="1035" spans="1:45" x14ac:dyDescent="0.2">
      <c r="A1035" s="15">
        <f>Daten!A1035</f>
        <v>40835</v>
      </c>
      <c r="B1035" s="8" t="str">
        <f>Daten!B1035</f>
        <v>Peuerbach</v>
      </c>
      <c r="C1035" s="15">
        <f t="shared" si="391"/>
        <v>4</v>
      </c>
      <c r="D1035" s="10">
        <f>Daten!D1035</f>
        <v>0</v>
      </c>
      <c r="E1035" s="9">
        <f>Daten!E1035</f>
        <v>4642</v>
      </c>
      <c r="F1035" s="9">
        <f>Daten!F1035</f>
        <v>4545</v>
      </c>
      <c r="G1035" s="27">
        <f t="shared" si="392"/>
        <v>97</v>
      </c>
      <c r="H1035" s="29">
        <f t="shared" si="393"/>
        <v>2.1342134213421342E-2</v>
      </c>
      <c r="I1035" s="21">
        <f t="shared" si="394"/>
        <v>58.62688263563799</v>
      </c>
      <c r="J1035" s="21">
        <f t="shared" si="395"/>
        <v>38.37311736436201</v>
      </c>
      <c r="K1035" s="27">
        <f t="shared" si="396"/>
        <v>-19186.558682181007</v>
      </c>
      <c r="L1035" s="16">
        <f>Daten!G1035</f>
        <v>671</v>
      </c>
      <c r="M1035" s="16">
        <f>Daten!H1035</f>
        <v>3114</v>
      </c>
      <c r="N1035" s="16">
        <f>Daten!I1035</f>
        <v>857</v>
      </c>
      <c r="O1035" s="28">
        <f t="shared" si="397"/>
        <v>0.49068721901091844</v>
      </c>
      <c r="P1035" s="16">
        <f t="shared" si="398"/>
        <v>1722.0785925844575</v>
      </c>
      <c r="Q1035" s="21">
        <f t="shared" si="399"/>
        <v>-194.07859258445751</v>
      </c>
      <c r="R1035" s="27">
        <f t="shared" si="400"/>
        <v>-38815.718516891502</v>
      </c>
      <c r="S1035" s="9">
        <f>Daten!K1035</f>
        <v>33990</v>
      </c>
      <c r="T1035" s="9">
        <f>Daten!L1035</f>
        <v>392104</v>
      </c>
      <c r="U1035" s="9">
        <f>Daten!M1035</f>
        <v>1408015</v>
      </c>
      <c r="V1035" s="9">
        <f>Daten!N1035</f>
        <v>500</v>
      </c>
      <c r="W1035" s="9">
        <f>Daten!O1035</f>
        <v>500</v>
      </c>
      <c r="X1035" s="23">
        <f t="shared" si="401"/>
        <v>1834109</v>
      </c>
      <c r="Y1035" s="9">
        <f t="shared" si="402"/>
        <v>1641953.4226151914</v>
      </c>
      <c r="Z1035" s="21">
        <f t="shared" si="403"/>
        <v>192155.57738480857</v>
      </c>
      <c r="AA1035" s="27">
        <f t="shared" si="404"/>
        <v>-19215.557738480857</v>
      </c>
      <c r="AB1035" s="32">
        <f t="shared" si="405"/>
        <v>-77217.834937553358</v>
      </c>
      <c r="AC1035" s="31">
        <f t="shared" si="406"/>
        <v>0</v>
      </c>
      <c r="AG1035" s="26">
        <f t="shared" si="407"/>
        <v>0</v>
      </c>
      <c r="AH1035" s="26">
        <f t="shared" si="408"/>
        <v>0</v>
      </c>
      <c r="AI1035" s="26">
        <f t="shared" si="409"/>
        <v>0</v>
      </c>
      <c r="AJ1035" s="26">
        <f t="shared" si="410"/>
        <v>1</v>
      </c>
      <c r="AK1035" s="26">
        <f t="shared" si="411"/>
        <v>0</v>
      </c>
      <c r="AL1035" s="26">
        <f t="shared" ca="1" si="412"/>
        <v>0</v>
      </c>
      <c r="AM1035" s="26">
        <f t="shared" ca="1" si="413"/>
        <v>0</v>
      </c>
      <c r="AN1035" s="26">
        <f ca="1">IF(AM1035=0,0,COUNTIF($AM$19:AM1035,C1035*10+1))</f>
        <v>0</v>
      </c>
      <c r="AO1035" s="21">
        <f t="shared" ca="1" si="414"/>
        <v>0</v>
      </c>
      <c r="AP1035" s="33">
        <f t="shared" ca="1" si="415"/>
        <v>0</v>
      </c>
      <c r="AR1035" s="111">
        <v>0</v>
      </c>
      <c r="AS1035" s="26"/>
    </row>
    <row r="1036" spans="1:45" x14ac:dyDescent="0.2">
      <c r="A1036" s="15">
        <f>Daten!A1036</f>
        <v>40901</v>
      </c>
      <c r="B1036" s="8" t="str">
        <f>Daten!B1036</f>
        <v>Edlbach</v>
      </c>
      <c r="C1036" s="15">
        <f t="shared" si="391"/>
        <v>4</v>
      </c>
      <c r="D1036" s="10">
        <f>Daten!D1036</f>
        <v>0</v>
      </c>
      <c r="E1036" s="9">
        <f>Daten!E1036</f>
        <v>648</v>
      </c>
      <c r="F1036" s="9">
        <f>Daten!F1036</f>
        <v>639</v>
      </c>
      <c r="G1036" s="27">
        <f t="shared" si="392"/>
        <v>9</v>
      </c>
      <c r="H1036" s="29">
        <f t="shared" si="393"/>
        <v>1.4084507042253521E-2</v>
      </c>
      <c r="I1036" s="21">
        <f t="shared" si="394"/>
        <v>8.2425914200599948</v>
      </c>
      <c r="J1036" s="21">
        <f t="shared" si="395"/>
        <v>0.75740857994000521</v>
      </c>
      <c r="K1036" s="27">
        <f t="shared" si="396"/>
        <v>-378.70428997000261</v>
      </c>
      <c r="L1036" s="16">
        <f>Daten!G1036</f>
        <v>100</v>
      </c>
      <c r="M1036" s="16">
        <f>Daten!H1036</f>
        <v>424</v>
      </c>
      <c r="N1036" s="16">
        <f>Daten!I1036</f>
        <v>124</v>
      </c>
      <c r="O1036" s="28">
        <f t="shared" si="397"/>
        <v>0.52830188679245282</v>
      </c>
      <c r="P1036" s="16">
        <f t="shared" si="398"/>
        <v>234.47698241997753</v>
      </c>
      <c r="Q1036" s="21">
        <f t="shared" si="399"/>
        <v>-10.476982419977531</v>
      </c>
      <c r="R1036" s="27">
        <f t="shared" si="400"/>
        <v>-2095.3964839955061</v>
      </c>
      <c r="S1036" s="9">
        <f>Daten!K1036</f>
        <v>3580</v>
      </c>
      <c r="T1036" s="9">
        <f>Daten!L1036</f>
        <v>75199</v>
      </c>
      <c r="U1036" s="9">
        <f>Daten!M1036</f>
        <v>73140</v>
      </c>
      <c r="V1036" s="9">
        <f>Daten!N1036</f>
        <v>500</v>
      </c>
      <c r="W1036" s="9">
        <f>Daten!O1036</f>
        <v>500</v>
      </c>
      <c r="X1036" s="23">
        <f t="shared" si="401"/>
        <v>151919</v>
      </c>
      <c r="Y1036" s="9">
        <f t="shared" si="402"/>
        <v>229208.49156713573</v>
      </c>
      <c r="Z1036" s="21">
        <f t="shared" si="403"/>
        <v>-77289.49156713573</v>
      </c>
      <c r="AA1036" s="27">
        <f t="shared" si="404"/>
        <v>7728.9491567135738</v>
      </c>
      <c r="AB1036" s="32">
        <f t="shared" si="405"/>
        <v>5254.848382748065</v>
      </c>
      <c r="AC1036" s="31">
        <f t="shared" si="406"/>
        <v>5254.848382748065</v>
      </c>
      <c r="AG1036" s="26">
        <f t="shared" si="407"/>
        <v>-378.70428997000261</v>
      </c>
      <c r="AH1036" s="26">
        <f t="shared" si="408"/>
        <v>7728.9491567135738</v>
      </c>
      <c r="AI1036" s="26">
        <f t="shared" si="409"/>
        <v>7350.244866743571</v>
      </c>
      <c r="AJ1036" s="26">
        <f t="shared" si="410"/>
        <v>1</v>
      </c>
      <c r="AK1036" s="26">
        <f t="shared" si="411"/>
        <v>7350.244866743571</v>
      </c>
      <c r="AL1036" s="26">
        <f t="shared" ca="1" si="412"/>
        <v>14040</v>
      </c>
      <c r="AM1036" s="26">
        <f t="shared" ca="1" si="413"/>
        <v>41</v>
      </c>
      <c r="AN1036" s="26">
        <f ca="1">IF(AM1036=0,0,COUNTIF($AM$19:AM1036,C1036*10+1))</f>
        <v>65</v>
      </c>
      <c r="AO1036" s="21">
        <f t="shared" ca="1" si="414"/>
        <v>0</v>
      </c>
      <c r="AP1036" s="33">
        <f t="shared" ca="1" si="415"/>
        <v>14040</v>
      </c>
      <c r="AR1036" s="111">
        <v>6346</v>
      </c>
      <c r="AS1036" s="26"/>
    </row>
    <row r="1037" spans="1:45" x14ac:dyDescent="0.2">
      <c r="A1037" s="15">
        <f>Daten!A1037</f>
        <v>40902</v>
      </c>
      <c r="B1037" s="8" t="str">
        <f>Daten!B1037</f>
        <v>Grünburg</v>
      </c>
      <c r="C1037" s="15">
        <f t="shared" si="391"/>
        <v>4</v>
      </c>
      <c r="D1037" s="10">
        <f>Daten!D1037</f>
        <v>0</v>
      </c>
      <c r="E1037" s="9">
        <f>Daten!E1037</f>
        <v>3849</v>
      </c>
      <c r="F1037" s="9">
        <f>Daten!F1037</f>
        <v>3803</v>
      </c>
      <c r="G1037" s="27">
        <f t="shared" si="392"/>
        <v>46</v>
      </c>
      <c r="H1037" s="29">
        <f t="shared" si="393"/>
        <v>1.2095713910070997E-2</v>
      </c>
      <c r="I1037" s="21">
        <f t="shared" si="394"/>
        <v>49.055673193252211</v>
      </c>
      <c r="J1037" s="21">
        <f t="shared" si="395"/>
        <v>-3.0556731932522112</v>
      </c>
      <c r="K1037" s="27">
        <f t="shared" si="396"/>
        <v>1527.8365966261056</v>
      </c>
      <c r="L1037" s="16">
        <f>Daten!G1037</f>
        <v>598</v>
      </c>
      <c r="M1037" s="16">
        <f>Daten!H1037</f>
        <v>2492</v>
      </c>
      <c r="N1037" s="16">
        <f>Daten!I1037</f>
        <v>759</v>
      </c>
      <c r="O1037" s="28">
        <f t="shared" si="397"/>
        <v>0.5445425361155698</v>
      </c>
      <c r="P1037" s="16">
        <f t="shared" si="398"/>
        <v>1378.1052834683585</v>
      </c>
      <c r="Q1037" s="21">
        <f t="shared" si="399"/>
        <v>-21.105283468358493</v>
      </c>
      <c r="R1037" s="27">
        <f t="shared" si="400"/>
        <v>-4221.0566936716987</v>
      </c>
      <c r="S1037" s="9">
        <f>Daten!K1037</f>
        <v>26597</v>
      </c>
      <c r="T1037" s="9">
        <f>Daten!L1037</f>
        <v>216379</v>
      </c>
      <c r="U1037" s="9">
        <f>Daten!M1037</f>
        <v>622432</v>
      </c>
      <c r="V1037" s="9">
        <f>Daten!N1037</f>
        <v>500</v>
      </c>
      <c r="W1037" s="9">
        <f>Daten!O1037</f>
        <v>500</v>
      </c>
      <c r="X1037" s="23">
        <f t="shared" si="401"/>
        <v>865408</v>
      </c>
      <c r="Y1037" s="9">
        <f t="shared" si="402"/>
        <v>1361455.9938918294</v>
      </c>
      <c r="Z1037" s="21">
        <f t="shared" si="403"/>
        <v>-496047.99389182939</v>
      </c>
      <c r="AA1037" s="27">
        <f t="shared" si="404"/>
        <v>49604.799389182939</v>
      </c>
      <c r="AB1037" s="32">
        <f t="shared" si="405"/>
        <v>46911.579292137343</v>
      </c>
      <c r="AC1037" s="31">
        <f t="shared" si="406"/>
        <v>46911.579292137343</v>
      </c>
      <c r="AG1037" s="26">
        <f t="shared" si="407"/>
        <v>1527.8365966261056</v>
      </c>
      <c r="AH1037" s="26">
        <f t="shared" si="408"/>
        <v>49604.799389182939</v>
      </c>
      <c r="AI1037" s="26">
        <f t="shared" si="409"/>
        <v>51132.635985809044</v>
      </c>
      <c r="AJ1037" s="26">
        <f t="shared" si="410"/>
        <v>1</v>
      </c>
      <c r="AK1037" s="26">
        <f t="shared" si="411"/>
        <v>51132.635985809044</v>
      </c>
      <c r="AL1037" s="26">
        <f t="shared" ca="1" si="412"/>
        <v>97672</v>
      </c>
      <c r="AM1037" s="26">
        <f t="shared" ca="1" si="413"/>
        <v>41</v>
      </c>
      <c r="AN1037" s="26">
        <f ca="1">IF(AM1037=0,0,COUNTIF($AM$19:AM1037,C1037*10+1))</f>
        <v>66</v>
      </c>
      <c r="AO1037" s="21">
        <f t="shared" ca="1" si="414"/>
        <v>0</v>
      </c>
      <c r="AP1037" s="33">
        <f t="shared" ca="1" si="415"/>
        <v>97672</v>
      </c>
      <c r="AR1037" s="111">
        <v>44148</v>
      </c>
      <c r="AS1037" s="26"/>
    </row>
    <row r="1038" spans="1:45" x14ac:dyDescent="0.2">
      <c r="A1038" s="15">
        <f>Daten!A1038</f>
        <v>40903</v>
      </c>
      <c r="B1038" s="8" t="str">
        <f>Daten!B1038</f>
        <v>Hinterstoder</v>
      </c>
      <c r="C1038" s="15">
        <f t="shared" si="391"/>
        <v>4</v>
      </c>
      <c r="D1038" s="10">
        <f>Daten!D1038</f>
        <v>0</v>
      </c>
      <c r="E1038" s="9">
        <f>Daten!E1038</f>
        <v>889</v>
      </c>
      <c r="F1038" s="9">
        <f>Daten!F1038</f>
        <v>913</v>
      </c>
      <c r="G1038" s="27">
        <f t="shared" si="392"/>
        <v>-24</v>
      </c>
      <c r="H1038" s="29">
        <f t="shared" si="393"/>
        <v>-2.628696604600219E-2</v>
      </c>
      <c r="I1038" s="21">
        <f t="shared" si="394"/>
        <v>11.776973343528601</v>
      </c>
      <c r="J1038" s="21">
        <f t="shared" si="395"/>
        <v>-35.776973343528603</v>
      </c>
      <c r="K1038" s="27">
        <f t="shared" si="396"/>
        <v>17888.486671764302</v>
      </c>
      <c r="L1038" s="16">
        <f>Daten!G1038</f>
        <v>98</v>
      </c>
      <c r="M1038" s="16">
        <f>Daten!H1038</f>
        <v>534</v>
      </c>
      <c r="N1038" s="16">
        <f>Daten!I1038</f>
        <v>257</v>
      </c>
      <c r="O1038" s="28">
        <f t="shared" si="397"/>
        <v>0.66479400749063666</v>
      </c>
      <c r="P1038" s="16">
        <f t="shared" si="398"/>
        <v>295.30827502893396</v>
      </c>
      <c r="Q1038" s="21">
        <f t="shared" si="399"/>
        <v>59.691724971066037</v>
      </c>
      <c r="R1038" s="27">
        <f t="shared" si="400"/>
        <v>11938.344994213207</v>
      </c>
      <c r="S1038" s="9">
        <f>Daten!K1038</f>
        <v>21580</v>
      </c>
      <c r="T1038" s="9">
        <f>Daten!L1038</f>
        <v>158159</v>
      </c>
      <c r="U1038" s="9">
        <f>Daten!M1038</f>
        <v>388460</v>
      </c>
      <c r="V1038" s="9">
        <f>Daten!N1038</f>
        <v>500</v>
      </c>
      <c r="W1038" s="9">
        <f>Daten!O1038</f>
        <v>500</v>
      </c>
      <c r="X1038" s="23">
        <f t="shared" si="401"/>
        <v>568199</v>
      </c>
      <c r="Y1038" s="9">
        <f t="shared" si="402"/>
        <v>314454.24228886369</v>
      </c>
      <c r="Z1038" s="21">
        <f t="shared" si="403"/>
        <v>253744.75771113631</v>
      </c>
      <c r="AA1038" s="27">
        <f t="shared" si="404"/>
        <v>-25374.475771113634</v>
      </c>
      <c r="AB1038" s="32">
        <f t="shared" si="405"/>
        <v>4452.3558948638747</v>
      </c>
      <c r="AC1038" s="31">
        <f t="shared" si="406"/>
        <v>4452.3558948638747</v>
      </c>
      <c r="AG1038" s="26">
        <f t="shared" si="407"/>
        <v>17888.486671764302</v>
      </c>
      <c r="AH1038" s="26">
        <f t="shared" si="408"/>
        <v>-25374.475771113634</v>
      </c>
      <c r="AI1038" s="26">
        <f t="shared" si="409"/>
        <v>-7485.9890993493318</v>
      </c>
      <c r="AJ1038" s="26">
        <f t="shared" si="410"/>
        <v>1</v>
      </c>
      <c r="AK1038" s="26">
        <f t="shared" si="411"/>
        <v>0</v>
      </c>
      <c r="AL1038" s="26">
        <f t="shared" ca="1" si="412"/>
        <v>0</v>
      </c>
      <c r="AM1038" s="26">
        <f t="shared" ca="1" si="413"/>
        <v>0</v>
      </c>
      <c r="AN1038" s="26">
        <f ca="1">IF(AM1038=0,0,COUNTIF($AM$19:AM1038,C1038*10+1))</f>
        <v>0</v>
      </c>
      <c r="AO1038" s="21">
        <f t="shared" ca="1" si="414"/>
        <v>0</v>
      </c>
      <c r="AP1038" s="33">
        <f t="shared" ca="1" si="415"/>
        <v>0</v>
      </c>
      <c r="AR1038" s="111">
        <v>0</v>
      </c>
      <c r="AS1038" s="26"/>
    </row>
    <row r="1039" spans="1:45" x14ac:dyDescent="0.2">
      <c r="A1039" s="15">
        <f>Daten!A1039</f>
        <v>40904</v>
      </c>
      <c r="B1039" s="8" t="str">
        <f>Daten!B1039</f>
        <v>Inzersdorf im Kremstal</v>
      </c>
      <c r="C1039" s="15">
        <f t="shared" si="391"/>
        <v>4</v>
      </c>
      <c r="D1039" s="10">
        <f>Daten!D1039</f>
        <v>0</v>
      </c>
      <c r="E1039" s="9">
        <f>Daten!E1039</f>
        <v>1896</v>
      </c>
      <c r="F1039" s="9">
        <f>Daten!F1039</f>
        <v>1887</v>
      </c>
      <c r="G1039" s="27">
        <f t="shared" si="392"/>
        <v>9</v>
      </c>
      <c r="H1039" s="29">
        <f t="shared" si="393"/>
        <v>4.7694753577106515E-3</v>
      </c>
      <c r="I1039" s="21">
        <f t="shared" si="394"/>
        <v>24.340798137172474</v>
      </c>
      <c r="J1039" s="21">
        <f t="shared" si="395"/>
        <v>-15.340798137172474</v>
      </c>
      <c r="K1039" s="27">
        <f t="shared" si="396"/>
        <v>7670.3990685862373</v>
      </c>
      <c r="L1039" s="16">
        <f>Daten!G1039</f>
        <v>283</v>
      </c>
      <c r="M1039" s="16">
        <f>Daten!H1039</f>
        <v>1240</v>
      </c>
      <c r="N1039" s="16">
        <f>Daten!I1039</f>
        <v>373</v>
      </c>
      <c r="O1039" s="28">
        <f t="shared" si="397"/>
        <v>0.52903225806451615</v>
      </c>
      <c r="P1039" s="16">
        <f t="shared" si="398"/>
        <v>685.73457122823618</v>
      </c>
      <c r="Q1039" s="21">
        <f t="shared" si="399"/>
        <v>-29.734571228236177</v>
      </c>
      <c r="R1039" s="27">
        <f t="shared" si="400"/>
        <v>-5946.9142456472355</v>
      </c>
      <c r="S1039" s="9">
        <f>Daten!K1039</f>
        <v>10454</v>
      </c>
      <c r="T1039" s="9">
        <f>Daten!L1039</f>
        <v>108465</v>
      </c>
      <c r="U1039" s="9">
        <f>Daten!M1039</f>
        <v>310937</v>
      </c>
      <c r="V1039" s="9">
        <f>Daten!N1039</f>
        <v>500</v>
      </c>
      <c r="W1039" s="9">
        <f>Daten!O1039</f>
        <v>500</v>
      </c>
      <c r="X1039" s="23">
        <f t="shared" si="401"/>
        <v>429856</v>
      </c>
      <c r="Y1039" s="9">
        <f t="shared" si="402"/>
        <v>670647.06791865639</v>
      </c>
      <c r="Z1039" s="21">
        <f t="shared" si="403"/>
        <v>-240791.06791865639</v>
      </c>
      <c r="AA1039" s="27">
        <f t="shared" si="404"/>
        <v>24079.106791865641</v>
      </c>
      <c r="AB1039" s="32">
        <f t="shared" si="405"/>
        <v>25802.591614804642</v>
      </c>
      <c r="AC1039" s="31">
        <f t="shared" si="406"/>
        <v>25802.591614804642</v>
      </c>
      <c r="AG1039" s="26">
        <f t="shared" si="407"/>
        <v>7670.3990685862373</v>
      </c>
      <c r="AH1039" s="26">
        <f t="shared" si="408"/>
        <v>24079.106791865641</v>
      </c>
      <c r="AI1039" s="26">
        <f t="shared" si="409"/>
        <v>31749.505860451878</v>
      </c>
      <c r="AJ1039" s="26">
        <f t="shared" si="410"/>
        <v>1</v>
      </c>
      <c r="AK1039" s="26">
        <f t="shared" si="411"/>
        <v>31749.505860451878</v>
      </c>
      <c r="AL1039" s="26">
        <f t="shared" ca="1" si="412"/>
        <v>60647</v>
      </c>
      <c r="AM1039" s="26">
        <f t="shared" ca="1" si="413"/>
        <v>41</v>
      </c>
      <c r="AN1039" s="26">
        <f ca="1">IF(AM1039=0,0,COUNTIF($AM$19:AM1039,C1039*10+1))</f>
        <v>67</v>
      </c>
      <c r="AO1039" s="21">
        <f t="shared" ca="1" si="414"/>
        <v>0</v>
      </c>
      <c r="AP1039" s="33">
        <f t="shared" ca="1" si="415"/>
        <v>60647</v>
      </c>
      <c r="AR1039" s="111">
        <v>27412</v>
      </c>
      <c r="AS1039" s="26"/>
    </row>
    <row r="1040" spans="1:45" x14ac:dyDescent="0.2">
      <c r="A1040" s="15">
        <f>Daten!A1040</f>
        <v>40905</v>
      </c>
      <c r="B1040" s="8" t="str">
        <f>Daten!B1040</f>
        <v>Kirchdorf an der Krems</v>
      </c>
      <c r="C1040" s="15">
        <f t="shared" si="391"/>
        <v>4</v>
      </c>
      <c r="D1040" s="10">
        <f>Daten!D1040</f>
        <v>0</v>
      </c>
      <c r="E1040" s="9">
        <f>Daten!E1040</f>
        <v>4557</v>
      </c>
      <c r="F1040" s="9">
        <f>Daten!F1040</f>
        <v>4315</v>
      </c>
      <c r="G1040" s="27">
        <f t="shared" si="392"/>
        <v>242</v>
      </c>
      <c r="H1040" s="29">
        <f t="shared" si="393"/>
        <v>5.6083429895712633E-2</v>
      </c>
      <c r="I1040" s="21">
        <f t="shared" si="394"/>
        <v>55.660065692580403</v>
      </c>
      <c r="J1040" s="21">
        <f t="shared" si="395"/>
        <v>186.33993430741958</v>
      </c>
      <c r="K1040" s="27">
        <f t="shared" si="396"/>
        <v>-93169.967153709789</v>
      </c>
      <c r="L1040" s="16">
        <f>Daten!G1040</f>
        <v>666</v>
      </c>
      <c r="M1040" s="16">
        <f>Daten!H1040</f>
        <v>2969</v>
      </c>
      <c r="N1040" s="16">
        <f>Daten!I1040</f>
        <v>922</v>
      </c>
      <c r="O1040" s="28">
        <f t="shared" si="397"/>
        <v>0.53486022229706975</v>
      </c>
      <c r="P1040" s="16">
        <f t="shared" si="398"/>
        <v>1641.8918886908332</v>
      </c>
      <c r="Q1040" s="21">
        <f t="shared" si="399"/>
        <v>-53.891888690833184</v>
      </c>
      <c r="R1040" s="27">
        <f t="shared" si="400"/>
        <v>-10778.377738166637</v>
      </c>
      <c r="S1040" s="9">
        <f>Daten!K1040</f>
        <v>253</v>
      </c>
      <c r="T1040" s="9">
        <f>Daten!L1040</f>
        <v>441595</v>
      </c>
      <c r="U1040" s="9">
        <f>Daten!M1040</f>
        <v>3006229</v>
      </c>
      <c r="V1040" s="9">
        <f>Daten!N1040</f>
        <v>500</v>
      </c>
      <c r="W1040" s="9">
        <f>Daten!O1040</f>
        <v>500</v>
      </c>
      <c r="X1040" s="23">
        <f t="shared" si="401"/>
        <v>3448077</v>
      </c>
      <c r="Y1040" s="9">
        <f t="shared" si="402"/>
        <v>1611887.4939374034</v>
      </c>
      <c r="Z1040" s="21">
        <f t="shared" si="403"/>
        <v>1836189.5060625966</v>
      </c>
      <c r="AA1040" s="27">
        <f t="shared" si="404"/>
        <v>-183618.95060625966</v>
      </c>
      <c r="AB1040" s="32">
        <f t="shared" si="405"/>
        <v>-287567.29549813608</v>
      </c>
      <c r="AC1040" s="31">
        <f t="shared" si="406"/>
        <v>0</v>
      </c>
      <c r="AG1040" s="26">
        <f t="shared" si="407"/>
        <v>0</v>
      </c>
      <c r="AH1040" s="26">
        <f t="shared" si="408"/>
        <v>0</v>
      </c>
      <c r="AI1040" s="26">
        <f t="shared" si="409"/>
        <v>0</v>
      </c>
      <c r="AJ1040" s="26">
        <f t="shared" si="410"/>
        <v>1</v>
      </c>
      <c r="AK1040" s="26">
        <f t="shared" si="411"/>
        <v>0</v>
      </c>
      <c r="AL1040" s="26">
        <f t="shared" ca="1" si="412"/>
        <v>0</v>
      </c>
      <c r="AM1040" s="26">
        <f t="shared" ca="1" si="413"/>
        <v>0</v>
      </c>
      <c r="AN1040" s="26">
        <f ca="1">IF(AM1040=0,0,COUNTIF($AM$19:AM1040,C1040*10+1))</f>
        <v>0</v>
      </c>
      <c r="AO1040" s="21">
        <f t="shared" ca="1" si="414"/>
        <v>0</v>
      </c>
      <c r="AP1040" s="33">
        <f t="shared" ca="1" si="415"/>
        <v>0</v>
      </c>
      <c r="AR1040" s="111">
        <v>0</v>
      </c>
      <c r="AS1040" s="26"/>
    </row>
    <row r="1041" spans="1:45" x14ac:dyDescent="0.2">
      <c r="A1041" s="15">
        <f>Daten!A1041</f>
        <v>40906</v>
      </c>
      <c r="B1041" s="8" t="str">
        <f>Daten!B1041</f>
        <v>Klaus an der Pyhrnbahn</v>
      </c>
      <c r="C1041" s="15">
        <f t="shared" si="391"/>
        <v>4</v>
      </c>
      <c r="D1041" s="10">
        <f>Daten!D1041</f>
        <v>0</v>
      </c>
      <c r="E1041" s="9">
        <f>Daten!E1041</f>
        <v>1050</v>
      </c>
      <c r="F1041" s="9">
        <f>Daten!F1041</f>
        <v>1084</v>
      </c>
      <c r="G1041" s="27">
        <f t="shared" si="392"/>
        <v>-34</v>
      </c>
      <c r="H1041" s="29">
        <f t="shared" si="393"/>
        <v>-3.136531365313653E-2</v>
      </c>
      <c r="I1041" s="21">
        <f t="shared" si="394"/>
        <v>13.982737244671416</v>
      </c>
      <c r="J1041" s="21">
        <f t="shared" si="395"/>
        <v>-47.982737244671412</v>
      </c>
      <c r="K1041" s="27">
        <f t="shared" si="396"/>
        <v>23991.368622335707</v>
      </c>
      <c r="L1041" s="16">
        <f>Daten!G1041</f>
        <v>137</v>
      </c>
      <c r="M1041" s="16">
        <f>Daten!H1041</f>
        <v>685</v>
      </c>
      <c r="N1041" s="16">
        <f>Daten!I1041</f>
        <v>228</v>
      </c>
      <c r="O1041" s="28">
        <f t="shared" si="397"/>
        <v>0.53284671532846717</v>
      </c>
      <c r="P1041" s="16">
        <f t="shared" si="398"/>
        <v>378.81304942850142</v>
      </c>
      <c r="Q1041" s="21">
        <f t="shared" si="399"/>
        <v>-13.813049428501415</v>
      </c>
      <c r="R1041" s="27">
        <f t="shared" si="400"/>
        <v>-2762.609885700283</v>
      </c>
      <c r="S1041" s="9">
        <f>Daten!K1041</f>
        <v>15177</v>
      </c>
      <c r="T1041" s="9">
        <f>Daten!L1041</f>
        <v>82732</v>
      </c>
      <c r="U1041" s="9">
        <f>Daten!M1041</f>
        <v>356491</v>
      </c>
      <c r="V1041" s="9">
        <f>Daten!N1041</f>
        <v>500</v>
      </c>
      <c r="W1041" s="9">
        <f>Daten!O1041</f>
        <v>500</v>
      </c>
      <c r="X1041" s="23">
        <f t="shared" si="401"/>
        <v>454400</v>
      </c>
      <c r="Y1041" s="9">
        <f t="shared" si="402"/>
        <v>371402.6483726736</v>
      </c>
      <c r="Z1041" s="21">
        <f t="shared" si="403"/>
        <v>82997.351627326396</v>
      </c>
      <c r="AA1041" s="27">
        <f t="shared" si="404"/>
        <v>-8299.7351627326407</v>
      </c>
      <c r="AB1041" s="32">
        <f t="shared" si="405"/>
        <v>12929.023573902783</v>
      </c>
      <c r="AC1041" s="31">
        <f t="shared" si="406"/>
        <v>12929.023573902783</v>
      </c>
      <c r="AG1041" s="26">
        <f t="shared" si="407"/>
        <v>23991.368622335707</v>
      </c>
      <c r="AH1041" s="26">
        <f t="shared" si="408"/>
        <v>-8299.7351627326407</v>
      </c>
      <c r="AI1041" s="26">
        <f t="shared" si="409"/>
        <v>15691.633459603067</v>
      </c>
      <c r="AJ1041" s="26">
        <f t="shared" si="410"/>
        <v>1</v>
      </c>
      <c r="AK1041" s="26">
        <f t="shared" si="411"/>
        <v>15691.633459603067</v>
      </c>
      <c r="AL1041" s="26">
        <f t="shared" ca="1" si="412"/>
        <v>29974</v>
      </c>
      <c r="AM1041" s="26">
        <f t="shared" ca="1" si="413"/>
        <v>41</v>
      </c>
      <c r="AN1041" s="26">
        <f ca="1">IF(AM1041=0,0,COUNTIF($AM$19:AM1041,C1041*10+1))</f>
        <v>68</v>
      </c>
      <c r="AO1041" s="21">
        <f t="shared" ca="1" si="414"/>
        <v>0</v>
      </c>
      <c r="AP1041" s="33">
        <f t="shared" ca="1" si="415"/>
        <v>29974</v>
      </c>
      <c r="AR1041" s="111">
        <v>13548</v>
      </c>
      <c r="AS1041" s="26"/>
    </row>
    <row r="1042" spans="1:45" x14ac:dyDescent="0.2">
      <c r="A1042" s="15">
        <f>Daten!A1042</f>
        <v>40907</v>
      </c>
      <c r="B1042" s="8" t="str">
        <f>Daten!B1042</f>
        <v>Kremsmünster</v>
      </c>
      <c r="C1042" s="15">
        <f t="shared" si="391"/>
        <v>4</v>
      </c>
      <c r="D1042" s="10">
        <f>Daten!D1042</f>
        <v>0</v>
      </c>
      <c r="E1042" s="9">
        <f>Daten!E1042</f>
        <v>6666</v>
      </c>
      <c r="F1042" s="9">
        <f>Daten!F1042</f>
        <v>6539</v>
      </c>
      <c r="G1042" s="27">
        <f t="shared" si="392"/>
        <v>127</v>
      </c>
      <c r="H1042" s="29">
        <f t="shared" si="393"/>
        <v>1.9421929958709283E-2</v>
      </c>
      <c r="I1042" s="21">
        <f t="shared" si="394"/>
        <v>84.347895611537254</v>
      </c>
      <c r="J1042" s="21">
        <f t="shared" si="395"/>
        <v>42.652104388462746</v>
      </c>
      <c r="K1042" s="27">
        <f t="shared" si="396"/>
        <v>-21326.052194231372</v>
      </c>
      <c r="L1042" s="16">
        <f>Daten!G1042</f>
        <v>1018</v>
      </c>
      <c r="M1042" s="16">
        <f>Daten!H1042</f>
        <v>4383</v>
      </c>
      <c r="N1042" s="16">
        <f>Daten!I1042</f>
        <v>1265</v>
      </c>
      <c r="O1042" s="28">
        <f t="shared" si="397"/>
        <v>0.52087611225188224</v>
      </c>
      <c r="P1042" s="16">
        <f t="shared" si="398"/>
        <v>2423.8505045914185</v>
      </c>
      <c r="Q1042" s="21">
        <f t="shared" si="399"/>
        <v>-140.85050459141848</v>
      </c>
      <c r="R1042" s="27">
        <f t="shared" si="400"/>
        <v>-28170.100918283697</v>
      </c>
      <c r="S1042" s="9">
        <f>Daten!K1042</f>
        <v>39655</v>
      </c>
      <c r="T1042" s="9">
        <f>Daten!L1042</f>
        <v>577356</v>
      </c>
      <c r="U1042" s="9">
        <f>Daten!M1042</f>
        <v>4179257</v>
      </c>
      <c r="V1042" s="9">
        <f>Daten!N1042</f>
        <v>500</v>
      </c>
      <c r="W1042" s="9">
        <f>Daten!O1042</f>
        <v>500</v>
      </c>
      <c r="X1042" s="23">
        <f t="shared" si="401"/>
        <v>4796268</v>
      </c>
      <c r="Y1042" s="9">
        <f t="shared" si="402"/>
        <v>2357876.2419545166</v>
      </c>
      <c r="Z1042" s="21">
        <f t="shared" si="403"/>
        <v>2438391.7580454834</v>
      </c>
      <c r="AA1042" s="27">
        <f t="shared" si="404"/>
        <v>-243839.17580454834</v>
      </c>
      <c r="AB1042" s="32">
        <f t="shared" si="405"/>
        <v>-293335.32891706342</v>
      </c>
      <c r="AC1042" s="31">
        <f t="shared" si="406"/>
        <v>0</v>
      </c>
      <c r="AG1042" s="26">
        <f t="shared" si="407"/>
        <v>0</v>
      </c>
      <c r="AH1042" s="26">
        <f t="shared" si="408"/>
        <v>0</v>
      </c>
      <c r="AI1042" s="26">
        <f t="shared" si="409"/>
        <v>0</v>
      </c>
      <c r="AJ1042" s="26">
        <f t="shared" si="410"/>
        <v>1</v>
      </c>
      <c r="AK1042" s="26">
        <f t="shared" si="411"/>
        <v>0</v>
      </c>
      <c r="AL1042" s="26">
        <f t="shared" ca="1" si="412"/>
        <v>0</v>
      </c>
      <c r="AM1042" s="26">
        <f t="shared" ca="1" si="413"/>
        <v>0</v>
      </c>
      <c r="AN1042" s="26">
        <f ca="1">IF(AM1042=0,0,COUNTIF($AM$19:AM1042,C1042*10+1))</f>
        <v>0</v>
      </c>
      <c r="AO1042" s="21">
        <f t="shared" ca="1" si="414"/>
        <v>0</v>
      </c>
      <c r="AP1042" s="33">
        <f t="shared" ca="1" si="415"/>
        <v>0</v>
      </c>
      <c r="AR1042" s="111">
        <v>0</v>
      </c>
      <c r="AS1042" s="26"/>
    </row>
    <row r="1043" spans="1:45" x14ac:dyDescent="0.2">
      <c r="A1043" s="15">
        <f>Daten!A1043</f>
        <v>40908</v>
      </c>
      <c r="B1043" s="8" t="str">
        <f>Daten!B1043</f>
        <v>Micheldorf in Oberösterreich</v>
      </c>
      <c r="C1043" s="15">
        <f t="shared" ref="C1043:C1106" si="416">INT(A1043/10000)</f>
        <v>4</v>
      </c>
      <c r="D1043" s="10">
        <f>Daten!D1043</f>
        <v>0</v>
      </c>
      <c r="E1043" s="9">
        <f>Daten!E1043</f>
        <v>5872</v>
      </c>
      <c r="F1043" s="9">
        <f>Daten!F1043</f>
        <v>5810</v>
      </c>
      <c r="G1043" s="27">
        <f t="shared" ref="G1043:G1106" si="417">E1043-F1043</f>
        <v>62</v>
      </c>
      <c r="H1043" s="29">
        <f t="shared" ref="H1043:H1106" si="418">G1043/F1043</f>
        <v>1.0671256454388985E-2</v>
      </c>
      <c r="I1043" s="21">
        <f t="shared" ref="I1043:I1106" si="419">F1043*$I$6</f>
        <v>74.944375822454731</v>
      </c>
      <c r="J1043" s="21">
        <f t="shared" ref="J1043:J1106" si="420">G1043-I1043</f>
        <v>-12.944375822454731</v>
      </c>
      <c r="K1043" s="27">
        <f t="shared" ref="K1043:K1106" si="421">-J1043*$K$5</f>
        <v>6472.1879112273655</v>
      </c>
      <c r="L1043" s="16">
        <f>Daten!G1043</f>
        <v>855</v>
      </c>
      <c r="M1043" s="16">
        <f>Daten!H1043</f>
        <v>3803</v>
      </c>
      <c r="N1043" s="16">
        <f>Daten!I1043</f>
        <v>1214</v>
      </c>
      <c r="O1043" s="28">
        <f t="shared" ref="O1043:O1106" si="422">(L1043+N1043)/M1043</f>
        <v>0.54404417565080199</v>
      </c>
      <c r="P1043" s="16">
        <f t="shared" ref="P1043:P1106" si="423">M1043*$P$6</f>
        <v>2103.1036890169212</v>
      </c>
      <c r="Q1043" s="21">
        <f t="shared" ref="Q1043:Q1106" si="424">L1043+N1043-P1043</f>
        <v>-34.10368901692118</v>
      </c>
      <c r="R1043" s="27">
        <f t="shared" ref="R1043:R1106" si="425">Q1043*$R$5</f>
        <v>-6820.737803384236</v>
      </c>
      <c r="S1043" s="9">
        <f>Daten!K1043</f>
        <v>19546</v>
      </c>
      <c r="T1043" s="9">
        <f>Daten!L1043</f>
        <v>458199</v>
      </c>
      <c r="U1043" s="9">
        <f>Daten!M1043</f>
        <v>1717837</v>
      </c>
      <c r="V1043" s="9">
        <f>Daten!N1043</f>
        <v>500</v>
      </c>
      <c r="W1043" s="9">
        <f>Daten!O1043</f>
        <v>500</v>
      </c>
      <c r="X1043" s="23">
        <f t="shared" ref="X1043:X1106" si="426">S1043/V1043*500+T1043/W1043*500+U1043</f>
        <v>2195582</v>
      </c>
      <c r="Y1043" s="9">
        <f t="shared" ref="Y1043:Y1106" si="427">E1043*$Y$6</f>
        <v>2077025.0964231805</v>
      </c>
      <c r="Z1043" s="21">
        <f t="shared" ref="Z1043:Z1106" si="428">X1043-Y1043</f>
        <v>118556.90357681946</v>
      </c>
      <c r="AA1043" s="27">
        <f t="shared" ref="AA1043:AA1106" si="429">-Z1043*$AA$5</f>
        <v>-11855.690357681946</v>
      </c>
      <c r="AB1043" s="32">
        <f t="shared" ref="AB1043:AB1106" si="430">K1043+R1043+AA1043</f>
        <v>-12204.240249838816</v>
      </c>
      <c r="AC1043" s="31">
        <f t="shared" ref="AC1043:AC1106" si="431">MAX(0,AB1043)</f>
        <v>0</v>
      </c>
      <c r="AG1043" s="26">
        <f t="shared" ref="AG1043:AG1106" si="432">IF(AB1043&gt;0,K1043,0)</f>
        <v>0</v>
      </c>
      <c r="AH1043" s="26">
        <f t="shared" ref="AH1043:AH1106" si="433">IF(AB1043&gt;0,AA1043,0)</f>
        <v>0</v>
      </c>
      <c r="AI1043" s="26">
        <f t="shared" ref="AI1043:AI1106" si="434">AG1043+AH1043</f>
        <v>0</v>
      </c>
      <c r="AJ1043" s="26">
        <f t="shared" ref="AJ1043:AJ1106" si="435">IF(AND(V1043=500,W1043=500),1,0)</f>
        <v>1</v>
      </c>
      <c r="AK1043" s="26">
        <f t="shared" ref="AK1043:AK1106" si="436">IF(AND(AJ1043=1,AI1043&gt;=E1043*$AK$5),AI1043,0)</f>
        <v>0</v>
      </c>
      <c r="AL1043" s="26">
        <f t="shared" ref="AL1043:AL1106" ca="1" si="437">IF(OFFSET($AK$6,C1043,0)=0,0,ROUND(AK1043*OFFSET($AF$6,C1043,0)/OFFSET($AK$6,C1043,0),0))</f>
        <v>0</v>
      </c>
      <c r="AM1043" s="26">
        <f t="shared" ref="AM1043:AM1106" ca="1" si="438">IF(AL1043&gt;0,C1043*10+1,0)</f>
        <v>0</v>
      </c>
      <c r="AN1043" s="26">
        <f ca="1">IF(AM1043=0,0,COUNTIF($AM$19:AM1043,C1043*10+1))</f>
        <v>0</v>
      </c>
      <c r="AO1043" s="21">
        <f t="shared" ref="AO1043:AO1106" ca="1" si="439">IF(AN1043=1,OFFSET($AF$6,C1043,0)-OFFSET($AL$6,C1043,0),0)</f>
        <v>0</v>
      </c>
      <c r="AP1043" s="33">
        <f t="shared" ref="AP1043:AP1106" ca="1" si="440">AL1043+AO1043</f>
        <v>0</v>
      </c>
      <c r="AR1043" s="111">
        <v>0</v>
      </c>
      <c r="AS1043" s="26"/>
    </row>
    <row r="1044" spans="1:45" x14ac:dyDescent="0.2">
      <c r="A1044" s="15">
        <f>Daten!A1044</f>
        <v>40909</v>
      </c>
      <c r="B1044" s="8" t="str">
        <f>Daten!B1044</f>
        <v>Molln</v>
      </c>
      <c r="C1044" s="15">
        <f t="shared" si="416"/>
        <v>4</v>
      </c>
      <c r="D1044" s="10">
        <f>Daten!D1044</f>
        <v>0</v>
      </c>
      <c r="E1044" s="9">
        <f>Daten!E1044</f>
        <v>3636</v>
      </c>
      <c r="F1044" s="9">
        <f>Daten!F1044</f>
        <v>3570</v>
      </c>
      <c r="G1044" s="27">
        <f t="shared" si="417"/>
        <v>66</v>
      </c>
      <c r="H1044" s="29">
        <f t="shared" si="418"/>
        <v>1.8487394957983194E-2</v>
      </c>
      <c r="I1044" s="21">
        <f t="shared" si="419"/>
        <v>46.050158637893873</v>
      </c>
      <c r="J1044" s="21">
        <f t="shared" si="420"/>
        <v>19.949841362106127</v>
      </c>
      <c r="K1044" s="27">
        <f t="shared" si="421"/>
        <v>-9974.9206810530632</v>
      </c>
      <c r="L1044" s="16">
        <f>Daten!G1044</f>
        <v>577</v>
      </c>
      <c r="M1044" s="16">
        <f>Daten!H1044</f>
        <v>2305</v>
      </c>
      <c r="N1044" s="16">
        <f>Daten!I1044</f>
        <v>754</v>
      </c>
      <c r="O1044" s="28">
        <f t="shared" si="422"/>
        <v>0.57744034707158354</v>
      </c>
      <c r="P1044" s="16">
        <f t="shared" si="423"/>
        <v>1274.6920860331325</v>
      </c>
      <c r="Q1044" s="21">
        <f t="shared" si="424"/>
        <v>56.307913966867545</v>
      </c>
      <c r="R1044" s="27">
        <f t="shared" si="425"/>
        <v>11261.582793373509</v>
      </c>
      <c r="S1044" s="9">
        <f>Daten!K1044</f>
        <v>40706</v>
      </c>
      <c r="T1044" s="9">
        <f>Daten!L1044</f>
        <v>265501</v>
      </c>
      <c r="U1044" s="9">
        <f>Daten!M1044</f>
        <v>1362412</v>
      </c>
      <c r="V1044" s="9">
        <f>Daten!N1044</f>
        <v>500</v>
      </c>
      <c r="W1044" s="9">
        <f>Daten!O1044</f>
        <v>500</v>
      </c>
      <c r="X1044" s="23">
        <f t="shared" si="426"/>
        <v>1668619</v>
      </c>
      <c r="Y1044" s="9">
        <f t="shared" si="427"/>
        <v>1286114.3137933726</v>
      </c>
      <c r="Z1044" s="21">
        <f t="shared" si="428"/>
        <v>382504.6862066274</v>
      </c>
      <c r="AA1044" s="27">
        <f t="shared" si="429"/>
        <v>-38250.468620662745</v>
      </c>
      <c r="AB1044" s="32">
        <f t="shared" si="430"/>
        <v>-36963.806508342299</v>
      </c>
      <c r="AC1044" s="31">
        <f t="shared" si="431"/>
        <v>0</v>
      </c>
      <c r="AG1044" s="26">
        <f t="shared" si="432"/>
        <v>0</v>
      </c>
      <c r="AH1044" s="26">
        <f t="shared" si="433"/>
        <v>0</v>
      </c>
      <c r="AI1044" s="26">
        <f t="shared" si="434"/>
        <v>0</v>
      </c>
      <c r="AJ1044" s="26">
        <f t="shared" si="435"/>
        <v>1</v>
      </c>
      <c r="AK1044" s="26">
        <f t="shared" si="436"/>
        <v>0</v>
      </c>
      <c r="AL1044" s="26">
        <f t="shared" ca="1" si="437"/>
        <v>0</v>
      </c>
      <c r="AM1044" s="26">
        <f t="shared" ca="1" si="438"/>
        <v>0</v>
      </c>
      <c r="AN1044" s="26">
        <f ca="1">IF(AM1044=0,0,COUNTIF($AM$19:AM1044,C1044*10+1))</f>
        <v>0</v>
      </c>
      <c r="AO1044" s="21">
        <f t="shared" ca="1" si="439"/>
        <v>0</v>
      </c>
      <c r="AP1044" s="33">
        <f t="shared" ca="1" si="440"/>
        <v>0</v>
      </c>
      <c r="AR1044" s="111">
        <v>0</v>
      </c>
      <c r="AS1044" s="26"/>
    </row>
    <row r="1045" spans="1:45" x14ac:dyDescent="0.2">
      <c r="A1045" s="15">
        <f>Daten!A1045</f>
        <v>40910</v>
      </c>
      <c r="B1045" s="8" t="str">
        <f>Daten!B1045</f>
        <v>Nußbach</v>
      </c>
      <c r="C1045" s="15">
        <f t="shared" si="416"/>
        <v>4</v>
      </c>
      <c r="D1045" s="10">
        <f>Daten!D1045</f>
        <v>0</v>
      </c>
      <c r="E1045" s="9">
        <f>Daten!E1045</f>
        <v>2309</v>
      </c>
      <c r="F1045" s="9">
        <f>Daten!F1045</f>
        <v>2242</v>
      </c>
      <c r="G1045" s="27">
        <f t="shared" si="417"/>
        <v>67</v>
      </c>
      <c r="H1045" s="29">
        <f t="shared" si="418"/>
        <v>2.9884032114183764E-2</v>
      </c>
      <c r="I1045" s="21">
        <f t="shared" si="419"/>
        <v>28.920015592761359</v>
      </c>
      <c r="J1045" s="21">
        <f t="shared" si="420"/>
        <v>38.079984407238641</v>
      </c>
      <c r="K1045" s="27">
        <f t="shared" si="421"/>
        <v>-19039.99220361932</v>
      </c>
      <c r="L1045" s="16">
        <f>Daten!G1045</f>
        <v>394</v>
      </c>
      <c r="M1045" s="16">
        <f>Daten!H1045</f>
        <v>1519</v>
      </c>
      <c r="N1045" s="16">
        <f>Daten!I1045</f>
        <v>396</v>
      </c>
      <c r="O1045" s="28">
        <f t="shared" si="422"/>
        <v>0.52007899934167212</v>
      </c>
      <c r="P1045" s="16">
        <f t="shared" si="423"/>
        <v>840.02484975458924</v>
      </c>
      <c r="Q1045" s="21">
        <f t="shared" si="424"/>
        <v>-50.024849754589241</v>
      </c>
      <c r="R1045" s="27">
        <f t="shared" si="425"/>
        <v>-10004.969950917848</v>
      </c>
      <c r="S1045" s="9">
        <f>Daten!K1045</f>
        <v>23893</v>
      </c>
      <c r="T1045" s="9">
        <f>Daten!L1045</f>
        <v>165139</v>
      </c>
      <c r="U1045" s="9">
        <f>Daten!M1045</f>
        <v>1494212</v>
      </c>
      <c r="V1045" s="9">
        <f>Daten!N1045</f>
        <v>500</v>
      </c>
      <c r="W1045" s="9">
        <f>Daten!O1045</f>
        <v>500</v>
      </c>
      <c r="X1045" s="23">
        <f t="shared" si="426"/>
        <v>1683244</v>
      </c>
      <c r="Y1045" s="9">
        <f t="shared" si="427"/>
        <v>816732.10961190797</v>
      </c>
      <c r="Z1045" s="21">
        <f t="shared" si="428"/>
        <v>866511.89038809203</v>
      </c>
      <c r="AA1045" s="27">
        <f t="shared" si="429"/>
        <v>-86651.189038809214</v>
      </c>
      <c r="AB1045" s="32">
        <f t="shared" si="430"/>
        <v>-115696.15119334639</v>
      </c>
      <c r="AC1045" s="31">
        <f t="shared" si="431"/>
        <v>0</v>
      </c>
      <c r="AG1045" s="26">
        <f t="shared" si="432"/>
        <v>0</v>
      </c>
      <c r="AH1045" s="26">
        <f t="shared" si="433"/>
        <v>0</v>
      </c>
      <c r="AI1045" s="26">
        <f t="shared" si="434"/>
        <v>0</v>
      </c>
      <c r="AJ1045" s="26">
        <f t="shared" si="435"/>
        <v>1</v>
      </c>
      <c r="AK1045" s="26">
        <f t="shared" si="436"/>
        <v>0</v>
      </c>
      <c r="AL1045" s="26">
        <f t="shared" ca="1" si="437"/>
        <v>0</v>
      </c>
      <c r="AM1045" s="26">
        <f t="shared" ca="1" si="438"/>
        <v>0</v>
      </c>
      <c r="AN1045" s="26">
        <f ca="1">IF(AM1045=0,0,COUNTIF($AM$19:AM1045,C1045*10+1))</f>
        <v>0</v>
      </c>
      <c r="AO1045" s="21">
        <f t="shared" ca="1" si="439"/>
        <v>0</v>
      </c>
      <c r="AP1045" s="33">
        <f t="shared" ca="1" si="440"/>
        <v>0</v>
      </c>
      <c r="AR1045" s="111">
        <v>0</v>
      </c>
      <c r="AS1045" s="26"/>
    </row>
    <row r="1046" spans="1:45" x14ac:dyDescent="0.2">
      <c r="A1046" s="15">
        <f>Daten!A1046</f>
        <v>40911</v>
      </c>
      <c r="B1046" s="8" t="str">
        <f>Daten!B1046</f>
        <v>Oberschlierbach</v>
      </c>
      <c r="C1046" s="15">
        <f t="shared" si="416"/>
        <v>4</v>
      </c>
      <c r="D1046" s="10">
        <f>Daten!D1046</f>
        <v>0</v>
      </c>
      <c r="E1046" s="9">
        <f>Daten!E1046</f>
        <v>490</v>
      </c>
      <c r="F1046" s="9">
        <f>Daten!F1046</f>
        <v>491</v>
      </c>
      <c r="G1046" s="27">
        <f t="shared" si="417"/>
        <v>-1</v>
      </c>
      <c r="H1046" s="29">
        <f t="shared" si="418"/>
        <v>-2.0366598778004071E-3</v>
      </c>
      <c r="I1046" s="21">
        <f t="shared" si="419"/>
        <v>6.3335092132229382</v>
      </c>
      <c r="J1046" s="21">
        <f t="shared" si="420"/>
        <v>-7.3335092132229382</v>
      </c>
      <c r="K1046" s="27">
        <f t="shared" si="421"/>
        <v>3666.7546066114692</v>
      </c>
      <c r="L1046" s="16">
        <f>Daten!G1046</f>
        <v>98</v>
      </c>
      <c r="M1046" s="16">
        <f>Daten!H1046</f>
        <v>300</v>
      </c>
      <c r="N1046" s="16">
        <f>Daten!I1046</f>
        <v>92</v>
      </c>
      <c r="O1046" s="28">
        <f t="shared" si="422"/>
        <v>0.6333333333333333</v>
      </c>
      <c r="P1046" s="16">
        <f t="shared" si="423"/>
        <v>165.90352529715392</v>
      </c>
      <c r="Q1046" s="21">
        <f t="shared" si="424"/>
        <v>24.096474702846081</v>
      </c>
      <c r="R1046" s="27">
        <f t="shared" si="425"/>
        <v>4819.2949405692161</v>
      </c>
      <c r="S1046" s="9">
        <f>Daten!K1046</f>
        <v>10984</v>
      </c>
      <c r="T1046" s="9">
        <f>Daten!L1046</f>
        <v>21775</v>
      </c>
      <c r="U1046" s="9">
        <f>Daten!M1046</f>
        <v>19644</v>
      </c>
      <c r="V1046" s="9">
        <f>Daten!N1046</f>
        <v>500</v>
      </c>
      <c r="W1046" s="9">
        <f>Daten!O1046</f>
        <v>500</v>
      </c>
      <c r="X1046" s="23">
        <f t="shared" si="426"/>
        <v>52403</v>
      </c>
      <c r="Y1046" s="9">
        <f t="shared" si="427"/>
        <v>173321.2359072477</v>
      </c>
      <c r="Z1046" s="21">
        <f t="shared" si="428"/>
        <v>-120918.2359072477</v>
      </c>
      <c r="AA1046" s="27">
        <f t="shared" si="429"/>
        <v>12091.823590724771</v>
      </c>
      <c r="AB1046" s="32">
        <f t="shared" si="430"/>
        <v>20577.873137905459</v>
      </c>
      <c r="AC1046" s="31">
        <f t="shared" si="431"/>
        <v>20577.873137905459</v>
      </c>
      <c r="AG1046" s="26">
        <f t="shared" si="432"/>
        <v>3666.7546066114692</v>
      </c>
      <c r="AH1046" s="26">
        <f t="shared" si="433"/>
        <v>12091.823590724771</v>
      </c>
      <c r="AI1046" s="26">
        <f t="shared" si="434"/>
        <v>15758.578197336239</v>
      </c>
      <c r="AJ1046" s="26">
        <f t="shared" si="435"/>
        <v>1</v>
      </c>
      <c r="AK1046" s="26">
        <f t="shared" si="436"/>
        <v>15758.578197336239</v>
      </c>
      <c r="AL1046" s="26">
        <f t="shared" ca="1" si="437"/>
        <v>30101</v>
      </c>
      <c r="AM1046" s="26">
        <f t="shared" ca="1" si="438"/>
        <v>41</v>
      </c>
      <c r="AN1046" s="26">
        <f ca="1">IF(AM1046=0,0,COUNTIF($AM$19:AM1046,C1046*10+1))</f>
        <v>69</v>
      </c>
      <c r="AO1046" s="21">
        <f t="shared" ca="1" si="439"/>
        <v>0</v>
      </c>
      <c r="AP1046" s="33">
        <f t="shared" ca="1" si="440"/>
        <v>30101</v>
      </c>
      <c r="AR1046" s="111">
        <v>13605</v>
      </c>
      <c r="AS1046" s="26"/>
    </row>
    <row r="1047" spans="1:45" x14ac:dyDescent="0.2">
      <c r="A1047" s="15">
        <f>Daten!A1047</f>
        <v>40912</v>
      </c>
      <c r="B1047" s="8" t="str">
        <f>Daten!B1047</f>
        <v>Pettenbach</v>
      </c>
      <c r="C1047" s="15">
        <f t="shared" si="416"/>
        <v>4</v>
      </c>
      <c r="D1047" s="10">
        <f>Daten!D1047</f>
        <v>0</v>
      </c>
      <c r="E1047" s="9">
        <f>Daten!E1047</f>
        <v>5336</v>
      </c>
      <c r="F1047" s="9">
        <f>Daten!F1047</f>
        <v>5190</v>
      </c>
      <c r="G1047" s="27">
        <f t="shared" si="417"/>
        <v>146</v>
      </c>
      <c r="H1047" s="29">
        <f t="shared" si="418"/>
        <v>2.8131021194605008E-2</v>
      </c>
      <c r="I1047" s="21">
        <f t="shared" si="419"/>
        <v>66.946869280299495</v>
      </c>
      <c r="J1047" s="21">
        <f t="shared" si="420"/>
        <v>79.053130719700505</v>
      </c>
      <c r="K1047" s="27">
        <f t="shared" si="421"/>
        <v>-39526.565359850254</v>
      </c>
      <c r="L1047" s="16">
        <f>Daten!G1047</f>
        <v>885</v>
      </c>
      <c r="M1047" s="16">
        <f>Daten!H1047</f>
        <v>3566</v>
      </c>
      <c r="N1047" s="16">
        <f>Daten!I1047</f>
        <v>885</v>
      </c>
      <c r="O1047" s="28">
        <f t="shared" si="422"/>
        <v>0.49635445877734158</v>
      </c>
      <c r="P1047" s="16">
        <f t="shared" si="423"/>
        <v>1972.0399040321695</v>
      </c>
      <c r="Q1047" s="21">
        <f t="shared" si="424"/>
        <v>-202.03990403216949</v>
      </c>
      <c r="R1047" s="27">
        <f t="shared" si="425"/>
        <v>-40407.980806433901</v>
      </c>
      <c r="S1047" s="9">
        <f>Daten!K1047</f>
        <v>47781</v>
      </c>
      <c r="T1047" s="9">
        <f>Daten!L1047</f>
        <v>315127</v>
      </c>
      <c r="U1047" s="9">
        <f>Daten!M1047</f>
        <v>1596007</v>
      </c>
      <c r="V1047" s="9">
        <f>Daten!N1047</f>
        <v>500</v>
      </c>
      <c r="W1047" s="9">
        <f>Daten!O1047</f>
        <v>500</v>
      </c>
      <c r="X1047" s="23">
        <f t="shared" si="426"/>
        <v>1958915</v>
      </c>
      <c r="Y1047" s="9">
        <f t="shared" si="427"/>
        <v>1887432.8873491299</v>
      </c>
      <c r="Z1047" s="21">
        <f t="shared" si="428"/>
        <v>71482.112650870113</v>
      </c>
      <c r="AA1047" s="27">
        <f t="shared" si="429"/>
        <v>-7148.2112650870113</v>
      </c>
      <c r="AB1047" s="32">
        <f t="shared" si="430"/>
        <v>-87082.757431371167</v>
      </c>
      <c r="AC1047" s="31">
        <f t="shared" si="431"/>
        <v>0</v>
      </c>
      <c r="AG1047" s="26">
        <f t="shared" si="432"/>
        <v>0</v>
      </c>
      <c r="AH1047" s="26">
        <f t="shared" si="433"/>
        <v>0</v>
      </c>
      <c r="AI1047" s="26">
        <f t="shared" si="434"/>
        <v>0</v>
      </c>
      <c r="AJ1047" s="26">
        <f t="shared" si="435"/>
        <v>1</v>
      </c>
      <c r="AK1047" s="26">
        <f t="shared" si="436"/>
        <v>0</v>
      </c>
      <c r="AL1047" s="26">
        <f t="shared" ca="1" si="437"/>
        <v>0</v>
      </c>
      <c r="AM1047" s="26">
        <f t="shared" ca="1" si="438"/>
        <v>0</v>
      </c>
      <c r="AN1047" s="26">
        <f ca="1">IF(AM1047=0,0,COUNTIF($AM$19:AM1047,C1047*10+1))</f>
        <v>0</v>
      </c>
      <c r="AO1047" s="21">
        <f t="shared" ca="1" si="439"/>
        <v>0</v>
      </c>
      <c r="AP1047" s="33">
        <f t="shared" ca="1" si="440"/>
        <v>0</v>
      </c>
      <c r="AR1047" s="111">
        <v>0</v>
      </c>
      <c r="AS1047" s="26"/>
    </row>
    <row r="1048" spans="1:45" x14ac:dyDescent="0.2">
      <c r="A1048" s="15">
        <f>Daten!A1048</f>
        <v>40913</v>
      </c>
      <c r="B1048" s="8" t="str">
        <f>Daten!B1048</f>
        <v>Ried im Traunkreis</v>
      </c>
      <c r="C1048" s="15">
        <f t="shared" si="416"/>
        <v>4</v>
      </c>
      <c r="D1048" s="10">
        <f>Daten!D1048</f>
        <v>0</v>
      </c>
      <c r="E1048" s="9">
        <f>Daten!E1048</f>
        <v>2781</v>
      </c>
      <c r="F1048" s="9">
        <f>Daten!F1048</f>
        <v>2682</v>
      </c>
      <c r="G1048" s="27">
        <f t="shared" si="417"/>
        <v>99</v>
      </c>
      <c r="H1048" s="29">
        <f t="shared" si="418"/>
        <v>3.6912751677852351E-2</v>
      </c>
      <c r="I1048" s="21">
        <f t="shared" si="419"/>
        <v>34.595665396871532</v>
      </c>
      <c r="J1048" s="21">
        <f t="shared" si="420"/>
        <v>64.404334603128461</v>
      </c>
      <c r="K1048" s="27">
        <f t="shared" si="421"/>
        <v>-32202.16730156423</v>
      </c>
      <c r="L1048" s="16">
        <f>Daten!G1048</f>
        <v>449</v>
      </c>
      <c r="M1048" s="16">
        <f>Daten!H1048</f>
        <v>1844</v>
      </c>
      <c r="N1048" s="16">
        <f>Daten!I1048</f>
        <v>488</v>
      </c>
      <c r="O1048" s="28">
        <f t="shared" si="422"/>
        <v>0.50813449023861168</v>
      </c>
      <c r="P1048" s="16">
        <f t="shared" si="423"/>
        <v>1019.753668826506</v>
      </c>
      <c r="Q1048" s="21">
        <f t="shared" si="424"/>
        <v>-82.753668826505987</v>
      </c>
      <c r="R1048" s="27">
        <f t="shared" si="425"/>
        <v>-16550.733765301196</v>
      </c>
      <c r="S1048" s="9">
        <f>Daten!K1048</f>
        <v>32883</v>
      </c>
      <c r="T1048" s="9">
        <f>Daten!L1048</f>
        <v>193831</v>
      </c>
      <c r="U1048" s="9">
        <f>Daten!M1048</f>
        <v>1163225</v>
      </c>
      <c r="V1048" s="9">
        <f>Daten!N1048</f>
        <v>500</v>
      </c>
      <c r="W1048" s="9">
        <f>Daten!O1048</f>
        <v>500</v>
      </c>
      <c r="X1048" s="23">
        <f t="shared" si="426"/>
        <v>1389939</v>
      </c>
      <c r="Y1048" s="9">
        <f t="shared" si="427"/>
        <v>983686.44297562412</v>
      </c>
      <c r="Z1048" s="21">
        <f t="shared" si="428"/>
        <v>406252.55702437588</v>
      </c>
      <c r="AA1048" s="27">
        <f t="shared" si="429"/>
        <v>-40625.255702437593</v>
      </c>
      <c r="AB1048" s="32">
        <f t="shared" si="430"/>
        <v>-89378.156769303023</v>
      </c>
      <c r="AC1048" s="31">
        <f t="shared" si="431"/>
        <v>0</v>
      </c>
      <c r="AG1048" s="26">
        <f t="shared" si="432"/>
        <v>0</v>
      </c>
      <c r="AH1048" s="26">
        <f t="shared" si="433"/>
        <v>0</v>
      </c>
      <c r="AI1048" s="26">
        <f t="shared" si="434"/>
        <v>0</v>
      </c>
      <c r="AJ1048" s="26">
        <f t="shared" si="435"/>
        <v>1</v>
      </c>
      <c r="AK1048" s="26">
        <f t="shared" si="436"/>
        <v>0</v>
      </c>
      <c r="AL1048" s="26">
        <f t="shared" ca="1" si="437"/>
        <v>0</v>
      </c>
      <c r="AM1048" s="26">
        <f t="shared" ca="1" si="438"/>
        <v>0</v>
      </c>
      <c r="AN1048" s="26">
        <f ca="1">IF(AM1048=0,0,COUNTIF($AM$19:AM1048,C1048*10+1))</f>
        <v>0</v>
      </c>
      <c r="AO1048" s="21">
        <f t="shared" ca="1" si="439"/>
        <v>0</v>
      </c>
      <c r="AP1048" s="33">
        <f t="shared" ca="1" si="440"/>
        <v>0</v>
      </c>
      <c r="AR1048" s="111">
        <v>0</v>
      </c>
      <c r="AS1048" s="26"/>
    </row>
    <row r="1049" spans="1:45" x14ac:dyDescent="0.2">
      <c r="A1049" s="15">
        <f>Daten!A1049</f>
        <v>40914</v>
      </c>
      <c r="B1049" s="8" t="str">
        <f>Daten!B1049</f>
        <v>Rosenau am Hengstpaß</v>
      </c>
      <c r="C1049" s="15">
        <f t="shared" si="416"/>
        <v>4</v>
      </c>
      <c r="D1049" s="10">
        <f>Daten!D1049</f>
        <v>0</v>
      </c>
      <c r="E1049" s="9">
        <f>Daten!E1049</f>
        <v>651</v>
      </c>
      <c r="F1049" s="9">
        <f>Daten!F1049</f>
        <v>680</v>
      </c>
      <c r="G1049" s="27">
        <f t="shared" si="417"/>
        <v>-29</v>
      </c>
      <c r="H1049" s="29">
        <f t="shared" si="418"/>
        <v>-4.2647058823529413E-2</v>
      </c>
      <c r="I1049" s="21">
        <f t="shared" si="419"/>
        <v>8.7714587881702606</v>
      </c>
      <c r="J1049" s="21">
        <f t="shared" si="420"/>
        <v>-37.771458788170264</v>
      </c>
      <c r="K1049" s="27">
        <f t="shared" si="421"/>
        <v>18885.72939408513</v>
      </c>
      <c r="L1049" s="16">
        <f>Daten!G1049</f>
        <v>81</v>
      </c>
      <c r="M1049" s="16">
        <f>Daten!H1049</f>
        <v>427</v>
      </c>
      <c r="N1049" s="16">
        <f>Daten!I1049</f>
        <v>143</v>
      </c>
      <c r="O1049" s="28">
        <f t="shared" si="422"/>
        <v>0.52459016393442626</v>
      </c>
      <c r="P1049" s="16">
        <f t="shared" si="423"/>
        <v>236.13601767294907</v>
      </c>
      <c r="Q1049" s="21">
        <f t="shared" si="424"/>
        <v>-12.136017672949066</v>
      </c>
      <c r="R1049" s="27">
        <f t="shared" si="425"/>
        <v>-2427.203534589813</v>
      </c>
      <c r="S1049" s="9">
        <f>Daten!K1049</f>
        <v>23379</v>
      </c>
      <c r="T1049" s="9">
        <f>Daten!L1049</f>
        <v>45926</v>
      </c>
      <c r="U1049" s="9">
        <f>Daten!M1049</f>
        <v>188126</v>
      </c>
      <c r="V1049" s="9">
        <f>Daten!N1049</f>
        <v>500</v>
      </c>
      <c r="W1049" s="9">
        <f>Daten!O1049</f>
        <v>500</v>
      </c>
      <c r="X1049" s="23">
        <f t="shared" si="426"/>
        <v>257431</v>
      </c>
      <c r="Y1049" s="9">
        <f t="shared" si="427"/>
        <v>230269.64199105764</v>
      </c>
      <c r="Z1049" s="21">
        <f t="shared" si="428"/>
        <v>27161.358008942363</v>
      </c>
      <c r="AA1049" s="27">
        <f t="shared" si="429"/>
        <v>-2716.1358008942366</v>
      </c>
      <c r="AB1049" s="32">
        <f t="shared" si="430"/>
        <v>13742.390058601082</v>
      </c>
      <c r="AC1049" s="31">
        <f t="shared" si="431"/>
        <v>13742.390058601082</v>
      </c>
      <c r="AG1049" s="26">
        <f t="shared" si="432"/>
        <v>18885.72939408513</v>
      </c>
      <c r="AH1049" s="26">
        <f t="shared" si="433"/>
        <v>-2716.1358008942366</v>
      </c>
      <c r="AI1049" s="26">
        <f t="shared" si="434"/>
        <v>16169.593593190893</v>
      </c>
      <c r="AJ1049" s="26">
        <f t="shared" si="435"/>
        <v>1</v>
      </c>
      <c r="AK1049" s="26">
        <f t="shared" si="436"/>
        <v>16169.593593190893</v>
      </c>
      <c r="AL1049" s="26">
        <f t="shared" ca="1" si="437"/>
        <v>30887</v>
      </c>
      <c r="AM1049" s="26">
        <f t="shared" ca="1" si="438"/>
        <v>41</v>
      </c>
      <c r="AN1049" s="26">
        <f ca="1">IF(AM1049=0,0,COUNTIF($AM$19:AM1049,C1049*10+1))</f>
        <v>70</v>
      </c>
      <c r="AO1049" s="21">
        <f t="shared" ca="1" si="439"/>
        <v>0</v>
      </c>
      <c r="AP1049" s="33">
        <f t="shared" ca="1" si="440"/>
        <v>30887</v>
      </c>
      <c r="AR1049" s="111">
        <v>13961</v>
      </c>
      <c r="AS1049" s="26"/>
    </row>
    <row r="1050" spans="1:45" x14ac:dyDescent="0.2">
      <c r="A1050" s="15">
        <f>Daten!A1050</f>
        <v>40915</v>
      </c>
      <c r="B1050" s="8" t="str">
        <f>Daten!B1050</f>
        <v>Roßleithen</v>
      </c>
      <c r="C1050" s="15">
        <f t="shared" si="416"/>
        <v>4</v>
      </c>
      <c r="D1050" s="10">
        <f>Daten!D1050</f>
        <v>0</v>
      </c>
      <c r="E1050" s="9">
        <f>Daten!E1050</f>
        <v>1911</v>
      </c>
      <c r="F1050" s="9">
        <f>Daten!F1050</f>
        <v>1900</v>
      </c>
      <c r="G1050" s="27">
        <f t="shared" si="417"/>
        <v>11</v>
      </c>
      <c r="H1050" s="29">
        <f t="shared" si="418"/>
        <v>5.7894736842105266E-3</v>
      </c>
      <c r="I1050" s="21">
        <f t="shared" si="419"/>
        <v>24.50848779047573</v>
      </c>
      <c r="J1050" s="21">
        <f t="shared" si="420"/>
        <v>-13.50848779047573</v>
      </c>
      <c r="K1050" s="27">
        <f t="shared" si="421"/>
        <v>6754.2438952378652</v>
      </c>
      <c r="L1050" s="16">
        <f>Daten!G1050</f>
        <v>327</v>
      </c>
      <c r="M1050" s="16">
        <f>Daten!H1050</f>
        <v>1195</v>
      </c>
      <c r="N1050" s="16">
        <f>Daten!I1050</f>
        <v>389</v>
      </c>
      <c r="O1050" s="28">
        <f t="shared" si="422"/>
        <v>0.59916317991631796</v>
      </c>
      <c r="P1050" s="16">
        <f t="shared" si="423"/>
        <v>660.84904243366304</v>
      </c>
      <c r="Q1050" s="21">
        <f t="shared" si="424"/>
        <v>55.150957566336956</v>
      </c>
      <c r="R1050" s="27">
        <f t="shared" si="425"/>
        <v>11030.191513267391</v>
      </c>
      <c r="S1050" s="9">
        <f>Daten!K1050</f>
        <v>19044</v>
      </c>
      <c r="T1050" s="9">
        <f>Daten!L1050</f>
        <v>107025</v>
      </c>
      <c r="U1050" s="9">
        <f>Daten!M1050</f>
        <v>269536</v>
      </c>
      <c r="V1050" s="9">
        <f>Daten!N1050</f>
        <v>500</v>
      </c>
      <c r="W1050" s="9">
        <f>Daten!O1050</f>
        <v>500</v>
      </c>
      <c r="X1050" s="23">
        <f t="shared" si="426"/>
        <v>395605</v>
      </c>
      <c r="Y1050" s="9">
        <f t="shared" si="427"/>
        <v>675952.82003826601</v>
      </c>
      <c r="Z1050" s="21">
        <f t="shared" si="428"/>
        <v>-280347.82003826601</v>
      </c>
      <c r="AA1050" s="27">
        <f t="shared" si="429"/>
        <v>28034.782003826604</v>
      </c>
      <c r="AB1050" s="32">
        <f t="shared" si="430"/>
        <v>45819.217412331855</v>
      </c>
      <c r="AC1050" s="31">
        <f t="shared" si="431"/>
        <v>45819.217412331855</v>
      </c>
      <c r="AG1050" s="26">
        <f t="shared" si="432"/>
        <v>6754.2438952378652</v>
      </c>
      <c r="AH1050" s="26">
        <f t="shared" si="433"/>
        <v>28034.782003826604</v>
      </c>
      <c r="AI1050" s="26">
        <f t="shared" si="434"/>
        <v>34789.025899064465</v>
      </c>
      <c r="AJ1050" s="26">
        <f t="shared" si="435"/>
        <v>1</v>
      </c>
      <c r="AK1050" s="26">
        <f t="shared" si="436"/>
        <v>34789.025899064465</v>
      </c>
      <c r="AL1050" s="26">
        <f t="shared" ca="1" si="437"/>
        <v>66453</v>
      </c>
      <c r="AM1050" s="26">
        <f t="shared" ca="1" si="438"/>
        <v>41</v>
      </c>
      <c r="AN1050" s="26">
        <f ca="1">IF(AM1050=0,0,COUNTIF($AM$19:AM1050,C1050*10+1))</f>
        <v>71</v>
      </c>
      <c r="AO1050" s="21">
        <f t="shared" ca="1" si="439"/>
        <v>0</v>
      </c>
      <c r="AP1050" s="33">
        <f t="shared" ca="1" si="440"/>
        <v>66453</v>
      </c>
      <c r="AR1050" s="111">
        <v>30037</v>
      </c>
      <c r="AS1050" s="26"/>
    </row>
    <row r="1051" spans="1:45" x14ac:dyDescent="0.2">
      <c r="A1051" s="15">
        <f>Daten!A1051</f>
        <v>40916</v>
      </c>
      <c r="B1051" s="8" t="str">
        <f>Daten!B1051</f>
        <v>St. Pankraz</v>
      </c>
      <c r="C1051" s="15">
        <f t="shared" si="416"/>
        <v>4</v>
      </c>
      <c r="D1051" s="10">
        <f>Daten!D1051</f>
        <v>0</v>
      </c>
      <c r="E1051" s="9">
        <f>Daten!E1051</f>
        <v>362</v>
      </c>
      <c r="F1051" s="9">
        <f>Daten!F1051</f>
        <v>350</v>
      </c>
      <c r="G1051" s="27">
        <f t="shared" si="417"/>
        <v>12</v>
      </c>
      <c r="H1051" s="29">
        <f t="shared" si="418"/>
        <v>3.4285714285714287E-2</v>
      </c>
      <c r="I1051" s="21">
        <f t="shared" si="419"/>
        <v>4.5147214350876341</v>
      </c>
      <c r="J1051" s="21">
        <f t="shared" si="420"/>
        <v>7.4852785649123659</v>
      </c>
      <c r="K1051" s="27">
        <f t="shared" si="421"/>
        <v>-3742.6392824561831</v>
      </c>
      <c r="L1051" s="16">
        <f>Daten!G1051</f>
        <v>62</v>
      </c>
      <c r="M1051" s="16">
        <f>Daten!H1051</f>
        <v>228</v>
      </c>
      <c r="N1051" s="16">
        <f>Daten!I1051</f>
        <v>72</v>
      </c>
      <c r="O1051" s="28">
        <f t="shared" si="422"/>
        <v>0.58771929824561409</v>
      </c>
      <c r="P1051" s="16">
        <f t="shared" si="423"/>
        <v>126.08667922583697</v>
      </c>
      <c r="Q1051" s="21">
        <f t="shared" si="424"/>
        <v>7.9133207741630258</v>
      </c>
      <c r="R1051" s="27">
        <f t="shared" si="425"/>
        <v>1582.6641548326052</v>
      </c>
      <c r="S1051" s="9">
        <f>Daten!K1051</f>
        <v>12924</v>
      </c>
      <c r="T1051" s="9">
        <f>Daten!L1051</f>
        <v>26780</v>
      </c>
      <c r="U1051" s="9">
        <f>Daten!M1051</f>
        <v>88108</v>
      </c>
      <c r="V1051" s="9">
        <f>Daten!N1051</f>
        <v>500</v>
      </c>
      <c r="W1051" s="9">
        <f>Daten!O1051</f>
        <v>500</v>
      </c>
      <c r="X1051" s="23">
        <f t="shared" si="426"/>
        <v>127812</v>
      </c>
      <c r="Y1051" s="9">
        <f t="shared" si="427"/>
        <v>128045.48448657891</v>
      </c>
      <c r="Z1051" s="21">
        <f t="shared" si="428"/>
        <v>-233.48448657890549</v>
      </c>
      <c r="AA1051" s="27">
        <f t="shared" si="429"/>
        <v>23.34844865789055</v>
      </c>
      <c r="AB1051" s="32">
        <f t="shared" si="430"/>
        <v>-2136.6266789656875</v>
      </c>
      <c r="AC1051" s="31">
        <f t="shared" si="431"/>
        <v>0</v>
      </c>
      <c r="AG1051" s="26">
        <f t="shared" si="432"/>
        <v>0</v>
      </c>
      <c r="AH1051" s="26">
        <f t="shared" si="433"/>
        <v>0</v>
      </c>
      <c r="AI1051" s="26">
        <f t="shared" si="434"/>
        <v>0</v>
      </c>
      <c r="AJ1051" s="26">
        <f t="shared" si="435"/>
        <v>1</v>
      </c>
      <c r="AK1051" s="26">
        <f t="shared" si="436"/>
        <v>0</v>
      </c>
      <c r="AL1051" s="26">
        <f t="shared" ca="1" si="437"/>
        <v>0</v>
      </c>
      <c r="AM1051" s="26">
        <f t="shared" ca="1" si="438"/>
        <v>0</v>
      </c>
      <c r="AN1051" s="26">
        <f ca="1">IF(AM1051=0,0,COUNTIF($AM$19:AM1051,C1051*10+1))</f>
        <v>0</v>
      </c>
      <c r="AO1051" s="21">
        <f t="shared" ca="1" si="439"/>
        <v>0</v>
      </c>
      <c r="AP1051" s="33">
        <f t="shared" ca="1" si="440"/>
        <v>0</v>
      </c>
      <c r="AR1051" s="111">
        <v>0</v>
      </c>
      <c r="AS1051" s="26"/>
    </row>
    <row r="1052" spans="1:45" x14ac:dyDescent="0.2">
      <c r="A1052" s="15">
        <f>Daten!A1052</f>
        <v>40917</v>
      </c>
      <c r="B1052" s="8" t="str">
        <f>Daten!B1052</f>
        <v>Schlierbach</v>
      </c>
      <c r="C1052" s="15">
        <f t="shared" si="416"/>
        <v>4</v>
      </c>
      <c r="D1052" s="10">
        <f>Daten!D1052</f>
        <v>0</v>
      </c>
      <c r="E1052" s="9">
        <f>Daten!E1052</f>
        <v>2853</v>
      </c>
      <c r="F1052" s="9">
        <f>Daten!F1052</f>
        <v>2824</v>
      </c>
      <c r="G1052" s="27">
        <f t="shared" si="417"/>
        <v>29</v>
      </c>
      <c r="H1052" s="29">
        <f t="shared" si="418"/>
        <v>1.0269121813031162E-2</v>
      </c>
      <c r="I1052" s="21">
        <f t="shared" si="419"/>
        <v>36.427352379107084</v>
      </c>
      <c r="J1052" s="21">
        <f t="shared" si="420"/>
        <v>-7.4273523791070843</v>
      </c>
      <c r="K1052" s="27">
        <f t="shared" si="421"/>
        <v>3713.6761895535424</v>
      </c>
      <c r="L1052" s="16">
        <f>Daten!G1052</f>
        <v>481</v>
      </c>
      <c r="M1052" s="16">
        <f>Daten!H1052</f>
        <v>1908</v>
      </c>
      <c r="N1052" s="16">
        <f>Daten!I1052</f>
        <v>464</v>
      </c>
      <c r="O1052" s="28">
        <f t="shared" si="422"/>
        <v>0.49528301886792453</v>
      </c>
      <c r="P1052" s="16">
        <f t="shared" si="423"/>
        <v>1055.1464208898988</v>
      </c>
      <c r="Q1052" s="21">
        <f t="shared" si="424"/>
        <v>-110.14642088989876</v>
      </c>
      <c r="R1052" s="27">
        <f t="shared" si="425"/>
        <v>-22029.284177979753</v>
      </c>
      <c r="S1052" s="9">
        <f>Daten!K1052</f>
        <v>15570</v>
      </c>
      <c r="T1052" s="9">
        <f>Daten!L1052</f>
        <v>194685</v>
      </c>
      <c r="U1052" s="9">
        <f>Daten!M1052</f>
        <v>546641</v>
      </c>
      <c r="V1052" s="9">
        <f>Daten!N1052</f>
        <v>500</v>
      </c>
      <c r="W1052" s="9">
        <f>Daten!O1052</f>
        <v>500</v>
      </c>
      <c r="X1052" s="23">
        <f t="shared" si="426"/>
        <v>756896</v>
      </c>
      <c r="Y1052" s="9">
        <f t="shared" si="427"/>
        <v>1009154.0531497503</v>
      </c>
      <c r="Z1052" s="21">
        <f t="shared" si="428"/>
        <v>-252258.05314975034</v>
      </c>
      <c r="AA1052" s="27">
        <f t="shared" si="429"/>
        <v>25225.805314975034</v>
      </c>
      <c r="AB1052" s="32">
        <f t="shared" si="430"/>
        <v>6910.1973265488232</v>
      </c>
      <c r="AC1052" s="31">
        <f t="shared" si="431"/>
        <v>6910.1973265488232</v>
      </c>
      <c r="AG1052" s="26">
        <f t="shared" si="432"/>
        <v>3713.6761895535424</v>
      </c>
      <c r="AH1052" s="26">
        <f t="shared" si="433"/>
        <v>25225.805314975034</v>
      </c>
      <c r="AI1052" s="26">
        <f t="shared" si="434"/>
        <v>28939.481504528576</v>
      </c>
      <c r="AJ1052" s="26">
        <f t="shared" si="435"/>
        <v>1</v>
      </c>
      <c r="AK1052" s="26">
        <f t="shared" si="436"/>
        <v>28939.481504528576</v>
      </c>
      <c r="AL1052" s="26">
        <f t="shared" ca="1" si="437"/>
        <v>55279</v>
      </c>
      <c r="AM1052" s="26">
        <f t="shared" ca="1" si="438"/>
        <v>41</v>
      </c>
      <c r="AN1052" s="26">
        <f ca="1">IF(AM1052=0,0,COUNTIF($AM$19:AM1052,C1052*10+1))</f>
        <v>72</v>
      </c>
      <c r="AO1052" s="21">
        <f t="shared" ca="1" si="439"/>
        <v>0</v>
      </c>
      <c r="AP1052" s="33">
        <f t="shared" ca="1" si="440"/>
        <v>55279</v>
      </c>
      <c r="AR1052" s="111">
        <v>24986</v>
      </c>
      <c r="AS1052" s="26"/>
    </row>
    <row r="1053" spans="1:45" x14ac:dyDescent="0.2">
      <c r="A1053" s="15">
        <f>Daten!A1053</f>
        <v>40918</v>
      </c>
      <c r="B1053" s="8" t="str">
        <f>Daten!B1053</f>
        <v>Spital am Pyhrn</v>
      </c>
      <c r="C1053" s="15">
        <f t="shared" si="416"/>
        <v>4</v>
      </c>
      <c r="D1053" s="10">
        <f>Daten!D1053</f>
        <v>0</v>
      </c>
      <c r="E1053" s="9">
        <f>Daten!E1053</f>
        <v>2240</v>
      </c>
      <c r="F1053" s="9">
        <f>Daten!F1053</f>
        <v>2242</v>
      </c>
      <c r="G1053" s="27">
        <f t="shared" si="417"/>
        <v>-2</v>
      </c>
      <c r="H1053" s="29">
        <f t="shared" si="418"/>
        <v>-8.9206066012488853E-4</v>
      </c>
      <c r="I1053" s="21">
        <f t="shared" si="419"/>
        <v>28.920015592761359</v>
      </c>
      <c r="J1053" s="21">
        <f t="shared" si="420"/>
        <v>-30.920015592761359</v>
      </c>
      <c r="K1053" s="27">
        <f t="shared" si="421"/>
        <v>15460.00779638068</v>
      </c>
      <c r="L1053" s="16">
        <f>Daten!G1053</f>
        <v>344</v>
      </c>
      <c r="M1053" s="16">
        <f>Daten!H1053</f>
        <v>1466</v>
      </c>
      <c r="N1053" s="16">
        <f>Daten!I1053</f>
        <v>430</v>
      </c>
      <c r="O1053" s="28">
        <f t="shared" si="422"/>
        <v>0.52796725784447474</v>
      </c>
      <c r="P1053" s="16">
        <f t="shared" si="423"/>
        <v>810.71522695209205</v>
      </c>
      <c r="Q1053" s="21">
        <f t="shared" si="424"/>
        <v>-36.715226952092053</v>
      </c>
      <c r="R1053" s="27">
        <f t="shared" si="425"/>
        <v>-7343.0453904184105</v>
      </c>
      <c r="S1053" s="9">
        <f>Daten!K1053</f>
        <v>27870</v>
      </c>
      <c r="T1053" s="9">
        <f>Daten!L1053</f>
        <v>173858</v>
      </c>
      <c r="U1053" s="9">
        <f>Daten!M1053</f>
        <v>1361221</v>
      </c>
      <c r="V1053" s="9">
        <f>Daten!N1053</f>
        <v>500</v>
      </c>
      <c r="W1053" s="9">
        <f>Daten!O1053</f>
        <v>500</v>
      </c>
      <c r="X1053" s="23">
        <f t="shared" si="426"/>
        <v>1562949</v>
      </c>
      <c r="Y1053" s="9">
        <f t="shared" si="427"/>
        <v>792325.64986170374</v>
      </c>
      <c r="Z1053" s="21">
        <f t="shared" si="428"/>
        <v>770623.35013829626</v>
      </c>
      <c r="AA1053" s="27">
        <f t="shared" si="429"/>
        <v>-77062.335013829623</v>
      </c>
      <c r="AB1053" s="32">
        <f t="shared" si="430"/>
        <v>-68945.37260786735</v>
      </c>
      <c r="AC1053" s="31">
        <f t="shared" si="431"/>
        <v>0</v>
      </c>
      <c r="AG1053" s="26">
        <f t="shared" si="432"/>
        <v>0</v>
      </c>
      <c r="AH1053" s="26">
        <f t="shared" si="433"/>
        <v>0</v>
      </c>
      <c r="AI1053" s="26">
        <f t="shared" si="434"/>
        <v>0</v>
      </c>
      <c r="AJ1053" s="26">
        <f t="shared" si="435"/>
        <v>1</v>
      </c>
      <c r="AK1053" s="26">
        <f t="shared" si="436"/>
        <v>0</v>
      </c>
      <c r="AL1053" s="26">
        <f t="shared" ca="1" si="437"/>
        <v>0</v>
      </c>
      <c r="AM1053" s="26">
        <f t="shared" ca="1" si="438"/>
        <v>0</v>
      </c>
      <c r="AN1053" s="26">
        <f ca="1">IF(AM1053=0,0,COUNTIF($AM$19:AM1053,C1053*10+1))</f>
        <v>0</v>
      </c>
      <c r="AO1053" s="21">
        <f t="shared" ca="1" si="439"/>
        <v>0</v>
      </c>
      <c r="AP1053" s="33">
        <f t="shared" ca="1" si="440"/>
        <v>0</v>
      </c>
      <c r="AR1053" s="111">
        <v>0</v>
      </c>
      <c r="AS1053" s="26"/>
    </row>
    <row r="1054" spans="1:45" x14ac:dyDescent="0.2">
      <c r="A1054" s="15">
        <f>Daten!A1054</f>
        <v>40919</v>
      </c>
      <c r="B1054" s="8" t="str">
        <f>Daten!B1054</f>
        <v>Steinbach am Ziehberg</v>
      </c>
      <c r="C1054" s="15">
        <f t="shared" si="416"/>
        <v>4</v>
      </c>
      <c r="D1054" s="10">
        <f>Daten!D1054</f>
        <v>0</v>
      </c>
      <c r="E1054" s="9">
        <f>Daten!E1054</f>
        <v>850</v>
      </c>
      <c r="F1054" s="9">
        <f>Daten!F1054</f>
        <v>826</v>
      </c>
      <c r="G1054" s="27">
        <f t="shared" si="417"/>
        <v>24</v>
      </c>
      <c r="H1054" s="29">
        <f t="shared" si="418"/>
        <v>2.9055690072639227E-2</v>
      </c>
      <c r="I1054" s="21">
        <f t="shared" si="419"/>
        <v>10.654742586806817</v>
      </c>
      <c r="J1054" s="21">
        <f t="shared" si="420"/>
        <v>13.345257413193183</v>
      </c>
      <c r="K1054" s="27">
        <f t="shared" si="421"/>
        <v>-6672.6287065965917</v>
      </c>
      <c r="L1054" s="16">
        <f>Daten!G1054</f>
        <v>142</v>
      </c>
      <c r="M1054" s="16">
        <f>Daten!H1054</f>
        <v>539</v>
      </c>
      <c r="N1054" s="16">
        <f>Daten!I1054</f>
        <v>169</v>
      </c>
      <c r="O1054" s="28">
        <f t="shared" si="422"/>
        <v>0.57699443413729123</v>
      </c>
      <c r="P1054" s="16">
        <f t="shared" si="423"/>
        <v>298.07333378388654</v>
      </c>
      <c r="Q1054" s="21">
        <f t="shared" si="424"/>
        <v>12.92666621611346</v>
      </c>
      <c r="R1054" s="27">
        <f t="shared" si="425"/>
        <v>2585.3332432226921</v>
      </c>
      <c r="S1054" s="9">
        <f>Daten!K1054</f>
        <v>14164</v>
      </c>
      <c r="T1054" s="9">
        <f>Daten!L1054</f>
        <v>34356</v>
      </c>
      <c r="U1054" s="9">
        <f>Daten!M1054</f>
        <v>29190</v>
      </c>
      <c r="V1054" s="9">
        <f>Daten!N1054</f>
        <v>500</v>
      </c>
      <c r="W1054" s="9">
        <f>Daten!O1054</f>
        <v>500</v>
      </c>
      <c r="X1054" s="23">
        <f t="shared" si="426"/>
        <v>77710</v>
      </c>
      <c r="Y1054" s="9">
        <f t="shared" si="427"/>
        <v>300659.28677787865</v>
      </c>
      <c r="Z1054" s="21">
        <f t="shared" si="428"/>
        <v>-222949.28677787865</v>
      </c>
      <c r="AA1054" s="27">
        <f t="shared" si="429"/>
        <v>22294.928677787866</v>
      </c>
      <c r="AB1054" s="32">
        <f t="shared" si="430"/>
        <v>18207.633214413967</v>
      </c>
      <c r="AC1054" s="31">
        <f t="shared" si="431"/>
        <v>18207.633214413967</v>
      </c>
      <c r="AG1054" s="26">
        <f t="shared" si="432"/>
        <v>-6672.6287065965917</v>
      </c>
      <c r="AH1054" s="26">
        <f t="shared" si="433"/>
        <v>22294.928677787866</v>
      </c>
      <c r="AI1054" s="26">
        <f t="shared" si="434"/>
        <v>15622.299971191274</v>
      </c>
      <c r="AJ1054" s="26">
        <f t="shared" si="435"/>
        <v>1</v>
      </c>
      <c r="AK1054" s="26">
        <f t="shared" si="436"/>
        <v>15622.299971191274</v>
      </c>
      <c r="AL1054" s="26">
        <f t="shared" ca="1" si="437"/>
        <v>29841</v>
      </c>
      <c r="AM1054" s="26">
        <f t="shared" ca="1" si="438"/>
        <v>41</v>
      </c>
      <c r="AN1054" s="26">
        <f ca="1">IF(AM1054=0,0,COUNTIF($AM$19:AM1054,C1054*10+1))</f>
        <v>73</v>
      </c>
      <c r="AO1054" s="21">
        <f t="shared" ca="1" si="439"/>
        <v>0</v>
      </c>
      <c r="AP1054" s="33">
        <f t="shared" ca="1" si="440"/>
        <v>29841</v>
      </c>
      <c r="AR1054" s="111">
        <v>13488</v>
      </c>
      <c r="AS1054" s="26"/>
    </row>
    <row r="1055" spans="1:45" x14ac:dyDescent="0.2">
      <c r="A1055" s="15">
        <f>Daten!A1055</f>
        <v>40920</v>
      </c>
      <c r="B1055" s="8" t="str">
        <f>Daten!B1055</f>
        <v>Steinbach an der Steyr</v>
      </c>
      <c r="C1055" s="15">
        <f t="shared" si="416"/>
        <v>4</v>
      </c>
      <c r="D1055" s="10">
        <f>Daten!D1055</f>
        <v>0</v>
      </c>
      <c r="E1055" s="9">
        <f>Daten!E1055</f>
        <v>1988</v>
      </c>
      <c r="F1055" s="9">
        <f>Daten!F1055</f>
        <v>2052</v>
      </c>
      <c r="G1055" s="27">
        <f t="shared" si="417"/>
        <v>-64</v>
      </c>
      <c r="H1055" s="29">
        <f t="shared" si="418"/>
        <v>-3.1189083820662766E-2</v>
      </c>
      <c r="I1055" s="21">
        <f t="shared" si="419"/>
        <v>26.469166813713787</v>
      </c>
      <c r="J1055" s="21">
        <f t="shared" si="420"/>
        <v>-90.469166813713784</v>
      </c>
      <c r="K1055" s="27">
        <f t="shared" si="421"/>
        <v>45234.583406856895</v>
      </c>
      <c r="L1055" s="16">
        <f>Daten!G1055</f>
        <v>312</v>
      </c>
      <c r="M1055" s="16">
        <f>Daten!H1055</f>
        <v>1318</v>
      </c>
      <c r="N1055" s="16">
        <f>Daten!I1055</f>
        <v>358</v>
      </c>
      <c r="O1055" s="28">
        <f t="shared" si="422"/>
        <v>0.50834597875569043</v>
      </c>
      <c r="P1055" s="16">
        <f t="shared" si="423"/>
        <v>728.86948780549619</v>
      </c>
      <c r="Q1055" s="21">
        <f t="shared" si="424"/>
        <v>-58.869487805496192</v>
      </c>
      <c r="R1055" s="27">
        <f t="shared" si="425"/>
        <v>-11773.897561099238</v>
      </c>
      <c r="S1055" s="9">
        <f>Daten!K1055</f>
        <v>15397</v>
      </c>
      <c r="T1055" s="9">
        <f>Daten!L1055</f>
        <v>87008</v>
      </c>
      <c r="U1055" s="9">
        <f>Daten!M1055</f>
        <v>134463</v>
      </c>
      <c r="V1055" s="9">
        <f>Daten!N1055</f>
        <v>500</v>
      </c>
      <c r="W1055" s="9">
        <f>Daten!O1055</f>
        <v>500</v>
      </c>
      <c r="X1055" s="23">
        <f t="shared" si="426"/>
        <v>236868</v>
      </c>
      <c r="Y1055" s="9">
        <f t="shared" si="427"/>
        <v>703189.01425226207</v>
      </c>
      <c r="Z1055" s="21">
        <f t="shared" si="428"/>
        <v>-466321.01425226207</v>
      </c>
      <c r="AA1055" s="27">
        <f t="shared" si="429"/>
        <v>46632.10142522621</v>
      </c>
      <c r="AB1055" s="32">
        <f t="shared" si="430"/>
        <v>80092.78727098387</v>
      </c>
      <c r="AC1055" s="31">
        <f t="shared" si="431"/>
        <v>80092.78727098387</v>
      </c>
      <c r="AG1055" s="26">
        <f t="shared" si="432"/>
        <v>45234.583406856895</v>
      </c>
      <c r="AH1055" s="26">
        <f t="shared" si="433"/>
        <v>46632.10142522621</v>
      </c>
      <c r="AI1055" s="26">
        <f t="shared" si="434"/>
        <v>91866.684832083105</v>
      </c>
      <c r="AJ1055" s="26">
        <f t="shared" si="435"/>
        <v>1</v>
      </c>
      <c r="AK1055" s="26">
        <f t="shared" si="436"/>
        <v>91866.684832083105</v>
      </c>
      <c r="AL1055" s="26">
        <f t="shared" ca="1" si="437"/>
        <v>175481</v>
      </c>
      <c r="AM1055" s="26">
        <f t="shared" ca="1" si="438"/>
        <v>41</v>
      </c>
      <c r="AN1055" s="26">
        <f ca="1">IF(AM1055=0,0,COUNTIF($AM$19:AM1055,C1055*10+1))</f>
        <v>74</v>
      </c>
      <c r="AO1055" s="21">
        <f t="shared" ca="1" si="439"/>
        <v>0</v>
      </c>
      <c r="AP1055" s="33">
        <f t="shared" ca="1" si="440"/>
        <v>175481</v>
      </c>
      <c r="AR1055" s="111">
        <v>79317</v>
      </c>
      <c r="AS1055" s="26"/>
    </row>
    <row r="1056" spans="1:45" x14ac:dyDescent="0.2">
      <c r="A1056" s="15">
        <f>Daten!A1056</f>
        <v>40921</v>
      </c>
      <c r="B1056" s="8" t="str">
        <f>Daten!B1056</f>
        <v>Vorderstoder</v>
      </c>
      <c r="C1056" s="15">
        <f t="shared" si="416"/>
        <v>4</v>
      </c>
      <c r="D1056" s="10">
        <f>Daten!D1056</f>
        <v>0</v>
      </c>
      <c r="E1056" s="9">
        <f>Daten!E1056</f>
        <v>826</v>
      </c>
      <c r="F1056" s="9">
        <f>Daten!F1056</f>
        <v>807</v>
      </c>
      <c r="G1056" s="27">
        <f t="shared" si="417"/>
        <v>19</v>
      </c>
      <c r="H1056" s="29">
        <f t="shared" si="418"/>
        <v>2.3543990086741014E-2</v>
      </c>
      <c r="I1056" s="21">
        <f t="shared" si="419"/>
        <v>10.40965770890206</v>
      </c>
      <c r="J1056" s="21">
        <f t="shared" si="420"/>
        <v>8.5903422910979401</v>
      </c>
      <c r="K1056" s="27">
        <f t="shared" si="421"/>
        <v>-4295.1711455489703</v>
      </c>
      <c r="L1056" s="16">
        <f>Daten!G1056</f>
        <v>125</v>
      </c>
      <c r="M1056" s="16">
        <f>Daten!H1056</f>
        <v>513</v>
      </c>
      <c r="N1056" s="16">
        <f>Daten!I1056</f>
        <v>188</v>
      </c>
      <c r="O1056" s="28">
        <f t="shared" si="422"/>
        <v>0.61013645224171542</v>
      </c>
      <c r="P1056" s="16">
        <f t="shared" si="423"/>
        <v>283.69502825813316</v>
      </c>
      <c r="Q1056" s="21">
        <f t="shared" si="424"/>
        <v>29.304971741866837</v>
      </c>
      <c r="R1056" s="27">
        <f t="shared" si="425"/>
        <v>5860.9943483733678</v>
      </c>
      <c r="S1056" s="9">
        <f>Daten!K1056</f>
        <v>12864</v>
      </c>
      <c r="T1056" s="9">
        <f>Daten!L1056</f>
        <v>67604</v>
      </c>
      <c r="U1056" s="9">
        <f>Daten!M1056</f>
        <v>68292</v>
      </c>
      <c r="V1056" s="9">
        <f>Daten!N1056</f>
        <v>500</v>
      </c>
      <c r="W1056" s="9">
        <f>Daten!O1056</f>
        <v>500</v>
      </c>
      <c r="X1056" s="23">
        <f t="shared" si="426"/>
        <v>148760</v>
      </c>
      <c r="Y1056" s="9">
        <f t="shared" si="427"/>
        <v>292170.08338650328</v>
      </c>
      <c r="Z1056" s="21">
        <f t="shared" si="428"/>
        <v>-143410.08338650328</v>
      </c>
      <c r="AA1056" s="27">
        <f t="shared" si="429"/>
        <v>14341.008338650328</v>
      </c>
      <c r="AB1056" s="32">
        <f t="shared" si="430"/>
        <v>15906.831541474727</v>
      </c>
      <c r="AC1056" s="31">
        <f t="shared" si="431"/>
        <v>15906.831541474727</v>
      </c>
      <c r="AG1056" s="26">
        <f t="shared" si="432"/>
        <v>-4295.1711455489703</v>
      </c>
      <c r="AH1056" s="26">
        <f t="shared" si="433"/>
        <v>14341.008338650328</v>
      </c>
      <c r="AI1056" s="26">
        <f t="shared" si="434"/>
        <v>10045.837193101357</v>
      </c>
      <c r="AJ1056" s="26">
        <f t="shared" si="435"/>
        <v>1</v>
      </c>
      <c r="AK1056" s="26">
        <f t="shared" si="436"/>
        <v>10045.837193101357</v>
      </c>
      <c r="AL1056" s="26">
        <f t="shared" ca="1" si="437"/>
        <v>19189</v>
      </c>
      <c r="AM1056" s="26">
        <f t="shared" ca="1" si="438"/>
        <v>41</v>
      </c>
      <c r="AN1056" s="26">
        <f ca="1">IF(AM1056=0,0,COUNTIF($AM$19:AM1056,C1056*10+1))</f>
        <v>75</v>
      </c>
      <c r="AO1056" s="21">
        <f t="shared" ca="1" si="439"/>
        <v>0</v>
      </c>
      <c r="AP1056" s="33">
        <f t="shared" ca="1" si="440"/>
        <v>19189</v>
      </c>
      <c r="AR1056" s="111">
        <v>8673</v>
      </c>
      <c r="AS1056" s="26"/>
    </row>
    <row r="1057" spans="1:45" x14ac:dyDescent="0.2">
      <c r="A1057" s="15">
        <f>Daten!A1057</f>
        <v>40922</v>
      </c>
      <c r="B1057" s="8" t="str">
        <f>Daten!B1057</f>
        <v>Wartberg an der Krems</v>
      </c>
      <c r="C1057" s="15">
        <f t="shared" si="416"/>
        <v>4</v>
      </c>
      <c r="D1057" s="10">
        <f>Daten!D1057</f>
        <v>0</v>
      </c>
      <c r="E1057" s="9">
        <f>Daten!E1057</f>
        <v>2976</v>
      </c>
      <c r="F1057" s="9">
        <f>Daten!F1057</f>
        <v>2993</v>
      </c>
      <c r="G1057" s="27">
        <f t="shared" si="417"/>
        <v>-17</v>
      </c>
      <c r="H1057" s="29">
        <f t="shared" si="418"/>
        <v>-5.6799198128967589E-3</v>
      </c>
      <c r="I1057" s="21">
        <f t="shared" si="419"/>
        <v>38.6073178720494</v>
      </c>
      <c r="J1057" s="21">
        <f t="shared" si="420"/>
        <v>-55.6073178720494</v>
      </c>
      <c r="K1057" s="27">
        <f t="shared" si="421"/>
        <v>27803.658936024702</v>
      </c>
      <c r="L1057" s="16">
        <f>Daten!G1057</f>
        <v>467</v>
      </c>
      <c r="M1057" s="16">
        <f>Daten!H1057</f>
        <v>2007</v>
      </c>
      <c r="N1057" s="16">
        <f>Daten!I1057</f>
        <v>502</v>
      </c>
      <c r="O1057" s="28">
        <f t="shared" si="422"/>
        <v>0.48281016442451419</v>
      </c>
      <c r="P1057" s="16">
        <f t="shared" si="423"/>
        <v>1109.8945842379596</v>
      </c>
      <c r="Q1057" s="21">
        <f t="shared" si="424"/>
        <v>-140.89458423795963</v>
      </c>
      <c r="R1057" s="27">
        <f t="shared" si="425"/>
        <v>-28178.916847591929</v>
      </c>
      <c r="S1057" s="9">
        <f>Daten!K1057</f>
        <v>36484</v>
      </c>
      <c r="T1057" s="9">
        <f>Daten!L1057</f>
        <v>196869</v>
      </c>
      <c r="U1057" s="9">
        <f>Daten!M1057</f>
        <v>1162664</v>
      </c>
      <c r="V1057" s="9">
        <f>Daten!N1057</f>
        <v>500</v>
      </c>
      <c r="W1057" s="9">
        <f>Daten!O1057</f>
        <v>500</v>
      </c>
      <c r="X1057" s="23">
        <f t="shared" si="426"/>
        <v>1396017</v>
      </c>
      <c r="Y1057" s="9">
        <f t="shared" si="427"/>
        <v>1052661.2205305493</v>
      </c>
      <c r="Z1057" s="21">
        <f t="shared" si="428"/>
        <v>343355.7794694507</v>
      </c>
      <c r="AA1057" s="27">
        <f t="shared" si="429"/>
        <v>-34335.577946945072</v>
      </c>
      <c r="AB1057" s="32">
        <f t="shared" si="430"/>
        <v>-34710.835858512299</v>
      </c>
      <c r="AC1057" s="31">
        <f t="shared" si="431"/>
        <v>0</v>
      </c>
      <c r="AG1057" s="26">
        <f t="shared" si="432"/>
        <v>0</v>
      </c>
      <c r="AH1057" s="26">
        <f t="shared" si="433"/>
        <v>0</v>
      </c>
      <c r="AI1057" s="26">
        <f t="shared" si="434"/>
        <v>0</v>
      </c>
      <c r="AJ1057" s="26">
        <f t="shared" si="435"/>
        <v>1</v>
      </c>
      <c r="AK1057" s="26">
        <f t="shared" si="436"/>
        <v>0</v>
      </c>
      <c r="AL1057" s="26">
        <f t="shared" ca="1" si="437"/>
        <v>0</v>
      </c>
      <c r="AM1057" s="26">
        <f t="shared" ca="1" si="438"/>
        <v>0</v>
      </c>
      <c r="AN1057" s="26">
        <f ca="1">IF(AM1057=0,0,COUNTIF($AM$19:AM1057,C1057*10+1))</f>
        <v>0</v>
      </c>
      <c r="AO1057" s="21">
        <f t="shared" ca="1" si="439"/>
        <v>0</v>
      </c>
      <c r="AP1057" s="33">
        <f t="shared" ca="1" si="440"/>
        <v>0</v>
      </c>
      <c r="AR1057" s="111">
        <v>0</v>
      </c>
      <c r="AS1057" s="26"/>
    </row>
    <row r="1058" spans="1:45" x14ac:dyDescent="0.2">
      <c r="A1058" s="15">
        <f>Daten!A1058</f>
        <v>40923</v>
      </c>
      <c r="B1058" s="8" t="str">
        <f>Daten!B1058</f>
        <v>Windischgarsten</v>
      </c>
      <c r="C1058" s="15">
        <f t="shared" si="416"/>
        <v>4</v>
      </c>
      <c r="D1058" s="10">
        <f>Daten!D1058</f>
        <v>0</v>
      </c>
      <c r="E1058" s="9">
        <f>Daten!E1058</f>
        <v>2401</v>
      </c>
      <c r="F1058" s="9">
        <f>Daten!F1058</f>
        <v>2387</v>
      </c>
      <c r="G1058" s="27">
        <f t="shared" si="417"/>
        <v>14</v>
      </c>
      <c r="H1058" s="29">
        <f t="shared" si="418"/>
        <v>5.8651026392961877E-3</v>
      </c>
      <c r="I1058" s="21">
        <f t="shared" si="419"/>
        <v>30.790400187297667</v>
      </c>
      <c r="J1058" s="21">
        <f t="shared" si="420"/>
        <v>-16.790400187297667</v>
      </c>
      <c r="K1058" s="27">
        <f t="shared" si="421"/>
        <v>8395.200093648833</v>
      </c>
      <c r="L1058" s="16">
        <f>Daten!G1058</f>
        <v>298</v>
      </c>
      <c r="M1058" s="16">
        <f>Daten!H1058</f>
        <v>1515</v>
      </c>
      <c r="N1058" s="16">
        <f>Daten!I1058</f>
        <v>588</v>
      </c>
      <c r="O1058" s="28">
        <f t="shared" si="422"/>
        <v>0.58481848184818486</v>
      </c>
      <c r="P1058" s="16">
        <f t="shared" si="423"/>
        <v>837.81280275062727</v>
      </c>
      <c r="Q1058" s="21">
        <f t="shared" si="424"/>
        <v>48.18719724937273</v>
      </c>
      <c r="R1058" s="27">
        <f t="shared" si="425"/>
        <v>9637.439449874546</v>
      </c>
      <c r="S1058" s="9">
        <f>Daten!K1058</f>
        <v>860</v>
      </c>
      <c r="T1058" s="9">
        <f>Daten!L1058</f>
        <v>200719</v>
      </c>
      <c r="U1058" s="9">
        <f>Daten!M1058</f>
        <v>566314</v>
      </c>
      <c r="V1058" s="9">
        <f>Daten!N1058</f>
        <v>500</v>
      </c>
      <c r="W1058" s="9">
        <f>Daten!O1058</f>
        <v>500</v>
      </c>
      <c r="X1058" s="23">
        <f t="shared" si="426"/>
        <v>767893</v>
      </c>
      <c r="Y1058" s="9">
        <f t="shared" si="427"/>
        <v>849274.05594551365</v>
      </c>
      <c r="Z1058" s="21">
        <f t="shared" si="428"/>
        <v>-81381.055945513654</v>
      </c>
      <c r="AA1058" s="27">
        <f t="shared" si="429"/>
        <v>8138.1055945513654</v>
      </c>
      <c r="AB1058" s="32">
        <f t="shared" si="430"/>
        <v>26170.745138074744</v>
      </c>
      <c r="AC1058" s="31">
        <f t="shared" si="431"/>
        <v>26170.745138074744</v>
      </c>
      <c r="AG1058" s="26">
        <f t="shared" si="432"/>
        <v>8395.200093648833</v>
      </c>
      <c r="AH1058" s="26">
        <f t="shared" si="433"/>
        <v>8138.1055945513654</v>
      </c>
      <c r="AI1058" s="26">
        <f t="shared" si="434"/>
        <v>16533.305688200198</v>
      </c>
      <c r="AJ1058" s="26">
        <f t="shared" si="435"/>
        <v>1</v>
      </c>
      <c r="AK1058" s="26">
        <f t="shared" si="436"/>
        <v>16533.305688200198</v>
      </c>
      <c r="AL1058" s="26">
        <f t="shared" ca="1" si="437"/>
        <v>31581</v>
      </c>
      <c r="AM1058" s="26">
        <f t="shared" ca="1" si="438"/>
        <v>41</v>
      </c>
      <c r="AN1058" s="26">
        <f ca="1">IF(AM1058=0,0,COUNTIF($AM$19:AM1058,C1058*10+1))</f>
        <v>76</v>
      </c>
      <c r="AO1058" s="21">
        <f t="shared" ca="1" si="439"/>
        <v>0</v>
      </c>
      <c r="AP1058" s="33">
        <f t="shared" ca="1" si="440"/>
        <v>31581</v>
      </c>
      <c r="AR1058" s="111">
        <v>14274</v>
      </c>
      <c r="AS1058" s="26"/>
    </row>
    <row r="1059" spans="1:45" x14ac:dyDescent="0.2">
      <c r="A1059" s="15">
        <f>Daten!A1059</f>
        <v>41001</v>
      </c>
      <c r="B1059" s="8" t="str">
        <f>Daten!B1059</f>
        <v>Allhaming</v>
      </c>
      <c r="C1059" s="15">
        <f t="shared" si="416"/>
        <v>4</v>
      </c>
      <c r="D1059" s="10">
        <f>Daten!D1059</f>
        <v>0</v>
      </c>
      <c r="E1059" s="9">
        <f>Daten!E1059</f>
        <v>1176</v>
      </c>
      <c r="F1059" s="9">
        <f>Daten!F1059</f>
        <v>1141</v>
      </c>
      <c r="G1059" s="27">
        <f t="shared" si="417"/>
        <v>35</v>
      </c>
      <c r="H1059" s="29">
        <f t="shared" si="418"/>
        <v>3.0674846625766871E-2</v>
      </c>
      <c r="I1059" s="21">
        <f t="shared" si="419"/>
        <v>14.717991878385687</v>
      </c>
      <c r="J1059" s="21">
        <f t="shared" si="420"/>
        <v>20.282008121614311</v>
      </c>
      <c r="K1059" s="27">
        <f t="shared" si="421"/>
        <v>-10141.004060807156</v>
      </c>
      <c r="L1059" s="16">
        <f>Daten!G1059</f>
        <v>184</v>
      </c>
      <c r="M1059" s="16">
        <f>Daten!H1059</f>
        <v>812</v>
      </c>
      <c r="N1059" s="16">
        <f>Daten!I1059</f>
        <v>180</v>
      </c>
      <c r="O1059" s="28">
        <f t="shared" si="422"/>
        <v>0.44827586206896552</v>
      </c>
      <c r="P1059" s="16">
        <f t="shared" si="423"/>
        <v>449.04554180429659</v>
      </c>
      <c r="Q1059" s="21">
        <f t="shared" si="424"/>
        <v>-85.04554180429659</v>
      </c>
      <c r="R1059" s="27">
        <f t="shared" si="425"/>
        <v>-17009.108360859318</v>
      </c>
      <c r="S1059" s="9">
        <f>Daten!K1059</f>
        <v>12669</v>
      </c>
      <c r="T1059" s="9">
        <f>Daten!L1059</f>
        <v>138780</v>
      </c>
      <c r="U1059" s="9">
        <f>Daten!M1059</f>
        <v>1233059</v>
      </c>
      <c r="V1059" s="9">
        <f>Daten!N1059</f>
        <v>500</v>
      </c>
      <c r="W1059" s="9">
        <f>Daten!O1059</f>
        <v>500</v>
      </c>
      <c r="X1059" s="23">
        <f t="shared" si="426"/>
        <v>1384508</v>
      </c>
      <c r="Y1059" s="9">
        <f t="shared" si="427"/>
        <v>415970.96617739444</v>
      </c>
      <c r="Z1059" s="21">
        <f t="shared" si="428"/>
        <v>968537.03382260562</v>
      </c>
      <c r="AA1059" s="27">
        <f t="shared" si="429"/>
        <v>-96853.703382260574</v>
      </c>
      <c r="AB1059" s="32">
        <f t="shared" si="430"/>
        <v>-124003.81580392705</v>
      </c>
      <c r="AC1059" s="31">
        <f t="shared" si="431"/>
        <v>0</v>
      </c>
      <c r="AG1059" s="26">
        <f t="shared" si="432"/>
        <v>0</v>
      </c>
      <c r="AH1059" s="26">
        <f t="shared" si="433"/>
        <v>0</v>
      </c>
      <c r="AI1059" s="26">
        <f t="shared" si="434"/>
        <v>0</v>
      </c>
      <c r="AJ1059" s="26">
        <f t="shared" si="435"/>
        <v>1</v>
      </c>
      <c r="AK1059" s="26">
        <f t="shared" si="436"/>
        <v>0</v>
      </c>
      <c r="AL1059" s="26">
        <f t="shared" ca="1" si="437"/>
        <v>0</v>
      </c>
      <c r="AM1059" s="26">
        <f t="shared" ca="1" si="438"/>
        <v>0</v>
      </c>
      <c r="AN1059" s="26">
        <f ca="1">IF(AM1059=0,0,COUNTIF($AM$19:AM1059,C1059*10+1))</f>
        <v>0</v>
      </c>
      <c r="AO1059" s="21">
        <f t="shared" ca="1" si="439"/>
        <v>0</v>
      </c>
      <c r="AP1059" s="33">
        <f t="shared" ca="1" si="440"/>
        <v>0</v>
      </c>
      <c r="AR1059" s="111">
        <v>0</v>
      </c>
      <c r="AS1059" s="26"/>
    </row>
    <row r="1060" spans="1:45" x14ac:dyDescent="0.2">
      <c r="A1060" s="15">
        <f>Daten!A1060</f>
        <v>41002</v>
      </c>
      <c r="B1060" s="8" t="str">
        <f>Daten!B1060</f>
        <v>Ansfelden</v>
      </c>
      <c r="C1060" s="15">
        <f t="shared" si="416"/>
        <v>4</v>
      </c>
      <c r="D1060" s="10">
        <f>Daten!D1060</f>
        <v>0</v>
      </c>
      <c r="E1060" s="9">
        <f>Daten!E1060</f>
        <v>16949</v>
      </c>
      <c r="F1060" s="9">
        <f>Daten!F1060</f>
        <v>15991</v>
      </c>
      <c r="G1060" s="27">
        <f t="shared" si="417"/>
        <v>958</v>
      </c>
      <c r="H1060" s="29">
        <f t="shared" si="418"/>
        <v>5.9908698642986681E-2</v>
      </c>
      <c r="I1060" s="21">
        <f t="shared" si="419"/>
        <v>206.27117276710388</v>
      </c>
      <c r="J1060" s="21">
        <f t="shared" si="420"/>
        <v>751.72882723289615</v>
      </c>
      <c r="K1060" s="27">
        <f t="shared" si="421"/>
        <v>-375864.41361644806</v>
      </c>
      <c r="L1060" s="16">
        <f>Daten!G1060</f>
        <v>2765</v>
      </c>
      <c r="M1060" s="16">
        <f>Daten!H1060</f>
        <v>11248</v>
      </c>
      <c r="N1060" s="16">
        <f>Daten!I1060</f>
        <v>2935</v>
      </c>
      <c r="O1060" s="28">
        <f t="shared" si="422"/>
        <v>0.5067567567567568</v>
      </c>
      <c r="P1060" s="16">
        <f t="shared" si="423"/>
        <v>6220.2761751412909</v>
      </c>
      <c r="Q1060" s="21">
        <f t="shared" si="424"/>
        <v>-520.27617514129088</v>
      </c>
      <c r="R1060" s="27">
        <f t="shared" si="425"/>
        <v>-104055.23502825818</v>
      </c>
      <c r="S1060" s="9">
        <f>Daten!K1060</f>
        <v>23978</v>
      </c>
      <c r="T1060" s="9">
        <f>Daten!L1060</f>
        <v>1431989</v>
      </c>
      <c r="U1060" s="9">
        <f>Daten!M1060</f>
        <v>7595029</v>
      </c>
      <c r="V1060" s="9">
        <f>Daten!N1060</f>
        <v>500</v>
      </c>
      <c r="W1060" s="9">
        <f>Daten!O1060</f>
        <v>500</v>
      </c>
      <c r="X1060" s="23">
        <f t="shared" si="426"/>
        <v>9050996</v>
      </c>
      <c r="Y1060" s="9">
        <f t="shared" si="427"/>
        <v>5995146.1783509003</v>
      </c>
      <c r="Z1060" s="21">
        <f t="shared" si="428"/>
        <v>3055849.8216490997</v>
      </c>
      <c r="AA1060" s="27">
        <f t="shared" si="429"/>
        <v>-305584.98216491</v>
      </c>
      <c r="AB1060" s="32">
        <f t="shared" si="430"/>
        <v>-785504.6308096163</v>
      </c>
      <c r="AC1060" s="31">
        <f t="shared" si="431"/>
        <v>0</v>
      </c>
      <c r="AG1060" s="26">
        <f t="shared" si="432"/>
        <v>0</v>
      </c>
      <c r="AH1060" s="26">
        <f t="shared" si="433"/>
        <v>0</v>
      </c>
      <c r="AI1060" s="26">
        <f t="shared" si="434"/>
        <v>0</v>
      </c>
      <c r="AJ1060" s="26">
        <f t="shared" si="435"/>
        <v>1</v>
      </c>
      <c r="AK1060" s="26">
        <f t="shared" si="436"/>
        <v>0</v>
      </c>
      <c r="AL1060" s="26">
        <f t="shared" ca="1" si="437"/>
        <v>0</v>
      </c>
      <c r="AM1060" s="26">
        <f t="shared" ca="1" si="438"/>
        <v>0</v>
      </c>
      <c r="AN1060" s="26">
        <f ca="1">IF(AM1060=0,0,COUNTIF($AM$19:AM1060,C1060*10+1))</f>
        <v>0</v>
      </c>
      <c r="AO1060" s="21">
        <f t="shared" ca="1" si="439"/>
        <v>0</v>
      </c>
      <c r="AP1060" s="33">
        <f t="shared" ca="1" si="440"/>
        <v>0</v>
      </c>
      <c r="AR1060" s="111">
        <v>0</v>
      </c>
      <c r="AS1060" s="26"/>
    </row>
    <row r="1061" spans="1:45" x14ac:dyDescent="0.2">
      <c r="A1061" s="15">
        <f>Daten!A1061</f>
        <v>41003</v>
      </c>
      <c r="B1061" s="8" t="str">
        <f>Daten!B1061</f>
        <v>Asten</v>
      </c>
      <c r="C1061" s="15">
        <f t="shared" si="416"/>
        <v>4</v>
      </c>
      <c r="D1061" s="10">
        <f>Daten!D1061</f>
        <v>0</v>
      </c>
      <c r="E1061" s="9">
        <f>Daten!E1061</f>
        <v>6745</v>
      </c>
      <c r="F1061" s="9">
        <f>Daten!F1061</f>
        <v>6344</v>
      </c>
      <c r="G1061" s="27">
        <f t="shared" si="417"/>
        <v>401</v>
      </c>
      <c r="H1061" s="29">
        <f t="shared" si="418"/>
        <v>6.3209331651954609E-2</v>
      </c>
      <c r="I1061" s="21">
        <f t="shared" si="419"/>
        <v>81.83255081198844</v>
      </c>
      <c r="J1061" s="21">
        <f t="shared" si="420"/>
        <v>319.16744918801157</v>
      </c>
      <c r="K1061" s="27">
        <f t="shared" si="421"/>
        <v>-159583.72459400579</v>
      </c>
      <c r="L1061" s="16">
        <f>Daten!G1061</f>
        <v>1065</v>
      </c>
      <c r="M1061" s="16">
        <f>Daten!H1061</f>
        <v>4714</v>
      </c>
      <c r="N1061" s="16">
        <f>Daten!I1061</f>
        <v>966</v>
      </c>
      <c r="O1061" s="28">
        <f t="shared" si="422"/>
        <v>0.43084429359355114</v>
      </c>
      <c r="P1061" s="16">
        <f t="shared" si="423"/>
        <v>2606.8973941692784</v>
      </c>
      <c r="Q1061" s="21">
        <f t="shared" si="424"/>
        <v>-575.89739416927841</v>
      </c>
      <c r="R1061" s="27">
        <f t="shared" si="425"/>
        <v>-115179.47883385568</v>
      </c>
      <c r="S1061" s="9">
        <f>Daten!K1061</f>
        <v>4264</v>
      </c>
      <c r="T1061" s="9">
        <f>Daten!L1061</f>
        <v>667207</v>
      </c>
      <c r="U1061" s="9">
        <f>Daten!M1061</f>
        <v>3164102</v>
      </c>
      <c r="V1061" s="9">
        <f>Daten!N1061</f>
        <v>500</v>
      </c>
      <c r="W1061" s="9">
        <f>Daten!O1061</f>
        <v>500</v>
      </c>
      <c r="X1061" s="23">
        <f t="shared" si="426"/>
        <v>3835573</v>
      </c>
      <c r="Y1061" s="9">
        <f t="shared" si="427"/>
        <v>2385819.8697844604</v>
      </c>
      <c r="Z1061" s="21">
        <f t="shared" si="428"/>
        <v>1449753.1302155396</v>
      </c>
      <c r="AA1061" s="27">
        <f t="shared" si="429"/>
        <v>-144975.31302155397</v>
      </c>
      <c r="AB1061" s="32">
        <f t="shared" si="430"/>
        <v>-419738.51644941542</v>
      </c>
      <c r="AC1061" s="31">
        <f t="shared" si="431"/>
        <v>0</v>
      </c>
      <c r="AG1061" s="26">
        <f t="shared" si="432"/>
        <v>0</v>
      </c>
      <c r="AH1061" s="26">
        <f t="shared" si="433"/>
        <v>0</v>
      </c>
      <c r="AI1061" s="26">
        <f t="shared" si="434"/>
        <v>0</v>
      </c>
      <c r="AJ1061" s="26">
        <f t="shared" si="435"/>
        <v>1</v>
      </c>
      <c r="AK1061" s="26">
        <f t="shared" si="436"/>
        <v>0</v>
      </c>
      <c r="AL1061" s="26">
        <f t="shared" ca="1" si="437"/>
        <v>0</v>
      </c>
      <c r="AM1061" s="26">
        <f t="shared" ca="1" si="438"/>
        <v>0</v>
      </c>
      <c r="AN1061" s="26">
        <f ca="1">IF(AM1061=0,0,COUNTIF($AM$19:AM1061,C1061*10+1))</f>
        <v>0</v>
      </c>
      <c r="AO1061" s="21">
        <f t="shared" ca="1" si="439"/>
        <v>0</v>
      </c>
      <c r="AP1061" s="33">
        <f t="shared" ca="1" si="440"/>
        <v>0</v>
      </c>
      <c r="AR1061" s="111">
        <v>0</v>
      </c>
      <c r="AS1061" s="26"/>
    </row>
    <row r="1062" spans="1:45" x14ac:dyDescent="0.2">
      <c r="A1062" s="15">
        <f>Daten!A1062</f>
        <v>41004</v>
      </c>
      <c r="B1062" s="8" t="str">
        <f>Daten!B1062</f>
        <v>Eggendorf im Traunkreis</v>
      </c>
      <c r="C1062" s="15">
        <f t="shared" si="416"/>
        <v>4</v>
      </c>
      <c r="D1062" s="10">
        <f>Daten!D1062</f>
        <v>0</v>
      </c>
      <c r="E1062" s="9">
        <f>Daten!E1062</f>
        <v>1039</v>
      </c>
      <c r="F1062" s="9">
        <f>Daten!F1062</f>
        <v>901</v>
      </c>
      <c r="G1062" s="27">
        <f t="shared" si="417"/>
        <v>138</v>
      </c>
      <c r="H1062" s="29">
        <f t="shared" si="418"/>
        <v>0.15316315205327413</v>
      </c>
      <c r="I1062" s="21">
        <f t="shared" si="419"/>
        <v>11.622182894325595</v>
      </c>
      <c r="J1062" s="21">
        <f t="shared" si="420"/>
        <v>126.37781710567441</v>
      </c>
      <c r="K1062" s="27">
        <f t="shared" si="421"/>
        <v>-63188.908552837202</v>
      </c>
      <c r="L1062" s="16">
        <f>Daten!G1062</f>
        <v>219</v>
      </c>
      <c r="M1062" s="16">
        <f>Daten!H1062</f>
        <v>692</v>
      </c>
      <c r="N1062" s="16">
        <f>Daten!I1062</f>
        <v>128</v>
      </c>
      <c r="O1062" s="28">
        <f t="shared" si="422"/>
        <v>0.50144508670520227</v>
      </c>
      <c r="P1062" s="16">
        <f t="shared" si="423"/>
        <v>382.68413168543503</v>
      </c>
      <c r="Q1062" s="21">
        <f t="shared" si="424"/>
        <v>-35.684131685435034</v>
      </c>
      <c r="R1062" s="27">
        <f t="shared" si="425"/>
        <v>-7136.8263370870063</v>
      </c>
      <c r="S1062" s="9">
        <f>Daten!K1062</f>
        <v>11113</v>
      </c>
      <c r="T1062" s="9">
        <f>Daten!L1062</f>
        <v>61000</v>
      </c>
      <c r="U1062" s="9">
        <f>Daten!M1062</f>
        <v>61200</v>
      </c>
      <c r="V1062" s="9">
        <f>Daten!N1062</f>
        <v>500</v>
      </c>
      <c r="W1062" s="9">
        <f>Daten!O1062</f>
        <v>500</v>
      </c>
      <c r="X1062" s="23">
        <f t="shared" si="426"/>
        <v>133313</v>
      </c>
      <c r="Y1062" s="9">
        <f t="shared" si="427"/>
        <v>367511.7634849599</v>
      </c>
      <c r="Z1062" s="21">
        <f t="shared" si="428"/>
        <v>-234198.7634849599</v>
      </c>
      <c r="AA1062" s="27">
        <f t="shared" si="429"/>
        <v>23419.876348495993</v>
      </c>
      <c r="AB1062" s="32">
        <f t="shared" si="430"/>
        <v>-46905.858541428213</v>
      </c>
      <c r="AC1062" s="31">
        <f t="shared" si="431"/>
        <v>0</v>
      </c>
      <c r="AG1062" s="26">
        <f t="shared" si="432"/>
        <v>0</v>
      </c>
      <c r="AH1062" s="26">
        <f t="shared" si="433"/>
        <v>0</v>
      </c>
      <c r="AI1062" s="26">
        <f t="shared" si="434"/>
        <v>0</v>
      </c>
      <c r="AJ1062" s="26">
        <f t="shared" si="435"/>
        <v>1</v>
      </c>
      <c r="AK1062" s="26">
        <f t="shared" si="436"/>
        <v>0</v>
      </c>
      <c r="AL1062" s="26">
        <f t="shared" ca="1" si="437"/>
        <v>0</v>
      </c>
      <c r="AM1062" s="26">
        <f t="shared" ca="1" si="438"/>
        <v>0</v>
      </c>
      <c r="AN1062" s="26">
        <f ca="1">IF(AM1062=0,0,COUNTIF($AM$19:AM1062,C1062*10+1))</f>
        <v>0</v>
      </c>
      <c r="AO1062" s="21">
        <f t="shared" ca="1" si="439"/>
        <v>0</v>
      </c>
      <c r="AP1062" s="33">
        <f t="shared" ca="1" si="440"/>
        <v>0</v>
      </c>
      <c r="AR1062" s="111">
        <v>0</v>
      </c>
      <c r="AS1062" s="26"/>
    </row>
    <row r="1063" spans="1:45" x14ac:dyDescent="0.2">
      <c r="A1063" s="15">
        <f>Daten!A1063</f>
        <v>41005</v>
      </c>
      <c r="B1063" s="8" t="str">
        <f>Daten!B1063</f>
        <v>Enns</v>
      </c>
      <c r="C1063" s="15">
        <f t="shared" si="416"/>
        <v>4</v>
      </c>
      <c r="D1063" s="10">
        <f>Daten!D1063</f>
        <v>0</v>
      </c>
      <c r="E1063" s="9">
        <f>Daten!E1063</f>
        <v>11951</v>
      </c>
      <c r="F1063" s="9">
        <f>Daten!F1063</f>
        <v>11708</v>
      </c>
      <c r="G1063" s="27">
        <f t="shared" si="417"/>
        <v>243</v>
      </c>
      <c r="H1063" s="29">
        <f t="shared" si="418"/>
        <v>2.0755039289374787E-2</v>
      </c>
      <c r="I1063" s="21">
        <f t="shared" si="419"/>
        <v>151.0238816057315</v>
      </c>
      <c r="J1063" s="21">
        <f t="shared" si="420"/>
        <v>91.976118394268497</v>
      </c>
      <c r="K1063" s="27">
        <f t="shared" si="421"/>
        <v>-45988.059197134251</v>
      </c>
      <c r="L1063" s="16">
        <f>Daten!G1063</f>
        <v>1843</v>
      </c>
      <c r="M1063" s="16">
        <f>Daten!H1063</f>
        <v>7929</v>
      </c>
      <c r="N1063" s="16">
        <f>Daten!I1063</f>
        <v>2179</v>
      </c>
      <c r="O1063" s="28">
        <f t="shared" si="422"/>
        <v>0.50725186025980573</v>
      </c>
      <c r="P1063" s="16">
        <f t="shared" si="423"/>
        <v>4384.8301736037774</v>
      </c>
      <c r="Q1063" s="21">
        <f t="shared" si="424"/>
        <v>-362.83017360377744</v>
      </c>
      <c r="R1063" s="27">
        <f t="shared" si="425"/>
        <v>-72566.034720755488</v>
      </c>
      <c r="S1063" s="9">
        <f>Daten!K1063</f>
        <v>28821</v>
      </c>
      <c r="T1063" s="9">
        <f>Daten!L1063</f>
        <v>1204250</v>
      </c>
      <c r="U1063" s="9">
        <f>Daten!M1063</f>
        <v>6806326</v>
      </c>
      <c r="V1063" s="9">
        <f>Daten!N1063</f>
        <v>500</v>
      </c>
      <c r="W1063" s="9">
        <f>Daten!O1063</f>
        <v>500</v>
      </c>
      <c r="X1063" s="23">
        <f t="shared" si="426"/>
        <v>8039397</v>
      </c>
      <c r="Y1063" s="9">
        <f t="shared" si="427"/>
        <v>4227269.5720969737</v>
      </c>
      <c r="Z1063" s="21">
        <f t="shared" si="428"/>
        <v>3812127.4279030263</v>
      </c>
      <c r="AA1063" s="27">
        <f t="shared" si="429"/>
        <v>-381212.74279030267</v>
      </c>
      <c r="AB1063" s="32">
        <f t="shared" si="430"/>
        <v>-499766.83670819242</v>
      </c>
      <c r="AC1063" s="31">
        <f t="shared" si="431"/>
        <v>0</v>
      </c>
      <c r="AG1063" s="26">
        <f t="shared" si="432"/>
        <v>0</v>
      </c>
      <c r="AH1063" s="26">
        <f t="shared" si="433"/>
        <v>0</v>
      </c>
      <c r="AI1063" s="26">
        <f t="shared" si="434"/>
        <v>0</v>
      </c>
      <c r="AJ1063" s="26">
        <f t="shared" si="435"/>
        <v>1</v>
      </c>
      <c r="AK1063" s="26">
        <f t="shared" si="436"/>
        <v>0</v>
      </c>
      <c r="AL1063" s="26">
        <f t="shared" ca="1" si="437"/>
        <v>0</v>
      </c>
      <c r="AM1063" s="26">
        <f t="shared" ca="1" si="438"/>
        <v>0</v>
      </c>
      <c r="AN1063" s="26">
        <f ca="1">IF(AM1063=0,0,COUNTIF($AM$19:AM1063,C1063*10+1))</f>
        <v>0</v>
      </c>
      <c r="AO1063" s="21">
        <f t="shared" ca="1" si="439"/>
        <v>0</v>
      </c>
      <c r="AP1063" s="33">
        <f t="shared" ca="1" si="440"/>
        <v>0</v>
      </c>
      <c r="AR1063" s="111">
        <v>0</v>
      </c>
      <c r="AS1063" s="26"/>
    </row>
    <row r="1064" spans="1:45" x14ac:dyDescent="0.2">
      <c r="A1064" s="15">
        <f>Daten!A1064</f>
        <v>41006</v>
      </c>
      <c r="B1064" s="8" t="str">
        <f>Daten!B1064</f>
        <v>Hargelsberg</v>
      </c>
      <c r="C1064" s="15">
        <f t="shared" si="416"/>
        <v>4</v>
      </c>
      <c r="D1064" s="10">
        <f>Daten!D1064</f>
        <v>0</v>
      </c>
      <c r="E1064" s="9">
        <f>Daten!E1064</f>
        <v>1387</v>
      </c>
      <c r="F1064" s="9">
        <f>Daten!F1064</f>
        <v>1351</v>
      </c>
      <c r="G1064" s="27">
        <f t="shared" si="417"/>
        <v>36</v>
      </c>
      <c r="H1064" s="29">
        <f t="shared" si="418"/>
        <v>2.6646928201332347E-2</v>
      </c>
      <c r="I1064" s="21">
        <f t="shared" si="419"/>
        <v>17.426824739438267</v>
      </c>
      <c r="J1064" s="21">
        <f t="shared" si="420"/>
        <v>18.573175260561733</v>
      </c>
      <c r="K1064" s="27">
        <f t="shared" si="421"/>
        <v>-9286.5876302808665</v>
      </c>
      <c r="L1064" s="16">
        <f>Daten!G1064</f>
        <v>264</v>
      </c>
      <c r="M1064" s="16">
        <f>Daten!H1064</f>
        <v>912</v>
      </c>
      <c r="N1064" s="16">
        <f>Daten!I1064</f>
        <v>211</v>
      </c>
      <c r="O1064" s="28">
        <f t="shared" si="422"/>
        <v>0.52083333333333337</v>
      </c>
      <c r="P1064" s="16">
        <f t="shared" si="423"/>
        <v>504.3467169033479</v>
      </c>
      <c r="Q1064" s="21">
        <f t="shared" si="424"/>
        <v>-29.346716903347897</v>
      </c>
      <c r="R1064" s="27">
        <f t="shared" si="425"/>
        <v>-5869.3433806695793</v>
      </c>
      <c r="S1064" s="9">
        <f>Daten!K1064</f>
        <v>21304</v>
      </c>
      <c r="T1064" s="9">
        <f>Daten!L1064</f>
        <v>82980</v>
      </c>
      <c r="U1064" s="9">
        <f>Daten!M1064</f>
        <v>137990</v>
      </c>
      <c r="V1064" s="9">
        <f>Daten!N1064</f>
        <v>500</v>
      </c>
      <c r="W1064" s="9">
        <f>Daten!O1064</f>
        <v>500</v>
      </c>
      <c r="X1064" s="23">
        <f t="shared" si="426"/>
        <v>242274</v>
      </c>
      <c r="Y1064" s="9">
        <f t="shared" si="427"/>
        <v>490605.21265990316</v>
      </c>
      <c r="Z1064" s="21">
        <f t="shared" si="428"/>
        <v>-248331.21265990316</v>
      </c>
      <c r="AA1064" s="27">
        <f t="shared" si="429"/>
        <v>24833.121265990318</v>
      </c>
      <c r="AB1064" s="32">
        <f t="shared" si="430"/>
        <v>9677.1902550398718</v>
      </c>
      <c r="AC1064" s="31">
        <f t="shared" si="431"/>
        <v>9677.1902550398718</v>
      </c>
      <c r="AG1064" s="26">
        <f t="shared" si="432"/>
        <v>-9286.5876302808665</v>
      </c>
      <c r="AH1064" s="26">
        <f t="shared" si="433"/>
        <v>24833.121265990318</v>
      </c>
      <c r="AI1064" s="26">
        <f t="shared" si="434"/>
        <v>15546.533635709451</v>
      </c>
      <c r="AJ1064" s="26">
        <f t="shared" si="435"/>
        <v>1</v>
      </c>
      <c r="AK1064" s="26">
        <f t="shared" si="436"/>
        <v>15546.533635709451</v>
      </c>
      <c r="AL1064" s="26">
        <f t="shared" ca="1" si="437"/>
        <v>29696</v>
      </c>
      <c r="AM1064" s="26">
        <f t="shared" ca="1" si="438"/>
        <v>41</v>
      </c>
      <c r="AN1064" s="26">
        <f ca="1">IF(AM1064=0,0,COUNTIF($AM$19:AM1064,C1064*10+1))</f>
        <v>77</v>
      </c>
      <c r="AO1064" s="21">
        <f t="shared" ca="1" si="439"/>
        <v>0</v>
      </c>
      <c r="AP1064" s="33">
        <f t="shared" ca="1" si="440"/>
        <v>29696</v>
      </c>
      <c r="AR1064" s="111">
        <v>13422</v>
      </c>
      <c r="AS1064" s="26"/>
    </row>
    <row r="1065" spans="1:45" x14ac:dyDescent="0.2">
      <c r="A1065" s="15">
        <f>Daten!A1065</f>
        <v>41007</v>
      </c>
      <c r="B1065" s="8" t="str">
        <f>Daten!B1065</f>
        <v>Hörsching</v>
      </c>
      <c r="C1065" s="15">
        <f t="shared" si="416"/>
        <v>4</v>
      </c>
      <c r="D1065" s="10">
        <f>Daten!D1065</f>
        <v>0</v>
      </c>
      <c r="E1065" s="9">
        <f>Daten!E1065</f>
        <v>6190</v>
      </c>
      <c r="F1065" s="9">
        <f>Daten!F1065</f>
        <v>5923</v>
      </c>
      <c r="G1065" s="27">
        <f t="shared" si="417"/>
        <v>267</v>
      </c>
      <c r="H1065" s="29">
        <f t="shared" si="418"/>
        <v>4.5078507513084586E-2</v>
      </c>
      <c r="I1065" s="21">
        <f t="shared" si="419"/>
        <v>76.40198588578302</v>
      </c>
      <c r="J1065" s="21">
        <f t="shared" si="420"/>
        <v>190.59801411421699</v>
      </c>
      <c r="K1065" s="27">
        <f t="shared" si="421"/>
        <v>-95299.007057108494</v>
      </c>
      <c r="L1065" s="16">
        <f>Daten!G1065</f>
        <v>945</v>
      </c>
      <c r="M1065" s="16">
        <f>Daten!H1065</f>
        <v>4096</v>
      </c>
      <c r="N1065" s="16">
        <f>Daten!I1065</f>
        <v>1149</v>
      </c>
      <c r="O1065" s="28">
        <f t="shared" si="422"/>
        <v>0.51123046875</v>
      </c>
      <c r="P1065" s="16">
        <f t="shared" si="423"/>
        <v>2265.1361320571414</v>
      </c>
      <c r="Q1065" s="21">
        <f t="shared" si="424"/>
        <v>-171.13613205714137</v>
      </c>
      <c r="R1065" s="27">
        <f t="shared" si="425"/>
        <v>-34227.226411428273</v>
      </c>
      <c r="S1065" s="9">
        <f>Daten!K1065</f>
        <v>12650</v>
      </c>
      <c r="T1065" s="9">
        <f>Daten!L1065</f>
        <v>788528</v>
      </c>
      <c r="U1065" s="9">
        <f>Daten!M1065</f>
        <v>6745512</v>
      </c>
      <c r="V1065" s="9">
        <f>Daten!N1065</f>
        <v>500</v>
      </c>
      <c r="W1065" s="9">
        <f>Daten!O1065</f>
        <v>500</v>
      </c>
      <c r="X1065" s="23">
        <f t="shared" si="426"/>
        <v>7546690</v>
      </c>
      <c r="Y1065" s="9">
        <f t="shared" si="427"/>
        <v>2189507.0413589044</v>
      </c>
      <c r="Z1065" s="21">
        <f t="shared" si="428"/>
        <v>5357182.9586410951</v>
      </c>
      <c r="AA1065" s="27">
        <f t="shared" si="429"/>
        <v>-535718.29586410953</v>
      </c>
      <c r="AB1065" s="32">
        <f t="shared" si="430"/>
        <v>-665244.52933264629</v>
      </c>
      <c r="AC1065" s="31">
        <f t="shared" si="431"/>
        <v>0</v>
      </c>
      <c r="AG1065" s="26">
        <f t="shared" si="432"/>
        <v>0</v>
      </c>
      <c r="AH1065" s="26">
        <f t="shared" si="433"/>
        <v>0</v>
      </c>
      <c r="AI1065" s="26">
        <f t="shared" si="434"/>
        <v>0</v>
      </c>
      <c r="AJ1065" s="26">
        <f t="shared" si="435"/>
        <v>1</v>
      </c>
      <c r="AK1065" s="26">
        <f t="shared" si="436"/>
        <v>0</v>
      </c>
      <c r="AL1065" s="26">
        <f t="shared" ca="1" si="437"/>
        <v>0</v>
      </c>
      <c r="AM1065" s="26">
        <f t="shared" ca="1" si="438"/>
        <v>0</v>
      </c>
      <c r="AN1065" s="26">
        <f ca="1">IF(AM1065=0,0,COUNTIF($AM$19:AM1065,C1065*10+1))</f>
        <v>0</v>
      </c>
      <c r="AO1065" s="21">
        <f t="shared" ca="1" si="439"/>
        <v>0</v>
      </c>
      <c r="AP1065" s="33">
        <f t="shared" ca="1" si="440"/>
        <v>0</v>
      </c>
      <c r="AR1065" s="111">
        <v>0</v>
      </c>
      <c r="AS1065" s="26"/>
    </row>
    <row r="1066" spans="1:45" x14ac:dyDescent="0.2">
      <c r="A1066" s="15">
        <f>Daten!A1066</f>
        <v>41008</v>
      </c>
      <c r="B1066" s="8" t="str">
        <f>Daten!B1066</f>
        <v>Hofkirchen im Traunkreis</v>
      </c>
      <c r="C1066" s="15">
        <f t="shared" si="416"/>
        <v>4</v>
      </c>
      <c r="D1066" s="10">
        <f>Daten!D1066</f>
        <v>0</v>
      </c>
      <c r="E1066" s="9">
        <f>Daten!E1066</f>
        <v>1945</v>
      </c>
      <c r="F1066" s="9">
        <f>Daten!F1066</f>
        <v>1838</v>
      </c>
      <c r="G1066" s="27">
        <f t="shared" si="417"/>
        <v>107</v>
      </c>
      <c r="H1066" s="29">
        <f t="shared" si="418"/>
        <v>5.821545157780196E-2</v>
      </c>
      <c r="I1066" s="21">
        <f t="shared" si="419"/>
        <v>23.708737136260204</v>
      </c>
      <c r="J1066" s="21">
        <f t="shared" si="420"/>
        <v>83.291262863739803</v>
      </c>
      <c r="K1066" s="27">
        <f t="shared" si="421"/>
        <v>-41645.631431869901</v>
      </c>
      <c r="L1066" s="16">
        <f>Daten!G1066</f>
        <v>369</v>
      </c>
      <c r="M1066" s="16">
        <f>Daten!H1066</f>
        <v>1289</v>
      </c>
      <c r="N1066" s="16">
        <f>Daten!I1066</f>
        <v>287</v>
      </c>
      <c r="O1066" s="28">
        <f t="shared" si="422"/>
        <v>0.50892164468580292</v>
      </c>
      <c r="P1066" s="16">
        <f t="shared" si="423"/>
        <v>712.83214702677128</v>
      </c>
      <c r="Q1066" s="21">
        <f t="shared" si="424"/>
        <v>-56.832147026771281</v>
      </c>
      <c r="R1066" s="27">
        <f t="shared" si="425"/>
        <v>-11366.429405354256</v>
      </c>
      <c r="S1066" s="9">
        <f>Daten!K1066</f>
        <v>17804</v>
      </c>
      <c r="T1066" s="9">
        <f>Daten!L1066</f>
        <v>109412</v>
      </c>
      <c r="U1066" s="9">
        <f>Daten!M1066</f>
        <v>142448</v>
      </c>
      <c r="V1066" s="9">
        <f>Daten!N1066</f>
        <v>500</v>
      </c>
      <c r="W1066" s="9">
        <f>Daten!O1066</f>
        <v>500</v>
      </c>
      <c r="X1066" s="23">
        <f t="shared" si="426"/>
        <v>269664</v>
      </c>
      <c r="Y1066" s="9">
        <f t="shared" si="427"/>
        <v>687979.19150938117</v>
      </c>
      <c r="Z1066" s="21">
        <f t="shared" si="428"/>
        <v>-418315.19150938117</v>
      </c>
      <c r="AA1066" s="27">
        <f t="shared" si="429"/>
        <v>41831.519150938118</v>
      </c>
      <c r="AB1066" s="32">
        <f t="shared" si="430"/>
        <v>-11180.541686286037</v>
      </c>
      <c r="AC1066" s="31">
        <f t="shared" si="431"/>
        <v>0</v>
      </c>
      <c r="AG1066" s="26">
        <f t="shared" si="432"/>
        <v>0</v>
      </c>
      <c r="AH1066" s="26">
        <f t="shared" si="433"/>
        <v>0</v>
      </c>
      <c r="AI1066" s="26">
        <f t="shared" si="434"/>
        <v>0</v>
      </c>
      <c r="AJ1066" s="26">
        <f t="shared" si="435"/>
        <v>1</v>
      </c>
      <c r="AK1066" s="26">
        <f t="shared" si="436"/>
        <v>0</v>
      </c>
      <c r="AL1066" s="26">
        <f t="shared" ca="1" si="437"/>
        <v>0</v>
      </c>
      <c r="AM1066" s="26">
        <f t="shared" ca="1" si="438"/>
        <v>0</v>
      </c>
      <c r="AN1066" s="26">
        <f ca="1">IF(AM1066=0,0,COUNTIF($AM$19:AM1066,C1066*10+1))</f>
        <v>0</v>
      </c>
      <c r="AO1066" s="21">
        <f t="shared" ca="1" si="439"/>
        <v>0</v>
      </c>
      <c r="AP1066" s="33">
        <f t="shared" ca="1" si="440"/>
        <v>0</v>
      </c>
      <c r="AR1066" s="111">
        <v>0</v>
      </c>
      <c r="AS1066" s="26"/>
    </row>
    <row r="1067" spans="1:45" x14ac:dyDescent="0.2">
      <c r="A1067" s="15">
        <f>Daten!A1067</f>
        <v>41009</v>
      </c>
      <c r="B1067" s="8" t="str">
        <f>Daten!B1067</f>
        <v>Kematen an der Krems</v>
      </c>
      <c r="C1067" s="15">
        <f t="shared" si="416"/>
        <v>4</v>
      </c>
      <c r="D1067" s="10">
        <f>Daten!D1067</f>
        <v>0</v>
      </c>
      <c r="E1067" s="9">
        <f>Daten!E1067</f>
        <v>2880</v>
      </c>
      <c r="F1067" s="9">
        <f>Daten!F1067</f>
        <v>2699</v>
      </c>
      <c r="G1067" s="27">
        <f t="shared" si="417"/>
        <v>181</v>
      </c>
      <c r="H1067" s="29">
        <f t="shared" si="418"/>
        <v>6.7061874768432755E-2</v>
      </c>
      <c r="I1067" s="21">
        <f t="shared" si="419"/>
        <v>34.814951866575782</v>
      </c>
      <c r="J1067" s="21">
        <f t="shared" si="420"/>
        <v>146.18504813342423</v>
      </c>
      <c r="K1067" s="27">
        <f t="shared" si="421"/>
        <v>-73092.524066712111</v>
      </c>
      <c r="L1067" s="16">
        <f>Daten!G1067</f>
        <v>532</v>
      </c>
      <c r="M1067" s="16">
        <f>Daten!H1067</f>
        <v>1975</v>
      </c>
      <c r="N1067" s="16">
        <f>Daten!I1067</f>
        <v>373</v>
      </c>
      <c r="O1067" s="28">
        <f t="shared" si="422"/>
        <v>0.45822784810126582</v>
      </c>
      <c r="P1067" s="16">
        <f t="shared" si="423"/>
        <v>1092.1982082062632</v>
      </c>
      <c r="Q1067" s="21">
        <f t="shared" si="424"/>
        <v>-187.19820820626319</v>
      </c>
      <c r="R1067" s="27">
        <f t="shared" si="425"/>
        <v>-37439.641641252638</v>
      </c>
      <c r="S1067" s="9">
        <f>Daten!K1067</f>
        <v>29184</v>
      </c>
      <c r="T1067" s="9">
        <f>Daten!L1067</f>
        <v>185764</v>
      </c>
      <c r="U1067" s="9">
        <f>Daten!M1067</f>
        <v>481297</v>
      </c>
      <c r="V1067" s="9">
        <f>Daten!N1067</f>
        <v>500</v>
      </c>
      <c r="W1067" s="9">
        <f>Daten!O1067</f>
        <v>500</v>
      </c>
      <c r="X1067" s="23">
        <f t="shared" si="426"/>
        <v>696245</v>
      </c>
      <c r="Y1067" s="9">
        <f t="shared" si="427"/>
        <v>1018704.4069650477</v>
      </c>
      <c r="Z1067" s="21">
        <f t="shared" si="428"/>
        <v>-322459.4069650477</v>
      </c>
      <c r="AA1067" s="27">
        <f t="shared" si="429"/>
        <v>32245.940696504771</v>
      </c>
      <c r="AB1067" s="32">
        <f t="shared" si="430"/>
        <v>-78286.225011459974</v>
      </c>
      <c r="AC1067" s="31">
        <f t="shared" si="431"/>
        <v>0</v>
      </c>
      <c r="AG1067" s="26">
        <f t="shared" si="432"/>
        <v>0</v>
      </c>
      <c r="AH1067" s="26">
        <f t="shared" si="433"/>
        <v>0</v>
      </c>
      <c r="AI1067" s="26">
        <f t="shared" si="434"/>
        <v>0</v>
      </c>
      <c r="AJ1067" s="26">
        <f t="shared" si="435"/>
        <v>1</v>
      </c>
      <c r="AK1067" s="26">
        <f t="shared" si="436"/>
        <v>0</v>
      </c>
      <c r="AL1067" s="26">
        <f t="shared" ca="1" si="437"/>
        <v>0</v>
      </c>
      <c r="AM1067" s="26">
        <f t="shared" ca="1" si="438"/>
        <v>0</v>
      </c>
      <c r="AN1067" s="26">
        <f ca="1">IF(AM1067=0,0,COUNTIF($AM$19:AM1067,C1067*10+1))</f>
        <v>0</v>
      </c>
      <c r="AO1067" s="21">
        <f t="shared" ca="1" si="439"/>
        <v>0</v>
      </c>
      <c r="AP1067" s="33">
        <f t="shared" ca="1" si="440"/>
        <v>0</v>
      </c>
      <c r="AR1067" s="111">
        <v>0</v>
      </c>
      <c r="AS1067" s="26"/>
    </row>
    <row r="1068" spans="1:45" x14ac:dyDescent="0.2">
      <c r="A1068" s="15">
        <f>Daten!A1068</f>
        <v>41010</v>
      </c>
      <c r="B1068" s="8" t="str">
        <f>Daten!B1068</f>
        <v>Kirchberg-Thening</v>
      </c>
      <c r="C1068" s="15">
        <f t="shared" si="416"/>
        <v>4</v>
      </c>
      <c r="D1068" s="10">
        <f>Daten!D1068</f>
        <v>0</v>
      </c>
      <c r="E1068" s="9">
        <f>Daten!E1068</f>
        <v>2438</v>
      </c>
      <c r="F1068" s="9">
        <f>Daten!F1068</f>
        <v>2304</v>
      </c>
      <c r="G1068" s="27">
        <f t="shared" si="417"/>
        <v>134</v>
      </c>
      <c r="H1068" s="29">
        <f t="shared" si="418"/>
        <v>5.8159722222222224E-2</v>
      </c>
      <c r="I1068" s="21">
        <f t="shared" si="419"/>
        <v>29.719766246976885</v>
      </c>
      <c r="J1068" s="21">
        <f t="shared" si="420"/>
        <v>104.28023375302311</v>
      </c>
      <c r="K1068" s="27">
        <f t="shared" si="421"/>
        <v>-52140.116876511558</v>
      </c>
      <c r="L1068" s="16">
        <f>Daten!G1068</f>
        <v>366</v>
      </c>
      <c r="M1068" s="16">
        <f>Daten!H1068</f>
        <v>1559</v>
      </c>
      <c r="N1068" s="16">
        <f>Daten!I1068</f>
        <v>513</v>
      </c>
      <c r="O1068" s="28">
        <f t="shared" si="422"/>
        <v>0.56382296343810134</v>
      </c>
      <c r="P1068" s="16">
        <f t="shared" si="423"/>
        <v>862.14531979420985</v>
      </c>
      <c r="Q1068" s="21">
        <f t="shared" si="424"/>
        <v>16.854680205790146</v>
      </c>
      <c r="R1068" s="27">
        <f t="shared" si="425"/>
        <v>3370.9360411580292</v>
      </c>
      <c r="S1068" s="9">
        <f>Daten!K1068</f>
        <v>20940</v>
      </c>
      <c r="T1068" s="9">
        <f>Daten!L1068</f>
        <v>161624</v>
      </c>
      <c r="U1068" s="9">
        <f>Daten!M1068</f>
        <v>323450</v>
      </c>
      <c r="V1068" s="9">
        <f>Daten!N1068</f>
        <v>500</v>
      </c>
      <c r="W1068" s="9">
        <f>Daten!O1068</f>
        <v>500</v>
      </c>
      <c r="X1068" s="23">
        <f t="shared" si="426"/>
        <v>506014</v>
      </c>
      <c r="Y1068" s="9">
        <f t="shared" si="427"/>
        <v>862361.5778405508</v>
      </c>
      <c r="Z1068" s="21">
        <f t="shared" si="428"/>
        <v>-356347.5778405508</v>
      </c>
      <c r="AA1068" s="27">
        <f t="shared" si="429"/>
        <v>35634.75778405508</v>
      </c>
      <c r="AB1068" s="32">
        <f t="shared" si="430"/>
        <v>-13134.42305129845</v>
      </c>
      <c r="AC1068" s="31">
        <f t="shared" si="431"/>
        <v>0</v>
      </c>
      <c r="AG1068" s="26">
        <f t="shared" si="432"/>
        <v>0</v>
      </c>
      <c r="AH1068" s="26">
        <f t="shared" si="433"/>
        <v>0</v>
      </c>
      <c r="AI1068" s="26">
        <f t="shared" si="434"/>
        <v>0</v>
      </c>
      <c r="AJ1068" s="26">
        <f t="shared" si="435"/>
        <v>1</v>
      </c>
      <c r="AK1068" s="26">
        <f t="shared" si="436"/>
        <v>0</v>
      </c>
      <c r="AL1068" s="26">
        <f t="shared" ca="1" si="437"/>
        <v>0</v>
      </c>
      <c r="AM1068" s="26">
        <f t="shared" ca="1" si="438"/>
        <v>0</v>
      </c>
      <c r="AN1068" s="26">
        <f ca="1">IF(AM1068=0,0,COUNTIF($AM$19:AM1068,C1068*10+1))</f>
        <v>0</v>
      </c>
      <c r="AO1068" s="21">
        <f t="shared" ca="1" si="439"/>
        <v>0</v>
      </c>
      <c r="AP1068" s="33">
        <f t="shared" ca="1" si="440"/>
        <v>0</v>
      </c>
      <c r="AR1068" s="111">
        <v>0</v>
      </c>
      <c r="AS1068" s="26"/>
    </row>
    <row r="1069" spans="1:45" x14ac:dyDescent="0.2">
      <c r="A1069" s="15">
        <f>Daten!A1069</f>
        <v>41011</v>
      </c>
      <c r="B1069" s="8" t="str">
        <f>Daten!B1069</f>
        <v>Kronstorf</v>
      </c>
      <c r="C1069" s="15">
        <f t="shared" si="416"/>
        <v>4</v>
      </c>
      <c r="D1069" s="10">
        <f>Daten!D1069</f>
        <v>0</v>
      </c>
      <c r="E1069" s="9">
        <f>Daten!E1069</f>
        <v>3545</v>
      </c>
      <c r="F1069" s="9">
        <f>Daten!F1069</f>
        <v>3203</v>
      </c>
      <c r="G1069" s="27">
        <f t="shared" si="417"/>
        <v>342</v>
      </c>
      <c r="H1069" s="29">
        <f t="shared" si="418"/>
        <v>0.10677489853262566</v>
      </c>
      <c r="I1069" s="21">
        <f t="shared" si="419"/>
        <v>41.316150733101978</v>
      </c>
      <c r="J1069" s="21">
        <f t="shared" si="420"/>
        <v>300.68384926689805</v>
      </c>
      <c r="K1069" s="27">
        <f t="shared" si="421"/>
        <v>-150341.92463344903</v>
      </c>
      <c r="L1069" s="16">
        <f>Daten!G1069</f>
        <v>545</v>
      </c>
      <c r="M1069" s="16">
        <f>Daten!H1069</f>
        <v>2371</v>
      </c>
      <c r="N1069" s="16">
        <f>Daten!I1069</f>
        <v>629</v>
      </c>
      <c r="O1069" s="28">
        <f t="shared" si="422"/>
        <v>0.49514972585407002</v>
      </c>
      <c r="P1069" s="16">
        <f t="shared" si="423"/>
        <v>1311.1908615985064</v>
      </c>
      <c r="Q1069" s="21">
        <f t="shared" si="424"/>
        <v>-137.19086159850644</v>
      </c>
      <c r="R1069" s="27">
        <f t="shared" si="425"/>
        <v>-27438.172319701291</v>
      </c>
      <c r="S1069" s="9">
        <f>Daten!K1069</f>
        <v>26349</v>
      </c>
      <c r="T1069" s="9">
        <f>Daten!L1069</f>
        <v>266026</v>
      </c>
      <c r="U1069" s="9">
        <f>Daten!M1069</f>
        <v>456865</v>
      </c>
      <c r="V1069" s="9">
        <f>Daten!N1069</f>
        <v>500</v>
      </c>
      <c r="W1069" s="9">
        <f>Daten!O1069</f>
        <v>500</v>
      </c>
      <c r="X1069" s="23">
        <f t="shared" si="426"/>
        <v>749240</v>
      </c>
      <c r="Y1069" s="9">
        <f t="shared" si="427"/>
        <v>1253926.0842677408</v>
      </c>
      <c r="Z1069" s="21">
        <f t="shared" si="428"/>
        <v>-504686.08426774084</v>
      </c>
      <c r="AA1069" s="27">
        <f t="shared" si="429"/>
        <v>50468.608426774088</v>
      </c>
      <c r="AB1069" s="32">
        <f t="shared" si="430"/>
        <v>-127311.48852637623</v>
      </c>
      <c r="AC1069" s="31">
        <f t="shared" si="431"/>
        <v>0</v>
      </c>
      <c r="AG1069" s="26">
        <f t="shared" si="432"/>
        <v>0</v>
      </c>
      <c r="AH1069" s="26">
        <f t="shared" si="433"/>
        <v>0</v>
      </c>
      <c r="AI1069" s="26">
        <f t="shared" si="434"/>
        <v>0</v>
      </c>
      <c r="AJ1069" s="26">
        <f t="shared" si="435"/>
        <v>1</v>
      </c>
      <c r="AK1069" s="26">
        <f t="shared" si="436"/>
        <v>0</v>
      </c>
      <c r="AL1069" s="26">
        <f t="shared" ca="1" si="437"/>
        <v>0</v>
      </c>
      <c r="AM1069" s="26">
        <f t="shared" ca="1" si="438"/>
        <v>0</v>
      </c>
      <c r="AN1069" s="26">
        <f ca="1">IF(AM1069=0,0,COUNTIF($AM$19:AM1069,C1069*10+1))</f>
        <v>0</v>
      </c>
      <c r="AO1069" s="21">
        <f t="shared" ca="1" si="439"/>
        <v>0</v>
      </c>
      <c r="AP1069" s="33">
        <f t="shared" ca="1" si="440"/>
        <v>0</v>
      </c>
      <c r="AR1069" s="111">
        <v>0</v>
      </c>
      <c r="AS1069" s="26"/>
    </row>
    <row r="1070" spans="1:45" x14ac:dyDescent="0.2">
      <c r="A1070" s="15">
        <f>Daten!A1070</f>
        <v>41012</v>
      </c>
      <c r="B1070" s="8" t="str">
        <f>Daten!B1070</f>
        <v>Leonding</v>
      </c>
      <c r="C1070" s="15">
        <f t="shared" si="416"/>
        <v>4</v>
      </c>
      <c r="D1070" s="10">
        <f>Daten!D1070</f>
        <v>0</v>
      </c>
      <c r="E1070" s="9">
        <f>Daten!E1070</f>
        <v>28901</v>
      </c>
      <c r="F1070" s="9">
        <f>Daten!F1070</f>
        <v>27246</v>
      </c>
      <c r="G1070" s="27">
        <f t="shared" si="417"/>
        <v>1655</v>
      </c>
      <c r="H1070" s="29">
        <f t="shared" si="418"/>
        <v>6.0742861337444026E-2</v>
      </c>
      <c r="I1070" s="21">
        <f t="shared" si="419"/>
        <v>351.45171491542197</v>
      </c>
      <c r="J1070" s="21">
        <f t="shared" si="420"/>
        <v>1303.5482850845781</v>
      </c>
      <c r="K1070" s="27">
        <f t="shared" si="421"/>
        <v>-651774.14254228899</v>
      </c>
      <c r="L1070" s="16">
        <f>Daten!G1070</f>
        <v>4624</v>
      </c>
      <c r="M1070" s="16">
        <f>Daten!H1070</f>
        <v>19001</v>
      </c>
      <c r="N1070" s="16">
        <f>Daten!I1070</f>
        <v>5276</v>
      </c>
      <c r="O1070" s="28">
        <f t="shared" si="422"/>
        <v>0.52102520919951578</v>
      </c>
      <c r="P1070" s="16">
        <f t="shared" si="423"/>
        <v>10507.776280570739</v>
      </c>
      <c r="Q1070" s="21">
        <f t="shared" si="424"/>
        <v>-607.77628057073889</v>
      </c>
      <c r="R1070" s="27">
        <f t="shared" si="425"/>
        <v>-121555.25611414778</v>
      </c>
      <c r="S1070" s="9">
        <f>Daten!K1070</f>
        <v>18810</v>
      </c>
      <c r="T1070" s="9">
        <f>Daten!L1070</f>
        <v>2828142</v>
      </c>
      <c r="U1070" s="9">
        <f>Daten!M1070</f>
        <v>14142062</v>
      </c>
      <c r="V1070" s="9">
        <f>Daten!N1070</f>
        <v>500</v>
      </c>
      <c r="W1070" s="9">
        <f>Daten!O1070</f>
        <v>500</v>
      </c>
      <c r="X1070" s="23">
        <f t="shared" si="426"/>
        <v>16989014</v>
      </c>
      <c r="Y1070" s="9">
        <f t="shared" si="427"/>
        <v>10222769.467255848</v>
      </c>
      <c r="Z1070" s="21">
        <f t="shared" si="428"/>
        <v>6766244.5327441525</v>
      </c>
      <c r="AA1070" s="27">
        <f t="shared" si="429"/>
        <v>-676624.45327441534</v>
      </c>
      <c r="AB1070" s="32">
        <f t="shared" si="430"/>
        <v>-1449953.851930852</v>
      </c>
      <c r="AC1070" s="31">
        <f t="shared" si="431"/>
        <v>0</v>
      </c>
      <c r="AG1070" s="26">
        <f t="shared" si="432"/>
        <v>0</v>
      </c>
      <c r="AH1070" s="26">
        <f t="shared" si="433"/>
        <v>0</v>
      </c>
      <c r="AI1070" s="26">
        <f t="shared" si="434"/>
        <v>0</v>
      </c>
      <c r="AJ1070" s="26">
        <f t="shared" si="435"/>
        <v>1</v>
      </c>
      <c r="AK1070" s="26">
        <f t="shared" si="436"/>
        <v>0</v>
      </c>
      <c r="AL1070" s="26">
        <f t="shared" ca="1" si="437"/>
        <v>0</v>
      </c>
      <c r="AM1070" s="26">
        <f t="shared" ca="1" si="438"/>
        <v>0</v>
      </c>
      <c r="AN1070" s="26">
        <f ca="1">IF(AM1070=0,0,COUNTIF($AM$19:AM1070,C1070*10+1))</f>
        <v>0</v>
      </c>
      <c r="AO1070" s="21">
        <f t="shared" ca="1" si="439"/>
        <v>0</v>
      </c>
      <c r="AP1070" s="33">
        <f t="shared" ca="1" si="440"/>
        <v>0</v>
      </c>
      <c r="AR1070" s="111">
        <v>0</v>
      </c>
      <c r="AS1070" s="26"/>
    </row>
    <row r="1071" spans="1:45" x14ac:dyDescent="0.2">
      <c r="A1071" s="15">
        <f>Daten!A1071</f>
        <v>41013</v>
      </c>
      <c r="B1071" s="8" t="str">
        <f>Daten!B1071</f>
        <v>St. Florian</v>
      </c>
      <c r="C1071" s="15">
        <f t="shared" si="416"/>
        <v>4</v>
      </c>
      <c r="D1071" s="10">
        <f>Daten!D1071</f>
        <v>0</v>
      </c>
      <c r="E1071" s="9">
        <f>Daten!E1071</f>
        <v>6178</v>
      </c>
      <c r="F1071" s="9">
        <f>Daten!F1071</f>
        <v>6050</v>
      </c>
      <c r="G1071" s="27">
        <f t="shared" si="417"/>
        <v>128</v>
      </c>
      <c r="H1071" s="29">
        <f t="shared" si="418"/>
        <v>2.1157024793388431E-2</v>
      </c>
      <c r="I1071" s="21">
        <f t="shared" si="419"/>
        <v>78.040184806514816</v>
      </c>
      <c r="J1071" s="21">
        <f t="shared" si="420"/>
        <v>49.959815193485184</v>
      </c>
      <c r="K1071" s="27">
        <f t="shared" si="421"/>
        <v>-24979.907596742592</v>
      </c>
      <c r="L1071" s="16">
        <f>Daten!G1071</f>
        <v>884</v>
      </c>
      <c r="M1071" s="16">
        <f>Daten!H1071</f>
        <v>3960</v>
      </c>
      <c r="N1071" s="16">
        <f>Daten!I1071</f>
        <v>1334</v>
      </c>
      <c r="O1071" s="28">
        <f t="shared" si="422"/>
        <v>0.5601010101010101</v>
      </c>
      <c r="P1071" s="16">
        <f t="shared" si="423"/>
        <v>2189.9265339224316</v>
      </c>
      <c r="Q1071" s="21">
        <f t="shared" si="424"/>
        <v>28.073466077568355</v>
      </c>
      <c r="R1071" s="27">
        <f t="shared" si="425"/>
        <v>5614.693215513671</v>
      </c>
      <c r="S1071" s="9">
        <f>Daten!K1071</f>
        <v>48355</v>
      </c>
      <c r="T1071" s="9">
        <f>Daten!L1071</f>
        <v>631700</v>
      </c>
      <c r="U1071" s="9">
        <f>Daten!M1071</f>
        <v>5357048</v>
      </c>
      <c r="V1071" s="9">
        <f>Daten!N1071</f>
        <v>500</v>
      </c>
      <c r="W1071" s="9">
        <f>Daten!O1071</f>
        <v>500</v>
      </c>
      <c r="X1071" s="23">
        <f t="shared" si="426"/>
        <v>6037103</v>
      </c>
      <c r="Y1071" s="9">
        <f t="shared" si="427"/>
        <v>2185262.4396632169</v>
      </c>
      <c r="Z1071" s="21">
        <f t="shared" si="428"/>
        <v>3851840.5603367831</v>
      </c>
      <c r="AA1071" s="27">
        <f t="shared" si="429"/>
        <v>-385184.05603367835</v>
      </c>
      <c r="AB1071" s="32">
        <f t="shared" si="430"/>
        <v>-404549.27041490725</v>
      </c>
      <c r="AC1071" s="31">
        <f t="shared" si="431"/>
        <v>0</v>
      </c>
      <c r="AG1071" s="26">
        <f t="shared" si="432"/>
        <v>0</v>
      </c>
      <c r="AH1071" s="26">
        <f t="shared" si="433"/>
        <v>0</v>
      </c>
      <c r="AI1071" s="26">
        <f t="shared" si="434"/>
        <v>0</v>
      </c>
      <c r="AJ1071" s="26">
        <f t="shared" si="435"/>
        <v>1</v>
      </c>
      <c r="AK1071" s="26">
        <f t="shared" si="436"/>
        <v>0</v>
      </c>
      <c r="AL1071" s="26">
        <f t="shared" ca="1" si="437"/>
        <v>0</v>
      </c>
      <c r="AM1071" s="26">
        <f t="shared" ca="1" si="438"/>
        <v>0</v>
      </c>
      <c r="AN1071" s="26">
        <f ca="1">IF(AM1071=0,0,COUNTIF($AM$19:AM1071,C1071*10+1))</f>
        <v>0</v>
      </c>
      <c r="AO1071" s="21">
        <f t="shared" ca="1" si="439"/>
        <v>0</v>
      </c>
      <c r="AP1071" s="33">
        <f t="shared" ca="1" si="440"/>
        <v>0</v>
      </c>
      <c r="AR1071" s="111">
        <v>0</v>
      </c>
      <c r="AS1071" s="26"/>
    </row>
    <row r="1072" spans="1:45" x14ac:dyDescent="0.2">
      <c r="A1072" s="15">
        <f>Daten!A1072</f>
        <v>41014</v>
      </c>
      <c r="B1072" s="8" t="str">
        <f>Daten!B1072</f>
        <v>Neuhofen an der Krems</v>
      </c>
      <c r="C1072" s="15">
        <f t="shared" si="416"/>
        <v>4</v>
      </c>
      <c r="D1072" s="10">
        <f>Daten!D1072</f>
        <v>0</v>
      </c>
      <c r="E1072" s="9">
        <f>Daten!E1072</f>
        <v>6645</v>
      </c>
      <c r="F1072" s="9">
        <f>Daten!F1072</f>
        <v>6018</v>
      </c>
      <c r="G1072" s="27">
        <f t="shared" si="417"/>
        <v>627</v>
      </c>
      <c r="H1072" s="29">
        <f t="shared" si="418"/>
        <v>0.10418743768693918</v>
      </c>
      <c r="I1072" s="21">
        <f t="shared" si="419"/>
        <v>77.627410275306815</v>
      </c>
      <c r="J1072" s="21">
        <f t="shared" si="420"/>
        <v>549.37258972469317</v>
      </c>
      <c r="K1072" s="27">
        <f t="shared" si="421"/>
        <v>-274686.29486234661</v>
      </c>
      <c r="L1072" s="16">
        <f>Daten!G1072</f>
        <v>1106</v>
      </c>
      <c r="M1072" s="16">
        <f>Daten!H1072</f>
        <v>4339</v>
      </c>
      <c r="N1072" s="16">
        <f>Daten!I1072</f>
        <v>1200</v>
      </c>
      <c r="O1072" s="28">
        <f t="shared" si="422"/>
        <v>0.53145886148882227</v>
      </c>
      <c r="P1072" s="16">
        <f t="shared" si="423"/>
        <v>2399.5179875478361</v>
      </c>
      <c r="Q1072" s="21">
        <f t="shared" si="424"/>
        <v>-93.517987547836128</v>
      </c>
      <c r="R1072" s="27">
        <f t="shared" si="425"/>
        <v>-18703.597509567226</v>
      </c>
      <c r="S1072" s="9">
        <f>Daten!K1072</f>
        <v>14943</v>
      </c>
      <c r="T1072" s="9">
        <f>Daten!L1072</f>
        <v>470735</v>
      </c>
      <c r="U1072" s="9">
        <f>Daten!M1072</f>
        <v>1450702</v>
      </c>
      <c r="V1072" s="9">
        <f>Daten!N1072</f>
        <v>500</v>
      </c>
      <c r="W1072" s="9">
        <f>Daten!O1072</f>
        <v>500</v>
      </c>
      <c r="X1072" s="23">
        <f t="shared" si="426"/>
        <v>1936380</v>
      </c>
      <c r="Y1072" s="9">
        <f t="shared" si="427"/>
        <v>2350448.1889870632</v>
      </c>
      <c r="Z1072" s="21">
        <f t="shared" si="428"/>
        <v>-414068.18898706324</v>
      </c>
      <c r="AA1072" s="27">
        <f t="shared" si="429"/>
        <v>41406.818898706326</v>
      </c>
      <c r="AB1072" s="32">
        <f t="shared" si="430"/>
        <v>-251983.07347320751</v>
      </c>
      <c r="AC1072" s="31">
        <f t="shared" si="431"/>
        <v>0</v>
      </c>
      <c r="AG1072" s="26">
        <f t="shared" si="432"/>
        <v>0</v>
      </c>
      <c r="AH1072" s="26">
        <f t="shared" si="433"/>
        <v>0</v>
      </c>
      <c r="AI1072" s="26">
        <f t="shared" si="434"/>
        <v>0</v>
      </c>
      <c r="AJ1072" s="26">
        <f t="shared" si="435"/>
        <v>1</v>
      </c>
      <c r="AK1072" s="26">
        <f t="shared" si="436"/>
        <v>0</v>
      </c>
      <c r="AL1072" s="26">
        <f t="shared" ca="1" si="437"/>
        <v>0</v>
      </c>
      <c r="AM1072" s="26">
        <f t="shared" ca="1" si="438"/>
        <v>0</v>
      </c>
      <c r="AN1072" s="26">
        <f ca="1">IF(AM1072=0,0,COUNTIF($AM$19:AM1072,C1072*10+1))</f>
        <v>0</v>
      </c>
      <c r="AO1072" s="21">
        <f t="shared" ca="1" si="439"/>
        <v>0</v>
      </c>
      <c r="AP1072" s="33">
        <f t="shared" ca="1" si="440"/>
        <v>0</v>
      </c>
      <c r="AR1072" s="111">
        <v>0</v>
      </c>
      <c r="AS1072" s="26"/>
    </row>
    <row r="1073" spans="1:45" x14ac:dyDescent="0.2">
      <c r="A1073" s="15">
        <f>Daten!A1073</f>
        <v>41015</v>
      </c>
      <c r="B1073" s="8" t="str">
        <f>Daten!B1073</f>
        <v>Niederneukirchen</v>
      </c>
      <c r="C1073" s="15">
        <f t="shared" si="416"/>
        <v>4</v>
      </c>
      <c r="D1073" s="10">
        <f>Daten!D1073</f>
        <v>0</v>
      </c>
      <c r="E1073" s="9">
        <f>Daten!E1073</f>
        <v>2109</v>
      </c>
      <c r="F1073" s="9">
        <f>Daten!F1073</f>
        <v>1995</v>
      </c>
      <c r="G1073" s="27">
        <f t="shared" si="417"/>
        <v>114</v>
      </c>
      <c r="H1073" s="29">
        <f t="shared" si="418"/>
        <v>5.7142857142857141E-2</v>
      </c>
      <c r="I1073" s="21">
        <f t="shared" si="419"/>
        <v>25.733912179999514</v>
      </c>
      <c r="J1073" s="21">
        <f t="shared" si="420"/>
        <v>88.266087820000479</v>
      </c>
      <c r="K1073" s="27">
        <f t="shared" si="421"/>
        <v>-44133.04391000024</v>
      </c>
      <c r="L1073" s="16">
        <f>Daten!G1073</f>
        <v>353</v>
      </c>
      <c r="M1073" s="16">
        <f>Daten!H1073</f>
        <v>1404</v>
      </c>
      <c r="N1073" s="16">
        <f>Daten!I1073</f>
        <v>352</v>
      </c>
      <c r="O1073" s="28">
        <f t="shared" si="422"/>
        <v>0.50213675213675213</v>
      </c>
      <c r="P1073" s="16">
        <f t="shared" si="423"/>
        <v>776.42849839068026</v>
      </c>
      <c r="Q1073" s="21">
        <f t="shared" si="424"/>
        <v>-71.428498390680261</v>
      </c>
      <c r="R1073" s="27">
        <f t="shared" si="425"/>
        <v>-14285.699678136052</v>
      </c>
      <c r="S1073" s="9">
        <f>Daten!K1073</f>
        <v>25787</v>
      </c>
      <c r="T1073" s="9">
        <f>Daten!L1073</f>
        <v>137122</v>
      </c>
      <c r="U1073" s="9">
        <f>Daten!M1073</f>
        <v>231601</v>
      </c>
      <c r="V1073" s="9">
        <f>Daten!N1073</f>
        <v>500</v>
      </c>
      <c r="W1073" s="9">
        <f>Daten!O1073</f>
        <v>500</v>
      </c>
      <c r="X1073" s="23">
        <f t="shared" si="426"/>
        <v>394510</v>
      </c>
      <c r="Y1073" s="9">
        <f t="shared" si="427"/>
        <v>745988.74801711307</v>
      </c>
      <c r="Z1073" s="21">
        <f t="shared" si="428"/>
        <v>-351478.74801711307</v>
      </c>
      <c r="AA1073" s="27">
        <f t="shared" si="429"/>
        <v>35147.87480171131</v>
      </c>
      <c r="AB1073" s="32">
        <f t="shared" si="430"/>
        <v>-23270.86878642498</v>
      </c>
      <c r="AC1073" s="31">
        <f t="shared" si="431"/>
        <v>0</v>
      </c>
      <c r="AG1073" s="26">
        <f t="shared" si="432"/>
        <v>0</v>
      </c>
      <c r="AH1073" s="26">
        <f t="shared" si="433"/>
        <v>0</v>
      </c>
      <c r="AI1073" s="26">
        <f t="shared" si="434"/>
        <v>0</v>
      </c>
      <c r="AJ1073" s="26">
        <f t="shared" si="435"/>
        <v>1</v>
      </c>
      <c r="AK1073" s="26">
        <f t="shared" si="436"/>
        <v>0</v>
      </c>
      <c r="AL1073" s="26">
        <f t="shared" ca="1" si="437"/>
        <v>0</v>
      </c>
      <c r="AM1073" s="26">
        <f t="shared" ca="1" si="438"/>
        <v>0</v>
      </c>
      <c r="AN1073" s="26">
        <f ca="1">IF(AM1073=0,0,COUNTIF($AM$19:AM1073,C1073*10+1))</f>
        <v>0</v>
      </c>
      <c r="AO1073" s="21">
        <f t="shared" ca="1" si="439"/>
        <v>0</v>
      </c>
      <c r="AP1073" s="33">
        <f t="shared" ca="1" si="440"/>
        <v>0</v>
      </c>
      <c r="AR1073" s="111">
        <v>0</v>
      </c>
      <c r="AS1073" s="26"/>
    </row>
    <row r="1074" spans="1:45" x14ac:dyDescent="0.2">
      <c r="A1074" s="15">
        <f>Daten!A1074</f>
        <v>41016</v>
      </c>
      <c r="B1074" s="8" t="str">
        <f>Daten!B1074</f>
        <v>Oftering</v>
      </c>
      <c r="C1074" s="15">
        <f t="shared" si="416"/>
        <v>4</v>
      </c>
      <c r="D1074" s="10">
        <f>Daten!D1074</f>
        <v>0</v>
      </c>
      <c r="E1074" s="9">
        <f>Daten!E1074</f>
        <v>2103</v>
      </c>
      <c r="F1074" s="9">
        <f>Daten!F1074</f>
        <v>2064</v>
      </c>
      <c r="G1074" s="27">
        <f t="shared" si="417"/>
        <v>39</v>
      </c>
      <c r="H1074" s="29">
        <f t="shared" si="418"/>
        <v>1.8895348837209301E-2</v>
      </c>
      <c r="I1074" s="21">
        <f t="shared" si="419"/>
        <v>26.623957262916793</v>
      </c>
      <c r="J1074" s="21">
        <f t="shared" si="420"/>
        <v>12.376042737083207</v>
      </c>
      <c r="K1074" s="27">
        <f t="shared" si="421"/>
        <v>-6188.0213685416038</v>
      </c>
      <c r="L1074" s="16">
        <f>Daten!G1074</f>
        <v>359</v>
      </c>
      <c r="M1074" s="16">
        <f>Daten!H1074</f>
        <v>1370</v>
      </c>
      <c r="N1074" s="16">
        <f>Daten!I1074</f>
        <v>374</v>
      </c>
      <c r="O1074" s="28">
        <f t="shared" si="422"/>
        <v>0.53503649635036499</v>
      </c>
      <c r="P1074" s="16">
        <f t="shared" si="423"/>
        <v>757.62609885700283</v>
      </c>
      <c r="Q1074" s="21">
        <f t="shared" si="424"/>
        <v>-24.62609885700283</v>
      </c>
      <c r="R1074" s="27">
        <f t="shared" si="425"/>
        <v>-4925.2197714005661</v>
      </c>
      <c r="S1074" s="9">
        <f>Daten!K1074</f>
        <v>19709</v>
      </c>
      <c r="T1074" s="9">
        <f>Daten!L1074</f>
        <v>160543</v>
      </c>
      <c r="U1074" s="9">
        <f>Daten!M1074</f>
        <v>679826</v>
      </c>
      <c r="V1074" s="9">
        <f>Daten!N1074</f>
        <v>500</v>
      </c>
      <c r="W1074" s="9">
        <f>Daten!O1074</f>
        <v>500</v>
      </c>
      <c r="X1074" s="23">
        <f t="shared" si="426"/>
        <v>860078</v>
      </c>
      <c r="Y1074" s="9">
        <f t="shared" si="427"/>
        <v>743866.4471692692</v>
      </c>
      <c r="Z1074" s="21">
        <f t="shared" si="428"/>
        <v>116211.5528307308</v>
      </c>
      <c r="AA1074" s="27">
        <f t="shared" si="429"/>
        <v>-11621.15528307308</v>
      </c>
      <c r="AB1074" s="32">
        <f t="shared" si="430"/>
        <v>-22734.396423015249</v>
      </c>
      <c r="AC1074" s="31">
        <f t="shared" si="431"/>
        <v>0</v>
      </c>
      <c r="AG1074" s="26">
        <f t="shared" si="432"/>
        <v>0</v>
      </c>
      <c r="AH1074" s="26">
        <f t="shared" si="433"/>
        <v>0</v>
      </c>
      <c r="AI1074" s="26">
        <f t="shared" si="434"/>
        <v>0</v>
      </c>
      <c r="AJ1074" s="26">
        <f t="shared" si="435"/>
        <v>1</v>
      </c>
      <c r="AK1074" s="26">
        <f t="shared" si="436"/>
        <v>0</v>
      </c>
      <c r="AL1074" s="26">
        <f t="shared" ca="1" si="437"/>
        <v>0</v>
      </c>
      <c r="AM1074" s="26">
        <f t="shared" ca="1" si="438"/>
        <v>0</v>
      </c>
      <c r="AN1074" s="26">
        <f ca="1">IF(AM1074=0,0,COUNTIF($AM$19:AM1074,C1074*10+1))</f>
        <v>0</v>
      </c>
      <c r="AO1074" s="21">
        <f t="shared" ca="1" si="439"/>
        <v>0</v>
      </c>
      <c r="AP1074" s="33">
        <f t="shared" ca="1" si="440"/>
        <v>0</v>
      </c>
      <c r="AR1074" s="111">
        <v>0</v>
      </c>
      <c r="AS1074" s="26"/>
    </row>
    <row r="1075" spans="1:45" x14ac:dyDescent="0.2">
      <c r="A1075" s="15">
        <f>Daten!A1075</f>
        <v>41017</v>
      </c>
      <c r="B1075" s="8" t="str">
        <f>Daten!B1075</f>
        <v>Pasching</v>
      </c>
      <c r="C1075" s="15">
        <f t="shared" si="416"/>
        <v>4</v>
      </c>
      <c r="D1075" s="10">
        <f>Daten!D1075</f>
        <v>0</v>
      </c>
      <c r="E1075" s="9">
        <f>Daten!E1075</f>
        <v>7595</v>
      </c>
      <c r="F1075" s="9">
        <f>Daten!F1075</f>
        <v>7165</v>
      </c>
      <c r="G1075" s="27">
        <f t="shared" si="417"/>
        <v>430</v>
      </c>
      <c r="H1075" s="29">
        <f t="shared" si="418"/>
        <v>6.0013956734124213E-2</v>
      </c>
      <c r="I1075" s="21">
        <f t="shared" si="419"/>
        <v>92.422797378293993</v>
      </c>
      <c r="J1075" s="21">
        <f t="shared" si="420"/>
        <v>337.57720262170602</v>
      </c>
      <c r="K1075" s="27">
        <f t="shared" si="421"/>
        <v>-168788.601310853</v>
      </c>
      <c r="L1075" s="16">
        <f>Daten!G1075</f>
        <v>1155</v>
      </c>
      <c r="M1075" s="16">
        <f>Daten!H1075</f>
        <v>5082</v>
      </c>
      <c r="N1075" s="16">
        <f>Daten!I1075</f>
        <v>1358</v>
      </c>
      <c r="O1075" s="28">
        <f t="shared" si="422"/>
        <v>0.49449035812672176</v>
      </c>
      <c r="P1075" s="16">
        <f t="shared" si="423"/>
        <v>2810.4057185337874</v>
      </c>
      <c r="Q1075" s="21">
        <f t="shared" si="424"/>
        <v>-297.40571853378742</v>
      </c>
      <c r="R1075" s="27">
        <f t="shared" si="425"/>
        <v>-59481.143706757488</v>
      </c>
      <c r="S1075" s="9">
        <f>Daten!K1075</f>
        <v>13540</v>
      </c>
      <c r="T1075" s="9">
        <f>Daten!L1075</f>
        <v>1112646</v>
      </c>
      <c r="U1075" s="9">
        <f>Daten!M1075</f>
        <v>8251418</v>
      </c>
      <c r="V1075" s="9">
        <f>Daten!N1075</f>
        <v>500</v>
      </c>
      <c r="W1075" s="9">
        <f>Daten!O1075</f>
        <v>500</v>
      </c>
      <c r="X1075" s="23">
        <f t="shared" si="426"/>
        <v>9377604</v>
      </c>
      <c r="Y1075" s="9">
        <f t="shared" si="427"/>
        <v>2686479.156562339</v>
      </c>
      <c r="Z1075" s="21">
        <f t="shared" si="428"/>
        <v>6691124.8434376605</v>
      </c>
      <c r="AA1075" s="27">
        <f t="shared" si="429"/>
        <v>-669112.48434376612</v>
      </c>
      <c r="AB1075" s="32">
        <f t="shared" si="430"/>
        <v>-897382.22936137661</v>
      </c>
      <c r="AC1075" s="31">
        <f t="shared" si="431"/>
        <v>0</v>
      </c>
      <c r="AG1075" s="26">
        <f t="shared" si="432"/>
        <v>0</v>
      </c>
      <c r="AH1075" s="26">
        <f t="shared" si="433"/>
        <v>0</v>
      </c>
      <c r="AI1075" s="26">
        <f t="shared" si="434"/>
        <v>0</v>
      </c>
      <c r="AJ1075" s="26">
        <f t="shared" si="435"/>
        <v>1</v>
      </c>
      <c r="AK1075" s="26">
        <f t="shared" si="436"/>
        <v>0</v>
      </c>
      <c r="AL1075" s="26">
        <f t="shared" ca="1" si="437"/>
        <v>0</v>
      </c>
      <c r="AM1075" s="26">
        <f t="shared" ca="1" si="438"/>
        <v>0</v>
      </c>
      <c r="AN1075" s="26">
        <f ca="1">IF(AM1075=0,0,COUNTIF($AM$19:AM1075,C1075*10+1))</f>
        <v>0</v>
      </c>
      <c r="AO1075" s="21">
        <f t="shared" ca="1" si="439"/>
        <v>0</v>
      </c>
      <c r="AP1075" s="33">
        <f t="shared" ca="1" si="440"/>
        <v>0</v>
      </c>
      <c r="AR1075" s="111">
        <v>0</v>
      </c>
      <c r="AS1075" s="26"/>
    </row>
    <row r="1076" spans="1:45" x14ac:dyDescent="0.2">
      <c r="A1076" s="15">
        <f>Daten!A1076</f>
        <v>41018</v>
      </c>
      <c r="B1076" s="8" t="str">
        <f>Daten!B1076</f>
        <v>Piberbach</v>
      </c>
      <c r="C1076" s="15">
        <f t="shared" si="416"/>
        <v>4</v>
      </c>
      <c r="D1076" s="10">
        <f>Daten!D1076</f>
        <v>0</v>
      </c>
      <c r="E1076" s="9">
        <f>Daten!E1076</f>
        <v>1880</v>
      </c>
      <c r="F1076" s="9">
        <f>Daten!F1076</f>
        <v>1880</v>
      </c>
      <c r="G1076" s="27">
        <f t="shared" si="417"/>
        <v>0</v>
      </c>
      <c r="H1076" s="29">
        <f t="shared" si="418"/>
        <v>0</v>
      </c>
      <c r="I1076" s="21">
        <f t="shared" si="419"/>
        <v>24.25050370847072</v>
      </c>
      <c r="J1076" s="21">
        <f t="shared" si="420"/>
        <v>-24.25050370847072</v>
      </c>
      <c r="K1076" s="27">
        <f t="shared" si="421"/>
        <v>12125.251854235361</v>
      </c>
      <c r="L1076" s="16">
        <f>Daten!G1076</f>
        <v>328</v>
      </c>
      <c r="M1076" s="16">
        <f>Daten!H1076</f>
        <v>1255</v>
      </c>
      <c r="N1076" s="16">
        <f>Daten!I1076</f>
        <v>297</v>
      </c>
      <c r="O1076" s="28">
        <f t="shared" si="422"/>
        <v>0.49800796812749004</v>
      </c>
      <c r="P1076" s="16">
        <f t="shared" si="423"/>
        <v>694.02974749309385</v>
      </c>
      <c r="Q1076" s="21">
        <f t="shared" si="424"/>
        <v>-69.029747493093851</v>
      </c>
      <c r="R1076" s="27">
        <f t="shared" si="425"/>
        <v>-13805.949498618771</v>
      </c>
      <c r="S1076" s="9">
        <f>Daten!K1076</f>
        <v>19508</v>
      </c>
      <c r="T1076" s="9">
        <f>Daten!L1076</f>
        <v>88723</v>
      </c>
      <c r="U1076" s="9">
        <f>Daten!M1076</f>
        <v>96790</v>
      </c>
      <c r="V1076" s="9">
        <f>Daten!N1076</f>
        <v>500</v>
      </c>
      <c r="W1076" s="9">
        <f>Daten!O1076</f>
        <v>500</v>
      </c>
      <c r="X1076" s="23">
        <f t="shared" si="426"/>
        <v>205021</v>
      </c>
      <c r="Y1076" s="9">
        <f t="shared" si="427"/>
        <v>664987.59899107274</v>
      </c>
      <c r="Z1076" s="21">
        <f t="shared" si="428"/>
        <v>-459966.59899107274</v>
      </c>
      <c r="AA1076" s="27">
        <f t="shared" si="429"/>
        <v>45996.659899107275</v>
      </c>
      <c r="AB1076" s="32">
        <f t="shared" si="430"/>
        <v>44315.962254723869</v>
      </c>
      <c r="AC1076" s="31">
        <f t="shared" si="431"/>
        <v>44315.962254723869</v>
      </c>
      <c r="AG1076" s="26">
        <f t="shared" si="432"/>
        <v>12125.251854235361</v>
      </c>
      <c r="AH1076" s="26">
        <f t="shared" si="433"/>
        <v>45996.659899107275</v>
      </c>
      <c r="AI1076" s="26">
        <f t="shared" si="434"/>
        <v>58121.911753342632</v>
      </c>
      <c r="AJ1076" s="26">
        <f t="shared" si="435"/>
        <v>1</v>
      </c>
      <c r="AK1076" s="26">
        <f t="shared" si="436"/>
        <v>58121.911753342632</v>
      </c>
      <c r="AL1076" s="26">
        <f t="shared" ca="1" si="437"/>
        <v>111022</v>
      </c>
      <c r="AM1076" s="26">
        <f t="shared" ca="1" si="438"/>
        <v>41</v>
      </c>
      <c r="AN1076" s="26">
        <f ca="1">IF(AM1076=0,0,COUNTIF($AM$19:AM1076,C1076*10+1))</f>
        <v>78</v>
      </c>
      <c r="AO1076" s="21">
        <f t="shared" ca="1" si="439"/>
        <v>0</v>
      </c>
      <c r="AP1076" s="33">
        <f t="shared" ca="1" si="440"/>
        <v>111022</v>
      </c>
      <c r="AR1076" s="111">
        <v>50181</v>
      </c>
      <c r="AS1076" s="26"/>
    </row>
    <row r="1077" spans="1:45" x14ac:dyDescent="0.2">
      <c r="A1077" s="15">
        <f>Daten!A1077</f>
        <v>41019</v>
      </c>
      <c r="B1077" s="8" t="str">
        <f>Daten!B1077</f>
        <v>Pucking</v>
      </c>
      <c r="C1077" s="15">
        <f t="shared" si="416"/>
        <v>4</v>
      </c>
      <c r="D1077" s="10">
        <f>Daten!D1077</f>
        <v>0</v>
      </c>
      <c r="E1077" s="9">
        <f>Daten!E1077</f>
        <v>3997</v>
      </c>
      <c r="F1077" s="9">
        <f>Daten!F1077</f>
        <v>3880</v>
      </c>
      <c r="G1077" s="27">
        <f t="shared" si="417"/>
        <v>117</v>
      </c>
      <c r="H1077" s="29">
        <f t="shared" si="418"/>
        <v>3.0154639175257732E-2</v>
      </c>
      <c r="I1077" s="21">
        <f t="shared" si="419"/>
        <v>50.04891190897149</v>
      </c>
      <c r="J1077" s="21">
        <f t="shared" si="420"/>
        <v>66.95108809102851</v>
      </c>
      <c r="K1077" s="27">
        <f t="shared" si="421"/>
        <v>-33475.544045514253</v>
      </c>
      <c r="L1077" s="16">
        <f>Daten!G1077</f>
        <v>618</v>
      </c>
      <c r="M1077" s="16">
        <f>Daten!H1077</f>
        <v>2674</v>
      </c>
      <c r="N1077" s="16">
        <f>Daten!I1077</f>
        <v>705</v>
      </c>
      <c r="O1077" s="28">
        <f t="shared" si="422"/>
        <v>0.49476439790575916</v>
      </c>
      <c r="P1077" s="16">
        <f t="shared" si="423"/>
        <v>1478.7534221486319</v>
      </c>
      <c r="Q1077" s="21">
        <f t="shared" si="424"/>
        <v>-155.7534221486319</v>
      </c>
      <c r="R1077" s="27">
        <f t="shared" si="425"/>
        <v>-31150.684429726381</v>
      </c>
      <c r="S1077" s="9">
        <f>Daten!K1077</f>
        <v>16311</v>
      </c>
      <c r="T1077" s="9">
        <f>Daten!L1077</f>
        <v>317936</v>
      </c>
      <c r="U1077" s="9">
        <f>Daten!M1077</f>
        <v>845514</v>
      </c>
      <c r="V1077" s="9">
        <f>Daten!N1077</f>
        <v>500</v>
      </c>
      <c r="W1077" s="9">
        <f>Daten!O1077</f>
        <v>500</v>
      </c>
      <c r="X1077" s="23">
        <f t="shared" si="426"/>
        <v>1179761</v>
      </c>
      <c r="Y1077" s="9">
        <f t="shared" si="427"/>
        <v>1413806.0814719775</v>
      </c>
      <c r="Z1077" s="21">
        <f t="shared" si="428"/>
        <v>-234045.08147197752</v>
      </c>
      <c r="AA1077" s="27">
        <f t="shared" si="429"/>
        <v>23404.508147197754</v>
      </c>
      <c r="AB1077" s="32">
        <f t="shared" si="430"/>
        <v>-41221.72032804288</v>
      </c>
      <c r="AC1077" s="31">
        <f t="shared" si="431"/>
        <v>0</v>
      </c>
      <c r="AG1077" s="26">
        <f t="shared" si="432"/>
        <v>0</v>
      </c>
      <c r="AH1077" s="26">
        <f t="shared" si="433"/>
        <v>0</v>
      </c>
      <c r="AI1077" s="26">
        <f t="shared" si="434"/>
        <v>0</v>
      </c>
      <c r="AJ1077" s="26">
        <f t="shared" si="435"/>
        <v>1</v>
      </c>
      <c r="AK1077" s="26">
        <f t="shared" si="436"/>
        <v>0</v>
      </c>
      <c r="AL1077" s="26">
        <f t="shared" ca="1" si="437"/>
        <v>0</v>
      </c>
      <c r="AM1077" s="26">
        <f t="shared" ca="1" si="438"/>
        <v>0</v>
      </c>
      <c r="AN1077" s="26">
        <f ca="1">IF(AM1077=0,0,COUNTIF($AM$19:AM1077,C1077*10+1))</f>
        <v>0</v>
      </c>
      <c r="AO1077" s="21">
        <f t="shared" ca="1" si="439"/>
        <v>0</v>
      </c>
      <c r="AP1077" s="33">
        <f t="shared" ca="1" si="440"/>
        <v>0</v>
      </c>
      <c r="AR1077" s="111">
        <v>0</v>
      </c>
      <c r="AS1077" s="26"/>
    </row>
    <row r="1078" spans="1:45" x14ac:dyDescent="0.2">
      <c r="A1078" s="15">
        <f>Daten!A1078</f>
        <v>41020</v>
      </c>
      <c r="B1078" s="8" t="str">
        <f>Daten!B1078</f>
        <v>St. Marien</v>
      </c>
      <c r="C1078" s="15">
        <f t="shared" si="416"/>
        <v>4</v>
      </c>
      <c r="D1078" s="10">
        <f>Daten!D1078</f>
        <v>0</v>
      </c>
      <c r="E1078" s="9">
        <f>Daten!E1078</f>
        <v>4809</v>
      </c>
      <c r="F1078" s="9">
        <f>Daten!F1078</f>
        <v>4646</v>
      </c>
      <c r="G1078" s="27">
        <f t="shared" si="417"/>
        <v>163</v>
      </c>
      <c r="H1078" s="29">
        <f t="shared" si="418"/>
        <v>3.508394317692639E-2</v>
      </c>
      <c r="I1078" s="21">
        <f t="shared" si="419"/>
        <v>59.929702249763281</v>
      </c>
      <c r="J1078" s="21">
        <f t="shared" si="420"/>
        <v>103.07029775023672</v>
      </c>
      <c r="K1078" s="27">
        <f t="shared" si="421"/>
        <v>-51535.148875118357</v>
      </c>
      <c r="L1078" s="16">
        <f>Daten!G1078</f>
        <v>788</v>
      </c>
      <c r="M1078" s="16">
        <f>Daten!H1078</f>
        <v>3267</v>
      </c>
      <c r="N1078" s="16">
        <f>Daten!I1078</f>
        <v>754</v>
      </c>
      <c r="O1078" s="28">
        <f t="shared" si="422"/>
        <v>0.47199265381083561</v>
      </c>
      <c r="P1078" s="16">
        <f t="shared" si="423"/>
        <v>1806.689390486006</v>
      </c>
      <c r="Q1078" s="21">
        <f t="shared" si="424"/>
        <v>-264.689390486006</v>
      </c>
      <c r="R1078" s="27">
        <f t="shared" si="425"/>
        <v>-52937.878097201203</v>
      </c>
      <c r="S1078" s="9">
        <f>Daten!K1078</f>
        <v>42129</v>
      </c>
      <c r="T1078" s="9">
        <f>Daten!L1078</f>
        <v>313908</v>
      </c>
      <c r="U1078" s="9">
        <f>Daten!M1078</f>
        <v>756462</v>
      </c>
      <c r="V1078" s="9">
        <f>Daten!N1078</f>
        <v>500</v>
      </c>
      <c r="W1078" s="9">
        <f>Daten!O1078</f>
        <v>500</v>
      </c>
      <c r="X1078" s="23">
        <f t="shared" si="426"/>
        <v>1112499</v>
      </c>
      <c r="Y1078" s="9">
        <f t="shared" si="427"/>
        <v>1701024.1295468451</v>
      </c>
      <c r="Z1078" s="21">
        <f t="shared" si="428"/>
        <v>-588525.1295468451</v>
      </c>
      <c r="AA1078" s="27">
        <f t="shared" si="429"/>
        <v>58852.512954684513</v>
      </c>
      <c r="AB1078" s="32">
        <f t="shared" si="430"/>
        <v>-45620.51401763504</v>
      </c>
      <c r="AC1078" s="31">
        <f t="shared" si="431"/>
        <v>0</v>
      </c>
      <c r="AG1078" s="26">
        <f t="shared" si="432"/>
        <v>0</v>
      </c>
      <c r="AH1078" s="26">
        <f t="shared" si="433"/>
        <v>0</v>
      </c>
      <c r="AI1078" s="26">
        <f t="shared" si="434"/>
        <v>0</v>
      </c>
      <c r="AJ1078" s="26">
        <f t="shared" si="435"/>
        <v>1</v>
      </c>
      <c r="AK1078" s="26">
        <f t="shared" si="436"/>
        <v>0</v>
      </c>
      <c r="AL1078" s="26">
        <f t="shared" ca="1" si="437"/>
        <v>0</v>
      </c>
      <c r="AM1078" s="26">
        <f t="shared" ca="1" si="438"/>
        <v>0</v>
      </c>
      <c r="AN1078" s="26">
        <f ca="1">IF(AM1078=0,0,COUNTIF($AM$19:AM1078,C1078*10+1))</f>
        <v>0</v>
      </c>
      <c r="AO1078" s="21">
        <f t="shared" ca="1" si="439"/>
        <v>0</v>
      </c>
      <c r="AP1078" s="33">
        <f t="shared" ca="1" si="440"/>
        <v>0</v>
      </c>
      <c r="AR1078" s="111">
        <v>0</v>
      </c>
      <c r="AS1078" s="26"/>
    </row>
    <row r="1079" spans="1:45" x14ac:dyDescent="0.2">
      <c r="A1079" s="15">
        <f>Daten!A1079</f>
        <v>41021</v>
      </c>
      <c r="B1079" s="8" t="str">
        <f>Daten!B1079</f>
        <v>Traun</v>
      </c>
      <c r="C1079" s="15">
        <f t="shared" si="416"/>
        <v>4</v>
      </c>
      <c r="D1079" s="10">
        <f>Daten!D1079</f>
        <v>0</v>
      </c>
      <c r="E1079" s="9">
        <f>Daten!E1079</f>
        <v>24712</v>
      </c>
      <c r="F1079" s="9">
        <f>Daten!F1079</f>
        <v>24000</v>
      </c>
      <c r="G1079" s="27">
        <f t="shared" si="417"/>
        <v>712</v>
      </c>
      <c r="H1079" s="29">
        <f t="shared" si="418"/>
        <v>2.9666666666666668E-2</v>
      </c>
      <c r="I1079" s="21">
        <f t="shared" si="419"/>
        <v>309.58089840600923</v>
      </c>
      <c r="J1079" s="21">
        <f t="shared" si="420"/>
        <v>402.41910159399077</v>
      </c>
      <c r="K1079" s="27">
        <f t="shared" si="421"/>
        <v>-201209.55079699538</v>
      </c>
      <c r="L1079" s="16">
        <f>Daten!G1079</f>
        <v>3848</v>
      </c>
      <c r="M1079" s="16">
        <f>Daten!H1079</f>
        <v>16263</v>
      </c>
      <c r="N1079" s="16">
        <f>Daten!I1079</f>
        <v>4601</v>
      </c>
      <c r="O1079" s="28">
        <f t="shared" si="422"/>
        <v>0.51952284326385045</v>
      </c>
      <c r="P1079" s="16">
        <f t="shared" si="423"/>
        <v>8993.6301063587125</v>
      </c>
      <c r="Q1079" s="21">
        <f t="shared" si="424"/>
        <v>-544.63010635871251</v>
      </c>
      <c r="R1079" s="27">
        <f t="shared" si="425"/>
        <v>-108926.0212717425</v>
      </c>
      <c r="S1079" s="9">
        <f>Daten!K1079</f>
        <v>3980</v>
      </c>
      <c r="T1079" s="9">
        <f>Daten!L1079</f>
        <v>1994798</v>
      </c>
      <c r="U1079" s="9">
        <f>Daten!M1079</f>
        <v>11079822</v>
      </c>
      <c r="V1079" s="9">
        <f>Daten!N1079</f>
        <v>500</v>
      </c>
      <c r="W1079" s="9">
        <f>Daten!O1079</f>
        <v>500</v>
      </c>
      <c r="X1079" s="23">
        <f t="shared" si="426"/>
        <v>13078600</v>
      </c>
      <c r="Y1079" s="9">
        <f t="shared" si="427"/>
        <v>8741049.7586528677</v>
      </c>
      <c r="Z1079" s="21">
        <f t="shared" si="428"/>
        <v>4337550.2413471323</v>
      </c>
      <c r="AA1079" s="27">
        <f t="shared" si="429"/>
        <v>-433755.02413471323</v>
      </c>
      <c r="AB1079" s="32">
        <f t="shared" si="430"/>
        <v>-743890.59620345104</v>
      </c>
      <c r="AC1079" s="31">
        <f t="shared" si="431"/>
        <v>0</v>
      </c>
      <c r="AG1079" s="26">
        <f t="shared" si="432"/>
        <v>0</v>
      </c>
      <c r="AH1079" s="26">
        <f t="shared" si="433"/>
        <v>0</v>
      </c>
      <c r="AI1079" s="26">
        <f t="shared" si="434"/>
        <v>0</v>
      </c>
      <c r="AJ1079" s="26">
        <f t="shared" si="435"/>
        <v>1</v>
      </c>
      <c r="AK1079" s="26">
        <f t="shared" si="436"/>
        <v>0</v>
      </c>
      <c r="AL1079" s="26">
        <f t="shared" ca="1" si="437"/>
        <v>0</v>
      </c>
      <c r="AM1079" s="26">
        <f t="shared" ca="1" si="438"/>
        <v>0</v>
      </c>
      <c r="AN1079" s="26">
        <f ca="1">IF(AM1079=0,0,COUNTIF($AM$19:AM1079,C1079*10+1))</f>
        <v>0</v>
      </c>
      <c r="AO1079" s="21">
        <f t="shared" ca="1" si="439"/>
        <v>0</v>
      </c>
      <c r="AP1079" s="33">
        <f t="shared" ca="1" si="440"/>
        <v>0</v>
      </c>
      <c r="AR1079" s="111">
        <v>0</v>
      </c>
      <c r="AS1079" s="26"/>
    </row>
    <row r="1080" spans="1:45" x14ac:dyDescent="0.2">
      <c r="A1080" s="15">
        <f>Daten!A1080</f>
        <v>41022</v>
      </c>
      <c r="B1080" s="8" t="str">
        <f>Daten!B1080</f>
        <v>Wilhering</v>
      </c>
      <c r="C1080" s="15">
        <f t="shared" si="416"/>
        <v>4</v>
      </c>
      <c r="D1080" s="10">
        <f>Daten!D1080</f>
        <v>0</v>
      </c>
      <c r="E1080" s="9">
        <f>Daten!E1080</f>
        <v>5928</v>
      </c>
      <c r="F1080" s="9">
        <f>Daten!F1080</f>
        <v>6012</v>
      </c>
      <c r="G1080" s="27">
        <f t="shared" si="417"/>
        <v>-84</v>
      </c>
      <c r="H1080" s="29">
        <f t="shared" si="418"/>
        <v>-1.3972055888223553E-2</v>
      </c>
      <c r="I1080" s="21">
        <f t="shared" si="419"/>
        <v>77.550015050705312</v>
      </c>
      <c r="J1080" s="21">
        <f t="shared" si="420"/>
        <v>-161.55001505070533</v>
      </c>
      <c r="K1080" s="27">
        <f t="shared" si="421"/>
        <v>80775.007525352659</v>
      </c>
      <c r="L1080" s="16">
        <f>Daten!G1080</f>
        <v>919</v>
      </c>
      <c r="M1080" s="16">
        <f>Daten!H1080</f>
        <v>3875</v>
      </c>
      <c r="N1080" s="16">
        <f>Daten!I1080</f>
        <v>1134</v>
      </c>
      <c r="O1080" s="28">
        <f t="shared" si="422"/>
        <v>0.52980645161290318</v>
      </c>
      <c r="P1080" s="16">
        <f t="shared" si="423"/>
        <v>2142.920535088238</v>
      </c>
      <c r="Q1080" s="21">
        <f t="shared" si="424"/>
        <v>-89.920535088238012</v>
      </c>
      <c r="R1080" s="27">
        <f t="shared" si="425"/>
        <v>-17984.107017647602</v>
      </c>
      <c r="S1080" s="9">
        <f>Daten!K1080</f>
        <v>26466</v>
      </c>
      <c r="T1080" s="9">
        <f>Daten!L1080</f>
        <v>473627</v>
      </c>
      <c r="U1080" s="9">
        <f>Daten!M1080</f>
        <v>660306</v>
      </c>
      <c r="V1080" s="9">
        <f>Daten!N1080</f>
        <v>500</v>
      </c>
      <c r="W1080" s="9">
        <f>Daten!O1080</f>
        <v>500</v>
      </c>
      <c r="X1080" s="23">
        <f t="shared" si="426"/>
        <v>1160399</v>
      </c>
      <c r="Y1080" s="9">
        <f t="shared" si="427"/>
        <v>2096833.2376697231</v>
      </c>
      <c r="Z1080" s="21">
        <f t="shared" si="428"/>
        <v>-936434.23766972311</v>
      </c>
      <c r="AA1080" s="27">
        <f t="shared" si="429"/>
        <v>93643.423766972322</v>
      </c>
      <c r="AB1080" s="32">
        <f t="shared" si="430"/>
        <v>156434.32427467738</v>
      </c>
      <c r="AC1080" s="31">
        <f t="shared" si="431"/>
        <v>156434.32427467738</v>
      </c>
      <c r="AG1080" s="26">
        <f t="shared" si="432"/>
        <v>80775.007525352659</v>
      </c>
      <c r="AH1080" s="26">
        <f t="shared" si="433"/>
        <v>93643.423766972322</v>
      </c>
      <c r="AI1080" s="26">
        <f t="shared" si="434"/>
        <v>174418.43129232497</v>
      </c>
      <c r="AJ1080" s="26">
        <f t="shared" si="435"/>
        <v>1</v>
      </c>
      <c r="AK1080" s="26">
        <f t="shared" si="436"/>
        <v>174418.43129232497</v>
      </c>
      <c r="AL1080" s="26">
        <f t="shared" ca="1" si="437"/>
        <v>333168</v>
      </c>
      <c r="AM1080" s="26">
        <f t="shared" ca="1" si="438"/>
        <v>41</v>
      </c>
      <c r="AN1080" s="26">
        <f ca="1">IF(AM1080=0,0,COUNTIF($AM$19:AM1080,C1080*10+1))</f>
        <v>79</v>
      </c>
      <c r="AO1080" s="21">
        <f t="shared" ca="1" si="439"/>
        <v>0</v>
      </c>
      <c r="AP1080" s="33">
        <f t="shared" ca="1" si="440"/>
        <v>333168</v>
      </c>
      <c r="AR1080" s="111">
        <v>150591</v>
      </c>
      <c r="AS1080" s="26"/>
    </row>
    <row r="1081" spans="1:45" x14ac:dyDescent="0.2">
      <c r="A1081" s="15">
        <f>Daten!A1081</f>
        <v>41101</v>
      </c>
      <c r="B1081" s="8" t="str">
        <f>Daten!B1081</f>
        <v>Allerheiligen im Mühlkreis</v>
      </c>
      <c r="C1081" s="15">
        <f t="shared" si="416"/>
        <v>4</v>
      </c>
      <c r="D1081" s="10">
        <f>Daten!D1081</f>
        <v>0</v>
      </c>
      <c r="E1081" s="9">
        <f>Daten!E1081</f>
        <v>1281</v>
      </c>
      <c r="F1081" s="9">
        <f>Daten!F1081</f>
        <v>1241</v>
      </c>
      <c r="G1081" s="27">
        <f t="shared" si="417"/>
        <v>40</v>
      </c>
      <c r="H1081" s="29">
        <f t="shared" si="418"/>
        <v>3.2232070910556E-2</v>
      </c>
      <c r="I1081" s="21">
        <f t="shared" si="419"/>
        <v>16.007912288410726</v>
      </c>
      <c r="J1081" s="21">
        <f t="shared" si="420"/>
        <v>23.992087711589274</v>
      </c>
      <c r="K1081" s="27">
        <f t="shared" si="421"/>
        <v>-11996.043855794636</v>
      </c>
      <c r="L1081" s="16">
        <f>Daten!G1081</f>
        <v>218</v>
      </c>
      <c r="M1081" s="16">
        <f>Daten!H1081</f>
        <v>844</v>
      </c>
      <c r="N1081" s="16">
        <f>Daten!I1081</f>
        <v>219</v>
      </c>
      <c r="O1081" s="28">
        <f t="shared" si="422"/>
        <v>0.51777251184834128</v>
      </c>
      <c r="P1081" s="16">
        <f t="shared" si="423"/>
        <v>466.74191783599298</v>
      </c>
      <c r="Q1081" s="21">
        <f t="shared" si="424"/>
        <v>-29.741917835992979</v>
      </c>
      <c r="R1081" s="27">
        <f t="shared" si="425"/>
        <v>-5948.3835671985962</v>
      </c>
      <c r="S1081" s="9">
        <f>Daten!K1081</f>
        <v>11748</v>
      </c>
      <c r="T1081" s="9">
        <f>Daten!L1081</f>
        <v>58800</v>
      </c>
      <c r="U1081" s="9">
        <f>Daten!M1081</f>
        <v>79377</v>
      </c>
      <c r="V1081" s="9">
        <f>Daten!N1081</f>
        <v>500</v>
      </c>
      <c r="W1081" s="9">
        <f>Daten!O1081</f>
        <v>500</v>
      </c>
      <c r="X1081" s="23">
        <f t="shared" si="426"/>
        <v>149925</v>
      </c>
      <c r="Y1081" s="9">
        <f t="shared" si="427"/>
        <v>453111.23101466184</v>
      </c>
      <c r="Z1081" s="21">
        <f t="shared" si="428"/>
        <v>-303186.23101466184</v>
      </c>
      <c r="AA1081" s="27">
        <f t="shared" si="429"/>
        <v>30318.623101466186</v>
      </c>
      <c r="AB1081" s="32">
        <f t="shared" si="430"/>
        <v>12374.195678472952</v>
      </c>
      <c r="AC1081" s="31">
        <f t="shared" si="431"/>
        <v>12374.195678472952</v>
      </c>
      <c r="AG1081" s="26">
        <f t="shared" si="432"/>
        <v>-11996.043855794636</v>
      </c>
      <c r="AH1081" s="26">
        <f t="shared" si="433"/>
        <v>30318.623101466186</v>
      </c>
      <c r="AI1081" s="26">
        <f t="shared" si="434"/>
        <v>18322.57924567155</v>
      </c>
      <c r="AJ1081" s="26">
        <f t="shared" si="435"/>
        <v>1</v>
      </c>
      <c r="AK1081" s="26">
        <f t="shared" si="436"/>
        <v>18322.57924567155</v>
      </c>
      <c r="AL1081" s="26">
        <f t="shared" ca="1" si="437"/>
        <v>34999</v>
      </c>
      <c r="AM1081" s="26">
        <f t="shared" ca="1" si="438"/>
        <v>41</v>
      </c>
      <c r="AN1081" s="26">
        <f ca="1">IF(AM1081=0,0,COUNTIF($AM$19:AM1081,C1081*10+1))</f>
        <v>80</v>
      </c>
      <c r="AO1081" s="21">
        <f t="shared" ca="1" si="439"/>
        <v>0</v>
      </c>
      <c r="AP1081" s="33">
        <f t="shared" ca="1" si="440"/>
        <v>34999</v>
      </c>
      <c r="AR1081" s="111">
        <v>15819</v>
      </c>
      <c r="AS1081" s="26"/>
    </row>
    <row r="1082" spans="1:45" x14ac:dyDescent="0.2">
      <c r="A1082" s="15">
        <f>Daten!A1082</f>
        <v>41102</v>
      </c>
      <c r="B1082" s="8" t="str">
        <f>Daten!B1082</f>
        <v>Arbing</v>
      </c>
      <c r="C1082" s="15">
        <f t="shared" si="416"/>
        <v>4</v>
      </c>
      <c r="D1082" s="10">
        <f>Daten!D1082</f>
        <v>0</v>
      </c>
      <c r="E1082" s="9">
        <f>Daten!E1082</f>
        <v>1505</v>
      </c>
      <c r="F1082" s="9">
        <f>Daten!F1082</f>
        <v>1419</v>
      </c>
      <c r="G1082" s="27">
        <f t="shared" si="417"/>
        <v>86</v>
      </c>
      <c r="H1082" s="29">
        <f t="shared" si="418"/>
        <v>6.0606060606060608E-2</v>
      </c>
      <c r="I1082" s="21">
        <f t="shared" si="419"/>
        <v>18.303970618255295</v>
      </c>
      <c r="J1082" s="21">
        <f t="shared" si="420"/>
        <v>67.696029381744708</v>
      </c>
      <c r="K1082" s="27">
        <f t="shared" si="421"/>
        <v>-33848.014690872355</v>
      </c>
      <c r="L1082" s="16">
        <f>Daten!G1082</f>
        <v>257</v>
      </c>
      <c r="M1082" s="16">
        <f>Daten!H1082</f>
        <v>1032</v>
      </c>
      <c r="N1082" s="16">
        <f>Daten!I1082</f>
        <v>216</v>
      </c>
      <c r="O1082" s="28">
        <f t="shared" si="422"/>
        <v>0.45833333333333331</v>
      </c>
      <c r="P1082" s="16">
        <f t="shared" si="423"/>
        <v>570.7081270222094</v>
      </c>
      <c r="Q1082" s="21">
        <f t="shared" si="424"/>
        <v>-97.708127022209396</v>
      </c>
      <c r="R1082" s="27">
        <f t="shared" si="425"/>
        <v>-19541.625404441878</v>
      </c>
      <c r="S1082" s="9">
        <f>Daten!K1082</f>
        <v>8271</v>
      </c>
      <c r="T1082" s="9">
        <f>Daten!L1082</f>
        <v>79521</v>
      </c>
      <c r="U1082" s="9">
        <f>Daten!M1082</f>
        <v>329915</v>
      </c>
      <c r="V1082" s="9">
        <f>Daten!N1082</f>
        <v>500</v>
      </c>
      <c r="W1082" s="9">
        <f>Daten!O1082</f>
        <v>500</v>
      </c>
      <c r="X1082" s="23">
        <f t="shared" si="426"/>
        <v>417707</v>
      </c>
      <c r="Y1082" s="9">
        <f t="shared" si="427"/>
        <v>532343.79600083223</v>
      </c>
      <c r="Z1082" s="21">
        <f t="shared" si="428"/>
        <v>-114636.79600083223</v>
      </c>
      <c r="AA1082" s="27">
        <f t="shared" si="429"/>
        <v>11463.679600083224</v>
      </c>
      <c r="AB1082" s="32">
        <f t="shared" si="430"/>
        <v>-41925.960495231004</v>
      </c>
      <c r="AC1082" s="31">
        <f t="shared" si="431"/>
        <v>0</v>
      </c>
      <c r="AG1082" s="26">
        <f t="shared" si="432"/>
        <v>0</v>
      </c>
      <c r="AH1082" s="26">
        <f t="shared" si="433"/>
        <v>0</v>
      </c>
      <c r="AI1082" s="26">
        <f t="shared" si="434"/>
        <v>0</v>
      </c>
      <c r="AJ1082" s="26">
        <f t="shared" si="435"/>
        <v>1</v>
      </c>
      <c r="AK1082" s="26">
        <f t="shared" si="436"/>
        <v>0</v>
      </c>
      <c r="AL1082" s="26">
        <f t="shared" ca="1" si="437"/>
        <v>0</v>
      </c>
      <c r="AM1082" s="26">
        <f t="shared" ca="1" si="438"/>
        <v>0</v>
      </c>
      <c r="AN1082" s="26">
        <f ca="1">IF(AM1082=0,0,COUNTIF($AM$19:AM1082,C1082*10+1))</f>
        <v>0</v>
      </c>
      <c r="AO1082" s="21">
        <f t="shared" ca="1" si="439"/>
        <v>0</v>
      </c>
      <c r="AP1082" s="33">
        <f t="shared" ca="1" si="440"/>
        <v>0</v>
      </c>
      <c r="AR1082" s="111">
        <v>0</v>
      </c>
      <c r="AS1082" s="26"/>
    </row>
    <row r="1083" spans="1:45" x14ac:dyDescent="0.2">
      <c r="A1083" s="15">
        <f>Daten!A1083</f>
        <v>41103</v>
      </c>
      <c r="B1083" s="8" t="str">
        <f>Daten!B1083</f>
        <v>Baumgartenberg</v>
      </c>
      <c r="C1083" s="15">
        <f t="shared" si="416"/>
        <v>4</v>
      </c>
      <c r="D1083" s="10">
        <f>Daten!D1083</f>
        <v>0</v>
      </c>
      <c r="E1083" s="9">
        <f>Daten!E1083</f>
        <v>1789</v>
      </c>
      <c r="F1083" s="9">
        <f>Daten!F1083</f>
        <v>1678</v>
      </c>
      <c r="G1083" s="27">
        <f t="shared" si="417"/>
        <v>111</v>
      </c>
      <c r="H1083" s="29">
        <f t="shared" si="418"/>
        <v>6.6150178784266989E-2</v>
      </c>
      <c r="I1083" s="21">
        <f t="shared" si="419"/>
        <v>21.644864480220143</v>
      </c>
      <c r="J1083" s="21">
        <f t="shared" si="420"/>
        <v>89.35513551977985</v>
      </c>
      <c r="K1083" s="27">
        <f t="shared" si="421"/>
        <v>-44677.567759889927</v>
      </c>
      <c r="L1083" s="16">
        <f>Daten!G1083</f>
        <v>315</v>
      </c>
      <c r="M1083" s="16">
        <f>Daten!H1083</f>
        <v>1142</v>
      </c>
      <c r="N1083" s="16">
        <f>Daten!I1083</f>
        <v>332</v>
      </c>
      <c r="O1083" s="28">
        <f t="shared" si="422"/>
        <v>0.56654991243432573</v>
      </c>
      <c r="P1083" s="16">
        <f t="shared" si="423"/>
        <v>631.53941963116586</v>
      </c>
      <c r="Q1083" s="21">
        <f t="shared" si="424"/>
        <v>15.460580368834144</v>
      </c>
      <c r="R1083" s="27">
        <f t="shared" si="425"/>
        <v>3092.1160737668288</v>
      </c>
      <c r="S1083" s="9">
        <f>Daten!K1083</f>
        <v>11389</v>
      </c>
      <c r="T1083" s="9">
        <f>Daten!L1083</f>
        <v>95368</v>
      </c>
      <c r="U1083" s="9">
        <f>Daten!M1083</f>
        <v>795593</v>
      </c>
      <c r="V1083" s="9">
        <f>Daten!N1083</f>
        <v>500</v>
      </c>
      <c r="W1083" s="9">
        <f>Daten!O1083</f>
        <v>500</v>
      </c>
      <c r="X1083" s="23">
        <f t="shared" si="426"/>
        <v>902350</v>
      </c>
      <c r="Y1083" s="9">
        <f t="shared" si="427"/>
        <v>632799.36946544109</v>
      </c>
      <c r="Z1083" s="21">
        <f t="shared" si="428"/>
        <v>269550.63053455891</v>
      </c>
      <c r="AA1083" s="27">
        <f t="shared" si="429"/>
        <v>-26955.063053455891</v>
      </c>
      <c r="AB1083" s="32">
        <f t="shared" si="430"/>
        <v>-68540.514739578983</v>
      </c>
      <c r="AC1083" s="31">
        <f t="shared" si="431"/>
        <v>0</v>
      </c>
      <c r="AG1083" s="26">
        <f t="shared" si="432"/>
        <v>0</v>
      </c>
      <c r="AH1083" s="26">
        <f t="shared" si="433"/>
        <v>0</v>
      </c>
      <c r="AI1083" s="26">
        <f t="shared" si="434"/>
        <v>0</v>
      </c>
      <c r="AJ1083" s="26">
        <f t="shared" si="435"/>
        <v>1</v>
      </c>
      <c r="AK1083" s="26">
        <f t="shared" si="436"/>
        <v>0</v>
      </c>
      <c r="AL1083" s="26">
        <f t="shared" ca="1" si="437"/>
        <v>0</v>
      </c>
      <c r="AM1083" s="26">
        <f t="shared" ca="1" si="438"/>
        <v>0</v>
      </c>
      <c r="AN1083" s="26">
        <f ca="1">IF(AM1083=0,0,COUNTIF($AM$19:AM1083,C1083*10+1))</f>
        <v>0</v>
      </c>
      <c r="AO1083" s="21">
        <f t="shared" ca="1" si="439"/>
        <v>0</v>
      </c>
      <c r="AP1083" s="33">
        <f t="shared" ca="1" si="440"/>
        <v>0</v>
      </c>
      <c r="AR1083" s="111">
        <v>0</v>
      </c>
      <c r="AS1083" s="26"/>
    </row>
    <row r="1084" spans="1:45" x14ac:dyDescent="0.2">
      <c r="A1084" s="15">
        <f>Daten!A1084</f>
        <v>41104</v>
      </c>
      <c r="B1084" s="8" t="str">
        <f>Daten!B1084</f>
        <v>Dimbach</v>
      </c>
      <c r="C1084" s="15">
        <f t="shared" si="416"/>
        <v>4</v>
      </c>
      <c r="D1084" s="10">
        <f>Daten!D1084</f>
        <v>0</v>
      </c>
      <c r="E1084" s="9">
        <f>Daten!E1084</f>
        <v>969</v>
      </c>
      <c r="F1084" s="9">
        <f>Daten!F1084</f>
        <v>1025</v>
      </c>
      <c r="G1084" s="27">
        <f t="shared" si="417"/>
        <v>-56</v>
      </c>
      <c r="H1084" s="29">
        <f t="shared" si="418"/>
        <v>-5.4634146341463415E-2</v>
      </c>
      <c r="I1084" s="21">
        <f t="shared" si="419"/>
        <v>13.221684202756643</v>
      </c>
      <c r="J1084" s="21">
        <f t="shared" si="420"/>
        <v>-69.221684202756649</v>
      </c>
      <c r="K1084" s="27">
        <f t="shared" si="421"/>
        <v>34610.842101378323</v>
      </c>
      <c r="L1084" s="16">
        <f>Daten!G1084</f>
        <v>147</v>
      </c>
      <c r="M1084" s="16">
        <f>Daten!H1084</f>
        <v>634</v>
      </c>
      <c r="N1084" s="16">
        <f>Daten!I1084</f>
        <v>188</v>
      </c>
      <c r="O1084" s="28">
        <f t="shared" si="422"/>
        <v>0.52839116719242907</v>
      </c>
      <c r="P1084" s="16">
        <f t="shared" si="423"/>
        <v>350.60945012798527</v>
      </c>
      <c r="Q1084" s="21">
        <f t="shared" si="424"/>
        <v>-15.609450127985269</v>
      </c>
      <c r="R1084" s="27">
        <f t="shared" si="425"/>
        <v>-3121.8900255970539</v>
      </c>
      <c r="S1084" s="9">
        <f>Daten!K1084</f>
        <v>15914</v>
      </c>
      <c r="T1084" s="9">
        <f>Daten!L1084</f>
        <v>34247</v>
      </c>
      <c r="U1084" s="9">
        <f>Daten!M1084</f>
        <v>73589</v>
      </c>
      <c r="V1084" s="9">
        <f>Daten!N1084</f>
        <v>500</v>
      </c>
      <c r="W1084" s="9">
        <f>Daten!O1084</f>
        <v>500</v>
      </c>
      <c r="X1084" s="23">
        <f t="shared" si="426"/>
        <v>123750</v>
      </c>
      <c r="Y1084" s="9">
        <f t="shared" si="427"/>
        <v>342751.58692678163</v>
      </c>
      <c r="Z1084" s="21">
        <f t="shared" si="428"/>
        <v>-219001.58692678163</v>
      </c>
      <c r="AA1084" s="27">
        <f t="shared" si="429"/>
        <v>21900.158692678164</v>
      </c>
      <c r="AB1084" s="32">
        <f t="shared" si="430"/>
        <v>53389.110768459432</v>
      </c>
      <c r="AC1084" s="31">
        <f t="shared" si="431"/>
        <v>53389.110768459432</v>
      </c>
      <c r="AG1084" s="26">
        <f t="shared" si="432"/>
        <v>34610.842101378323</v>
      </c>
      <c r="AH1084" s="26">
        <f t="shared" si="433"/>
        <v>21900.158692678164</v>
      </c>
      <c r="AI1084" s="26">
        <f t="shared" si="434"/>
        <v>56511.000794056483</v>
      </c>
      <c r="AJ1084" s="26">
        <f t="shared" si="435"/>
        <v>1</v>
      </c>
      <c r="AK1084" s="26">
        <f t="shared" si="436"/>
        <v>56511.000794056483</v>
      </c>
      <c r="AL1084" s="26">
        <f t="shared" ca="1" si="437"/>
        <v>107945</v>
      </c>
      <c r="AM1084" s="26">
        <f t="shared" ca="1" si="438"/>
        <v>41</v>
      </c>
      <c r="AN1084" s="26">
        <f ca="1">IF(AM1084=0,0,COUNTIF($AM$19:AM1084,C1084*10+1))</f>
        <v>81</v>
      </c>
      <c r="AO1084" s="21">
        <f t="shared" ca="1" si="439"/>
        <v>0</v>
      </c>
      <c r="AP1084" s="33">
        <f t="shared" ca="1" si="440"/>
        <v>107945</v>
      </c>
      <c r="AR1084" s="111">
        <v>48791</v>
      </c>
      <c r="AS1084" s="26"/>
    </row>
    <row r="1085" spans="1:45" x14ac:dyDescent="0.2">
      <c r="A1085" s="15">
        <f>Daten!A1085</f>
        <v>41105</v>
      </c>
      <c r="B1085" s="8" t="str">
        <f>Daten!B1085</f>
        <v>Grein</v>
      </c>
      <c r="C1085" s="15">
        <f t="shared" si="416"/>
        <v>4</v>
      </c>
      <c r="D1085" s="10">
        <f>Daten!D1085</f>
        <v>0</v>
      </c>
      <c r="E1085" s="9">
        <f>Daten!E1085</f>
        <v>2891</v>
      </c>
      <c r="F1085" s="9">
        <f>Daten!F1085</f>
        <v>2984</v>
      </c>
      <c r="G1085" s="27">
        <f t="shared" si="417"/>
        <v>-93</v>
      </c>
      <c r="H1085" s="29">
        <f t="shared" si="418"/>
        <v>-3.1166219839142091E-2</v>
      </c>
      <c r="I1085" s="21">
        <f t="shared" si="419"/>
        <v>38.491225035147146</v>
      </c>
      <c r="J1085" s="21">
        <f t="shared" si="420"/>
        <v>-131.49122503514715</v>
      </c>
      <c r="K1085" s="27">
        <f t="shared" si="421"/>
        <v>65745.61251757358</v>
      </c>
      <c r="L1085" s="16">
        <f>Daten!G1085</f>
        <v>387</v>
      </c>
      <c r="M1085" s="16">
        <f>Daten!H1085</f>
        <v>1876</v>
      </c>
      <c r="N1085" s="16">
        <f>Daten!I1085</f>
        <v>628</v>
      </c>
      <c r="O1085" s="28">
        <f t="shared" si="422"/>
        <v>0.54104477611940294</v>
      </c>
      <c r="P1085" s="16">
        <f t="shared" si="423"/>
        <v>1037.4500448582025</v>
      </c>
      <c r="Q1085" s="21">
        <f t="shared" si="424"/>
        <v>-22.450044858202546</v>
      </c>
      <c r="R1085" s="27">
        <f t="shared" si="425"/>
        <v>-4490.0089716405091</v>
      </c>
      <c r="S1085" s="9">
        <f>Daten!K1085</f>
        <v>9008</v>
      </c>
      <c r="T1085" s="9">
        <f>Daten!L1085</f>
        <v>189766</v>
      </c>
      <c r="U1085" s="9">
        <f>Daten!M1085</f>
        <v>670855</v>
      </c>
      <c r="V1085" s="9">
        <f>Daten!N1085</f>
        <v>500</v>
      </c>
      <c r="W1085" s="9">
        <f>Daten!O1085</f>
        <v>500</v>
      </c>
      <c r="X1085" s="23">
        <f t="shared" si="426"/>
        <v>869629</v>
      </c>
      <c r="Y1085" s="9">
        <f t="shared" si="427"/>
        <v>1022595.2918527614</v>
      </c>
      <c r="Z1085" s="21">
        <f t="shared" si="428"/>
        <v>-152966.29185276141</v>
      </c>
      <c r="AA1085" s="27">
        <f t="shared" si="429"/>
        <v>15296.629185276142</v>
      </c>
      <c r="AB1085" s="32">
        <f t="shared" si="430"/>
        <v>76552.232731209224</v>
      </c>
      <c r="AC1085" s="31">
        <f t="shared" si="431"/>
        <v>76552.232731209224</v>
      </c>
      <c r="AG1085" s="26">
        <f t="shared" si="432"/>
        <v>65745.61251757358</v>
      </c>
      <c r="AH1085" s="26">
        <f t="shared" si="433"/>
        <v>15296.629185276142</v>
      </c>
      <c r="AI1085" s="26">
        <f t="shared" si="434"/>
        <v>81042.241702849715</v>
      </c>
      <c r="AJ1085" s="26">
        <f t="shared" si="435"/>
        <v>1</v>
      </c>
      <c r="AK1085" s="26">
        <f t="shared" si="436"/>
        <v>81042.241702849715</v>
      </c>
      <c r="AL1085" s="26">
        <f t="shared" ca="1" si="437"/>
        <v>154804</v>
      </c>
      <c r="AM1085" s="26">
        <f t="shared" ca="1" si="438"/>
        <v>41</v>
      </c>
      <c r="AN1085" s="26">
        <f ca="1">IF(AM1085=0,0,COUNTIF($AM$19:AM1085,C1085*10+1))</f>
        <v>82</v>
      </c>
      <c r="AO1085" s="21">
        <f t="shared" ca="1" si="439"/>
        <v>0</v>
      </c>
      <c r="AP1085" s="33">
        <f t="shared" ca="1" si="440"/>
        <v>154804</v>
      </c>
      <c r="AR1085" s="111">
        <v>69971</v>
      </c>
      <c r="AS1085" s="26"/>
    </row>
    <row r="1086" spans="1:45" x14ac:dyDescent="0.2">
      <c r="A1086" s="15">
        <f>Daten!A1086</f>
        <v>41106</v>
      </c>
      <c r="B1086" s="8" t="str">
        <f>Daten!B1086</f>
        <v>Katsdorf</v>
      </c>
      <c r="C1086" s="15">
        <f t="shared" si="416"/>
        <v>4</v>
      </c>
      <c r="D1086" s="10">
        <f>Daten!D1086</f>
        <v>0</v>
      </c>
      <c r="E1086" s="9">
        <f>Daten!E1086</f>
        <v>3189</v>
      </c>
      <c r="F1086" s="9">
        <f>Daten!F1086</f>
        <v>2974</v>
      </c>
      <c r="G1086" s="27">
        <f t="shared" si="417"/>
        <v>215</v>
      </c>
      <c r="H1086" s="29">
        <f t="shared" si="418"/>
        <v>7.2293207800941492E-2</v>
      </c>
      <c r="I1086" s="21">
        <f t="shared" si="419"/>
        <v>38.362232994144641</v>
      </c>
      <c r="J1086" s="21">
        <f t="shared" si="420"/>
        <v>176.63776700585535</v>
      </c>
      <c r="K1086" s="27">
        <f t="shared" si="421"/>
        <v>-88318.883502927682</v>
      </c>
      <c r="L1086" s="16">
        <f>Daten!G1086</f>
        <v>540</v>
      </c>
      <c r="M1086" s="16">
        <f>Daten!H1086</f>
        <v>2184</v>
      </c>
      <c r="N1086" s="16">
        <f>Daten!I1086</f>
        <v>465</v>
      </c>
      <c r="O1086" s="28">
        <f t="shared" si="422"/>
        <v>0.46016483516483514</v>
      </c>
      <c r="P1086" s="16">
        <f t="shared" si="423"/>
        <v>1207.7776641632804</v>
      </c>
      <c r="Q1086" s="21">
        <f t="shared" si="424"/>
        <v>-202.77766416328041</v>
      </c>
      <c r="R1086" s="27">
        <f t="shared" si="425"/>
        <v>-40555.532832656085</v>
      </c>
      <c r="S1086" s="9">
        <f>Daten!K1086</f>
        <v>10855</v>
      </c>
      <c r="T1086" s="9">
        <f>Daten!L1086</f>
        <v>160259</v>
      </c>
      <c r="U1086" s="9">
        <f>Daten!M1086</f>
        <v>267655</v>
      </c>
      <c r="V1086" s="9">
        <f>Daten!N1086</f>
        <v>500</v>
      </c>
      <c r="W1086" s="9">
        <f>Daten!O1086</f>
        <v>500</v>
      </c>
      <c r="X1086" s="23">
        <f t="shared" si="426"/>
        <v>438769</v>
      </c>
      <c r="Y1086" s="9">
        <f t="shared" si="427"/>
        <v>1128002.9006290059</v>
      </c>
      <c r="Z1086" s="21">
        <f t="shared" si="428"/>
        <v>-689233.90062900586</v>
      </c>
      <c r="AA1086" s="27">
        <f t="shared" si="429"/>
        <v>68923.390062900595</v>
      </c>
      <c r="AB1086" s="32">
        <f t="shared" si="430"/>
        <v>-59951.026272683172</v>
      </c>
      <c r="AC1086" s="31">
        <f t="shared" si="431"/>
        <v>0</v>
      </c>
      <c r="AG1086" s="26">
        <f t="shared" si="432"/>
        <v>0</v>
      </c>
      <c r="AH1086" s="26">
        <f t="shared" si="433"/>
        <v>0</v>
      </c>
      <c r="AI1086" s="26">
        <f t="shared" si="434"/>
        <v>0</v>
      </c>
      <c r="AJ1086" s="26">
        <f t="shared" si="435"/>
        <v>1</v>
      </c>
      <c r="AK1086" s="26">
        <f t="shared" si="436"/>
        <v>0</v>
      </c>
      <c r="AL1086" s="26">
        <f t="shared" ca="1" si="437"/>
        <v>0</v>
      </c>
      <c r="AM1086" s="26">
        <f t="shared" ca="1" si="438"/>
        <v>0</v>
      </c>
      <c r="AN1086" s="26">
        <f ca="1">IF(AM1086=0,0,COUNTIF($AM$19:AM1086,C1086*10+1))</f>
        <v>0</v>
      </c>
      <c r="AO1086" s="21">
        <f t="shared" ca="1" si="439"/>
        <v>0</v>
      </c>
      <c r="AP1086" s="33">
        <f t="shared" ca="1" si="440"/>
        <v>0</v>
      </c>
      <c r="AR1086" s="111">
        <v>0</v>
      </c>
      <c r="AS1086" s="26"/>
    </row>
    <row r="1087" spans="1:45" x14ac:dyDescent="0.2">
      <c r="A1087" s="15">
        <f>Daten!A1087</f>
        <v>41107</v>
      </c>
      <c r="B1087" s="8" t="str">
        <f>Daten!B1087</f>
        <v>Klam</v>
      </c>
      <c r="C1087" s="15">
        <f t="shared" si="416"/>
        <v>4</v>
      </c>
      <c r="D1087" s="10">
        <f>Daten!D1087</f>
        <v>0</v>
      </c>
      <c r="E1087" s="9">
        <f>Daten!E1087</f>
        <v>942</v>
      </c>
      <c r="F1087" s="9">
        <f>Daten!F1087</f>
        <v>907</v>
      </c>
      <c r="G1087" s="27">
        <f t="shared" si="417"/>
        <v>35</v>
      </c>
      <c r="H1087" s="29">
        <f t="shared" si="418"/>
        <v>3.8588754134509372E-2</v>
      </c>
      <c r="I1087" s="21">
        <f t="shared" si="419"/>
        <v>11.699578118927098</v>
      </c>
      <c r="J1087" s="21">
        <f t="shared" si="420"/>
        <v>23.3004218810729</v>
      </c>
      <c r="K1087" s="27">
        <f t="shared" si="421"/>
        <v>-11650.21094053645</v>
      </c>
      <c r="L1087" s="16">
        <f>Daten!G1087</f>
        <v>150</v>
      </c>
      <c r="M1087" s="16">
        <f>Daten!H1087</f>
        <v>683</v>
      </c>
      <c r="N1087" s="16">
        <f>Daten!I1087</f>
        <v>109</v>
      </c>
      <c r="O1087" s="28">
        <f t="shared" si="422"/>
        <v>0.37920937042459735</v>
      </c>
      <c r="P1087" s="16">
        <f t="shared" si="423"/>
        <v>377.70702592652037</v>
      </c>
      <c r="Q1087" s="21">
        <f t="shared" si="424"/>
        <v>-118.70702592652037</v>
      </c>
      <c r="R1087" s="27">
        <f t="shared" si="425"/>
        <v>-23741.405185304073</v>
      </c>
      <c r="S1087" s="9">
        <f>Daten!K1087</f>
        <v>7470</v>
      </c>
      <c r="T1087" s="9">
        <f>Daten!L1087</f>
        <v>31291</v>
      </c>
      <c r="U1087" s="9">
        <f>Daten!M1087</f>
        <v>45389</v>
      </c>
      <c r="V1087" s="9">
        <f>Daten!N1087</f>
        <v>500</v>
      </c>
      <c r="W1087" s="9">
        <f>Daten!O1087</f>
        <v>500</v>
      </c>
      <c r="X1087" s="23">
        <f t="shared" si="426"/>
        <v>84150</v>
      </c>
      <c r="Y1087" s="9">
        <f t="shared" si="427"/>
        <v>333201.23311148433</v>
      </c>
      <c r="Z1087" s="21">
        <f t="shared" si="428"/>
        <v>-249051.23311148433</v>
      </c>
      <c r="AA1087" s="27">
        <f t="shared" si="429"/>
        <v>24905.123311148433</v>
      </c>
      <c r="AB1087" s="32">
        <f t="shared" si="430"/>
        <v>-10486.492814692087</v>
      </c>
      <c r="AC1087" s="31">
        <f t="shared" si="431"/>
        <v>0</v>
      </c>
      <c r="AG1087" s="26">
        <f t="shared" si="432"/>
        <v>0</v>
      </c>
      <c r="AH1087" s="26">
        <f t="shared" si="433"/>
        <v>0</v>
      </c>
      <c r="AI1087" s="26">
        <f t="shared" si="434"/>
        <v>0</v>
      </c>
      <c r="AJ1087" s="26">
        <f t="shared" si="435"/>
        <v>1</v>
      </c>
      <c r="AK1087" s="26">
        <f t="shared" si="436"/>
        <v>0</v>
      </c>
      <c r="AL1087" s="26">
        <f t="shared" ca="1" si="437"/>
        <v>0</v>
      </c>
      <c r="AM1087" s="26">
        <f t="shared" ca="1" si="438"/>
        <v>0</v>
      </c>
      <c r="AN1087" s="26">
        <f ca="1">IF(AM1087=0,0,COUNTIF($AM$19:AM1087,C1087*10+1))</f>
        <v>0</v>
      </c>
      <c r="AO1087" s="21">
        <f t="shared" ca="1" si="439"/>
        <v>0</v>
      </c>
      <c r="AP1087" s="33">
        <f t="shared" ca="1" si="440"/>
        <v>0</v>
      </c>
      <c r="AR1087" s="111">
        <v>0</v>
      </c>
      <c r="AS1087" s="26"/>
    </row>
    <row r="1088" spans="1:45" x14ac:dyDescent="0.2">
      <c r="A1088" s="15">
        <f>Daten!A1088</f>
        <v>41108</v>
      </c>
      <c r="B1088" s="8" t="str">
        <f>Daten!B1088</f>
        <v>Bad Kreuzen</v>
      </c>
      <c r="C1088" s="15">
        <f t="shared" si="416"/>
        <v>4</v>
      </c>
      <c r="D1088" s="10">
        <f>Daten!D1088</f>
        <v>0</v>
      </c>
      <c r="E1088" s="9">
        <f>Daten!E1088</f>
        <v>2258</v>
      </c>
      <c r="F1088" s="9">
        <f>Daten!F1088</f>
        <v>2340</v>
      </c>
      <c r="G1088" s="27">
        <f t="shared" si="417"/>
        <v>-82</v>
      </c>
      <c r="H1088" s="29">
        <f t="shared" si="418"/>
        <v>-3.5042735042735043E-2</v>
      </c>
      <c r="I1088" s="21">
        <f t="shared" si="419"/>
        <v>30.184137594585899</v>
      </c>
      <c r="J1088" s="21">
        <f t="shared" si="420"/>
        <v>-112.18413759458591</v>
      </c>
      <c r="K1088" s="27">
        <f t="shared" si="421"/>
        <v>56092.068797292952</v>
      </c>
      <c r="L1088" s="16">
        <f>Daten!G1088</f>
        <v>392</v>
      </c>
      <c r="M1088" s="16">
        <f>Daten!H1088</f>
        <v>1457</v>
      </c>
      <c r="N1088" s="16">
        <f>Daten!I1088</f>
        <v>409</v>
      </c>
      <c r="O1088" s="28">
        <f t="shared" si="422"/>
        <v>0.54975978037062456</v>
      </c>
      <c r="P1088" s="16">
        <f t="shared" si="423"/>
        <v>805.73812119317745</v>
      </c>
      <c r="Q1088" s="21">
        <f t="shared" si="424"/>
        <v>-4.7381211931774487</v>
      </c>
      <c r="R1088" s="27">
        <f t="shared" si="425"/>
        <v>-947.62423863548975</v>
      </c>
      <c r="S1088" s="9">
        <f>Daten!K1088</f>
        <v>28128</v>
      </c>
      <c r="T1088" s="9">
        <f>Daten!L1088</f>
        <v>100375</v>
      </c>
      <c r="U1088" s="9">
        <f>Daten!M1088</f>
        <v>236855</v>
      </c>
      <c r="V1088" s="9">
        <f>Daten!N1088</f>
        <v>500</v>
      </c>
      <c r="W1088" s="9">
        <f>Daten!O1088</f>
        <v>500</v>
      </c>
      <c r="X1088" s="23">
        <f t="shared" si="426"/>
        <v>365358</v>
      </c>
      <c r="Y1088" s="9">
        <f t="shared" si="427"/>
        <v>798692.55240523524</v>
      </c>
      <c r="Z1088" s="21">
        <f t="shared" si="428"/>
        <v>-433334.55240523524</v>
      </c>
      <c r="AA1088" s="27">
        <f t="shared" si="429"/>
        <v>43333.45524052353</v>
      </c>
      <c r="AB1088" s="32">
        <f t="shared" si="430"/>
        <v>98477.899799180988</v>
      </c>
      <c r="AC1088" s="31">
        <f t="shared" si="431"/>
        <v>98477.899799180988</v>
      </c>
      <c r="AG1088" s="26">
        <f t="shared" si="432"/>
        <v>56092.068797292952</v>
      </c>
      <c r="AH1088" s="26">
        <f t="shared" si="433"/>
        <v>43333.45524052353</v>
      </c>
      <c r="AI1088" s="26">
        <f t="shared" si="434"/>
        <v>99425.524037816474</v>
      </c>
      <c r="AJ1088" s="26">
        <f t="shared" si="435"/>
        <v>1</v>
      </c>
      <c r="AK1088" s="26">
        <f t="shared" si="436"/>
        <v>99425.524037816474</v>
      </c>
      <c r="AL1088" s="26">
        <f t="shared" ca="1" si="437"/>
        <v>189919</v>
      </c>
      <c r="AM1088" s="26">
        <f t="shared" ca="1" si="438"/>
        <v>41</v>
      </c>
      <c r="AN1088" s="26">
        <f ca="1">IF(AM1088=0,0,COUNTIF($AM$19:AM1088,C1088*10+1))</f>
        <v>83</v>
      </c>
      <c r="AO1088" s="21">
        <f t="shared" ca="1" si="439"/>
        <v>0</v>
      </c>
      <c r="AP1088" s="33">
        <f t="shared" ca="1" si="440"/>
        <v>189919</v>
      </c>
      <c r="AR1088" s="111">
        <v>85843</v>
      </c>
      <c r="AS1088" s="26"/>
    </row>
    <row r="1089" spans="1:45" x14ac:dyDescent="0.2">
      <c r="A1089" s="15">
        <f>Daten!A1089</f>
        <v>41109</v>
      </c>
      <c r="B1089" s="8" t="str">
        <f>Daten!B1089</f>
        <v>Langenstein</v>
      </c>
      <c r="C1089" s="15">
        <f t="shared" si="416"/>
        <v>4</v>
      </c>
      <c r="D1089" s="10">
        <f>Daten!D1089</f>
        <v>0</v>
      </c>
      <c r="E1089" s="9">
        <f>Daten!E1089</f>
        <v>2521</v>
      </c>
      <c r="F1089" s="9">
        <f>Daten!F1089</f>
        <v>2519</v>
      </c>
      <c r="G1089" s="27">
        <f t="shared" si="417"/>
        <v>2</v>
      </c>
      <c r="H1089" s="29">
        <f t="shared" si="418"/>
        <v>7.9396585946804284E-4</v>
      </c>
      <c r="I1089" s="21">
        <f t="shared" si="419"/>
        <v>32.493095128530719</v>
      </c>
      <c r="J1089" s="21">
        <f t="shared" si="420"/>
        <v>-30.493095128530719</v>
      </c>
      <c r="K1089" s="27">
        <f t="shared" si="421"/>
        <v>15246.54756426536</v>
      </c>
      <c r="L1089" s="16">
        <f>Daten!G1089</f>
        <v>351</v>
      </c>
      <c r="M1089" s="16">
        <f>Daten!H1089</f>
        <v>1712</v>
      </c>
      <c r="N1089" s="16">
        <f>Daten!I1089</f>
        <v>458</v>
      </c>
      <c r="O1089" s="28">
        <f t="shared" si="422"/>
        <v>0.47254672897196259</v>
      </c>
      <c r="P1089" s="16">
        <f t="shared" si="423"/>
        <v>946.75611769575835</v>
      </c>
      <c r="Q1089" s="21">
        <f t="shared" si="424"/>
        <v>-137.75611769575835</v>
      </c>
      <c r="R1089" s="27">
        <f t="shared" si="425"/>
        <v>-27551.22353915167</v>
      </c>
      <c r="S1089" s="9">
        <f>Daten!K1089</f>
        <v>7001</v>
      </c>
      <c r="T1089" s="9">
        <f>Daten!L1089</f>
        <v>150474</v>
      </c>
      <c r="U1089" s="9">
        <f>Daten!M1089</f>
        <v>450695</v>
      </c>
      <c r="V1089" s="9">
        <f>Daten!N1089</f>
        <v>500</v>
      </c>
      <c r="W1089" s="9">
        <f>Daten!O1089</f>
        <v>500</v>
      </c>
      <c r="X1089" s="23">
        <f t="shared" si="426"/>
        <v>608170</v>
      </c>
      <c r="Y1089" s="9">
        <f t="shared" si="427"/>
        <v>891720.07290239062</v>
      </c>
      <c r="Z1089" s="21">
        <f t="shared" si="428"/>
        <v>-283550.07290239062</v>
      </c>
      <c r="AA1089" s="27">
        <f t="shared" si="429"/>
        <v>28355.007290239064</v>
      </c>
      <c r="AB1089" s="32">
        <f t="shared" si="430"/>
        <v>16050.331315352754</v>
      </c>
      <c r="AC1089" s="31">
        <f t="shared" si="431"/>
        <v>16050.331315352754</v>
      </c>
      <c r="AG1089" s="26">
        <f t="shared" si="432"/>
        <v>15246.54756426536</v>
      </c>
      <c r="AH1089" s="26">
        <f t="shared" si="433"/>
        <v>28355.007290239064</v>
      </c>
      <c r="AI1089" s="26">
        <f t="shared" si="434"/>
        <v>43601.554854504422</v>
      </c>
      <c r="AJ1089" s="26">
        <f t="shared" si="435"/>
        <v>1</v>
      </c>
      <c r="AK1089" s="26">
        <f t="shared" si="436"/>
        <v>43601.554854504422</v>
      </c>
      <c r="AL1089" s="26">
        <f t="shared" ca="1" si="437"/>
        <v>83286</v>
      </c>
      <c r="AM1089" s="26">
        <f t="shared" ca="1" si="438"/>
        <v>41</v>
      </c>
      <c r="AN1089" s="26">
        <f ca="1">IF(AM1089=0,0,COUNTIF($AM$19:AM1089,C1089*10+1))</f>
        <v>84</v>
      </c>
      <c r="AO1089" s="21">
        <f t="shared" ca="1" si="439"/>
        <v>0</v>
      </c>
      <c r="AP1089" s="33">
        <f t="shared" ca="1" si="440"/>
        <v>83286</v>
      </c>
      <c r="AR1089" s="111">
        <v>37645</v>
      </c>
      <c r="AS1089" s="26"/>
    </row>
    <row r="1090" spans="1:45" x14ac:dyDescent="0.2">
      <c r="A1090" s="15">
        <f>Daten!A1090</f>
        <v>41110</v>
      </c>
      <c r="B1090" s="8" t="str">
        <f>Daten!B1090</f>
        <v>Luftenberg an der Donau</v>
      </c>
      <c r="C1090" s="15">
        <f t="shared" si="416"/>
        <v>4</v>
      </c>
      <c r="D1090" s="10">
        <f>Daten!D1090</f>
        <v>0</v>
      </c>
      <c r="E1090" s="9">
        <f>Daten!E1090</f>
        <v>4238</v>
      </c>
      <c r="F1090" s="9">
        <f>Daten!F1090</f>
        <v>4053</v>
      </c>
      <c r="G1090" s="27">
        <f t="shared" si="417"/>
        <v>185</v>
      </c>
      <c r="H1090" s="29">
        <f t="shared" si="418"/>
        <v>4.5645201085615594E-2</v>
      </c>
      <c r="I1090" s="21">
        <f t="shared" si="419"/>
        <v>52.280474218314808</v>
      </c>
      <c r="J1090" s="21">
        <f t="shared" si="420"/>
        <v>132.71952578168521</v>
      </c>
      <c r="K1090" s="27">
        <f t="shared" si="421"/>
        <v>-66359.762890842598</v>
      </c>
      <c r="L1090" s="16">
        <f>Daten!G1090</f>
        <v>659</v>
      </c>
      <c r="M1090" s="16">
        <f>Daten!H1090</f>
        <v>2864</v>
      </c>
      <c r="N1090" s="16">
        <f>Daten!I1090</f>
        <v>715</v>
      </c>
      <c r="O1090" s="28">
        <f t="shared" si="422"/>
        <v>0.47974860335195529</v>
      </c>
      <c r="P1090" s="16">
        <f t="shared" si="423"/>
        <v>1583.8256548368292</v>
      </c>
      <c r="Q1090" s="21">
        <f t="shared" si="424"/>
        <v>-209.82565483682924</v>
      </c>
      <c r="R1090" s="27">
        <f t="shared" si="425"/>
        <v>-41965.130967365847</v>
      </c>
      <c r="S1090" s="9">
        <f>Daten!K1090</f>
        <v>8924</v>
      </c>
      <c r="T1090" s="9">
        <f>Daten!L1090</f>
        <v>227918</v>
      </c>
      <c r="U1090" s="9">
        <f>Daten!M1090</f>
        <v>764611</v>
      </c>
      <c r="V1090" s="9">
        <f>Daten!N1090</f>
        <v>500</v>
      </c>
      <c r="W1090" s="9">
        <f>Daten!O1090</f>
        <v>500</v>
      </c>
      <c r="X1090" s="23">
        <f t="shared" si="426"/>
        <v>1001453</v>
      </c>
      <c r="Y1090" s="9">
        <f t="shared" si="427"/>
        <v>1499051.8321937055</v>
      </c>
      <c r="Z1090" s="21">
        <f t="shared" si="428"/>
        <v>-497598.83219370549</v>
      </c>
      <c r="AA1090" s="27">
        <f t="shared" si="429"/>
        <v>49759.883219370553</v>
      </c>
      <c r="AB1090" s="32">
        <f t="shared" si="430"/>
        <v>-58565.010638837884</v>
      </c>
      <c r="AC1090" s="31">
        <f t="shared" si="431"/>
        <v>0</v>
      </c>
      <c r="AG1090" s="26">
        <f t="shared" si="432"/>
        <v>0</v>
      </c>
      <c r="AH1090" s="26">
        <f t="shared" si="433"/>
        <v>0</v>
      </c>
      <c r="AI1090" s="26">
        <f t="shared" si="434"/>
        <v>0</v>
      </c>
      <c r="AJ1090" s="26">
        <f t="shared" si="435"/>
        <v>1</v>
      </c>
      <c r="AK1090" s="26">
        <f t="shared" si="436"/>
        <v>0</v>
      </c>
      <c r="AL1090" s="26">
        <f t="shared" ca="1" si="437"/>
        <v>0</v>
      </c>
      <c r="AM1090" s="26">
        <f t="shared" ca="1" si="438"/>
        <v>0</v>
      </c>
      <c r="AN1090" s="26">
        <f ca="1">IF(AM1090=0,0,COUNTIF($AM$19:AM1090,C1090*10+1))</f>
        <v>0</v>
      </c>
      <c r="AO1090" s="21">
        <f t="shared" ca="1" si="439"/>
        <v>0</v>
      </c>
      <c r="AP1090" s="33">
        <f t="shared" ca="1" si="440"/>
        <v>0</v>
      </c>
      <c r="AR1090" s="111">
        <v>0</v>
      </c>
      <c r="AS1090" s="26"/>
    </row>
    <row r="1091" spans="1:45" x14ac:dyDescent="0.2">
      <c r="A1091" s="15">
        <f>Daten!A1091</f>
        <v>41111</v>
      </c>
      <c r="B1091" s="8" t="str">
        <f>Daten!B1091</f>
        <v>Mauthausen</v>
      </c>
      <c r="C1091" s="15">
        <f t="shared" si="416"/>
        <v>4</v>
      </c>
      <c r="D1091" s="10">
        <f>Daten!D1091</f>
        <v>0</v>
      </c>
      <c r="E1091" s="9">
        <f>Daten!E1091</f>
        <v>4936</v>
      </c>
      <c r="F1091" s="9">
        <f>Daten!F1091</f>
        <v>4854</v>
      </c>
      <c r="G1091" s="27">
        <f t="shared" si="417"/>
        <v>82</v>
      </c>
      <c r="H1091" s="29">
        <f t="shared" si="418"/>
        <v>1.6893283889575606E-2</v>
      </c>
      <c r="I1091" s="21">
        <f t="shared" si="419"/>
        <v>62.612736702615365</v>
      </c>
      <c r="J1091" s="21">
        <f t="shared" si="420"/>
        <v>19.387263297384635</v>
      </c>
      <c r="K1091" s="27">
        <f t="shared" si="421"/>
        <v>-9693.631648692317</v>
      </c>
      <c r="L1091" s="16">
        <f>Daten!G1091</f>
        <v>706</v>
      </c>
      <c r="M1091" s="16">
        <f>Daten!H1091</f>
        <v>3288</v>
      </c>
      <c r="N1091" s="16">
        <f>Daten!I1091</f>
        <v>942</v>
      </c>
      <c r="O1091" s="28">
        <f t="shared" si="422"/>
        <v>0.5012165450121655</v>
      </c>
      <c r="P1091" s="16">
        <f t="shared" si="423"/>
        <v>1818.3026372568067</v>
      </c>
      <c r="Q1091" s="21">
        <f t="shared" si="424"/>
        <v>-170.30263725680675</v>
      </c>
      <c r="R1091" s="27">
        <f t="shared" si="425"/>
        <v>-34060.527451361348</v>
      </c>
      <c r="S1091" s="9">
        <f>Daten!K1091</f>
        <v>11170</v>
      </c>
      <c r="T1091" s="9">
        <f>Daten!L1091</f>
        <v>359655</v>
      </c>
      <c r="U1091" s="9">
        <f>Daten!M1091</f>
        <v>1731955</v>
      </c>
      <c r="V1091" s="9">
        <f>Daten!N1091</f>
        <v>500</v>
      </c>
      <c r="W1091" s="9">
        <f>Daten!O1091</f>
        <v>500</v>
      </c>
      <c r="X1091" s="23">
        <f t="shared" si="426"/>
        <v>2102780</v>
      </c>
      <c r="Y1091" s="9">
        <f t="shared" si="427"/>
        <v>1745946.1641595401</v>
      </c>
      <c r="Z1091" s="21">
        <f t="shared" si="428"/>
        <v>356833.83584045991</v>
      </c>
      <c r="AA1091" s="27">
        <f t="shared" si="429"/>
        <v>-35683.383584045994</v>
      </c>
      <c r="AB1091" s="32">
        <f t="shared" si="430"/>
        <v>-79437.542684099666</v>
      </c>
      <c r="AC1091" s="31">
        <f t="shared" si="431"/>
        <v>0</v>
      </c>
      <c r="AG1091" s="26">
        <f t="shared" si="432"/>
        <v>0</v>
      </c>
      <c r="AH1091" s="26">
        <f t="shared" si="433"/>
        <v>0</v>
      </c>
      <c r="AI1091" s="26">
        <f t="shared" si="434"/>
        <v>0</v>
      </c>
      <c r="AJ1091" s="26">
        <f t="shared" si="435"/>
        <v>1</v>
      </c>
      <c r="AK1091" s="26">
        <f t="shared" si="436"/>
        <v>0</v>
      </c>
      <c r="AL1091" s="26">
        <f t="shared" ca="1" si="437"/>
        <v>0</v>
      </c>
      <c r="AM1091" s="26">
        <f t="shared" ca="1" si="438"/>
        <v>0</v>
      </c>
      <c r="AN1091" s="26">
        <f ca="1">IF(AM1091=0,0,COUNTIF($AM$19:AM1091,C1091*10+1))</f>
        <v>0</v>
      </c>
      <c r="AO1091" s="21">
        <f t="shared" ca="1" si="439"/>
        <v>0</v>
      </c>
      <c r="AP1091" s="33">
        <f t="shared" ca="1" si="440"/>
        <v>0</v>
      </c>
      <c r="AR1091" s="111">
        <v>0</v>
      </c>
      <c r="AS1091" s="26"/>
    </row>
    <row r="1092" spans="1:45" x14ac:dyDescent="0.2">
      <c r="A1092" s="15">
        <f>Daten!A1092</f>
        <v>41112</v>
      </c>
      <c r="B1092" s="8" t="str">
        <f>Daten!B1092</f>
        <v>Mitterkirchen im Machland</v>
      </c>
      <c r="C1092" s="15">
        <f t="shared" si="416"/>
        <v>4</v>
      </c>
      <c r="D1092" s="10">
        <f>Daten!D1092</f>
        <v>0</v>
      </c>
      <c r="E1092" s="9">
        <f>Daten!E1092</f>
        <v>1713</v>
      </c>
      <c r="F1092" s="9">
        <f>Daten!F1092</f>
        <v>1749</v>
      </c>
      <c r="G1092" s="27">
        <f t="shared" si="417"/>
        <v>-36</v>
      </c>
      <c r="H1092" s="29">
        <f t="shared" si="418"/>
        <v>-2.0583190394511151E-2</v>
      </c>
      <c r="I1092" s="21">
        <f t="shared" si="419"/>
        <v>22.560707971337919</v>
      </c>
      <c r="J1092" s="21">
        <f t="shared" si="420"/>
        <v>-58.560707971337919</v>
      </c>
      <c r="K1092" s="27">
        <f t="shared" si="421"/>
        <v>29280.35398566896</v>
      </c>
      <c r="L1092" s="16">
        <f>Daten!G1092</f>
        <v>286</v>
      </c>
      <c r="M1092" s="16">
        <f>Daten!H1092</f>
        <v>1115</v>
      </c>
      <c r="N1092" s="16">
        <f>Daten!I1092</f>
        <v>312</v>
      </c>
      <c r="O1092" s="28">
        <f t="shared" si="422"/>
        <v>0.53632286995515699</v>
      </c>
      <c r="P1092" s="16">
        <f t="shared" si="423"/>
        <v>616.60810235442204</v>
      </c>
      <c r="Q1092" s="21">
        <f t="shared" si="424"/>
        <v>-18.608102354422044</v>
      </c>
      <c r="R1092" s="27">
        <f t="shared" si="425"/>
        <v>-3721.6204708844089</v>
      </c>
      <c r="S1092" s="9">
        <f>Daten!K1092</f>
        <v>19332</v>
      </c>
      <c r="T1092" s="9">
        <f>Daten!L1092</f>
        <v>77264</v>
      </c>
      <c r="U1092" s="9">
        <f>Daten!M1092</f>
        <v>155076</v>
      </c>
      <c r="V1092" s="9">
        <f>Daten!N1092</f>
        <v>500</v>
      </c>
      <c r="W1092" s="9">
        <f>Daten!O1092</f>
        <v>500</v>
      </c>
      <c r="X1092" s="23">
        <f t="shared" si="426"/>
        <v>251672</v>
      </c>
      <c r="Y1092" s="9">
        <f t="shared" si="427"/>
        <v>605916.89205941895</v>
      </c>
      <c r="Z1092" s="21">
        <f t="shared" si="428"/>
        <v>-354244.89205941895</v>
      </c>
      <c r="AA1092" s="27">
        <f t="shared" si="429"/>
        <v>35424.4892059419</v>
      </c>
      <c r="AB1092" s="32">
        <f t="shared" si="430"/>
        <v>60983.222720726451</v>
      </c>
      <c r="AC1092" s="31">
        <f t="shared" si="431"/>
        <v>60983.222720726451</v>
      </c>
      <c r="AG1092" s="26">
        <f t="shared" si="432"/>
        <v>29280.35398566896</v>
      </c>
      <c r="AH1092" s="26">
        <f t="shared" si="433"/>
        <v>35424.4892059419</v>
      </c>
      <c r="AI1092" s="26">
        <f t="shared" si="434"/>
        <v>64704.84319161086</v>
      </c>
      <c r="AJ1092" s="26">
        <f t="shared" si="435"/>
        <v>1</v>
      </c>
      <c r="AK1092" s="26">
        <f t="shared" si="436"/>
        <v>64704.84319161086</v>
      </c>
      <c r="AL1092" s="26">
        <f t="shared" ca="1" si="437"/>
        <v>123597</v>
      </c>
      <c r="AM1092" s="26">
        <f t="shared" ca="1" si="438"/>
        <v>41</v>
      </c>
      <c r="AN1092" s="26">
        <f ca="1">IF(AM1092=0,0,COUNTIF($AM$19:AM1092,C1092*10+1))</f>
        <v>85</v>
      </c>
      <c r="AO1092" s="21">
        <f t="shared" ca="1" si="439"/>
        <v>0</v>
      </c>
      <c r="AP1092" s="33">
        <f t="shared" ca="1" si="440"/>
        <v>123597</v>
      </c>
      <c r="AR1092" s="111">
        <v>55866</v>
      </c>
      <c r="AS1092" s="26"/>
    </row>
    <row r="1093" spans="1:45" x14ac:dyDescent="0.2">
      <c r="A1093" s="15">
        <f>Daten!A1093</f>
        <v>41113</v>
      </c>
      <c r="B1093" s="8" t="str">
        <f>Daten!B1093</f>
        <v>Münzbach</v>
      </c>
      <c r="C1093" s="15">
        <f t="shared" si="416"/>
        <v>4</v>
      </c>
      <c r="D1093" s="10">
        <f>Daten!D1093</f>
        <v>0</v>
      </c>
      <c r="E1093" s="9">
        <f>Daten!E1093</f>
        <v>1816</v>
      </c>
      <c r="F1093" s="9">
        <f>Daten!F1093</f>
        <v>1739</v>
      </c>
      <c r="G1093" s="27">
        <f t="shared" si="417"/>
        <v>77</v>
      </c>
      <c r="H1093" s="29">
        <f t="shared" si="418"/>
        <v>4.4278320874065552E-2</v>
      </c>
      <c r="I1093" s="21">
        <f t="shared" si="419"/>
        <v>22.431715930335418</v>
      </c>
      <c r="J1093" s="21">
        <f t="shared" si="420"/>
        <v>54.568284069664585</v>
      </c>
      <c r="K1093" s="27">
        <f t="shared" si="421"/>
        <v>-27284.142034832294</v>
      </c>
      <c r="L1093" s="16">
        <f>Daten!G1093</f>
        <v>342</v>
      </c>
      <c r="M1093" s="16">
        <f>Daten!H1093</f>
        <v>1212</v>
      </c>
      <c r="N1093" s="16">
        <f>Daten!I1093</f>
        <v>262</v>
      </c>
      <c r="O1093" s="28">
        <f t="shared" si="422"/>
        <v>0.49834983498349833</v>
      </c>
      <c r="P1093" s="16">
        <f t="shared" si="423"/>
        <v>670.25024220050182</v>
      </c>
      <c r="Q1093" s="21">
        <f t="shared" si="424"/>
        <v>-66.250242200501816</v>
      </c>
      <c r="R1093" s="27">
        <f t="shared" si="425"/>
        <v>-13250.048440100363</v>
      </c>
      <c r="S1093" s="9">
        <f>Daten!K1093</f>
        <v>18708</v>
      </c>
      <c r="T1093" s="9">
        <f>Daten!L1093</f>
        <v>96238</v>
      </c>
      <c r="U1093" s="9">
        <f>Daten!M1093</f>
        <v>777714</v>
      </c>
      <c r="V1093" s="9">
        <f>Daten!N1093</f>
        <v>500</v>
      </c>
      <c r="W1093" s="9">
        <f>Daten!O1093</f>
        <v>500</v>
      </c>
      <c r="X1093" s="23">
        <f t="shared" si="426"/>
        <v>892660</v>
      </c>
      <c r="Y1093" s="9">
        <f t="shared" si="427"/>
        <v>642349.72328073834</v>
      </c>
      <c r="Z1093" s="21">
        <f t="shared" si="428"/>
        <v>250310.27671926166</v>
      </c>
      <c r="AA1093" s="27">
        <f t="shared" si="429"/>
        <v>-25031.027671926167</v>
      </c>
      <c r="AB1093" s="32">
        <f t="shared" si="430"/>
        <v>-65565.218146858824</v>
      </c>
      <c r="AC1093" s="31">
        <f t="shared" si="431"/>
        <v>0</v>
      </c>
      <c r="AG1093" s="26">
        <f t="shared" si="432"/>
        <v>0</v>
      </c>
      <c r="AH1093" s="26">
        <f t="shared" si="433"/>
        <v>0</v>
      </c>
      <c r="AI1093" s="26">
        <f t="shared" si="434"/>
        <v>0</v>
      </c>
      <c r="AJ1093" s="26">
        <f t="shared" si="435"/>
        <v>1</v>
      </c>
      <c r="AK1093" s="26">
        <f t="shared" si="436"/>
        <v>0</v>
      </c>
      <c r="AL1093" s="26">
        <f t="shared" ca="1" si="437"/>
        <v>0</v>
      </c>
      <c r="AM1093" s="26">
        <f t="shared" ca="1" si="438"/>
        <v>0</v>
      </c>
      <c r="AN1093" s="26">
        <f ca="1">IF(AM1093=0,0,COUNTIF($AM$19:AM1093,C1093*10+1))</f>
        <v>0</v>
      </c>
      <c r="AO1093" s="21">
        <f t="shared" ca="1" si="439"/>
        <v>0</v>
      </c>
      <c r="AP1093" s="33">
        <f t="shared" ca="1" si="440"/>
        <v>0</v>
      </c>
      <c r="AR1093" s="111">
        <v>0</v>
      </c>
      <c r="AS1093" s="26"/>
    </row>
    <row r="1094" spans="1:45" x14ac:dyDescent="0.2">
      <c r="A1094" s="15">
        <f>Daten!A1094</f>
        <v>41114</v>
      </c>
      <c r="B1094" s="8" t="str">
        <f>Daten!B1094</f>
        <v>Naarn im Machlande</v>
      </c>
      <c r="C1094" s="15">
        <f t="shared" si="416"/>
        <v>4</v>
      </c>
      <c r="D1094" s="10">
        <f>Daten!D1094</f>
        <v>0</v>
      </c>
      <c r="E1094" s="9">
        <f>Daten!E1094</f>
        <v>3712</v>
      </c>
      <c r="F1094" s="9">
        <f>Daten!F1094</f>
        <v>3646</v>
      </c>
      <c r="G1094" s="27">
        <f t="shared" si="417"/>
        <v>66</v>
      </c>
      <c r="H1094" s="29">
        <f t="shared" si="418"/>
        <v>1.8102029621503018E-2</v>
      </c>
      <c r="I1094" s="21">
        <f t="shared" si="419"/>
        <v>47.030498149512901</v>
      </c>
      <c r="J1094" s="21">
        <f t="shared" si="420"/>
        <v>18.969501850487099</v>
      </c>
      <c r="K1094" s="27">
        <f t="shared" si="421"/>
        <v>-9484.7509252435502</v>
      </c>
      <c r="L1094" s="16">
        <f>Daten!G1094</f>
        <v>634</v>
      </c>
      <c r="M1094" s="16">
        <f>Daten!H1094</f>
        <v>2481</v>
      </c>
      <c r="N1094" s="16">
        <f>Daten!I1094</f>
        <v>597</v>
      </c>
      <c r="O1094" s="28">
        <f t="shared" si="422"/>
        <v>0.49617089883111648</v>
      </c>
      <c r="P1094" s="16">
        <f t="shared" si="423"/>
        <v>1372.0221542074628</v>
      </c>
      <c r="Q1094" s="21">
        <f t="shared" si="424"/>
        <v>-141.02215420746279</v>
      </c>
      <c r="R1094" s="27">
        <f t="shared" si="425"/>
        <v>-28204.430841492558</v>
      </c>
      <c r="S1094" s="9">
        <f>Daten!K1094</f>
        <v>34614</v>
      </c>
      <c r="T1094" s="9">
        <f>Daten!L1094</f>
        <v>208370</v>
      </c>
      <c r="U1094" s="9">
        <f>Daten!M1094</f>
        <v>933040</v>
      </c>
      <c r="V1094" s="9">
        <f>Daten!N1094</f>
        <v>500</v>
      </c>
      <c r="W1094" s="9">
        <f>Daten!O1094</f>
        <v>500</v>
      </c>
      <c r="X1094" s="23">
        <f t="shared" si="426"/>
        <v>1176024</v>
      </c>
      <c r="Y1094" s="9">
        <f t="shared" si="427"/>
        <v>1312996.7911993947</v>
      </c>
      <c r="Z1094" s="21">
        <f t="shared" si="428"/>
        <v>-136972.79119939473</v>
      </c>
      <c r="AA1094" s="27">
        <f t="shared" si="429"/>
        <v>13697.279119939474</v>
      </c>
      <c r="AB1094" s="32">
        <f t="shared" si="430"/>
        <v>-23991.902646796636</v>
      </c>
      <c r="AC1094" s="31">
        <f t="shared" si="431"/>
        <v>0</v>
      </c>
      <c r="AG1094" s="26">
        <f t="shared" si="432"/>
        <v>0</v>
      </c>
      <c r="AH1094" s="26">
        <f t="shared" si="433"/>
        <v>0</v>
      </c>
      <c r="AI1094" s="26">
        <f t="shared" si="434"/>
        <v>0</v>
      </c>
      <c r="AJ1094" s="26">
        <f t="shared" si="435"/>
        <v>1</v>
      </c>
      <c r="AK1094" s="26">
        <f t="shared" si="436"/>
        <v>0</v>
      </c>
      <c r="AL1094" s="26">
        <f t="shared" ca="1" si="437"/>
        <v>0</v>
      </c>
      <c r="AM1094" s="26">
        <f t="shared" ca="1" si="438"/>
        <v>0</v>
      </c>
      <c r="AN1094" s="26">
        <f ca="1">IF(AM1094=0,0,COUNTIF($AM$19:AM1094,C1094*10+1))</f>
        <v>0</v>
      </c>
      <c r="AO1094" s="21">
        <f t="shared" ca="1" si="439"/>
        <v>0</v>
      </c>
      <c r="AP1094" s="33">
        <f t="shared" ca="1" si="440"/>
        <v>0</v>
      </c>
      <c r="AR1094" s="111">
        <v>0</v>
      </c>
      <c r="AS1094" s="26"/>
    </row>
    <row r="1095" spans="1:45" x14ac:dyDescent="0.2">
      <c r="A1095" s="15">
        <f>Daten!A1095</f>
        <v>41115</v>
      </c>
      <c r="B1095" s="8" t="str">
        <f>Daten!B1095</f>
        <v>Pabneukirchen</v>
      </c>
      <c r="C1095" s="15">
        <f t="shared" si="416"/>
        <v>4</v>
      </c>
      <c r="D1095" s="10">
        <f>Daten!D1095</f>
        <v>0</v>
      </c>
      <c r="E1095" s="9">
        <f>Daten!E1095</f>
        <v>1696</v>
      </c>
      <c r="F1095" s="9">
        <f>Daten!F1095</f>
        <v>1717</v>
      </c>
      <c r="G1095" s="27">
        <f t="shared" si="417"/>
        <v>-21</v>
      </c>
      <c r="H1095" s="29">
        <f t="shared" si="418"/>
        <v>-1.2230634828188701E-2</v>
      </c>
      <c r="I1095" s="21">
        <f t="shared" si="419"/>
        <v>22.147933440129908</v>
      </c>
      <c r="J1095" s="21">
        <f t="shared" si="420"/>
        <v>-43.147933440129904</v>
      </c>
      <c r="K1095" s="27">
        <f t="shared" si="421"/>
        <v>21573.966720064953</v>
      </c>
      <c r="L1095" s="16">
        <f>Daten!G1095</f>
        <v>321</v>
      </c>
      <c r="M1095" s="16">
        <f>Daten!H1095</f>
        <v>1093</v>
      </c>
      <c r="N1095" s="16">
        <f>Daten!I1095</f>
        <v>282</v>
      </c>
      <c r="O1095" s="28">
        <f t="shared" si="422"/>
        <v>0.55169258920402564</v>
      </c>
      <c r="P1095" s="16">
        <f t="shared" si="423"/>
        <v>604.44184383263075</v>
      </c>
      <c r="Q1095" s="21">
        <f t="shared" si="424"/>
        <v>-1.4418438326307523</v>
      </c>
      <c r="R1095" s="27">
        <f t="shared" si="425"/>
        <v>-288.36876652615047</v>
      </c>
      <c r="S1095" s="9">
        <f>Daten!K1095</f>
        <v>30161</v>
      </c>
      <c r="T1095" s="9">
        <f>Daten!L1095</f>
        <v>71366</v>
      </c>
      <c r="U1095" s="9">
        <f>Daten!M1095</f>
        <v>369877</v>
      </c>
      <c r="V1095" s="9">
        <f>Daten!N1095</f>
        <v>500</v>
      </c>
      <c r="W1095" s="9">
        <f>Daten!O1095</f>
        <v>500</v>
      </c>
      <c r="X1095" s="23">
        <f t="shared" si="426"/>
        <v>471404</v>
      </c>
      <c r="Y1095" s="9">
        <f t="shared" si="427"/>
        <v>599903.70632386138</v>
      </c>
      <c r="Z1095" s="21">
        <f t="shared" si="428"/>
        <v>-128499.70632386138</v>
      </c>
      <c r="AA1095" s="27">
        <f t="shared" si="429"/>
        <v>12849.970632386139</v>
      </c>
      <c r="AB1095" s="32">
        <f t="shared" si="430"/>
        <v>34135.568585924942</v>
      </c>
      <c r="AC1095" s="31">
        <f t="shared" si="431"/>
        <v>34135.568585924942</v>
      </c>
      <c r="AG1095" s="26">
        <f t="shared" si="432"/>
        <v>21573.966720064953</v>
      </c>
      <c r="AH1095" s="26">
        <f t="shared" si="433"/>
        <v>12849.970632386139</v>
      </c>
      <c r="AI1095" s="26">
        <f t="shared" si="434"/>
        <v>34423.937352451088</v>
      </c>
      <c r="AJ1095" s="26">
        <f t="shared" si="435"/>
        <v>1</v>
      </c>
      <c r="AK1095" s="26">
        <f t="shared" si="436"/>
        <v>34423.937352451088</v>
      </c>
      <c r="AL1095" s="26">
        <f t="shared" ca="1" si="437"/>
        <v>65755</v>
      </c>
      <c r="AM1095" s="26">
        <f t="shared" ca="1" si="438"/>
        <v>41</v>
      </c>
      <c r="AN1095" s="26">
        <f ca="1">IF(AM1095=0,0,COUNTIF($AM$19:AM1095,C1095*10+1))</f>
        <v>86</v>
      </c>
      <c r="AO1095" s="21">
        <f t="shared" ca="1" si="439"/>
        <v>0</v>
      </c>
      <c r="AP1095" s="33">
        <f t="shared" ca="1" si="440"/>
        <v>65755</v>
      </c>
      <c r="AR1095" s="111">
        <v>29721</v>
      </c>
      <c r="AS1095" s="26"/>
    </row>
    <row r="1096" spans="1:45" x14ac:dyDescent="0.2">
      <c r="A1096" s="15">
        <f>Daten!A1096</f>
        <v>41116</v>
      </c>
      <c r="B1096" s="8" t="str">
        <f>Daten!B1096</f>
        <v>Perg</v>
      </c>
      <c r="C1096" s="15">
        <f t="shared" si="416"/>
        <v>4</v>
      </c>
      <c r="D1096" s="10">
        <f>Daten!D1096</f>
        <v>0</v>
      </c>
      <c r="E1096" s="9">
        <f>Daten!E1096</f>
        <v>8824</v>
      </c>
      <c r="F1096" s="9">
        <f>Daten!F1096</f>
        <v>8271</v>
      </c>
      <c r="G1096" s="27">
        <f t="shared" si="417"/>
        <v>553</v>
      </c>
      <c r="H1096" s="29">
        <f t="shared" si="418"/>
        <v>6.6860113650102762E-2</v>
      </c>
      <c r="I1096" s="21">
        <f t="shared" si="419"/>
        <v>106.68931711317093</v>
      </c>
      <c r="J1096" s="21">
        <f t="shared" si="420"/>
        <v>446.31068288682906</v>
      </c>
      <c r="K1096" s="27">
        <f t="shared" si="421"/>
        <v>-223155.34144341454</v>
      </c>
      <c r="L1096" s="16">
        <f>Daten!G1096</f>
        <v>1400</v>
      </c>
      <c r="M1096" s="16">
        <f>Daten!H1096</f>
        <v>6028</v>
      </c>
      <c r="N1096" s="16">
        <f>Daten!I1096</f>
        <v>1396</v>
      </c>
      <c r="O1096" s="28">
        <f t="shared" si="422"/>
        <v>0.46383543463835436</v>
      </c>
      <c r="P1096" s="16">
        <f t="shared" si="423"/>
        <v>3333.5548349708124</v>
      </c>
      <c r="Q1096" s="21">
        <f t="shared" si="424"/>
        <v>-537.55483497081241</v>
      </c>
      <c r="R1096" s="27">
        <f t="shared" si="425"/>
        <v>-107510.96699416247</v>
      </c>
      <c r="S1096" s="9">
        <f>Daten!K1096</f>
        <v>16891</v>
      </c>
      <c r="T1096" s="9">
        <f>Daten!L1096</f>
        <v>751203</v>
      </c>
      <c r="U1096" s="9">
        <f>Daten!M1096</f>
        <v>5461330</v>
      </c>
      <c r="V1096" s="9">
        <f>Daten!N1096</f>
        <v>500</v>
      </c>
      <c r="W1096" s="9">
        <f>Daten!O1096</f>
        <v>500</v>
      </c>
      <c r="X1096" s="23">
        <f t="shared" si="426"/>
        <v>6229424</v>
      </c>
      <c r="Y1096" s="9">
        <f t="shared" si="427"/>
        <v>3121197.1135623544</v>
      </c>
      <c r="Z1096" s="21">
        <f t="shared" si="428"/>
        <v>3108226.8864376456</v>
      </c>
      <c r="AA1096" s="27">
        <f t="shared" si="429"/>
        <v>-310822.68864376459</v>
      </c>
      <c r="AB1096" s="32">
        <f t="shared" si="430"/>
        <v>-641488.99708134157</v>
      </c>
      <c r="AC1096" s="31">
        <f t="shared" si="431"/>
        <v>0</v>
      </c>
      <c r="AG1096" s="26">
        <f t="shared" si="432"/>
        <v>0</v>
      </c>
      <c r="AH1096" s="26">
        <f t="shared" si="433"/>
        <v>0</v>
      </c>
      <c r="AI1096" s="26">
        <f t="shared" si="434"/>
        <v>0</v>
      </c>
      <c r="AJ1096" s="26">
        <f t="shared" si="435"/>
        <v>1</v>
      </c>
      <c r="AK1096" s="26">
        <f t="shared" si="436"/>
        <v>0</v>
      </c>
      <c r="AL1096" s="26">
        <f t="shared" ca="1" si="437"/>
        <v>0</v>
      </c>
      <c r="AM1096" s="26">
        <f t="shared" ca="1" si="438"/>
        <v>0</v>
      </c>
      <c r="AN1096" s="26">
        <f ca="1">IF(AM1096=0,0,COUNTIF($AM$19:AM1096,C1096*10+1))</f>
        <v>0</v>
      </c>
      <c r="AO1096" s="21">
        <f t="shared" ca="1" si="439"/>
        <v>0</v>
      </c>
      <c r="AP1096" s="33">
        <f t="shared" ca="1" si="440"/>
        <v>0</v>
      </c>
      <c r="AR1096" s="111">
        <v>0</v>
      </c>
      <c r="AS1096" s="26"/>
    </row>
    <row r="1097" spans="1:45" x14ac:dyDescent="0.2">
      <c r="A1097" s="15">
        <f>Daten!A1097</f>
        <v>41117</v>
      </c>
      <c r="B1097" s="8" t="str">
        <f>Daten!B1097</f>
        <v>Rechberg</v>
      </c>
      <c r="C1097" s="15">
        <f t="shared" si="416"/>
        <v>4</v>
      </c>
      <c r="D1097" s="10">
        <f>Daten!D1097</f>
        <v>0</v>
      </c>
      <c r="E1097" s="9">
        <f>Daten!E1097</f>
        <v>1004</v>
      </c>
      <c r="F1097" s="9">
        <f>Daten!F1097</f>
        <v>962</v>
      </c>
      <c r="G1097" s="27">
        <f t="shared" si="417"/>
        <v>42</v>
      </c>
      <c r="H1097" s="29">
        <f t="shared" si="418"/>
        <v>4.3659043659043661E-2</v>
      </c>
      <c r="I1097" s="21">
        <f t="shared" si="419"/>
        <v>12.409034344440869</v>
      </c>
      <c r="J1097" s="21">
        <f t="shared" si="420"/>
        <v>29.590965655559131</v>
      </c>
      <c r="K1097" s="27">
        <f t="shared" si="421"/>
        <v>-14795.482827779566</v>
      </c>
      <c r="L1097" s="16">
        <f>Daten!G1097</f>
        <v>219</v>
      </c>
      <c r="M1097" s="16">
        <f>Daten!H1097</f>
        <v>669</v>
      </c>
      <c r="N1097" s="16">
        <f>Daten!I1097</f>
        <v>116</v>
      </c>
      <c r="O1097" s="28">
        <f t="shared" si="422"/>
        <v>0.50074738415545594</v>
      </c>
      <c r="P1097" s="16">
        <f t="shared" si="423"/>
        <v>369.96486141265319</v>
      </c>
      <c r="Q1097" s="21">
        <f t="shared" si="424"/>
        <v>-34.964861412653192</v>
      </c>
      <c r="R1097" s="27">
        <f t="shared" si="425"/>
        <v>-6992.972282530638</v>
      </c>
      <c r="S1097" s="9">
        <f>Daten!K1097</f>
        <v>9619</v>
      </c>
      <c r="T1097" s="9">
        <f>Daten!L1097</f>
        <v>33927</v>
      </c>
      <c r="U1097" s="9">
        <f>Daten!M1097</f>
        <v>26371</v>
      </c>
      <c r="V1097" s="9">
        <f>Daten!N1097</f>
        <v>500</v>
      </c>
      <c r="W1097" s="9">
        <f>Daten!O1097</f>
        <v>500</v>
      </c>
      <c r="X1097" s="23">
        <f t="shared" si="426"/>
        <v>69917</v>
      </c>
      <c r="Y1097" s="9">
        <f t="shared" si="427"/>
        <v>355131.67520587076</v>
      </c>
      <c r="Z1097" s="21">
        <f t="shared" si="428"/>
        <v>-285214.67520587076</v>
      </c>
      <c r="AA1097" s="27">
        <f t="shared" si="429"/>
        <v>28521.467520587077</v>
      </c>
      <c r="AB1097" s="32">
        <f t="shared" si="430"/>
        <v>6733.0124102768714</v>
      </c>
      <c r="AC1097" s="31">
        <f t="shared" si="431"/>
        <v>6733.0124102768714</v>
      </c>
      <c r="AG1097" s="26">
        <f t="shared" si="432"/>
        <v>-14795.482827779566</v>
      </c>
      <c r="AH1097" s="26">
        <f t="shared" si="433"/>
        <v>28521.467520587077</v>
      </c>
      <c r="AI1097" s="26">
        <f t="shared" si="434"/>
        <v>13725.984692807511</v>
      </c>
      <c r="AJ1097" s="26">
        <f t="shared" si="435"/>
        <v>1</v>
      </c>
      <c r="AK1097" s="26">
        <f t="shared" si="436"/>
        <v>13725.984692807511</v>
      </c>
      <c r="AL1097" s="26">
        <f t="shared" ca="1" si="437"/>
        <v>26219</v>
      </c>
      <c r="AM1097" s="26">
        <f t="shared" ca="1" si="438"/>
        <v>41</v>
      </c>
      <c r="AN1097" s="26">
        <f ca="1">IF(AM1097=0,0,COUNTIF($AM$19:AM1097,C1097*10+1))</f>
        <v>87</v>
      </c>
      <c r="AO1097" s="21">
        <f t="shared" ca="1" si="439"/>
        <v>0</v>
      </c>
      <c r="AP1097" s="33">
        <f t="shared" ca="1" si="440"/>
        <v>26219</v>
      </c>
      <c r="AR1097" s="111">
        <v>11851</v>
      </c>
      <c r="AS1097" s="26"/>
    </row>
    <row r="1098" spans="1:45" x14ac:dyDescent="0.2">
      <c r="A1098" s="15">
        <f>Daten!A1098</f>
        <v>41118</v>
      </c>
      <c r="B1098" s="8" t="str">
        <f>Daten!B1098</f>
        <v>Ried in der Riedmark</v>
      </c>
      <c r="C1098" s="15">
        <f t="shared" si="416"/>
        <v>4</v>
      </c>
      <c r="D1098" s="10">
        <f>Daten!D1098</f>
        <v>0</v>
      </c>
      <c r="E1098" s="9">
        <f>Daten!E1098</f>
        <v>4294</v>
      </c>
      <c r="F1098" s="9">
        <f>Daten!F1098</f>
        <v>4089</v>
      </c>
      <c r="G1098" s="27">
        <f t="shared" si="417"/>
        <v>205</v>
      </c>
      <c r="H1098" s="29">
        <f t="shared" si="418"/>
        <v>5.0134507214477868E-2</v>
      </c>
      <c r="I1098" s="21">
        <f t="shared" si="419"/>
        <v>52.744845565923818</v>
      </c>
      <c r="J1098" s="21">
        <f t="shared" si="420"/>
        <v>152.25515443407619</v>
      </c>
      <c r="K1098" s="27">
        <f t="shared" si="421"/>
        <v>-76127.577217038095</v>
      </c>
      <c r="L1098" s="16">
        <f>Daten!G1098</f>
        <v>712</v>
      </c>
      <c r="M1098" s="16">
        <f>Daten!H1098</f>
        <v>2928</v>
      </c>
      <c r="N1098" s="16">
        <f>Daten!I1098</f>
        <v>654</v>
      </c>
      <c r="O1098" s="28">
        <f t="shared" si="422"/>
        <v>0.46653005464480873</v>
      </c>
      <c r="P1098" s="16">
        <f t="shared" si="423"/>
        <v>1619.2184069002221</v>
      </c>
      <c r="Q1098" s="21">
        <f t="shared" si="424"/>
        <v>-253.21840690022213</v>
      </c>
      <c r="R1098" s="27">
        <f t="shared" si="425"/>
        <v>-50643.681380044429</v>
      </c>
      <c r="S1098" s="9">
        <f>Daten!K1098</f>
        <v>28385</v>
      </c>
      <c r="T1098" s="9">
        <f>Daten!L1098</f>
        <v>173889</v>
      </c>
      <c r="U1098" s="9">
        <f>Daten!M1098</f>
        <v>230306</v>
      </c>
      <c r="V1098" s="9">
        <f>Daten!N1098</f>
        <v>500</v>
      </c>
      <c r="W1098" s="9">
        <f>Daten!O1098</f>
        <v>500</v>
      </c>
      <c r="X1098" s="23">
        <f t="shared" si="426"/>
        <v>432580</v>
      </c>
      <c r="Y1098" s="9">
        <f t="shared" si="427"/>
        <v>1518859.9734402481</v>
      </c>
      <c r="Z1098" s="21">
        <f t="shared" si="428"/>
        <v>-1086279.9734402481</v>
      </c>
      <c r="AA1098" s="27">
        <f t="shared" si="429"/>
        <v>108627.99734402481</v>
      </c>
      <c r="AB1098" s="32">
        <f t="shared" si="430"/>
        <v>-18143.261253057703</v>
      </c>
      <c r="AC1098" s="31">
        <f t="shared" si="431"/>
        <v>0</v>
      </c>
      <c r="AG1098" s="26">
        <f t="shared" si="432"/>
        <v>0</v>
      </c>
      <c r="AH1098" s="26">
        <f t="shared" si="433"/>
        <v>0</v>
      </c>
      <c r="AI1098" s="26">
        <f t="shared" si="434"/>
        <v>0</v>
      </c>
      <c r="AJ1098" s="26">
        <f t="shared" si="435"/>
        <v>1</v>
      </c>
      <c r="AK1098" s="26">
        <f t="shared" si="436"/>
        <v>0</v>
      </c>
      <c r="AL1098" s="26">
        <f t="shared" ca="1" si="437"/>
        <v>0</v>
      </c>
      <c r="AM1098" s="26">
        <f t="shared" ca="1" si="438"/>
        <v>0</v>
      </c>
      <c r="AN1098" s="26">
        <f ca="1">IF(AM1098=0,0,COUNTIF($AM$19:AM1098,C1098*10+1))</f>
        <v>0</v>
      </c>
      <c r="AO1098" s="21">
        <f t="shared" ca="1" si="439"/>
        <v>0</v>
      </c>
      <c r="AP1098" s="33">
        <f t="shared" ca="1" si="440"/>
        <v>0</v>
      </c>
      <c r="AR1098" s="111">
        <v>0</v>
      </c>
      <c r="AS1098" s="26"/>
    </row>
    <row r="1099" spans="1:45" x14ac:dyDescent="0.2">
      <c r="A1099" s="15">
        <f>Daten!A1099</f>
        <v>41119</v>
      </c>
      <c r="B1099" s="8" t="str">
        <f>Daten!B1099</f>
        <v>St. Georgen am Walde</v>
      </c>
      <c r="C1099" s="15">
        <f t="shared" si="416"/>
        <v>4</v>
      </c>
      <c r="D1099" s="10">
        <f>Daten!D1099</f>
        <v>0</v>
      </c>
      <c r="E1099" s="9">
        <f>Daten!E1099</f>
        <v>1963</v>
      </c>
      <c r="F1099" s="9">
        <f>Daten!F1099</f>
        <v>2046</v>
      </c>
      <c r="G1099" s="27">
        <f t="shared" si="417"/>
        <v>-83</v>
      </c>
      <c r="H1099" s="29">
        <f t="shared" si="418"/>
        <v>-4.056695992179863E-2</v>
      </c>
      <c r="I1099" s="21">
        <f t="shared" si="419"/>
        <v>26.391771589112285</v>
      </c>
      <c r="J1099" s="21">
        <f t="shared" si="420"/>
        <v>-109.39177158911228</v>
      </c>
      <c r="K1099" s="27">
        <f t="shared" si="421"/>
        <v>54695.885794556139</v>
      </c>
      <c r="L1099" s="16">
        <f>Daten!G1099</f>
        <v>313</v>
      </c>
      <c r="M1099" s="16">
        <f>Daten!H1099</f>
        <v>1325</v>
      </c>
      <c r="N1099" s="16">
        <f>Daten!I1099</f>
        <v>325</v>
      </c>
      <c r="O1099" s="28">
        <f t="shared" si="422"/>
        <v>0.48150943396226414</v>
      </c>
      <c r="P1099" s="16">
        <f t="shared" si="423"/>
        <v>732.74057006242981</v>
      </c>
      <c r="Q1099" s="21">
        <f t="shared" si="424"/>
        <v>-94.740570062429811</v>
      </c>
      <c r="R1099" s="27">
        <f t="shared" si="425"/>
        <v>-18948.114012485963</v>
      </c>
      <c r="S1099" s="9">
        <f>Daten!K1099</f>
        <v>28618</v>
      </c>
      <c r="T1099" s="9">
        <f>Daten!L1099</f>
        <v>89906</v>
      </c>
      <c r="U1099" s="9">
        <f>Daten!M1099</f>
        <v>137413</v>
      </c>
      <c r="V1099" s="9">
        <f>Daten!N1099</f>
        <v>500</v>
      </c>
      <c r="W1099" s="9">
        <f>Daten!O1099</f>
        <v>500</v>
      </c>
      <c r="X1099" s="23">
        <f t="shared" si="426"/>
        <v>255937</v>
      </c>
      <c r="Y1099" s="9">
        <f t="shared" si="427"/>
        <v>694346.09405291267</v>
      </c>
      <c r="Z1099" s="21">
        <f t="shared" si="428"/>
        <v>-438409.09405291267</v>
      </c>
      <c r="AA1099" s="27">
        <f t="shared" si="429"/>
        <v>43840.90940529127</v>
      </c>
      <c r="AB1099" s="32">
        <f t="shared" si="430"/>
        <v>79588.68118736145</v>
      </c>
      <c r="AC1099" s="31">
        <f t="shared" si="431"/>
        <v>79588.68118736145</v>
      </c>
      <c r="AG1099" s="26">
        <f t="shared" si="432"/>
        <v>54695.885794556139</v>
      </c>
      <c r="AH1099" s="26">
        <f t="shared" si="433"/>
        <v>43840.90940529127</v>
      </c>
      <c r="AI1099" s="26">
        <f t="shared" si="434"/>
        <v>98536.795199847402</v>
      </c>
      <c r="AJ1099" s="26">
        <f t="shared" si="435"/>
        <v>1</v>
      </c>
      <c r="AK1099" s="26">
        <f t="shared" si="436"/>
        <v>98536.795199847402</v>
      </c>
      <c r="AL1099" s="26">
        <f t="shared" ca="1" si="437"/>
        <v>188222</v>
      </c>
      <c r="AM1099" s="26">
        <f t="shared" ca="1" si="438"/>
        <v>41</v>
      </c>
      <c r="AN1099" s="26">
        <f ca="1">IF(AM1099=0,0,COUNTIF($AM$19:AM1099,C1099*10+1))</f>
        <v>88</v>
      </c>
      <c r="AO1099" s="21">
        <f t="shared" ca="1" si="439"/>
        <v>0</v>
      </c>
      <c r="AP1099" s="33">
        <f t="shared" ca="1" si="440"/>
        <v>188222</v>
      </c>
      <c r="AR1099" s="111">
        <v>85076</v>
      </c>
      <c r="AS1099" s="26"/>
    </row>
    <row r="1100" spans="1:45" x14ac:dyDescent="0.2">
      <c r="A1100" s="15">
        <f>Daten!A1100</f>
        <v>41120</v>
      </c>
      <c r="B1100" s="8" t="str">
        <f>Daten!B1100</f>
        <v>St. Georgen an der Gusen</v>
      </c>
      <c r="C1100" s="15">
        <f t="shared" si="416"/>
        <v>4</v>
      </c>
      <c r="D1100" s="10">
        <f>Daten!D1100</f>
        <v>0</v>
      </c>
      <c r="E1100" s="9">
        <f>Daten!E1100</f>
        <v>4265</v>
      </c>
      <c r="F1100" s="9">
        <f>Daten!F1100</f>
        <v>3912</v>
      </c>
      <c r="G1100" s="27">
        <f t="shared" si="417"/>
        <v>353</v>
      </c>
      <c r="H1100" s="29">
        <f t="shared" si="418"/>
        <v>9.0235173824130877E-2</v>
      </c>
      <c r="I1100" s="21">
        <f t="shared" si="419"/>
        <v>50.461686440179498</v>
      </c>
      <c r="J1100" s="21">
        <f t="shared" si="420"/>
        <v>302.53831355982049</v>
      </c>
      <c r="K1100" s="27">
        <f t="shared" si="421"/>
        <v>-151269.15677991023</v>
      </c>
      <c r="L1100" s="16">
        <f>Daten!G1100</f>
        <v>680</v>
      </c>
      <c r="M1100" s="16">
        <f>Daten!H1100</f>
        <v>2773</v>
      </c>
      <c r="N1100" s="16">
        <f>Daten!I1100</f>
        <v>812</v>
      </c>
      <c r="O1100" s="28">
        <f t="shared" si="422"/>
        <v>0.53804543815362427</v>
      </c>
      <c r="P1100" s="16">
        <f t="shared" si="423"/>
        <v>1533.5015854966925</v>
      </c>
      <c r="Q1100" s="21">
        <f t="shared" si="424"/>
        <v>-41.501585496692542</v>
      </c>
      <c r="R1100" s="27">
        <f t="shared" si="425"/>
        <v>-8300.3170993385083</v>
      </c>
      <c r="S1100" s="9">
        <f>Daten!K1100</f>
        <v>4234</v>
      </c>
      <c r="T1100" s="9">
        <f>Daten!L1100</f>
        <v>283121</v>
      </c>
      <c r="U1100" s="9">
        <f>Daten!M1100</f>
        <v>395322</v>
      </c>
      <c r="V1100" s="9">
        <f>Daten!N1100</f>
        <v>500</v>
      </c>
      <c r="W1100" s="9">
        <f>Daten!O1100</f>
        <v>500</v>
      </c>
      <c r="X1100" s="23">
        <f t="shared" si="426"/>
        <v>682677</v>
      </c>
      <c r="Y1100" s="9">
        <f t="shared" si="427"/>
        <v>1508602.1860090028</v>
      </c>
      <c r="Z1100" s="21">
        <f t="shared" si="428"/>
        <v>-825925.18600900285</v>
      </c>
      <c r="AA1100" s="27">
        <f t="shared" si="429"/>
        <v>82592.518600900294</v>
      </c>
      <c r="AB1100" s="32">
        <f t="shared" si="430"/>
        <v>-76976.955278348454</v>
      </c>
      <c r="AC1100" s="31">
        <f t="shared" si="431"/>
        <v>0</v>
      </c>
      <c r="AG1100" s="26">
        <f t="shared" si="432"/>
        <v>0</v>
      </c>
      <c r="AH1100" s="26">
        <f t="shared" si="433"/>
        <v>0</v>
      </c>
      <c r="AI1100" s="26">
        <f t="shared" si="434"/>
        <v>0</v>
      </c>
      <c r="AJ1100" s="26">
        <f t="shared" si="435"/>
        <v>1</v>
      </c>
      <c r="AK1100" s="26">
        <f t="shared" si="436"/>
        <v>0</v>
      </c>
      <c r="AL1100" s="26">
        <f t="shared" ca="1" si="437"/>
        <v>0</v>
      </c>
      <c r="AM1100" s="26">
        <f t="shared" ca="1" si="438"/>
        <v>0</v>
      </c>
      <c r="AN1100" s="26">
        <f ca="1">IF(AM1100=0,0,COUNTIF($AM$19:AM1100,C1100*10+1))</f>
        <v>0</v>
      </c>
      <c r="AO1100" s="21">
        <f t="shared" ca="1" si="439"/>
        <v>0</v>
      </c>
      <c r="AP1100" s="33">
        <f t="shared" ca="1" si="440"/>
        <v>0</v>
      </c>
      <c r="AR1100" s="111">
        <v>0</v>
      </c>
      <c r="AS1100" s="26"/>
    </row>
    <row r="1101" spans="1:45" x14ac:dyDescent="0.2">
      <c r="A1101" s="15">
        <f>Daten!A1101</f>
        <v>41121</v>
      </c>
      <c r="B1101" s="8" t="str">
        <f>Daten!B1101</f>
        <v>St. Nikola an der Donau</v>
      </c>
      <c r="C1101" s="15">
        <f t="shared" si="416"/>
        <v>4</v>
      </c>
      <c r="D1101" s="10">
        <f>Daten!D1101</f>
        <v>0</v>
      </c>
      <c r="E1101" s="9">
        <f>Daten!E1101</f>
        <v>761</v>
      </c>
      <c r="F1101" s="9">
        <f>Daten!F1101</f>
        <v>815</v>
      </c>
      <c r="G1101" s="27">
        <f t="shared" si="417"/>
        <v>-54</v>
      </c>
      <c r="H1101" s="29">
        <f t="shared" si="418"/>
        <v>-6.6257668711656448E-2</v>
      </c>
      <c r="I1101" s="21">
        <f t="shared" si="419"/>
        <v>10.512851341704062</v>
      </c>
      <c r="J1101" s="21">
        <f t="shared" si="420"/>
        <v>-64.512851341704064</v>
      </c>
      <c r="K1101" s="27">
        <f t="shared" si="421"/>
        <v>32256.425670852033</v>
      </c>
      <c r="L1101" s="16">
        <f>Daten!G1101</f>
        <v>105</v>
      </c>
      <c r="M1101" s="16">
        <f>Daten!H1101</f>
        <v>525</v>
      </c>
      <c r="N1101" s="16">
        <f>Daten!I1101</f>
        <v>131</v>
      </c>
      <c r="O1101" s="28">
        <f t="shared" si="422"/>
        <v>0.44952380952380955</v>
      </c>
      <c r="P1101" s="16">
        <f t="shared" si="423"/>
        <v>290.33116927001936</v>
      </c>
      <c r="Q1101" s="21">
        <f t="shared" si="424"/>
        <v>-54.331169270019359</v>
      </c>
      <c r="R1101" s="27">
        <f t="shared" si="425"/>
        <v>-10866.233854003873</v>
      </c>
      <c r="S1101" s="9">
        <f>Daten!K1101</f>
        <v>5959</v>
      </c>
      <c r="T1101" s="9">
        <f>Daten!L1101</f>
        <v>41154</v>
      </c>
      <c r="U1101" s="9">
        <f>Daten!M1101</f>
        <v>30908</v>
      </c>
      <c r="V1101" s="9">
        <f>Daten!N1101</f>
        <v>500</v>
      </c>
      <c r="W1101" s="9">
        <f>Daten!O1101</f>
        <v>500</v>
      </c>
      <c r="X1101" s="23">
        <f t="shared" si="426"/>
        <v>78021</v>
      </c>
      <c r="Y1101" s="9">
        <f t="shared" si="427"/>
        <v>269178.4908681949</v>
      </c>
      <c r="Z1101" s="21">
        <f t="shared" si="428"/>
        <v>-191157.4908681949</v>
      </c>
      <c r="AA1101" s="27">
        <f t="shared" si="429"/>
        <v>19115.749086819491</v>
      </c>
      <c r="AB1101" s="32">
        <f t="shared" si="430"/>
        <v>40505.940903667652</v>
      </c>
      <c r="AC1101" s="31">
        <f t="shared" si="431"/>
        <v>40505.940903667652</v>
      </c>
      <c r="AG1101" s="26">
        <f t="shared" si="432"/>
        <v>32256.425670852033</v>
      </c>
      <c r="AH1101" s="26">
        <f t="shared" si="433"/>
        <v>19115.749086819491</v>
      </c>
      <c r="AI1101" s="26">
        <f t="shared" si="434"/>
        <v>51372.174757671528</v>
      </c>
      <c r="AJ1101" s="26">
        <f t="shared" si="435"/>
        <v>1</v>
      </c>
      <c r="AK1101" s="26">
        <f t="shared" si="436"/>
        <v>51372.174757671528</v>
      </c>
      <c r="AL1101" s="26">
        <f t="shared" ca="1" si="437"/>
        <v>98129</v>
      </c>
      <c r="AM1101" s="26">
        <f t="shared" ca="1" si="438"/>
        <v>41</v>
      </c>
      <c r="AN1101" s="26">
        <f ca="1">IF(AM1101=0,0,COUNTIF($AM$19:AM1101,C1101*10+1))</f>
        <v>89</v>
      </c>
      <c r="AO1101" s="21">
        <f t="shared" ca="1" si="439"/>
        <v>0</v>
      </c>
      <c r="AP1101" s="33">
        <f t="shared" ca="1" si="440"/>
        <v>98129</v>
      </c>
      <c r="AR1101" s="111">
        <v>44354</v>
      </c>
      <c r="AS1101" s="26"/>
    </row>
    <row r="1102" spans="1:45" x14ac:dyDescent="0.2">
      <c r="A1102" s="15">
        <f>Daten!A1102</f>
        <v>41122</v>
      </c>
      <c r="B1102" s="8" t="str">
        <f>Daten!B1102</f>
        <v>St. Thomas am Blasenstein</v>
      </c>
      <c r="C1102" s="15">
        <f t="shared" si="416"/>
        <v>4</v>
      </c>
      <c r="D1102" s="10">
        <f>Daten!D1102</f>
        <v>0</v>
      </c>
      <c r="E1102" s="9">
        <f>Daten!E1102</f>
        <v>910</v>
      </c>
      <c r="F1102" s="9">
        <f>Daten!F1102</f>
        <v>921</v>
      </c>
      <c r="G1102" s="27">
        <f t="shared" si="417"/>
        <v>-11</v>
      </c>
      <c r="H1102" s="29">
        <f t="shared" si="418"/>
        <v>-1.1943539630836048E-2</v>
      </c>
      <c r="I1102" s="21">
        <f t="shared" si="419"/>
        <v>11.880166976330603</v>
      </c>
      <c r="J1102" s="21">
        <f t="shared" si="420"/>
        <v>-22.880166976330603</v>
      </c>
      <c r="K1102" s="27">
        <f t="shared" si="421"/>
        <v>11440.083488165301</v>
      </c>
      <c r="L1102" s="16">
        <f>Daten!G1102</f>
        <v>157</v>
      </c>
      <c r="M1102" s="16">
        <f>Daten!H1102</f>
        <v>584</v>
      </c>
      <c r="N1102" s="16">
        <f>Daten!I1102</f>
        <v>169</v>
      </c>
      <c r="O1102" s="28">
        <f t="shared" si="422"/>
        <v>0.55821917808219179</v>
      </c>
      <c r="P1102" s="16">
        <f t="shared" si="423"/>
        <v>322.95886257845962</v>
      </c>
      <c r="Q1102" s="21">
        <f t="shared" si="424"/>
        <v>3.0411374215403839</v>
      </c>
      <c r="R1102" s="27">
        <f t="shared" si="425"/>
        <v>608.22748430807678</v>
      </c>
      <c r="S1102" s="9">
        <f>Daten!K1102</f>
        <v>18659</v>
      </c>
      <c r="T1102" s="9">
        <f>Daten!L1102</f>
        <v>24865</v>
      </c>
      <c r="U1102" s="9">
        <f>Daten!M1102</f>
        <v>95350</v>
      </c>
      <c r="V1102" s="9">
        <f>Daten!N1102</f>
        <v>500</v>
      </c>
      <c r="W1102" s="9">
        <f>Daten!O1102</f>
        <v>500</v>
      </c>
      <c r="X1102" s="23">
        <f t="shared" si="426"/>
        <v>138874</v>
      </c>
      <c r="Y1102" s="9">
        <f t="shared" si="427"/>
        <v>321882.29525631713</v>
      </c>
      <c r="Z1102" s="21">
        <f t="shared" si="428"/>
        <v>-183008.29525631713</v>
      </c>
      <c r="AA1102" s="27">
        <f t="shared" si="429"/>
        <v>18300.829525631714</v>
      </c>
      <c r="AB1102" s="32">
        <f t="shared" si="430"/>
        <v>30349.140498105091</v>
      </c>
      <c r="AC1102" s="31">
        <f t="shared" si="431"/>
        <v>30349.140498105091</v>
      </c>
      <c r="AG1102" s="26">
        <f t="shared" si="432"/>
        <v>11440.083488165301</v>
      </c>
      <c r="AH1102" s="26">
        <f t="shared" si="433"/>
        <v>18300.829525631714</v>
      </c>
      <c r="AI1102" s="26">
        <f t="shared" si="434"/>
        <v>29740.913013797013</v>
      </c>
      <c r="AJ1102" s="26">
        <f t="shared" si="435"/>
        <v>1</v>
      </c>
      <c r="AK1102" s="26">
        <f t="shared" si="436"/>
        <v>29740.913013797013</v>
      </c>
      <c r="AL1102" s="26">
        <f t="shared" ca="1" si="437"/>
        <v>56810</v>
      </c>
      <c r="AM1102" s="26">
        <f t="shared" ca="1" si="438"/>
        <v>41</v>
      </c>
      <c r="AN1102" s="26">
        <f ca="1">IF(AM1102=0,0,COUNTIF($AM$19:AM1102,C1102*10+1))</f>
        <v>90</v>
      </c>
      <c r="AO1102" s="21">
        <f t="shared" ca="1" si="439"/>
        <v>0</v>
      </c>
      <c r="AP1102" s="33">
        <f t="shared" ca="1" si="440"/>
        <v>56810</v>
      </c>
      <c r="AR1102" s="111">
        <v>25678</v>
      </c>
      <c r="AS1102" s="26"/>
    </row>
    <row r="1103" spans="1:45" x14ac:dyDescent="0.2">
      <c r="A1103" s="15">
        <f>Daten!A1103</f>
        <v>41123</v>
      </c>
      <c r="B1103" s="8" t="str">
        <f>Daten!B1103</f>
        <v>Saxen</v>
      </c>
      <c r="C1103" s="15">
        <f t="shared" si="416"/>
        <v>4</v>
      </c>
      <c r="D1103" s="10">
        <f>Daten!D1103</f>
        <v>0</v>
      </c>
      <c r="E1103" s="9">
        <f>Daten!E1103</f>
        <v>1760</v>
      </c>
      <c r="F1103" s="9">
        <f>Daten!F1103</f>
        <v>1796</v>
      </c>
      <c r="G1103" s="27">
        <f t="shared" si="417"/>
        <v>-36</v>
      </c>
      <c r="H1103" s="29">
        <f t="shared" si="418"/>
        <v>-2.0044543429844099E-2</v>
      </c>
      <c r="I1103" s="21">
        <f t="shared" si="419"/>
        <v>23.166970564049688</v>
      </c>
      <c r="J1103" s="21">
        <f t="shared" si="420"/>
        <v>-59.166970564049691</v>
      </c>
      <c r="K1103" s="27">
        <f t="shared" si="421"/>
        <v>29583.485282024845</v>
      </c>
      <c r="L1103" s="16">
        <f>Daten!G1103</f>
        <v>273</v>
      </c>
      <c r="M1103" s="16">
        <f>Daten!H1103</f>
        <v>1181</v>
      </c>
      <c r="N1103" s="16">
        <f>Daten!I1103</f>
        <v>306</v>
      </c>
      <c r="O1103" s="28">
        <f t="shared" si="422"/>
        <v>0.49026248941574935</v>
      </c>
      <c r="P1103" s="16">
        <f t="shared" si="423"/>
        <v>653.10687791979592</v>
      </c>
      <c r="Q1103" s="21">
        <f t="shared" si="424"/>
        <v>-74.10687791979592</v>
      </c>
      <c r="R1103" s="27">
        <f t="shared" si="425"/>
        <v>-14821.375583959183</v>
      </c>
      <c r="S1103" s="9">
        <f>Daten!K1103</f>
        <v>14251</v>
      </c>
      <c r="T1103" s="9">
        <f>Daten!L1103</f>
        <v>77162</v>
      </c>
      <c r="U1103" s="9">
        <f>Daten!M1103</f>
        <v>188458</v>
      </c>
      <c r="V1103" s="9">
        <f>Daten!N1103</f>
        <v>500</v>
      </c>
      <c r="W1103" s="9">
        <f>Daten!O1103</f>
        <v>500</v>
      </c>
      <c r="X1103" s="23">
        <f t="shared" si="426"/>
        <v>279871</v>
      </c>
      <c r="Y1103" s="9">
        <f t="shared" si="427"/>
        <v>622541.58203419577</v>
      </c>
      <c r="Z1103" s="21">
        <f t="shared" si="428"/>
        <v>-342670.58203419577</v>
      </c>
      <c r="AA1103" s="27">
        <f t="shared" si="429"/>
        <v>34267.058203419576</v>
      </c>
      <c r="AB1103" s="32">
        <f t="shared" si="430"/>
        <v>49029.167901485242</v>
      </c>
      <c r="AC1103" s="31">
        <f t="shared" si="431"/>
        <v>49029.167901485242</v>
      </c>
      <c r="AG1103" s="26">
        <f t="shared" si="432"/>
        <v>29583.485282024845</v>
      </c>
      <c r="AH1103" s="26">
        <f t="shared" si="433"/>
        <v>34267.058203419576</v>
      </c>
      <c r="AI1103" s="26">
        <f t="shared" si="434"/>
        <v>63850.543485444417</v>
      </c>
      <c r="AJ1103" s="26">
        <f t="shared" si="435"/>
        <v>1</v>
      </c>
      <c r="AK1103" s="26">
        <f t="shared" si="436"/>
        <v>63850.543485444417</v>
      </c>
      <c r="AL1103" s="26">
        <f t="shared" ca="1" si="437"/>
        <v>121965</v>
      </c>
      <c r="AM1103" s="26">
        <f t="shared" ca="1" si="438"/>
        <v>41</v>
      </c>
      <c r="AN1103" s="26">
        <f ca="1">IF(AM1103=0,0,COUNTIF($AM$19:AM1103,C1103*10+1))</f>
        <v>91</v>
      </c>
      <c r="AO1103" s="21">
        <f t="shared" ca="1" si="439"/>
        <v>0</v>
      </c>
      <c r="AP1103" s="33">
        <f t="shared" ca="1" si="440"/>
        <v>121965</v>
      </c>
      <c r="AR1103" s="111">
        <v>55128</v>
      </c>
      <c r="AS1103" s="26"/>
    </row>
    <row r="1104" spans="1:45" x14ac:dyDescent="0.2">
      <c r="A1104" s="15">
        <f>Daten!A1104</f>
        <v>41124</v>
      </c>
      <c r="B1104" s="8" t="str">
        <f>Daten!B1104</f>
        <v>Schwertberg</v>
      </c>
      <c r="C1104" s="15">
        <f t="shared" si="416"/>
        <v>4</v>
      </c>
      <c r="D1104" s="10">
        <f>Daten!D1104</f>
        <v>0</v>
      </c>
      <c r="E1104" s="9">
        <f>Daten!E1104</f>
        <v>5306</v>
      </c>
      <c r="F1104" s="9">
        <f>Daten!F1104</f>
        <v>5304</v>
      </c>
      <c r="G1104" s="27">
        <f t="shared" si="417"/>
        <v>2</v>
      </c>
      <c r="H1104" s="29">
        <f t="shared" si="418"/>
        <v>3.7707390648567121E-4</v>
      </c>
      <c r="I1104" s="21">
        <f t="shared" si="419"/>
        <v>68.417378547728035</v>
      </c>
      <c r="J1104" s="21">
        <f t="shared" si="420"/>
        <v>-66.417378547728035</v>
      </c>
      <c r="K1104" s="27">
        <f t="shared" si="421"/>
        <v>33208.689273864016</v>
      </c>
      <c r="L1104" s="16">
        <f>Daten!G1104</f>
        <v>833</v>
      </c>
      <c r="M1104" s="16">
        <f>Daten!H1104</f>
        <v>3457</v>
      </c>
      <c r="N1104" s="16">
        <f>Daten!I1104</f>
        <v>1016</v>
      </c>
      <c r="O1104" s="28">
        <f t="shared" si="422"/>
        <v>0.53485681226496962</v>
      </c>
      <c r="P1104" s="16">
        <f t="shared" si="423"/>
        <v>1911.7616231742036</v>
      </c>
      <c r="Q1104" s="21">
        <f t="shared" si="424"/>
        <v>-62.761623174203578</v>
      </c>
      <c r="R1104" s="27">
        <f t="shared" si="425"/>
        <v>-12552.324634840716</v>
      </c>
      <c r="S1104" s="9">
        <f>Daten!K1104</f>
        <v>13191</v>
      </c>
      <c r="T1104" s="9">
        <f>Daten!L1104</f>
        <v>390485</v>
      </c>
      <c r="U1104" s="9">
        <f>Daten!M1104</f>
        <v>6428212</v>
      </c>
      <c r="V1104" s="9">
        <f>Daten!N1104</f>
        <v>500</v>
      </c>
      <c r="W1104" s="9">
        <f>Daten!O1104</f>
        <v>500</v>
      </c>
      <c r="X1104" s="23">
        <f t="shared" si="426"/>
        <v>6831888</v>
      </c>
      <c r="Y1104" s="9">
        <f t="shared" si="427"/>
        <v>1876821.3831099106</v>
      </c>
      <c r="Z1104" s="21">
        <f t="shared" si="428"/>
        <v>4955066.6168900896</v>
      </c>
      <c r="AA1104" s="27">
        <f t="shared" si="429"/>
        <v>-495506.66168900899</v>
      </c>
      <c r="AB1104" s="32">
        <f t="shared" si="430"/>
        <v>-474850.29704998567</v>
      </c>
      <c r="AC1104" s="31">
        <f t="shared" si="431"/>
        <v>0</v>
      </c>
      <c r="AG1104" s="26">
        <f t="shared" si="432"/>
        <v>0</v>
      </c>
      <c r="AH1104" s="26">
        <f t="shared" si="433"/>
        <v>0</v>
      </c>
      <c r="AI1104" s="26">
        <f t="shared" si="434"/>
        <v>0</v>
      </c>
      <c r="AJ1104" s="26">
        <f t="shared" si="435"/>
        <v>1</v>
      </c>
      <c r="AK1104" s="26">
        <f t="shared" si="436"/>
        <v>0</v>
      </c>
      <c r="AL1104" s="26">
        <f t="shared" ca="1" si="437"/>
        <v>0</v>
      </c>
      <c r="AM1104" s="26">
        <f t="shared" ca="1" si="438"/>
        <v>0</v>
      </c>
      <c r="AN1104" s="26">
        <f ca="1">IF(AM1104=0,0,COUNTIF($AM$19:AM1104,C1104*10+1))</f>
        <v>0</v>
      </c>
      <c r="AO1104" s="21">
        <f t="shared" ca="1" si="439"/>
        <v>0</v>
      </c>
      <c r="AP1104" s="33">
        <f t="shared" ca="1" si="440"/>
        <v>0</v>
      </c>
      <c r="AR1104" s="111">
        <v>0</v>
      </c>
      <c r="AS1104" s="26"/>
    </row>
    <row r="1105" spans="1:45" x14ac:dyDescent="0.2">
      <c r="A1105" s="15">
        <f>Daten!A1105</f>
        <v>41125</v>
      </c>
      <c r="B1105" s="8" t="str">
        <f>Daten!B1105</f>
        <v>Waldhausen im Strudengau</v>
      </c>
      <c r="C1105" s="15">
        <f t="shared" si="416"/>
        <v>4</v>
      </c>
      <c r="D1105" s="10">
        <f>Daten!D1105</f>
        <v>0</v>
      </c>
      <c r="E1105" s="9">
        <f>Daten!E1105</f>
        <v>2864</v>
      </c>
      <c r="F1105" s="9">
        <f>Daten!F1105</f>
        <v>2911</v>
      </c>
      <c r="G1105" s="27">
        <f t="shared" si="417"/>
        <v>-47</v>
      </c>
      <c r="H1105" s="29">
        <f t="shared" si="418"/>
        <v>-1.6145654414290622E-2</v>
      </c>
      <c r="I1105" s="21">
        <f t="shared" si="419"/>
        <v>37.549583135828868</v>
      </c>
      <c r="J1105" s="21">
        <f t="shared" si="420"/>
        <v>-84.549583135828868</v>
      </c>
      <c r="K1105" s="27">
        <f t="shared" si="421"/>
        <v>42274.791567914435</v>
      </c>
      <c r="L1105" s="16">
        <f>Daten!G1105</f>
        <v>477</v>
      </c>
      <c r="M1105" s="16">
        <f>Daten!H1105</f>
        <v>1864</v>
      </c>
      <c r="N1105" s="16">
        <f>Daten!I1105</f>
        <v>523</v>
      </c>
      <c r="O1105" s="28">
        <f t="shared" si="422"/>
        <v>0.53648068669527893</v>
      </c>
      <c r="P1105" s="16">
        <f t="shared" si="423"/>
        <v>1030.8139038463162</v>
      </c>
      <c r="Q1105" s="21">
        <f t="shared" si="424"/>
        <v>-30.81390384631618</v>
      </c>
      <c r="R1105" s="27">
        <f t="shared" si="425"/>
        <v>-6162.7807692632359</v>
      </c>
      <c r="S1105" s="9">
        <f>Daten!K1105</f>
        <v>39927</v>
      </c>
      <c r="T1105" s="9">
        <f>Daten!L1105</f>
        <v>124306</v>
      </c>
      <c r="U1105" s="9">
        <f>Daten!M1105</f>
        <v>240328</v>
      </c>
      <c r="V1105" s="9">
        <f>Daten!N1105</f>
        <v>500</v>
      </c>
      <c r="W1105" s="9">
        <f>Daten!O1105</f>
        <v>500</v>
      </c>
      <c r="X1105" s="23">
        <f t="shared" si="426"/>
        <v>404561</v>
      </c>
      <c r="Y1105" s="9">
        <f t="shared" si="427"/>
        <v>1013044.938037464</v>
      </c>
      <c r="Z1105" s="21">
        <f t="shared" si="428"/>
        <v>-608483.93803746405</v>
      </c>
      <c r="AA1105" s="27">
        <f t="shared" si="429"/>
        <v>60848.39380374641</v>
      </c>
      <c r="AB1105" s="32">
        <f t="shared" si="430"/>
        <v>96960.404602397612</v>
      </c>
      <c r="AC1105" s="31">
        <f t="shared" si="431"/>
        <v>96960.404602397612</v>
      </c>
      <c r="AG1105" s="26">
        <f t="shared" si="432"/>
        <v>42274.791567914435</v>
      </c>
      <c r="AH1105" s="26">
        <f t="shared" si="433"/>
        <v>60848.39380374641</v>
      </c>
      <c r="AI1105" s="26">
        <f t="shared" si="434"/>
        <v>103123.18537166085</v>
      </c>
      <c r="AJ1105" s="26">
        <f t="shared" si="435"/>
        <v>1</v>
      </c>
      <c r="AK1105" s="26">
        <f t="shared" si="436"/>
        <v>103123.18537166085</v>
      </c>
      <c r="AL1105" s="26">
        <f t="shared" ca="1" si="437"/>
        <v>196982</v>
      </c>
      <c r="AM1105" s="26">
        <f t="shared" ca="1" si="438"/>
        <v>41</v>
      </c>
      <c r="AN1105" s="26">
        <f ca="1">IF(AM1105=0,0,COUNTIF($AM$19:AM1105,C1105*10+1))</f>
        <v>92</v>
      </c>
      <c r="AO1105" s="21">
        <f t="shared" ca="1" si="439"/>
        <v>0</v>
      </c>
      <c r="AP1105" s="33">
        <f t="shared" ca="1" si="440"/>
        <v>196982</v>
      </c>
      <c r="AR1105" s="111">
        <v>89035</v>
      </c>
      <c r="AS1105" s="26"/>
    </row>
    <row r="1106" spans="1:45" x14ac:dyDescent="0.2">
      <c r="A1106" s="15">
        <f>Daten!A1106</f>
        <v>41126</v>
      </c>
      <c r="B1106" s="8" t="str">
        <f>Daten!B1106</f>
        <v>Windhaag bei Perg</v>
      </c>
      <c r="C1106" s="15">
        <f t="shared" si="416"/>
        <v>4</v>
      </c>
      <c r="D1106" s="10">
        <f>Daten!D1106</f>
        <v>0</v>
      </c>
      <c r="E1106" s="9">
        <f>Daten!E1106</f>
        <v>1507</v>
      </c>
      <c r="F1106" s="9">
        <f>Daten!F1106</f>
        <v>1463</v>
      </c>
      <c r="G1106" s="27">
        <f t="shared" si="417"/>
        <v>44</v>
      </c>
      <c r="H1106" s="29">
        <f t="shared" si="418"/>
        <v>3.007518796992481E-2</v>
      </c>
      <c r="I1106" s="21">
        <f t="shared" si="419"/>
        <v>18.871535598666313</v>
      </c>
      <c r="J1106" s="21">
        <f t="shared" si="420"/>
        <v>25.128464401333687</v>
      </c>
      <c r="K1106" s="27">
        <f t="shared" si="421"/>
        <v>-12564.232200666844</v>
      </c>
      <c r="L1106" s="16">
        <f>Daten!G1106</f>
        <v>262</v>
      </c>
      <c r="M1106" s="16">
        <f>Daten!H1106</f>
        <v>1021</v>
      </c>
      <c r="N1106" s="16">
        <f>Daten!I1106</f>
        <v>224</v>
      </c>
      <c r="O1106" s="28">
        <f t="shared" si="422"/>
        <v>0.47600391772771794</v>
      </c>
      <c r="P1106" s="16">
        <f t="shared" si="423"/>
        <v>564.62499776131381</v>
      </c>
      <c r="Q1106" s="21">
        <f t="shared" si="424"/>
        <v>-78.624997761313807</v>
      </c>
      <c r="R1106" s="27">
        <f t="shared" si="425"/>
        <v>-15724.999552262761</v>
      </c>
      <c r="S1106" s="9">
        <f>Daten!K1106</f>
        <v>11679</v>
      </c>
      <c r="T1106" s="9">
        <f>Daten!L1106</f>
        <v>64376</v>
      </c>
      <c r="U1106" s="9">
        <f>Daten!M1106</f>
        <v>76458</v>
      </c>
      <c r="V1106" s="9">
        <f>Daten!N1106</f>
        <v>500</v>
      </c>
      <c r="W1106" s="9">
        <f>Daten!O1106</f>
        <v>500</v>
      </c>
      <c r="X1106" s="23">
        <f t="shared" si="426"/>
        <v>152513</v>
      </c>
      <c r="Y1106" s="9">
        <f t="shared" si="427"/>
        <v>533051.22961678018</v>
      </c>
      <c r="Z1106" s="21">
        <f t="shared" si="428"/>
        <v>-380538.22961678018</v>
      </c>
      <c r="AA1106" s="27">
        <f t="shared" si="429"/>
        <v>38053.822961678023</v>
      </c>
      <c r="AB1106" s="32">
        <f t="shared" si="430"/>
        <v>9764.5912087484176</v>
      </c>
      <c r="AC1106" s="31">
        <f t="shared" si="431"/>
        <v>9764.5912087484176</v>
      </c>
      <c r="AG1106" s="26">
        <f t="shared" si="432"/>
        <v>-12564.232200666844</v>
      </c>
      <c r="AH1106" s="26">
        <f t="shared" si="433"/>
        <v>38053.822961678023</v>
      </c>
      <c r="AI1106" s="26">
        <f t="shared" si="434"/>
        <v>25489.590761011179</v>
      </c>
      <c r="AJ1106" s="26">
        <f t="shared" si="435"/>
        <v>1</v>
      </c>
      <c r="AK1106" s="26">
        <f t="shared" si="436"/>
        <v>25489.590761011179</v>
      </c>
      <c r="AL1106" s="26">
        <f t="shared" ca="1" si="437"/>
        <v>48689</v>
      </c>
      <c r="AM1106" s="26">
        <f t="shared" ca="1" si="438"/>
        <v>41</v>
      </c>
      <c r="AN1106" s="26">
        <f ca="1">IF(AM1106=0,0,COUNTIF($AM$19:AM1106,C1106*10+1))</f>
        <v>93</v>
      </c>
      <c r="AO1106" s="21">
        <f t="shared" ca="1" si="439"/>
        <v>0</v>
      </c>
      <c r="AP1106" s="33">
        <f t="shared" ca="1" si="440"/>
        <v>48689</v>
      </c>
      <c r="AR1106" s="111">
        <v>22007</v>
      </c>
      <c r="AS1106" s="26"/>
    </row>
    <row r="1107" spans="1:45" x14ac:dyDescent="0.2">
      <c r="A1107" s="15">
        <f>Daten!A1107</f>
        <v>41201</v>
      </c>
      <c r="B1107" s="8" t="str">
        <f>Daten!B1107</f>
        <v>Andrichsfurt</v>
      </c>
      <c r="C1107" s="15">
        <f t="shared" ref="C1107:C1170" si="441">INT(A1107/10000)</f>
        <v>4</v>
      </c>
      <c r="D1107" s="10">
        <f>Daten!D1107</f>
        <v>0</v>
      </c>
      <c r="E1107" s="9">
        <f>Daten!E1107</f>
        <v>776</v>
      </c>
      <c r="F1107" s="9">
        <f>Daten!F1107</f>
        <v>753</v>
      </c>
      <c r="G1107" s="27">
        <f t="shared" ref="G1107:G1170" si="442">E1107-F1107</f>
        <v>23</v>
      </c>
      <c r="H1107" s="29">
        <f t="shared" ref="H1107:H1170" si="443">G1107/F1107</f>
        <v>3.054448871181939E-2</v>
      </c>
      <c r="I1107" s="21">
        <f t="shared" ref="I1107:I1170" si="444">F1107*$I$6</f>
        <v>9.7131006874885379</v>
      </c>
      <c r="J1107" s="21">
        <f t="shared" ref="J1107:J1170" si="445">G1107-I1107</f>
        <v>13.286899312511462</v>
      </c>
      <c r="K1107" s="27">
        <f t="shared" ref="K1107:K1170" si="446">-J1107*$K$5</f>
        <v>-6643.4496562557306</v>
      </c>
      <c r="L1107" s="16">
        <f>Daten!G1107</f>
        <v>138</v>
      </c>
      <c r="M1107" s="16">
        <f>Daten!H1107</f>
        <v>521</v>
      </c>
      <c r="N1107" s="16">
        <f>Daten!I1107</f>
        <v>117</v>
      </c>
      <c r="O1107" s="28">
        <f t="shared" ref="O1107:O1170" si="447">(L1107+N1107)/M1107</f>
        <v>0.4894433781190019</v>
      </c>
      <c r="P1107" s="16">
        <f t="shared" ref="P1107:P1170" si="448">M1107*$P$6</f>
        <v>288.11912226605727</v>
      </c>
      <c r="Q1107" s="21">
        <f t="shared" ref="Q1107:Q1170" si="449">L1107+N1107-P1107</f>
        <v>-33.119122266057275</v>
      </c>
      <c r="R1107" s="27">
        <f t="shared" ref="R1107:R1170" si="450">Q1107*$R$5</f>
        <v>-6623.824453211455</v>
      </c>
      <c r="S1107" s="9">
        <f>Daten!K1107</f>
        <v>14822</v>
      </c>
      <c r="T1107" s="9">
        <f>Daten!L1107</f>
        <v>36310</v>
      </c>
      <c r="U1107" s="9">
        <f>Daten!M1107</f>
        <v>124058</v>
      </c>
      <c r="V1107" s="9">
        <f>Daten!N1107</f>
        <v>500</v>
      </c>
      <c r="W1107" s="9">
        <f>Daten!O1107</f>
        <v>500</v>
      </c>
      <c r="X1107" s="23">
        <f t="shared" ref="X1107:X1170" si="451">S1107/V1107*500+T1107/W1107*500+U1107</f>
        <v>175190</v>
      </c>
      <c r="Y1107" s="9">
        <f t="shared" ref="Y1107:Y1170" si="452">E1107*$Y$6</f>
        <v>274484.24298780452</v>
      </c>
      <c r="Z1107" s="21">
        <f t="shared" ref="Z1107:Z1170" si="453">X1107-Y1107</f>
        <v>-99294.242987804522</v>
      </c>
      <c r="AA1107" s="27">
        <f t="shared" ref="AA1107:AA1170" si="454">-Z1107*$AA$5</f>
        <v>9929.4242987804537</v>
      </c>
      <c r="AB1107" s="32">
        <f t="shared" ref="AB1107:AB1170" si="455">K1107+R1107+AA1107</f>
        <v>-3337.8498106867319</v>
      </c>
      <c r="AC1107" s="31">
        <f t="shared" ref="AC1107:AC1170" si="456">MAX(0,AB1107)</f>
        <v>0</v>
      </c>
      <c r="AG1107" s="26">
        <f t="shared" ref="AG1107:AG1170" si="457">IF(AB1107&gt;0,K1107,0)</f>
        <v>0</v>
      </c>
      <c r="AH1107" s="26">
        <f t="shared" ref="AH1107:AH1170" si="458">IF(AB1107&gt;0,AA1107,0)</f>
        <v>0</v>
      </c>
      <c r="AI1107" s="26">
        <f t="shared" ref="AI1107:AI1170" si="459">AG1107+AH1107</f>
        <v>0</v>
      </c>
      <c r="AJ1107" s="26">
        <f t="shared" ref="AJ1107:AJ1170" si="460">IF(AND(V1107=500,W1107=500),1,0)</f>
        <v>1</v>
      </c>
      <c r="AK1107" s="26">
        <f t="shared" ref="AK1107:AK1170" si="461">IF(AND(AJ1107=1,AI1107&gt;=E1107*$AK$5),AI1107,0)</f>
        <v>0</v>
      </c>
      <c r="AL1107" s="26">
        <f t="shared" ref="AL1107:AL1170" ca="1" si="462">IF(OFFSET($AK$6,C1107,0)=0,0,ROUND(AK1107*OFFSET($AF$6,C1107,0)/OFFSET($AK$6,C1107,0),0))</f>
        <v>0</v>
      </c>
      <c r="AM1107" s="26">
        <f t="shared" ref="AM1107:AM1170" ca="1" si="463">IF(AL1107&gt;0,C1107*10+1,0)</f>
        <v>0</v>
      </c>
      <c r="AN1107" s="26">
        <f ca="1">IF(AM1107=0,0,COUNTIF($AM$19:AM1107,C1107*10+1))</f>
        <v>0</v>
      </c>
      <c r="AO1107" s="21">
        <f t="shared" ref="AO1107:AO1170" ca="1" si="464">IF(AN1107=1,OFFSET($AF$6,C1107,0)-OFFSET($AL$6,C1107,0),0)</f>
        <v>0</v>
      </c>
      <c r="AP1107" s="33">
        <f t="shared" ref="AP1107:AP1170" ca="1" si="465">AL1107+AO1107</f>
        <v>0</v>
      </c>
      <c r="AR1107" s="111">
        <v>0</v>
      </c>
      <c r="AS1107" s="26"/>
    </row>
    <row r="1108" spans="1:45" x14ac:dyDescent="0.2">
      <c r="A1108" s="15">
        <f>Daten!A1108</f>
        <v>41202</v>
      </c>
      <c r="B1108" s="8" t="str">
        <f>Daten!B1108</f>
        <v>Antiesenhofen</v>
      </c>
      <c r="C1108" s="15">
        <f t="shared" si="441"/>
        <v>4</v>
      </c>
      <c r="D1108" s="10">
        <f>Daten!D1108</f>
        <v>0</v>
      </c>
      <c r="E1108" s="9">
        <f>Daten!E1108</f>
        <v>1097</v>
      </c>
      <c r="F1108" s="9">
        <f>Daten!F1108</f>
        <v>1073</v>
      </c>
      <c r="G1108" s="27">
        <f t="shared" si="442"/>
        <v>24</v>
      </c>
      <c r="H1108" s="29">
        <f t="shared" si="443"/>
        <v>2.2367194780987885E-2</v>
      </c>
      <c r="I1108" s="21">
        <f t="shared" si="444"/>
        <v>13.840845999568662</v>
      </c>
      <c r="J1108" s="21">
        <f t="shared" si="445"/>
        <v>10.159154000431338</v>
      </c>
      <c r="K1108" s="27">
        <f t="shared" si="446"/>
        <v>-5079.5770002156687</v>
      </c>
      <c r="L1108" s="16">
        <f>Daten!G1108</f>
        <v>154</v>
      </c>
      <c r="M1108" s="16">
        <f>Daten!H1108</f>
        <v>743</v>
      </c>
      <c r="N1108" s="16">
        <f>Daten!I1108</f>
        <v>200</v>
      </c>
      <c r="O1108" s="28">
        <f t="shared" si="447"/>
        <v>0.47644683714670255</v>
      </c>
      <c r="P1108" s="16">
        <f t="shared" si="448"/>
        <v>410.88773098595118</v>
      </c>
      <c r="Q1108" s="21">
        <f t="shared" si="449"/>
        <v>-56.88773098595118</v>
      </c>
      <c r="R1108" s="27">
        <f t="shared" si="450"/>
        <v>-11377.546197190237</v>
      </c>
      <c r="S1108" s="9">
        <f>Daten!K1108</f>
        <v>11320</v>
      </c>
      <c r="T1108" s="9">
        <f>Daten!L1108</f>
        <v>65851</v>
      </c>
      <c r="U1108" s="9">
        <f>Daten!M1108</f>
        <v>270117</v>
      </c>
      <c r="V1108" s="9">
        <f>Daten!N1108</f>
        <v>500</v>
      </c>
      <c r="W1108" s="9">
        <f>Daten!O1108</f>
        <v>500</v>
      </c>
      <c r="X1108" s="23">
        <f t="shared" si="451"/>
        <v>347288</v>
      </c>
      <c r="Y1108" s="9">
        <f t="shared" si="452"/>
        <v>388027.33834745042</v>
      </c>
      <c r="Z1108" s="21">
        <f t="shared" si="453"/>
        <v>-40739.338347450423</v>
      </c>
      <c r="AA1108" s="27">
        <f t="shared" si="454"/>
        <v>4073.9338347450425</v>
      </c>
      <c r="AB1108" s="32">
        <f t="shared" si="455"/>
        <v>-12383.189362660862</v>
      </c>
      <c r="AC1108" s="31">
        <f t="shared" si="456"/>
        <v>0</v>
      </c>
      <c r="AG1108" s="26">
        <f t="shared" si="457"/>
        <v>0</v>
      </c>
      <c r="AH1108" s="26">
        <f t="shared" si="458"/>
        <v>0</v>
      </c>
      <c r="AI1108" s="26">
        <f t="shared" si="459"/>
        <v>0</v>
      </c>
      <c r="AJ1108" s="26">
        <f t="shared" si="460"/>
        <v>1</v>
      </c>
      <c r="AK1108" s="26">
        <f t="shared" si="461"/>
        <v>0</v>
      </c>
      <c r="AL1108" s="26">
        <f t="shared" ca="1" si="462"/>
        <v>0</v>
      </c>
      <c r="AM1108" s="26">
        <f t="shared" ca="1" si="463"/>
        <v>0</v>
      </c>
      <c r="AN1108" s="26">
        <f ca="1">IF(AM1108=0,0,COUNTIF($AM$19:AM1108,C1108*10+1))</f>
        <v>0</v>
      </c>
      <c r="AO1108" s="21">
        <f t="shared" ca="1" si="464"/>
        <v>0</v>
      </c>
      <c r="AP1108" s="33">
        <f t="shared" ca="1" si="465"/>
        <v>0</v>
      </c>
      <c r="AR1108" s="111">
        <v>0</v>
      </c>
      <c r="AS1108" s="26"/>
    </row>
    <row r="1109" spans="1:45" x14ac:dyDescent="0.2">
      <c r="A1109" s="15">
        <f>Daten!A1109</f>
        <v>41203</v>
      </c>
      <c r="B1109" s="8" t="str">
        <f>Daten!B1109</f>
        <v>Aurolzmünster</v>
      </c>
      <c r="C1109" s="15">
        <f t="shared" si="441"/>
        <v>4</v>
      </c>
      <c r="D1109" s="10">
        <f>Daten!D1109</f>
        <v>0</v>
      </c>
      <c r="E1109" s="9">
        <f>Daten!E1109</f>
        <v>3076</v>
      </c>
      <c r="F1109" s="9">
        <f>Daten!F1109</f>
        <v>2919</v>
      </c>
      <c r="G1109" s="27">
        <f t="shared" si="442"/>
        <v>157</v>
      </c>
      <c r="H1109" s="29">
        <f t="shared" si="443"/>
        <v>5.3785542994176087E-2</v>
      </c>
      <c r="I1109" s="21">
        <f t="shared" si="444"/>
        <v>37.652776768630872</v>
      </c>
      <c r="J1109" s="21">
        <f t="shared" si="445"/>
        <v>119.34722323136913</v>
      </c>
      <c r="K1109" s="27">
        <f t="shared" si="446"/>
        <v>-59673.611615684567</v>
      </c>
      <c r="L1109" s="16">
        <f>Daten!G1109</f>
        <v>450</v>
      </c>
      <c r="M1109" s="16">
        <f>Daten!H1109</f>
        <v>2096</v>
      </c>
      <c r="N1109" s="16">
        <f>Daten!I1109</f>
        <v>530</v>
      </c>
      <c r="O1109" s="28">
        <f t="shared" si="447"/>
        <v>0.46755725190839692</v>
      </c>
      <c r="P1109" s="16">
        <f t="shared" si="448"/>
        <v>1159.1126300761152</v>
      </c>
      <c r="Q1109" s="21">
        <f t="shared" si="449"/>
        <v>-179.11263007611524</v>
      </c>
      <c r="R1109" s="27">
        <f t="shared" si="450"/>
        <v>-35822.526015223048</v>
      </c>
      <c r="S1109" s="9">
        <f>Daten!K1109</f>
        <v>14166</v>
      </c>
      <c r="T1109" s="9">
        <f>Daten!L1109</f>
        <v>246031</v>
      </c>
      <c r="U1109" s="9">
        <f>Daten!M1109</f>
        <v>1905465</v>
      </c>
      <c r="V1109" s="9">
        <f>Daten!N1109</f>
        <v>500</v>
      </c>
      <c r="W1109" s="9">
        <f>Daten!O1109</f>
        <v>500</v>
      </c>
      <c r="X1109" s="23">
        <f t="shared" si="451"/>
        <v>2165662</v>
      </c>
      <c r="Y1109" s="9">
        <f t="shared" si="452"/>
        <v>1088032.9013279467</v>
      </c>
      <c r="Z1109" s="21">
        <f t="shared" si="453"/>
        <v>1077629.0986720533</v>
      </c>
      <c r="AA1109" s="27">
        <f t="shared" si="454"/>
        <v>-107762.90986720534</v>
      </c>
      <c r="AB1109" s="32">
        <f t="shared" si="455"/>
        <v>-203259.04749811295</v>
      </c>
      <c r="AC1109" s="31">
        <f t="shared" si="456"/>
        <v>0</v>
      </c>
      <c r="AG1109" s="26">
        <f t="shared" si="457"/>
        <v>0</v>
      </c>
      <c r="AH1109" s="26">
        <f t="shared" si="458"/>
        <v>0</v>
      </c>
      <c r="AI1109" s="26">
        <f t="shared" si="459"/>
        <v>0</v>
      </c>
      <c r="AJ1109" s="26">
        <f t="shared" si="460"/>
        <v>1</v>
      </c>
      <c r="AK1109" s="26">
        <f t="shared" si="461"/>
        <v>0</v>
      </c>
      <c r="AL1109" s="26">
        <f t="shared" ca="1" si="462"/>
        <v>0</v>
      </c>
      <c r="AM1109" s="26">
        <f t="shared" ca="1" si="463"/>
        <v>0</v>
      </c>
      <c r="AN1109" s="26">
        <f ca="1">IF(AM1109=0,0,COUNTIF($AM$19:AM1109,C1109*10+1))</f>
        <v>0</v>
      </c>
      <c r="AO1109" s="21">
        <f t="shared" ca="1" si="464"/>
        <v>0</v>
      </c>
      <c r="AP1109" s="33">
        <f t="shared" ca="1" si="465"/>
        <v>0</v>
      </c>
      <c r="AR1109" s="111">
        <v>0</v>
      </c>
      <c r="AS1109" s="26"/>
    </row>
    <row r="1110" spans="1:45" x14ac:dyDescent="0.2">
      <c r="A1110" s="15">
        <f>Daten!A1110</f>
        <v>41204</v>
      </c>
      <c r="B1110" s="8" t="str">
        <f>Daten!B1110</f>
        <v>Eberschwang</v>
      </c>
      <c r="C1110" s="15">
        <f t="shared" si="441"/>
        <v>4</v>
      </c>
      <c r="D1110" s="10">
        <f>Daten!D1110</f>
        <v>0</v>
      </c>
      <c r="E1110" s="9">
        <f>Daten!E1110</f>
        <v>3463</v>
      </c>
      <c r="F1110" s="9">
        <f>Daten!F1110</f>
        <v>3389</v>
      </c>
      <c r="G1110" s="27">
        <f t="shared" si="442"/>
        <v>74</v>
      </c>
      <c r="H1110" s="29">
        <f t="shared" si="443"/>
        <v>2.1835349660666862E-2</v>
      </c>
      <c r="I1110" s="21">
        <f t="shared" si="444"/>
        <v>43.715402695748551</v>
      </c>
      <c r="J1110" s="21">
        <f t="shared" si="445"/>
        <v>30.284597304251449</v>
      </c>
      <c r="K1110" s="27">
        <f t="shared" si="446"/>
        <v>-15142.298652125724</v>
      </c>
      <c r="L1110" s="16">
        <f>Daten!G1110</f>
        <v>495</v>
      </c>
      <c r="M1110" s="16">
        <f>Daten!H1110</f>
        <v>2316</v>
      </c>
      <c r="N1110" s="16">
        <f>Daten!I1110</f>
        <v>652</v>
      </c>
      <c r="O1110" s="28">
        <f t="shared" si="447"/>
        <v>0.49525043177892919</v>
      </c>
      <c r="P1110" s="16">
        <f t="shared" si="448"/>
        <v>1280.7752152940282</v>
      </c>
      <c r="Q1110" s="21">
        <f t="shared" si="449"/>
        <v>-133.77521529402816</v>
      </c>
      <c r="R1110" s="27">
        <f t="shared" si="450"/>
        <v>-26755.043058805633</v>
      </c>
      <c r="S1110" s="9">
        <f>Daten!K1110</f>
        <v>37586</v>
      </c>
      <c r="T1110" s="9">
        <f>Daten!L1110</f>
        <v>239557</v>
      </c>
      <c r="U1110" s="9">
        <f>Daten!M1110</f>
        <v>884048</v>
      </c>
      <c r="V1110" s="9">
        <f>Daten!N1110</f>
        <v>500</v>
      </c>
      <c r="W1110" s="9">
        <f>Daten!O1110</f>
        <v>500</v>
      </c>
      <c r="X1110" s="23">
        <f t="shared" si="451"/>
        <v>1161191</v>
      </c>
      <c r="Y1110" s="9">
        <f t="shared" si="452"/>
        <v>1224921.3060138749</v>
      </c>
      <c r="Z1110" s="21">
        <f t="shared" si="453"/>
        <v>-63730.306013874942</v>
      </c>
      <c r="AA1110" s="27">
        <f t="shared" si="454"/>
        <v>6373.0306013874942</v>
      </c>
      <c r="AB1110" s="32">
        <f t="shared" si="455"/>
        <v>-35524.311109543865</v>
      </c>
      <c r="AC1110" s="31">
        <f t="shared" si="456"/>
        <v>0</v>
      </c>
      <c r="AG1110" s="26">
        <f t="shared" si="457"/>
        <v>0</v>
      </c>
      <c r="AH1110" s="26">
        <f t="shared" si="458"/>
        <v>0</v>
      </c>
      <c r="AI1110" s="26">
        <f t="shared" si="459"/>
        <v>0</v>
      </c>
      <c r="AJ1110" s="26">
        <f t="shared" si="460"/>
        <v>1</v>
      </c>
      <c r="AK1110" s="26">
        <f t="shared" si="461"/>
        <v>0</v>
      </c>
      <c r="AL1110" s="26">
        <f t="shared" ca="1" si="462"/>
        <v>0</v>
      </c>
      <c r="AM1110" s="26">
        <f t="shared" ca="1" si="463"/>
        <v>0</v>
      </c>
      <c r="AN1110" s="26">
        <f ca="1">IF(AM1110=0,0,COUNTIF($AM$19:AM1110,C1110*10+1))</f>
        <v>0</v>
      </c>
      <c r="AO1110" s="21">
        <f t="shared" ca="1" si="464"/>
        <v>0</v>
      </c>
      <c r="AP1110" s="33">
        <f t="shared" ca="1" si="465"/>
        <v>0</v>
      </c>
      <c r="AR1110" s="111">
        <v>0</v>
      </c>
      <c r="AS1110" s="26"/>
    </row>
    <row r="1111" spans="1:45" x14ac:dyDescent="0.2">
      <c r="A1111" s="15">
        <f>Daten!A1111</f>
        <v>41205</v>
      </c>
      <c r="B1111" s="8" t="str">
        <f>Daten!B1111</f>
        <v>Eitzing</v>
      </c>
      <c r="C1111" s="15">
        <f t="shared" si="441"/>
        <v>4</v>
      </c>
      <c r="D1111" s="10">
        <f>Daten!D1111</f>
        <v>0</v>
      </c>
      <c r="E1111" s="9">
        <f>Daten!E1111</f>
        <v>843</v>
      </c>
      <c r="F1111" s="9">
        <f>Daten!F1111</f>
        <v>767</v>
      </c>
      <c r="G1111" s="27">
        <f t="shared" si="442"/>
        <v>76</v>
      </c>
      <c r="H1111" s="29">
        <f t="shared" si="443"/>
        <v>9.9087353324641456E-2</v>
      </c>
      <c r="I1111" s="21">
        <f t="shared" si="444"/>
        <v>9.8936895448920446</v>
      </c>
      <c r="J1111" s="21">
        <f t="shared" si="445"/>
        <v>66.106310455107959</v>
      </c>
      <c r="K1111" s="27">
        <f t="shared" si="446"/>
        <v>-33053.15522755398</v>
      </c>
      <c r="L1111" s="16">
        <f>Daten!G1111</f>
        <v>142</v>
      </c>
      <c r="M1111" s="16">
        <f>Daten!H1111</f>
        <v>581</v>
      </c>
      <c r="N1111" s="16">
        <f>Daten!I1111</f>
        <v>120</v>
      </c>
      <c r="O1111" s="28">
        <f t="shared" si="447"/>
        <v>0.45094664371772808</v>
      </c>
      <c r="P1111" s="16">
        <f t="shared" si="448"/>
        <v>321.29982732548808</v>
      </c>
      <c r="Q1111" s="21">
        <f t="shared" si="449"/>
        <v>-59.299827325488081</v>
      </c>
      <c r="R1111" s="27">
        <f t="shared" si="450"/>
        <v>-11859.965465097615</v>
      </c>
      <c r="S1111" s="9">
        <f>Daten!K1111</f>
        <v>10496</v>
      </c>
      <c r="T1111" s="9">
        <f>Daten!L1111</f>
        <v>38308</v>
      </c>
      <c r="U1111" s="9">
        <f>Daten!M1111</f>
        <v>43997</v>
      </c>
      <c r="V1111" s="9">
        <f>Daten!N1111</f>
        <v>500</v>
      </c>
      <c r="W1111" s="9">
        <f>Daten!O1111</f>
        <v>500</v>
      </c>
      <c r="X1111" s="23">
        <f t="shared" si="451"/>
        <v>92801</v>
      </c>
      <c r="Y1111" s="9">
        <f t="shared" si="452"/>
        <v>298183.2691220608</v>
      </c>
      <c r="Z1111" s="21">
        <f t="shared" si="453"/>
        <v>-205382.2691220608</v>
      </c>
      <c r="AA1111" s="27">
        <f t="shared" si="454"/>
        <v>20538.226912206082</v>
      </c>
      <c r="AB1111" s="32">
        <f t="shared" si="455"/>
        <v>-24374.893780445513</v>
      </c>
      <c r="AC1111" s="31">
        <f t="shared" si="456"/>
        <v>0</v>
      </c>
      <c r="AG1111" s="26">
        <f t="shared" si="457"/>
        <v>0</v>
      </c>
      <c r="AH1111" s="26">
        <f t="shared" si="458"/>
        <v>0</v>
      </c>
      <c r="AI1111" s="26">
        <f t="shared" si="459"/>
        <v>0</v>
      </c>
      <c r="AJ1111" s="26">
        <f t="shared" si="460"/>
        <v>1</v>
      </c>
      <c r="AK1111" s="26">
        <f t="shared" si="461"/>
        <v>0</v>
      </c>
      <c r="AL1111" s="26">
        <f t="shared" ca="1" si="462"/>
        <v>0</v>
      </c>
      <c r="AM1111" s="26">
        <f t="shared" ca="1" si="463"/>
        <v>0</v>
      </c>
      <c r="AN1111" s="26">
        <f ca="1">IF(AM1111=0,0,COUNTIF($AM$19:AM1111,C1111*10+1))</f>
        <v>0</v>
      </c>
      <c r="AO1111" s="21">
        <f t="shared" ca="1" si="464"/>
        <v>0</v>
      </c>
      <c r="AP1111" s="33">
        <f t="shared" ca="1" si="465"/>
        <v>0</v>
      </c>
      <c r="AR1111" s="111">
        <v>0</v>
      </c>
      <c r="AS1111" s="26"/>
    </row>
    <row r="1112" spans="1:45" x14ac:dyDescent="0.2">
      <c r="A1112" s="15">
        <f>Daten!A1112</f>
        <v>41206</v>
      </c>
      <c r="B1112" s="8" t="str">
        <f>Daten!B1112</f>
        <v>Geiersberg</v>
      </c>
      <c r="C1112" s="15">
        <f t="shared" si="441"/>
        <v>4</v>
      </c>
      <c r="D1112" s="10">
        <f>Daten!D1112</f>
        <v>0</v>
      </c>
      <c r="E1112" s="9">
        <f>Daten!E1112</f>
        <v>511</v>
      </c>
      <c r="F1112" s="9">
        <f>Daten!F1112</f>
        <v>528</v>
      </c>
      <c r="G1112" s="27">
        <f t="shared" si="442"/>
        <v>-17</v>
      </c>
      <c r="H1112" s="29">
        <f t="shared" si="443"/>
        <v>-3.2196969696969696E-2</v>
      </c>
      <c r="I1112" s="21">
        <f t="shared" si="444"/>
        <v>6.8107797649322022</v>
      </c>
      <c r="J1112" s="21">
        <f t="shared" si="445"/>
        <v>-23.810779764932203</v>
      </c>
      <c r="K1112" s="27">
        <f t="shared" si="446"/>
        <v>11905.389882466101</v>
      </c>
      <c r="L1112" s="16">
        <f>Daten!G1112</f>
        <v>75</v>
      </c>
      <c r="M1112" s="16">
        <f>Daten!H1112</f>
        <v>331</v>
      </c>
      <c r="N1112" s="16">
        <f>Daten!I1112</f>
        <v>105</v>
      </c>
      <c r="O1112" s="28">
        <f t="shared" si="447"/>
        <v>0.54380664652567978</v>
      </c>
      <c r="P1112" s="16">
        <f t="shared" si="448"/>
        <v>183.04688957785982</v>
      </c>
      <c r="Q1112" s="21">
        <f t="shared" si="449"/>
        <v>-3.0468895778598153</v>
      </c>
      <c r="R1112" s="27">
        <f t="shared" si="450"/>
        <v>-609.37791557196306</v>
      </c>
      <c r="S1112" s="9">
        <f>Daten!K1112</f>
        <v>5274</v>
      </c>
      <c r="T1112" s="9">
        <f>Daten!L1112</f>
        <v>24484</v>
      </c>
      <c r="U1112" s="9">
        <f>Daten!M1112</f>
        <v>49928</v>
      </c>
      <c r="V1112" s="9">
        <f>Daten!N1112</f>
        <v>500</v>
      </c>
      <c r="W1112" s="9">
        <f>Daten!O1112</f>
        <v>500</v>
      </c>
      <c r="X1112" s="23">
        <f t="shared" si="451"/>
        <v>79686</v>
      </c>
      <c r="Y1112" s="9">
        <f t="shared" si="452"/>
        <v>180749.28887470116</v>
      </c>
      <c r="Z1112" s="21">
        <f t="shared" si="453"/>
        <v>-101063.28887470116</v>
      </c>
      <c r="AA1112" s="27">
        <f t="shared" si="454"/>
        <v>10106.328887470117</v>
      </c>
      <c r="AB1112" s="32">
        <f t="shared" si="455"/>
        <v>21402.340854364254</v>
      </c>
      <c r="AC1112" s="31">
        <f t="shared" si="456"/>
        <v>21402.340854364254</v>
      </c>
      <c r="AG1112" s="26">
        <f t="shared" si="457"/>
        <v>11905.389882466101</v>
      </c>
      <c r="AH1112" s="26">
        <f t="shared" si="458"/>
        <v>10106.328887470117</v>
      </c>
      <c r="AI1112" s="26">
        <f t="shared" si="459"/>
        <v>22011.718769936218</v>
      </c>
      <c r="AJ1112" s="26">
        <f t="shared" si="460"/>
        <v>1</v>
      </c>
      <c r="AK1112" s="26">
        <f t="shared" si="461"/>
        <v>22011.718769936218</v>
      </c>
      <c r="AL1112" s="26">
        <f t="shared" ca="1" si="462"/>
        <v>42046</v>
      </c>
      <c r="AM1112" s="26">
        <f t="shared" ca="1" si="463"/>
        <v>41</v>
      </c>
      <c r="AN1112" s="26">
        <f ca="1">IF(AM1112=0,0,COUNTIF($AM$19:AM1112,C1112*10+1))</f>
        <v>94</v>
      </c>
      <c r="AO1112" s="21">
        <f t="shared" ca="1" si="464"/>
        <v>0</v>
      </c>
      <c r="AP1112" s="33">
        <f t="shared" ca="1" si="465"/>
        <v>42046</v>
      </c>
      <c r="AR1112" s="111">
        <v>19005</v>
      </c>
      <c r="AS1112" s="26"/>
    </row>
    <row r="1113" spans="1:45" x14ac:dyDescent="0.2">
      <c r="A1113" s="15">
        <f>Daten!A1113</f>
        <v>41207</v>
      </c>
      <c r="B1113" s="8" t="str">
        <f>Daten!B1113</f>
        <v>Geinberg</v>
      </c>
      <c r="C1113" s="15">
        <f t="shared" si="441"/>
        <v>4</v>
      </c>
      <c r="D1113" s="10">
        <f>Daten!D1113</f>
        <v>0</v>
      </c>
      <c r="E1113" s="9">
        <f>Daten!E1113</f>
        <v>1413</v>
      </c>
      <c r="F1113" s="9">
        <f>Daten!F1113</f>
        <v>1445</v>
      </c>
      <c r="G1113" s="27">
        <f t="shared" si="442"/>
        <v>-32</v>
      </c>
      <c r="H1113" s="29">
        <f t="shared" si="443"/>
        <v>-2.2145328719723183E-2</v>
      </c>
      <c r="I1113" s="21">
        <f t="shared" si="444"/>
        <v>18.639349924861804</v>
      </c>
      <c r="J1113" s="21">
        <f t="shared" si="445"/>
        <v>-50.639349924861804</v>
      </c>
      <c r="K1113" s="27">
        <f t="shared" si="446"/>
        <v>25319.674962430901</v>
      </c>
      <c r="L1113" s="16">
        <f>Daten!G1113</f>
        <v>202</v>
      </c>
      <c r="M1113" s="16">
        <f>Daten!H1113</f>
        <v>964</v>
      </c>
      <c r="N1113" s="16">
        <f>Daten!I1113</f>
        <v>247</v>
      </c>
      <c r="O1113" s="28">
        <f t="shared" si="447"/>
        <v>0.46576763485477179</v>
      </c>
      <c r="P1113" s="16">
        <f t="shared" si="448"/>
        <v>533.10332795485454</v>
      </c>
      <c r="Q1113" s="21">
        <f t="shared" si="449"/>
        <v>-84.103327954854535</v>
      </c>
      <c r="R1113" s="27">
        <f t="shared" si="450"/>
        <v>-16820.665590970908</v>
      </c>
      <c r="S1113" s="9">
        <f>Daten!K1113</f>
        <v>17876</v>
      </c>
      <c r="T1113" s="9">
        <f>Daten!L1113</f>
        <v>189382</v>
      </c>
      <c r="U1113" s="9">
        <f>Daten!M1113</f>
        <v>767494</v>
      </c>
      <c r="V1113" s="9">
        <f>Daten!N1113</f>
        <v>500</v>
      </c>
      <c r="W1113" s="9">
        <f>Daten!O1113</f>
        <v>500</v>
      </c>
      <c r="X1113" s="23">
        <f t="shared" si="451"/>
        <v>974752</v>
      </c>
      <c r="Y1113" s="9">
        <f t="shared" si="452"/>
        <v>499801.84966722649</v>
      </c>
      <c r="Z1113" s="21">
        <f t="shared" si="453"/>
        <v>474950.15033277351</v>
      </c>
      <c r="AA1113" s="27">
        <f t="shared" si="454"/>
        <v>-47495.015033277356</v>
      </c>
      <c r="AB1113" s="32">
        <f t="shared" si="455"/>
        <v>-38996.005661817362</v>
      </c>
      <c r="AC1113" s="31">
        <f t="shared" si="456"/>
        <v>0</v>
      </c>
      <c r="AG1113" s="26">
        <f t="shared" si="457"/>
        <v>0</v>
      </c>
      <c r="AH1113" s="26">
        <f t="shared" si="458"/>
        <v>0</v>
      </c>
      <c r="AI1113" s="26">
        <f t="shared" si="459"/>
        <v>0</v>
      </c>
      <c r="AJ1113" s="26">
        <f t="shared" si="460"/>
        <v>1</v>
      </c>
      <c r="AK1113" s="26">
        <f t="shared" si="461"/>
        <v>0</v>
      </c>
      <c r="AL1113" s="26">
        <f t="shared" ca="1" si="462"/>
        <v>0</v>
      </c>
      <c r="AM1113" s="26">
        <f t="shared" ca="1" si="463"/>
        <v>0</v>
      </c>
      <c r="AN1113" s="26">
        <f ca="1">IF(AM1113=0,0,COUNTIF($AM$19:AM1113,C1113*10+1))</f>
        <v>0</v>
      </c>
      <c r="AO1113" s="21">
        <f t="shared" ca="1" si="464"/>
        <v>0</v>
      </c>
      <c r="AP1113" s="33">
        <f t="shared" ca="1" si="465"/>
        <v>0</v>
      </c>
      <c r="AR1113" s="111">
        <v>0</v>
      </c>
      <c r="AS1113" s="26"/>
    </row>
    <row r="1114" spans="1:45" x14ac:dyDescent="0.2">
      <c r="A1114" s="15">
        <f>Daten!A1114</f>
        <v>41208</v>
      </c>
      <c r="B1114" s="8" t="str">
        <f>Daten!B1114</f>
        <v>Gurten</v>
      </c>
      <c r="C1114" s="15">
        <f t="shared" si="441"/>
        <v>4</v>
      </c>
      <c r="D1114" s="10">
        <f>Daten!D1114</f>
        <v>0</v>
      </c>
      <c r="E1114" s="9">
        <f>Daten!E1114</f>
        <v>1196</v>
      </c>
      <c r="F1114" s="9">
        <f>Daten!F1114</f>
        <v>1166</v>
      </c>
      <c r="G1114" s="27">
        <f t="shared" si="442"/>
        <v>30</v>
      </c>
      <c r="H1114" s="29">
        <f t="shared" si="443"/>
        <v>2.5728987993138937E-2</v>
      </c>
      <c r="I1114" s="21">
        <f t="shared" si="444"/>
        <v>15.040471980891947</v>
      </c>
      <c r="J1114" s="21">
        <f t="shared" si="445"/>
        <v>14.959528019108053</v>
      </c>
      <c r="K1114" s="27">
        <f t="shared" si="446"/>
        <v>-7479.7640095540264</v>
      </c>
      <c r="L1114" s="16">
        <f>Daten!G1114</f>
        <v>182</v>
      </c>
      <c r="M1114" s="16">
        <f>Daten!H1114</f>
        <v>787</v>
      </c>
      <c r="N1114" s="16">
        <f>Daten!I1114</f>
        <v>227</v>
      </c>
      <c r="O1114" s="28">
        <f t="shared" si="447"/>
        <v>0.51969504447268111</v>
      </c>
      <c r="P1114" s="16">
        <f t="shared" si="448"/>
        <v>435.22024802953376</v>
      </c>
      <c r="Q1114" s="21">
        <f t="shared" si="449"/>
        <v>-26.220248029533764</v>
      </c>
      <c r="R1114" s="27">
        <f t="shared" si="450"/>
        <v>-5244.0496059067527</v>
      </c>
      <c r="S1114" s="9">
        <f>Daten!K1114</f>
        <v>14615</v>
      </c>
      <c r="T1114" s="9">
        <f>Daten!L1114</f>
        <v>103035</v>
      </c>
      <c r="U1114" s="9">
        <f>Daten!M1114</f>
        <v>1641456</v>
      </c>
      <c r="V1114" s="9">
        <f>Daten!N1114</f>
        <v>500</v>
      </c>
      <c r="W1114" s="9">
        <f>Daten!O1114</f>
        <v>500</v>
      </c>
      <c r="X1114" s="23">
        <f t="shared" si="451"/>
        <v>1759106</v>
      </c>
      <c r="Y1114" s="9">
        <f t="shared" si="452"/>
        <v>423045.30233687395</v>
      </c>
      <c r="Z1114" s="21">
        <f t="shared" si="453"/>
        <v>1336060.697663126</v>
      </c>
      <c r="AA1114" s="27">
        <f t="shared" si="454"/>
        <v>-133606.0697663126</v>
      </c>
      <c r="AB1114" s="32">
        <f t="shared" si="455"/>
        <v>-146329.88338177337</v>
      </c>
      <c r="AC1114" s="31">
        <f t="shared" si="456"/>
        <v>0</v>
      </c>
      <c r="AG1114" s="26">
        <f t="shared" si="457"/>
        <v>0</v>
      </c>
      <c r="AH1114" s="26">
        <f t="shared" si="458"/>
        <v>0</v>
      </c>
      <c r="AI1114" s="26">
        <f t="shared" si="459"/>
        <v>0</v>
      </c>
      <c r="AJ1114" s="26">
        <f t="shared" si="460"/>
        <v>1</v>
      </c>
      <c r="AK1114" s="26">
        <f t="shared" si="461"/>
        <v>0</v>
      </c>
      <c r="AL1114" s="26">
        <f t="shared" ca="1" si="462"/>
        <v>0</v>
      </c>
      <c r="AM1114" s="26">
        <f t="shared" ca="1" si="463"/>
        <v>0</v>
      </c>
      <c r="AN1114" s="26">
        <f ca="1">IF(AM1114=0,0,COUNTIF($AM$19:AM1114,C1114*10+1))</f>
        <v>0</v>
      </c>
      <c r="AO1114" s="21">
        <f t="shared" ca="1" si="464"/>
        <v>0</v>
      </c>
      <c r="AP1114" s="33">
        <f t="shared" ca="1" si="465"/>
        <v>0</v>
      </c>
      <c r="AR1114" s="111">
        <v>0</v>
      </c>
      <c r="AS1114" s="26"/>
    </row>
    <row r="1115" spans="1:45" x14ac:dyDescent="0.2">
      <c r="A1115" s="15">
        <f>Daten!A1115</f>
        <v>41209</v>
      </c>
      <c r="B1115" s="8" t="str">
        <f>Daten!B1115</f>
        <v>Hohenzell</v>
      </c>
      <c r="C1115" s="15">
        <f t="shared" si="441"/>
        <v>4</v>
      </c>
      <c r="D1115" s="10">
        <f>Daten!D1115</f>
        <v>0</v>
      </c>
      <c r="E1115" s="9">
        <f>Daten!E1115</f>
        <v>2275</v>
      </c>
      <c r="F1115" s="9">
        <f>Daten!F1115</f>
        <v>2155</v>
      </c>
      <c r="G1115" s="27">
        <f t="shared" si="442"/>
        <v>120</v>
      </c>
      <c r="H1115" s="29">
        <f t="shared" si="443"/>
        <v>5.5684454756380508E-2</v>
      </c>
      <c r="I1115" s="21">
        <f t="shared" si="444"/>
        <v>27.797784836039575</v>
      </c>
      <c r="J1115" s="21">
        <f t="shared" si="445"/>
        <v>92.202215163960432</v>
      </c>
      <c r="K1115" s="27">
        <f t="shared" si="446"/>
        <v>-46101.107581980214</v>
      </c>
      <c r="L1115" s="16">
        <f>Daten!G1115</f>
        <v>377</v>
      </c>
      <c r="M1115" s="16">
        <f>Daten!H1115</f>
        <v>1514</v>
      </c>
      <c r="N1115" s="16">
        <f>Daten!I1115</f>
        <v>384</v>
      </c>
      <c r="O1115" s="28">
        <f t="shared" si="447"/>
        <v>0.50264200792602376</v>
      </c>
      <c r="P1115" s="16">
        <f t="shared" si="448"/>
        <v>837.25979099963672</v>
      </c>
      <c r="Q1115" s="21">
        <f t="shared" si="449"/>
        <v>-76.259790999636721</v>
      </c>
      <c r="R1115" s="27">
        <f t="shared" si="450"/>
        <v>-15251.958199927343</v>
      </c>
      <c r="S1115" s="9">
        <f>Daten!K1115</f>
        <v>23193</v>
      </c>
      <c r="T1115" s="9">
        <f>Daten!L1115</f>
        <v>183277</v>
      </c>
      <c r="U1115" s="9">
        <f>Daten!M1115</f>
        <v>904994</v>
      </c>
      <c r="V1115" s="9">
        <f>Daten!N1115</f>
        <v>500</v>
      </c>
      <c r="W1115" s="9">
        <f>Daten!O1115</f>
        <v>500</v>
      </c>
      <c r="X1115" s="23">
        <f t="shared" si="451"/>
        <v>1111464</v>
      </c>
      <c r="Y1115" s="9">
        <f t="shared" si="452"/>
        <v>804705.73814079282</v>
      </c>
      <c r="Z1115" s="21">
        <f t="shared" si="453"/>
        <v>306758.26185920718</v>
      </c>
      <c r="AA1115" s="27">
        <f t="shared" si="454"/>
        <v>-30675.82618592072</v>
      </c>
      <c r="AB1115" s="32">
        <f t="shared" si="455"/>
        <v>-92028.891967828269</v>
      </c>
      <c r="AC1115" s="31">
        <f t="shared" si="456"/>
        <v>0</v>
      </c>
      <c r="AG1115" s="26">
        <f t="shared" si="457"/>
        <v>0</v>
      </c>
      <c r="AH1115" s="26">
        <f t="shared" si="458"/>
        <v>0</v>
      </c>
      <c r="AI1115" s="26">
        <f t="shared" si="459"/>
        <v>0</v>
      </c>
      <c r="AJ1115" s="26">
        <f t="shared" si="460"/>
        <v>1</v>
      </c>
      <c r="AK1115" s="26">
        <f t="shared" si="461"/>
        <v>0</v>
      </c>
      <c r="AL1115" s="26">
        <f t="shared" ca="1" si="462"/>
        <v>0</v>
      </c>
      <c r="AM1115" s="26">
        <f t="shared" ca="1" si="463"/>
        <v>0</v>
      </c>
      <c r="AN1115" s="26">
        <f ca="1">IF(AM1115=0,0,COUNTIF($AM$19:AM1115,C1115*10+1))</f>
        <v>0</v>
      </c>
      <c r="AO1115" s="21">
        <f t="shared" ca="1" si="464"/>
        <v>0</v>
      </c>
      <c r="AP1115" s="33">
        <f t="shared" ca="1" si="465"/>
        <v>0</v>
      </c>
      <c r="AR1115" s="111">
        <v>0</v>
      </c>
      <c r="AS1115" s="26"/>
    </row>
    <row r="1116" spans="1:45" x14ac:dyDescent="0.2">
      <c r="A1116" s="15">
        <f>Daten!A1116</f>
        <v>41210</v>
      </c>
      <c r="B1116" s="8" t="str">
        <f>Daten!B1116</f>
        <v>Kirchdorf am Inn</v>
      </c>
      <c r="C1116" s="15">
        <f t="shared" si="441"/>
        <v>4</v>
      </c>
      <c r="D1116" s="10">
        <f>Daten!D1116</f>
        <v>0</v>
      </c>
      <c r="E1116" s="9">
        <f>Daten!E1116</f>
        <v>648</v>
      </c>
      <c r="F1116" s="9">
        <f>Daten!F1116</f>
        <v>619</v>
      </c>
      <c r="G1116" s="27">
        <f t="shared" si="442"/>
        <v>29</v>
      </c>
      <c r="H1116" s="29">
        <f t="shared" si="443"/>
        <v>4.6849757673667204E-2</v>
      </c>
      <c r="I1116" s="21">
        <f t="shared" si="444"/>
        <v>7.9846073380549871</v>
      </c>
      <c r="J1116" s="21">
        <f t="shared" si="445"/>
        <v>21.015392661945015</v>
      </c>
      <c r="K1116" s="27">
        <f t="shared" si="446"/>
        <v>-10507.696330972507</v>
      </c>
      <c r="L1116" s="16">
        <f>Daten!G1116</f>
        <v>85</v>
      </c>
      <c r="M1116" s="16">
        <f>Daten!H1116</f>
        <v>439</v>
      </c>
      <c r="N1116" s="16">
        <f>Daten!I1116</f>
        <v>124</v>
      </c>
      <c r="O1116" s="28">
        <f t="shared" si="447"/>
        <v>0.47608200455580868</v>
      </c>
      <c r="P1116" s="16">
        <f t="shared" si="448"/>
        <v>242.77215868483523</v>
      </c>
      <c r="Q1116" s="21">
        <f t="shared" si="449"/>
        <v>-33.772158684835233</v>
      </c>
      <c r="R1116" s="27">
        <f t="shared" si="450"/>
        <v>-6754.4317369670462</v>
      </c>
      <c r="S1116" s="9">
        <f>Daten!K1116</f>
        <v>14055</v>
      </c>
      <c r="T1116" s="9">
        <f>Daten!L1116</f>
        <v>36919</v>
      </c>
      <c r="U1116" s="9">
        <f>Daten!M1116</f>
        <v>72954</v>
      </c>
      <c r="V1116" s="9">
        <f>Daten!N1116</f>
        <v>500</v>
      </c>
      <c r="W1116" s="9">
        <f>Daten!O1116</f>
        <v>500</v>
      </c>
      <c r="X1116" s="23">
        <f t="shared" si="451"/>
        <v>123928</v>
      </c>
      <c r="Y1116" s="9">
        <f t="shared" si="452"/>
        <v>229208.49156713573</v>
      </c>
      <c r="Z1116" s="21">
        <f t="shared" si="453"/>
        <v>-105280.49156713573</v>
      </c>
      <c r="AA1116" s="27">
        <f t="shared" si="454"/>
        <v>10528.049156713574</v>
      </c>
      <c r="AB1116" s="32">
        <f t="shared" si="455"/>
        <v>-6734.078911225979</v>
      </c>
      <c r="AC1116" s="31">
        <f t="shared" si="456"/>
        <v>0</v>
      </c>
      <c r="AG1116" s="26">
        <f t="shared" si="457"/>
        <v>0</v>
      </c>
      <c r="AH1116" s="26">
        <f t="shared" si="458"/>
        <v>0</v>
      </c>
      <c r="AI1116" s="26">
        <f t="shared" si="459"/>
        <v>0</v>
      </c>
      <c r="AJ1116" s="26">
        <f t="shared" si="460"/>
        <v>1</v>
      </c>
      <c r="AK1116" s="26">
        <f t="shared" si="461"/>
        <v>0</v>
      </c>
      <c r="AL1116" s="26">
        <f t="shared" ca="1" si="462"/>
        <v>0</v>
      </c>
      <c r="AM1116" s="26">
        <f t="shared" ca="1" si="463"/>
        <v>0</v>
      </c>
      <c r="AN1116" s="26">
        <f ca="1">IF(AM1116=0,0,COUNTIF($AM$19:AM1116,C1116*10+1))</f>
        <v>0</v>
      </c>
      <c r="AO1116" s="21">
        <f t="shared" ca="1" si="464"/>
        <v>0</v>
      </c>
      <c r="AP1116" s="33">
        <f t="shared" ca="1" si="465"/>
        <v>0</v>
      </c>
      <c r="AR1116" s="111">
        <v>0</v>
      </c>
      <c r="AS1116" s="26"/>
    </row>
    <row r="1117" spans="1:45" x14ac:dyDescent="0.2">
      <c r="A1117" s="15">
        <f>Daten!A1117</f>
        <v>41211</v>
      </c>
      <c r="B1117" s="8" t="str">
        <f>Daten!B1117</f>
        <v>Kirchheim im Innkreis</v>
      </c>
      <c r="C1117" s="15">
        <f t="shared" si="441"/>
        <v>4</v>
      </c>
      <c r="D1117" s="10">
        <f>Daten!D1117</f>
        <v>0</v>
      </c>
      <c r="E1117" s="9">
        <f>Daten!E1117</f>
        <v>727</v>
      </c>
      <c r="F1117" s="9">
        <f>Daten!F1117</f>
        <v>720</v>
      </c>
      <c r="G1117" s="27">
        <f t="shared" si="442"/>
        <v>7</v>
      </c>
      <c r="H1117" s="29">
        <f t="shared" si="443"/>
        <v>9.7222222222222224E-3</v>
      </c>
      <c r="I1117" s="21">
        <f t="shared" si="444"/>
        <v>9.2874269521802759</v>
      </c>
      <c r="J1117" s="21">
        <f t="shared" si="445"/>
        <v>-2.2874269521802759</v>
      </c>
      <c r="K1117" s="27">
        <f t="shared" si="446"/>
        <v>1143.7134760901379</v>
      </c>
      <c r="L1117" s="16">
        <f>Daten!G1117</f>
        <v>112</v>
      </c>
      <c r="M1117" s="16">
        <f>Daten!H1117</f>
        <v>496</v>
      </c>
      <c r="N1117" s="16">
        <f>Daten!I1117</f>
        <v>119</v>
      </c>
      <c r="O1117" s="28">
        <f t="shared" si="447"/>
        <v>0.46572580645161288</v>
      </c>
      <c r="P1117" s="16">
        <f t="shared" si="448"/>
        <v>274.29382849129445</v>
      </c>
      <c r="Q1117" s="21">
        <f t="shared" si="449"/>
        <v>-43.293828491294448</v>
      </c>
      <c r="R1117" s="27">
        <f t="shared" si="450"/>
        <v>-8658.7656982588887</v>
      </c>
      <c r="S1117" s="9">
        <f>Daten!K1117</f>
        <v>8639</v>
      </c>
      <c r="T1117" s="9">
        <f>Daten!L1117</f>
        <v>43940</v>
      </c>
      <c r="U1117" s="9">
        <f>Daten!M1117</f>
        <v>111344</v>
      </c>
      <c r="V1117" s="9">
        <f>Daten!N1117</f>
        <v>500</v>
      </c>
      <c r="W1117" s="9">
        <f>Daten!O1117</f>
        <v>500</v>
      </c>
      <c r="X1117" s="23">
        <f t="shared" si="451"/>
        <v>163923</v>
      </c>
      <c r="Y1117" s="9">
        <f t="shared" si="452"/>
        <v>257152.11939707975</v>
      </c>
      <c r="Z1117" s="21">
        <f t="shared" si="453"/>
        <v>-93229.119397079747</v>
      </c>
      <c r="AA1117" s="27">
        <f t="shared" si="454"/>
        <v>9322.9119397079758</v>
      </c>
      <c r="AB1117" s="32">
        <f t="shared" si="455"/>
        <v>1807.8597175392251</v>
      </c>
      <c r="AC1117" s="31">
        <f t="shared" si="456"/>
        <v>1807.8597175392251</v>
      </c>
      <c r="AG1117" s="26">
        <f t="shared" si="457"/>
        <v>1143.7134760901379</v>
      </c>
      <c r="AH1117" s="26">
        <f t="shared" si="458"/>
        <v>9322.9119397079758</v>
      </c>
      <c r="AI1117" s="26">
        <f t="shared" si="459"/>
        <v>10466.625415798113</v>
      </c>
      <c r="AJ1117" s="26">
        <f t="shared" si="460"/>
        <v>1</v>
      </c>
      <c r="AK1117" s="26">
        <f t="shared" si="461"/>
        <v>10466.625415798113</v>
      </c>
      <c r="AL1117" s="26">
        <f t="shared" ca="1" si="462"/>
        <v>19993</v>
      </c>
      <c r="AM1117" s="26">
        <f t="shared" ca="1" si="463"/>
        <v>41</v>
      </c>
      <c r="AN1117" s="26">
        <f ca="1">IF(AM1117=0,0,COUNTIF($AM$19:AM1117,C1117*10+1))</f>
        <v>95</v>
      </c>
      <c r="AO1117" s="21">
        <f t="shared" ca="1" si="464"/>
        <v>0</v>
      </c>
      <c r="AP1117" s="33">
        <f t="shared" ca="1" si="465"/>
        <v>19993</v>
      </c>
      <c r="AR1117" s="111">
        <v>9037</v>
      </c>
      <c r="AS1117" s="26"/>
    </row>
    <row r="1118" spans="1:45" x14ac:dyDescent="0.2">
      <c r="A1118" s="15">
        <f>Daten!A1118</f>
        <v>41212</v>
      </c>
      <c r="B1118" s="8" t="str">
        <f>Daten!B1118</f>
        <v>Lambrechten</v>
      </c>
      <c r="C1118" s="15">
        <f t="shared" si="441"/>
        <v>4</v>
      </c>
      <c r="D1118" s="10">
        <f>Daten!D1118</f>
        <v>0</v>
      </c>
      <c r="E1118" s="9">
        <f>Daten!E1118</f>
        <v>1337</v>
      </c>
      <c r="F1118" s="9">
        <f>Daten!F1118</f>
        <v>1294</v>
      </c>
      <c r="G1118" s="27">
        <f t="shared" si="442"/>
        <v>43</v>
      </c>
      <c r="H1118" s="29">
        <f t="shared" si="443"/>
        <v>3.3230293663060281E-2</v>
      </c>
      <c r="I1118" s="21">
        <f t="shared" si="444"/>
        <v>16.691570105723997</v>
      </c>
      <c r="J1118" s="21">
        <f t="shared" si="445"/>
        <v>26.308429894276003</v>
      </c>
      <c r="K1118" s="27">
        <f t="shared" si="446"/>
        <v>-13154.214947138002</v>
      </c>
      <c r="L1118" s="16">
        <f>Daten!G1118</f>
        <v>198</v>
      </c>
      <c r="M1118" s="16">
        <f>Daten!H1118</f>
        <v>890</v>
      </c>
      <c r="N1118" s="16">
        <f>Daten!I1118</f>
        <v>249</v>
      </c>
      <c r="O1118" s="28">
        <f t="shared" si="447"/>
        <v>0.50224719101123594</v>
      </c>
      <c r="P1118" s="16">
        <f t="shared" si="448"/>
        <v>492.1804583815566</v>
      </c>
      <c r="Q1118" s="21">
        <f t="shared" si="449"/>
        <v>-45.180458381556605</v>
      </c>
      <c r="R1118" s="27">
        <f t="shared" si="450"/>
        <v>-9036.09167631132</v>
      </c>
      <c r="S1118" s="9">
        <f>Daten!K1118</f>
        <v>25935</v>
      </c>
      <c r="T1118" s="9">
        <f>Daten!L1118</f>
        <v>74567</v>
      </c>
      <c r="U1118" s="9">
        <f>Daten!M1118</f>
        <v>316874</v>
      </c>
      <c r="V1118" s="9">
        <f>Daten!N1118</f>
        <v>500</v>
      </c>
      <c r="W1118" s="9">
        <f>Daten!O1118</f>
        <v>500</v>
      </c>
      <c r="X1118" s="23">
        <f t="shared" si="451"/>
        <v>417376</v>
      </c>
      <c r="Y1118" s="9">
        <f t="shared" si="452"/>
        <v>472919.37226120441</v>
      </c>
      <c r="Z1118" s="21">
        <f t="shared" si="453"/>
        <v>-55543.372261204408</v>
      </c>
      <c r="AA1118" s="27">
        <f t="shared" si="454"/>
        <v>5554.3372261204413</v>
      </c>
      <c r="AB1118" s="32">
        <f t="shared" si="455"/>
        <v>-16635.969397328881</v>
      </c>
      <c r="AC1118" s="31">
        <f t="shared" si="456"/>
        <v>0</v>
      </c>
      <c r="AG1118" s="26">
        <f t="shared" si="457"/>
        <v>0</v>
      </c>
      <c r="AH1118" s="26">
        <f t="shared" si="458"/>
        <v>0</v>
      </c>
      <c r="AI1118" s="26">
        <f t="shared" si="459"/>
        <v>0</v>
      </c>
      <c r="AJ1118" s="26">
        <f t="shared" si="460"/>
        <v>1</v>
      </c>
      <c r="AK1118" s="26">
        <f t="shared" si="461"/>
        <v>0</v>
      </c>
      <c r="AL1118" s="26">
        <f t="shared" ca="1" si="462"/>
        <v>0</v>
      </c>
      <c r="AM1118" s="26">
        <f t="shared" ca="1" si="463"/>
        <v>0</v>
      </c>
      <c r="AN1118" s="26">
        <f ca="1">IF(AM1118=0,0,COUNTIF($AM$19:AM1118,C1118*10+1))</f>
        <v>0</v>
      </c>
      <c r="AO1118" s="21">
        <f t="shared" ca="1" si="464"/>
        <v>0</v>
      </c>
      <c r="AP1118" s="33">
        <f t="shared" ca="1" si="465"/>
        <v>0</v>
      </c>
      <c r="AR1118" s="111">
        <v>0</v>
      </c>
      <c r="AS1118" s="26"/>
    </row>
    <row r="1119" spans="1:45" x14ac:dyDescent="0.2">
      <c r="A1119" s="15">
        <f>Daten!A1119</f>
        <v>41213</v>
      </c>
      <c r="B1119" s="8" t="str">
        <f>Daten!B1119</f>
        <v>Lohnsburg am Kobernaußerwald</v>
      </c>
      <c r="C1119" s="15">
        <f t="shared" si="441"/>
        <v>4</v>
      </c>
      <c r="D1119" s="10">
        <f>Daten!D1119</f>
        <v>0</v>
      </c>
      <c r="E1119" s="9">
        <f>Daten!E1119</f>
        <v>2246</v>
      </c>
      <c r="F1119" s="9">
        <f>Daten!F1119</f>
        <v>2214</v>
      </c>
      <c r="G1119" s="27">
        <f t="shared" si="442"/>
        <v>32</v>
      </c>
      <c r="H1119" s="29">
        <f t="shared" si="443"/>
        <v>1.4453477868112014E-2</v>
      </c>
      <c r="I1119" s="21">
        <f t="shared" si="444"/>
        <v>28.55883787795435</v>
      </c>
      <c r="J1119" s="21">
        <f t="shared" si="445"/>
        <v>3.4411621220456503</v>
      </c>
      <c r="K1119" s="27">
        <f t="shared" si="446"/>
        <v>-1720.5810610228252</v>
      </c>
      <c r="L1119" s="16">
        <f>Daten!G1119</f>
        <v>348</v>
      </c>
      <c r="M1119" s="16">
        <f>Daten!H1119</f>
        <v>1460</v>
      </c>
      <c r="N1119" s="16">
        <f>Daten!I1119</f>
        <v>438</v>
      </c>
      <c r="O1119" s="28">
        <f t="shared" si="447"/>
        <v>0.5383561643835616</v>
      </c>
      <c r="P1119" s="16">
        <f t="shared" si="448"/>
        <v>807.39715644614898</v>
      </c>
      <c r="Q1119" s="21">
        <f t="shared" si="449"/>
        <v>-21.397156446148983</v>
      </c>
      <c r="R1119" s="27">
        <f t="shared" si="450"/>
        <v>-4279.4312892297967</v>
      </c>
      <c r="S1119" s="9">
        <f>Daten!K1119</f>
        <v>23534</v>
      </c>
      <c r="T1119" s="9">
        <f>Daten!L1119</f>
        <v>151574</v>
      </c>
      <c r="U1119" s="9">
        <f>Daten!M1119</f>
        <v>551386</v>
      </c>
      <c r="V1119" s="9">
        <f>Daten!N1119</f>
        <v>500</v>
      </c>
      <c r="W1119" s="9">
        <f>Daten!O1119</f>
        <v>500</v>
      </c>
      <c r="X1119" s="23">
        <f t="shared" si="451"/>
        <v>726494</v>
      </c>
      <c r="Y1119" s="9">
        <f t="shared" si="452"/>
        <v>794447.95070954761</v>
      </c>
      <c r="Z1119" s="21">
        <f t="shared" si="453"/>
        <v>-67953.950709547615</v>
      </c>
      <c r="AA1119" s="27">
        <f t="shared" si="454"/>
        <v>6795.3950709547616</v>
      </c>
      <c r="AB1119" s="32">
        <f t="shared" si="455"/>
        <v>795.38272070213952</v>
      </c>
      <c r="AC1119" s="31">
        <f t="shared" si="456"/>
        <v>795.38272070213952</v>
      </c>
      <c r="AG1119" s="26">
        <f t="shared" si="457"/>
        <v>-1720.5810610228252</v>
      </c>
      <c r="AH1119" s="26">
        <f t="shared" si="458"/>
        <v>6795.3950709547616</v>
      </c>
      <c r="AI1119" s="26">
        <f t="shared" si="459"/>
        <v>5074.8140099319362</v>
      </c>
      <c r="AJ1119" s="26">
        <f t="shared" si="460"/>
        <v>1</v>
      </c>
      <c r="AK1119" s="26">
        <f t="shared" si="461"/>
        <v>0</v>
      </c>
      <c r="AL1119" s="26">
        <f t="shared" ca="1" si="462"/>
        <v>0</v>
      </c>
      <c r="AM1119" s="26">
        <f t="shared" ca="1" si="463"/>
        <v>0</v>
      </c>
      <c r="AN1119" s="26">
        <f ca="1">IF(AM1119=0,0,COUNTIF($AM$19:AM1119,C1119*10+1))</f>
        <v>0</v>
      </c>
      <c r="AO1119" s="21">
        <f t="shared" ca="1" si="464"/>
        <v>0</v>
      </c>
      <c r="AP1119" s="33">
        <f t="shared" ca="1" si="465"/>
        <v>0</v>
      </c>
      <c r="AR1119" s="111">
        <v>0</v>
      </c>
      <c r="AS1119" s="26"/>
    </row>
    <row r="1120" spans="1:45" x14ac:dyDescent="0.2">
      <c r="A1120" s="15">
        <f>Daten!A1120</f>
        <v>41214</v>
      </c>
      <c r="B1120" s="8" t="str">
        <f>Daten!B1120</f>
        <v>Mehrnbach</v>
      </c>
      <c r="C1120" s="15">
        <f t="shared" si="441"/>
        <v>4</v>
      </c>
      <c r="D1120" s="10">
        <f>Daten!D1120</f>
        <v>0</v>
      </c>
      <c r="E1120" s="9">
        <f>Daten!E1120</f>
        <v>2368</v>
      </c>
      <c r="F1120" s="9">
        <f>Daten!F1120</f>
        <v>2285</v>
      </c>
      <c r="G1120" s="27">
        <f t="shared" si="442"/>
        <v>83</v>
      </c>
      <c r="H1120" s="29">
        <f t="shared" si="443"/>
        <v>3.6323851203501095E-2</v>
      </c>
      <c r="I1120" s="21">
        <f t="shared" si="444"/>
        <v>29.474681369072126</v>
      </c>
      <c r="J1120" s="21">
        <f t="shared" si="445"/>
        <v>53.52531863092787</v>
      </c>
      <c r="K1120" s="27">
        <f t="shared" si="446"/>
        <v>-26762.659315463934</v>
      </c>
      <c r="L1120" s="16">
        <f>Daten!G1120</f>
        <v>329</v>
      </c>
      <c r="M1120" s="16">
        <f>Daten!H1120</f>
        <v>1550</v>
      </c>
      <c r="N1120" s="16">
        <f>Daten!I1120</f>
        <v>489</v>
      </c>
      <c r="O1120" s="28">
        <f t="shared" si="447"/>
        <v>0.52774193548387094</v>
      </c>
      <c r="P1120" s="16">
        <f t="shared" si="448"/>
        <v>857.16821403529525</v>
      </c>
      <c r="Q1120" s="21">
        <f t="shared" si="449"/>
        <v>-39.16821403529525</v>
      </c>
      <c r="R1120" s="27">
        <f t="shared" si="450"/>
        <v>-7833.64280705905</v>
      </c>
      <c r="S1120" s="9">
        <f>Daten!K1120</f>
        <v>25315</v>
      </c>
      <c r="T1120" s="9">
        <f>Daten!L1120</f>
        <v>141422</v>
      </c>
      <c r="U1120" s="9">
        <f>Daten!M1120</f>
        <v>711914</v>
      </c>
      <c r="V1120" s="9">
        <f>Daten!N1120</f>
        <v>500</v>
      </c>
      <c r="W1120" s="9">
        <f>Daten!O1120</f>
        <v>500</v>
      </c>
      <c r="X1120" s="23">
        <f t="shared" si="451"/>
        <v>878651</v>
      </c>
      <c r="Y1120" s="9">
        <f t="shared" si="452"/>
        <v>837601.40128237254</v>
      </c>
      <c r="Z1120" s="21">
        <f t="shared" si="453"/>
        <v>41049.598717627465</v>
      </c>
      <c r="AA1120" s="27">
        <f t="shared" si="454"/>
        <v>-4104.9598717627468</v>
      </c>
      <c r="AB1120" s="32">
        <f t="shared" si="455"/>
        <v>-38701.261994285727</v>
      </c>
      <c r="AC1120" s="31">
        <f t="shared" si="456"/>
        <v>0</v>
      </c>
      <c r="AG1120" s="26">
        <f t="shared" si="457"/>
        <v>0</v>
      </c>
      <c r="AH1120" s="26">
        <f t="shared" si="458"/>
        <v>0</v>
      </c>
      <c r="AI1120" s="26">
        <f t="shared" si="459"/>
        <v>0</v>
      </c>
      <c r="AJ1120" s="26">
        <f t="shared" si="460"/>
        <v>1</v>
      </c>
      <c r="AK1120" s="26">
        <f t="shared" si="461"/>
        <v>0</v>
      </c>
      <c r="AL1120" s="26">
        <f t="shared" ca="1" si="462"/>
        <v>0</v>
      </c>
      <c r="AM1120" s="26">
        <f t="shared" ca="1" si="463"/>
        <v>0</v>
      </c>
      <c r="AN1120" s="26">
        <f ca="1">IF(AM1120=0,0,COUNTIF($AM$19:AM1120,C1120*10+1))</f>
        <v>0</v>
      </c>
      <c r="AO1120" s="21">
        <f t="shared" ca="1" si="464"/>
        <v>0</v>
      </c>
      <c r="AP1120" s="33">
        <f t="shared" ca="1" si="465"/>
        <v>0</v>
      </c>
      <c r="AR1120" s="111">
        <v>0</v>
      </c>
      <c r="AS1120" s="26"/>
    </row>
    <row r="1121" spans="1:45" x14ac:dyDescent="0.2">
      <c r="A1121" s="15">
        <f>Daten!A1121</f>
        <v>41215</v>
      </c>
      <c r="B1121" s="8" t="str">
        <f>Daten!B1121</f>
        <v>Mettmach</v>
      </c>
      <c r="C1121" s="15">
        <f t="shared" si="441"/>
        <v>4</v>
      </c>
      <c r="D1121" s="10">
        <f>Daten!D1121</f>
        <v>0</v>
      </c>
      <c r="E1121" s="9">
        <f>Daten!E1121</f>
        <v>2349</v>
      </c>
      <c r="F1121" s="9">
        <f>Daten!F1121</f>
        <v>2355</v>
      </c>
      <c r="G1121" s="27">
        <f t="shared" si="442"/>
        <v>-6</v>
      </c>
      <c r="H1121" s="29">
        <f t="shared" si="443"/>
        <v>-2.5477707006369425E-3</v>
      </c>
      <c r="I1121" s="21">
        <f t="shared" si="444"/>
        <v>30.377625656089652</v>
      </c>
      <c r="J1121" s="21">
        <f t="shared" si="445"/>
        <v>-36.377625656089648</v>
      </c>
      <c r="K1121" s="27">
        <f t="shared" si="446"/>
        <v>18188.812828044825</v>
      </c>
      <c r="L1121" s="16">
        <f>Daten!G1121</f>
        <v>359</v>
      </c>
      <c r="M1121" s="16">
        <f>Daten!H1121</f>
        <v>1585</v>
      </c>
      <c r="N1121" s="16">
        <f>Daten!I1121</f>
        <v>405</v>
      </c>
      <c r="O1121" s="28">
        <f t="shared" si="447"/>
        <v>0.48201892744479496</v>
      </c>
      <c r="P1121" s="16">
        <f t="shared" si="448"/>
        <v>876.52362531996312</v>
      </c>
      <c r="Q1121" s="21">
        <f t="shared" si="449"/>
        <v>-112.52362531996312</v>
      </c>
      <c r="R1121" s="27">
        <f t="shared" si="450"/>
        <v>-22504.725063992624</v>
      </c>
      <c r="S1121" s="9">
        <f>Daten!K1121</f>
        <v>23425</v>
      </c>
      <c r="T1121" s="9">
        <f>Daten!L1121</f>
        <v>141339</v>
      </c>
      <c r="U1121" s="9">
        <f>Daten!M1121</f>
        <v>321399</v>
      </c>
      <c r="V1121" s="9">
        <f>Daten!N1121</f>
        <v>500</v>
      </c>
      <c r="W1121" s="9">
        <f>Daten!O1121</f>
        <v>500</v>
      </c>
      <c r="X1121" s="23">
        <f t="shared" si="451"/>
        <v>486163</v>
      </c>
      <c r="Y1121" s="9">
        <f t="shared" si="452"/>
        <v>830880.781930867</v>
      </c>
      <c r="Z1121" s="21">
        <f t="shared" si="453"/>
        <v>-344717.781930867</v>
      </c>
      <c r="AA1121" s="27">
        <f t="shared" si="454"/>
        <v>34471.778193086699</v>
      </c>
      <c r="AB1121" s="32">
        <f t="shared" si="455"/>
        <v>30155.8659571389</v>
      </c>
      <c r="AC1121" s="31">
        <f t="shared" si="456"/>
        <v>30155.8659571389</v>
      </c>
      <c r="AG1121" s="26">
        <f t="shared" si="457"/>
        <v>18188.812828044825</v>
      </c>
      <c r="AH1121" s="26">
        <f t="shared" si="458"/>
        <v>34471.778193086699</v>
      </c>
      <c r="AI1121" s="26">
        <f t="shared" si="459"/>
        <v>52660.59102113152</v>
      </c>
      <c r="AJ1121" s="26">
        <f t="shared" si="460"/>
        <v>1</v>
      </c>
      <c r="AK1121" s="26">
        <f t="shared" si="461"/>
        <v>52660.59102113152</v>
      </c>
      <c r="AL1121" s="26">
        <f t="shared" ca="1" si="462"/>
        <v>100590</v>
      </c>
      <c r="AM1121" s="26">
        <f t="shared" ca="1" si="463"/>
        <v>41</v>
      </c>
      <c r="AN1121" s="26">
        <f ca="1">IF(AM1121=0,0,COUNTIF($AM$19:AM1121,C1121*10+1))</f>
        <v>96</v>
      </c>
      <c r="AO1121" s="21">
        <f t="shared" ca="1" si="464"/>
        <v>0</v>
      </c>
      <c r="AP1121" s="33">
        <f t="shared" ca="1" si="465"/>
        <v>100590</v>
      </c>
      <c r="AR1121" s="111">
        <v>45466</v>
      </c>
      <c r="AS1121" s="26"/>
    </row>
    <row r="1122" spans="1:45" x14ac:dyDescent="0.2">
      <c r="A1122" s="15">
        <f>Daten!A1122</f>
        <v>41216</v>
      </c>
      <c r="B1122" s="8" t="str">
        <f>Daten!B1122</f>
        <v>Mörschwang</v>
      </c>
      <c r="C1122" s="15">
        <f t="shared" si="441"/>
        <v>4</v>
      </c>
      <c r="D1122" s="10">
        <f>Daten!D1122</f>
        <v>0</v>
      </c>
      <c r="E1122" s="9">
        <f>Daten!E1122</f>
        <v>343</v>
      </c>
      <c r="F1122" s="9">
        <f>Daten!F1122</f>
        <v>326</v>
      </c>
      <c r="G1122" s="27">
        <f t="shared" si="442"/>
        <v>17</v>
      </c>
      <c r="H1122" s="29">
        <f t="shared" si="443"/>
        <v>5.2147239263803678E-2</v>
      </c>
      <c r="I1122" s="21">
        <f t="shared" si="444"/>
        <v>4.2051405366816255</v>
      </c>
      <c r="J1122" s="21">
        <f t="shared" si="445"/>
        <v>12.794859463318375</v>
      </c>
      <c r="K1122" s="27">
        <f t="shared" si="446"/>
        <v>-6397.4297316591874</v>
      </c>
      <c r="L1122" s="16">
        <f>Daten!G1122</f>
        <v>55</v>
      </c>
      <c r="M1122" s="16">
        <f>Daten!H1122</f>
        <v>227</v>
      </c>
      <c r="N1122" s="16">
        <f>Daten!I1122</f>
        <v>61</v>
      </c>
      <c r="O1122" s="28">
        <f t="shared" si="447"/>
        <v>0.51101321585903081</v>
      </c>
      <c r="P1122" s="16">
        <f t="shared" si="448"/>
        <v>125.53366747484645</v>
      </c>
      <c r="Q1122" s="21">
        <f t="shared" si="449"/>
        <v>-9.5336674748464532</v>
      </c>
      <c r="R1122" s="27">
        <f t="shared" si="450"/>
        <v>-1906.7334949692906</v>
      </c>
      <c r="S1122" s="9">
        <f>Daten!K1122</f>
        <v>13602</v>
      </c>
      <c r="T1122" s="9">
        <f>Daten!L1122</f>
        <v>12030</v>
      </c>
      <c r="U1122" s="9">
        <f>Daten!M1122</f>
        <v>38087</v>
      </c>
      <c r="V1122" s="9">
        <f>Daten!N1122</f>
        <v>500</v>
      </c>
      <c r="W1122" s="9">
        <f>Daten!O1122</f>
        <v>500</v>
      </c>
      <c r="X1122" s="23">
        <f t="shared" si="451"/>
        <v>63719</v>
      </c>
      <c r="Y1122" s="9">
        <f t="shared" si="452"/>
        <v>121324.86513507339</v>
      </c>
      <c r="Z1122" s="21">
        <f t="shared" si="453"/>
        <v>-57605.865135073385</v>
      </c>
      <c r="AA1122" s="27">
        <f t="shared" si="454"/>
        <v>5760.5865135073391</v>
      </c>
      <c r="AB1122" s="32">
        <f t="shared" si="455"/>
        <v>-2543.5767131211387</v>
      </c>
      <c r="AC1122" s="31">
        <f t="shared" si="456"/>
        <v>0</v>
      </c>
      <c r="AG1122" s="26">
        <f t="shared" si="457"/>
        <v>0</v>
      </c>
      <c r="AH1122" s="26">
        <f t="shared" si="458"/>
        <v>0</v>
      </c>
      <c r="AI1122" s="26">
        <f t="shared" si="459"/>
        <v>0</v>
      </c>
      <c r="AJ1122" s="26">
        <f t="shared" si="460"/>
        <v>1</v>
      </c>
      <c r="AK1122" s="26">
        <f t="shared" si="461"/>
        <v>0</v>
      </c>
      <c r="AL1122" s="26">
        <f t="shared" ca="1" si="462"/>
        <v>0</v>
      </c>
      <c r="AM1122" s="26">
        <f t="shared" ca="1" si="463"/>
        <v>0</v>
      </c>
      <c r="AN1122" s="26">
        <f ca="1">IF(AM1122=0,0,COUNTIF($AM$19:AM1122,C1122*10+1))</f>
        <v>0</v>
      </c>
      <c r="AO1122" s="21">
        <f t="shared" ca="1" si="464"/>
        <v>0</v>
      </c>
      <c r="AP1122" s="33">
        <f t="shared" ca="1" si="465"/>
        <v>0</v>
      </c>
      <c r="AR1122" s="111">
        <v>0</v>
      </c>
      <c r="AS1122" s="26"/>
    </row>
    <row r="1123" spans="1:45" x14ac:dyDescent="0.2">
      <c r="A1123" s="15">
        <f>Daten!A1123</f>
        <v>41217</v>
      </c>
      <c r="B1123" s="8" t="str">
        <f>Daten!B1123</f>
        <v>Mühlheim am Inn</v>
      </c>
      <c r="C1123" s="15">
        <f t="shared" si="441"/>
        <v>4</v>
      </c>
      <c r="D1123" s="10">
        <f>Daten!D1123</f>
        <v>0</v>
      </c>
      <c r="E1123" s="9">
        <f>Daten!E1123</f>
        <v>662</v>
      </c>
      <c r="F1123" s="9">
        <f>Daten!F1123</f>
        <v>664</v>
      </c>
      <c r="G1123" s="27">
        <f t="shared" si="442"/>
        <v>-2</v>
      </c>
      <c r="H1123" s="29">
        <f t="shared" si="443"/>
        <v>-3.0120481927710845E-3</v>
      </c>
      <c r="I1123" s="21">
        <f t="shared" si="444"/>
        <v>8.5650715225662548</v>
      </c>
      <c r="J1123" s="21">
        <f t="shared" si="445"/>
        <v>-10.565071522566255</v>
      </c>
      <c r="K1123" s="27">
        <f t="shared" si="446"/>
        <v>5282.5357612831276</v>
      </c>
      <c r="L1123" s="16">
        <f>Daten!G1123</f>
        <v>87</v>
      </c>
      <c r="M1123" s="16">
        <f>Daten!H1123</f>
        <v>437</v>
      </c>
      <c r="N1123" s="16">
        <f>Daten!I1123</f>
        <v>138</v>
      </c>
      <c r="O1123" s="28">
        <f t="shared" si="447"/>
        <v>0.51487414187643021</v>
      </c>
      <c r="P1123" s="16">
        <f t="shared" si="448"/>
        <v>241.66613518285419</v>
      </c>
      <c r="Q1123" s="21">
        <f t="shared" si="449"/>
        <v>-16.666135182854191</v>
      </c>
      <c r="R1123" s="27">
        <f t="shared" si="450"/>
        <v>-3333.2270365708382</v>
      </c>
      <c r="S1123" s="9">
        <f>Daten!K1123</f>
        <v>9607</v>
      </c>
      <c r="T1123" s="9">
        <f>Daten!L1123</f>
        <v>48148</v>
      </c>
      <c r="U1123" s="9">
        <f>Daten!M1123</f>
        <v>80765</v>
      </c>
      <c r="V1123" s="9">
        <f>Daten!N1123</f>
        <v>500</v>
      </c>
      <c r="W1123" s="9">
        <f>Daten!O1123</f>
        <v>500</v>
      </c>
      <c r="X1123" s="23">
        <f t="shared" si="451"/>
        <v>138520</v>
      </c>
      <c r="Y1123" s="9">
        <f t="shared" si="452"/>
        <v>234160.52687877137</v>
      </c>
      <c r="Z1123" s="21">
        <f t="shared" si="453"/>
        <v>-95640.526878771372</v>
      </c>
      <c r="AA1123" s="27">
        <f t="shared" si="454"/>
        <v>9564.0526878771379</v>
      </c>
      <c r="AB1123" s="32">
        <f t="shared" si="455"/>
        <v>11513.361412589427</v>
      </c>
      <c r="AC1123" s="31">
        <f t="shared" si="456"/>
        <v>11513.361412589427</v>
      </c>
      <c r="AG1123" s="26">
        <f t="shared" si="457"/>
        <v>5282.5357612831276</v>
      </c>
      <c r="AH1123" s="26">
        <f t="shared" si="458"/>
        <v>9564.0526878771379</v>
      </c>
      <c r="AI1123" s="26">
        <f t="shared" si="459"/>
        <v>14846.588449160266</v>
      </c>
      <c r="AJ1123" s="26">
        <f t="shared" si="460"/>
        <v>1</v>
      </c>
      <c r="AK1123" s="26">
        <f t="shared" si="461"/>
        <v>14846.588449160266</v>
      </c>
      <c r="AL1123" s="26">
        <f t="shared" ca="1" si="462"/>
        <v>28359</v>
      </c>
      <c r="AM1123" s="26">
        <f t="shared" ca="1" si="463"/>
        <v>41</v>
      </c>
      <c r="AN1123" s="26">
        <f ca="1">IF(AM1123=0,0,COUNTIF($AM$19:AM1123,C1123*10+1))</f>
        <v>97</v>
      </c>
      <c r="AO1123" s="21">
        <f t="shared" ca="1" si="464"/>
        <v>0</v>
      </c>
      <c r="AP1123" s="33">
        <f t="shared" ca="1" si="465"/>
        <v>28359</v>
      </c>
      <c r="AR1123" s="111">
        <v>12818</v>
      </c>
      <c r="AS1123" s="26"/>
    </row>
    <row r="1124" spans="1:45" x14ac:dyDescent="0.2">
      <c r="A1124" s="15">
        <f>Daten!A1124</f>
        <v>41218</v>
      </c>
      <c r="B1124" s="8" t="str">
        <f>Daten!B1124</f>
        <v>Neuhofen im Innkreis</v>
      </c>
      <c r="C1124" s="15">
        <f t="shared" si="441"/>
        <v>4</v>
      </c>
      <c r="D1124" s="10">
        <f>Daten!D1124</f>
        <v>0</v>
      </c>
      <c r="E1124" s="9">
        <f>Daten!E1124</f>
        <v>2464</v>
      </c>
      <c r="F1124" s="9">
        <f>Daten!F1124</f>
        <v>2355</v>
      </c>
      <c r="G1124" s="27">
        <f t="shared" si="442"/>
        <v>109</v>
      </c>
      <c r="H1124" s="29">
        <f t="shared" si="443"/>
        <v>4.6284501061571122E-2</v>
      </c>
      <c r="I1124" s="21">
        <f t="shared" si="444"/>
        <v>30.377625656089652</v>
      </c>
      <c r="J1124" s="21">
        <f t="shared" si="445"/>
        <v>78.622374343910352</v>
      </c>
      <c r="K1124" s="27">
        <f t="shared" si="446"/>
        <v>-39311.187171955178</v>
      </c>
      <c r="L1124" s="16">
        <f>Daten!G1124</f>
        <v>354</v>
      </c>
      <c r="M1124" s="16">
        <f>Daten!H1124</f>
        <v>1696</v>
      </c>
      <c r="N1124" s="16">
        <f>Daten!I1124</f>
        <v>414</v>
      </c>
      <c r="O1124" s="28">
        <f t="shared" si="447"/>
        <v>0.45283018867924529</v>
      </c>
      <c r="P1124" s="16">
        <f t="shared" si="448"/>
        <v>937.90792967991013</v>
      </c>
      <c r="Q1124" s="21">
        <f t="shared" si="449"/>
        <v>-169.90792967991013</v>
      </c>
      <c r="R1124" s="27">
        <f t="shared" si="450"/>
        <v>-33981.585935982024</v>
      </c>
      <c r="S1124" s="9">
        <f>Daten!K1124</f>
        <v>17965</v>
      </c>
      <c r="T1124" s="9">
        <f>Daten!L1124</f>
        <v>143666</v>
      </c>
      <c r="U1124" s="9">
        <f>Daten!M1124</f>
        <v>223369</v>
      </c>
      <c r="V1124" s="9">
        <f>Daten!N1124</f>
        <v>500</v>
      </c>
      <c r="W1124" s="9">
        <f>Daten!O1124</f>
        <v>500</v>
      </c>
      <c r="X1124" s="23">
        <f t="shared" si="451"/>
        <v>385000</v>
      </c>
      <c r="Y1124" s="9">
        <f t="shared" si="452"/>
        <v>871558.21484787413</v>
      </c>
      <c r="Z1124" s="21">
        <f t="shared" si="453"/>
        <v>-486558.21484787413</v>
      </c>
      <c r="AA1124" s="27">
        <f t="shared" si="454"/>
        <v>48655.821484787419</v>
      </c>
      <c r="AB1124" s="32">
        <f t="shared" si="455"/>
        <v>-24636.951623149784</v>
      </c>
      <c r="AC1124" s="31">
        <f t="shared" si="456"/>
        <v>0</v>
      </c>
      <c r="AG1124" s="26">
        <f t="shared" si="457"/>
        <v>0</v>
      </c>
      <c r="AH1124" s="26">
        <f t="shared" si="458"/>
        <v>0</v>
      </c>
      <c r="AI1124" s="26">
        <f t="shared" si="459"/>
        <v>0</v>
      </c>
      <c r="AJ1124" s="26">
        <f t="shared" si="460"/>
        <v>1</v>
      </c>
      <c r="AK1124" s="26">
        <f t="shared" si="461"/>
        <v>0</v>
      </c>
      <c r="AL1124" s="26">
        <f t="shared" ca="1" si="462"/>
        <v>0</v>
      </c>
      <c r="AM1124" s="26">
        <f t="shared" ca="1" si="463"/>
        <v>0</v>
      </c>
      <c r="AN1124" s="26">
        <f ca="1">IF(AM1124=0,0,COUNTIF($AM$19:AM1124,C1124*10+1))</f>
        <v>0</v>
      </c>
      <c r="AO1124" s="21">
        <f t="shared" ca="1" si="464"/>
        <v>0</v>
      </c>
      <c r="AP1124" s="33">
        <f t="shared" ca="1" si="465"/>
        <v>0</v>
      </c>
      <c r="AR1124" s="111">
        <v>0</v>
      </c>
      <c r="AS1124" s="26"/>
    </row>
    <row r="1125" spans="1:45" x14ac:dyDescent="0.2">
      <c r="A1125" s="15">
        <f>Daten!A1125</f>
        <v>41219</v>
      </c>
      <c r="B1125" s="8" t="str">
        <f>Daten!B1125</f>
        <v>Obernberg am Inn</v>
      </c>
      <c r="C1125" s="15">
        <f t="shared" si="441"/>
        <v>4</v>
      </c>
      <c r="D1125" s="10">
        <f>Daten!D1125</f>
        <v>0</v>
      </c>
      <c r="E1125" s="9">
        <f>Daten!E1125</f>
        <v>1629</v>
      </c>
      <c r="F1125" s="9">
        <f>Daten!F1125</f>
        <v>1616</v>
      </c>
      <c r="G1125" s="27">
        <f t="shared" si="442"/>
        <v>13</v>
      </c>
      <c r="H1125" s="29">
        <f t="shared" si="443"/>
        <v>8.0445544554455448E-3</v>
      </c>
      <c r="I1125" s="21">
        <f t="shared" si="444"/>
        <v>20.845113826004621</v>
      </c>
      <c r="J1125" s="21">
        <f t="shared" si="445"/>
        <v>-7.8451138260046207</v>
      </c>
      <c r="K1125" s="27">
        <f t="shared" si="446"/>
        <v>3922.5569130023105</v>
      </c>
      <c r="L1125" s="16">
        <f>Daten!G1125</f>
        <v>172</v>
      </c>
      <c r="M1125" s="16">
        <f>Daten!H1125</f>
        <v>1051</v>
      </c>
      <c r="N1125" s="16">
        <f>Daten!I1125</f>
        <v>406</v>
      </c>
      <c r="O1125" s="28">
        <f t="shared" si="447"/>
        <v>0.54995242626070406</v>
      </c>
      <c r="P1125" s="16">
        <f t="shared" si="448"/>
        <v>581.21535029102915</v>
      </c>
      <c r="Q1125" s="21">
        <f t="shared" si="449"/>
        <v>-3.2153502910291536</v>
      </c>
      <c r="R1125" s="27">
        <f t="shared" si="450"/>
        <v>-643.07005820583072</v>
      </c>
      <c r="S1125" s="9">
        <f>Daten!K1125</f>
        <v>1103</v>
      </c>
      <c r="T1125" s="9">
        <f>Daten!L1125</f>
        <v>94036</v>
      </c>
      <c r="U1125" s="9">
        <f>Daten!M1125</f>
        <v>170553</v>
      </c>
      <c r="V1125" s="9">
        <f>Daten!N1125</f>
        <v>500</v>
      </c>
      <c r="W1125" s="9">
        <f>Daten!O1125</f>
        <v>500</v>
      </c>
      <c r="X1125" s="23">
        <f t="shared" si="451"/>
        <v>265692</v>
      </c>
      <c r="Y1125" s="9">
        <f t="shared" si="452"/>
        <v>576204.6801896051</v>
      </c>
      <c r="Z1125" s="21">
        <f t="shared" si="453"/>
        <v>-310512.6801896051</v>
      </c>
      <c r="AA1125" s="27">
        <f t="shared" si="454"/>
        <v>31051.268018960513</v>
      </c>
      <c r="AB1125" s="32">
        <f t="shared" si="455"/>
        <v>34330.754873756989</v>
      </c>
      <c r="AC1125" s="31">
        <f t="shared" si="456"/>
        <v>34330.754873756989</v>
      </c>
      <c r="AG1125" s="26">
        <f t="shared" si="457"/>
        <v>3922.5569130023105</v>
      </c>
      <c r="AH1125" s="26">
        <f t="shared" si="458"/>
        <v>31051.268018960513</v>
      </c>
      <c r="AI1125" s="26">
        <f t="shared" si="459"/>
        <v>34973.824931962823</v>
      </c>
      <c r="AJ1125" s="26">
        <f t="shared" si="460"/>
        <v>1</v>
      </c>
      <c r="AK1125" s="26">
        <f t="shared" si="461"/>
        <v>34973.824931962823</v>
      </c>
      <c r="AL1125" s="26">
        <f t="shared" ca="1" si="462"/>
        <v>66806</v>
      </c>
      <c r="AM1125" s="26">
        <f t="shared" ca="1" si="463"/>
        <v>41</v>
      </c>
      <c r="AN1125" s="26">
        <f ca="1">IF(AM1125=0,0,COUNTIF($AM$19:AM1125,C1125*10+1))</f>
        <v>98</v>
      </c>
      <c r="AO1125" s="21">
        <f t="shared" ca="1" si="464"/>
        <v>0</v>
      </c>
      <c r="AP1125" s="33">
        <f t="shared" ca="1" si="465"/>
        <v>66806</v>
      </c>
      <c r="AR1125" s="111">
        <v>30196</v>
      </c>
      <c r="AS1125" s="26"/>
    </row>
    <row r="1126" spans="1:45" x14ac:dyDescent="0.2">
      <c r="A1126" s="15">
        <f>Daten!A1126</f>
        <v>41220</v>
      </c>
      <c r="B1126" s="8" t="str">
        <f>Daten!B1126</f>
        <v>Ort im Innkreis</v>
      </c>
      <c r="C1126" s="15">
        <f t="shared" si="441"/>
        <v>4</v>
      </c>
      <c r="D1126" s="10">
        <f>Daten!D1126</f>
        <v>0</v>
      </c>
      <c r="E1126" s="9">
        <f>Daten!E1126</f>
        <v>1267</v>
      </c>
      <c r="F1126" s="9">
        <f>Daten!F1126</f>
        <v>1217</v>
      </c>
      <c r="G1126" s="27">
        <f t="shared" si="442"/>
        <v>50</v>
      </c>
      <c r="H1126" s="29">
        <f t="shared" si="443"/>
        <v>4.1084634346754315E-2</v>
      </c>
      <c r="I1126" s="21">
        <f t="shared" si="444"/>
        <v>15.698331390004716</v>
      </c>
      <c r="J1126" s="21">
        <f t="shared" si="445"/>
        <v>34.301668609995282</v>
      </c>
      <c r="K1126" s="27">
        <f t="shared" si="446"/>
        <v>-17150.834304997639</v>
      </c>
      <c r="L1126" s="16">
        <f>Daten!G1126</f>
        <v>218</v>
      </c>
      <c r="M1126" s="16">
        <f>Daten!H1126</f>
        <v>842</v>
      </c>
      <c r="N1126" s="16">
        <f>Daten!I1126</f>
        <v>207</v>
      </c>
      <c r="O1126" s="28">
        <f t="shared" si="447"/>
        <v>0.50475059382422804</v>
      </c>
      <c r="P1126" s="16">
        <f t="shared" si="448"/>
        <v>465.63589433401199</v>
      </c>
      <c r="Q1126" s="21">
        <f t="shared" si="449"/>
        <v>-40.635894334011994</v>
      </c>
      <c r="R1126" s="27">
        <f t="shared" si="450"/>
        <v>-8127.1788668023983</v>
      </c>
      <c r="S1126" s="9">
        <f>Daten!K1126</f>
        <v>14456</v>
      </c>
      <c r="T1126" s="9">
        <f>Daten!L1126</f>
        <v>92758</v>
      </c>
      <c r="U1126" s="9">
        <f>Daten!M1126</f>
        <v>586141</v>
      </c>
      <c r="V1126" s="9">
        <f>Daten!N1126</f>
        <v>500</v>
      </c>
      <c r="W1126" s="9">
        <f>Daten!O1126</f>
        <v>500</v>
      </c>
      <c r="X1126" s="23">
        <f t="shared" si="451"/>
        <v>693355</v>
      </c>
      <c r="Y1126" s="9">
        <f t="shared" si="452"/>
        <v>448159.1957030262</v>
      </c>
      <c r="Z1126" s="21">
        <f t="shared" si="453"/>
        <v>245195.8042969738</v>
      </c>
      <c r="AA1126" s="27">
        <f t="shared" si="454"/>
        <v>-24519.58042969738</v>
      </c>
      <c r="AB1126" s="32">
        <f t="shared" si="455"/>
        <v>-49797.593601497414</v>
      </c>
      <c r="AC1126" s="31">
        <f t="shared" si="456"/>
        <v>0</v>
      </c>
      <c r="AG1126" s="26">
        <f t="shared" si="457"/>
        <v>0</v>
      </c>
      <c r="AH1126" s="26">
        <f t="shared" si="458"/>
        <v>0</v>
      </c>
      <c r="AI1126" s="26">
        <f t="shared" si="459"/>
        <v>0</v>
      </c>
      <c r="AJ1126" s="26">
        <f t="shared" si="460"/>
        <v>1</v>
      </c>
      <c r="AK1126" s="26">
        <f t="shared" si="461"/>
        <v>0</v>
      </c>
      <c r="AL1126" s="26">
        <f t="shared" ca="1" si="462"/>
        <v>0</v>
      </c>
      <c r="AM1126" s="26">
        <f t="shared" ca="1" si="463"/>
        <v>0</v>
      </c>
      <c r="AN1126" s="26">
        <f ca="1">IF(AM1126=0,0,COUNTIF($AM$19:AM1126,C1126*10+1))</f>
        <v>0</v>
      </c>
      <c r="AO1126" s="21">
        <f t="shared" ca="1" si="464"/>
        <v>0</v>
      </c>
      <c r="AP1126" s="33">
        <f t="shared" ca="1" si="465"/>
        <v>0</v>
      </c>
      <c r="AR1126" s="111">
        <v>0</v>
      </c>
      <c r="AS1126" s="26"/>
    </row>
    <row r="1127" spans="1:45" x14ac:dyDescent="0.2">
      <c r="A1127" s="15">
        <f>Daten!A1127</f>
        <v>41221</v>
      </c>
      <c r="B1127" s="8" t="str">
        <f>Daten!B1127</f>
        <v>Pattigham</v>
      </c>
      <c r="C1127" s="15">
        <f t="shared" si="441"/>
        <v>4</v>
      </c>
      <c r="D1127" s="10">
        <f>Daten!D1127</f>
        <v>0</v>
      </c>
      <c r="E1127" s="9">
        <f>Daten!E1127</f>
        <v>991</v>
      </c>
      <c r="F1127" s="9">
        <f>Daten!F1127</f>
        <v>885</v>
      </c>
      <c r="G1127" s="27">
        <f t="shared" si="442"/>
        <v>106</v>
      </c>
      <c r="H1127" s="29">
        <f t="shared" si="443"/>
        <v>0.11977401129943503</v>
      </c>
      <c r="I1127" s="21">
        <f t="shared" si="444"/>
        <v>11.41579562872159</v>
      </c>
      <c r="J1127" s="21">
        <f t="shared" si="445"/>
        <v>94.584204371278418</v>
      </c>
      <c r="K1127" s="27">
        <f t="shared" si="446"/>
        <v>-47292.102185639211</v>
      </c>
      <c r="L1127" s="16">
        <f>Daten!G1127</f>
        <v>190</v>
      </c>
      <c r="M1127" s="16">
        <f>Daten!H1127</f>
        <v>636</v>
      </c>
      <c r="N1127" s="16">
        <f>Daten!I1127</f>
        <v>165</v>
      </c>
      <c r="O1127" s="28">
        <f t="shared" si="447"/>
        <v>0.55817610062893086</v>
      </c>
      <c r="P1127" s="16">
        <f t="shared" si="448"/>
        <v>351.71547362996631</v>
      </c>
      <c r="Q1127" s="21">
        <f t="shared" si="449"/>
        <v>3.2845263700336886</v>
      </c>
      <c r="R1127" s="27">
        <f t="shared" si="450"/>
        <v>656.90527400673773</v>
      </c>
      <c r="S1127" s="9">
        <f>Daten!K1127</f>
        <v>9508</v>
      </c>
      <c r="T1127" s="9">
        <f>Daten!L1127</f>
        <v>40927</v>
      </c>
      <c r="U1127" s="9">
        <f>Daten!M1127</f>
        <v>45426</v>
      </c>
      <c r="V1127" s="9">
        <f>Daten!N1127</f>
        <v>500</v>
      </c>
      <c r="W1127" s="9">
        <f>Daten!O1127</f>
        <v>500</v>
      </c>
      <c r="X1127" s="23">
        <f t="shared" si="451"/>
        <v>95861</v>
      </c>
      <c r="Y1127" s="9">
        <f t="shared" si="452"/>
        <v>350533.3567022091</v>
      </c>
      <c r="Z1127" s="21">
        <f t="shared" si="453"/>
        <v>-254672.3567022091</v>
      </c>
      <c r="AA1127" s="27">
        <f t="shared" si="454"/>
        <v>25467.235670220911</v>
      </c>
      <c r="AB1127" s="32">
        <f t="shared" si="455"/>
        <v>-21167.961241411565</v>
      </c>
      <c r="AC1127" s="31">
        <f t="shared" si="456"/>
        <v>0</v>
      </c>
      <c r="AG1127" s="26">
        <f t="shared" si="457"/>
        <v>0</v>
      </c>
      <c r="AH1127" s="26">
        <f t="shared" si="458"/>
        <v>0</v>
      </c>
      <c r="AI1127" s="26">
        <f t="shared" si="459"/>
        <v>0</v>
      </c>
      <c r="AJ1127" s="26">
        <f t="shared" si="460"/>
        <v>1</v>
      </c>
      <c r="AK1127" s="26">
        <f t="shared" si="461"/>
        <v>0</v>
      </c>
      <c r="AL1127" s="26">
        <f t="shared" ca="1" si="462"/>
        <v>0</v>
      </c>
      <c r="AM1127" s="26">
        <f t="shared" ca="1" si="463"/>
        <v>0</v>
      </c>
      <c r="AN1127" s="26">
        <f ca="1">IF(AM1127=0,0,COUNTIF($AM$19:AM1127,C1127*10+1))</f>
        <v>0</v>
      </c>
      <c r="AO1127" s="21">
        <f t="shared" ca="1" si="464"/>
        <v>0</v>
      </c>
      <c r="AP1127" s="33">
        <f t="shared" ca="1" si="465"/>
        <v>0</v>
      </c>
      <c r="AR1127" s="111">
        <v>0</v>
      </c>
      <c r="AS1127" s="26"/>
    </row>
    <row r="1128" spans="1:45" x14ac:dyDescent="0.2">
      <c r="A1128" s="15">
        <f>Daten!A1128</f>
        <v>41222</v>
      </c>
      <c r="B1128" s="8" t="str">
        <f>Daten!B1128</f>
        <v>Peterskirchen</v>
      </c>
      <c r="C1128" s="15">
        <f t="shared" si="441"/>
        <v>4</v>
      </c>
      <c r="D1128" s="10">
        <f>Daten!D1128</f>
        <v>0</v>
      </c>
      <c r="E1128" s="9">
        <f>Daten!E1128</f>
        <v>697</v>
      </c>
      <c r="F1128" s="9">
        <f>Daten!F1128</f>
        <v>680</v>
      </c>
      <c r="G1128" s="27">
        <f t="shared" si="442"/>
        <v>17</v>
      </c>
      <c r="H1128" s="29">
        <f t="shared" si="443"/>
        <v>2.5000000000000001E-2</v>
      </c>
      <c r="I1128" s="21">
        <f t="shared" si="444"/>
        <v>8.7714587881702606</v>
      </c>
      <c r="J1128" s="21">
        <f t="shared" si="445"/>
        <v>8.2285412118297394</v>
      </c>
      <c r="K1128" s="27">
        <f t="shared" si="446"/>
        <v>-4114.2706059148695</v>
      </c>
      <c r="L1128" s="16">
        <f>Daten!G1128</f>
        <v>103</v>
      </c>
      <c r="M1128" s="16">
        <f>Daten!H1128</f>
        <v>454</v>
      </c>
      <c r="N1128" s="16">
        <f>Daten!I1128</f>
        <v>140</v>
      </c>
      <c r="O1128" s="28">
        <f t="shared" si="447"/>
        <v>0.53524229074889873</v>
      </c>
      <c r="P1128" s="16">
        <f t="shared" si="448"/>
        <v>251.06733494969291</v>
      </c>
      <c r="Q1128" s="21">
        <f t="shared" si="449"/>
        <v>-8.0673349496929063</v>
      </c>
      <c r="R1128" s="27">
        <f t="shared" si="450"/>
        <v>-1613.4669899385813</v>
      </c>
      <c r="S1128" s="9">
        <f>Daten!K1128</f>
        <v>7720</v>
      </c>
      <c r="T1128" s="9">
        <f>Daten!L1128</f>
        <v>39180</v>
      </c>
      <c r="U1128" s="9">
        <f>Daten!M1128</f>
        <v>31091</v>
      </c>
      <c r="V1128" s="9">
        <f>Daten!N1128</f>
        <v>500</v>
      </c>
      <c r="W1128" s="9">
        <f>Daten!O1128</f>
        <v>500</v>
      </c>
      <c r="X1128" s="23">
        <f t="shared" si="451"/>
        <v>77991</v>
      </c>
      <c r="Y1128" s="9">
        <f t="shared" si="452"/>
        <v>246540.61515786051</v>
      </c>
      <c r="Z1128" s="21">
        <f t="shared" si="453"/>
        <v>-168549.61515786051</v>
      </c>
      <c r="AA1128" s="27">
        <f t="shared" si="454"/>
        <v>16854.96151578605</v>
      </c>
      <c r="AB1128" s="32">
        <f t="shared" si="455"/>
        <v>11127.2239199326</v>
      </c>
      <c r="AC1128" s="31">
        <f t="shared" si="456"/>
        <v>11127.2239199326</v>
      </c>
      <c r="AG1128" s="26">
        <f t="shared" si="457"/>
        <v>-4114.2706059148695</v>
      </c>
      <c r="AH1128" s="26">
        <f t="shared" si="458"/>
        <v>16854.96151578605</v>
      </c>
      <c r="AI1128" s="26">
        <f t="shared" si="459"/>
        <v>12740.69090987118</v>
      </c>
      <c r="AJ1128" s="26">
        <f t="shared" si="460"/>
        <v>1</v>
      </c>
      <c r="AK1128" s="26">
        <f t="shared" si="461"/>
        <v>12740.69090987118</v>
      </c>
      <c r="AL1128" s="26">
        <f t="shared" ca="1" si="462"/>
        <v>24337</v>
      </c>
      <c r="AM1128" s="26">
        <f t="shared" ca="1" si="463"/>
        <v>41</v>
      </c>
      <c r="AN1128" s="26">
        <f ca="1">IF(AM1128=0,0,COUNTIF($AM$19:AM1128,C1128*10+1))</f>
        <v>99</v>
      </c>
      <c r="AO1128" s="21">
        <f t="shared" ca="1" si="464"/>
        <v>0</v>
      </c>
      <c r="AP1128" s="33">
        <f t="shared" ca="1" si="465"/>
        <v>24337</v>
      </c>
      <c r="AR1128" s="111">
        <v>11000</v>
      </c>
      <c r="AS1128" s="26"/>
    </row>
    <row r="1129" spans="1:45" x14ac:dyDescent="0.2">
      <c r="A1129" s="15">
        <f>Daten!A1129</f>
        <v>41223</v>
      </c>
      <c r="B1129" s="8" t="str">
        <f>Daten!B1129</f>
        <v>Pramet</v>
      </c>
      <c r="C1129" s="15">
        <f t="shared" si="441"/>
        <v>4</v>
      </c>
      <c r="D1129" s="10">
        <f>Daten!D1129</f>
        <v>0</v>
      </c>
      <c r="E1129" s="9">
        <f>Daten!E1129</f>
        <v>1025</v>
      </c>
      <c r="F1129" s="9">
        <f>Daten!F1129</f>
        <v>1006</v>
      </c>
      <c r="G1129" s="27">
        <f t="shared" si="442"/>
        <v>19</v>
      </c>
      <c r="H1129" s="29">
        <f t="shared" si="443"/>
        <v>1.8886679920477135E-2</v>
      </c>
      <c r="I1129" s="21">
        <f t="shared" si="444"/>
        <v>12.976599324851886</v>
      </c>
      <c r="J1129" s="21">
        <f t="shared" si="445"/>
        <v>6.0234006751481139</v>
      </c>
      <c r="K1129" s="27">
        <f t="shared" si="446"/>
        <v>-3011.7003375740569</v>
      </c>
      <c r="L1129" s="16">
        <f>Daten!G1129</f>
        <v>152</v>
      </c>
      <c r="M1129" s="16">
        <f>Daten!H1129</f>
        <v>682</v>
      </c>
      <c r="N1129" s="16">
        <f>Daten!I1129</f>
        <v>191</v>
      </c>
      <c r="O1129" s="28">
        <f t="shared" si="447"/>
        <v>0.50293255131964809</v>
      </c>
      <c r="P1129" s="16">
        <f t="shared" si="448"/>
        <v>377.15401417552988</v>
      </c>
      <c r="Q1129" s="21">
        <f t="shared" si="449"/>
        <v>-34.154014175529881</v>
      </c>
      <c r="R1129" s="27">
        <f t="shared" si="450"/>
        <v>-6830.8028351059766</v>
      </c>
      <c r="S1129" s="9">
        <f>Daten!K1129</f>
        <v>12850</v>
      </c>
      <c r="T1129" s="9">
        <f>Daten!L1129</f>
        <v>59588</v>
      </c>
      <c r="U1129" s="9">
        <f>Daten!M1129</f>
        <v>243703</v>
      </c>
      <c r="V1129" s="9">
        <f>Daten!N1129</f>
        <v>500</v>
      </c>
      <c r="W1129" s="9">
        <f>Daten!O1129</f>
        <v>500</v>
      </c>
      <c r="X1129" s="23">
        <f t="shared" si="451"/>
        <v>316141</v>
      </c>
      <c r="Y1129" s="9">
        <f t="shared" si="452"/>
        <v>362559.72817332426</v>
      </c>
      <c r="Z1129" s="21">
        <f t="shared" si="453"/>
        <v>-46418.728173324256</v>
      </c>
      <c r="AA1129" s="27">
        <f t="shared" si="454"/>
        <v>4641.8728173324262</v>
      </c>
      <c r="AB1129" s="32">
        <f t="shared" si="455"/>
        <v>-5200.6303553476073</v>
      </c>
      <c r="AC1129" s="31">
        <f t="shared" si="456"/>
        <v>0</v>
      </c>
      <c r="AG1129" s="26">
        <f t="shared" si="457"/>
        <v>0</v>
      </c>
      <c r="AH1129" s="26">
        <f t="shared" si="458"/>
        <v>0</v>
      </c>
      <c r="AI1129" s="26">
        <f t="shared" si="459"/>
        <v>0</v>
      </c>
      <c r="AJ1129" s="26">
        <f t="shared" si="460"/>
        <v>1</v>
      </c>
      <c r="AK1129" s="26">
        <f t="shared" si="461"/>
        <v>0</v>
      </c>
      <c r="AL1129" s="26">
        <f t="shared" ca="1" si="462"/>
        <v>0</v>
      </c>
      <c r="AM1129" s="26">
        <f t="shared" ca="1" si="463"/>
        <v>0</v>
      </c>
      <c r="AN1129" s="26">
        <f ca="1">IF(AM1129=0,0,COUNTIF($AM$19:AM1129,C1129*10+1))</f>
        <v>0</v>
      </c>
      <c r="AO1129" s="21">
        <f t="shared" ca="1" si="464"/>
        <v>0</v>
      </c>
      <c r="AP1129" s="33">
        <f t="shared" ca="1" si="465"/>
        <v>0</v>
      </c>
      <c r="AR1129" s="111">
        <v>0</v>
      </c>
      <c r="AS1129" s="26"/>
    </row>
    <row r="1130" spans="1:45" x14ac:dyDescent="0.2">
      <c r="A1130" s="15">
        <f>Daten!A1130</f>
        <v>41224</v>
      </c>
      <c r="B1130" s="8" t="str">
        <f>Daten!B1130</f>
        <v>Reichersberg</v>
      </c>
      <c r="C1130" s="15">
        <f t="shared" si="441"/>
        <v>4</v>
      </c>
      <c r="D1130" s="10">
        <f>Daten!D1130</f>
        <v>0</v>
      </c>
      <c r="E1130" s="9">
        <f>Daten!E1130</f>
        <v>1553</v>
      </c>
      <c r="F1130" s="9">
        <f>Daten!F1130</f>
        <v>1525</v>
      </c>
      <c r="G1130" s="27">
        <f t="shared" si="442"/>
        <v>28</v>
      </c>
      <c r="H1130" s="29">
        <f t="shared" si="443"/>
        <v>1.8360655737704918E-2</v>
      </c>
      <c r="I1130" s="21">
        <f t="shared" si="444"/>
        <v>19.671286252881835</v>
      </c>
      <c r="J1130" s="21">
        <f t="shared" si="445"/>
        <v>8.3287137471181651</v>
      </c>
      <c r="K1130" s="27">
        <f t="shared" si="446"/>
        <v>-4164.3568735590825</v>
      </c>
      <c r="L1130" s="16">
        <f>Daten!G1130</f>
        <v>228</v>
      </c>
      <c r="M1130" s="16">
        <f>Daten!H1130</f>
        <v>1044</v>
      </c>
      <c r="N1130" s="16">
        <f>Daten!I1130</f>
        <v>281</v>
      </c>
      <c r="O1130" s="28">
        <f t="shared" si="447"/>
        <v>0.48754789272030652</v>
      </c>
      <c r="P1130" s="16">
        <f t="shared" si="448"/>
        <v>577.34426803409565</v>
      </c>
      <c r="Q1130" s="21">
        <f t="shared" si="449"/>
        <v>-68.344268034095649</v>
      </c>
      <c r="R1130" s="27">
        <f t="shared" si="450"/>
        <v>-13668.85360681913</v>
      </c>
      <c r="S1130" s="9">
        <f>Daten!K1130</f>
        <v>24194</v>
      </c>
      <c r="T1130" s="9">
        <f>Daten!L1130</f>
        <v>167248</v>
      </c>
      <c r="U1130" s="9">
        <f>Daten!M1130</f>
        <v>2628974</v>
      </c>
      <c r="V1130" s="9">
        <f>Daten!N1130</f>
        <v>500</v>
      </c>
      <c r="W1130" s="9">
        <f>Daten!O1130</f>
        <v>500</v>
      </c>
      <c r="X1130" s="23">
        <f t="shared" si="451"/>
        <v>2820416</v>
      </c>
      <c r="Y1130" s="9">
        <f t="shared" si="452"/>
        <v>549322.20278358296</v>
      </c>
      <c r="Z1130" s="21">
        <f t="shared" si="453"/>
        <v>2271093.7972164173</v>
      </c>
      <c r="AA1130" s="27">
        <f t="shared" si="454"/>
        <v>-227109.37972164174</v>
      </c>
      <c r="AB1130" s="32">
        <f t="shared" si="455"/>
        <v>-244942.59020201996</v>
      </c>
      <c r="AC1130" s="31">
        <f t="shared" si="456"/>
        <v>0</v>
      </c>
      <c r="AG1130" s="26">
        <f t="shared" si="457"/>
        <v>0</v>
      </c>
      <c r="AH1130" s="26">
        <f t="shared" si="458"/>
        <v>0</v>
      </c>
      <c r="AI1130" s="26">
        <f t="shared" si="459"/>
        <v>0</v>
      </c>
      <c r="AJ1130" s="26">
        <f t="shared" si="460"/>
        <v>1</v>
      </c>
      <c r="AK1130" s="26">
        <f t="shared" si="461"/>
        <v>0</v>
      </c>
      <c r="AL1130" s="26">
        <f t="shared" ca="1" si="462"/>
        <v>0</v>
      </c>
      <c r="AM1130" s="26">
        <f t="shared" ca="1" si="463"/>
        <v>0</v>
      </c>
      <c r="AN1130" s="26">
        <f ca="1">IF(AM1130=0,0,COUNTIF($AM$19:AM1130,C1130*10+1))</f>
        <v>0</v>
      </c>
      <c r="AO1130" s="21">
        <f t="shared" ca="1" si="464"/>
        <v>0</v>
      </c>
      <c r="AP1130" s="33">
        <f t="shared" ca="1" si="465"/>
        <v>0</v>
      </c>
      <c r="AR1130" s="111">
        <v>0</v>
      </c>
      <c r="AS1130" s="26"/>
    </row>
    <row r="1131" spans="1:45" x14ac:dyDescent="0.2">
      <c r="A1131" s="15">
        <f>Daten!A1131</f>
        <v>41225</v>
      </c>
      <c r="B1131" s="8" t="str">
        <f>Daten!B1131</f>
        <v>Ried im Innkreis</v>
      </c>
      <c r="C1131" s="15">
        <f t="shared" si="441"/>
        <v>4</v>
      </c>
      <c r="D1131" s="10">
        <f>Daten!D1131</f>
        <v>0</v>
      </c>
      <c r="E1131" s="9">
        <f>Daten!E1131</f>
        <v>12202</v>
      </c>
      <c r="F1131" s="9">
        <f>Daten!F1131</f>
        <v>11633</v>
      </c>
      <c r="G1131" s="27">
        <f t="shared" si="442"/>
        <v>569</v>
      </c>
      <c r="H1131" s="29">
        <f t="shared" si="443"/>
        <v>4.8912576291584284E-2</v>
      </c>
      <c r="I1131" s="21">
        <f t="shared" si="444"/>
        <v>150.05644129821272</v>
      </c>
      <c r="J1131" s="21">
        <f t="shared" si="445"/>
        <v>418.94355870178731</v>
      </c>
      <c r="K1131" s="27">
        <f t="shared" si="446"/>
        <v>-209471.77935089366</v>
      </c>
      <c r="L1131" s="16">
        <f>Daten!G1131</f>
        <v>1641</v>
      </c>
      <c r="M1131" s="16">
        <f>Daten!H1131</f>
        <v>8102</v>
      </c>
      <c r="N1131" s="16">
        <f>Daten!I1131</f>
        <v>2459</v>
      </c>
      <c r="O1131" s="28">
        <f t="shared" si="447"/>
        <v>0.50604788941002221</v>
      </c>
      <c r="P1131" s="16">
        <f t="shared" si="448"/>
        <v>4480.5012065251367</v>
      </c>
      <c r="Q1131" s="21">
        <f t="shared" si="449"/>
        <v>-380.50120652513669</v>
      </c>
      <c r="R1131" s="27">
        <f t="shared" si="450"/>
        <v>-76100.241305027332</v>
      </c>
      <c r="S1131" s="9">
        <f>Daten!K1131</f>
        <v>1746</v>
      </c>
      <c r="T1131" s="9">
        <f>Daten!L1131</f>
        <v>1457788</v>
      </c>
      <c r="U1131" s="9">
        <f>Daten!M1131</f>
        <v>9563865</v>
      </c>
      <c r="V1131" s="9">
        <f>Daten!N1131</f>
        <v>500</v>
      </c>
      <c r="W1131" s="9">
        <f>Daten!O1131</f>
        <v>500</v>
      </c>
      <c r="X1131" s="23">
        <f t="shared" si="451"/>
        <v>11023399</v>
      </c>
      <c r="Y1131" s="9">
        <f t="shared" si="452"/>
        <v>4316052.4908984415</v>
      </c>
      <c r="Z1131" s="21">
        <f t="shared" si="453"/>
        <v>6707346.5091015585</v>
      </c>
      <c r="AA1131" s="27">
        <f t="shared" si="454"/>
        <v>-670734.65091015585</v>
      </c>
      <c r="AB1131" s="32">
        <f t="shared" si="455"/>
        <v>-956306.67156607681</v>
      </c>
      <c r="AC1131" s="31">
        <f t="shared" si="456"/>
        <v>0</v>
      </c>
      <c r="AG1131" s="26">
        <f t="shared" si="457"/>
        <v>0</v>
      </c>
      <c r="AH1131" s="26">
        <f t="shared" si="458"/>
        <v>0</v>
      </c>
      <c r="AI1131" s="26">
        <f t="shared" si="459"/>
        <v>0</v>
      </c>
      <c r="AJ1131" s="26">
        <f t="shared" si="460"/>
        <v>1</v>
      </c>
      <c r="AK1131" s="26">
        <f t="shared" si="461"/>
        <v>0</v>
      </c>
      <c r="AL1131" s="26">
        <f t="shared" ca="1" si="462"/>
        <v>0</v>
      </c>
      <c r="AM1131" s="26">
        <f t="shared" ca="1" si="463"/>
        <v>0</v>
      </c>
      <c r="AN1131" s="26">
        <f ca="1">IF(AM1131=0,0,COUNTIF($AM$19:AM1131,C1131*10+1))</f>
        <v>0</v>
      </c>
      <c r="AO1131" s="21">
        <f t="shared" ca="1" si="464"/>
        <v>0</v>
      </c>
      <c r="AP1131" s="33">
        <f t="shared" ca="1" si="465"/>
        <v>0</v>
      </c>
      <c r="AR1131" s="111">
        <v>0</v>
      </c>
      <c r="AS1131" s="26"/>
    </row>
    <row r="1132" spans="1:45" x14ac:dyDescent="0.2">
      <c r="A1132" s="15">
        <f>Daten!A1132</f>
        <v>41226</v>
      </c>
      <c r="B1132" s="8" t="str">
        <f>Daten!B1132</f>
        <v>St. Georgen bei Obernberg am Inn</v>
      </c>
      <c r="C1132" s="15">
        <f t="shared" si="441"/>
        <v>4</v>
      </c>
      <c r="D1132" s="10">
        <f>Daten!D1132</f>
        <v>0</v>
      </c>
      <c r="E1132" s="9">
        <f>Daten!E1132</f>
        <v>570</v>
      </c>
      <c r="F1132" s="9">
        <f>Daten!F1132</f>
        <v>548</v>
      </c>
      <c r="G1132" s="27">
        <f t="shared" si="442"/>
        <v>22</v>
      </c>
      <c r="H1132" s="29">
        <f t="shared" si="443"/>
        <v>4.0145985401459854E-2</v>
      </c>
      <c r="I1132" s="21">
        <f t="shared" si="444"/>
        <v>7.0687638469372098</v>
      </c>
      <c r="J1132" s="21">
        <f t="shared" si="445"/>
        <v>14.931236153062791</v>
      </c>
      <c r="K1132" s="27">
        <f t="shared" si="446"/>
        <v>-7465.6180765313957</v>
      </c>
      <c r="L1132" s="16">
        <f>Daten!G1132</f>
        <v>65</v>
      </c>
      <c r="M1132" s="16">
        <f>Daten!H1132</f>
        <v>375</v>
      </c>
      <c r="N1132" s="16">
        <f>Daten!I1132</f>
        <v>130</v>
      </c>
      <c r="O1132" s="28">
        <f t="shared" si="447"/>
        <v>0.52</v>
      </c>
      <c r="P1132" s="16">
        <f t="shared" si="448"/>
        <v>207.3794066214424</v>
      </c>
      <c r="Q1132" s="21">
        <f t="shared" si="449"/>
        <v>-12.379406621442399</v>
      </c>
      <c r="R1132" s="27">
        <f t="shared" si="450"/>
        <v>-2475.8813242884798</v>
      </c>
      <c r="S1132" s="9">
        <f>Daten!K1132</f>
        <v>28459</v>
      </c>
      <c r="T1132" s="9">
        <f>Daten!L1132</f>
        <v>28745</v>
      </c>
      <c r="U1132" s="9">
        <f>Daten!M1132</f>
        <v>66939</v>
      </c>
      <c r="V1132" s="9">
        <f>Daten!N1132</f>
        <v>500</v>
      </c>
      <c r="W1132" s="9">
        <f>Daten!O1132</f>
        <v>500</v>
      </c>
      <c r="X1132" s="23">
        <f t="shared" si="451"/>
        <v>124143</v>
      </c>
      <c r="Y1132" s="9">
        <f t="shared" si="452"/>
        <v>201618.58054516569</v>
      </c>
      <c r="Z1132" s="21">
        <f t="shared" si="453"/>
        <v>-77475.580545165692</v>
      </c>
      <c r="AA1132" s="27">
        <f t="shared" si="454"/>
        <v>7747.5580545165694</v>
      </c>
      <c r="AB1132" s="32">
        <f t="shared" si="455"/>
        <v>-2193.9413463033061</v>
      </c>
      <c r="AC1132" s="31">
        <f t="shared" si="456"/>
        <v>0</v>
      </c>
      <c r="AG1132" s="26">
        <f t="shared" si="457"/>
        <v>0</v>
      </c>
      <c r="AH1132" s="26">
        <f t="shared" si="458"/>
        <v>0</v>
      </c>
      <c r="AI1132" s="26">
        <f t="shared" si="459"/>
        <v>0</v>
      </c>
      <c r="AJ1132" s="26">
        <f t="shared" si="460"/>
        <v>1</v>
      </c>
      <c r="AK1132" s="26">
        <f t="shared" si="461"/>
        <v>0</v>
      </c>
      <c r="AL1132" s="26">
        <f t="shared" ca="1" si="462"/>
        <v>0</v>
      </c>
      <c r="AM1132" s="26">
        <f t="shared" ca="1" si="463"/>
        <v>0</v>
      </c>
      <c r="AN1132" s="26">
        <f ca="1">IF(AM1132=0,0,COUNTIF($AM$19:AM1132,C1132*10+1))</f>
        <v>0</v>
      </c>
      <c r="AO1132" s="21">
        <f t="shared" ca="1" si="464"/>
        <v>0</v>
      </c>
      <c r="AP1132" s="33">
        <f t="shared" ca="1" si="465"/>
        <v>0</v>
      </c>
      <c r="AR1132" s="111">
        <v>0</v>
      </c>
      <c r="AS1132" s="26"/>
    </row>
    <row r="1133" spans="1:45" x14ac:dyDescent="0.2">
      <c r="A1133" s="15">
        <f>Daten!A1133</f>
        <v>41227</v>
      </c>
      <c r="B1133" s="8" t="str">
        <f>Daten!B1133</f>
        <v>St. Marienkirchen am Hausruck</v>
      </c>
      <c r="C1133" s="15">
        <f t="shared" si="441"/>
        <v>4</v>
      </c>
      <c r="D1133" s="10">
        <f>Daten!D1133</f>
        <v>0</v>
      </c>
      <c r="E1133" s="9">
        <f>Daten!E1133</f>
        <v>882</v>
      </c>
      <c r="F1133" s="9">
        <f>Daten!F1133</f>
        <v>854</v>
      </c>
      <c r="G1133" s="27">
        <f t="shared" si="442"/>
        <v>28</v>
      </c>
      <c r="H1133" s="29">
        <f t="shared" si="443"/>
        <v>3.2786885245901641E-2</v>
      </c>
      <c r="I1133" s="21">
        <f t="shared" si="444"/>
        <v>11.015920301613827</v>
      </c>
      <c r="J1133" s="21">
        <f t="shared" si="445"/>
        <v>16.984079698386175</v>
      </c>
      <c r="K1133" s="27">
        <f t="shared" si="446"/>
        <v>-8492.0398491930882</v>
      </c>
      <c r="L1133" s="16">
        <f>Daten!G1133</f>
        <v>158</v>
      </c>
      <c r="M1133" s="16">
        <f>Daten!H1133</f>
        <v>616</v>
      </c>
      <c r="N1133" s="16">
        <f>Daten!I1133</f>
        <v>108</v>
      </c>
      <c r="O1133" s="28">
        <f t="shared" si="447"/>
        <v>0.43181818181818182</v>
      </c>
      <c r="P1133" s="16">
        <f t="shared" si="448"/>
        <v>340.655238610156</v>
      </c>
      <c r="Q1133" s="21">
        <f t="shared" si="449"/>
        <v>-74.655238610156005</v>
      </c>
      <c r="R1133" s="27">
        <f t="shared" si="450"/>
        <v>-14931.0477220312</v>
      </c>
      <c r="S1133" s="9">
        <f>Daten!K1133</f>
        <v>9837</v>
      </c>
      <c r="T1133" s="9">
        <f>Daten!L1133</f>
        <v>36515</v>
      </c>
      <c r="U1133" s="9">
        <f>Daten!M1133</f>
        <v>82626</v>
      </c>
      <c r="V1133" s="9">
        <f>Daten!N1133</f>
        <v>500</v>
      </c>
      <c r="W1133" s="9">
        <f>Daten!O1133</f>
        <v>500</v>
      </c>
      <c r="X1133" s="23">
        <f t="shared" si="451"/>
        <v>128978</v>
      </c>
      <c r="Y1133" s="9">
        <f t="shared" si="452"/>
        <v>311978.22463304584</v>
      </c>
      <c r="Z1133" s="21">
        <f t="shared" si="453"/>
        <v>-183000.22463304584</v>
      </c>
      <c r="AA1133" s="27">
        <f t="shared" si="454"/>
        <v>18300.022463304584</v>
      </c>
      <c r="AB1133" s="32">
        <f t="shared" si="455"/>
        <v>-5123.065107919705</v>
      </c>
      <c r="AC1133" s="31">
        <f t="shared" si="456"/>
        <v>0</v>
      </c>
      <c r="AG1133" s="26">
        <f t="shared" si="457"/>
        <v>0</v>
      </c>
      <c r="AH1133" s="26">
        <f t="shared" si="458"/>
        <v>0</v>
      </c>
      <c r="AI1133" s="26">
        <f t="shared" si="459"/>
        <v>0</v>
      </c>
      <c r="AJ1133" s="26">
        <f t="shared" si="460"/>
        <v>1</v>
      </c>
      <c r="AK1133" s="26">
        <f t="shared" si="461"/>
        <v>0</v>
      </c>
      <c r="AL1133" s="26">
        <f t="shared" ca="1" si="462"/>
        <v>0</v>
      </c>
      <c r="AM1133" s="26">
        <f t="shared" ca="1" si="463"/>
        <v>0</v>
      </c>
      <c r="AN1133" s="26">
        <f ca="1">IF(AM1133=0,0,COUNTIF($AM$19:AM1133,C1133*10+1))</f>
        <v>0</v>
      </c>
      <c r="AO1133" s="21">
        <f t="shared" ca="1" si="464"/>
        <v>0</v>
      </c>
      <c r="AP1133" s="33">
        <f t="shared" ca="1" si="465"/>
        <v>0</v>
      </c>
      <c r="AR1133" s="111">
        <v>0</v>
      </c>
      <c r="AS1133" s="26"/>
    </row>
    <row r="1134" spans="1:45" x14ac:dyDescent="0.2">
      <c r="A1134" s="15">
        <f>Daten!A1134</f>
        <v>41228</v>
      </c>
      <c r="B1134" s="8" t="str">
        <f>Daten!B1134</f>
        <v>St. Martin im Innkreis</v>
      </c>
      <c r="C1134" s="15">
        <f t="shared" si="441"/>
        <v>4</v>
      </c>
      <c r="D1134" s="10">
        <f>Daten!D1134</f>
        <v>0</v>
      </c>
      <c r="E1134" s="9">
        <f>Daten!E1134</f>
        <v>2077</v>
      </c>
      <c r="F1134" s="9">
        <f>Daten!F1134</f>
        <v>1961</v>
      </c>
      <c r="G1134" s="27">
        <f t="shared" si="442"/>
        <v>116</v>
      </c>
      <c r="H1134" s="29">
        <f t="shared" si="443"/>
        <v>5.9153493115757266E-2</v>
      </c>
      <c r="I1134" s="21">
        <f t="shared" si="444"/>
        <v>25.295339240591002</v>
      </c>
      <c r="J1134" s="21">
        <f t="shared" si="445"/>
        <v>90.704660759408995</v>
      </c>
      <c r="K1134" s="27">
        <f t="shared" si="446"/>
        <v>-45352.330379704501</v>
      </c>
      <c r="L1134" s="16">
        <f>Daten!G1134</f>
        <v>364</v>
      </c>
      <c r="M1134" s="16">
        <f>Daten!H1134</f>
        <v>1430</v>
      </c>
      <c r="N1134" s="16">
        <f>Daten!I1134</f>
        <v>283</v>
      </c>
      <c r="O1134" s="28">
        <f t="shared" si="447"/>
        <v>0.45244755244755247</v>
      </c>
      <c r="P1134" s="16">
        <f t="shared" si="448"/>
        <v>790.80680391643364</v>
      </c>
      <c r="Q1134" s="21">
        <f t="shared" si="449"/>
        <v>-143.80680391643364</v>
      </c>
      <c r="R1134" s="27">
        <f t="shared" si="450"/>
        <v>-28761.360783286727</v>
      </c>
      <c r="S1134" s="9">
        <f>Daten!K1134</f>
        <v>11870</v>
      </c>
      <c r="T1134" s="9">
        <f>Daten!L1134</f>
        <v>261716</v>
      </c>
      <c r="U1134" s="9">
        <f>Daten!M1134</f>
        <v>2230314</v>
      </c>
      <c r="V1134" s="9">
        <f>Daten!N1134</f>
        <v>500</v>
      </c>
      <c r="W1134" s="9">
        <f>Daten!O1134</f>
        <v>500</v>
      </c>
      <c r="X1134" s="23">
        <f t="shared" si="451"/>
        <v>2503900</v>
      </c>
      <c r="Y1134" s="9">
        <f t="shared" si="452"/>
        <v>734669.81016194588</v>
      </c>
      <c r="Z1134" s="21">
        <f t="shared" si="453"/>
        <v>1769230.1898380541</v>
      </c>
      <c r="AA1134" s="27">
        <f t="shared" si="454"/>
        <v>-176923.01898380544</v>
      </c>
      <c r="AB1134" s="32">
        <f t="shared" si="455"/>
        <v>-251036.71014679666</v>
      </c>
      <c r="AC1134" s="31">
        <f t="shared" si="456"/>
        <v>0</v>
      </c>
      <c r="AG1134" s="26">
        <f t="shared" si="457"/>
        <v>0</v>
      </c>
      <c r="AH1134" s="26">
        <f t="shared" si="458"/>
        <v>0</v>
      </c>
      <c r="AI1134" s="26">
        <f t="shared" si="459"/>
        <v>0</v>
      </c>
      <c r="AJ1134" s="26">
        <f t="shared" si="460"/>
        <v>1</v>
      </c>
      <c r="AK1134" s="26">
        <f t="shared" si="461"/>
        <v>0</v>
      </c>
      <c r="AL1134" s="26">
        <f t="shared" ca="1" si="462"/>
        <v>0</v>
      </c>
      <c r="AM1134" s="26">
        <f t="shared" ca="1" si="463"/>
        <v>0</v>
      </c>
      <c r="AN1134" s="26">
        <f ca="1">IF(AM1134=0,0,COUNTIF($AM$19:AM1134,C1134*10+1))</f>
        <v>0</v>
      </c>
      <c r="AO1134" s="21">
        <f t="shared" ca="1" si="464"/>
        <v>0</v>
      </c>
      <c r="AP1134" s="33">
        <f t="shared" ca="1" si="465"/>
        <v>0</v>
      </c>
      <c r="AR1134" s="111">
        <v>0</v>
      </c>
      <c r="AS1134" s="26"/>
    </row>
    <row r="1135" spans="1:45" x14ac:dyDescent="0.2">
      <c r="A1135" s="15">
        <f>Daten!A1135</f>
        <v>41229</v>
      </c>
      <c r="B1135" s="8" t="str">
        <f>Daten!B1135</f>
        <v>Schildorn</v>
      </c>
      <c r="C1135" s="15">
        <f t="shared" si="441"/>
        <v>4</v>
      </c>
      <c r="D1135" s="10">
        <f>Daten!D1135</f>
        <v>0</v>
      </c>
      <c r="E1135" s="9">
        <f>Daten!E1135</f>
        <v>1207</v>
      </c>
      <c r="F1135" s="9">
        <f>Daten!F1135</f>
        <v>1169</v>
      </c>
      <c r="G1135" s="27">
        <f t="shared" si="442"/>
        <v>38</v>
      </c>
      <c r="H1135" s="29">
        <f t="shared" si="443"/>
        <v>3.2506415739948676E-2</v>
      </c>
      <c r="I1135" s="21">
        <f t="shared" si="444"/>
        <v>15.079169593192699</v>
      </c>
      <c r="J1135" s="21">
        <f t="shared" si="445"/>
        <v>22.920830406807301</v>
      </c>
      <c r="K1135" s="27">
        <f t="shared" si="446"/>
        <v>-11460.415203403651</v>
      </c>
      <c r="L1135" s="16">
        <f>Daten!G1135</f>
        <v>202</v>
      </c>
      <c r="M1135" s="16">
        <f>Daten!H1135</f>
        <v>817</v>
      </c>
      <c r="N1135" s="16">
        <f>Daten!I1135</f>
        <v>188</v>
      </c>
      <c r="O1135" s="28">
        <f t="shared" si="447"/>
        <v>0.47735618115055078</v>
      </c>
      <c r="P1135" s="16">
        <f t="shared" si="448"/>
        <v>451.81060055924917</v>
      </c>
      <c r="Q1135" s="21">
        <f t="shared" si="449"/>
        <v>-61.810600559249167</v>
      </c>
      <c r="R1135" s="27">
        <f t="shared" si="450"/>
        <v>-12362.120111849834</v>
      </c>
      <c r="S1135" s="9">
        <f>Daten!K1135</f>
        <v>10129</v>
      </c>
      <c r="T1135" s="9">
        <f>Daten!L1135</f>
        <v>54668</v>
      </c>
      <c r="U1135" s="9">
        <f>Daten!M1135</f>
        <v>80919</v>
      </c>
      <c r="V1135" s="9">
        <f>Daten!N1135</f>
        <v>500</v>
      </c>
      <c r="W1135" s="9">
        <f>Daten!O1135</f>
        <v>500</v>
      </c>
      <c r="X1135" s="23">
        <f t="shared" si="451"/>
        <v>145716</v>
      </c>
      <c r="Y1135" s="9">
        <f t="shared" si="452"/>
        <v>426936.18722458766</v>
      </c>
      <c r="Z1135" s="21">
        <f t="shared" si="453"/>
        <v>-281220.18722458766</v>
      </c>
      <c r="AA1135" s="27">
        <f t="shared" si="454"/>
        <v>28122.018722458768</v>
      </c>
      <c r="AB1135" s="32">
        <f t="shared" si="455"/>
        <v>4299.4834072052836</v>
      </c>
      <c r="AC1135" s="31">
        <f t="shared" si="456"/>
        <v>4299.4834072052836</v>
      </c>
      <c r="AG1135" s="26">
        <f t="shared" si="457"/>
        <v>-11460.415203403651</v>
      </c>
      <c r="AH1135" s="26">
        <f t="shared" si="458"/>
        <v>28122.018722458768</v>
      </c>
      <c r="AI1135" s="26">
        <f t="shared" si="459"/>
        <v>16661.603519055119</v>
      </c>
      <c r="AJ1135" s="26">
        <f t="shared" si="460"/>
        <v>1</v>
      </c>
      <c r="AK1135" s="26">
        <f t="shared" si="461"/>
        <v>16661.603519055119</v>
      </c>
      <c r="AL1135" s="26">
        <f t="shared" ca="1" si="462"/>
        <v>31826</v>
      </c>
      <c r="AM1135" s="26">
        <f t="shared" ca="1" si="463"/>
        <v>41</v>
      </c>
      <c r="AN1135" s="26">
        <f ca="1">IF(AM1135=0,0,COUNTIF($AM$19:AM1135,C1135*10+1))</f>
        <v>100</v>
      </c>
      <c r="AO1135" s="21">
        <f t="shared" ca="1" si="464"/>
        <v>0</v>
      </c>
      <c r="AP1135" s="33">
        <f t="shared" ca="1" si="465"/>
        <v>31826</v>
      </c>
      <c r="AR1135" s="111">
        <v>14385</v>
      </c>
      <c r="AS1135" s="26"/>
    </row>
    <row r="1136" spans="1:45" x14ac:dyDescent="0.2">
      <c r="A1136" s="15">
        <f>Daten!A1136</f>
        <v>41230</v>
      </c>
      <c r="B1136" s="8" t="str">
        <f>Daten!B1136</f>
        <v>Senftenbach</v>
      </c>
      <c r="C1136" s="15">
        <f t="shared" si="441"/>
        <v>4</v>
      </c>
      <c r="D1136" s="10">
        <f>Daten!D1136</f>
        <v>0</v>
      </c>
      <c r="E1136" s="9">
        <f>Daten!E1136</f>
        <v>777</v>
      </c>
      <c r="F1136" s="9">
        <f>Daten!F1136</f>
        <v>784</v>
      </c>
      <c r="G1136" s="27">
        <f t="shared" si="442"/>
        <v>-7</v>
      </c>
      <c r="H1136" s="29">
        <f t="shared" si="443"/>
        <v>-8.9285714285714281E-3</v>
      </c>
      <c r="I1136" s="21">
        <f t="shared" si="444"/>
        <v>10.112976014596301</v>
      </c>
      <c r="J1136" s="21">
        <f t="shared" si="445"/>
        <v>-17.112976014596299</v>
      </c>
      <c r="K1136" s="27">
        <f t="shared" si="446"/>
        <v>8556.4880072981487</v>
      </c>
      <c r="L1136" s="16">
        <f>Daten!G1136</f>
        <v>108</v>
      </c>
      <c r="M1136" s="16">
        <f>Daten!H1136</f>
        <v>542</v>
      </c>
      <c r="N1136" s="16">
        <f>Daten!I1136</f>
        <v>127</v>
      </c>
      <c r="O1136" s="28">
        <f t="shared" si="447"/>
        <v>0.43357933579335795</v>
      </c>
      <c r="P1136" s="16">
        <f t="shared" si="448"/>
        <v>299.73236903685807</v>
      </c>
      <c r="Q1136" s="21">
        <f t="shared" si="449"/>
        <v>-64.732369036858074</v>
      </c>
      <c r="R1136" s="27">
        <f t="shared" si="450"/>
        <v>-12946.473807371614</v>
      </c>
      <c r="S1136" s="9">
        <f>Daten!K1136</f>
        <v>8383</v>
      </c>
      <c r="T1136" s="9">
        <f>Daten!L1136</f>
        <v>45445</v>
      </c>
      <c r="U1136" s="9">
        <f>Daten!M1136</f>
        <v>152860</v>
      </c>
      <c r="V1136" s="9">
        <f>Daten!N1136</f>
        <v>500</v>
      </c>
      <c r="W1136" s="9">
        <f>Daten!O1136</f>
        <v>500</v>
      </c>
      <c r="X1136" s="23">
        <f t="shared" si="451"/>
        <v>206688</v>
      </c>
      <c r="Y1136" s="9">
        <f t="shared" si="452"/>
        <v>274837.9597957785</v>
      </c>
      <c r="Z1136" s="21">
        <f t="shared" si="453"/>
        <v>-68149.959795778501</v>
      </c>
      <c r="AA1136" s="27">
        <f t="shared" si="454"/>
        <v>6814.9959795778504</v>
      </c>
      <c r="AB1136" s="32">
        <f t="shared" si="455"/>
        <v>2425.0101795043847</v>
      </c>
      <c r="AC1136" s="31">
        <f t="shared" si="456"/>
        <v>2425.0101795043847</v>
      </c>
      <c r="AG1136" s="26">
        <f t="shared" si="457"/>
        <v>8556.4880072981487</v>
      </c>
      <c r="AH1136" s="26">
        <f t="shared" si="458"/>
        <v>6814.9959795778504</v>
      </c>
      <c r="AI1136" s="26">
        <f t="shared" si="459"/>
        <v>15371.483986875999</v>
      </c>
      <c r="AJ1136" s="26">
        <f t="shared" si="460"/>
        <v>1</v>
      </c>
      <c r="AK1136" s="26">
        <f t="shared" si="461"/>
        <v>15371.483986875999</v>
      </c>
      <c r="AL1136" s="26">
        <f t="shared" ca="1" si="462"/>
        <v>29362</v>
      </c>
      <c r="AM1136" s="26">
        <f t="shared" ca="1" si="463"/>
        <v>41</v>
      </c>
      <c r="AN1136" s="26">
        <f ca="1">IF(AM1136=0,0,COUNTIF($AM$19:AM1136,C1136*10+1))</f>
        <v>101</v>
      </c>
      <c r="AO1136" s="21">
        <f t="shared" ca="1" si="464"/>
        <v>0</v>
      </c>
      <c r="AP1136" s="33">
        <f t="shared" ca="1" si="465"/>
        <v>29362</v>
      </c>
      <c r="AR1136" s="111">
        <v>13272</v>
      </c>
      <c r="AS1136" s="26"/>
    </row>
    <row r="1137" spans="1:45" x14ac:dyDescent="0.2">
      <c r="A1137" s="15">
        <f>Daten!A1137</f>
        <v>41231</v>
      </c>
      <c r="B1137" s="8" t="str">
        <f>Daten!B1137</f>
        <v>Taiskirchen im Innkreis</v>
      </c>
      <c r="C1137" s="15">
        <f t="shared" si="441"/>
        <v>4</v>
      </c>
      <c r="D1137" s="10">
        <f>Daten!D1137</f>
        <v>0</v>
      </c>
      <c r="E1137" s="9">
        <f>Daten!E1137</f>
        <v>2410</v>
      </c>
      <c r="F1137" s="9">
        <f>Daten!F1137</f>
        <v>2391</v>
      </c>
      <c r="G1137" s="27">
        <f t="shared" si="442"/>
        <v>19</v>
      </c>
      <c r="H1137" s="29">
        <f t="shared" si="443"/>
        <v>7.9464659138435804E-3</v>
      </c>
      <c r="I1137" s="21">
        <f t="shared" si="444"/>
        <v>30.841997003698665</v>
      </c>
      <c r="J1137" s="21">
        <f t="shared" si="445"/>
        <v>-11.841997003698665</v>
      </c>
      <c r="K1137" s="27">
        <f t="shared" si="446"/>
        <v>5920.9985018493326</v>
      </c>
      <c r="L1137" s="16">
        <f>Daten!G1137</f>
        <v>409</v>
      </c>
      <c r="M1137" s="16">
        <f>Daten!H1137</f>
        <v>1572</v>
      </c>
      <c r="N1137" s="16">
        <f>Daten!I1137</f>
        <v>429</v>
      </c>
      <c r="O1137" s="28">
        <f t="shared" si="447"/>
        <v>0.5330788804071247</v>
      </c>
      <c r="P1137" s="16">
        <f t="shared" si="448"/>
        <v>869.33447255708643</v>
      </c>
      <c r="Q1137" s="21">
        <f t="shared" si="449"/>
        <v>-31.334472557086428</v>
      </c>
      <c r="R1137" s="27">
        <f t="shared" si="450"/>
        <v>-6266.8945114172857</v>
      </c>
      <c r="S1137" s="9">
        <f>Daten!K1137</f>
        <v>33416</v>
      </c>
      <c r="T1137" s="9">
        <f>Daten!L1137</f>
        <v>128874</v>
      </c>
      <c r="U1137" s="9">
        <f>Daten!M1137</f>
        <v>264681</v>
      </c>
      <c r="V1137" s="9">
        <f>Daten!N1137</f>
        <v>500</v>
      </c>
      <c r="W1137" s="9">
        <f>Daten!O1137</f>
        <v>500</v>
      </c>
      <c r="X1137" s="23">
        <f t="shared" si="451"/>
        <v>426971</v>
      </c>
      <c r="Y1137" s="9">
        <f t="shared" si="452"/>
        <v>852457.50721727952</v>
      </c>
      <c r="Z1137" s="21">
        <f t="shared" si="453"/>
        <v>-425486.50721727952</v>
      </c>
      <c r="AA1137" s="27">
        <f t="shared" si="454"/>
        <v>42548.650721727958</v>
      </c>
      <c r="AB1137" s="32">
        <f t="shared" si="455"/>
        <v>42202.754712160007</v>
      </c>
      <c r="AC1137" s="31">
        <f t="shared" si="456"/>
        <v>42202.754712160007</v>
      </c>
      <c r="AG1137" s="26">
        <f t="shared" si="457"/>
        <v>5920.9985018493326</v>
      </c>
      <c r="AH1137" s="26">
        <f t="shared" si="458"/>
        <v>42548.650721727958</v>
      </c>
      <c r="AI1137" s="26">
        <f t="shared" si="459"/>
        <v>48469.649223577289</v>
      </c>
      <c r="AJ1137" s="26">
        <f t="shared" si="460"/>
        <v>1</v>
      </c>
      <c r="AK1137" s="26">
        <f t="shared" si="461"/>
        <v>48469.649223577289</v>
      </c>
      <c r="AL1137" s="26">
        <f t="shared" ca="1" si="462"/>
        <v>92585</v>
      </c>
      <c r="AM1137" s="26">
        <f t="shared" ca="1" si="463"/>
        <v>41</v>
      </c>
      <c r="AN1137" s="26">
        <f ca="1">IF(AM1137=0,0,COUNTIF($AM$19:AM1137,C1137*10+1))</f>
        <v>102</v>
      </c>
      <c r="AO1137" s="21">
        <f t="shared" ca="1" si="464"/>
        <v>0</v>
      </c>
      <c r="AP1137" s="33">
        <f t="shared" ca="1" si="465"/>
        <v>92585</v>
      </c>
      <c r="AR1137" s="111">
        <v>41848</v>
      </c>
      <c r="AS1137" s="26"/>
    </row>
    <row r="1138" spans="1:45" x14ac:dyDescent="0.2">
      <c r="A1138" s="15">
        <f>Daten!A1138</f>
        <v>41232</v>
      </c>
      <c r="B1138" s="8" t="str">
        <f>Daten!B1138</f>
        <v>Tumeltsham</v>
      </c>
      <c r="C1138" s="15">
        <f t="shared" si="441"/>
        <v>4</v>
      </c>
      <c r="D1138" s="10">
        <f>Daten!D1138</f>
        <v>0</v>
      </c>
      <c r="E1138" s="9">
        <f>Daten!E1138</f>
        <v>1596</v>
      </c>
      <c r="F1138" s="9">
        <f>Daten!F1138</f>
        <v>1546</v>
      </c>
      <c r="G1138" s="27">
        <f t="shared" si="442"/>
        <v>50</v>
      </c>
      <c r="H1138" s="29">
        <f t="shared" si="443"/>
        <v>3.2341526520051747E-2</v>
      </c>
      <c r="I1138" s="21">
        <f t="shared" si="444"/>
        <v>19.942169538987095</v>
      </c>
      <c r="J1138" s="21">
        <f t="shared" si="445"/>
        <v>30.057830461012905</v>
      </c>
      <c r="K1138" s="27">
        <f t="shared" si="446"/>
        <v>-15028.915230506453</v>
      </c>
      <c r="L1138" s="16">
        <f>Daten!G1138</f>
        <v>235</v>
      </c>
      <c r="M1138" s="16">
        <f>Daten!H1138</f>
        <v>1085</v>
      </c>
      <c r="N1138" s="16">
        <f>Daten!I1138</f>
        <v>276</v>
      </c>
      <c r="O1138" s="28">
        <f t="shared" si="447"/>
        <v>0.47096774193548385</v>
      </c>
      <c r="P1138" s="16">
        <f t="shared" si="448"/>
        <v>600.01774982470658</v>
      </c>
      <c r="Q1138" s="21">
        <f t="shared" si="449"/>
        <v>-89.017749824706584</v>
      </c>
      <c r="R1138" s="27">
        <f t="shared" si="450"/>
        <v>-17803.549964941318</v>
      </c>
      <c r="S1138" s="9">
        <f>Daten!K1138</f>
        <v>7439</v>
      </c>
      <c r="T1138" s="9">
        <f>Daten!L1138</f>
        <v>182549</v>
      </c>
      <c r="U1138" s="9">
        <f>Daten!M1138</f>
        <v>1049835</v>
      </c>
      <c r="V1138" s="9">
        <f>Daten!N1138</f>
        <v>500</v>
      </c>
      <c r="W1138" s="9">
        <f>Daten!O1138</f>
        <v>500</v>
      </c>
      <c r="X1138" s="23">
        <f t="shared" si="451"/>
        <v>1239823</v>
      </c>
      <c r="Y1138" s="9">
        <f t="shared" si="452"/>
        <v>564532.02552646387</v>
      </c>
      <c r="Z1138" s="21">
        <f t="shared" si="453"/>
        <v>675290.97447353613</v>
      </c>
      <c r="AA1138" s="27">
        <f t="shared" si="454"/>
        <v>-67529.097447353619</v>
      </c>
      <c r="AB1138" s="32">
        <f t="shared" si="455"/>
        <v>-100361.56264280139</v>
      </c>
      <c r="AC1138" s="31">
        <f t="shared" si="456"/>
        <v>0</v>
      </c>
      <c r="AG1138" s="26">
        <f t="shared" si="457"/>
        <v>0</v>
      </c>
      <c r="AH1138" s="26">
        <f t="shared" si="458"/>
        <v>0</v>
      </c>
      <c r="AI1138" s="26">
        <f t="shared" si="459"/>
        <v>0</v>
      </c>
      <c r="AJ1138" s="26">
        <f t="shared" si="460"/>
        <v>1</v>
      </c>
      <c r="AK1138" s="26">
        <f t="shared" si="461"/>
        <v>0</v>
      </c>
      <c r="AL1138" s="26">
        <f t="shared" ca="1" si="462"/>
        <v>0</v>
      </c>
      <c r="AM1138" s="26">
        <f t="shared" ca="1" si="463"/>
        <v>0</v>
      </c>
      <c r="AN1138" s="26">
        <f ca="1">IF(AM1138=0,0,COUNTIF($AM$19:AM1138,C1138*10+1))</f>
        <v>0</v>
      </c>
      <c r="AO1138" s="21">
        <f t="shared" ca="1" si="464"/>
        <v>0</v>
      </c>
      <c r="AP1138" s="33">
        <f t="shared" ca="1" si="465"/>
        <v>0</v>
      </c>
      <c r="AR1138" s="111">
        <v>0</v>
      </c>
      <c r="AS1138" s="26"/>
    </row>
    <row r="1139" spans="1:45" x14ac:dyDescent="0.2">
      <c r="A1139" s="15">
        <f>Daten!A1139</f>
        <v>41233</v>
      </c>
      <c r="B1139" s="8" t="str">
        <f>Daten!B1139</f>
        <v>Utzenaich</v>
      </c>
      <c r="C1139" s="15">
        <f t="shared" si="441"/>
        <v>4</v>
      </c>
      <c r="D1139" s="10">
        <f>Daten!D1139</f>
        <v>0</v>
      </c>
      <c r="E1139" s="9">
        <f>Daten!E1139</f>
        <v>1572</v>
      </c>
      <c r="F1139" s="9">
        <f>Daten!F1139</f>
        <v>1536</v>
      </c>
      <c r="G1139" s="27">
        <f t="shared" si="442"/>
        <v>36</v>
      </c>
      <c r="H1139" s="29">
        <f t="shared" si="443"/>
        <v>2.34375E-2</v>
      </c>
      <c r="I1139" s="21">
        <f t="shared" si="444"/>
        <v>19.81317749798459</v>
      </c>
      <c r="J1139" s="21">
        <f t="shared" si="445"/>
        <v>16.18682250201541</v>
      </c>
      <c r="K1139" s="27">
        <f t="shared" si="446"/>
        <v>-8093.4112510077048</v>
      </c>
      <c r="L1139" s="16">
        <f>Daten!G1139</f>
        <v>254</v>
      </c>
      <c r="M1139" s="16">
        <f>Daten!H1139</f>
        <v>1061</v>
      </c>
      <c r="N1139" s="16">
        <f>Daten!I1139</f>
        <v>257</v>
      </c>
      <c r="O1139" s="28">
        <f t="shared" si="447"/>
        <v>0.48162111215834119</v>
      </c>
      <c r="P1139" s="16">
        <f t="shared" si="448"/>
        <v>586.74546780093431</v>
      </c>
      <c r="Q1139" s="21">
        <f t="shared" si="449"/>
        <v>-75.745467800934307</v>
      </c>
      <c r="R1139" s="27">
        <f t="shared" si="450"/>
        <v>-15149.093560186862</v>
      </c>
      <c r="S1139" s="9">
        <f>Daten!K1139</f>
        <v>20400</v>
      </c>
      <c r="T1139" s="9">
        <f>Daten!L1139</f>
        <v>87660</v>
      </c>
      <c r="U1139" s="9">
        <f>Daten!M1139</f>
        <v>307850</v>
      </c>
      <c r="V1139" s="9">
        <f>Daten!N1139</f>
        <v>500</v>
      </c>
      <c r="W1139" s="9">
        <f>Daten!O1139</f>
        <v>500</v>
      </c>
      <c r="X1139" s="23">
        <f t="shared" si="451"/>
        <v>415910</v>
      </c>
      <c r="Y1139" s="9">
        <f t="shared" si="452"/>
        <v>556042.8221350885</v>
      </c>
      <c r="Z1139" s="21">
        <f t="shared" si="453"/>
        <v>-140132.8221350885</v>
      </c>
      <c r="AA1139" s="27">
        <f t="shared" si="454"/>
        <v>14013.28221350885</v>
      </c>
      <c r="AB1139" s="32">
        <f t="shared" si="455"/>
        <v>-9229.2225976857153</v>
      </c>
      <c r="AC1139" s="31">
        <f t="shared" si="456"/>
        <v>0</v>
      </c>
      <c r="AG1139" s="26">
        <f t="shared" si="457"/>
        <v>0</v>
      </c>
      <c r="AH1139" s="26">
        <f t="shared" si="458"/>
        <v>0</v>
      </c>
      <c r="AI1139" s="26">
        <f t="shared" si="459"/>
        <v>0</v>
      </c>
      <c r="AJ1139" s="26">
        <f t="shared" si="460"/>
        <v>1</v>
      </c>
      <c r="AK1139" s="26">
        <f t="shared" si="461"/>
        <v>0</v>
      </c>
      <c r="AL1139" s="26">
        <f t="shared" ca="1" si="462"/>
        <v>0</v>
      </c>
      <c r="AM1139" s="26">
        <f t="shared" ca="1" si="463"/>
        <v>0</v>
      </c>
      <c r="AN1139" s="26">
        <f ca="1">IF(AM1139=0,0,COUNTIF($AM$19:AM1139,C1139*10+1))</f>
        <v>0</v>
      </c>
      <c r="AO1139" s="21">
        <f t="shared" ca="1" si="464"/>
        <v>0</v>
      </c>
      <c r="AP1139" s="33">
        <f t="shared" ca="1" si="465"/>
        <v>0</v>
      </c>
      <c r="AR1139" s="111">
        <v>0</v>
      </c>
      <c r="AS1139" s="26"/>
    </row>
    <row r="1140" spans="1:45" x14ac:dyDescent="0.2">
      <c r="A1140" s="15">
        <f>Daten!A1140</f>
        <v>41234</v>
      </c>
      <c r="B1140" s="8" t="str">
        <f>Daten!B1140</f>
        <v>Waldzell</v>
      </c>
      <c r="C1140" s="15">
        <f t="shared" si="441"/>
        <v>4</v>
      </c>
      <c r="D1140" s="10">
        <f>Daten!D1140</f>
        <v>0</v>
      </c>
      <c r="E1140" s="9">
        <f>Daten!E1140</f>
        <v>2218</v>
      </c>
      <c r="F1140" s="9">
        <f>Daten!F1140</f>
        <v>2159</v>
      </c>
      <c r="G1140" s="27">
        <f t="shared" si="442"/>
        <v>59</v>
      </c>
      <c r="H1140" s="29">
        <f t="shared" si="443"/>
        <v>2.7327466419638721E-2</v>
      </c>
      <c r="I1140" s="21">
        <f t="shared" si="444"/>
        <v>27.849381652440577</v>
      </c>
      <c r="J1140" s="21">
        <f t="shared" si="445"/>
        <v>31.150618347559423</v>
      </c>
      <c r="K1140" s="27">
        <f t="shared" si="446"/>
        <v>-15575.309173779711</v>
      </c>
      <c r="L1140" s="16">
        <f>Daten!G1140</f>
        <v>357</v>
      </c>
      <c r="M1140" s="16">
        <f>Daten!H1140</f>
        <v>1470</v>
      </c>
      <c r="N1140" s="16">
        <f>Daten!I1140</f>
        <v>391</v>
      </c>
      <c r="O1140" s="28">
        <f t="shared" si="447"/>
        <v>0.50884353741496602</v>
      </c>
      <c r="P1140" s="16">
        <f t="shared" si="448"/>
        <v>812.92727395605414</v>
      </c>
      <c r="Q1140" s="21">
        <f t="shared" si="449"/>
        <v>-64.927273956054137</v>
      </c>
      <c r="R1140" s="27">
        <f t="shared" si="450"/>
        <v>-12985.454791210828</v>
      </c>
      <c r="S1140" s="9">
        <f>Daten!K1140</f>
        <v>27995</v>
      </c>
      <c r="T1140" s="9">
        <f>Daten!L1140</f>
        <v>126715</v>
      </c>
      <c r="U1140" s="9">
        <f>Daten!M1140</f>
        <v>321729</v>
      </c>
      <c r="V1140" s="9">
        <f>Daten!N1140</f>
        <v>500</v>
      </c>
      <c r="W1140" s="9">
        <f>Daten!O1140</f>
        <v>500</v>
      </c>
      <c r="X1140" s="23">
        <f t="shared" si="451"/>
        <v>476439</v>
      </c>
      <c r="Y1140" s="9">
        <f t="shared" si="452"/>
        <v>784543.88008627633</v>
      </c>
      <c r="Z1140" s="21">
        <f t="shared" si="453"/>
        <v>-308104.88008627633</v>
      </c>
      <c r="AA1140" s="27">
        <f t="shared" si="454"/>
        <v>30810.488008627635</v>
      </c>
      <c r="AB1140" s="32">
        <f t="shared" si="455"/>
        <v>2249.7240436370957</v>
      </c>
      <c r="AC1140" s="31">
        <f t="shared" si="456"/>
        <v>2249.7240436370957</v>
      </c>
      <c r="AG1140" s="26">
        <f t="shared" si="457"/>
        <v>-15575.309173779711</v>
      </c>
      <c r="AH1140" s="26">
        <f t="shared" si="458"/>
        <v>30810.488008627635</v>
      </c>
      <c r="AI1140" s="26">
        <f t="shared" si="459"/>
        <v>15235.178834847924</v>
      </c>
      <c r="AJ1140" s="26">
        <f t="shared" si="460"/>
        <v>1</v>
      </c>
      <c r="AK1140" s="26">
        <f t="shared" si="461"/>
        <v>15235.178834847924</v>
      </c>
      <c r="AL1140" s="26">
        <f t="shared" ca="1" si="462"/>
        <v>29102</v>
      </c>
      <c r="AM1140" s="26">
        <f t="shared" ca="1" si="463"/>
        <v>41</v>
      </c>
      <c r="AN1140" s="26">
        <f ca="1">IF(AM1140=0,0,COUNTIF($AM$19:AM1140,C1140*10+1))</f>
        <v>103</v>
      </c>
      <c r="AO1140" s="21">
        <f t="shared" ca="1" si="464"/>
        <v>0</v>
      </c>
      <c r="AP1140" s="33">
        <f t="shared" ca="1" si="465"/>
        <v>29102</v>
      </c>
      <c r="AR1140" s="111">
        <v>13154</v>
      </c>
      <c r="AS1140" s="26"/>
    </row>
    <row r="1141" spans="1:45" x14ac:dyDescent="0.2">
      <c r="A1141" s="15">
        <f>Daten!A1141</f>
        <v>41235</v>
      </c>
      <c r="B1141" s="8" t="str">
        <f>Daten!B1141</f>
        <v>Weilbach</v>
      </c>
      <c r="C1141" s="15">
        <f t="shared" si="441"/>
        <v>4</v>
      </c>
      <c r="D1141" s="10">
        <f>Daten!D1141</f>
        <v>0</v>
      </c>
      <c r="E1141" s="9">
        <f>Daten!E1141</f>
        <v>619</v>
      </c>
      <c r="F1141" s="9">
        <f>Daten!F1141</f>
        <v>616</v>
      </c>
      <c r="G1141" s="27">
        <f t="shared" si="442"/>
        <v>3</v>
      </c>
      <c r="H1141" s="29">
        <f t="shared" si="443"/>
        <v>4.87012987012987E-3</v>
      </c>
      <c r="I1141" s="21">
        <f t="shared" si="444"/>
        <v>7.9459097257542366</v>
      </c>
      <c r="J1141" s="21">
        <f t="shared" si="445"/>
        <v>-4.9459097257542366</v>
      </c>
      <c r="K1141" s="27">
        <f t="shared" si="446"/>
        <v>2472.9548628771181</v>
      </c>
      <c r="L1141" s="16">
        <f>Daten!G1141</f>
        <v>100</v>
      </c>
      <c r="M1141" s="16">
        <f>Daten!H1141</f>
        <v>399</v>
      </c>
      <c r="N1141" s="16">
        <f>Daten!I1141</f>
        <v>120</v>
      </c>
      <c r="O1141" s="28">
        <f t="shared" si="447"/>
        <v>0.55137844611528819</v>
      </c>
      <c r="P1141" s="16">
        <f t="shared" si="448"/>
        <v>220.6516886452147</v>
      </c>
      <c r="Q1141" s="21">
        <f t="shared" si="449"/>
        <v>-0.65168864521470482</v>
      </c>
      <c r="R1141" s="27">
        <f t="shared" si="450"/>
        <v>-130.33772904294096</v>
      </c>
      <c r="S1141" s="9">
        <f>Daten!K1141</f>
        <v>14631</v>
      </c>
      <c r="T1141" s="9">
        <f>Daten!L1141</f>
        <v>30764</v>
      </c>
      <c r="U1141" s="9">
        <f>Daten!M1141</f>
        <v>63576</v>
      </c>
      <c r="V1141" s="9">
        <f>Daten!N1141</f>
        <v>500</v>
      </c>
      <c r="W1141" s="9">
        <f>Daten!O1141</f>
        <v>500</v>
      </c>
      <c r="X1141" s="23">
        <f t="shared" si="451"/>
        <v>108971</v>
      </c>
      <c r="Y1141" s="9">
        <f t="shared" si="452"/>
        <v>218950.70413589044</v>
      </c>
      <c r="Z1141" s="21">
        <f t="shared" si="453"/>
        <v>-109979.70413589044</v>
      </c>
      <c r="AA1141" s="27">
        <f t="shared" si="454"/>
        <v>10997.970413589044</v>
      </c>
      <c r="AB1141" s="32">
        <f t="shared" si="455"/>
        <v>13340.587547423222</v>
      </c>
      <c r="AC1141" s="31">
        <f t="shared" si="456"/>
        <v>13340.587547423222</v>
      </c>
      <c r="AG1141" s="26">
        <f t="shared" si="457"/>
        <v>2472.9548628771181</v>
      </c>
      <c r="AH1141" s="26">
        <f t="shared" si="458"/>
        <v>10997.970413589044</v>
      </c>
      <c r="AI1141" s="26">
        <f t="shared" si="459"/>
        <v>13470.925276466161</v>
      </c>
      <c r="AJ1141" s="26">
        <f t="shared" si="460"/>
        <v>1</v>
      </c>
      <c r="AK1141" s="26">
        <f t="shared" si="461"/>
        <v>13470.925276466161</v>
      </c>
      <c r="AL1141" s="26">
        <f t="shared" ca="1" si="462"/>
        <v>25732</v>
      </c>
      <c r="AM1141" s="26">
        <f t="shared" ca="1" si="463"/>
        <v>41</v>
      </c>
      <c r="AN1141" s="26">
        <f ca="1">IF(AM1141=0,0,COUNTIF($AM$19:AM1141,C1141*10+1))</f>
        <v>104</v>
      </c>
      <c r="AO1141" s="21">
        <f t="shared" ca="1" si="464"/>
        <v>0</v>
      </c>
      <c r="AP1141" s="33">
        <f t="shared" ca="1" si="465"/>
        <v>25732</v>
      </c>
      <c r="AR1141" s="111">
        <v>11631</v>
      </c>
      <c r="AS1141" s="26"/>
    </row>
    <row r="1142" spans="1:45" x14ac:dyDescent="0.2">
      <c r="A1142" s="15">
        <f>Daten!A1142</f>
        <v>41236</v>
      </c>
      <c r="B1142" s="8" t="str">
        <f>Daten!B1142</f>
        <v>Wippenham</v>
      </c>
      <c r="C1142" s="15">
        <f t="shared" si="441"/>
        <v>4</v>
      </c>
      <c r="D1142" s="10">
        <f>Daten!D1142</f>
        <v>0</v>
      </c>
      <c r="E1142" s="9">
        <f>Daten!E1142</f>
        <v>569</v>
      </c>
      <c r="F1142" s="9">
        <f>Daten!F1142</f>
        <v>556</v>
      </c>
      <c r="G1142" s="27">
        <f t="shared" si="442"/>
        <v>13</v>
      </c>
      <c r="H1142" s="29">
        <f t="shared" si="443"/>
        <v>2.3381294964028777E-2</v>
      </c>
      <c r="I1142" s="21">
        <f t="shared" si="444"/>
        <v>7.1719574797392136</v>
      </c>
      <c r="J1142" s="21">
        <f t="shared" si="445"/>
        <v>5.8280425202607864</v>
      </c>
      <c r="K1142" s="27">
        <f t="shared" si="446"/>
        <v>-2914.0212601303933</v>
      </c>
      <c r="L1142" s="16">
        <f>Daten!G1142</f>
        <v>88</v>
      </c>
      <c r="M1142" s="16">
        <f>Daten!H1142</f>
        <v>391</v>
      </c>
      <c r="N1142" s="16">
        <f>Daten!I1142</f>
        <v>90</v>
      </c>
      <c r="O1142" s="28">
        <f t="shared" si="447"/>
        <v>0.45524296675191817</v>
      </c>
      <c r="P1142" s="16">
        <f t="shared" si="448"/>
        <v>216.22759463729059</v>
      </c>
      <c r="Q1142" s="21">
        <f t="shared" si="449"/>
        <v>-38.227594637290593</v>
      </c>
      <c r="R1142" s="27">
        <f t="shared" si="450"/>
        <v>-7645.5189274581189</v>
      </c>
      <c r="S1142" s="9">
        <f>Daten!K1142</f>
        <v>5613</v>
      </c>
      <c r="T1142" s="9">
        <f>Daten!L1142</f>
        <v>31440</v>
      </c>
      <c r="U1142" s="9">
        <f>Daten!M1142</f>
        <v>29604</v>
      </c>
      <c r="V1142" s="9">
        <f>Daten!N1142</f>
        <v>500</v>
      </c>
      <c r="W1142" s="9">
        <f>Daten!O1142</f>
        <v>500</v>
      </c>
      <c r="X1142" s="23">
        <f t="shared" si="451"/>
        <v>66657</v>
      </c>
      <c r="Y1142" s="9">
        <f t="shared" si="452"/>
        <v>201264.86373719171</v>
      </c>
      <c r="Z1142" s="21">
        <f t="shared" si="453"/>
        <v>-134607.86373719171</v>
      </c>
      <c r="AA1142" s="27">
        <f t="shared" si="454"/>
        <v>13460.786373719173</v>
      </c>
      <c r="AB1142" s="32">
        <f t="shared" si="455"/>
        <v>2901.2461861306601</v>
      </c>
      <c r="AC1142" s="31">
        <f t="shared" si="456"/>
        <v>2901.2461861306601</v>
      </c>
      <c r="AG1142" s="26">
        <f t="shared" si="457"/>
        <v>-2914.0212601303933</v>
      </c>
      <c r="AH1142" s="26">
        <f t="shared" si="458"/>
        <v>13460.786373719173</v>
      </c>
      <c r="AI1142" s="26">
        <f t="shared" si="459"/>
        <v>10546.765113588779</v>
      </c>
      <c r="AJ1142" s="26">
        <f t="shared" si="460"/>
        <v>1</v>
      </c>
      <c r="AK1142" s="26">
        <f t="shared" si="461"/>
        <v>10546.765113588779</v>
      </c>
      <c r="AL1142" s="26">
        <f t="shared" ca="1" si="462"/>
        <v>20146</v>
      </c>
      <c r="AM1142" s="26">
        <f t="shared" ca="1" si="463"/>
        <v>41</v>
      </c>
      <c r="AN1142" s="26">
        <f ca="1">IF(AM1142=0,0,COUNTIF($AM$19:AM1142,C1142*10+1))</f>
        <v>105</v>
      </c>
      <c r="AO1142" s="21">
        <f t="shared" ca="1" si="464"/>
        <v>0</v>
      </c>
      <c r="AP1142" s="33">
        <f t="shared" ca="1" si="465"/>
        <v>20146</v>
      </c>
      <c r="AR1142" s="111">
        <v>9106</v>
      </c>
      <c r="AS1142" s="26"/>
    </row>
    <row r="1143" spans="1:45" x14ac:dyDescent="0.2">
      <c r="A1143" s="15">
        <f>Daten!A1143</f>
        <v>41304</v>
      </c>
      <c r="B1143" s="8" t="str">
        <f>Daten!B1143</f>
        <v>Altenfelden</v>
      </c>
      <c r="C1143" s="15">
        <f t="shared" si="441"/>
        <v>4</v>
      </c>
      <c r="D1143" s="10">
        <f>Daten!D1143</f>
        <v>0</v>
      </c>
      <c r="E1143" s="9">
        <f>Daten!E1143</f>
        <v>2257</v>
      </c>
      <c r="F1143" s="9">
        <f>Daten!F1143</f>
        <v>2160</v>
      </c>
      <c r="G1143" s="27">
        <f t="shared" si="442"/>
        <v>97</v>
      </c>
      <c r="H1143" s="29">
        <f t="shared" si="443"/>
        <v>4.490740740740741E-2</v>
      </c>
      <c r="I1143" s="21">
        <f t="shared" si="444"/>
        <v>27.862280856540828</v>
      </c>
      <c r="J1143" s="21">
        <f t="shared" si="445"/>
        <v>69.137719143459179</v>
      </c>
      <c r="K1143" s="27">
        <f t="shared" si="446"/>
        <v>-34568.85957172959</v>
      </c>
      <c r="L1143" s="16">
        <f>Daten!G1143</f>
        <v>362</v>
      </c>
      <c r="M1143" s="16">
        <f>Daten!H1143</f>
        <v>1506</v>
      </c>
      <c r="N1143" s="16">
        <f>Daten!I1143</f>
        <v>389</v>
      </c>
      <c r="O1143" s="28">
        <f t="shared" si="447"/>
        <v>0.49867197875166003</v>
      </c>
      <c r="P1143" s="16">
        <f t="shared" si="448"/>
        <v>832.83569699171267</v>
      </c>
      <c r="Q1143" s="21">
        <f t="shared" si="449"/>
        <v>-81.835696991712666</v>
      </c>
      <c r="R1143" s="27">
        <f t="shared" si="450"/>
        <v>-16367.139398342533</v>
      </c>
      <c r="S1143" s="9">
        <f>Daten!K1143</f>
        <v>18564</v>
      </c>
      <c r="T1143" s="9">
        <f>Daten!L1143</f>
        <v>167940</v>
      </c>
      <c r="U1143" s="9">
        <f>Daten!M1143</f>
        <v>543310</v>
      </c>
      <c r="V1143" s="9">
        <f>Daten!N1143</f>
        <v>500</v>
      </c>
      <c r="W1143" s="9">
        <f>Daten!O1143</f>
        <v>500</v>
      </c>
      <c r="X1143" s="23">
        <f t="shared" si="451"/>
        <v>729814</v>
      </c>
      <c r="Y1143" s="9">
        <f t="shared" si="452"/>
        <v>798338.83559726132</v>
      </c>
      <c r="Z1143" s="21">
        <f t="shared" si="453"/>
        <v>-68524.835597261321</v>
      </c>
      <c r="AA1143" s="27">
        <f t="shared" si="454"/>
        <v>6852.4835597261326</v>
      </c>
      <c r="AB1143" s="32">
        <f t="shared" si="455"/>
        <v>-44083.515410345986</v>
      </c>
      <c r="AC1143" s="31">
        <f t="shared" si="456"/>
        <v>0</v>
      </c>
      <c r="AG1143" s="26">
        <f t="shared" si="457"/>
        <v>0</v>
      </c>
      <c r="AH1143" s="26">
        <f t="shared" si="458"/>
        <v>0</v>
      </c>
      <c r="AI1143" s="26">
        <f t="shared" si="459"/>
        <v>0</v>
      </c>
      <c r="AJ1143" s="26">
        <f t="shared" si="460"/>
        <v>1</v>
      </c>
      <c r="AK1143" s="26">
        <f t="shared" si="461"/>
        <v>0</v>
      </c>
      <c r="AL1143" s="26">
        <f t="shared" ca="1" si="462"/>
        <v>0</v>
      </c>
      <c r="AM1143" s="26">
        <f t="shared" ca="1" si="463"/>
        <v>0</v>
      </c>
      <c r="AN1143" s="26">
        <f ca="1">IF(AM1143=0,0,COUNTIF($AM$19:AM1143,C1143*10+1))</f>
        <v>0</v>
      </c>
      <c r="AO1143" s="21">
        <f t="shared" ca="1" si="464"/>
        <v>0</v>
      </c>
      <c r="AP1143" s="33">
        <f t="shared" ca="1" si="465"/>
        <v>0</v>
      </c>
      <c r="AR1143" s="111">
        <v>0</v>
      </c>
      <c r="AS1143" s="26"/>
    </row>
    <row r="1144" spans="1:45" x14ac:dyDescent="0.2">
      <c r="A1144" s="15">
        <f>Daten!A1144</f>
        <v>41305</v>
      </c>
      <c r="B1144" s="8" t="str">
        <f>Daten!B1144</f>
        <v>Arnreit</v>
      </c>
      <c r="C1144" s="15">
        <f t="shared" si="441"/>
        <v>4</v>
      </c>
      <c r="D1144" s="10">
        <f>Daten!D1144</f>
        <v>0</v>
      </c>
      <c r="E1144" s="9">
        <f>Daten!E1144</f>
        <v>1137</v>
      </c>
      <c r="F1144" s="9">
        <f>Daten!F1144</f>
        <v>1154</v>
      </c>
      <c r="G1144" s="27">
        <f t="shared" si="442"/>
        <v>-17</v>
      </c>
      <c r="H1144" s="29">
        <f t="shared" si="443"/>
        <v>-1.4731369150779897E-2</v>
      </c>
      <c r="I1144" s="21">
        <f t="shared" si="444"/>
        <v>14.885681531688943</v>
      </c>
      <c r="J1144" s="21">
        <f t="shared" si="445"/>
        <v>-31.885681531688945</v>
      </c>
      <c r="K1144" s="27">
        <f t="shared" si="446"/>
        <v>15942.840765844472</v>
      </c>
      <c r="L1144" s="16">
        <f>Daten!G1144</f>
        <v>217</v>
      </c>
      <c r="M1144" s="16">
        <f>Daten!H1144</f>
        <v>750</v>
      </c>
      <c r="N1144" s="16">
        <f>Daten!I1144</f>
        <v>170</v>
      </c>
      <c r="O1144" s="28">
        <f t="shared" si="447"/>
        <v>0.51600000000000001</v>
      </c>
      <c r="P1144" s="16">
        <f t="shared" si="448"/>
        <v>414.7588132428848</v>
      </c>
      <c r="Q1144" s="21">
        <f t="shared" si="449"/>
        <v>-27.758813242884798</v>
      </c>
      <c r="R1144" s="27">
        <f t="shared" si="450"/>
        <v>-5551.7626485769597</v>
      </c>
      <c r="S1144" s="9">
        <f>Daten!K1144</f>
        <v>16248</v>
      </c>
      <c r="T1144" s="9">
        <f>Daten!L1144</f>
        <v>74714</v>
      </c>
      <c r="U1144" s="9">
        <f>Daten!M1144</f>
        <v>227114</v>
      </c>
      <c r="V1144" s="9">
        <f>Daten!N1144</f>
        <v>500</v>
      </c>
      <c r="W1144" s="9">
        <f>Daten!O1144</f>
        <v>500</v>
      </c>
      <c r="X1144" s="23">
        <f t="shared" si="451"/>
        <v>318076</v>
      </c>
      <c r="Y1144" s="9">
        <f t="shared" si="452"/>
        <v>402176.01066640945</v>
      </c>
      <c r="Z1144" s="21">
        <f t="shared" si="453"/>
        <v>-84100.010666409449</v>
      </c>
      <c r="AA1144" s="27">
        <f t="shared" si="454"/>
        <v>8410.0010666409453</v>
      </c>
      <c r="AB1144" s="32">
        <f t="shared" si="455"/>
        <v>18801.079183908456</v>
      </c>
      <c r="AC1144" s="31">
        <f t="shared" si="456"/>
        <v>18801.079183908456</v>
      </c>
      <c r="AG1144" s="26">
        <f t="shared" si="457"/>
        <v>15942.840765844472</v>
      </c>
      <c r="AH1144" s="26">
        <f t="shared" si="458"/>
        <v>8410.0010666409453</v>
      </c>
      <c r="AI1144" s="26">
        <f t="shared" si="459"/>
        <v>24352.841832485417</v>
      </c>
      <c r="AJ1144" s="26">
        <f t="shared" si="460"/>
        <v>1</v>
      </c>
      <c r="AK1144" s="26">
        <f t="shared" si="461"/>
        <v>24352.841832485417</v>
      </c>
      <c r="AL1144" s="26">
        <f t="shared" ca="1" si="462"/>
        <v>46518</v>
      </c>
      <c r="AM1144" s="26">
        <f t="shared" ca="1" si="463"/>
        <v>41</v>
      </c>
      <c r="AN1144" s="26">
        <f ca="1">IF(AM1144=0,0,COUNTIF($AM$19:AM1144,C1144*10+1))</f>
        <v>106</v>
      </c>
      <c r="AO1144" s="21">
        <f t="shared" ca="1" si="464"/>
        <v>0</v>
      </c>
      <c r="AP1144" s="33">
        <f t="shared" ca="1" si="465"/>
        <v>46518</v>
      </c>
      <c r="AR1144" s="111">
        <v>21026</v>
      </c>
      <c r="AS1144" s="26"/>
    </row>
    <row r="1145" spans="1:45" x14ac:dyDescent="0.2">
      <c r="A1145" s="15">
        <f>Daten!A1145</f>
        <v>41306</v>
      </c>
      <c r="B1145" s="8" t="str">
        <f>Daten!B1145</f>
        <v>Atzesberg</v>
      </c>
      <c r="C1145" s="15">
        <f t="shared" si="441"/>
        <v>4</v>
      </c>
      <c r="D1145" s="10">
        <f>Daten!D1145</f>
        <v>0</v>
      </c>
      <c r="E1145" s="9">
        <f>Daten!E1145</f>
        <v>440</v>
      </c>
      <c r="F1145" s="9">
        <f>Daten!F1145</f>
        <v>450</v>
      </c>
      <c r="G1145" s="27">
        <f t="shared" si="442"/>
        <v>-10</v>
      </c>
      <c r="H1145" s="29">
        <f t="shared" si="443"/>
        <v>-2.2222222222222223E-2</v>
      </c>
      <c r="I1145" s="21">
        <f t="shared" si="444"/>
        <v>5.8046418451126724</v>
      </c>
      <c r="J1145" s="21">
        <f t="shared" si="445"/>
        <v>-15.804641845112673</v>
      </c>
      <c r="K1145" s="27">
        <f t="shared" si="446"/>
        <v>7902.3209225563369</v>
      </c>
      <c r="L1145" s="16">
        <f>Daten!G1145</f>
        <v>71</v>
      </c>
      <c r="M1145" s="16">
        <f>Daten!H1145</f>
        <v>300</v>
      </c>
      <c r="N1145" s="16">
        <f>Daten!I1145</f>
        <v>69</v>
      </c>
      <c r="O1145" s="28">
        <f t="shared" si="447"/>
        <v>0.46666666666666667</v>
      </c>
      <c r="P1145" s="16">
        <f t="shared" si="448"/>
        <v>165.90352529715392</v>
      </c>
      <c r="Q1145" s="21">
        <f t="shared" si="449"/>
        <v>-25.903525297153919</v>
      </c>
      <c r="R1145" s="27">
        <f t="shared" si="450"/>
        <v>-5180.7050594307839</v>
      </c>
      <c r="S1145" s="9">
        <f>Daten!K1145</f>
        <v>8190</v>
      </c>
      <c r="T1145" s="9">
        <f>Daten!L1145</f>
        <v>25665</v>
      </c>
      <c r="U1145" s="9">
        <f>Daten!M1145</f>
        <v>6537</v>
      </c>
      <c r="V1145" s="9">
        <f>Daten!N1145</f>
        <v>500</v>
      </c>
      <c r="W1145" s="9">
        <f>Daten!O1145</f>
        <v>500</v>
      </c>
      <c r="X1145" s="23">
        <f t="shared" si="451"/>
        <v>40392</v>
      </c>
      <c r="Y1145" s="9">
        <f t="shared" si="452"/>
        <v>155635.39550854894</v>
      </c>
      <c r="Z1145" s="21">
        <f t="shared" si="453"/>
        <v>-115243.39550854894</v>
      </c>
      <c r="AA1145" s="27">
        <f t="shared" si="454"/>
        <v>11524.339550854895</v>
      </c>
      <c r="AB1145" s="32">
        <f t="shared" si="455"/>
        <v>14245.955413980448</v>
      </c>
      <c r="AC1145" s="31">
        <f t="shared" si="456"/>
        <v>14245.955413980448</v>
      </c>
      <c r="AG1145" s="26">
        <f t="shared" si="457"/>
        <v>7902.3209225563369</v>
      </c>
      <c r="AH1145" s="26">
        <f t="shared" si="458"/>
        <v>11524.339550854895</v>
      </c>
      <c r="AI1145" s="26">
        <f t="shared" si="459"/>
        <v>19426.660473411233</v>
      </c>
      <c r="AJ1145" s="26">
        <f t="shared" si="460"/>
        <v>1</v>
      </c>
      <c r="AK1145" s="26">
        <f t="shared" si="461"/>
        <v>19426.660473411233</v>
      </c>
      <c r="AL1145" s="26">
        <f t="shared" ca="1" si="462"/>
        <v>37108</v>
      </c>
      <c r="AM1145" s="26">
        <f t="shared" ca="1" si="463"/>
        <v>41</v>
      </c>
      <c r="AN1145" s="26">
        <f ca="1">IF(AM1145=0,0,COUNTIF($AM$19:AM1145,C1145*10+1))</f>
        <v>107</v>
      </c>
      <c r="AO1145" s="21">
        <f t="shared" ca="1" si="464"/>
        <v>0</v>
      </c>
      <c r="AP1145" s="33">
        <f t="shared" ca="1" si="465"/>
        <v>37108</v>
      </c>
      <c r="AR1145" s="111">
        <v>16773</v>
      </c>
      <c r="AS1145" s="26"/>
    </row>
    <row r="1146" spans="1:45" x14ac:dyDescent="0.2">
      <c r="A1146" s="15">
        <f>Daten!A1146</f>
        <v>41307</v>
      </c>
      <c r="B1146" s="8" t="str">
        <f>Daten!B1146</f>
        <v>Auberg</v>
      </c>
      <c r="C1146" s="15">
        <f t="shared" si="441"/>
        <v>4</v>
      </c>
      <c r="D1146" s="10">
        <f>Daten!D1146</f>
        <v>0</v>
      </c>
      <c r="E1146" s="9">
        <f>Daten!E1146</f>
        <v>556</v>
      </c>
      <c r="F1146" s="9">
        <f>Daten!F1146</f>
        <v>543</v>
      </c>
      <c r="G1146" s="27">
        <f t="shared" si="442"/>
        <v>13</v>
      </c>
      <c r="H1146" s="29">
        <f t="shared" si="443"/>
        <v>2.3941068139963169E-2</v>
      </c>
      <c r="I1146" s="21">
        <f t="shared" si="444"/>
        <v>7.0042678264359584</v>
      </c>
      <c r="J1146" s="21">
        <f t="shared" si="445"/>
        <v>5.9957321735640416</v>
      </c>
      <c r="K1146" s="27">
        <f t="shared" si="446"/>
        <v>-2997.8660867820208</v>
      </c>
      <c r="L1146" s="16">
        <f>Daten!G1146</f>
        <v>109</v>
      </c>
      <c r="M1146" s="16">
        <f>Daten!H1146</f>
        <v>351</v>
      </c>
      <c r="N1146" s="16">
        <f>Daten!I1146</f>
        <v>96</v>
      </c>
      <c r="O1146" s="28">
        <f t="shared" si="447"/>
        <v>0.58404558404558404</v>
      </c>
      <c r="P1146" s="16">
        <f t="shared" si="448"/>
        <v>194.10712459767007</v>
      </c>
      <c r="Q1146" s="21">
        <f t="shared" si="449"/>
        <v>10.892875402329935</v>
      </c>
      <c r="R1146" s="27">
        <f t="shared" si="450"/>
        <v>2178.575080465987</v>
      </c>
      <c r="S1146" s="9">
        <f>Daten!K1146</f>
        <v>10812</v>
      </c>
      <c r="T1146" s="9">
        <f>Daten!L1146</f>
        <v>30532</v>
      </c>
      <c r="U1146" s="9">
        <f>Daten!M1146</f>
        <v>55054</v>
      </c>
      <c r="V1146" s="9">
        <f>Daten!N1146</f>
        <v>500</v>
      </c>
      <c r="W1146" s="9">
        <f>Daten!O1146</f>
        <v>500</v>
      </c>
      <c r="X1146" s="23">
        <f t="shared" si="451"/>
        <v>96398</v>
      </c>
      <c r="Y1146" s="9">
        <f t="shared" si="452"/>
        <v>196666.54523353002</v>
      </c>
      <c r="Z1146" s="21">
        <f t="shared" si="453"/>
        <v>-100268.54523353002</v>
      </c>
      <c r="AA1146" s="27">
        <f t="shared" si="454"/>
        <v>10026.854523353002</v>
      </c>
      <c r="AB1146" s="32">
        <f t="shared" si="455"/>
        <v>9207.5635170369678</v>
      </c>
      <c r="AC1146" s="31">
        <f t="shared" si="456"/>
        <v>9207.5635170369678</v>
      </c>
      <c r="AG1146" s="26">
        <f t="shared" si="457"/>
        <v>-2997.8660867820208</v>
      </c>
      <c r="AH1146" s="26">
        <f t="shared" si="458"/>
        <v>10026.854523353002</v>
      </c>
      <c r="AI1146" s="26">
        <f t="shared" si="459"/>
        <v>7028.9884365709813</v>
      </c>
      <c r="AJ1146" s="26">
        <f t="shared" si="460"/>
        <v>1</v>
      </c>
      <c r="AK1146" s="26">
        <f t="shared" si="461"/>
        <v>7028.9884365709813</v>
      </c>
      <c r="AL1146" s="26">
        <f t="shared" ca="1" si="462"/>
        <v>13427</v>
      </c>
      <c r="AM1146" s="26">
        <f t="shared" ca="1" si="463"/>
        <v>41</v>
      </c>
      <c r="AN1146" s="26">
        <f ca="1">IF(AM1146=0,0,COUNTIF($AM$19:AM1146,C1146*10+1))</f>
        <v>108</v>
      </c>
      <c r="AO1146" s="21">
        <f t="shared" ca="1" si="464"/>
        <v>0</v>
      </c>
      <c r="AP1146" s="33">
        <f t="shared" ca="1" si="465"/>
        <v>13427</v>
      </c>
      <c r="AR1146" s="111">
        <v>6069</v>
      </c>
      <c r="AS1146" s="26"/>
    </row>
    <row r="1147" spans="1:45" x14ac:dyDescent="0.2">
      <c r="A1147" s="15">
        <f>Daten!A1147</f>
        <v>41309</v>
      </c>
      <c r="B1147" s="8" t="str">
        <f>Daten!B1147</f>
        <v>Haslach an der Mühl</v>
      </c>
      <c r="C1147" s="15">
        <f t="shared" si="441"/>
        <v>4</v>
      </c>
      <c r="D1147" s="10">
        <f>Daten!D1147</f>
        <v>0</v>
      </c>
      <c r="E1147" s="9">
        <f>Daten!E1147</f>
        <v>2554</v>
      </c>
      <c r="F1147" s="9">
        <f>Daten!F1147</f>
        <v>2539</v>
      </c>
      <c r="G1147" s="27">
        <f t="shared" si="442"/>
        <v>15</v>
      </c>
      <c r="H1147" s="29">
        <f t="shared" si="443"/>
        <v>5.9078377313903111E-3</v>
      </c>
      <c r="I1147" s="21">
        <f t="shared" si="444"/>
        <v>32.751079210535721</v>
      </c>
      <c r="J1147" s="21">
        <f t="shared" si="445"/>
        <v>-17.751079210535721</v>
      </c>
      <c r="K1147" s="27">
        <f t="shared" si="446"/>
        <v>8875.5396052678607</v>
      </c>
      <c r="L1147" s="16">
        <f>Daten!G1147</f>
        <v>380</v>
      </c>
      <c r="M1147" s="16">
        <f>Daten!H1147</f>
        <v>1586</v>
      </c>
      <c r="N1147" s="16">
        <f>Daten!I1147</f>
        <v>588</v>
      </c>
      <c r="O1147" s="28">
        <f t="shared" si="447"/>
        <v>0.61034047919293821</v>
      </c>
      <c r="P1147" s="16">
        <f t="shared" si="448"/>
        <v>877.07663707095367</v>
      </c>
      <c r="Q1147" s="21">
        <f t="shared" si="449"/>
        <v>90.923362929046334</v>
      </c>
      <c r="R1147" s="27">
        <f t="shared" si="450"/>
        <v>18184.672585809269</v>
      </c>
      <c r="S1147" s="9">
        <f>Daten!K1147</f>
        <v>8489</v>
      </c>
      <c r="T1147" s="9">
        <f>Daten!L1147</f>
        <v>199365</v>
      </c>
      <c r="U1147" s="9">
        <f>Daten!M1147</f>
        <v>514581</v>
      </c>
      <c r="V1147" s="9">
        <f>Daten!N1147</f>
        <v>500</v>
      </c>
      <c r="W1147" s="9">
        <f>Daten!O1147</f>
        <v>500</v>
      </c>
      <c r="X1147" s="23">
        <f t="shared" si="451"/>
        <v>722435</v>
      </c>
      <c r="Y1147" s="9">
        <f t="shared" si="452"/>
        <v>903392.72756553185</v>
      </c>
      <c r="Z1147" s="21">
        <f t="shared" si="453"/>
        <v>-180957.72756553185</v>
      </c>
      <c r="AA1147" s="27">
        <f t="shared" si="454"/>
        <v>18095.772756553186</v>
      </c>
      <c r="AB1147" s="32">
        <f t="shared" si="455"/>
        <v>45155.984947630321</v>
      </c>
      <c r="AC1147" s="31">
        <f t="shared" si="456"/>
        <v>45155.984947630321</v>
      </c>
      <c r="AG1147" s="26">
        <f t="shared" si="457"/>
        <v>8875.5396052678607</v>
      </c>
      <c r="AH1147" s="26">
        <f t="shared" si="458"/>
        <v>18095.772756553186</v>
      </c>
      <c r="AI1147" s="26">
        <f t="shared" si="459"/>
        <v>26971.312361821045</v>
      </c>
      <c r="AJ1147" s="26">
        <f t="shared" si="460"/>
        <v>1</v>
      </c>
      <c r="AK1147" s="26">
        <f t="shared" si="461"/>
        <v>26971.312361821045</v>
      </c>
      <c r="AL1147" s="26">
        <f t="shared" ca="1" si="462"/>
        <v>51520</v>
      </c>
      <c r="AM1147" s="26">
        <f t="shared" ca="1" si="463"/>
        <v>41</v>
      </c>
      <c r="AN1147" s="26">
        <f ca="1">IF(AM1147=0,0,COUNTIF($AM$19:AM1147,C1147*10+1))</f>
        <v>109</v>
      </c>
      <c r="AO1147" s="21">
        <f t="shared" ca="1" si="464"/>
        <v>0</v>
      </c>
      <c r="AP1147" s="33">
        <f t="shared" ca="1" si="465"/>
        <v>51520</v>
      </c>
      <c r="AR1147" s="111">
        <v>23287</v>
      </c>
      <c r="AS1147" s="26"/>
    </row>
    <row r="1148" spans="1:45" x14ac:dyDescent="0.2">
      <c r="A1148" s="15">
        <f>Daten!A1148</f>
        <v>41311</v>
      </c>
      <c r="B1148" s="8" t="str">
        <f>Daten!B1148</f>
        <v>Hörbich</v>
      </c>
      <c r="C1148" s="15">
        <f t="shared" si="441"/>
        <v>4</v>
      </c>
      <c r="D1148" s="10">
        <f>Daten!D1148</f>
        <v>0</v>
      </c>
      <c r="E1148" s="9">
        <f>Daten!E1148</f>
        <v>399</v>
      </c>
      <c r="F1148" s="9">
        <f>Daten!F1148</f>
        <v>423</v>
      </c>
      <c r="G1148" s="27">
        <f t="shared" si="442"/>
        <v>-24</v>
      </c>
      <c r="H1148" s="29">
        <f t="shared" si="443"/>
        <v>-5.6737588652482268E-2</v>
      </c>
      <c r="I1148" s="21">
        <f t="shared" si="444"/>
        <v>5.4563633344059124</v>
      </c>
      <c r="J1148" s="21">
        <f t="shared" si="445"/>
        <v>-29.456363334405914</v>
      </c>
      <c r="K1148" s="27">
        <f t="shared" si="446"/>
        <v>14728.181667202956</v>
      </c>
      <c r="L1148" s="16">
        <f>Daten!G1148</f>
        <v>61</v>
      </c>
      <c r="M1148" s="16">
        <f>Daten!H1148</f>
        <v>276</v>
      </c>
      <c r="N1148" s="16">
        <f>Daten!I1148</f>
        <v>62</v>
      </c>
      <c r="O1148" s="28">
        <f t="shared" si="447"/>
        <v>0.44565217391304346</v>
      </c>
      <c r="P1148" s="16">
        <f t="shared" si="448"/>
        <v>152.63124327338159</v>
      </c>
      <c r="Q1148" s="21">
        <f t="shared" si="449"/>
        <v>-29.631243273381585</v>
      </c>
      <c r="R1148" s="27">
        <f t="shared" si="450"/>
        <v>-5926.2486546763175</v>
      </c>
      <c r="S1148" s="9">
        <f>Daten!K1148</f>
        <v>9346</v>
      </c>
      <c r="T1148" s="9">
        <f>Daten!L1148</f>
        <v>21533</v>
      </c>
      <c r="U1148" s="9">
        <f>Daten!M1148</f>
        <v>300</v>
      </c>
      <c r="V1148" s="9">
        <f>Daten!N1148</f>
        <v>500</v>
      </c>
      <c r="W1148" s="9">
        <f>Daten!O1148</f>
        <v>500</v>
      </c>
      <c r="X1148" s="23">
        <f t="shared" si="451"/>
        <v>31179</v>
      </c>
      <c r="Y1148" s="9">
        <f t="shared" si="452"/>
        <v>141133.00638161597</v>
      </c>
      <c r="Z1148" s="21">
        <f t="shared" si="453"/>
        <v>-109954.00638161597</v>
      </c>
      <c r="AA1148" s="27">
        <f t="shared" si="454"/>
        <v>10995.400638161598</v>
      </c>
      <c r="AB1148" s="32">
        <f t="shared" si="455"/>
        <v>19797.333650688237</v>
      </c>
      <c r="AC1148" s="31">
        <f t="shared" si="456"/>
        <v>19797.333650688237</v>
      </c>
      <c r="AG1148" s="26">
        <f t="shared" si="457"/>
        <v>14728.181667202956</v>
      </c>
      <c r="AH1148" s="26">
        <f t="shared" si="458"/>
        <v>10995.400638161598</v>
      </c>
      <c r="AI1148" s="26">
        <f t="shared" si="459"/>
        <v>25723.582305364554</v>
      </c>
      <c r="AJ1148" s="26">
        <f t="shared" si="460"/>
        <v>1</v>
      </c>
      <c r="AK1148" s="26">
        <f t="shared" si="461"/>
        <v>25723.582305364554</v>
      </c>
      <c r="AL1148" s="26">
        <f t="shared" ca="1" si="462"/>
        <v>49136</v>
      </c>
      <c r="AM1148" s="26">
        <f t="shared" ca="1" si="463"/>
        <v>41</v>
      </c>
      <c r="AN1148" s="26">
        <f ca="1">IF(AM1148=0,0,COUNTIF($AM$19:AM1148,C1148*10+1))</f>
        <v>110</v>
      </c>
      <c r="AO1148" s="21">
        <f t="shared" ca="1" si="464"/>
        <v>0</v>
      </c>
      <c r="AP1148" s="33">
        <f t="shared" ca="1" si="465"/>
        <v>49136</v>
      </c>
      <c r="AR1148" s="111">
        <v>22209</v>
      </c>
      <c r="AS1148" s="26"/>
    </row>
    <row r="1149" spans="1:45" x14ac:dyDescent="0.2">
      <c r="A1149" s="15">
        <f>Daten!A1149</f>
        <v>41312</v>
      </c>
      <c r="B1149" s="8" t="str">
        <f>Daten!B1149</f>
        <v>Hofkirchen im Mühlkreis</v>
      </c>
      <c r="C1149" s="15">
        <f t="shared" si="441"/>
        <v>4</v>
      </c>
      <c r="D1149" s="10">
        <f>Daten!D1149</f>
        <v>0</v>
      </c>
      <c r="E1149" s="9">
        <f>Daten!E1149</f>
        <v>1501</v>
      </c>
      <c r="F1149" s="9">
        <f>Daten!F1149</f>
        <v>1492</v>
      </c>
      <c r="G1149" s="27">
        <f t="shared" si="442"/>
        <v>9</v>
      </c>
      <c r="H1149" s="29">
        <f t="shared" si="443"/>
        <v>6.0321715817694367E-3</v>
      </c>
      <c r="I1149" s="21">
        <f t="shared" si="444"/>
        <v>19.245612517573573</v>
      </c>
      <c r="J1149" s="21">
        <f t="shared" si="445"/>
        <v>-10.245612517573573</v>
      </c>
      <c r="K1149" s="27">
        <f t="shared" si="446"/>
        <v>5122.8062587867862</v>
      </c>
      <c r="L1149" s="16">
        <f>Daten!G1149</f>
        <v>256</v>
      </c>
      <c r="M1149" s="16">
        <f>Daten!H1149</f>
        <v>971</v>
      </c>
      <c r="N1149" s="16">
        <f>Daten!I1149</f>
        <v>274</v>
      </c>
      <c r="O1149" s="28">
        <f t="shared" si="447"/>
        <v>0.54582904222451079</v>
      </c>
      <c r="P1149" s="16">
        <f t="shared" si="448"/>
        <v>536.97441021178815</v>
      </c>
      <c r="Q1149" s="21">
        <f t="shared" si="449"/>
        <v>-6.9744102117881539</v>
      </c>
      <c r="R1149" s="27">
        <f t="shared" si="450"/>
        <v>-1394.8820423576308</v>
      </c>
      <c r="S1149" s="9">
        <f>Daten!K1149</f>
        <v>14335</v>
      </c>
      <c r="T1149" s="9">
        <f>Daten!L1149</f>
        <v>123046</v>
      </c>
      <c r="U1149" s="9">
        <f>Daten!M1149</f>
        <v>482756</v>
      </c>
      <c r="V1149" s="9">
        <f>Daten!N1149</f>
        <v>500</v>
      </c>
      <c r="W1149" s="9">
        <f>Daten!O1149</f>
        <v>500</v>
      </c>
      <c r="X1149" s="23">
        <f t="shared" si="451"/>
        <v>620137</v>
      </c>
      <c r="Y1149" s="9">
        <f t="shared" si="452"/>
        <v>530928.92876893631</v>
      </c>
      <c r="Z1149" s="21">
        <f t="shared" si="453"/>
        <v>89208.071231063688</v>
      </c>
      <c r="AA1149" s="27">
        <f t="shared" si="454"/>
        <v>-8920.8071231063695</v>
      </c>
      <c r="AB1149" s="32">
        <f t="shared" si="455"/>
        <v>-5192.8829066772141</v>
      </c>
      <c r="AC1149" s="31">
        <f t="shared" si="456"/>
        <v>0</v>
      </c>
      <c r="AG1149" s="26">
        <f t="shared" si="457"/>
        <v>0</v>
      </c>
      <c r="AH1149" s="26">
        <f t="shared" si="458"/>
        <v>0</v>
      </c>
      <c r="AI1149" s="26">
        <f t="shared" si="459"/>
        <v>0</v>
      </c>
      <c r="AJ1149" s="26">
        <f t="shared" si="460"/>
        <v>1</v>
      </c>
      <c r="AK1149" s="26">
        <f t="shared" si="461"/>
        <v>0</v>
      </c>
      <c r="AL1149" s="26">
        <f t="shared" ca="1" si="462"/>
        <v>0</v>
      </c>
      <c r="AM1149" s="26">
        <f t="shared" ca="1" si="463"/>
        <v>0</v>
      </c>
      <c r="AN1149" s="26">
        <f ca="1">IF(AM1149=0,0,COUNTIF($AM$19:AM1149,C1149*10+1))</f>
        <v>0</v>
      </c>
      <c r="AO1149" s="21">
        <f t="shared" ca="1" si="464"/>
        <v>0</v>
      </c>
      <c r="AP1149" s="33">
        <f t="shared" ca="1" si="465"/>
        <v>0</v>
      </c>
      <c r="AR1149" s="111">
        <v>0</v>
      </c>
      <c r="AS1149" s="26"/>
    </row>
    <row r="1150" spans="1:45" x14ac:dyDescent="0.2">
      <c r="A1150" s="15">
        <f>Daten!A1150</f>
        <v>41313</v>
      </c>
      <c r="B1150" s="8" t="str">
        <f>Daten!B1150</f>
        <v>Julbach</v>
      </c>
      <c r="C1150" s="15">
        <f t="shared" si="441"/>
        <v>4</v>
      </c>
      <c r="D1150" s="10">
        <f>Daten!D1150</f>
        <v>0</v>
      </c>
      <c r="E1150" s="9">
        <f>Daten!E1150</f>
        <v>1553</v>
      </c>
      <c r="F1150" s="9">
        <f>Daten!F1150</f>
        <v>1547</v>
      </c>
      <c r="G1150" s="27">
        <f t="shared" si="442"/>
        <v>6</v>
      </c>
      <c r="H1150" s="29">
        <f t="shared" si="443"/>
        <v>3.8784744667097609E-3</v>
      </c>
      <c r="I1150" s="21">
        <f t="shared" si="444"/>
        <v>19.955068743087342</v>
      </c>
      <c r="J1150" s="21">
        <f t="shared" si="445"/>
        <v>-13.955068743087342</v>
      </c>
      <c r="K1150" s="27">
        <f t="shared" si="446"/>
        <v>6977.5343715436711</v>
      </c>
      <c r="L1150" s="16">
        <f>Daten!G1150</f>
        <v>215</v>
      </c>
      <c r="M1150" s="16">
        <f>Daten!H1150</f>
        <v>1047</v>
      </c>
      <c r="N1150" s="16">
        <f>Daten!I1150</f>
        <v>291</v>
      </c>
      <c r="O1150" s="28">
        <f t="shared" si="447"/>
        <v>0.48328557784145176</v>
      </c>
      <c r="P1150" s="16">
        <f t="shared" si="448"/>
        <v>579.00330328706718</v>
      </c>
      <c r="Q1150" s="21">
        <f t="shared" si="449"/>
        <v>-73.003303287067183</v>
      </c>
      <c r="R1150" s="27">
        <f t="shared" si="450"/>
        <v>-14600.660657413437</v>
      </c>
      <c r="S1150" s="9">
        <f>Daten!K1150</f>
        <v>13198</v>
      </c>
      <c r="T1150" s="9">
        <f>Daten!L1150</f>
        <v>87951</v>
      </c>
      <c r="U1150" s="9">
        <f>Daten!M1150</f>
        <v>61517</v>
      </c>
      <c r="V1150" s="9">
        <f>Daten!N1150</f>
        <v>500</v>
      </c>
      <c r="W1150" s="9">
        <f>Daten!O1150</f>
        <v>500</v>
      </c>
      <c r="X1150" s="23">
        <f t="shared" si="451"/>
        <v>162666</v>
      </c>
      <c r="Y1150" s="9">
        <f t="shared" si="452"/>
        <v>549322.20278358296</v>
      </c>
      <c r="Z1150" s="21">
        <f t="shared" si="453"/>
        <v>-386656.20278358296</v>
      </c>
      <c r="AA1150" s="27">
        <f t="shared" si="454"/>
        <v>38665.620278358299</v>
      </c>
      <c r="AB1150" s="32">
        <f t="shared" si="455"/>
        <v>31042.493992488533</v>
      </c>
      <c r="AC1150" s="31">
        <f t="shared" si="456"/>
        <v>31042.493992488533</v>
      </c>
      <c r="AG1150" s="26">
        <f t="shared" si="457"/>
        <v>6977.5343715436711</v>
      </c>
      <c r="AH1150" s="26">
        <f t="shared" si="458"/>
        <v>38665.620278358299</v>
      </c>
      <c r="AI1150" s="26">
        <f t="shared" si="459"/>
        <v>45643.154649901968</v>
      </c>
      <c r="AJ1150" s="26">
        <f t="shared" si="460"/>
        <v>1</v>
      </c>
      <c r="AK1150" s="26">
        <f t="shared" si="461"/>
        <v>45643.154649901968</v>
      </c>
      <c r="AL1150" s="26">
        <f t="shared" ca="1" si="462"/>
        <v>87186</v>
      </c>
      <c r="AM1150" s="26">
        <f t="shared" ca="1" si="463"/>
        <v>41</v>
      </c>
      <c r="AN1150" s="26">
        <f ca="1">IF(AM1150=0,0,COUNTIF($AM$19:AM1150,C1150*10+1))</f>
        <v>111</v>
      </c>
      <c r="AO1150" s="21">
        <f t="shared" ca="1" si="464"/>
        <v>0</v>
      </c>
      <c r="AP1150" s="33">
        <f t="shared" ca="1" si="465"/>
        <v>87186</v>
      </c>
      <c r="AR1150" s="111">
        <v>39408</v>
      </c>
      <c r="AS1150" s="26"/>
    </row>
    <row r="1151" spans="1:45" x14ac:dyDescent="0.2">
      <c r="A1151" s="15">
        <f>Daten!A1151</f>
        <v>41314</v>
      </c>
      <c r="B1151" s="8" t="str">
        <f>Daten!B1151</f>
        <v>Kirchberg ob der Donau</v>
      </c>
      <c r="C1151" s="15">
        <f t="shared" si="441"/>
        <v>4</v>
      </c>
      <c r="D1151" s="10">
        <f>Daten!D1151</f>
        <v>0</v>
      </c>
      <c r="E1151" s="9">
        <f>Daten!E1151</f>
        <v>1054</v>
      </c>
      <c r="F1151" s="9">
        <f>Daten!F1151</f>
        <v>1050</v>
      </c>
      <c r="G1151" s="27">
        <f t="shared" si="442"/>
        <v>4</v>
      </c>
      <c r="H1151" s="29">
        <f t="shared" si="443"/>
        <v>3.8095238095238095E-3</v>
      </c>
      <c r="I1151" s="21">
        <f t="shared" si="444"/>
        <v>13.544164305262903</v>
      </c>
      <c r="J1151" s="21">
        <f t="shared" si="445"/>
        <v>-9.5441643052629033</v>
      </c>
      <c r="K1151" s="27">
        <f t="shared" si="446"/>
        <v>4772.0821526314512</v>
      </c>
      <c r="L1151" s="16">
        <f>Daten!G1151</f>
        <v>164</v>
      </c>
      <c r="M1151" s="16">
        <f>Daten!H1151</f>
        <v>696</v>
      </c>
      <c r="N1151" s="16">
        <f>Daten!I1151</f>
        <v>194</v>
      </c>
      <c r="O1151" s="28">
        <f t="shared" si="447"/>
        <v>0.51436781609195403</v>
      </c>
      <c r="P1151" s="16">
        <f t="shared" si="448"/>
        <v>384.89617868939706</v>
      </c>
      <c r="Q1151" s="21">
        <f t="shared" si="449"/>
        <v>-26.896178689397061</v>
      </c>
      <c r="R1151" s="27">
        <f t="shared" si="450"/>
        <v>-5379.2357378794122</v>
      </c>
      <c r="S1151" s="9">
        <f>Daten!K1151</f>
        <v>12996</v>
      </c>
      <c r="T1151" s="9">
        <f>Daten!L1151</f>
        <v>75135</v>
      </c>
      <c r="U1151" s="9">
        <f>Daten!M1151</f>
        <v>126431</v>
      </c>
      <c r="V1151" s="9">
        <f>Daten!N1151</f>
        <v>500</v>
      </c>
      <c r="W1151" s="9">
        <f>Daten!O1151</f>
        <v>500</v>
      </c>
      <c r="X1151" s="23">
        <f t="shared" si="451"/>
        <v>214562</v>
      </c>
      <c r="Y1151" s="9">
        <f t="shared" si="452"/>
        <v>372817.51560456952</v>
      </c>
      <c r="Z1151" s="21">
        <f t="shared" si="453"/>
        <v>-158255.51560456952</v>
      </c>
      <c r="AA1151" s="27">
        <f t="shared" si="454"/>
        <v>15825.551560456952</v>
      </c>
      <c r="AB1151" s="32">
        <f t="shared" si="455"/>
        <v>15218.397975208991</v>
      </c>
      <c r="AC1151" s="31">
        <f t="shared" si="456"/>
        <v>15218.397975208991</v>
      </c>
      <c r="AG1151" s="26">
        <f t="shared" si="457"/>
        <v>4772.0821526314512</v>
      </c>
      <c r="AH1151" s="26">
        <f t="shared" si="458"/>
        <v>15825.551560456952</v>
      </c>
      <c r="AI1151" s="26">
        <f t="shared" si="459"/>
        <v>20597.633713088402</v>
      </c>
      <c r="AJ1151" s="26">
        <f t="shared" si="460"/>
        <v>1</v>
      </c>
      <c r="AK1151" s="26">
        <f t="shared" si="461"/>
        <v>20597.633713088402</v>
      </c>
      <c r="AL1151" s="26">
        <f t="shared" ca="1" si="462"/>
        <v>39345</v>
      </c>
      <c r="AM1151" s="26">
        <f t="shared" ca="1" si="463"/>
        <v>41</v>
      </c>
      <c r="AN1151" s="26">
        <f ca="1">IF(AM1151=0,0,COUNTIF($AM$19:AM1151,C1151*10+1))</f>
        <v>112</v>
      </c>
      <c r="AO1151" s="21">
        <f t="shared" ca="1" si="464"/>
        <v>0</v>
      </c>
      <c r="AP1151" s="33">
        <f t="shared" ca="1" si="465"/>
        <v>39345</v>
      </c>
      <c r="AR1151" s="111">
        <v>17784</v>
      </c>
      <c r="AS1151" s="26"/>
    </row>
    <row r="1152" spans="1:45" x14ac:dyDescent="0.2">
      <c r="A1152" s="15">
        <f>Daten!A1152</f>
        <v>41315</v>
      </c>
      <c r="B1152" s="8" t="str">
        <f>Daten!B1152</f>
        <v>Klaffer am Hochficht</v>
      </c>
      <c r="C1152" s="15">
        <f t="shared" si="441"/>
        <v>4</v>
      </c>
      <c r="D1152" s="10">
        <f>Daten!D1152</f>
        <v>0</v>
      </c>
      <c r="E1152" s="9">
        <f>Daten!E1152</f>
        <v>1295</v>
      </c>
      <c r="F1152" s="9">
        <f>Daten!F1152</f>
        <v>1352</v>
      </c>
      <c r="G1152" s="27">
        <f t="shared" si="442"/>
        <v>-57</v>
      </c>
      <c r="H1152" s="29">
        <f t="shared" si="443"/>
        <v>-4.2159763313609468E-2</v>
      </c>
      <c r="I1152" s="21">
        <f t="shared" si="444"/>
        <v>17.439723943538517</v>
      </c>
      <c r="J1152" s="21">
        <f t="shared" si="445"/>
        <v>-74.439723943538525</v>
      </c>
      <c r="K1152" s="27">
        <f t="shared" si="446"/>
        <v>37219.861971769264</v>
      </c>
      <c r="L1152" s="16">
        <f>Daten!G1152</f>
        <v>174</v>
      </c>
      <c r="M1152" s="16">
        <f>Daten!H1152</f>
        <v>874</v>
      </c>
      <c r="N1152" s="16">
        <f>Daten!I1152</f>
        <v>247</v>
      </c>
      <c r="O1152" s="28">
        <f t="shared" si="447"/>
        <v>0.4816933638443936</v>
      </c>
      <c r="P1152" s="16">
        <f t="shared" si="448"/>
        <v>483.33227036570838</v>
      </c>
      <c r="Q1152" s="21">
        <f t="shared" si="449"/>
        <v>-62.332270365708382</v>
      </c>
      <c r="R1152" s="27">
        <f t="shared" si="450"/>
        <v>-12466.454073141676</v>
      </c>
      <c r="S1152" s="9">
        <f>Daten!K1152</f>
        <v>13831</v>
      </c>
      <c r="T1152" s="9">
        <f>Daten!L1152</f>
        <v>93181</v>
      </c>
      <c r="U1152" s="9">
        <f>Daten!M1152</f>
        <v>114222</v>
      </c>
      <c r="V1152" s="9">
        <f>Daten!N1152</f>
        <v>500</v>
      </c>
      <c r="W1152" s="9">
        <f>Daten!O1152</f>
        <v>500</v>
      </c>
      <c r="X1152" s="23">
        <f t="shared" si="451"/>
        <v>221234</v>
      </c>
      <c r="Y1152" s="9">
        <f t="shared" si="452"/>
        <v>458063.26632629748</v>
      </c>
      <c r="Z1152" s="21">
        <f t="shared" si="453"/>
        <v>-236829.26632629748</v>
      </c>
      <c r="AA1152" s="27">
        <f t="shared" si="454"/>
        <v>23682.926632629751</v>
      </c>
      <c r="AB1152" s="32">
        <f t="shared" si="455"/>
        <v>48436.334531257336</v>
      </c>
      <c r="AC1152" s="31">
        <f t="shared" si="456"/>
        <v>48436.334531257336</v>
      </c>
      <c r="AG1152" s="26">
        <f t="shared" si="457"/>
        <v>37219.861971769264</v>
      </c>
      <c r="AH1152" s="26">
        <f t="shared" si="458"/>
        <v>23682.926632629751</v>
      </c>
      <c r="AI1152" s="26">
        <f t="shared" si="459"/>
        <v>60902.788604399015</v>
      </c>
      <c r="AJ1152" s="26">
        <f t="shared" si="460"/>
        <v>1</v>
      </c>
      <c r="AK1152" s="26">
        <f t="shared" si="461"/>
        <v>60902.788604399015</v>
      </c>
      <c r="AL1152" s="26">
        <f t="shared" ca="1" si="462"/>
        <v>116334</v>
      </c>
      <c r="AM1152" s="26">
        <f t="shared" ca="1" si="463"/>
        <v>41</v>
      </c>
      <c r="AN1152" s="26">
        <f ca="1">IF(AM1152=0,0,COUNTIF($AM$19:AM1152,C1152*10+1))</f>
        <v>113</v>
      </c>
      <c r="AO1152" s="21">
        <f t="shared" ca="1" si="464"/>
        <v>0</v>
      </c>
      <c r="AP1152" s="33">
        <f t="shared" ca="1" si="465"/>
        <v>116334</v>
      </c>
      <c r="AR1152" s="111">
        <v>52583</v>
      </c>
      <c r="AS1152" s="26"/>
    </row>
    <row r="1153" spans="1:45" x14ac:dyDescent="0.2">
      <c r="A1153" s="15">
        <f>Daten!A1153</f>
        <v>41316</v>
      </c>
      <c r="B1153" s="8" t="str">
        <f>Daten!B1153</f>
        <v>Kleinzell im Mühlkreis</v>
      </c>
      <c r="C1153" s="15">
        <f t="shared" si="441"/>
        <v>4</v>
      </c>
      <c r="D1153" s="10">
        <f>Daten!D1153</f>
        <v>0</v>
      </c>
      <c r="E1153" s="9">
        <f>Daten!E1153</f>
        <v>1635</v>
      </c>
      <c r="F1153" s="9">
        <f>Daten!F1153</f>
        <v>1542</v>
      </c>
      <c r="G1153" s="27">
        <f t="shared" si="442"/>
        <v>93</v>
      </c>
      <c r="H1153" s="29">
        <f t="shared" si="443"/>
        <v>6.0311284046692608E-2</v>
      </c>
      <c r="I1153" s="21">
        <f t="shared" si="444"/>
        <v>19.890572722586093</v>
      </c>
      <c r="J1153" s="21">
        <f t="shared" si="445"/>
        <v>73.109427277413914</v>
      </c>
      <c r="K1153" s="27">
        <f t="shared" si="446"/>
        <v>-36554.713638706955</v>
      </c>
      <c r="L1153" s="16">
        <f>Daten!G1153</f>
        <v>276</v>
      </c>
      <c r="M1153" s="16">
        <f>Daten!H1153</f>
        <v>1049</v>
      </c>
      <c r="N1153" s="16">
        <f>Daten!I1153</f>
        <v>310</v>
      </c>
      <c r="O1153" s="28">
        <f t="shared" si="447"/>
        <v>0.55862726406101049</v>
      </c>
      <c r="P1153" s="16">
        <f t="shared" si="448"/>
        <v>580.10932678904817</v>
      </c>
      <c r="Q1153" s="21">
        <f t="shared" si="449"/>
        <v>5.8906732109518316</v>
      </c>
      <c r="R1153" s="27">
        <f t="shared" si="450"/>
        <v>1178.1346421903663</v>
      </c>
      <c r="S1153" s="9">
        <f>Daten!K1153</f>
        <v>11613</v>
      </c>
      <c r="T1153" s="9">
        <f>Daten!L1153</f>
        <v>104855</v>
      </c>
      <c r="U1153" s="9">
        <f>Daten!M1153</f>
        <v>99363</v>
      </c>
      <c r="V1153" s="9">
        <f>Daten!N1153</f>
        <v>500</v>
      </c>
      <c r="W1153" s="9">
        <f>Daten!O1153</f>
        <v>500</v>
      </c>
      <c r="X1153" s="23">
        <f t="shared" si="451"/>
        <v>215831</v>
      </c>
      <c r="Y1153" s="9">
        <f t="shared" si="452"/>
        <v>578326.98103744898</v>
      </c>
      <c r="Z1153" s="21">
        <f t="shared" si="453"/>
        <v>-362495.98103744898</v>
      </c>
      <c r="AA1153" s="27">
        <f t="shared" si="454"/>
        <v>36249.598103744902</v>
      </c>
      <c r="AB1153" s="32">
        <f t="shared" si="455"/>
        <v>873.01910722831235</v>
      </c>
      <c r="AC1153" s="31">
        <f t="shared" si="456"/>
        <v>873.01910722831235</v>
      </c>
      <c r="AG1153" s="26">
        <f t="shared" si="457"/>
        <v>-36554.713638706955</v>
      </c>
      <c r="AH1153" s="26">
        <f t="shared" si="458"/>
        <v>36249.598103744902</v>
      </c>
      <c r="AI1153" s="26">
        <f t="shared" si="459"/>
        <v>-305.11553496205306</v>
      </c>
      <c r="AJ1153" s="26">
        <f t="shared" si="460"/>
        <v>1</v>
      </c>
      <c r="AK1153" s="26">
        <f t="shared" si="461"/>
        <v>0</v>
      </c>
      <c r="AL1153" s="26">
        <f t="shared" ca="1" si="462"/>
        <v>0</v>
      </c>
      <c r="AM1153" s="26">
        <f t="shared" ca="1" si="463"/>
        <v>0</v>
      </c>
      <c r="AN1153" s="26">
        <f ca="1">IF(AM1153=0,0,COUNTIF($AM$19:AM1153,C1153*10+1))</f>
        <v>0</v>
      </c>
      <c r="AO1153" s="21">
        <f t="shared" ca="1" si="464"/>
        <v>0</v>
      </c>
      <c r="AP1153" s="33">
        <f t="shared" ca="1" si="465"/>
        <v>0</v>
      </c>
      <c r="AR1153" s="111">
        <v>0</v>
      </c>
      <c r="AS1153" s="26"/>
    </row>
    <row r="1154" spans="1:45" x14ac:dyDescent="0.2">
      <c r="A1154" s="15">
        <f>Daten!A1154</f>
        <v>41317</v>
      </c>
      <c r="B1154" s="8" t="str">
        <f>Daten!B1154</f>
        <v>Kollerschlag</v>
      </c>
      <c r="C1154" s="15">
        <f t="shared" si="441"/>
        <v>4</v>
      </c>
      <c r="D1154" s="10">
        <f>Daten!D1154</f>
        <v>0</v>
      </c>
      <c r="E1154" s="9">
        <f>Daten!E1154</f>
        <v>1515</v>
      </c>
      <c r="F1154" s="9">
        <f>Daten!F1154</f>
        <v>1487</v>
      </c>
      <c r="G1154" s="27">
        <f t="shared" si="442"/>
        <v>28</v>
      </c>
      <c r="H1154" s="29">
        <f t="shared" si="443"/>
        <v>1.882985877605918E-2</v>
      </c>
      <c r="I1154" s="21">
        <f t="shared" si="444"/>
        <v>19.18111649707232</v>
      </c>
      <c r="J1154" s="21">
        <f t="shared" si="445"/>
        <v>8.8188835029276795</v>
      </c>
      <c r="K1154" s="27">
        <f t="shared" si="446"/>
        <v>-4409.4417514638399</v>
      </c>
      <c r="L1154" s="16">
        <f>Daten!G1154</f>
        <v>273</v>
      </c>
      <c r="M1154" s="16">
        <f>Daten!H1154</f>
        <v>1006</v>
      </c>
      <c r="N1154" s="16">
        <f>Daten!I1154</f>
        <v>236</v>
      </c>
      <c r="O1154" s="28">
        <f t="shared" si="447"/>
        <v>0.50596421471172959</v>
      </c>
      <c r="P1154" s="16">
        <f t="shared" si="448"/>
        <v>556.32982149645613</v>
      </c>
      <c r="Q1154" s="21">
        <f t="shared" si="449"/>
        <v>-47.329821496456134</v>
      </c>
      <c r="R1154" s="27">
        <f t="shared" si="450"/>
        <v>-9465.9642992912268</v>
      </c>
      <c r="S1154" s="9">
        <f>Daten!K1154</f>
        <v>5567</v>
      </c>
      <c r="T1154" s="9">
        <f>Daten!L1154</f>
        <v>87355</v>
      </c>
      <c r="U1154" s="9">
        <f>Daten!M1154</f>
        <v>209690</v>
      </c>
      <c r="V1154" s="9">
        <f>Daten!N1154</f>
        <v>500</v>
      </c>
      <c r="W1154" s="9">
        <f>Daten!O1154</f>
        <v>500</v>
      </c>
      <c r="X1154" s="23">
        <f t="shared" si="451"/>
        <v>302612</v>
      </c>
      <c r="Y1154" s="9">
        <f t="shared" si="452"/>
        <v>535880.9640805719</v>
      </c>
      <c r="Z1154" s="21">
        <f t="shared" si="453"/>
        <v>-233268.9640805719</v>
      </c>
      <c r="AA1154" s="27">
        <f t="shared" si="454"/>
        <v>23326.89640805719</v>
      </c>
      <c r="AB1154" s="32">
        <f t="shared" si="455"/>
        <v>9451.490357302122</v>
      </c>
      <c r="AC1154" s="31">
        <f t="shared" si="456"/>
        <v>9451.490357302122</v>
      </c>
      <c r="AG1154" s="26">
        <f t="shared" si="457"/>
        <v>-4409.4417514638399</v>
      </c>
      <c r="AH1154" s="26">
        <f t="shared" si="458"/>
        <v>23326.89640805719</v>
      </c>
      <c r="AI1154" s="26">
        <f t="shared" si="459"/>
        <v>18917.454656593349</v>
      </c>
      <c r="AJ1154" s="26">
        <f t="shared" si="460"/>
        <v>1</v>
      </c>
      <c r="AK1154" s="26">
        <f t="shared" si="461"/>
        <v>18917.454656593349</v>
      </c>
      <c r="AL1154" s="26">
        <f t="shared" ca="1" si="462"/>
        <v>36135</v>
      </c>
      <c r="AM1154" s="26">
        <f t="shared" ca="1" si="463"/>
        <v>41</v>
      </c>
      <c r="AN1154" s="26">
        <f ca="1">IF(AM1154=0,0,COUNTIF($AM$19:AM1154,C1154*10+1))</f>
        <v>114</v>
      </c>
      <c r="AO1154" s="21">
        <f t="shared" ca="1" si="464"/>
        <v>0</v>
      </c>
      <c r="AP1154" s="33">
        <f t="shared" ca="1" si="465"/>
        <v>36135</v>
      </c>
      <c r="AR1154" s="111">
        <v>16333</v>
      </c>
      <c r="AS1154" s="26"/>
    </row>
    <row r="1155" spans="1:45" x14ac:dyDescent="0.2">
      <c r="A1155" s="15">
        <f>Daten!A1155</f>
        <v>41318</v>
      </c>
      <c r="B1155" s="8" t="str">
        <f>Daten!B1155</f>
        <v>Lembach im Mühlkreis</v>
      </c>
      <c r="C1155" s="15">
        <f t="shared" si="441"/>
        <v>4</v>
      </c>
      <c r="D1155" s="10">
        <f>Daten!D1155</f>
        <v>0</v>
      </c>
      <c r="E1155" s="9">
        <f>Daten!E1155</f>
        <v>1532</v>
      </c>
      <c r="F1155" s="9">
        <f>Daten!F1155</f>
        <v>1528</v>
      </c>
      <c r="G1155" s="27">
        <f t="shared" si="442"/>
        <v>4</v>
      </c>
      <c r="H1155" s="29">
        <f t="shared" si="443"/>
        <v>2.617801047120419E-3</v>
      </c>
      <c r="I1155" s="21">
        <f t="shared" si="444"/>
        <v>19.709983865182586</v>
      </c>
      <c r="J1155" s="21">
        <f t="shared" si="445"/>
        <v>-15.709983865182586</v>
      </c>
      <c r="K1155" s="27">
        <f t="shared" si="446"/>
        <v>7854.9919325912933</v>
      </c>
      <c r="L1155" s="16">
        <f>Daten!G1155</f>
        <v>242</v>
      </c>
      <c r="M1155" s="16">
        <f>Daten!H1155</f>
        <v>963</v>
      </c>
      <c r="N1155" s="16">
        <f>Daten!I1155</f>
        <v>327</v>
      </c>
      <c r="O1155" s="28">
        <f t="shared" si="447"/>
        <v>0.59086188992731048</v>
      </c>
      <c r="P1155" s="16">
        <f t="shared" si="448"/>
        <v>532.5503162038641</v>
      </c>
      <c r="Q1155" s="21">
        <f t="shared" si="449"/>
        <v>36.449683796135901</v>
      </c>
      <c r="R1155" s="27">
        <f t="shared" si="450"/>
        <v>7289.9367592271801</v>
      </c>
      <c r="S1155" s="9">
        <f>Daten!K1155</f>
        <v>4213</v>
      </c>
      <c r="T1155" s="9">
        <f>Daten!L1155</f>
        <v>129143</v>
      </c>
      <c r="U1155" s="9">
        <f>Daten!M1155</f>
        <v>402320</v>
      </c>
      <c r="V1155" s="9">
        <f>Daten!N1155</f>
        <v>500</v>
      </c>
      <c r="W1155" s="9">
        <f>Daten!O1155</f>
        <v>500</v>
      </c>
      <c r="X1155" s="23">
        <f t="shared" si="451"/>
        <v>535676</v>
      </c>
      <c r="Y1155" s="9">
        <f t="shared" si="452"/>
        <v>541894.14981612947</v>
      </c>
      <c r="Z1155" s="21">
        <f t="shared" si="453"/>
        <v>-6218.149816129473</v>
      </c>
      <c r="AA1155" s="27">
        <f t="shared" si="454"/>
        <v>621.81498161294735</v>
      </c>
      <c r="AB1155" s="32">
        <f t="shared" si="455"/>
        <v>15766.743673431421</v>
      </c>
      <c r="AC1155" s="31">
        <f t="shared" si="456"/>
        <v>15766.743673431421</v>
      </c>
      <c r="AG1155" s="26">
        <f t="shared" si="457"/>
        <v>7854.9919325912933</v>
      </c>
      <c r="AH1155" s="26">
        <f t="shared" si="458"/>
        <v>621.81498161294735</v>
      </c>
      <c r="AI1155" s="26">
        <f t="shared" si="459"/>
        <v>8476.8069142042405</v>
      </c>
      <c r="AJ1155" s="26">
        <f t="shared" si="460"/>
        <v>1</v>
      </c>
      <c r="AK1155" s="26">
        <f t="shared" si="461"/>
        <v>8476.8069142042405</v>
      </c>
      <c r="AL1155" s="26">
        <f t="shared" ca="1" si="462"/>
        <v>16192</v>
      </c>
      <c r="AM1155" s="26">
        <f t="shared" ca="1" si="463"/>
        <v>41</v>
      </c>
      <c r="AN1155" s="26">
        <f ca="1">IF(AM1155=0,0,COUNTIF($AM$19:AM1155,C1155*10+1))</f>
        <v>115</v>
      </c>
      <c r="AO1155" s="21">
        <f t="shared" ca="1" si="464"/>
        <v>0</v>
      </c>
      <c r="AP1155" s="33">
        <f t="shared" ca="1" si="465"/>
        <v>16192</v>
      </c>
      <c r="AR1155" s="111">
        <v>7319</v>
      </c>
      <c r="AS1155" s="26"/>
    </row>
    <row r="1156" spans="1:45" x14ac:dyDescent="0.2">
      <c r="A1156" s="15">
        <f>Daten!A1156</f>
        <v>41319</v>
      </c>
      <c r="B1156" s="8" t="str">
        <f>Daten!B1156</f>
        <v>Lichtenau im Mühlkreis</v>
      </c>
      <c r="C1156" s="15">
        <f t="shared" si="441"/>
        <v>4</v>
      </c>
      <c r="D1156" s="10">
        <f>Daten!D1156</f>
        <v>0</v>
      </c>
      <c r="E1156" s="9">
        <f>Daten!E1156</f>
        <v>479</v>
      </c>
      <c r="F1156" s="9">
        <f>Daten!F1156</f>
        <v>512</v>
      </c>
      <c r="G1156" s="27">
        <f t="shared" si="442"/>
        <v>-33</v>
      </c>
      <c r="H1156" s="29">
        <f t="shared" si="443"/>
        <v>-6.4453125E-2</v>
      </c>
      <c r="I1156" s="21">
        <f t="shared" si="444"/>
        <v>6.6043924993281964</v>
      </c>
      <c r="J1156" s="21">
        <f t="shared" si="445"/>
        <v>-39.604392499328199</v>
      </c>
      <c r="K1156" s="27">
        <f t="shared" si="446"/>
        <v>19802.196249664099</v>
      </c>
      <c r="L1156" s="16">
        <f>Daten!G1156</f>
        <v>65</v>
      </c>
      <c r="M1156" s="16">
        <f>Daten!H1156</f>
        <v>325</v>
      </c>
      <c r="N1156" s="16">
        <f>Daten!I1156</f>
        <v>89</v>
      </c>
      <c r="O1156" s="28">
        <f t="shared" si="447"/>
        <v>0.47384615384615386</v>
      </c>
      <c r="P1156" s="16">
        <f t="shared" si="448"/>
        <v>179.72881907191675</v>
      </c>
      <c r="Q1156" s="21">
        <f t="shared" si="449"/>
        <v>-25.728819071916746</v>
      </c>
      <c r="R1156" s="27">
        <f t="shared" si="450"/>
        <v>-5145.7638143833492</v>
      </c>
      <c r="S1156" s="9">
        <f>Daten!K1156</f>
        <v>5847</v>
      </c>
      <c r="T1156" s="9">
        <f>Daten!L1156</f>
        <v>30631</v>
      </c>
      <c r="U1156" s="9">
        <f>Daten!M1156</f>
        <v>15303</v>
      </c>
      <c r="V1156" s="9">
        <f>Daten!N1156</f>
        <v>500</v>
      </c>
      <c r="W1156" s="9">
        <f>Daten!O1156</f>
        <v>500</v>
      </c>
      <c r="X1156" s="23">
        <f t="shared" si="451"/>
        <v>51781</v>
      </c>
      <c r="Y1156" s="9">
        <f t="shared" si="452"/>
        <v>169430.35101953396</v>
      </c>
      <c r="Z1156" s="21">
        <f t="shared" si="453"/>
        <v>-117649.35101953396</v>
      </c>
      <c r="AA1156" s="27">
        <f t="shared" si="454"/>
        <v>11764.935101953397</v>
      </c>
      <c r="AB1156" s="32">
        <f t="shared" si="455"/>
        <v>26421.367537234146</v>
      </c>
      <c r="AC1156" s="31">
        <f t="shared" si="456"/>
        <v>26421.367537234146</v>
      </c>
      <c r="AG1156" s="26">
        <f t="shared" si="457"/>
        <v>19802.196249664099</v>
      </c>
      <c r="AH1156" s="26">
        <f t="shared" si="458"/>
        <v>11764.935101953397</v>
      </c>
      <c r="AI1156" s="26">
        <f t="shared" si="459"/>
        <v>31567.131351617496</v>
      </c>
      <c r="AJ1156" s="26">
        <f t="shared" si="460"/>
        <v>1</v>
      </c>
      <c r="AK1156" s="26">
        <f t="shared" si="461"/>
        <v>31567.131351617496</v>
      </c>
      <c r="AL1156" s="26">
        <f t="shared" ca="1" si="462"/>
        <v>60298</v>
      </c>
      <c r="AM1156" s="26">
        <f t="shared" ca="1" si="463"/>
        <v>41</v>
      </c>
      <c r="AN1156" s="26">
        <f ca="1">IF(AM1156=0,0,COUNTIF($AM$19:AM1156,C1156*10+1))</f>
        <v>116</v>
      </c>
      <c r="AO1156" s="21">
        <f t="shared" ca="1" si="464"/>
        <v>0</v>
      </c>
      <c r="AP1156" s="33">
        <f t="shared" ca="1" si="465"/>
        <v>60298</v>
      </c>
      <c r="AR1156" s="111">
        <v>27254</v>
      </c>
      <c r="AS1156" s="26"/>
    </row>
    <row r="1157" spans="1:45" x14ac:dyDescent="0.2">
      <c r="A1157" s="15">
        <f>Daten!A1157</f>
        <v>41320</v>
      </c>
      <c r="B1157" s="8" t="str">
        <f>Daten!B1157</f>
        <v>Nebelberg</v>
      </c>
      <c r="C1157" s="15">
        <f t="shared" si="441"/>
        <v>4</v>
      </c>
      <c r="D1157" s="10">
        <f>Daten!D1157</f>
        <v>0</v>
      </c>
      <c r="E1157" s="9">
        <f>Daten!E1157</f>
        <v>643</v>
      </c>
      <c r="F1157" s="9">
        <f>Daten!F1157</f>
        <v>648</v>
      </c>
      <c r="G1157" s="27">
        <f t="shared" si="442"/>
        <v>-5</v>
      </c>
      <c r="H1157" s="29">
        <f t="shared" si="443"/>
        <v>-7.716049382716049E-3</v>
      </c>
      <c r="I1157" s="21">
        <f t="shared" si="444"/>
        <v>8.358684256962249</v>
      </c>
      <c r="J1157" s="21">
        <f t="shared" si="445"/>
        <v>-13.358684256962249</v>
      </c>
      <c r="K1157" s="27">
        <f t="shared" si="446"/>
        <v>6679.3421284811247</v>
      </c>
      <c r="L1157" s="16">
        <f>Daten!G1157</f>
        <v>131</v>
      </c>
      <c r="M1157" s="16">
        <f>Daten!H1157</f>
        <v>416</v>
      </c>
      <c r="N1157" s="16">
        <f>Daten!I1157</f>
        <v>96</v>
      </c>
      <c r="O1157" s="28">
        <f t="shared" si="447"/>
        <v>0.54567307692307687</v>
      </c>
      <c r="P1157" s="16">
        <f t="shared" si="448"/>
        <v>230.05288841205342</v>
      </c>
      <c r="Q1157" s="21">
        <f t="shared" si="449"/>
        <v>-3.0528884120534201</v>
      </c>
      <c r="R1157" s="27">
        <f t="shared" si="450"/>
        <v>-610.57768241068402</v>
      </c>
      <c r="S1157" s="9">
        <f>Daten!K1157</f>
        <v>5220</v>
      </c>
      <c r="T1157" s="9">
        <f>Daten!L1157</f>
        <v>46668</v>
      </c>
      <c r="U1157" s="9">
        <f>Daten!M1157</f>
        <v>174635</v>
      </c>
      <c r="V1157" s="9">
        <f>Daten!N1157</f>
        <v>500</v>
      </c>
      <c r="W1157" s="9">
        <f>Daten!O1157</f>
        <v>500</v>
      </c>
      <c r="X1157" s="23">
        <f t="shared" si="451"/>
        <v>226523</v>
      </c>
      <c r="Y1157" s="9">
        <f t="shared" si="452"/>
        <v>227439.90752726584</v>
      </c>
      <c r="Z1157" s="21">
        <f t="shared" si="453"/>
        <v>-916.90752726583742</v>
      </c>
      <c r="AA1157" s="27">
        <f t="shared" si="454"/>
        <v>91.690752726583753</v>
      </c>
      <c r="AB1157" s="32">
        <f t="shared" si="455"/>
        <v>6160.4551987970244</v>
      </c>
      <c r="AC1157" s="31">
        <f t="shared" si="456"/>
        <v>6160.4551987970244</v>
      </c>
      <c r="AG1157" s="26">
        <f t="shared" si="457"/>
        <v>6679.3421284811247</v>
      </c>
      <c r="AH1157" s="26">
        <f t="shared" si="458"/>
        <v>91.690752726583753</v>
      </c>
      <c r="AI1157" s="26">
        <f t="shared" si="459"/>
        <v>6771.0328812077087</v>
      </c>
      <c r="AJ1157" s="26">
        <f t="shared" si="460"/>
        <v>1</v>
      </c>
      <c r="AK1157" s="26">
        <f t="shared" si="461"/>
        <v>6771.0328812077087</v>
      </c>
      <c r="AL1157" s="26">
        <f t="shared" ca="1" si="462"/>
        <v>12934</v>
      </c>
      <c r="AM1157" s="26">
        <f t="shared" ca="1" si="463"/>
        <v>41</v>
      </c>
      <c r="AN1157" s="26">
        <f ca="1">IF(AM1157=0,0,COUNTIF($AM$19:AM1157,C1157*10+1))</f>
        <v>117</v>
      </c>
      <c r="AO1157" s="21">
        <f t="shared" ca="1" si="464"/>
        <v>0</v>
      </c>
      <c r="AP1157" s="33">
        <f t="shared" ca="1" si="465"/>
        <v>12934</v>
      </c>
      <c r="AR1157" s="111">
        <v>5846</v>
      </c>
      <c r="AS1157" s="26"/>
    </row>
    <row r="1158" spans="1:45" x14ac:dyDescent="0.2">
      <c r="A1158" s="15">
        <f>Daten!A1158</f>
        <v>41321</v>
      </c>
      <c r="B1158" s="8" t="str">
        <f>Daten!B1158</f>
        <v>Neufelden</v>
      </c>
      <c r="C1158" s="15">
        <f t="shared" si="441"/>
        <v>4</v>
      </c>
      <c r="D1158" s="10">
        <f>Daten!D1158</f>
        <v>0</v>
      </c>
      <c r="E1158" s="9">
        <f>Daten!E1158</f>
        <v>1257</v>
      </c>
      <c r="F1158" s="9">
        <f>Daten!F1158</f>
        <v>1308</v>
      </c>
      <c r="G1158" s="27">
        <f t="shared" si="442"/>
        <v>-51</v>
      </c>
      <c r="H1158" s="29">
        <f t="shared" si="443"/>
        <v>-3.8990825688073397E-2</v>
      </c>
      <c r="I1158" s="21">
        <f t="shared" si="444"/>
        <v>16.8721589631275</v>
      </c>
      <c r="J1158" s="21">
        <f t="shared" si="445"/>
        <v>-67.872158963127504</v>
      </c>
      <c r="K1158" s="27">
        <f t="shared" si="446"/>
        <v>33936.079481563749</v>
      </c>
      <c r="L1158" s="16">
        <f>Daten!G1158</f>
        <v>210</v>
      </c>
      <c r="M1158" s="16">
        <f>Daten!H1158</f>
        <v>810</v>
      </c>
      <c r="N1158" s="16">
        <f>Daten!I1158</f>
        <v>237</v>
      </c>
      <c r="O1158" s="28">
        <f t="shared" si="447"/>
        <v>0.55185185185185182</v>
      </c>
      <c r="P1158" s="16">
        <f t="shared" si="448"/>
        <v>447.93951830231555</v>
      </c>
      <c r="Q1158" s="21">
        <f t="shared" si="449"/>
        <v>-0.93951830231554823</v>
      </c>
      <c r="R1158" s="27">
        <f t="shared" si="450"/>
        <v>-187.90366046310965</v>
      </c>
      <c r="S1158" s="9">
        <f>Daten!K1158</f>
        <v>6647</v>
      </c>
      <c r="T1158" s="9">
        <f>Daten!L1158</f>
        <v>128933</v>
      </c>
      <c r="U1158" s="9">
        <f>Daten!M1158</f>
        <v>757206</v>
      </c>
      <c r="V1158" s="9">
        <f>Daten!N1158</f>
        <v>500</v>
      </c>
      <c r="W1158" s="9">
        <f>Daten!O1158</f>
        <v>500</v>
      </c>
      <c r="X1158" s="23">
        <f t="shared" si="451"/>
        <v>892786</v>
      </c>
      <c r="Y1158" s="9">
        <f t="shared" si="452"/>
        <v>444622.02762328641</v>
      </c>
      <c r="Z1158" s="21">
        <f t="shared" si="453"/>
        <v>448163.97237671359</v>
      </c>
      <c r="AA1158" s="27">
        <f t="shared" si="454"/>
        <v>-44816.397237671365</v>
      </c>
      <c r="AB1158" s="32">
        <f t="shared" si="455"/>
        <v>-11068.221416570726</v>
      </c>
      <c r="AC1158" s="31">
        <f t="shared" si="456"/>
        <v>0</v>
      </c>
      <c r="AG1158" s="26">
        <f t="shared" si="457"/>
        <v>0</v>
      </c>
      <c r="AH1158" s="26">
        <f t="shared" si="458"/>
        <v>0</v>
      </c>
      <c r="AI1158" s="26">
        <f t="shared" si="459"/>
        <v>0</v>
      </c>
      <c r="AJ1158" s="26">
        <f t="shared" si="460"/>
        <v>1</v>
      </c>
      <c r="AK1158" s="26">
        <f t="shared" si="461"/>
        <v>0</v>
      </c>
      <c r="AL1158" s="26">
        <f t="shared" ca="1" si="462"/>
        <v>0</v>
      </c>
      <c r="AM1158" s="26">
        <f t="shared" ca="1" si="463"/>
        <v>0</v>
      </c>
      <c r="AN1158" s="26">
        <f ca="1">IF(AM1158=0,0,COUNTIF($AM$19:AM1158,C1158*10+1))</f>
        <v>0</v>
      </c>
      <c r="AO1158" s="21">
        <f t="shared" ca="1" si="464"/>
        <v>0</v>
      </c>
      <c r="AP1158" s="33">
        <f t="shared" ca="1" si="465"/>
        <v>0</v>
      </c>
      <c r="AR1158" s="111">
        <v>0</v>
      </c>
      <c r="AS1158" s="26"/>
    </row>
    <row r="1159" spans="1:45" x14ac:dyDescent="0.2">
      <c r="A1159" s="15">
        <f>Daten!A1159</f>
        <v>41322</v>
      </c>
      <c r="B1159" s="8" t="str">
        <f>Daten!B1159</f>
        <v>Niederkappel</v>
      </c>
      <c r="C1159" s="15">
        <f t="shared" si="441"/>
        <v>4</v>
      </c>
      <c r="D1159" s="10">
        <f>Daten!D1159</f>
        <v>0</v>
      </c>
      <c r="E1159" s="9">
        <f>Daten!E1159</f>
        <v>981</v>
      </c>
      <c r="F1159" s="9">
        <f>Daten!F1159</f>
        <v>1011</v>
      </c>
      <c r="G1159" s="27">
        <f t="shared" si="442"/>
        <v>-30</v>
      </c>
      <c r="H1159" s="29">
        <f t="shared" si="443"/>
        <v>-2.967359050445104E-2</v>
      </c>
      <c r="I1159" s="21">
        <f t="shared" si="444"/>
        <v>13.041095345353138</v>
      </c>
      <c r="J1159" s="21">
        <f t="shared" si="445"/>
        <v>-43.041095345353142</v>
      </c>
      <c r="K1159" s="27">
        <f t="shared" si="446"/>
        <v>21520.54767267657</v>
      </c>
      <c r="L1159" s="16">
        <f>Daten!G1159</f>
        <v>167</v>
      </c>
      <c r="M1159" s="16">
        <f>Daten!H1159</f>
        <v>613</v>
      </c>
      <c r="N1159" s="16">
        <f>Daten!I1159</f>
        <v>201</v>
      </c>
      <c r="O1159" s="28">
        <f t="shared" si="447"/>
        <v>0.60032626427406199</v>
      </c>
      <c r="P1159" s="16">
        <f t="shared" si="448"/>
        <v>338.99620335718447</v>
      </c>
      <c r="Q1159" s="21">
        <f t="shared" si="449"/>
        <v>29.00379664281553</v>
      </c>
      <c r="R1159" s="27">
        <f t="shared" si="450"/>
        <v>5800.7593285631065</v>
      </c>
      <c r="S1159" s="9">
        <f>Daten!K1159</f>
        <v>14669</v>
      </c>
      <c r="T1159" s="9">
        <f>Daten!L1159</f>
        <v>56750</v>
      </c>
      <c r="U1159" s="9">
        <f>Daten!M1159</f>
        <v>86462</v>
      </c>
      <c r="V1159" s="9">
        <f>Daten!N1159</f>
        <v>500</v>
      </c>
      <c r="W1159" s="9">
        <f>Daten!O1159</f>
        <v>500</v>
      </c>
      <c r="X1159" s="23">
        <f t="shared" si="451"/>
        <v>157881</v>
      </c>
      <c r="Y1159" s="9">
        <f t="shared" si="452"/>
        <v>346996.18862246937</v>
      </c>
      <c r="Z1159" s="21">
        <f t="shared" si="453"/>
        <v>-189115.18862246937</v>
      </c>
      <c r="AA1159" s="27">
        <f t="shared" si="454"/>
        <v>18911.51886224694</v>
      </c>
      <c r="AB1159" s="32">
        <f t="shared" si="455"/>
        <v>46232.825863486622</v>
      </c>
      <c r="AC1159" s="31">
        <f t="shared" si="456"/>
        <v>46232.825863486622</v>
      </c>
      <c r="AG1159" s="26">
        <f t="shared" si="457"/>
        <v>21520.54767267657</v>
      </c>
      <c r="AH1159" s="26">
        <f t="shared" si="458"/>
        <v>18911.51886224694</v>
      </c>
      <c r="AI1159" s="26">
        <f t="shared" si="459"/>
        <v>40432.066534923506</v>
      </c>
      <c r="AJ1159" s="26">
        <f t="shared" si="460"/>
        <v>1</v>
      </c>
      <c r="AK1159" s="26">
        <f t="shared" si="461"/>
        <v>40432.066534923506</v>
      </c>
      <c r="AL1159" s="26">
        <f t="shared" ca="1" si="462"/>
        <v>77232</v>
      </c>
      <c r="AM1159" s="26">
        <f t="shared" ca="1" si="463"/>
        <v>41</v>
      </c>
      <c r="AN1159" s="26">
        <f ca="1">IF(AM1159=0,0,COUNTIF($AM$19:AM1159,C1159*10+1))</f>
        <v>118</v>
      </c>
      <c r="AO1159" s="21">
        <f t="shared" ca="1" si="464"/>
        <v>0</v>
      </c>
      <c r="AP1159" s="33">
        <f t="shared" ca="1" si="465"/>
        <v>77232</v>
      </c>
      <c r="AR1159" s="111">
        <v>34909</v>
      </c>
      <c r="AS1159" s="26"/>
    </row>
    <row r="1160" spans="1:45" x14ac:dyDescent="0.2">
      <c r="A1160" s="15">
        <f>Daten!A1160</f>
        <v>41323</v>
      </c>
      <c r="B1160" s="8" t="str">
        <f>Daten!B1160</f>
        <v>Niederwaldkirchen</v>
      </c>
      <c r="C1160" s="15">
        <f t="shared" si="441"/>
        <v>4</v>
      </c>
      <c r="D1160" s="10">
        <f>Daten!D1160</f>
        <v>0</v>
      </c>
      <c r="E1160" s="9">
        <f>Daten!E1160</f>
        <v>1834</v>
      </c>
      <c r="F1160" s="9">
        <f>Daten!F1160</f>
        <v>1786</v>
      </c>
      <c r="G1160" s="27">
        <f t="shared" si="442"/>
        <v>48</v>
      </c>
      <c r="H1160" s="29">
        <f t="shared" si="443"/>
        <v>2.6875699888017916E-2</v>
      </c>
      <c r="I1160" s="21">
        <f t="shared" si="444"/>
        <v>23.037978523047187</v>
      </c>
      <c r="J1160" s="21">
        <f t="shared" si="445"/>
        <v>24.962021476952813</v>
      </c>
      <c r="K1160" s="27">
        <f t="shared" si="446"/>
        <v>-12481.010738476407</v>
      </c>
      <c r="L1160" s="16">
        <f>Daten!G1160</f>
        <v>319</v>
      </c>
      <c r="M1160" s="16">
        <f>Daten!H1160</f>
        <v>1207</v>
      </c>
      <c r="N1160" s="16">
        <f>Daten!I1160</f>
        <v>308</v>
      </c>
      <c r="O1160" s="28">
        <f t="shared" si="447"/>
        <v>0.51946975973487985</v>
      </c>
      <c r="P1160" s="16">
        <f t="shared" si="448"/>
        <v>667.48518344554918</v>
      </c>
      <c r="Q1160" s="21">
        <f t="shared" si="449"/>
        <v>-40.485183445549183</v>
      </c>
      <c r="R1160" s="27">
        <f t="shared" si="450"/>
        <v>-8097.0366891098365</v>
      </c>
      <c r="S1160" s="9">
        <f>Daten!K1160</f>
        <v>19779</v>
      </c>
      <c r="T1160" s="9">
        <f>Daten!L1160</f>
        <v>113489</v>
      </c>
      <c r="U1160" s="9">
        <f>Daten!M1160</f>
        <v>411927</v>
      </c>
      <c r="V1160" s="9">
        <f>Daten!N1160</f>
        <v>500</v>
      </c>
      <c r="W1160" s="9">
        <f>Daten!O1160</f>
        <v>500</v>
      </c>
      <c r="X1160" s="23">
        <f t="shared" si="451"/>
        <v>545195</v>
      </c>
      <c r="Y1160" s="9">
        <f t="shared" si="452"/>
        <v>648716.62582426996</v>
      </c>
      <c r="Z1160" s="21">
        <f t="shared" si="453"/>
        <v>-103521.62582426996</v>
      </c>
      <c r="AA1160" s="27">
        <f t="shared" si="454"/>
        <v>10352.162582426996</v>
      </c>
      <c r="AB1160" s="32">
        <f t="shared" si="455"/>
        <v>-10225.884845159248</v>
      </c>
      <c r="AC1160" s="31">
        <f t="shared" si="456"/>
        <v>0</v>
      </c>
      <c r="AG1160" s="26">
        <f t="shared" si="457"/>
        <v>0</v>
      </c>
      <c r="AH1160" s="26">
        <f t="shared" si="458"/>
        <v>0</v>
      </c>
      <c r="AI1160" s="26">
        <f t="shared" si="459"/>
        <v>0</v>
      </c>
      <c r="AJ1160" s="26">
        <f t="shared" si="460"/>
        <v>1</v>
      </c>
      <c r="AK1160" s="26">
        <f t="shared" si="461"/>
        <v>0</v>
      </c>
      <c r="AL1160" s="26">
        <f t="shared" ca="1" si="462"/>
        <v>0</v>
      </c>
      <c r="AM1160" s="26">
        <f t="shared" ca="1" si="463"/>
        <v>0</v>
      </c>
      <c r="AN1160" s="26">
        <f ca="1">IF(AM1160=0,0,COUNTIF($AM$19:AM1160,C1160*10+1))</f>
        <v>0</v>
      </c>
      <c r="AO1160" s="21">
        <f t="shared" ca="1" si="464"/>
        <v>0</v>
      </c>
      <c r="AP1160" s="33">
        <f t="shared" ca="1" si="465"/>
        <v>0</v>
      </c>
      <c r="AR1160" s="111">
        <v>0</v>
      </c>
      <c r="AS1160" s="26"/>
    </row>
    <row r="1161" spans="1:45" x14ac:dyDescent="0.2">
      <c r="A1161" s="15">
        <f>Daten!A1161</f>
        <v>41324</v>
      </c>
      <c r="B1161" s="8" t="str">
        <f>Daten!B1161</f>
        <v>Oberkappel</v>
      </c>
      <c r="C1161" s="15">
        <f t="shared" si="441"/>
        <v>4</v>
      </c>
      <c r="D1161" s="10">
        <f>Daten!D1161</f>
        <v>0</v>
      </c>
      <c r="E1161" s="9">
        <f>Daten!E1161</f>
        <v>726</v>
      </c>
      <c r="F1161" s="9">
        <f>Daten!F1161</f>
        <v>756</v>
      </c>
      <c r="G1161" s="27">
        <f t="shared" si="442"/>
        <v>-30</v>
      </c>
      <c r="H1161" s="29">
        <f t="shared" si="443"/>
        <v>-3.968253968253968E-2</v>
      </c>
      <c r="I1161" s="21">
        <f t="shared" si="444"/>
        <v>9.7517982997892894</v>
      </c>
      <c r="J1161" s="21">
        <f t="shared" si="445"/>
        <v>-39.751798299789286</v>
      </c>
      <c r="K1161" s="27">
        <f t="shared" si="446"/>
        <v>19875.899149894642</v>
      </c>
      <c r="L1161" s="16">
        <f>Daten!G1161</f>
        <v>123</v>
      </c>
      <c r="M1161" s="16">
        <f>Daten!H1161</f>
        <v>472</v>
      </c>
      <c r="N1161" s="16">
        <f>Daten!I1161</f>
        <v>131</v>
      </c>
      <c r="O1161" s="28">
        <f t="shared" si="447"/>
        <v>0.53813559322033899</v>
      </c>
      <c r="P1161" s="16">
        <f t="shared" si="448"/>
        <v>261.02154646752217</v>
      </c>
      <c r="Q1161" s="21">
        <f t="shared" si="449"/>
        <v>-7.021546467522171</v>
      </c>
      <c r="R1161" s="27">
        <f t="shared" si="450"/>
        <v>-1404.3092935044342</v>
      </c>
      <c r="S1161" s="9">
        <f>Daten!K1161</f>
        <v>6274</v>
      </c>
      <c r="T1161" s="9">
        <f>Daten!L1161</f>
        <v>45912</v>
      </c>
      <c r="U1161" s="9">
        <f>Daten!M1161</f>
        <v>61447</v>
      </c>
      <c r="V1161" s="9">
        <f>Daten!N1161</f>
        <v>500</v>
      </c>
      <c r="W1161" s="9">
        <f>Daten!O1161</f>
        <v>500</v>
      </c>
      <c r="X1161" s="23">
        <f t="shared" si="451"/>
        <v>113633</v>
      </c>
      <c r="Y1161" s="9">
        <f t="shared" si="452"/>
        <v>256798.40258910577</v>
      </c>
      <c r="Z1161" s="21">
        <f t="shared" si="453"/>
        <v>-143165.40258910577</v>
      </c>
      <c r="AA1161" s="27">
        <f t="shared" si="454"/>
        <v>14316.540258910578</v>
      </c>
      <c r="AB1161" s="32">
        <f t="shared" si="455"/>
        <v>32788.130115300788</v>
      </c>
      <c r="AC1161" s="31">
        <f t="shared" si="456"/>
        <v>32788.130115300788</v>
      </c>
      <c r="AG1161" s="26">
        <f t="shared" si="457"/>
        <v>19875.899149894642</v>
      </c>
      <c r="AH1161" s="26">
        <f t="shared" si="458"/>
        <v>14316.540258910578</v>
      </c>
      <c r="AI1161" s="26">
        <f t="shared" si="459"/>
        <v>34192.439408805221</v>
      </c>
      <c r="AJ1161" s="26">
        <f t="shared" si="460"/>
        <v>1</v>
      </c>
      <c r="AK1161" s="26">
        <f t="shared" si="461"/>
        <v>34192.439408805221</v>
      </c>
      <c r="AL1161" s="26">
        <f t="shared" ca="1" si="462"/>
        <v>65313</v>
      </c>
      <c r="AM1161" s="26">
        <f t="shared" ca="1" si="463"/>
        <v>41</v>
      </c>
      <c r="AN1161" s="26">
        <f ca="1">IF(AM1161=0,0,COUNTIF($AM$19:AM1161,C1161*10+1))</f>
        <v>119</v>
      </c>
      <c r="AO1161" s="21">
        <f t="shared" ca="1" si="464"/>
        <v>0</v>
      </c>
      <c r="AP1161" s="33">
        <f t="shared" ca="1" si="465"/>
        <v>65313</v>
      </c>
      <c r="AR1161" s="111">
        <v>29521</v>
      </c>
      <c r="AS1161" s="26"/>
    </row>
    <row r="1162" spans="1:45" x14ac:dyDescent="0.2">
      <c r="A1162" s="15">
        <f>Daten!A1162</f>
        <v>41325</v>
      </c>
      <c r="B1162" s="8" t="str">
        <f>Daten!B1162</f>
        <v>Oepping</v>
      </c>
      <c r="C1162" s="15">
        <f t="shared" si="441"/>
        <v>4</v>
      </c>
      <c r="D1162" s="10">
        <f>Daten!D1162</f>
        <v>0</v>
      </c>
      <c r="E1162" s="9">
        <f>Daten!E1162</f>
        <v>1517</v>
      </c>
      <c r="F1162" s="9">
        <f>Daten!F1162</f>
        <v>1489</v>
      </c>
      <c r="G1162" s="27">
        <f t="shared" si="442"/>
        <v>28</v>
      </c>
      <c r="H1162" s="29">
        <f t="shared" si="443"/>
        <v>1.880456682337139E-2</v>
      </c>
      <c r="I1162" s="21">
        <f t="shared" si="444"/>
        <v>19.206914905272821</v>
      </c>
      <c r="J1162" s="21">
        <f t="shared" si="445"/>
        <v>8.7930850947271786</v>
      </c>
      <c r="K1162" s="27">
        <f t="shared" si="446"/>
        <v>-4396.5425473635896</v>
      </c>
      <c r="L1162" s="16">
        <f>Daten!G1162</f>
        <v>205</v>
      </c>
      <c r="M1162" s="16">
        <f>Daten!H1162</f>
        <v>1080</v>
      </c>
      <c r="N1162" s="16">
        <f>Daten!I1162</f>
        <v>232</v>
      </c>
      <c r="O1162" s="28">
        <f t="shared" si="447"/>
        <v>0.40462962962962962</v>
      </c>
      <c r="P1162" s="16">
        <f t="shared" si="448"/>
        <v>597.25269106975406</v>
      </c>
      <c r="Q1162" s="21">
        <f t="shared" si="449"/>
        <v>-160.25269106975406</v>
      </c>
      <c r="R1162" s="27">
        <f t="shared" si="450"/>
        <v>-32050.538213950815</v>
      </c>
      <c r="S1162" s="9">
        <f>Daten!K1162</f>
        <v>22264</v>
      </c>
      <c r="T1162" s="9">
        <f>Daten!L1162</f>
        <v>121843</v>
      </c>
      <c r="U1162" s="9">
        <f>Daten!M1162</f>
        <v>487852</v>
      </c>
      <c r="V1162" s="9">
        <f>Daten!N1162</f>
        <v>500</v>
      </c>
      <c r="W1162" s="9">
        <f>Daten!O1162</f>
        <v>500</v>
      </c>
      <c r="X1162" s="23">
        <f t="shared" si="451"/>
        <v>631959</v>
      </c>
      <c r="Y1162" s="9">
        <f t="shared" si="452"/>
        <v>536588.39769651985</v>
      </c>
      <c r="Z1162" s="21">
        <f t="shared" si="453"/>
        <v>95370.602303480147</v>
      </c>
      <c r="AA1162" s="27">
        <f t="shared" si="454"/>
        <v>-9537.0602303480155</v>
      </c>
      <c r="AB1162" s="32">
        <f t="shared" si="455"/>
        <v>-45984.140991662425</v>
      </c>
      <c r="AC1162" s="31">
        <f t="shared" si="456"/>
        <v>0</v>
      </c>
      <c r="AG1162" s="26">
        <f t="shared" si="457"/>
        <v>0</v>
      </c>
      <c r="AH1162" s="26">
        <f t="shared" si="458"/>
        <v>0</v>
      </c>
      <c r="AI1162" s="26">
        <f t="shared" si="459"/>
        <v>0</v>
      </c>
      <c r="AJ1162" s="26">
        <f t="shared" si="460"/>
        <v>1</v>
      </c>
      <c r="AK1162" s="26">
        <f t="shared" si="461"/>
        <v>0</v>
      </c>
      <c r="AL1162" s="26">
        <f t="shared" ca="1" si="462"/>
        <v>0</v>
      </c>
      <c r="AM1162" s="26">
        <f t="shared" ca="1" si="463"/>
        <v>0</v>
      </c>
      <c r="AN1162" s="26">
        <f ca="1">IF(AM1162=0,0,COUNTIF($AM$19:AM1162,C1162*10+1))</f>
        <v>0</v>
      </c>
      <c r="AO1162" s="21">
        <f t="shared" ca="1" si="464"/>
        <v>0</v>
      </c>
      <c r="AP1162" s="33">
        <f t="shared" ca="1" si="465"/>
        <v>0</v>
      </c>
      <c r="AR1162" s="111">
        <v>0</v>
      </c>
      <c r="AS1162" s="26"/>
    </row>
    <row r="1163" spans="1:45" x14ac:dyDescent="0.2">
      <c r="A1163" s="15">
        <f>Daten!A1163</f>
        <v>41326</v>
      </c>
      <c r="B1163" s="8" t="str">
        <f>Daten!B1163</f>
        <v>Peilstein im Mühlviertel</v>
      </c>
      <c r="C1163" s="15">
        <f t="shared" si="441"/>
        <v>4</v>
      </c>
      <c r="D1163" s="10">
        <f>Daten!D1163</f>
        <v>0</v>
      </c>
      <c r="E1163" s="9">
        <f>Daten!E1163</f>
        <v>1540</v>
      </c>
      <c r="F1163" s="9">
        <f>Daten!F1163</f>
        <v>1546</v>
      </c>
      <c r="G1163" s="27">
        <f t="shared" si="442"/>
        <v>-6</v>
      </c>
      <c r="H1163" s="29">
        <f t="shared" si="443"/>
        <v>-3.8809831824062097E-3</v>
      </c>
      <c r="I1163" s="21">
        <f t="shared" si="444"/>
        <v>19.942169538987095</v>
      </c>
      <c r="J1163" s="21">
        <f t="shared" si="445"/>
        <v>-25.942169538987095</v>
      </c>
      <c r="K1163" s="27">
        <f t="shared" si="446"/>
        <v>12971.084769493547</v>
      </c>
      <c r="L1163" s="16">
        <f>Daten!G1163</f>
        <v>239</v>
      </c>
      <c r="M1163" s="16">
        <f>Daten!H1163</f>
        <v>1016</v>
      </c>
      <c r="N1163" s="16">
        <f>Daten!I1163</f>
        <v>285</v>
      </c>
      <c r="O1163" s="28">
        <f t="shared" si="447"/>
        <v>0.51574803149606296</v>
      </c>
      <c r="P1163" s="16">
        <f t="shared" si="448"/>
        <v>561.85993900636129</v>
      </c>
      <c r="Q1163" s="21">
        <f t="shared" si="449"/>
        <v>-37.859939006361287</v>
      </c>
      <c r="R1163" s="27">
        <f t="shared" si="450"/>
        <v>-7571.9878012722575</v>
      </c>
      <c r="S1163" s="9">
        <f>Daten!K1163</f>
        <v>15556</v>
      </c>
      <c r="T1163" s="9">
        <f>Daten!L1163</f>
        <v>100388</v>
      </c>
      <c r="U1163" s="9">
        <f>Daten!M1163</f>
        <v>252689</v>
      </c>
      <c r="V1163" s="9">
        <f>Daten!N1163</f>
        <v>500</v>
      </c>
      <c r="W1163" s="9">
        <f>Daten!O1163</f>
        <v>500</v>
      </c>
      <c r="X1163" s="23">
        <f t="shared" si="451"/>
        <v>368633</v>
      </c>
      <c r="Y1163" s="9">
        <f t="shared" si="452"/>
        <v>544723.8842799213</v>
      </c>
      <c r="Z1163" s="21">
        <f t="shared" si="453"/>
        <v>-176090.8842799213</v>
      </c>
      <c r="AA1163" s="27">
        <f t="shared" si="454"/>
        <v>17609.08842799213</v>
      </c>
      <c r="AB1163" s="32">
        <f t="shared" si="455"/>
        <v>23008.185396213419</v>
      </c>
      <c r="AC1163" s="31">
        <f t="shared" si="456"/>
        <v>23008.185396213419</v>
      </c>
      <c r="AG1163" s="26">
        <f t="shared" si="457"/>
        <v>12971.084769493547</v>
      </c>
      <c r="AH1163" s="26">
        <f t="shared" si="458"/>
        <v>17609.08842799213</v>
      </c>
      <c r="AI1163" s="26">
        <f t="shared" si="459"/>
        <v>30580.173197485678</v>
      </c>
      <c r="AJ1163" s="26">
        <f t="shared" si="460"/>
        <v>1</v>
      </c>
      <c r="AK1163" s="26">
        <f t="shared" si="461"/>
        <v>30580.173197485678</v>
      </c>
      <c r="AL1163" s="26">
        <f t="shared" ca="1" si="462"/>
        <v>58413</v>
      </c>
      <c r="AM1163" s="26">
        <f t="shared" ca="1" si="463"/>
        <v>41</v>
      </c>
      <c r="AN1163" s="26">
        <f ca="1">IF(AM1163=0,0,COUNTIF($AM$19:AM1163,C1163*10+1))</f>
        <v>120</v>
      </c>
      <c r="AO1163" s="21">
        <f t="shared" ca="1" si="464"/>
        <v>0</v>
      </c>
      <c r="AP1163" s="33">
        <f t="shared" ca="1" si="465"/>
        <v>58413</v>
      </c>
      <c r="AR1163" s="111">
        <v>26402</v>
      </c>
      <c r="AS1163" s="26"/>
    </row>
    <row r="1164" spans="1:45" x14ac:dyDescent="0.2">
      <c r="A1164" s="15">
        <f>Daten!A1164</f>
        <v>41327</v>
      </c>
      <c r="B1164" s="8" t="str">
        <f>Daten!B1164</f>
        <v>Pfarrkirchen im Mühlkreis</v>
      </c>
      <c r="C1164" s="15">
        <f t="shared" si="441"/>
        <v>4</v>
      </c>
      <c r="D1164" s="10">
        <f>Daten!D1164</f>
        <v>0</v>
      </c>
      <c r="E1164" s="9">
        <f>Daten!E1164</f>
        <v>1447</v>
      </c>
      <c r="F1164" s="9">
        <f>Daten!F1164</f>
        <v>1481</v>
      </c>
      <c r="G1164" s="27">
        <f t="shared" si="442"/>
        <v>-34</v>
      </c>
      <c r="H1164" s="29">
        <f t="shared" si="443"/>
        <v>-2.2957461174881837E-2</v>
      </c>
      <c r="I1164" s="21">
        <f t="shared" si="444"/>
        <v>19.103721272470818</v>
      </c>
      <c r="J1164" s="21">
        <f t="shared" si="445"/>
        <v>-53.103721272470821</v>
      </c>
      <c r="K1164" s="27">
        <f t="shared" si="446"/>
        <v>26551.860636235411</v>
      </c>
      <c r="L1164" s="16">
        <f>Daten!G1164</f>
        <v>237</v>
      </c>
      <c r="M1164" s="16">
        <f>Daten!H1164</f>
        <v>937</v>
      </c>
      <c r="N1164" s="16">
        <f>Daten!I1164</f>
        <v>273</v>
      </c>
      <c r="O1164" s="28">
        <f t="shared" si="447"/>
        <v>0.54429028815368197</v>
      </c>
      <c r="P1164" s="16">
        <f t="shared" si="448"/>
        <v>518.17201067811072</v>
      </c>
      <c r="Q1164" s="21">
        <f t="shared" si="449"/>
        <v>-8.1720106781107233</v>
      </c>
      <c r="R1164" s="27">
        <f t="shared" si="450"/>
        <v>-1634.4021356221447</v>
      </c>
      <c r="S1164" s="9">
        <f>Daten!K1164</f>
        <v>18917</v>
      </c>
      <c r="T1164" s="9">
        <f>Daten!L1164</f>
        <v>83288</v>
      </c>
      <c r="U1164" s="9">
        <f>Daten!M1164</f>
        <v>190741</v>
      </c>
      <c r="V1164" s="9">
        <f>Daten!N1164</f>
        <v>500</v>
      </c>
      <c r="W1164" s="9">
        <f>Daten!O1164</f>
        <v>500</v>
      </c>
      <c r="X1164" s="23">
        <f t="shared" si="451"/>
        <v>292946</v>
      </c>
      <c r="Y1164" s="9">
        <f t="shared" si="452"/>
        <v>511828.22113834164</v>
      </c>
      <c r="Z1164" s="21">
        <f t="shared" si="453"/>
        <v>-218882.22113834164</v>
      </c>
      <c r="AA1164" s="27">
        <f t="shared" si="454"/>
        <v>21888.222113834167</v>
      </c>
      <c r="AB1164" s="32">
        <f t="shared" si="455"/>
        <v>46805.680614447432</v>
      </c>
      <c r="AC1164" s="31">
        <f t="shared" si="456"/>
        <v>46805.680614447432</v>
      </c>
      <c r="AG1164" s="26">
        <f t="shared" si="457"/>
        <v>26551.860636235411</v>
      </c>
      <c r="AH1164" s="26">
        <f t="shared" si="458"/>
        <v>21888.222113834167</v>
      </c>
      <c r="AI1164" s="26">
        <f t="shared" si="459"/>
        <v>48440.082750069574</v>
      </c>
      <c r="AJ1164" s="26">
        <f t="shared" si="460"/>
        <v>1</v>
      </c>
      <c r="AK1164" s="26">
        <f t="shared" si="461"/>
        <v>48440.082750069574</v>
      </c>
      <c r="AL1164" s="26">
        <f t="shared" ca="1" si="462"/>
        <v>92529</v>
      </c>
      <c r="AM1164" s="26">
        <f t="shared" ca="1" si="463"/>
        <v>41</v>
      </c>
      <c r="AN1164" s="26">
        <f ca="1">IF(AM1164=0,0,COUNTIF($AM$19:AM1164,C1164*10+1))</f>
        <v>121</v>
      </c>
      <c r="AO1164" s="21">
        <f t="shared" ca="1" si="464"/>
        <v>0</v>
      </c>
      <c r="AP1164" s="33">
        <f t="shared" ca="1" si="465"/>
        <v>92529</v>
      </c>
      <c r="AR1164" s="111">
        <v>41823</v>
      </c>
      <c r="AS1164" s="26"/>
    </row>
    <row r="1165" spans="1:45" x14ac:dyDescent="0.2">
      <c r="A1165" s="15">
        <f>Daten!A1165</f>
        <v>41328</v>
      </c>
      <c r="B1165" s="8" t="str">
        <f>Daten!B1165</f>
        <v>Putzleinsdorf</v>
      </c>
      <c r="C1165" s="15">
        <f t="shared" si="441"/>
        <v>4</v>
      </c>
      <c r="D1165" s="10">
        <f>Daten!D1165</f>
        <v>0</v>
      </c>
      <c r="E1165" s="9">
        <f>Daten!E1165</f>
        <v>1537</v>
      </c>
      <c r="F1165" s="9">
        <f>Daten!F1165</f>
        <v>1562</v>
      </c>
      <c r="G1165" s="27">
        <f t="shared" si="442"/>
        <v>-25</v>
      </c>
      <c r="H1165" s="29">
        <f t="shared" si="443"/>
        <v>-1.6005121638924456E-2</v>
      </c>
      <c r="I1165" s="21">
        <f t="shared" si="444"/>
        <v>20.148556804591099</v>
      </c>
      <c r="J1165" s="21">
        <f t="shared" si="445"/>
        <v>-45.148556804591095</v>
      </c>
      <c r="K1165" s="27">
        <f t="shared" si="446"/>
        <v>22574.278402295549</v>
      </c>
      <c r="L1165" s="16">
        <f>Daten!G1165</f>
        <v>251</v>
      </c>
      <c r="M1165" s="16">
        <f>Daten!H1165</f>
        <v>1042</v>
      </c>
      <c r="N1165" s="16">
        <f>Daten!I1165</f>
        <v>244</v>
      </c>
      <c r="O1165" s="28">
        <f t="shared" si="447"/>
        <v>0.4750479846449136</v>
      </c>
      <c r="P1165" s="16">
        <f t="shared" si="448"/>
        <v>576.23824453211455</v>
      </c>
      <c r="Q1165" s="21">
        <f t="shared" si="449"/>
        <v>-81.23824453211455</v>
      </c>
      <c r="R1165" s="27">
        <f t="shared" si="450"/>
        <v>-16247.64890642291</v>
      </c>
      <c r="S1165" s="9">
        <f>Daten!K1165</f>
        <v>15348</v>
      </c>
      <c r="T1165" s="9">
        <f>Daten!L1165</f>
        <v>117468</v>
      </c>
      <c r="U1165" s="9">
        <f>Daten!M1165</f>
        <v>213969</v>
      </c>
      <c r="V1165" s="9">
        <f>Daten!N1165</f>
        <v>500</v>
      </c>
      <c r="W1165" s="9">
        <f>Daten!O1165</f>
        <v>500</v>
      </c>
      <c r="X1165" s="23">
        <f t="shared" si="451"/>
        <v>346785</v>
      </c>
      <c r="Y1165" s="9">
        <f t="shared" si="452"/>
        <v>543662.73385599942</v>
      </c>
      <c r="Z1165" s="21">
        <f t="shared" si="453"/>
        <v>-196877.73385599942</v>
      </c>
      <c r="AA1165" s="27">
        <f t="shared" si="454"/>
        <v>19687.773385599943</v>
      </c>
      <c r="AB1165" s="32">
        <f t="shared" si="455"/>
        <v>26014.402881472583</v>
      </c>
      <c r="AC1165" s="31">
        <f t="shared" si="456"/>
        <v>26014.402881472583</v>
      </c>
      <c r="AG1165" s="26">
        <f t="shared" si="457"/>
        <v>22574.278402295549</v>
      </c>
      <c r="AH1165" s="26">
        <f t="shared" si="458"/>
        <v>19687.773385599943</v>
      </c>
      <c r="AI1165" s="26">
        <f t="shared" si="459"/>
        <v>42262.051787895492</v>
      </c>
      <c r="AJ1165" s="26">
        <f t="shared" si="460"/>
        <v>1</v>
      </c>
      <c r="AK1165" s="26">
        <f t="shared" si="461"/>
        <v>42262.051787895492</v>
      </c>
      <c r="AL1165" s="26">
        <f t="shared" ca="1" si="462"/>
        <v>80728</v>
      </c>
      <c r="AM1165" s="26">
        <f t="shared" ca="1" si="463"/>
        <v>41</v>
      </c>
      <c r="AN1165" s="26">
        <f ca="1">IF(AM1165=0,0,COUNTIF($AM$19:AM1165,C1165*10+1))</f>
        <v>122</v>
      </c>
      <c r="AO1165" s="21">
        <f t="shared" ca="1" si="464"/>
        <v>0</v>
      </c>
      <c r="AP1165" s="33">
        <f t="shared" ca="1" si="465"/>
        <v>80728</v>
      </c>
      <c r="AR1165" s="111">
        <v>36489</v>
      </c>
      <c r="AS1165" s="26"/>
    </row>
    <row r="1166" spans="1:45" x14ac:dyDescent="0.2">
      <c r="A1166" s="15">
        <f>Daten!A1166</f>
        <v>41329</v>
      </c>
      <c r="B1166" s="8" t="str">
        <f>Daten!B1166</f>
        <v>Neustift im Mühlkreis</v>
      </c>
      <c r="C1166" s="15">
        <f t="shared" si="441"/>
        <v>4</v>
      </c>
      <c r="D1166" s="10">
        <f>Daten!D1166</f>
        <v>0</v>
      </c>
      <c r="E1166" s="9">
        <f>Daten!E1166</f>
        <v>1459</v>
      </c>
      <c r="F1166" s="9">
        <f>Daten!F1166</f>
        <v>1443</v>
      </c>
      <c r="G1166" s="27">
        <f t="shared" si="442"/>
        <v>16</v>
      </c>
      <c r="H1166" s="29">
        <f t="shared" si="443"/>
        <v>1.1088011088011088E-2</v>
      </c>
      <c r="I1166" s="21">
        <f t="shared" si="444"/>
        <v>18.613551516661303</v>
      </c>
      <c r="J1166" s="21">
        <f t="shared" si="445"/>
        <v>-2.6135515166613033</v>
      </c>
      <c r="K1166" s="27">
        <f t="shared" si="446"/>
        <v>1306.7757583306516</v>
      </c>
      <c r="L1166" s="16">
        <f>Daten!G1166</f>
        <v>254</v>
      </c>
      <c r="M1166" s="16">
        <f>Daten!H1166</f>
        <v>945</v>
      </c>
      <c r="N1166" s="16">
        <f>Daten!I1166</f>
        <v>260</v>
      </c>
      <c r="O1166" s="28">
        <f t="shared" si="447"/>
        <v>0.54391534391534391</v>
      </c>
      <c r="P1166" s="16">
        <f t="shared" si="448"/>
        <v>522.59610468603478</v>
      </c>
      <c r="Q1166" s="21">
        <f t="shared" si="449"/>
        <v>-8.5961046860347778</v>
      </c>
      <c r="R1166" s="27">
        <f t="shared" si="450"/>
        <v>-1719.2209372069556</v>
      </c>
      <c r="S1166" s="9">
        <f>Daten!K1166</f>
        <v>13400</v>
      </c>
      <c r="T1166" s="9">
        <f>Daten!L1166</f>
        <v>105020</v>
      </c>
      <c r="U1166" s="9">
        <f>Daten!M1166</f>
        <v>181837</v>
      </c>
      <c r="V1166" s="9">
        <f>Daten!N1166</f>
        <v>500</v>
      </c>
      <c r="W1166" s="9">
        <f>Daten!O1166</f>
        <v>500</v>
      </c>
      <c r="X1166" s="23">
        <f t="shared" si="451"/>
        <v>300257</v>
      </c>
      <c r="Y1166" s="9">
        <f t="shared" si="452"/>
        <v>516072.82283402933</v>
      </c>
      <c r="Z1166" s="21">
        <f t="shared" si="453"/>
        <v>-215815.82283402933</v>
      </c>
      <c r="AA1166" s="27">
        <f t="shared" si="454"/>
        <v>21581.582283402935</v>
      </c>
      <c r="AB1166" s="32">
        <f t="shared" si="455"/>
        <v>21169.137104526631</v>
      </c>
      <c r="AC1166" s="31">
        <f t="shared" si="456"/>
        <v>21169.137104526631</v>
      </c>
      <c r="AG1166" s="26">
        <f t="shared" si="457"/>
        <v>1306.7757583306516</v>
      </c>
      <c r="AH1166" s="26">
        <f t="shared" si="458"/>
        <v>21581.582283402935</v>
      </c>
      <c r="AI1166" s="26">
        <f t="shared" si="459"/>
        <v>22888.358041733587</v>
      </c>
      <c r="AJ1166" s="26">
        <f t="shared" si="460"/>
        <v>1</v>
      </c>
      <c r="AK1166" s="26">
        <f t="shared" si="461"/>
        <v>22888.358041733587</v>
      </c>
      <c r="AL1166" s="26">
        <f t="shared" ca="1" si="462"/>
        <v>43721</v>
      </c>
      <c r="AM1166" s="26">
        <f t="shared" ca="1" si="463"/>
        <v>41</v>
      </c>
      <c r="AN1166" s="26">
        <f ca="1">IF(AM1166=0,0,COUNTIF($AM$19:AM1166,C1166*10+1))</f>
        <v>123</v>
      </c>
      <c r="AO1166" s="21">
        <f t="shared" ca="1" si="464"/>
        <v>0</v>
      </c>
      <c r="AP1166" s="33">
        <f t="shared" ca="1" si="465"/>
        <v>43721</v>
      </c>
      <c r="AR1166" s="111">
        <v>19762</v>
      </c>
      <c r="AS1166" s="26"/>
    </row>
    <row r="1167" spans="1:45" x14ac:dyDescent="0.2">
      <c r="A1167" s="15">
        <f>Daten!A1167</f>
        <v>41331</v>
      </c>
      <c r="B1167" s="8" t="str">
        <f>Daten!B1167</f>
        <v>St. Johann am Wimberg</v>
      </c>
      <c r="C1167" s="15">
        <f t="shared" si="441"/>
        <v>4</v>
      </c>
      <c r="D1167" s="10">
        <f>Daten!D1167</f>
        <v>0</v>
      </c>
      <c r="E1167" s="9">
        <f>Daten!E1167</f>
        <v>1008</v>
      </c>
      <c r="F1167" s="9">
        <f>Daten!F1167</f>
        <v>1023</v>
      </c>
      <c r="G1167" s="27">
        <f t="shared" si="442"/>
        <v>-15</v>
      </c>
      <c r="H1167" s="29">
        <f t="shared" si="443"/>
        <v>-1.466275659824047E-2</v>
      </c>
      <c r="I1167" s="21">
        <f t="shared" si="444"/>
        <v>13.195885794556142</v>
      </c>
      <c r="J1167" s="21">
        <f t="shared" si="445"/>
        <v>-28.195885794556141</v>
      </c>
      <c r="K1167" s="27">
        <f t="shared" si="446"/>
        <v>14097.94289727807</v>
      </c>
      <c r="L1167" s="16">
        <f>Daten!G1167</f>
        <v>165</v>
      </c>
      <c r="M1167" s="16">
        <f>Daten!H1167</f>
        <v>673</v>
      </c>
      <c r="N1167" s="16">
        <f>Daten!I1167</f>
        <v>170</v>
      </c>
      <c r="O1167" s="28">
        <f t="shared" si="447"/>
        <v>0.49777117384843983</v>
      </c>
      <c r="P1167" s="16">
        <f t="shared" si="448"/>
        <v>372.17690841661528</v>
      </c>
      <c r="Q1167" s="21">
        <f t="shared" si="449"/>
        <v>-37.176908416615277</v>
      </c>
      <c r="R1167" s="27">
        <f t="shared" si="450"/>
        <v>-7435.3816833230558</v>
      </c>
      <c r="S1167" s="9">
        <f>Daten!K1167</f>
        <v>13342</v>
      </c>
      <c r="T1167" s="9">
        <f>Daten!L1167</f>
        <v>61662</v>
      </c>
      <c r="U1167" s="9">
        <f>Daten!M1167</f>
        <v>98792</v>
      </c>
      <c r="V1167" s="9">
        <f>Daten!N1167</f>
        <v>500</v>
      </c>
      <c r="W1167" s="9">
        <f>Daten!O1167</f>
        <v>500</v>
      </c>
      <c r="X1167" s="23">
        <f t="shared" si="451"/>
        <v>173796</v>
      </c>
      <c r="Y1167" s="9">
        <f t="shared" si="452"/>
        <v>356546.54243776668</v>
      </c>
      <c r="Z1167" s="21">
        <f t="shared" si="453"/>
        <v>-182750.54243776668</v>
      </c>
      <c r="AA1167" s="27">
        <f t="shared" si="454"/>
        <v>18275.054243776667</v>
      </c>
      <c r="AB1167" s="32">
        <f t="shared" si="455"/>
        <v>24937.615457731681</v>
      </c>
      <c r="AC1167" s="31">
        <f t="shared" si="456"/>
        <v>24937.615457731681</v>
      </c>
      <c r="AG1167" s="26">
        <f t="shared" si="457"/>
        <v>14097.94289727807</v>
      </c>
      <c r="AH1167" s="26">
        <f t="shared" si="458"/>
        <v>18275.054243776667</v>
      </c>
      <c r="AI1167" s="26">
        <f t="shared" si="459"/>
        <v>32372.997141054737</v>
      </c>
      <c r="AJ1167" s="26">
        <f t="shared" si="460"/>
        <v>1</v>
      </c>
      <c r="AK1167" s="26">
        <f t="shared" si="461"/>
        <v>32372.997141054737</v>
      </c>
      <c r="AL1167" s="26">
        <f t="shared" ca="1" si="462"/>
        <v>61838</v>
      </c>
      <c r="AM1167" s="26">
        <f t="shared" ca="1" si="463"/>
        <v>41</v>
      </c>
      <c r="AN1167" s="26">
        <f ca="1">IF(AM1167=0,0,COUNTIF($AM$19:AM1167,C1167*10+1))</f>
        <v>124</v>
      </c>
      <c r="AO1167" s="21">
        <f t="shared" ca="1" si="464"/>
        <v>0</v>
      </c>
      <c r="AP1167" s="33">
        <f t="shared" ca="1" si="465"/>
        <v>61838</v>
      </c>
      <c r="AR1167" s="111">
        <v>27951</v>
      </c>
      <c r="AS1167" s="26"/>
    </row>
    <row r="1168" spans="1:45" x14ac:dyDescent="0.2">
      <c r="A1168" s="15">
        <f>Daten!A1168</f>
        <v>41332</v>
      </c>
      <c r="B1168" s="8" t="str">
        <f>Daten!B1168</f>
        <v>St. Martin im Mühlkreis</v>
      </c>
      <c r="C1168" s="15">
        <f t="shared" si="441"/>
        <v>4</v>
      </c>
      <c r="D1168" s="10">
        <f>Daten!D1168</f>
        <v>0</v>
      </c>
      <c r="E1168" s="9">
        <f>Daten!E1168</f>
        <v>3779</v>
      </c>
      <c r="F1168" s="9">
        <f>Daten!F1168</f>
        <v>3683</v>
      </c>
      <c r="G1168" s="27">
        <f t="shared" si="442"/>
        <v>96</v>
      </c>
      <c r="H1168" s="29">
        <f t="shared" si="443"/>
        <v>2.60657073038284E-2</v>
      </c>
      <c r="I1168" s="21">
        <f t="shared" si="444"/>
        <v>47.507768701222162</v>
      </c>
      <c r="J1168" s="21">
        <f t="shared" si="445"/>
        <v>48.492231298777838</v>
      </c>
      <c r="K1168" s="27">
        <f t="shared" si="446"/>
        <v>-24246.115649388918</v>
      </c>
      <c r="L1168" s="16">
        <f>Daten!G1168</f>
        <v>665</v>
      </c>
      <c r="M1168" s="16">
        <f>Daten!H1168</f>
        <v>2544</v>
      </c>
      <c r="N1168" s="16">
        <f>Daten!I1168</f>
        <v>570</v>
      </c>
      <c r="O1168" s="28">
        <f t="shared" si="447"/>
        <v>0.48545597484276731</v>
      </c>
      <c r="P1168" s="16">
        <f t="shared" si="448"/>
        <v>1406.8618945198652</v>
      </c>
      <c r="Q1168" s="21">
        <f t="shared" si="449"/>
        <v>-171.86189451986525</v>
      </c>
      <c r="R1168" s="27">
        <f t="shared" si="450"/>
        <v>-34372.378903973047</v>
      </c>
      <c r="S1168" s="9">
        <f>Daten!K1168</f>
        <v>22097</v>
      </c>
      <c r="T1168" s="9">
        <f>Daten!L1168</f>
        <v>323733</v>
      </c>
      <c r="U1168" s="9">
        <f>Daten!M1168</f>
        <v>1271617</v>
      </c>
      <c r="V1168" s="9">
        <f>Daten!N1168</f>
        <v>500</v>
      </c>
      <c r="W1168" s="9">
        <f>Daten!O1168</f>
        <v>500</v>
      </c>
      <c r="X1168" s="23">
        <f t="shared" si="451"/>
        <v>1617447</v>
      </c>
      <c r="Y1168" s="9">
        <f t="shared" si="452"/>
        <v>1336695.817333651</v>
      </c>
      <c r="Z1168" s="21">
        <f t="shared" si="453"/>
        <v>280751.18266634899</v>
      </c>
      <c r="AA1168" s="27">
        <f t="shared" si="454"/>
        <v>-28075.118266634901</v>
      </c>
      <c r="AB1168" s="32">
        <f t="shared" si="455"/>
        <v>-86693.612819996866</v>
      </c>
      <c r="AC1168" s="31">
        <f t="shared" si="456"/>
        <v>0</v>
      </c>
      <c r="AG1168" s="26">
        <f t="shared" si="457"/>
        <v>0</v>
      </c>
      <c r="AH1168" s="26">
        <f t="shared" si="458"/>
        <v>0</v>
      </c>
      <c r="AI1168" s="26">
        <f t="shared" si="459"/>
        <v>0</v>
      </c>
      <c r="AJ1168" s="26">
        <f t="shared" si="460"/>
        <v>1</v>
      </c>
      <c r="AK1168" s="26">
        <f t="shared" si="461"/>
        <v>0</v>
      </c>
      <c r="AL1168" s="26">
        <f t="shared" ca="1" si="462"/>
        <v>0</v>
      </c>
      <c r="AM1168" s="26">
        <f t="shared" ca="1" si="463"/>
        <v>0</v>
      </c>
      <c r="AN1168" s="26">
        <f ca="1">IF(AM1168=0,0,COUNTIF($AM$19:AM1168,C1168*10+1))</f>
        <v>0</v>
      </c>
      <c r="AO1168" s="21">
        <f t="shared" ca="1" si="464"/>
        <v>0</v>
      </c>
      <c r="AP1168" s="33">
        <f t="shared" ca="1" si="465"/>
        <v>0</v>
      </c>
      <c r="AR1168" s="111">
        <v>0</v>
      </c>
      <c r="AS1168" s="26"/>
    </row>
    <row r="1169" spans="1:45" x14ac:dyDescent="0.2">
      <c r="A1169" s="15">
        <f>Daten!A1169</f>
        <v>41333</v>
      </c>
      <c r="B1169" s="8" t="str">
        <f>Daten!B1169</f>
        <v>St. Oswald bei Haslach</v>
      </c>
      <c r="C1169" s="15">
        <f t="shared" si="441"/>
        <v>4</v>
      </c>
      <c r="D1169" s="10">
        <f>Daten!D1169</f>
        <v>0</v>
      </c>
      <c r="E1169" s="9">
        <f>Daten!E1169</f>
        <v>488</v>
      </c>
      <c r="F1169" s="9">
        <f>Daten!F1169</f>
        <v>505</v>
      </c>
      <c r="G1169" s="27">
        <f t="shared" si="442"/>
        <v>-17</v>
      </c>
      <c r="H1169" s="29">
        <f t="shared" si="443"/>
        <v>-3.3663366336633666E-2</v>
      </c>
      <c r="I1169" s="21">
        <f t="shared" si="444"/>
        <v>6.514098070626444</v>
      </c>
      <c r="J1169" s="21">
        <f t="shared" si="445"/>
        <v>-23.514098070626446</v>
      </c>
      <c r="K1169" s="27">
        <f t="shared" si="446"/>
        <v>11757.049035313223</v>
      </c>
      <c r="L1169" s="16">
        <f>Daten!G1169</f>
        <v>77</v>
      </c>
      <c r="M1169" s="16">
        <f>Daten!H1169</f>
        <v>334</v>
      </c>
      <c r="N1169" s="16">
        <f>Daten!I1169</f>
        <v>77</v>
      </c>
      <c r="O1169" s="28">
        <f t="shared" si="447"/>
        <v>0.46107784431137727</v>
      </c>
      <c r="P1169" s="16">
        <f t="shared" si="448"/>
        <v>184.70592483083135</v>
      </c>
      <c r="Q1169" s="21">
        <f t="shared" si="449"/>
        <v>-30.70592483083135</v>
      </c>
      <c r="R1169" s="27">
        <f t="shared" si="450"/>
        <v>-6141.18496616627</v>
      </c>
      <c r="S1169" s="9">
        <f>Daten!K1169</f>
        <v>6556</v>
      </c>
      <c r="T1169" s="9">
        <f>Daten!L1169</f>
        <v>31875</v>
      </c>
      <c r="U1169" s="9">
        <f>Daten!M1169</f>
        <v>22327</v>
      </c>
      <c r="V1169" s="9">
        <f>Daten!N1169</f>
        <v>500</v>
      </c>
      <c r="W1169" s="9">
        <f>Daten!O1169</f>
        <v>500</v>
      </c>
      <c r="X1169" s="23">
        <f t="shared" si="451"/>
        <v>60758</v>
      </c>
      <c r="Y1169" s="9">
        <f t="shared" si="452"/>
        <v>172613.80229129974</v>
      </c>
      <c r="Z1169" s="21">
        <f t="shared" si="453"/>
        <v>-111855.80229129974</v>
      </c>
      <c r="AA1169" s="27">
        <f t="shared" si="454"/>
        <v>11185.580229129975</v>
      </c>
      <c r="AB1169" s="32">
        <f t="shared" si="455"/>
        <v>16801.444298276929</v>
      </c>
      <c r="AC1169" s="31">
        <f t="shared" si="456"/>
        <v>16801.444298276929</v>
      </c>
      <c r="AG1169" s="26">
        <f t="shared" si="457"/>
        <v>11757.049035313223</v>
      </c>
      <c r="AH1169" s="26">
        <f t="shared" si="458"/>
        <v>11185.580229129975</v>
      </c>
      <c r="AI1169" s="26">
        <f t="shared" si="459"/>
        <v>22942.629264443196</v>
      </c>
      <c r="AJ1169" s="26">
        <f t="shared" si="460"/>
        <v>1</v>
      </c>
      <c r="AK1169" s="26">
        <f t="shared" si="461"/>
        <v>22942.629264443196</v>
      </c>
      <c r="AL1169" s="26">
        <f t="shared" ca="1" si="462"/>
        <v>43824</v>
      </c>
      <c r="AM1169" s="26">
        <f t="shared" ca="1" si="463"/>
        <v>41</v>
      </c>
      <c r="AN1169" s="26">
        <f ca="1">IF(AM1169=0,0,COUNTIF($AM$19:AM1169,C1169*10+1))</f>
        <v>125</v>
      </c>
      <c r="AO1169" s="21">
        <f t="shared" ca="1" si="464"/>
        <v>0</v>
      </c>
      <c r="AP1169" s="33">
        <f t="shared" ca="1" si="465"/>
        <v>43824</v>
      </c>
      <c r="AR1169" s="111">
        <v>19808</v>
      </c>
      <c r="AS1169" s="26"/>
    </row>
    <row r="1170" spans="1:45" x14ac:dyDescent="0.2">
      <c r="A1170" s="15">
        <f>Daten!A1170</f>
        <v>41334</v>
      </c>
      <c r="B1170" s="8" t="str">
        <f>Daten!B1170</f>
        <v>St. Peter am Wimberg</v>
      </c>
      <c r="C1170" s="15">
        <f t="shared" si="441"/>
        <v>4</v>
      </c>
      <c r="D1170" s="10">
        <f>Daten!D1170</f>
        <v>0</v>
      </c>
      <c r="E1170" s="9">
        <f>Daten!E1170</f>
        <v>1748</v>
      </c>
      <c r="F1170" s="9">
        <f>Daten!F1170</f>
        <v>1784</v>
      </c>
      <c r="G1170" s="27">
        <f t="shared" si="442"/>
        <v>-36</v>
      </c>
      <c r="H1170" s="29">
        <f t="shared" si="443"/>
        <v>-2.0179372197309416E-2</v>
      </c>
      <c r="I1170" s="21">
        <f t="shared" si="444"/>
        <v>23.012180114846686</v>
      </c>
      <c r="J1170" s="21">
        <f t="shared" si="445"/>
        <v>-59.012180114846686</v>
      </c>
      <c r="K1170" s="27">
        <f t="shared" si="446"/>
        <v>29506.090057423342</v>
      </c>
      <c r="L1170" s="16">
        <f>Daten!G1170</f>
        <v>256</v>
      </c>
      <c r="M1170" s="16">
        <f>Daten!H1170</f>
        <v>1203</v>
      </c>
      <c r="N1170" s="16">
        <f>Daten!I1170</f>
        <v>289</v>
      </c>
      <c r="O1170" s="28">
        <f t="shared" si="447"/>
        <v>0.45303408146300916</v>
      </c>
      <c r="P1170" s="16">
        <f t="shared" si="448"/>
        <v>665.27313644158721</v>
      </c>
      <c r="Q1170" s="21">
        <f t="shared" si="449"/>
        <v>-120.27313644158721</v>
      </c>
      <c r="R1170" s="27">
        <f t="shared" si="450"/>
        <v>-24054.627288317442</v>
      </c>
      <c r="S1170" s="9">
        <f>Daten!K1170</f>
        <v>8237</v>
      </c>
      <c r="T1170" s="9">
        <f>Daten!L1170</f>
        <v>112190</v>
      </c>
      <c r="U1170" s="9">
        <f>Daten!M1170</f>
        <v>370171</v>
      </c>
      <c r="V1170" s="9">
        <f>Daten!N1170</f>
        <v>500</v>
      </c>
      <c r="W1170" s="9">
        <f>Daten!O1170</f>
        <v>500</v>
      </c>
      <c r="X1170" s="23">
        <f t="shared" si="451"/>
        <v>490598</v>
      </c>
      <c r="Y1170" s="9">
        <f t="shared" si="452"/>
        <v>618296.98033850815</v>
      </c>
      <c r="Z1170" s="21">
        <f t="shared" si="453"/>
        <v>-127698.98033850815</v>
      </c>
      <c r="AA1170" s="27">
        <f t="shared" si="454"/>
        <v>12769.898033850815</v>
      </c>
      <c r="AB1170" s="32">
        <f t="shared" si="455"/>
        <v>18221.360802956715</v>
      </c>
      <c r="AC1170" s="31">
        <f t="shared" si="456"/>
        <v>18221.360802956715</v>
      </c>
      <c r="AG1170" s="26">
        <f t="shared" si="457"/>
        <v>29506.090057423342</v>
      </c>
      <c r="AH1170" s="26">
        <f t="shared" si="458"/>
        <v>12769.898033850815</v>
      </c>
      <c r="AI1170" s="26">
        <f t="shared" si="459"/>
        <v>42275.988091274157</v>
      </c>
      <c r="AJ1170" s="26">
        <f t="shared" si="460"/>
        <v>1</v>
      </c>
      <c r="AK1170" s="26">
        <f t="shared" si="461"/>
        <v>42275.988091274157</v>
      </c>
      <c r="AL1170" s="26">
        <f t="shared" ca="1" si="462"/>
        <v>80754</v>
      </c>
      <c r="AM1170" s="26">
        <f t="shared" ca="1" si="463"/>
        <v>41</v>
      </c>
      <c r="AN1170" s="26">
        <f ca="1">IF(AM1170=0,0,COUNTIF($AM$19:AM1170,C1170*10+1))</f>
        <v>126</v>
      </c>
      <c r="AO1170" s="21">
        <f t="shared" ca="1" si="464"/>
        <v>0</v>
      </c>
      <c r="AP1170" s="33">
        <f t="shared" ca="1" si="465"/>
        <v>80754</v>
      </c>
      <c r="AR1170" s="111">
        <v>36501</v>
      </c>
      <c r="AS1170" s="26"/>
    </row>
    <row r="1171" spans="1:45" x14ac:dyDescent="0.2">
      <c r="A1171" s="15">
        <f>Daten!A1171</f>
        <v>41336</v>
      </c>
      <c r="B1171" s="8" t="str">
        <f>Daten!B1171</f>
        <v>St. Ulrich im Mühlkreis</v>
      </c>
      <c r="C1171" s="15">
        <f t="shared" ref="C1171:C1234" si="466">INT(A1171/10000)</f>
        <v>4</v>
      </c>
      <c r="D1171" s="10">
        <f>Daten!D1171</f>
        <v>0</v>
      </c>
      <c r="E1171" s="9">
        <f>Daten!E1171</f>
        <v>643</v>
      </c>
      <c r="F1171" s="9">
        <f>Daten!F1171</f>
        <v>634</v>
      </c>
      <c r="G1171" s="27">
        <f t="shared" ref="G1171:G1234" si="467">E1171-F1171</f>
        <v>9</v>
      </c>
      <c r="H1171" s="29">
        <f t="shared" ref="H1171:H1234" si="468">G1171/F1171</f>
        <v>1.4195583596214511E-2</v>
      </c>
      <c r="I1171" s="21">
        <f t="shared" ref="I1171:I1234" si="469">F1171*$I$6</f>
        <v>8.1780953995587424</v>
      </c>
      <c r="J1171" s="21">
        <f t="shared" ref="J1171:J1234" si="470">G1171-I1171</f>
        <v>0.82190460044125757</v>
      </c>
      <c r="K1171" s="27">
        <f t="shared" ref="K1171:K1234" si="471">-J1171*$K$5</f>
        <v>-410.95230022062879</v>
      </c>
      <c r="L1171" s="16">
        <f>Daten!G1171</f>
        <v>113</v>
      </c>
      <c r="M1171" s="16">
        <f>Daten!H1171</f>
        <v>422</v>
      </c>
      <c r="N1171" s="16">
        <f>Daten!I1171</f>
        <v>108</v>
      </c>
      <c r="O1171" s="28">
        <f t="shared" ref="O1171:O1234" si="472">(L1171+N1171)/M1171</f>
        <v>0.523696682464455</v>
      </c>
      <c r="P1171" s="16">
        <f t="shared" ref="P1171:P1234" si="473">M1171*$P$6</f>
        <v>233.37095891799649</v>
      </c>
      <c r="Q1171" s="21">
        <f t="shared" ref="Q1171:Q1234" si="474">L1171+N1171-P1171</f>
        <v>-12.370958917996489</v>
      </c>
      <c r="R1171" s="27">
        <f t="shared" ref="R1171:R1234" si="475">Q1171*$R$5</f>
        <v>-2474.1917835992981</v>
      </c>
      <c r="S1171" s="9">
        <f>Daten!K1171</f>
        <v>12237</v>
      </c>
      <c r="T1171" s="9">
        <f>Daten!L1171</f>
        <v>27223</v>
      </c>
      <c r="U1171" s="9">
        <f>Daten!M1171</f>
        <v>21302</v>
      </c>
      <c r="V1171" s="9">
        <f>Daten!N1171</f>
        <v>500</v>
      </c>
      <c r="W1171" s="9">
        <f>Daten!O1171</f>
        <v>500</v>
      </c>
      <c r="X1171" s="23">
        <f t="shared" ref="X1171:X1234" si="476">S1171/V1171*500+T1171/W1171*500+U1171</f>
        <v>60762</v>
      </c>
      <c r="Y1171" s="9">
        <f t="shared" ref="Y1171:Y1234" si="477">E1171*$Y$6</f>
        <v>227439.90752726584</v>
      </c>
      <c r="Z1171" s="21">
        <f t="shared" ref="Z1171:Z1234" si="478">X1171-Y1171</f>
        <v>-166677.90752726584</v>
      </c>
      <c r="AA1171" s="27">
        <f t="shared" ref="AA1171:AA1234" si="479">-Z1171*$AA$5</f>
        <v>16667.790752726585</v>
      </c>
      <c r="AB1171" s="32">
        <f t="shared" ref="AB1171:AB1234" si="480">K1171+R1171+AA1171</f>
        <v>13782.646668906658</v>
      </c>
      <c r="AC1171" s="31">
        <f t="shared" ref="AC1171:AC1234" si="481">MAX(0,AB1171)</f>
        <v>13782.646668906658</v>
      </c>
      <c r="AG1171" s="26">
        <f t="shared" ref="AG1171:AG1234" si="482">IF(AB1171&gt;0,K1171,0)</f>
        <v>-410.95230022062879</v>
      </c>
      <c r="AH1171" s="26">
        <f t="shared" ref="AH1171:AH1234" si="483">IF(AB1171&gt;0,AA1171,0)</f>
        <v>16667.790752726585</v>
      </c>
      <c r="AI1171" s="26">
        <f t="shared" ref="AI1171:AI1234" si="484">AG1171+AH1171</f>
        <v>16256.838452505956</v>
      </c>
      <c r="AJ1171" s="26">
        <f t="shared" ref="AJ1171:AJ1234" si="485">IF(AND(V1171=500,W1171=500),1,0)</f>
        <v>1</v>
      </c>
      <c r="AK1171" s="26">
        <f t="shared" ref="AK1171:AK1234" si="486">IF(AND(AJ1171=1,AI1171&gt;=E1171*$AK$5),AI1171,0)</f>
        <v>16256.838452505956</v>
      </c>
      <c r="AL1171" s="26">
        <f t="shared" ref="AL1171:AL1234" ca="1" si="487">IF(OFFSET($AK$6,C1171,0)=0,0,ROUND(AK1171*OFFSET($AF$6,C1171,0)/OFFSET($AK$6,C1171,0),0))</f>
        <v>31053</v>
      </c>
      <c r="AM1171" s="26">
        <f t="shared" ref="AM1171:AM1234" ca="1" si="488">IF(AL1171&gt;0,C1171*10+1,0)</f>
        <v>41</v>
      </c>
      <c r="AN1171" s="26">
        <f ca="1">IF(AM1171=0,0,COUNTIF($AM$19:AM1171,C1171*10+1))</f>
        <v>127</v>
      </c>
      <c r="AO1171" s="21">
        <f t="shared" ref="AO1171:AO1234" ca="1" si="489">IF(AN1171=1,OFFSET($AF$6,C1171,0)-OFFSET($AL$6,C1171,0),0)</f>
        <v>0</v>
      </c>
      <c r="AP1171" s="33">
        <f t="shared" ref="AP1171:AP1234" ca="1" si="490">AL1171+AO1171</f>
        <v>31053</v>
      </c>
      <c r="AR1171" s="111">
        <v>14036</v>
      </c>
      <c r="AS1171" s="26"/>
    </row>
    <row r="1172" spans="1:45" x14ac:dyDescent="0.2">
      <c r="A1172" s="15">
        <f>Daten!A1172</f>
        <v>41337</v>
      </c>
      <c r="B1172" s="8" t="str">
        <f>Daten!B1172</f>
        <v>St. Veit im Mühlkreis</v>
      </c>
      <c r="C1172" s="15">
        <f t="shared" si="466"/>
        <v>4</v>
      </c>
      <c r="D1172" s="10">
        <f>Daten!D1172</f>
        <v>0</v>
      </c>
      <c r="E1172" s="9">
        <f>Daten!E1172</f>
        <v>1246</v>
      </c>
      <c r="F1172" s="9">
        <f>Daten!F1172</f>
        <v>1187</v>
      </c>
      <c r="G1172" s="27">
        <f t="shared" si="467"/>
        <v>59</v>
      </c>
      <c r="H1172" s="29">
        <f t="shared" si="468"/>
        <v>4.9705139005897223E-2</v>
      </c>
      <c r="I1172" s="21">
        <f t="shared" si="469"/>
        <v>15.311355266997206</v>
      </c>
      <c r="J1172" s="21">
        <f t="shared" si="470"/>
        <v>43.688644733002796</v>
      </c>
      <c r="K1172" s="27">
        <f t="shared" si="471"/>
        <v>-21844.322366501397</v>
      </c>
      <c r="L1172" s="16">
        <f>Daten!G1172</f>
        <v>211</v>
      </c>
      <c r="M1172" s="16">
        <f>Daten!H1172</f>
        <v>782</v>
      </c>
      <c r="N1172" s="16">
        <f>Daten!I1172</f>
        <v>253</v>
      </c>
      <c r="O1172" s="28">
        <f t="shared" si="472"/>
        <v>0.59335038363171355</v>
      </c>
      <c r="P1172" s="16">
        <f t="shared" si="473"/>
        <v>432.45518927458119</v>
      </c>
      <c r="Q1172" s="21">
        <f t="shared" si="474"/>
        <v>31.544810725418813</v>
      </c>
      <c r="R1172" s="27">
        <f t="shared" si="475"/>
        <v>6308.9621450837622</v>
      </c>
      <c r="S1172" s="9">
        <f>Daten!K1172</f>
        <v>5520</v>
      </c>
      <c r="T1172" s="9">
        <f>Daten!L1172</f>
        <v>78328</v>
      </c>
      <c r="U1172" s="9">
        <f>Daten!M1172</f>
        <v>139258</v>
      </c>
      <c r="V1172" s="9">
        <f>Daten!N1172</f>
        <v>500</v>
      </c>
      <c r="W1172" s="9">
        <f>Daten!O1172</f>
        <v>500</v>
      </c>
      <c r="X1172" s="23">
        <f t="shared" si="476"/>
        <v>223106</v>
      </c>
      <c r="Y1172" s="9">
        <f t="shared" si="477"/>
        <v>440731.14273557271</v>
      </c>
      <c r="Z1172" s="21">
        <f t="shared" si="478"/>
        <v>-217625.14273557271</v>
      </c>
      <c r="AA1172" s="27">
        <f t="shared" si="479"/>
        <v>21762.514273557274</v>
      </c>
      <c r="AB1172" s="32">
        <f t="shared" si="480"/>
        <v>6227.1540521396382</v>
      </c>
      <c r="AC1172" s="31">
        <f t="shared" si="481"/>
        <v>6227.1540521396382</v>
      </c>
      <c r="AG1172" s="26">
        <f t="shared" si="482"/>
        <v>-21844.322366501397</v>
      </c>
      <c r="AH1172" s="26">
        <f t="shared" si="483"/>
        <v>21762.514273557274</v>
      </c>
      <c r="AI1172" s="26">
        <f t="shared" si="484"/>
        <v>-81.808092944123928</v>
      </c>
      <c r="AJ1172" s="26">
        <f t="shared" si="485"/>
        <v>1</v>
      </c>
      <c r="AK1172" s="26">
        <f t="shared" si="486"/>
        <v>0</v>
      </c>
      <c r="AL1172" s="26">
        <f t="shared" ca="1" si="487"/>
        <v>0</v>
      </c>
      <c r="AM1172" s="26">
        <f t="shared" ca="1" si="488"/>
        <v>0</v>
      </c>
      <c r="AN1172" s="26">
        <f ca="1">IF(AM1172=0,0,COUNTIF($AM$19:AM1172,C1172*10+1))</f>
        <v>0</v>
      </c>
      <c r="AO1172" s="21">
        <f t="shared" ca="1" si="489"/>
        <v>0</v>
      </c>
      <c r="AP1172" s="33">
        <f t="shared" ca="1" si="490"/>
        <v>0</v>
      </c>
      <c r="AR1172" s="111">
        <v>0</v>
      </c>
      <c r="AS1172" s="26"/>
    </row>
    <row r="1173" spans="1:45" x14ac:dyDescent="0.2">
      <c r="A1173" s="15">
        <f>Daten!A1173</f>
        <v>41338</v>
      </c>
      <c r="B1173" s="8" t="str">
        <f>Daten!B1173</f>
        <v>Sarleinsbach</v>
      </c>
      <c r="C1173" s="15">
        <f t="shared" si="466"/>
        <v>4</v>
      </c>
      <c r="D1173" s="10">
        <f>Daten!D1173</f>
        <v>0</v>
      </c>
      <c r="E1173" s="9">
        <f>Daten!E1173</f>
        <v>2284</v>
      </c>
      <c r="F1173" s="9">
        <f>Daten!F1173</f>
        <v>2263</v>
      </c>
      <c r="G1173" s="27">
        <f t="shared" si="467"/>
        <v>21</v>
      </c>
      <c r="H1173" s="29">
        <f t="shared" si="468"/>
        <v>9.2797171895713654E-3</v>
      </c>
      <c r="I1173" s="21">
        <f t="shared" si="469"/>
        <v>29.190898878866619</v>
      </c>
      <c r="J1173" s="21">
        <f t="shared" si="470"/>
        <v>-8.1908988788666193</v>
      </c>
      <c r="K1173" s="27">
        <f t="shared" si="471"/>
        <v>4095.4494394333096</v>
      </c>
      <c r="L1173" s="16">
        <f>Daten!G1173</f>
        <v>385</v>
      </c>
      <c r="M1173" s="16">
        <f>Daten!H1173</f>
        <v>1527</v>
      </c>
      <c r="N1173" s="16">
        <f>Daten!I1173</f>
        <v>372</v>
      </c>
      <c r="O1173" s="28">
        <f t="shared" si="472"/>
        <v>0.49574328749181401</v>
      </c>
      <c r="P1173" s="16">
        <f t="shared" si="473"/>
        <v>844.44894376251341</v>
      </c>
      <c r="Q1173" s="21">
        <f t="shared" si="474"/>
        <v>-87.448943762513409</v>
      </c>
      <c r="R1173" s="27">
        <f t="shared" si="475"/>
        <v>-17489.788752502682</v>
      </c>
      <c r="S1173" s="9">
        <f>Daten!K1173</f>
        <v>23745</v>
      </c>
      <c r="T1173" s="9">
        <f>Daten!L1173</f>
        <v>188839</v>
      </c>
      <c r="U1173" s="9">
        <f>Daten!M1173</f>
        <v>1424168</v>
      </c>
      <c r="V1173" s="9">
        <f>Daten!N1173</f>
        <v>500</v>
      </c>
      <c r="W1173" s="9">
        <f>Daten!O1173</f>
        <v>500</v>
      </c>
      <c r="X1173" s="23">
        <f t="shared" si="476"/>
        <v>1636752</v>
      </c>
      <c r="Y1173" s="9">
        <f t="shared" si="477"/>
        <v>807889.18941255868</v>
      </c>
      <c r="Z1173" s="21">
        <f t="shared" si="478"/>
        <v>828862.81058744132</v>
      </c>
      <c r="AA1173" s="27">
        <f t="shared" si="479"/>
        <v>-82886.281058744134</v>
      </c>
      <c r="AB1173" s="32">
        <f t="shared" si="480"/>
        <v>-96280.620371813508</v>
      </c>
      <c r="AC1173" s="31">
        <f t="shared" si="481"/>
        <v>0</v>
      </c>
      <c r="AG1173" s="26">
        <f t="shared" si="482"/>
        <v>0</v>
      </c>
      <c r="AH1173" s="26">
        <f t="shared" si="483"/>
        <v>0</v>
      </c>
      <c r="AI1173" s="26">
        <f t="shared" si="484"/>
        <v>0</v>
      </c>
      <c r="AJ1173" s="26">
        <f t="shared" si="485"/>
        <v>1</v>
      </c>
      <c r="AK1173" s="26">
        <f t="shared" si="486"/>
        <v>0</v>
      </c>
      <c r="AL1173" s="26">
        <f t="shared" ca="1" si="487"/>
        <v>0</v>
      </c>
      <c r="AM1173" s="26">
        <f t="shared" ca="1" si="488"/>
        <v>0</v>
      </c>
      <c r="AN1173" s="26">
        <f ca="1">IF(AM1173=0,0,COUNTIF($AM$19:AM1173,C1173*10+1))</f>
        <v>0</v>
      </c>
      <c r="AO1173" s="21">
        <f t="shared" ca="1" si="489"/>
        <v>0</v>
      </c>
      <c r="AP1173" s="33">
        <f t="shared" ca="1" si="490"/>
        <v>0</v>
      </c>
      <c r="AR1173" s="111">
        <v>0</v>
      </c>
      <c r="AS1173" s="26"/>
    </row>
    <row r="1174" spans="1:45" x14ac:dyDescent="0.2">
      <c r="A1174" s="15">
        <f>Daten!A1174</f>
        <v>41341</v>
      </c>
      <c r="B1174" s="8" t="str">
        <f>Daten!B1174</f>
        <v>Schwarzenberg am Böhmerwald</v>
      </c>
      <c r="C1174" s="15">
        <f t="shared" si="466"/>
        <v>4</v>
      </c>
      <c r="D1174" s="10">
        <f>Daten!D1174</f>
        <v>0</v>
      </c>
      <c r="E1174" s="9">
        <f>Daten!E1174</f>
        <v>575</v>
      </c>
      <c r="F1174" s="9">
        <f>Daten!F1174</f>
        <v>631</v>
      </c>
      <c r="G1174" s="27">
        <f t="shared" si="467"/>
        <v>-56</v>
      </c>
      <c r="H1174" s="29">
        <f t="shared" si="468"/>
        <v>-8.874801901743265E-2</v>
      </c>
      <c r="I1174" s="21">
        <f t="shared" si="469"/>
        <v>8.1393977872579928</v>
      </c>
      <c r="J1174" s="21">
        <f t="shared" si="470"/>
        <v>-64.139397787257991</v>
      </c>
      <c r="K1174" s="27">
        <f t="shared" si="471"/>
        <v>32069.698893628996</v>
      </c>
      <c r="L1174" s="16">
        <f>Daten!G1174</f>
        <v>60</v>
      </c>
      <c r="M1174" s="16">
        <f>Daten!H1174</f>
        <v>373</v>
      </c>
      <c r="N1174" s="16">
        <f>Daten!I1174</f>
        <v>142</v>
      </c>
      <c r="O1174" s="28">
        <f t="shared" si="472"/>
        <v>0.54155495978552282</v>
      </c>
      <c r="P1174" s="16">
        <f t="shared" si="473"/>
        <v>206.27338311946136</v>
      </c>
      <c r="Q1174" s="21">
        <f t="shared" si="474"/>
        <v>-4.2733831194613572</v>
      </c>
      <c r="R1174" s="27">
        <f t="shared" si="475"/>
        <v>-854.67662389227144</v>
      </c>
      <c r="S1174" s="9">
        <f>Daten!K1174</f>
        <v>11392</v>
      </c>
      <c r="T1174" s="9">
        <f>Daten!L1174</f>
        <v>48622</v>
      </c>
      <c r="U1174" s="9">
        <f>Daten!M1174</f>
        <v>29865</v>
      </c>
      <c r="V1174" s="9">
        <f>Daten!N1174</f>
        <v>500</v>
      </c>
      <c r="W1174" s="9">
        <f>Daten!O1174</f>
        <v>500</v>
      </c>
      <c r="X1174" s="23">
        <f t="shared" si="476"/>
        <v>89879</v>
      </c>
      <c r="Y1174" s="9">
        <f t="shared" si="477"/>
        <v>203387.16458503556</v>
      </c>
      <c r="Z1174" s="21">
        <f t="shared" si="478"/>
        <v>-113508.16458503556</v>
      </c>
      <c r="AA1174" s="27">
        <f t="shared" si="479"/>
        <v>11350.816458503556</v>
      </c>
      <c r="AB1174" s="32">
        <f t="shared" si="480"/>
        <v>42565.838728240284</v>
      </c>
      <c r="AC1174" s="31">
        <f t="shared" si="481"/>
        <v>42565.838728240284</v>
      </c>
      <c r="AG1174" s="26">
        <f t="shared" si="482"/>
        <v>32069.698893628996</v>
      </c>
      <c r="AH1174" s="26">
        <f t="shared" si="483"/>
        <v>11350.816458503556</v>
      </c>
      <c r="AI1174" s="26">
        <f t="shared" si="484"/>
        <v>43420.515352132556</v>
      </c>
      <c r="AJ1174" s="26">
        <f t="shared" si="485"/>
        <v>1</v>
      </c>
      <c r="AK1174" s="26">
        <f t="shared" si="486"/>
        <v>43420.515352132556</v>
      </c>
      <c r="AL1174" s="26">
        <f t="shared" ca="1" si="487"/>
        <v>82940</v>
      </c>
      <c r="AM1174" s="26">
        <f t="shared" ca="1" si="488"/>
        <v>41</v>
      </c>
      <c r="AN1174" s="26">
        <f ca="1">IF(AM1174=0,0,COUNTIF($AM$19:AM1174,C1174*10+1))</f>
        <v>128</v>
      </c>
      <c r="AO1174" s="21">
        <f t="shared" ca="1" si="489"/>
        <v>0</v>
      </c>
      <c r="AP1174" s="33">
        <f t="shared" ca="1" si="490"/>
        <v>82940</v>
      </c>
      <c r="AR1174" s="111">
        <v>37489</v>
      </c>
      <c r="AS1174" s="26"/>
    </row>
    <row r="1175" spans="1:45" x14ac:dyDescent="0.2">
      <c r="A1175" s="15">
        <f>Daten!A1175</f>
        <v>41342</v>
      </c>
      <c r="B1175" s="8" t="str">
        <f>Daten!B1175</f>
        <v>Ulrichsberg</v>
      </c>
      <c r="C1175" s="15">
        <f t="shared" si="466"/>
        <v>4</v>
      </c>
      <c r="D1175" s="10">
        <f>Daten!D1175</f>
        <v>0</v>
      </c>
      <c r="E1175" s="9">
        <f>Daten!E1175</f>
        <v>2834</v>
      </c>
      <c r="F1175" s="9">
        <f>Daten!F1175</f>
        <v>2829</v>
      </c>
      <c r="G1175" s="27">
        <f t="shared" si="467"/>
        <v>5</v>
      </c>
      <c r="H1175" s="29">
        <f t="shared" si="468"/>
        <v>1.7674089784376105E-3</v>
      </c>
      <c r="I1175" s="21">
        <f t="shared" si="469"/>
        <v>36.491848399608337</v>
      </c>
      <c r="J1175" s="21">
        <f t="shared" si="470"/>
        <v>-31.491848399608337</v>
      </c>
      <c r="K1175" s="27">
        <f t="shared" si="471"/>
        <v>15745.924199804169</v>
      </c>
      <c r="L1175" s="16">
        <f>Daten!G1175</f>
        <v>345</v>
      </c>
      <c r="M1175" s="16">
        <f>Daten!H1175</f>
        <v>1860</v>
      </c>
      <c r="N1175" s="16">
        <f>Daten!I1175</f>
        <v>629</v>
      </c>
      <c r="O1175" s="28">
        <f t="shared" si="472"/>
        <v>0.52365591397849465</v>
      </c>
      <c r="P1175" s="16">
        <f t="shared" si="473"/>
        <v>1028.6018568423542</v>
      </c>
      <c r="Q1175" s="21">
        <f t="shared" si="474"/>
        <v>-54.601856842354209</v>
      </c>
      <c r="R1175" s="27">
        <f t="shared" si="475"/>
        <v>-10920.371368470842</v>
      </c>
      <c r="S1175" s="9">
        <f>Daten!K1175</f>
        <v>27368</v>
      </c>
      <c r="T1175" s="9">
        <f>Daten!L1175</f>
        <v>240725</v>
      </c>
      <c r="U1175" s="9">
        <f>Daten!M1175</f>
        <v>740596</v>
      </c>
      <c r="V1175" s="9">
        <f>Daten!N1175</f>
        <v>500</v>
      </c>
      <c r="W1175" s="9">
        <f>Daten!O1175</f>
        <v>500</v>
      </c>
      <c r="X1175" s="23">
        <f t="shared" si="476"/>
        <v>1008689</v>
      </c>
      <c r="Y1175" s="9">
        <f t="shared" si="477"/>
        <v>1002433.4337982448</v>
      </c>
      <c r="Z1175" s="21">
        <f t="shared" si="478"/>
        <v>6255.5662017551949</v>
      </c>
      <c r="AA1175" s="27">
        <f t="shared" si="479"/>
        <v>-625.55662017551958</v>
      </c>
      <c r="AB1175" s="32">
        <f t="shared" si="480"/>
        <v>4199.9962111578079</v>
      </c>
      <c r="AC1175" s="31">
        <f t="shared" si="481"/>
        <v>4199.9962111578079</v>
      </c>
      <c r="AG1175" s="26">
        <f t="shared" si="482"/>
        <v>15745.924199804169</v>
      </c>
      <c r="AH1175" s="26">
        <f t="shared" si="483"/>
        <v>-625.55662017551958</v>
      </c>
      <c r="AI1175" s="26">
        <f t="shared" si="484"/>
        <v>15120.36757962865</v>
      </c>
      <c r="AJ1175" s="26">
        <f t="shared" si="485"/>
        <v>1</v>
      </c>
      <c r="AK1175" s="26">
        <f t="shared" si="486"/>
        <v>15120.36757962865</v>
      </c>
      <c r="AL1175" s="26">
        <f t="shared" ca="1" si="487"/>
        <v>28882</v>
      </c>
      <c r="AM1175" s="26">
        <f t="shared" ca="1" si="488"/>
        <v>41</v>
      </c>
      <c r="AN1175" s="26">
        <f ca="1">IF(AM1175=0,0,COUNTIF($AM$19:AM1175,C1175*10+1))</f>
        <v>129</v>
      </c>
      <c r="AO1175" s="21">
        <f t="shared" ca="1" si="489"/>
        <v>0</v>
      </c>
      <c r="AP1175" s="33">
        <f t="shared" ca="1" si="490"/>
        <v>28882</v>
      </c>
      <c r="AR1175" s="111">
        <v>13054</v>
      </c>
      <c r="AS1175" s="26"/>
    </row>
    <row r="1176" spans="1:45" x14ac:dyDescent="0.2">
      <c r="A1176" s="15" t="str">
        <f>Daten!A1176</f>
        <v>41343</v>
      </c>
      <c r="B1176" s="8" t="str">
        <f>Daten!B1176</f>
        <v>Aigen-Schlägl</v>
      </c>
      <c r="C1176" s="15">
        <f t="shared" si="466"/>
        <v>4</v>
      </c>
      <c r="D1176" s="10">
        <f>Daten!D1176</f>
        <v>0</v>
      </c>
      <c r="E1176" s="9">
        <f>Daten!E1176</f>
        <v>3235</v>
      </c>
      <c r="F1176" s="9">
        <f>Daten!F1176</f>
        <v>3136</v>
      </c>
      <c r="G1176" s="27">
        <f t="shared" si="467"/>
        <v>99</v>
      </c>
      <c r="H1176" s="29">
        <f t="shared" si="468"/>
        <v>3.1568877551020405E-2</v>
      </c>
      <c r="I1176" s="21">
        <f t="shared" si="469"/>
        <v>40.451904058385203</v>
      </c>
      <c r="J1176" s="21">
        <f t="shared" si="470"/>
        <v>58.548095941614797</v>
      </c>
      <c r="K1176" s="27">
        <f t="shared" si="471"/>
        <v>-29274.047970807398</v>
      </c>
      <c r="L1176" s="16">
        <f>Daten!G1176</f>
        <v>466</v>
      </c>
      <c r="M1176" s="16">
        <f>Daten!H1176</f>
        <v>2086</v>
      </c>
      <c r="N1176" s="16">
        <f>Daten!I1176</f>
        <v>683</v>
      </c>
      <c r="O1176" s="28">
        <f t="shared" si="472"/>
        <v>0.5508149568552253</v>
      </c>
      <c r="P1176" s="16">
        <f t="shared" si="473"/>
        <v>1153.5825125662102</v>
      </c>
      <c r="Q1176" s="21">
        <f t="shared" si="474"/>
        <v>-4.5825125662101982</v>
      </c>
      <c r="R1176" s="27">
        <f t="shared" si="475"/>
        <v>-916.50251324203964</v>
      </c>
      <c r="S1176" s="9">
        <f>Daten!K1176</f>
        <v>28519</v>
      </c>
      <c r="T1176" s="9">
        <f>Daten!L1176</f>
        <v>322059</v>
      </c>
      <c r="U1176" s="9">
        <f>Daten!M1176</f>
        <v>779338</v>
      </c>
      <c r="V1176" s="9">
        <f>Daten!N1176</f>
        <v>500</v>
      </c>
      <c r="W1176" s="9">
        <f>Daten!O1176</f>
        <v>500</v>
      </c>
      <c r="X1176" s="23">
        <f t="shared" si="476"/>
        <v>1129916</v>
      </c>
      <c r="Y1176" s="9">
        <f t="shared" si="477"/>
        <v>1144273.8737958088</v>
      </c>
      <c r="Z1176" s="21">
        <f t="shared" si="478"/>
        <v>-14357.873795808759</v>
      </c>
      <c r="AA1176" s="27">
        <f t="shared" si="479"/>
        <v>1435.7873795808759</v>
      </c>
      <c r="AB1176" s="32">
        <f t="shared" si="480"/>
        <v>-28754.763104468562</v>
      </c>
      <c r="AC1176" s="31">
        <f t="shared" si="481"/>
        <v>0</v>
      </c>
      <c r="AG1176" s="26">
        <f t="shared" si="482"/>
        <v>0</v>
      </c>
      <c r="AH1176" s="26">
        <f t="shared" si="483"/>
        <v>0</v>
      </c>
      <c r="AI1176" s="26">
        <f t="shared" si="484"/>
        <v>0</v>
      </c>
      <c r="AJ1176" s="26">
        <f t="shared" si="485"/>
        <v>1</v>
      </c>
      <c r="AK1176" s="26">
        <f t="shared" si="486"/>
        <v>0</v>
      </c>
      <c r="AL1176" s="26">
        <f t="shared" ca="1" si="487"/>
        <v>0</v>
      </c>
      <c r="AM1176" s="26">
        <f t="shared" ca="1" si="488"/>
        <v>0</v>
      </c>
      <c r="AN1176" s="26">
        <f ca="1">IF(AM1176=0,0,COUNTIF($AM$19:AM1176,C1176*10+1))</f>
        <v>0</v>
      </c>
      <c r="AO1176" s="21">
        <f t="shared" ca="1" si="489"/>
        <v>0</v>
      </c>
      <c r="AP1176" s="33">
        <f t="shared" ca="1" si="490"/>
        <v>0</v>
      </c>
      <c r="AR1176" s="111">
        <v>0</v>
      </c>
      <c r="AS1176" s="26"/>
    </row>
    <row r="1177" spans="1:45" x14ac:dyDescent="0.2">
      <c r="A1177" s="15" t="str">
        <f>Daten!A1177</f>
        <v>41344</v>
      </c>
      <c r="B1177" s="8" t="str">
        <f>Daten!B1177</f>
        <v>Rohrbach-Berg</v>
      </c>
      <c r="C1177" s="15">
        <f t="shared" si="466"/>
        <v>4</v>
      </c>
      <c r="D1177" s="10">
        <f>Daten!D1177</f>
        <v>0</v>
      </c>
      <c r="E1177" s="9">
        <f>Daten!E1177</f>
        <v>5211</v>
      </c>
      <c r="F1177" s="9">
        <f>Daten!F1177</f>
        <v>5173</v>
      </c>
      <c r="G1177" s="27">
        <f t="shared" si="467"/>
        <v>38</v>
      </c>
      <c r="H1177" s="29">
        <f t="shared" si="468"/>
        <v>7.3458341387976026E-3</v>
      </c>
      <c r="I1177" s="21">
        <f t="shared" si="469"/>
        <v>66.727582810595237</v>
      </c>
      <c r="J1177" s="21">
        <f t="shared" si="470"/>
        <v>-28.727582810595237</v>
      </c>
      <c r="K1177" s="27">
        <f t="shared" si="471"/>
        <v>14363.791405297619</v>
      </c>
      <c r="L1177" s="16">
        <f>Daten!G1177</f>
        <v>721</v>
      </c>
      <c r="M1177" s="16">
        <f>Daten!H1177</f>
        <v>3431</v>
      </c>
      <c r="N1177" s="16">
        <f>Daten!I1177</f>
        <v>1059</v>
      </c>
      <c r="O1177" s="28">
        <f t="shared" si="472"/>
        <v>0.51879918391139612</v>
      </c>
      <c r="P1177" s="16">
        <f t="shared" si="473"/>
        <v>1897.3833176484502</v>
      </c>
      <c r="Q1177" s="21">
        <f t="shared" si="474"/>
        <v>-117.3833176484502</v>
      </c>
      <c r="R1177" s="27">
        <f t="shared" si="475"/>
        <v>-23476.663529690042</v>
      </c>
      <c r="S1177" s="9">
        <f>Daten!K1177</f>
        <v>29802</v>
      </c>
      <c r="T1177" s="9">
        <f>Daten!L1177</f>
        <v>621485</v>
      </c>
      <c r="U1177" s="9">
        <f>Daten!M1177</f>
        <v>2055487</v>
      </c>
      <c r="V1177" s="9">
        <f>Daten!N1177</f>
        <v>500</v>
      </c>
      <c r="W1177" s="9">
        <f>Daten!O1177</f>
        <v>500</v>
      </c>
      <c r="X1177" s="23">
        <f t="shared" si="476"/>
        <v>2706774</v>
      </c>
      <c r="Y1177" s="9">
        <f t="shared" si="477"/>
        <v>1843218.2863523832</v>
      </c>
      <c r="Z1177" s="21">
        <f t="shared" si="478"/>
        <v>863555.71364761679</v>
      </c>
      <c r="AA1177" s="27">
        <f t="shared" si="479"/>
        <v>-86355.571364761679</v>
      </c>
      <c r="AB1177" s="32">
        <f t="shared" si="480"/>
        <v>-95468.443489154102</v>
      </c>
      <c r="AC1177" s="31">
        <f t="shared" si="481"/>
        <v>0</v>
      </c>
      <c r="AG1177" s="26">
        <f t="shared" si="482"/>
        <v>0</v>
      </c>
      <c r="AH1177" s="26">
        <f t="shared" si="483"/>
        <v>0</v>
      </c>
      <c r="AI1177" s="26">
        <f t="shared" si="484"/>
        <v>0</v>
      </c>
      <c r="AJ1177" s="26">
        <f t="shared" si="485"/>
        <v>1</v>
      </c>
      <c r="AK1177" s="26">
        <f t="shared" si="486"/>
        <v>0</v>
      </c>
      <c r="AL1177" s="26">
        <f t="shared" ca="1" si="487"/>
        <v>0</v>
      </c>
      <c r="AM1177" s="26">
        <f t="shared" ca="1" si="488"/>
        <v>0</v>
      </c>
      <c r="AN1177" s="26">
        <f ca="1">IF(AM1177=0,0,COUNTIF($AM$19:AM1177,C1177*10+1))</f>
        <v>0</v>
      </c>
      <c r="AO1177" s="21">
        <f t="shared" ca="1" si="489"/>
        <v>0</v>
      </c>
      <c r="AP1177" s="33">
        <f t="shared" ca="1" si="490"/>
        <v>0</v>
      </c>
      <c r="AR1177" s="111">
        <v>0</v>
      </c>
      <c r="AS1177" s="26"/>
    </row>
    <row r="1178" spans="1:45" x14ac:dyDescent="0.2">
      <c r="A1178" s="15" t="str">
        <f>Daten!A1178</f>
        <v>41345</v>
      </c>
      <c r="B1178" s="8" t="str">
        <f>Daten!B1178</f>
        <v>Helfenberg</v>
      </c>
      <c r="C1178" s="15">
        <f t="shared" si="466"/>
        <v>4</v>
      </c>
      <c r="D1178" s="10">
        <f>Daten!D1178</f>
        <v>0</v>
      </c>
      <c r="E1178" s="9">
        <f>Daten!E1178</f>
        <v>1552</v>
      </c>
      <c r="F1178" s="9">
        <f>Daten!F1178</f>
        <v>1584</v>
      </c>
      <c r="G1178" s="27">
        <f t="shared" si="467"/>
        <v>-32</v>
      </c>
      <c r="H1178" s="29">
        <f t="shared" si="468"/>
        <v>-2.0202020202020204E-2</v>
      </c>
      <c r="I1178" s="21">
        <f t="shared" si="469"/>
        <v>20.432339294796609</v>
      </c>
      <c r="J1178" s="21">
        <f t="shared" si="470"/>
        <v>-52.432339294796606</v>
      </c>
      <c r="K1178" s="27">
        <f t="shared" si="471"/>
        <v>26216.169647398303</v>
      </c>
      <c r="L1178" s="16">
        <f>Daten!G1178</f>
        <v>223</v>
      </c>
      <c r="M1178" s="16">
        <f>Daten!H1178</f>
        <v>1006</v>
      </c>
      <c r="N1178" s="16">
        <f>Daten!I1178</f>
        <v>323</v>
      </c>
      <c r="O1178" s="28">
        <f t="shared" si="472"/>
        <v>0.54274353876739567</v>
      </c>
      <c r="P1178" s="16">
        <f t="shared" si="473"/>
        <v>556.32982149645613</v>
      </c>
      <c r="Q1178" s="21">
        <f t="shared" si="474"/>
        <v>-10.329821496456134</v>
      </c>
      <c r="R1178" s="27">
        <f t="shared" si="475"/>
        <v>-2065.9642992912268</v>
      </c>
      <c r="S1178" s="9">
        <f>Daten!K1178</f>
        <v>12746</v>
      </c>
      <c r="T1178" s="9">
        <f>Daten!L1178</f>
        <v>111107</v>
      </c>
      <c r="U1178" s="9">
        <f>Daten!M1178</f>
        <v>179605</v>
      </c>
      <c r="V1178" s="9">
        <f>Daten!N1178</f>
        <v>500</v>
      </c>
      <c r="W1178" s="9">
        <f>Daten!O1178</f>
        <v>500</v>
      </c>
      <c r="X1178" s="23">
        <f t="shared" si="476"/>
        <v>303458</v>
      </c>
      <c r="Y1178" s="9">
        <f t="shared" si="477"/>
        <v>548968.48597560904</v>
      </c>
      <c r="Z1178" s="21">
        <f t="shared" si="478"/>
        <v>-245510.48597560904</v>
      </c>
      <c r="AA1178" s="27">
        <f t="shared" si="479"/>
        <v>24551.048597560904</v>
      </c>
      <c r="AB1178" s="32">
        <f t="shared" si="480"/>
        <v>48701.253945667981</v>
      </c>
      <c r="AC1178" s="31">
        <f t="shared" si="481"/>
        <v>48701.253945667981</v>
      </c>
      <c r="AG1178" s="26">
        <f t="shared" si="482"/>
        <v>26216.169647398303</v>
      </c>
      <c r="AH1178" s="26">
        <f t="shared" si="483"/>
        <v>24551.048597560904</v>
      </c>
      <c r="AI1178" s="26">
        <f t="shared" si="484"/>
        <v>50767.218244959207</v>
      </c>
      <c r="AJ1178" s="26">
        <f t="shared" si="485"/>
        <v>1</v>
      </c>
      <c r="AK1178" s="26">
        <f t="shared" si="486"/>
        <v>50767.218244959207</v>
      </c>
      <c r="AL1178" s="26">
        <f t="shared" ca="1" si="487"/>
        <v>96974</v>
      </c>
      <c r="AM1178" s="26">
        <f t="shared" ca="1" si="488"/>
        <v>41</v>
      </c>
      <c r="AN1178" s="26">
        <f ca="1">IF(AM1178=0,0,COUNTIF($AM$19:AM1178,C1178*10+1))</f>
        <v>130</v>
      </c>
      <c r="AO1178" s="21">
        <f t="shared" ca="1" si="489"/>
        <v>0</v>
      </c>
      <c r="AP1178" s="33">
        <f t="shared" ca="1" si="490"/>
        <v>96974</v>
      </c>
      <c r="AR1178" s="111">
        <v>43832</v>
      </c>
      <c r="AS1178" s="26"/>
    </row>
    <row r="1179" spans="1:45" x14ac:dyDescent="0.2">
      <c r="A1179" s="15" t="str">
        <f>Daten!A1179</f>
        <v>41346</v>
      </c>
      <c r="B1179" s="8" t="str">
        <f>Daten!B1179</f>
        <v>St. Stefan-Afiesl</v>
      </c>
      <c r="C1179" s="15">
        <f t="shared" si="466"/>
        <v>4</v>
      </c>
      <c r="D1179" s="10">
        <f>Daten!D1179</f>
        <v>0</v>
      </c>
      <c r="E1179" s="9">
        <f>Daten!E1179</f>
        <v>1111</v>
      </c>
      <c r="F1179" s="9">
        <f>Daten!F1179</f>
        <v>1099</v>
      </c>
      <c r="G1179" s="27">
        <f t="shared" si="467"/>
        <v>12</v>
      </c>
      <c r="H1179" s="29">
        <f t="shared" si="468"/>
        <v>1.0919017288444041E-2</v>
      </c>
      <c r="I1179" s="21">
        <f t="shared" si="469"/>
        <v>14.176225306175171</v>
      </c>
      <c r="J1179" s="21">
        <f t="shared" si="470"/>
        <v>-2.1762253061751711</v>
      </c>
      <c r="K1179" s="27">
        <f t="shared" si="471"/>
        <v>1088.1126530875856</v>
      </c>
      <c r="L1179" s="16">
        <f>Daten!G1179</f>
        <v>169</v>
      </c>
      <c r="M1179" s="16">
        <f>Daten!H1179</f>
        <v>726</v>
      </c>
      <c r="N1179" s="16">
        <f>Daten!I1179</f>
        <v>216</v>
      </c>
      <c r="O1179" s="28">
        <f t="shared" si="472"/>
        <v>0.53030303030303028</v>
      </c>
      <c r="P1179" s="16">
        <f t="shared" si="473"/>
        <v>401.48653121911246</v>
      </c>
      <c r="Q1179" s="21">
        <f t="shared" si="474"/>
        <v>-16.486531219112464</v>
      </c>
      <c r="R1179" s="27">
        <f t="shared" si="475"/>
        <v>-3297.3062438224929</v>
      </c>
      <c r="S1179" s="9">
        <f>Daten!K1179</f>
        <v>8163</v>
      </c>
      <c r="T1179" s="9">
        <f>Daten!L1179</f>
        <v>82288</v>
      </c>
      <c r="U1179" s="9">
        <f>Daten!M1179</f>
        <v>99143</v>
      </c>
      <c r="V1179" s="9">
        <f>Daten!N1179</f>
        <v>500</v>
      </c>
      <c r="W1179" s="9">
        <f>Daten!O1179</f>
        <v>500</v>
      </c>
      <c r="X1179" s="23">
        <f t="shared" si="476"/>
        <v>189594</v>
      </c>
      <c r="Y1179" s="9">
        <f t="shared" si="477"/>
        <v>392979.37365908606</v>
      </c>
      <c r="Z1179" s="21">
        <f t="shared" si="478"/>
        <v>-203385.37365908606</v>
      </c>
      <c r="AA1179" s="27">
        <f t="shared" si="479"/>
        <v>20338.537365908607</v>
      </c>
      <c r="AB1179" s="32">
        <f t="shared" si="480"/>
        <v>18129.3437751737</v>
      </c>
      <c r="AC1179" s="31">
        <f t="shared" si="481"/>
        <v>18129.3437751737</v>
      </c>
      <c r="AG1179" s="26">
        <f t="shared" si="482"/>
        <v>1088.1126530875856</v>
      </c>
      <c r="AH1179" s="26">
        <f t="shared" si="483"/>
        <v>20338.537365908607</v>
      </c>
      <c r="AI1179" s="26">
        <f t="shared" si="484"/>
        <v>21426.650018996192</v>
      </c>
      <c r="AJ1179" s="26">
        <f t="shared" si="485"/>
        <v>1</v>
      </c>
      <c r="AK1179" s="26">
        <f t="shared" si="486"/>
        <v>21426.650018996192</v>
      </c>
      <c r="AL1179" s="26">
        <f t="shared" ca="1" si="487"/>
        <v>40928</v>
      </c>
      <c r="AM1179" s="26">
        <f t="shared" ca="1" si="488"/>
        <v>41</v>
      </c>
      <c r="AN1179" s="26">
        <f ca="1">IF(AM1179=0,0,COUNTIF($AM$19:AM1179,C1179*10+1))</f>
        <v>131</v>
      </c>
      <c r="AO1179" s="21">
        <f t="shared" ca="1" si="489"/>
        <v>0</v>
      </c>
      <c r="AP1179" s="33">
        <f t="shared" ca="1" si="490"/>
        <v>40928</v>
      </c>
      <c r="AR1179" s="111">
        <v>18499</v>
      </c>
      <c r="AS1179" s="26"/>
    </row>
    <row r="1180" spans="1:45" x14ac:dyDescent="0.2">
      <c r="A1180" s="15">
        <f>Daten!A1180</f>
        <v>41401</v>
      </c>
      <c r="B1180" s="8" t="str">
        <f>Daten!B1180</f>
        <v>Altschwendt</v>
      </c>
      <c r="C1180" s="15">
        <f t="shared" si="466"/>
        <v>4</v>
      </c>
      <c r="D1180" s="10">
        <f>Daten!D1180</f>
        <v>0</v>
      </c>
      <c r="E1180" s="9">
        <f>Daten!E1180</f>
        <v>703</v>
      </c>
      <c r="F1180" s="9">
        <f>Daten!F1180</f>
        <v>688</v>
      </c>
      <c r="G1180" s="27">
        <f t="shared" si="467"/>
        <v>15</v>
      </c>
      <c r="H1180" s="29">
        <f t="shared" si="468"/>
        <v>2.1802325581395349E-2</v>
      </c>
      <c r="I1180" s="21">
        <f t="shared" si="469"/>
        <v>8.8746524209722644</v>
      </c>
      <c r="J1180" s="21">
        <f t="shared" si="470"/>
        <v>6.1253475790277356</v>
      </c>
      <c r="K1180" s="27">
        <f t="shared" si="471"/>
        <v>-3062.6737895138676</v>
      </c>
      <c r="L1180" s="16">
        <f>Daten!G1180</f>
        <v>130</v>
      </c>
      <c r="M1180" s="16">
        <f>Daten!H1180</f>
        <v>447</v>
      </c>
      <c r="N1180" s="16">
        <f>Daten!I1180</f>
        <v>126</v>
      </c>
      <c r="O1180" s="28">
        <f t="shared" si="472"/>
        <v>0.57270693512304249</v>
      </c>
      <c r="P1180" s="16">
        <f t="shared" si="473"/>
        <v>247.19625269275932</v>
      </c>
      <c r="Q1180" s="21">
        <f t="shared" si="474"/>
        <v>8.803747307240684</v>
      </c>
      <c r="R1180" s="27">
        <f t="shared" si="475"/>
        <v>1760.7494614481368</v>
      </c>
      <c r="S1180" s="9">
        <f>Daten!K1180</f>
        <v>11182</v>
      </c>
      <c r="T1180" s="9">
        <f>Daten!L1180</f>
        <v>32861</v>
      </c>
      <c r="U1180" s="9">
        <f>Daten!M1180</f>
        <v>21484</v>
      </c>
      <c r="V1180" s="9">
        <f>Daten!N1180</f>
        <v>500</v>
      </c>
      <c r="W1180" s="9">
        <f>Daten!O1180</f>
        <v>500</v>
      </c>
      <c r="X1180" s="23">
        <f t="shared" si="476"/>
        <v>65527</v>
      </c>
      <c r="Y1180" s="9">
        <f t="shared" si="477"/>
        <v>248662.91600570435</v>
      </c>
      <c r="Z1180" s="21">
        <f t="shared" si="478"/>
        <v>-183135.91600570435</v>
      </c>
      <c r="AA1180" s="27">
        <f t="shared" si="479"/>
        <v>18313.591600570435</v>
      </c>
      <c r="AB1180" s="32">
        <f t="shared" si="480"/>
        <v>17011.667272504703</v>
      </c>
      <c r="AC1180" s="31">
        <f t="shared" si="481"/>
        <v>17011.667272504703</v>
      </c>
      <c r="AG1180" s="26">
        <f t="shared" si="482"/>
        <v>-3062.6737895138676</v>
      </c>
      <c r="AH1180" s="26">
        <f t="shared" si="483"/>
        <v>18313.591600570435</v>
      </c>
      <c r="AI1180" s="26">
        <f t="shared" si="484"/>
        <v>15250.917811056566</v>
      </c>
      <c r="AJ1180" s="26">
        <f t="shared" si="485"/>
        <v>1</v>
      </c>
      <c r="AK1180" s="26">
        <f t="shared" si="486"/>
        <v>15250.917811056566</v>
      </c>
      <c r="AL1180" s="26">
        <f t="shared" ca="1" si="487"/>
        <v>29132</v>
      </c>
      <c r="AM1180" s="26">
        <f t="shared" ca="1" si="488"/>
        <v>41</v>
      </c>
      <c r="AN1180" s="26">
        <f ca="1">IF(AM1180=0,0,COUNTIF($AM$19:AM1180,C1180*10+1))</f>
        <v>132</v>
      </c>
      <c r="AO1180" s="21">
        <f t="shared" ca="1" si="489"/>
        <v>0</v>
      </c>
      <c r="AP1180" s="33">
        <f t="shared" ca="1" si="490"/>
        <v>29132</v>
      </c>
      <c r="AR1180" s="111">
        <v>13168</v>
      </c>
      <c r="AS1180" s="26"/>
    </row>
    <row r="1181" spans="1:45" x14ac:dyDescent="0.2">
      <c r="A1181" s="15">
        <f>Daten!A1181</f>
        <v>41402</v>
      </c>
      <c r="B1181" s="8" t="str">
        <f>Daten!B1181</f>
        <v>Andorf</v>
      </c>
      <c r="C1181" s="15">
        <f t="shared" si="466"/>
        <v>4</v>
      </c>
      <c r="D1181" s="10">
        <f>Daten!D1181</f>
        <v>0</v>
      </c>
      <c r="E1181" s="9">
        <f>Daten!E1181</f>
        <v>5191</v>
      </c>
      <c r="F1181" s="9">
        <f>Daten!F1181</f>
        <v>5138</v>
      </c>
      <c r="G1181" s="27">
        <f t="shared" si="467"/>
        <v>53</v>
      </c>
      <c r="H1181" s="29">
        <f t="shared" si="468"/>
        <v>1.0315297781237836E-2</v>
      </c>
      <c r="I1181" s="21">
        <f t="shared" si="469"/>
        <v>66.276110667086471</v>
      </c>
      <c r="J1181" s="21">
        <f t="shared" si="470"/>
        <v>-13.276110667086471</v>
      </c>
      <c r="K1181" s="27">
        <f t="shared" si="471"/>
        <v>6638.0553335432351</v>
      </c>
      <c r="L1181" s="16">
        <f>Daten!G1181</f>
        <v>800</v>
      </c>
      <c r="M1181" s="16">
        <f>Daten!H1181</f>
        <v>3439</v>
      </c>
      <c r="N1181" s="16">
        <f>Daten!I1181</f>
        <v>952</v>
      </c>
      <c r="O1181" s="28">
        <f t="shared" si="472"/>
        <v>0.50945042163419596</v>
      </c>
      <c r="P1181" s="16">
        <f t="shared" si="473"/>
        <v>1901.8074116563744</v>
      </c>
      <c r="Q1181" s="21">
        <f t="shared" si="474"/>
        <v>-149.80741165637437</v>
      </c>
      <c r="R1181" s="27">
        <f t="shared" si="475"/>
        <v>-29961.482331274874</v>
      </c>
      <c r="S1181" s="9">
        <f>Daten!K1181</f>
        <v>40963</v>
      </c>
      <c r="T1181" s="9">
        <f>Daten!L1181</f>
        <v>348779</v>
      </c>
      <c r="U1181" s="9">
        <f>Daten!M1181</f>
        <v>1378372</v>
      </c>
      <c r="V1181" s="9">
        <f>Daten!N1181</f>
        <v>500</v>
      </c>
      <c r="W1181" s="9">
        <f>Daten!O1181</f>
        <v>500</v>
      </c>
      <c r="X1181" s="23">
        <f t="shared" si="476"/>
        <v>1768114</v>
      </c>
      <c r="Y1181" s="9">
        <f t="shared" si="477"/>
        <v>1836143.9501929036</v>
      </c>
      <c r="Z1181" s="21">
        <f t="shared" si="478"/>
        <v>-68029.950192903634</v>
      </c>
      <c r="AA1181" s="27">
        <f t="shared" si="479"/>
        <v>6802.9950192903634</v>
      </c>
      <c r="AB1181" s="32">
        <f t="shared" si="480"/>
        <v>-16520.431978441276</v>
      </c>
      <c r="AC1181" s="31">
        <f t="shared" si="481"/>
        <v>0</v>
      </c>
      <c r="AG1181" s="26">
        <f t="shared" si="482"/>
        <v>0</v>
      </c>
      <c r="AH1181" s="26">
        <f t="shared" si="483"/>
        <v>0</v>
      </c>
      <c r="AI1181" s="26">
        <f t="shared" si="484"/>
        <v>0</v>
      </c>
      <c r="AJ1181" s="26">
        <f t="shared" si="485"/>
        <v>1</v>
      </c>
      <c r="AK1181" s="26">
        <f t="shared" si="486"/>
        <v>0</v>
      </c>
      <c r="AL1181" s="26">
        <f t="shared" ca="1" si="487"/>
        <v>0</v>
      </c>
      <c r="AM1181" s="26">
        <f t="shared" ca="1" si="488"/>
        <v>0</v>
      </c>
      <c r="AN1181" s="26">
        <f ca="1">IF(AM1181=0,0,COUNTIF($AM$19:AM1181,C1181*10+1))</f>
        <v>0</v>
      </c>
      <c r="AO1181" s="21">
        <f t="shared" ca="1" si="489"/>
        <v>0</v>
      </c>
      <c r="AP1181" s="33">
        <f t="shared" ca="1" si="490"/>
        <v>0</v>
      </c>
      <c r="AR1181" s="111">
        <v>0</v>
      </c>
      <c r="AS1181" s="26"/>
    </row>
    <row r="1182" spans="1:45" x14ac:dyDescent="0.2">
      <c r="A1182" s="15">
        <f>Daten!A1182</f>
        <v>41403</v>
      </c>
      <c r="B1182" s="8" t="str">
        <f>Daten!B1182</f>
        <v>Brunnenthal</v>
      </c>
      <c r="C1182" s="15">
        <f t="shared" si="466"/>
        <v>4</v>
      </c>
      <c r="D1182" s="10">
        <f>Daten!D1182</f>
        <v>0</v>
      </c>
      <c r="E1182" s="9">
        <f>Daten!E1182</f>
        <v>2096</v>
      </c>
      <c r="F1182" s="9">
        <f>Daten!F1182</f>
        <v>2003</v>
      </c>
      <c r="G1182" s="27">
        <f t="shared" si="467"/>
        <v>93</v>
      </c>
      <c r="H1182" s="29">
        <f t="shared" si="468"/>
        <v>4.6430354468297554E-2</v>
      </c>
      <c r="I1182" s="21">
        <f t="shared" si="469"/>
        <v>25.837105812801518</v>
      </c>
      <c r="J1182" s="21">
        <f t="shared" si="470"/>
        <v>67.162894187198475</v>
      </c>
      <c r="K1182" s="27">
        <f t="shared" si="471"/>
        <v>-33581.447093599236</v>
      </c>
      <c r="L1182" s="16">
        <f>Daten!G1182</f>
        <v>350</v>
      </c>
      <c r="M1182" s="16">
        <f>Daten!H1182</f>
        <v>1366</v>
      </c>
      <c r="N1182" s="16">
        <f>Daten!I1182</f>
        <v>380</v>
      </c>
      <c r="O1182" s="28">
        <f t="shared" si="472"/>
        <v>0.53440702781844807</v>
      </c>
      <c r="P1182" s="16">
        <f t="shared" si="473"/>
        <v>755.41405185304075</v>
      </c>
      <c r="Q1182" s="21">
        <f t="shared" si="474"/>
        <v>-25.414051853040746</v>
      </c>
      <c r="R1182" s="27">
        <f t="shared" si="475"/>
        <v>-5082.8103706081492</v>
      </c>
      <c r="S1182" s="9">
        <f>Daten!K1182</f>
        <v>10253</v>
      </c>
      <c r="T1182" s="9">
        <f>Daten!L1182</f>
        <v>134918</v>
      </c>
      <c r="U1182" s="9">
        <f>Daten!M1182</f>
        <v>270704</v>
      </c>
      <c r="V1182" s="9">
        <f>Daten!N1182</f>
        <v>500</v>
      </c>
      <c r="W1182" s="9">
        <f>Daten!O1182</f>
        <v>500</v>
      </c>
      <c r="X1182" s="23">
        <f t="shared" si="476"/>
        <v>415875</v>
      </c>
      <c r="Y1182" s="9">
        <f t="shared" si="477"/>
        <v>741390.42951345129</v>
      </c>
      <c r="Z1182" s="21">
        <f t="shared" si="478"/>
        <v>-325515.42951345129</v>
      </c>
      <c r="AA1182" s="27">
        <f t="shared" si="479"/>
        <v>32551.542951345131</v>
      </c>
      <c r="AB1182" s="32">
        <f t="shared" si="480"/>
        <v>-6112.7145128622578</v>
      </c>
      <c r="AC1182" s="31">
        <f t="shared" si="481"/>
        <v>0</v>
      </c>
      <c r="AG1182" s="26">
        <f t="shared" si="482"/>
        <v>0</v>
      </c>
      <c r="AH1182" s="26">
        <f t="shared" si="483"/>
        <v>0</v>
      </c>
      <c r="AI1182" s="26">
        <f t="shared" si="484"/>
        <v>0</v>
      </c>
      <c r="AJ1182" s="26">
        <f t="shared" si="485"/>
        <v>1</v>
      </c>
      <c r="AK1182" s="26">
        <f t="shared" si="486"/>
        <v>0</v>
      </c>
      <c r="AL1182" s="26">
        <f t="shared" ca="1" si="487"/>
        <v>0</v>
      </c>
      <c r="AM1182" s="26">
        <f t="shared" ca="1" si="488"/>
        <v>0</v>
      </c>
      <c r="AN1182" s="26">
        <f ca="1">IF(AM1182=0,0,COUNTIF($AM$19:AM1182,C1182*10+1))</f>
        <v>0</v>
      </c>
      <c r="AO1182" s="21">
        <f t="shared" ca="1" si="489"/>
        <v>0</v>
      </c>
      <c r="AP1182" s="33">
        <f t="shared" ca="1" si="490"/>
        <v>0</v>
      </c>
      <c r="AR1182" s="111">
        <v>0</v>
      </c>
      <c r="AS1182" s="26"/>
    </row>
    <row r="1183" spans="1:45" x14ac:dyDescent="0.2">
      <c r="A1183" s="15">
        <f>Daten!A1183</f>
        <v>41404</v>
      </c>
      <c r="B1183" s="8" t="str">
        <f>Daten!B1183</f>
        <v>Diersbach</v>
      </c>
      <c r="C1183" s="15">
        <f t="shared" si="466"/>
        <v>4</v>
      </c>
      <c r="D1183" s="10">
        <f>Daten!D1183</f>
        <v>0</v>
      </c>
      <c r="E1183" s="9">
        <f>Daten!E1183</f>
        <v>1566</v>
      </c>
      <c r="F1183" s="9">
        <f>Daten!F1183</f>
        <v>1533</v>
      </c>
      <c r="G1183" s="27">
        <f t="shared" si="467"/>
        <v>33</v>
      </c>
      <c r="H1183" s="29">
        <f t="shared" si="468"/>
        <v>2.1526418786692758E-2</v>
      </c>
      <c r="I1183" s="21">
        <f t="shared" si="469"/>
        <v>19.774479885683839</v>
      </c>
      <c r="J1183" s="21">
        <f t="shared" si="470"/>
        <v>13.225520114316161</v>
      </c>
      <c r="K1183" s="27">
        <f t="shared" si="471"/>
        <v>-6612.7600571580806</v>
      </c>
      <c r="L1183" s="16">
        <f>Daten!G1183</f>
        <v>214</v>
      </c>
      <c r="M1183" s="16">
        <f>Daten!H1183</f>
        <v>1064</v>
      </c>
      <c r="N1183" s="16">
        <f>Daten!I1183</f>
        <v>288</v>
      </c>
      <c r="O1183" s="28">
        <f t="shared" si="472"/>
        <v>0.4718045112781955</v>
      </c>
      <c r="P1183" s="16">
        <f t="shared" si="473"/>
        <v>588.40450305390584</v>
      </c>
      <c r="Q1183" s="21">
        <f t="shared" si="474"/>
        <v>-86.404503053905842</v>
      </c>
      <c r="R1183" s="27">
        <f t="shared" si="475"/>
        <v>-17280.900610781169</v>
      </c>
      <c r="S1183" s="9">
        <f>Daten!K1183</f>
        <v>26008</v>
      </c>
      <c r="T1183" s="9">
        <f>Daten!L1183</f>
        <v>76361</v>
      </c>
      <c r="U1183" s="9">
        <f>Daten!M1183</f>
        <v>96963</v>
      </c>
      <c r="V1183" s="9">
        <f>Daten!N1183</f>
        <v>500</v>
      </c>
      <c r="W1183" s="9">
        <f>Daten!O1183</f>
        <v>500</v>
      </c>
      <c r="X1183" s="23">
        <f t="shared" si="476"/>
        <v>199332</v>
      </c>
      <c r="Y1183" s="9">
        <f t="shared" si="477"/>
        <v>553920.52128724463</v>
      </c>
      <c r="Z1183" s="21">
        <f t="shared" si="478"/>
        <v>-354588.52128724463</v>
      </c>
      <c r="AA1183" s="27">
        <f t="shared" si="479"/>
        <v>35458.852128724466</v>
      </c>
      <c r="AB1183" s="32">
        <f t="shared" si="480"/>
        <v>11565.191460785216</v>
      </c>
      <c r="AC1183" s="31">
        <f t="shared" si="481"/>
        <v>11565.191460785216</v>
      </c>
      <c r="AG1183" s="26">
        <f t="shared" si="482"/>
        <v>-6612.7600571580806</v>
      </c>
      <c r="AH1183" s="26">
        <f t="shared" si="483"/>
        <v>35458.852128724466</v>
      </c>
      <c r="AI1183" s="26">
        <f t="shared" si="484"/>
        <v>28846.092071566385</v>
      </c>
      <c r="AJ1183" s="26">
        <f t="shared" si="485"/>
        <v>1</v>
      </c>
      <c r="AK1183" s="26">
        <f t="shared" si="486"/>
        <v>28846.092071566385</v>
      </c>
      <c r="AL1183" s="26">
        <f t="shared" ca="1" si="487"/>
        <v>55101</v>
      </c>
      <c r="AM1183" s="26">
        <f t="shared" ca="1" si="488"/>
        <v>41</v>
      </c>
      <c r="AN1183" s="26">
        <f ca="1">IF(AM1183=0,0,COUNTIF($AM$19:AM1183,C1183*10+1))</f>
        <v>133</v>
      </c>
      <c r="AO1183" s="21">
        <f t="shared" ca="1" si="489"/>
        <v>0</v>
      </c>
      <c r="AP1183" s="33">
        <f t="shared" ca="1" si="490"/>
        <v>55101</v>
      </c>
      <c r="AR1183" s="111">
        <v>24906</v>
      </c>
      <c r="AS1183" s="26"/>
    </row>
    <row r="1184" spans="1:45" x14ac:dyDescent="0.2">
      <c r="A1184" s="15">
        <f>Daten!A1184</f>
        <v>41405</v>
      </c>
      <c r="B1184" s="8" t="str">
        <f>Daten!B1184</f>
        <v>Dorf an der Pram</v>
      </c>
      <c r="C1184" s="15">
        <f t="shared" si="466"/>
        <v>4</v>
      </c>
      <c r="D1184" s="10">
        <f>Daten!D1184</f>
        <v>0</v>
      </c>
      <c r="E1184" s="9">
        <f>Daten!E1184</f>
        <v>1053</v>
      </c>
      <c r="F1184" s="9">
        <f>Daten!F1184</f>
        <v>1024</v>
      </c>
      <c r="G1184" s="27">
        <f t="shared" si="467"/>
        <v>29</v>
      </c>
      <c r="H1184" s="29">
        <f t="shared" si="468"/>
        <v>2.83203125E-2</v>
      </c>
      <c r="I1184" s="21">
        <f t="shared" si="469"/>
        <v>13.208784998656393</v>
      </c>
      <c r="J1184" s="21">
        <f t="shared" si="470"/>
        <v>15.791215001343607</v>
      </c>
      <c r="K1184" s="27">
        <f t="shared" si="471"/>
        <v>-7895.6075006718038</v>
      </c>
      <c r="L1184" s="16">
        <f>Daten!G1184</f>
        <v>166</v>
      </c>
      <c r="M1184" s="16">
        <f>Daten!H1184</f>
        <v>715</v>
      </c>
      <c r="N1184" s="16">
        <f>Daten!I1184</f>
        <v>172</v>
      </c>
      <c r="O1184" s="28">
        <f t="shared" si="472"/>
        <v>0.47272727272727272</v>
      </c>
      <c r="P1184" s="16">
        <f t="shared" si="473"/>
        <v>395.40340195821682</v>
      </c>
      <c r="Q1184" s="21">
        <f t="shared" si="474"/>
        <v>-57.403401958216818</v>
      </c>
      <c r="R1184" s="27">
        <f t="shared" si="475"/>
        <v>-11480.680391643364</v>
      </c>
      <c r="S1184" s="9">
        <f>Daten!K1184</f>
        <v>11510</v>
      </c>
      <c r="T1184" s="9">
        <f>Daten!L1184</f>
        <v>68332</v>
      </c>
      <c r="U1184" s="9">
        <f>Daten!M1184</f>
        <v>523032</v>
      </c>
      <c r="V1184" s="9">
        <f>Daten!N1184</f>
        <v>500</v>
      </c>
      <c r="W1184" s="9">
        <f>Daten!O1184</f>
        <v>500</v>
      </c>
      <c r="X1184" s="23">
        <f t="shared" si="476"/>
        <v>602874</v>
      </c>
      <c r="Y1184" s="9">
        <f t="shared" si="477"/>
        <v>372463.79879659554</v>
      </c>
      <c r="Z1184" s="21">
        <f t="shared" si="478"/>
        <v>230410.20120340446</v>
      </c>
      <c r="AA1184" s="27">
        <f t="shared" si="479"/>
        <v>-23041.020120340447</v>
      </c>
      <c r="AB1184" s="32">
        <f t="shared" si="480"/>
        <v>-42417.308012655616</v>
      </c>
      <c r="AC1184" s="31">
        <f t="shared" si="481"/>
        <v>0</v>
      </c>
      <c r="AG1184" s="26">
        <f t="shared" si="482"/>
        <v>0</v>
      </c>
      <c r="AH1184" s="26">
        <f t="shared" si="483"/>
        <v>0</v>
      </c>
      <c r="AI1184" s="26">
        <f t="shared" si="484"/>
        <v>0</v>
      </c>
      <c r="AJ1184" s="26">
        <f t="shared" si="485"/>
        <v>1</v>
      </c>
      <c r="AK1184" s="26">
        <f t="shared" si="486"/>
        <v>0</v>
      </c>
      <c r="AL1184" s="26">
        <f t="shared" ca="1" si="487"/>
        <v>0</v>
      </c>
      <c r="AM1184" s="26">
        <f t="shared" ca="1" si="488"/>
        <v>0</v>
      </c>
      <c r="AN1184" s="26">
        <f ca="1">IF(AM1184=0,0,COUNTIF($AM$19:AM1184,C1184*10+1))</f>
        <v>0</v>
      </c>
      <c r="AO1184" s="21">
        <f t="shared" ca="1" si="489"/>
        <v>0</v>
      </c>
      <c r="AP1184" s="33">
        <f t="shared" ca="1" si="490"/>
        <v>0</v>
      </c>
      <c r="AR1184" s="111">
        <v>0</v>
      </c>
      <c r="AS1184" s="26"/>
    </row>
    <row r="1185" spans="1:45" x14ac:dyDescent="0.2">
      <c r="A1185" s="15">
        <f>Daten!A1185</f>
        <v>41406</v>
      </c>
      <c r="B1185" s="8" t="str">
        <f>Daten!B1185</f>
        <v>Eggerding</v>
      </c>
      <c r="C1185" s="15">
        <f t="shared" si="466"/>
        <v>4</v>
      </c>
      <c r="D1185" s="10">
        <f>Daten!D1185</f>
        <v>0</v>
      </c>
      <c r="E1185" s="9">
        <f>Daten!E1185</f>
        <v>1332</v>
      </c>
      <c r="F1185" s="9">
        <f>Daten!F1185</f>
        <v>1303</v>
      </c>
      <c r="G1185" s="27">
        <f t="shared" si="467"/>
        <v>29</v>
      </c>
      <c r="H1185" s="29">
        <f t="shared" si="468"/>
        <v>2.2256331542594012E-2</v>
      </c>
      <c r="I1185" s="21">
        <f t="shared" si="469"/>
        <v>16.807662942626251</v>
      </c>
      <c r="J1185" s="21">
        <f t="shared" si="470"/>
        <v>12.192337057373749</v>
      </c>
      <c r="K1185" s="27">
        <f t="shared" si="471"/>
        <v>-6096.1685286868742</v>
      </c>
      <c r="L1185" s="16">
        <f>Daten!G1185</f>
        <v>222</v>
      </c>
      <c r="M1185" s="16">
        <f>Daten!H1185</f>
        <v>871</v>
      </c>
      <c r="N1185" s="16">
        <f>Daten!I1185</f>
        <v>239</v>
      </c>
      <c r="O1185" s="28">
        <f t="shared" si="472"/>
        <v>0.52927669345579798</v>
      </c>
      <c r="P1185" s="16">
        <f t="shared" si="473"/>
        <v>481.67323511273685</v>
      </c>
      <c r="Q1185" s="21">
        <f t="shared" si="474"/>
        <v>-20.673235112736847</v>
      </c>
      <c r="R1185" s="27">
        <f t="shared" si="475"/>
        <v>-4134.6470225473695</v>
      </c>
      <c r="S1185" s="9">
        <f>Daten!K1185</f>
        <v>30560</v>
      </c>
      <c r="T1185" s="9">
        <f>Daten!L1185</f>
        <v>67032</v>
      </c>
      <c r="U1185" s="9">
        <f>Daten!M1185</f>
        <v>100350</v>
      </c>
      <c r="V1185" s="9">
        <f>Daten!N1185</f>
        <v>500</v>
      </c>
      <c r="W1185" s="9">
        <f>Daten!O1185</f>
        <v>500</v>
      </c>
      <c r="X1185" s="23">
        <f t="shared" si="476"/>
        <v>197942</v>
      </c>
      <c r="Y1185" s="9">
        <f t="shared" si="477"/>
        <v>471150.78822133451</v>
      </c>
      <c r="Z1185" s="21">
        <f t="shared" si="478"/>
        <v>-273208.78822133451</v>
      </c>
      <c r="AA1185" s="27">
        <f t="shared" si="479"/>
        <v>27320.878822133454</v>
      </c>
      <c r="AB1185" s="32">
        <f t="shared" si="480"/>
        <v>17090.063270899213</v>
      </c>
      <c r="AC1185" s="31">
        <f t="shared" si="481"/>
        <v>17090.063270899213</v>
      </c>
      <c r="AG1185" s="26">
        <f t="shared" si="482"/>
        <v>-6096.1685286868742</v>
      </c>
      <c r="AH1185" s="26">
        <f t="shared" si="483"/>
        <v>27320.878822133454</v>
      </c>
      <c r="AI1185" s="26">
        <f t="shared" si="484"/>
        <v>21224.71029344658</v>
      </c>
      <c r="AJ1185" s="26">
        <f t="shared" si="485"/>
        <v>1</v>
      </c>
      <c r="AK1185" s="26">
        <f t="shared" si="486"/>
        <v>21224.71029344658</v>
      </c>
      <c r="AL1185" s="26">
        <f t="shared" ca="1" si="487"/>
        <v>40543</v>
      </c>
      <c r="AM1185" s="26">
        <f t="shared" ca="1" si="488"/>
        <v>41</v>
      </c>
      <c r="AN1185" s="26">
        <f ca="1">IF(AM1185=0,0,COUNTIF($AM$19:AM1185,C1185*10+1))</f>
        <v>134</v>
      </c>
      <c r="AO1185" s="21">
        <f t="shared" ca="1" si="489"/>
        <v>0</v>
      </c>
      <c r="AP1185" s="33">
        <f t="shared" ca="1" si="490"/>
        <v>40543</v>
      </c>
      <c r="AR1185" s="111">
        <v>18326</v>
      </c>
      <c r="AS1185" s="26"/>
    </row>
    <row r="1186" spans="1:45" x14ac:dyDescent="0.2">
      <c r="A1186" s="15">
        <f>Daten!A1186</f>
        <v>41407</v>
      </c>
      <c r="B1186" s="8" t="str">
        <f>Daten!B1186</f>
        <v>Engelhartszell</v>
      </c>
      <c r="C1186" s="15">
        <f t="shared" si="466"/>
        <v>4</v>
      </c>
      <c r="D1186" s="10">
        <f>Daten!D1186</f>
        <v>0</v>
      </c>
      <c r="E1186" s="9">
        <f>Daten!E1186</f>
        <v>923</v>
      </c>
      <c r="F1186" s="9">
        <f>Daten!F1186</f>
        <v>988</v>
      </c>
      <c r="G1186" s="27">
        <f t="shared" si="467"/>
        <v>-65</v>
      </c>
      <c r="H1186" s="29">
        <f t="shared" si="468"/>
        <v>-6.5789473684210523E-2</v>
      </c>
      <c r="I1186" s="21">
        <f t="shared" si="469"/>
        <v>12.744413651047379</v>
      </c>
      <c r="J1186" s="21">
        <f t="shared" si="470"/>
        <v>-77.744413651047381</v>
      </c>
      <c r="K1186" s="27">
        <f t="shared" si="471"/>
        <v>38872.206825523688</v>
      </c>
      <c r="L1186" s="16">
        <f>Daten!G1186</f>
        <v>85</v>
      </c>
      <c r="M1186" s="16">
        <f>Daten!H1186</f>
        <v>610</v>
      </c>
      <c r="N1186" s="16">
        <f>Daten!I1186</f>
        <v>228</v>
      </c>
      <c r="O1186" s="28">
        <f t="shared" si="472"/>
        <v>0.5131147540983606</v>
      </c>
      <c r="P1186" s="16">
        <f t="shared" si="473"/>
        <v>337.33716810421294</v>
      </c>
      <c r="Q1186" s="21">
        <f t="shared" si="474"/>
        <v>-24.337168104212935</v>
      </c>
      <c r="R1186" s="27">
        <f t="shared" si="475"/>
        <v>-4867.4336208425866</v>
      </c>
      <c r="S1186" s="9">
        <f>Daten!K1186</f>
        <v>7863</v>
      </c>
      <c r="T1186" s="9">
        <f>Daten!L1186</f>
        <v>65402</v>
      </c>
      <c r="U1186" s="9">
        <f>Daten!M1186</f>
        <v>236772</v>
      </c>
      <c r="V1186" s="9">
        <f>Daten!N1186</f>
        <v>500</v>
      </c>
      <c r="W1186" s="9">
        <f>Daten!O1186</f>
        <v>500</v>
      </c>
      <c r="X1186" s="23">
        <f t="shared" si="476"/>
        <v>310037</v>
      </c>
      <c r="Y1186" s="9">
        <f t="shared" si="477"/>
        <v>326480.61375997879</v>
      </c>
      <c r="Z1186" s="21">
        <f t="shared" si="478"/>
        <v>-16443.613759978791</v>
      </c>
      <c r="AA1186" s="27">
        <f t="shared" si="479"/>
        <v>1644.3613759978791</v>
      </c>
      <c r="AB1186" s="32">
        <f t="shared" si="480"/>
        <v>35649.134580678976</v>
      </c>
      <c r="AC1186" s="31">
        <f t="shared" si="481"/>
        <v>35649.134580678976</v>
      </c>
      <c r="AG1186" s="26">
        <f t="shared" si="482"/>
        <v>38872.206825523688</v>
      </c>
      <c r="AH1186" s="26">
        <f t="shared" si="483"/>
        <v>1644.3613759978791</v>
      </c>
      <c r="AI1186" s="26">
        <f t="shared" si="484"/>
        <v>40516.568201521564</v>
      </c>
      <c r="AJ1186" s="26">
        <f t="shared" si="485"/>
        <v>1</v>
      </c>
      <c r="AK1186" s="26">
        <f t="shared" si="486"/>
        <v>40516.568201521564</v>
      </c>
      <c r="AL1186" s="26">
        <f t="shared" ca="1" si="487"/>
        <v>77393</v>
      </c>
      <c r="AM1186" s="26">
        <f t="shared" ca="1" si="488"/>
        <v>41</v>
      </c>
      <c r="AN1186" s="26">
        <f ca="1">IF(AM1186=0,0,COUNTIF($AM$19:AM1186,C1186*10+1))</f>
        <v>135</v>
      </c>
      <c r="AO1186" s="21">
        <f t="shared" ca="1" si="489"/>
        <v>0</v>
      </c>
      <c r="AP1186" s="33">
        <f t="shared" ca="1" si="490"/>
        <v>77393</v>
      </c>
      <c r="AR1186" s="111">
        <v>34981</v>
      </c>
      <c r="AS1186" s="26"/>
    </row>
    <row r="1187" spans="1:45" x14ac:dyDescent="0.2">
      <c r="A1187" s="15">
        <f>Daten!A1187</f>
        <v>41408</v>
      </c>
      <c r="B1187" s="8" t="str">
        <f>Daten!B1187</f>
        <v>Enzenkirchen</v>
      </c>
      <c r="C1187" s="15">
        <f t="shared" si="466"/>
        <v>4</v>
      </c>
      <c r="D1187" s="10">
        <f>Daten!D1187</f>
        <v>0</v>
      </c>
      <c r="E1187" s="9">
        <f>Daten!E1187</f>
        <v>1780</v>
      </c>
      <c r="F1187" s="9">
        <f>Daten!F1187</f>
        <v>1781</v>
      </c>
      <c r="G1187" s="27">
        <f t="shared" si="467"/>
        <v>-1</v>
      </c>
      <c r="H1187" s="29">
        <f t="shared" si="468"/>
        <v>-5.6148231330713087E-4</v>
      </c>
      <c r="I1187" s="21">
        <f t="shared" si="469"/>
        <v>22.973482502545934</v>
      </c>
      <c r="J1187" s="21">
        <f t="shared" si="470"/>
        <v>-23.973482502545934</v>
      </c>
      <c r="K1187" s="27">
        <f t="shared" si="471"/>
        <v>11986.741251272968</v>
      </c>
      <c r="L1187" s="16">
        <f>Daten!G1187</f>
        <v>267</v>
      </c>
      <c r="M1187" s="16">
        <f>Daten!H1187</f>
        <v>1228</v>
      </c>
      <c r="N1187" s="16">
        <f>Daten!I1187</f>
        <v>285</v>
      </c>
      <c r="O1187" s="28">
        <f t="shared" si="472"/>
        <v>0.44951140065146578</v>
      </c>
      <c r="P1187" s="16">
        <f t="shared" si="473"/>
        <v>679.09843021635004</v>
      </c>
      <c r="Q1187" s="21">
        <f t="shared" si="474"/>
        <v>-127.09843021635004</v>
      </c>
      <c r="R1187" s="27">
        <f t="shared" si="475"/>
        <v>-25419.686043270009</v>
      </c>
      <c r="S1187" s="9">
        <f>Daten!K1187</f>
        <v>21417</v>
      </c>
      <c r="T1187" s="9">
        <f>Daten!L1187</f>
        <v>86559</v>
      </c>
      <c r="U1187" s="9">
        <f>Daten!M1187</f>
        <v>362749</v>
      </c>
      <c r="V1187" s="9">
        <f>Daten!N1187</f>
        <v>500</v>
      </c>
      <c r="W1187" s="9">
        <f>Daten!O1187</f>
        <v>500</v>
      </c>
      <c r="X1187" s="23">
        <f t="shared" si="476"/>
        <v>470725</v>
      </c>
      <c r="Y1187" s="9">
        <f t="shared" si="477"/>
        <v>629615.91819367534</v>
      </c>
      <c r="Z1187" s="21">
        <f t="shared" si="478"/>
        <v>-158890.91819367534</v>
      </c>
      <c r="AA1187" s="27">
        <f t="shared" si="479"/>
        <v>15889.091819367535</v>
      </c>
      <c r="AB1187" s="32">
        <f t="shared" si="480"/>
        <v>2456.1470273704945</v>
      </c>
      <c r="AC1187" s="31">
        <f t="shared" si="481"/>
        <v>2456.1470273704945</v>
      </c>
      <c r="AG1187" s="26">
        <f t="shared" si="482"/>
        <v>11986.741251272968</v>
      </c>
      <c r="AH1187" s="26">
        <f t="shared" si="483"/>
        <v>15889.091819367535</v>
      </c>
      <c r="AI1187" s="26">
        <f t="shared" si="484"/>
        <v>27875.833070640503</v>
      </c>
      <c r="AJ1187" s="26">
        <f t="shared" si="485"/>
        <v>1</v>
      </c>
      <c r="AK1187" s="26">
        <f t="shared" si="486"/>
        <v>27875.833070640503</v>
      </c>
      <c r="AL1187" s="26">
        <f t="shared" ca="1" si="487"/>
        <v>53247</v>
      </c>
      <c r="AM1187" s="26">
        <f t="shared" ca="1" si="488"/>
        <v>41</v>
      </c>
      <c r="AN1187" s="26">
        <f ca="1">IF(AM1187=0,0,COUNTIF($AM$19:AM1187,C1187*10+1))</f>
        <v>136</v>
      </c>
      <c r="AO1187" s="21">
        <f t="shared" ca="1" si="489"/>
        <v>0</v>
      </c>
      <c r="AP1187" s="33">
        <f t="shared" ca="1" si="490"/>
        <v>53247</v>
      </c>
      <c r="AR1187" s="111">
        <v>24067</v>
      </c>
      <c r="AS1187" s="26"/>
    </row>
    <row r="1188" spans="1:45" x14ac:dyDescent="0.2">
      <c r="A1188" s="15">
        <f>Daten!A1188</f>
        <v>41409</v>
      </c>
      <c r="B1188" s="8" t="str">
        <f>Daten!B1188</f>
        <v>Esternberg</v>
      </c>
      <c r="C1188" s="15">
        <f t="shared" si="466"/>
        <v>4</v>
      </c>
      <c r="D1188" s="10">
        <f>Daten!D1188</f>
        <v>0</v>
      </c>
      <c r="E1188" s="9">
        <f>Daten!E1188</f>
        <v>2858</v>
      </c>
      <c r="F1188" s="9">
        <f>Daten!F1188</f>
        <v>2849</v>
      </c>
      <c r="G1188" s="27">
        <f t="shared" si="467"/>
        <v>9</v>
      </c>
      <c r="H1188" s="29">
        <f t="shared" si="468"/>
        <v>3.1590031590031588E-3</v>
      </c>
      <c r="I1188" s="21">
        <f t="shared" si="469"/>
        <v>36.749832481613346</v>
      </c>
      <c r="J1188" s="21">
        <f t="shared" si="470"/>
        <v>-27.749832481613346</v>
      </c>
      <c r="K1188" s="27">
        <f t="shared" si="471"/>
        <v>13874.916240806673</v>
      </c>
      <c r="L1188" s="16">
        <f>Daten!G1188</f>
        <v>366</v>
      </c>
      <c r="M1188" s="16">
        <f>Daten!H1188</f>
        <v>1880</v>
      </c>
      <c r="N1188" s="16">
        <f>Daten!I1188</f>
        <v>612</v>
      </c>
      <c r="O1188" s="28">
        <f t="shared" si="472"/>
        <v>0.52021276595744681</v>
      </c>
      <c r="P1188" s="16">
        <f t="shared" si="473"/>
        <v>1039.6620918621645</v>
      </c>
      <c r="Q1188" s="21">
        <f t="shared" si="474"/>
        <v>-61.662091862164516</v>
      </c>
      <c r="R1188" s="27">
        <f t="shared" si="475"/>
        <v>-12332.418372432903</v>
      </c>
      <c r="S1188" s="9">
        <f>Daten!K1188</f>
        <v>33153</v>
      </c>
      <c r="T1188" s="9">
        <f>Daten!L1188</f>
        <v>123219</v>
      </c>
      <c r="U1188" s="9">
        <f>Daten!M1188</f>
        <v>203865</v>
      </c>
      <c r="V1188" s="9">
        <f>Daten!N1188</f>
        <v>500</v>
      </c>
      <c r="W1188" s="9">
        <f>Daten!O1188</f>
        <v>500</v>
      </c>
      <c r="X1188" s="23">
        <f t="shared" si="476"/>
        <v>360237</v>
      </c>
      <c r="Y1188" s="9">
        <f t="shared" si="477"/>
        <v>1010922.6371896202</v>
      </c>
      <c r="Z1188" s="21">
        <f t="shared" si="478"/>
        <v>-650685.63718962017</v>
      </c>
      <c r="AA1188" s="27">
        <f t="shared" si="479"/>
        <v>65068.563718962017</v>
      </c>
      <c r="AB1188" s="32">
        <f t="shared" si="480"/>
        <v>66611.061587335789</v>
      </c>
      <c r="AC1188" s="31">
        <f t="shared" si="481"/>
        <v>66611.061587335789</v>
      </c>
      <c r="AG1188" s="26">
        <f t="shared" si="482"/>
        <v>13874.916240806673</v>
      </c>
      <c r="AH1188" s="26">
        <f t="shared" si="483"/>
        <v>65068.563718962017</v>
      </c>
      <c r="AI1188" s="26">
        <f t="shared" si="484"/>
        <v>78943.479959768694</v>
      </c>
      <c r="AJ1188" s="26">
        <f t="shared" si="485"/>
        <v>1</v>
      </c>
      <c r="AK1188" s="26">
        <f t="shared" si="486"/>
        <v>78943.479959768694</v>
      </c>
      <c r="AL1188" s="26">
        <f t="shared" ca="1" si="487"/>
        <v>150795</v>
      </c>
      <c r="AM1188" s="26">
        <f t="shared" ca="1" si="488"/>
        <v>41</v>
      </c>
      <c r="AN1188" s="26">
        <f ca="1">IF(AM1188=0,0,COUNTIF($AM$19:AM1188,C1188*10+1))</f>
        <v>137</v>
      </c>
      <c r="AO1188" s="21">
        <f t="shared" ca="1" si="489"/>
        <v>0</v>
      </c>
      <c r="AP1188" s="33">
        <f t="shared" ca="1" si="490"/>
        <v>150795</v>
      </c>
      <c r="AR1188" s="111">
        <v>68159</v>
      </c>
      <c r="AS1188" s="26"/>
    </row>
    <row r="1189" spans="1:45" x14ac:dyDescent="0.2">
      <c r="A1189" s="15">
        <f>Daten!A1189</f>
        <v>41410</v>
      </c>
      <c r="B1189" s="8" t="str">
        <f>Daten!B1189</f>
        <v>Freinberg</v>
      </c>
      <c r="C1189" s="15">
        <f t="shared" si="466"/>
        <v>4</v>
      </c>
      <c r="D1189" s="10">
        <f>Daten!D1189</f>
        <v>0</v>
      </c>
      <c r="E1189" s="9">
        <f>Daten!E1189</f>
        <v>1441</v>
      </c>
      <c r="F1189" s="9">
        <f>Daten!F1189</f>
        <v>1450</v>
      </c>
      <c r="G1189" s="27">
        <f t="shared" si="467"/>
        <v>-9</v>
      </c>
      <c r="H1189" s="29">
        <f t="shared" si="468"/>
        <v>-6.2068965517241377E-3</v>
      </c>
      <c r="I1189" s="21">
        <f t="shared" si="469"/>
        <v>18.703845945363057</v>
      </c>
      <c r="J1189" s="21">
        <f t="shared" si="470"/>
        <v>-27.703845945363057</v>
      </c>
      <c r="K1189" s="27">
        <f t="shared" si="471"/>
        <v>13851.922972681528</v>
      </c>
      <c r="L1189" s="16">
        <f>Daten!G1189</f>
        <v>174</v>
      </c>
      <c r="M1189" s="16">
        <f>Daten!H1189</f>
        <v>952</v>
      </c>
      <c r="N1189" s="16">
        <f>Daten!I1189</f>
        <v>315</v>
      </c>
      <c r="O1189" s="28">
        <f t="shared" si="472"/>
        <v>0.5136554621848739</v>
      </c>
      <c r="P1189" s="16">
        <f t="shared" si="473"/>
        <v>526.4671869429684</v>
      </c>
      <c r="Q1189" s="21">
        <f t="shared" si="474"/>
        <v>-37.467186942968397</v>
      </c>
      <c r="R1189" s="27">
        <f t="shared" si="475"/>
        <v>-7493.4373885936793</v>
      </c>
      <c r="S1189" s="9">
        <f>Daten!K1189</f>
        <v>15528</v>
      </c>
      <c r="T1189" s="9">
        <f>Daten!L1189</f>
        <v>137610</v>
      </c>
      <c r="U1189" s="9">
        <f>Daten!M1189</f>
        <v>1075521</v>
      </c>
      <c r="V1189" s="9">
        <f>Daten!N1189</f>
        <v>500</v>
      </c>
      <c r="W1189" s="9">
        <f>Daten!O1189</f>
        <v>500</v>
      </c>
      <c r="X1189" s="23">
        <f t="shared" si="476"/>
        <v>1228659</v>
      </c>
      <c r="Y1189" s="9">
        <f t="shared" si="477"/>
        <v>509705.92029049783</v>
      </c>
      <c r="Z1189" s="21">
        <f t="shared" si="478"/>
        <v>718953.07970950217</v>
      </c>
      <c r="AA1189" s="27">
        <f t="shared" si="479"/>
        <v>-71895.30797095022</v>
      </c>
      <c r="AB1189" s="32">
        <f t="shared" si="480"/>
        <v>-65536.822386862375</v>
      </c>
      <c r="AC1189" s="31">
        <f t="shared" si="481"/>
        <v>0</v>
      </c>
      <c r="AG1189" s="26">
        <f t="shared" si="482"/>
        <v>0</v>
      </c>
      <c r="AH1189" s="26">
        <f t="shared" si="483"/>
        <v>0</v>
      </c>
      <c r="AI1189" s="26">
        <f t="shared" si="484"/>
        <v>0</v>
      </c>
      <c r="AJ1189" s="26">
        <f t="shared" si="485"/>
        <v>1</v>
      </c>
      <c r="AK1189" s="26">
        <f t="shared" si="486"/>
        <v>0</v>
      </c>
      <c r="AL1189" s="26">
        <f t="shared" ca="1" si="487"/>
        <v>0</v>
      </c>
      <c r="AM1189" s="26">
        <f t="shared" ca="1" si="488"/>
        <v>0</v>
      </c>
      <c r="AN1189" s="26">
        <f ca="1">IF(AM1189=0,0,COUNTIF($AM$19:AM1189,C1189*10+1))</f>
        <v>0</v>
      </c>
      <c r="AO1189" s="21">
        <f t="shared" ca="1" si="489"/>
        <v>0</v>
      </c>
      <c r="AP1189" s="33">
        <f t="shared" ca="1" si="490"/>
        <v>0</v>
      </c>
      <c r="AR1189" s="111">
        <v>0</v>
      </c>
      <c r="AS1189" s="26"/>
    </row>
    <row r="1190" spans="1:45" x14ac:dyDescent="0.2">
      <c r="A1190" s="15">
        <f>Daten!A1190</f>
        <v>41411</v>
      </c>
      <c r="B1190" s="8" t="str">
        <f>Daten!B1190</f>
        <v>Kopfing im Innkreis</v>
      </c>
      <c r="C1190" s="15">
        <f t="shared" si="466"/>
        <v>4</v>
      </c>
      <c r="D1190" s="10">
        <f>Daten!D1190</f>
        <v>0</v>
      </c>
      <c r="E1190" s="9">
        <f>Daten!E1190</f>
        <v>1991</v>
      </c>
      <c r="F1190" s="9">
        <f>Daten!F1190</f>
        <v>1949</v>
      </c>
      <c r="G1190" s="27">
        <f t="shared" si="467"/>
        <v>42</v>
      </c>
      <c r="H1190" s="29">
        <f t="shared" si="468"/>
        <v>2.1549512570549E-2</v>
      </c>
      <c r="I1190" s="21">
        <f t="shared" si="469"/>
        <v>25.140548791387996</v>
      </c>
      <c r="J1190" s="21">
        <f t="shared" si="470"/>
        <v>16.859451208612004</v>
      </c>
      <c r="K1190" s="27">
        <f t="shared" si="471"/>
        <v>-8429.7256043060024</v>
      </c>
      <c r="L1190" s="16">
        <f>Daten!G1190</f>
        <v>297</v>
      </c>
      <c r="M1190" s="16">
        <f>Daten!H1190</f>
        <v>1293</v>
      </c>
      <c r="N1190" s="16">
        <f>Daten!I1190</f>
        <v>401</v>
      </c>
      <c r="O1190" s="28">
        <f t="shared" si="472"/>
        <v>0.53982985305491105</v>
      </c>
      <c r="P1190" s="16">
        <f t="shared" si="473"/>
        <v>715.04419403073337</v>
      </c>
      <c r="Q1190" s="21">
        <f t="shared" si="474"/>
        <v>-17.044194030733365</v>
      </c>
      <c r="R1190" s="27">
        <f t="shared" si="475"/>
        <v>-3408.8388061466731</v>
      </c>
      <c r="S1190" s="9">
        <f>Daten!K1190</f>
        <v>23682</v>
      </c>
      <c r="T1190" s="9">
        <f>Daten!L1190</f>
        <v>124754</v>
      </c>
      <c r="U1190" s="9">
        <f>Daten!M1190</f>
        <v>817845</v>
      </c>
      <c r="V1190" s="9">
        <f>Daten!N1190</f>
        <v>500</v>
      </c>
      <c r="W1190" s="9">
        <f>Daten!O1190</f>
        <v>500</v>
      </c>
      <c r="X1190" s="23">
        <f t="shared" si="476"/>
        <v>966281</v>
      </c>
      <c r="Y1190" s="9">
        <f t="shared" si="477"/>
        <v>704250.16467618395</v>
      </c>
      <c r="Z1190" s="21">
        <f t="shared" si="478"/>
        <v>262030.83532381605</v>
      </c>
      <c r="AA1190" s="27">
        <f t="shared" si="479"/>
        <v>-26203.083532381606</v>
      </c>
      <c r="AB1190" s="32">
        <f t="shared" si="480"/>
        <v>-38041.647942834286</v>
      </c>
      <c r="AC1190" s="31">
        <f t="shared" si="481"/>
        <v>0</v>
      </c>
      <c r="AG1190" s="26">
        <f t="shared" si="482"/>
        <v>0</v>
      </c>
      <c r="AH1190" s="26">
        <f t="shared" si="483"/>
        <v>0</v>
      </c>
      <c r="AI1190" s="26">
        <f t="shared" si="484"/>
        <v>0</v>
      </c>
      <c r="AJ1190" s="26">
        <f t="shared" si="485"/>
        <v>1</v>
      </c>
      <c r="AK1190" s="26">
        <f t="shared" si="486"/>
        <v>0</v>
      </c>
      <c r="AL1190" s="26">
        <f t="shared" ca="1" si="487"/>
        <v>0</v>
      </c>
      <c r="AM1190" s="26">
        <f t="shared" ca="1" si="488"/>
        <v>0</v>
      </c>
      <c r="AN1190" s="26">
        <f ca="1">IF(AM1190=0,0,COUNTIF($AM$19:AM1190,C1190*10+1))</f>
        <v>0</v>
      </c>
      <c r="AO1190" s="21">
        <f t="shared" ca="1" si="489"/>
        <v>0</v>
      </c>
      <c r="AP1190" s="33">
        <f t="shared" ca="1" si="490"/>
        <v>0</v>
      </c>
      <c r="AR1190" s="111">
        <v>0</v>
      </c>
      <c r="AS1190" s="26"/>
    </row>
    <row r="1191" spans="1:45" x14ac:dyDescent="0.2">
      <c r="A1191" s="15">
        <f>Daten!A1191</f>
        <v>41412</v>
      </c>
      <c r="B1191" s="8" t="str">
        <f>Daten!B1191</f>
        <v>Mayrhof</v>
      </c>
      <c r="C1191" s="15">
        <f t="shared" si="466"/>
        <v>4</v>
      </c>
      <c r="D1191" s="10">
        <f>Daten!D1191</f>
        <v>0</v>
      </c>
      <c r="E1191" s="9">
        <f>Daten!E1191</f>
        <v>324</v>
      </c>
      <c r="F1191" s="9">
        <f>Daten!F1191</f>
        <v>300</v>
      </c>
      <c r="G1191" s="27">
        <f t="shared" si="467"/>
        <v>24</v>
      </c>
      <c r="H1191" s="29">
        <f t="shared" si="468"/>
        <v>0.08</v>
      </c>
      <c r="I1191" s="21">
        <f t="shared" si="469"/>
        <v>3.869761230075115</v>
      </c>
      <c r="J1191" s="21">
        <f t="shared" si="470"/>
        <v>20.130238769924887</v>
      </c>
      <c r="K1191" s="27">
        <f t="shared" si="471"/>
        <v>-10065.119384962443</v>
      </c>
      <c r="L1191" s="16">
        <f>Daten!G1191</f>
        <v>64</v>
      </c>
      <c r="M1191" s="16">
        <f>Daten!H1191</f>
        <v>224</v>
      </c>
      <c r="N1191" s="16">
        <f>Daten!I1191</f>
        <v>36</v>
      </c>
      <c r="O1191" s="28">
        <f t="shared" si="472"/>
        <v>0.44642857142857145</v>
      </c>
      <c r="P1191" s="16">
        <f t="shared" si="473"/>
        <v>123.87463222187492</v>
      </c>
      <c r="Q1191" s="21">
        <f t="shared" si="474"/>
        <v>-23.874632221874919</v>
      </c>
      <c r="R1191" s="27">
        <f t="shared" si="475"/>
        <v>-4774.9264443749835</v>
      </c>
      <c r="S1191" s="9">
        <f>Daten!K1191</f>
        <v>5315</v>
      </c>
      <c r="T1191" s="9">
        <f>Daten!L1191</f>
        <v>9208</v>
      </c>
      <c r="U1191" s="9">
        <f>Daten!M1191</f>
        <v>2049</v>
      </c>
      <c r="V1191" s="9">
        <f>Daten!N1191</f>
        <v>500</v>
      </c>
      <c r="W1191" s="9">
        <f>Daten!O1191</f>
        <v>500</v>
      </c>
      <c r="X1191" s="23">
        <f t="shared" si="476"/>
        <v>16572</v>
      </c>
      <c r="Y1191" s="9">
        <f t="shared" si="477"/>
        <v>114604.24578356787</v>
      </c>
      <c r="Z1191" s="21">
        <f t="shared" si="478"/>
        <v>-98032.245783567865</v>
      </c>
      <c r="AA1191" s="27">
        <f t="shared" si="479"/>
        <v>9803.2245783567869</v>
      </c>
      <c r="AB1191" s="32">
        <f t="shared" si="480"/>
        <v>-5036.8212509806399</v>
      </c>
      <c r="AC1191" s="31">
        <f t="shared" si="481"/>
        <v>0</v>
      </c>
      <c r="AG1191" s="26">
        <f t="shared" si="482"/>
        <v>0</v>
      </c>
      <c r="AH1191" s="26">
        <f t="shared" si="483"/>
        <v>0</v>
      </c>
      <c r="AI1191" s="26">
        <f t="shared" si="484"/>
        <v>0</v>
      </c>
      <c r="AJ1191" s="26">
        <f t="shared" si="485"/>
        <v>1</v>
      </c>
      <c r="AK1191" s="26">
        <f t="shared" si="486"/>
        <v>0</v>
      </c>
      <c r="AL1191" s="26">
        <f t="shared" ca="1" si="487"/>
        <v>0</v>
      </c>
      <c r="AM1191" s="26">
        <f t="shared" ca="1" si="488"/>
        <v>0</v>
      </c>
      <c r="AN1191" s="26">
        <f ca="1">IF(AM1191=0,0,COUNTIF($AM$19:AM1191,C1191*10+1))</f>
        <v>0</v>
      </c>
      <c r="AO1191" s="21">
        <f t="shared" ca="1" si="489"/>
        <v>0</v>
      </c>
      <c r="AP1191" s="33">
        <f t="shared" ca="1" si="490"/>
        <v>0</v>
      </c>
      <c r="AR1191" s="111">
        <v>0</v>
      </c>
      <c r="AS1191" s="26"/>
    </row>
    <row r="1192" spans="1:45" x14ac:dyDescent="0.2">
      <c r="A1192" s="15">
        <f>Daten!A1192</f>
        <v>41413</v>
      </c>
      <c r="B1192" s="8" t="str">
        <f>Daten!B1192</f>
        <v>Münzkirchen</v>
      </c>
      <c r="C1192" s="15">
        <f t="shared" si="466"/>
        <v>4</v>
      </c>
      <c r="D1192" s="10">
        <f>Daten!D1192</f>
        <v>0</v>
      </c>
      <c r="E1192" s="9">
        <f>Daten!E1192</f>
        <v>2538</v>
      </c>
      <c r="F1192" s="9">
        <f>Daten!F1192</f>
        <v>2558</v>
      </c>
      <c r="G1192" s="27">
        <f t="shared" si="467"/>
        <v>-20</v>
      </c>
      <c r="H1192" s="29">
        <f t="shared" si="468"/>
        <v>-7.8186082877247844E-3</v>
      </c>
      <c r="I1192" s="21">
        <f t="shared" si="469"/>
        <v>32.99616408844048</v>
      </c>
      <c r="J1192" s="21">
        <f t="shared" si="470"/>
        <v>-52.99616408844048</v>
      </c>
      <c r="K1192" s="27">
        <f t="shared" si="471"/>
        <v>26498.082044220238</v>
      </c>
      <c r="L1192" s="16">
        <f>Daten!G1192</f>
        <v>391</v>
      </c>
      <c r="M1192" s="16">
        <f>Daten!H1192</f>
        <v>1694</v>
      </c>
      <c r="N1192" s="16">
        <f>Daten!I1192</f>
        <v>453</v>
      </c>
      <c r="O1192" s="28">
        <f t="shared" si="472"/>
        <v>0.49822904368358911</v>
      </c>
      <c r="P1192" s="16">
        <f t="shared" si="473"/>
        <v>936.80190617792903</v>
      </c>
      <c r="Q1192" s="21">
        <f t="shared" si="474"/>
        <v>-92.801906177929027</v>
      </c>
      <c r="R1192" s="27">
        <f t="shared" si="475"/>
        <v>-18560.381235585806</v>
      </c>
      <c r="S1192" s="9">
        <f>Daten!K1192</f>
        <v>19692</v>
      </c>
      <c r="T1192" s="9">
        <f>Daten!L1192</f>
        <v>164281</v>
      </c>
      <c r="U1192" s="9">
        <f>Daten!M1192</f>
        <v>368419</v>
      </c>
      <c r="V1192" s="9">
        <f>Daten!N1192</f>
        <v>500</v>
      </c>
      <c r="W1192" s="9">
        <f>Daten!O1192</f>
        <v>500</v>
      </c>
      <c r="X1192" s="23">
        <f t="shared" si="476"/>
        <v>552392</v>
      </c>
      <c r="Y1192" s="9">
        <f t="shared" si="477"/>
        <v>897733.25863794819</v>
      </c>
      <c r="Z1192" s="21">
        <f t="shared" si="478"/>
        <v>-345341.25863794819</v>
      </c>
      <c r="AA1192" s="27">
        <f t="shared" si="479"/>
        <v>34534.125863794819</v>
      </c>
      <c r="AB1192" s="32">
        <f t="shared" si="480"/>
        <v>42471.826672429248</v>
      </c>
      <c r="AC1192" s="31">
        <f t="shared" si="481"/>
        <v>42471.826672429248</v>
      </c>
      <c r="AG1192" s="26">
        <f t="shared" si="482"/>
        <v>26498.082044220238</v>
      </c>
      <c r="AH1192" s="26">
        <f t="shared" si="483"/>
        <v>34534.125863794819</v>
      </c>
      <c r="AI1192" s="26">
        <f t="shared" si="484"/>
        <v>61032.207908015058</v>
      </c>
      <c r="AJ1192" s="26">
        <f t="shared" si="485"/>
        <v>1</v>
      </c>
      <c r="AK1192" s="26">
        <f t="shared" si="486"/>
        <v>61032.207908015058</v>
      </c>
      <c r="AL1192" s="26">
        <f t="shared" ca="1" si="487"/>
        <v>116582</v>
      </c>
      <c r="AM1192" s="26">
        <f t="shared" ca="1" si="488"/>
        <v>41</v>
      </c>
      <c r="AN1192" s="26">
        <f ca="1">IF(AM1192=0,0,COUNTIF($AM$19:AM1192,C1192*10+1))</f>
        <v>138</v>
      </c>
      <c r="AO1192" s="21">
        <f t="shared" ca="1" si="489"/>
        <v>0</v>
      </c>
      <c r="AP1192" s="33">
        <f t="shared" ca="1" si="490"/>
        <v>116582</v>
      </c>
      <c r="AR1192" s="111">
        <v>52695</v>
      </c>
      <c r="AS1192" s="26"/>
    </row>
    <row r="1193" spans="1:45" x14ac:dyDescent="0.2">
      <c r="A1193" s="15">
        <f>Daten!A1193</f>
        <v>41414</v>
      </c>
      <c r="B1193" s="8" t="str">
        <f>Daten!B1193</f>
        <v>Raab</v>
      </c>
      <c r="C1193" s="15">
        <f t="shared" si="466"/>
        <v>4</v>
      </c>
      <c r="D1193" s="10">
        <f>Daten!D1193</f>
        <v>0</v>
      </c>
      <c r="E1193" s="9">
        <f>Daten!E1193</f>
        <v>2289</v>
      </c>
      <c r="F1193" s="9">
        <f>Daten!F1193</f>
        <v>2275</v>
      </c>
      <c r="G1193" s="27">
        <f t="shared" si="467"/>
        <v>14</v>
      </c>
      <c r="H1193" s="29">
        <f t="shared" si="468"/>
        <v>6.1538461538461538E-3</v>
      </c>
      <c r="I1193" s="21">
        <f t="shared" si="469"/>
        <v>29.345689328069621</v>
      </c>
      <c r="J1193" s="21">
        <f t="shared" si="470"/>
        <v>-15.345689328069621</v>
      </c>
      <c r="K1193" s="27">
        <f t="shared" si="471"/>
        <v>7672.8446640348111</v>
      </c>
      <c r="L1193" s="16">
        <f>Daten!G1193</f>
        <v>335</v>
      </c>
      <c r="M1193" s="16">
        <f>Daten!H1193</f>
        <v>1529</v>
      </c>
      <c r="N1193" s="16">
        <f>Daten!I1193</f>
        <v>425</v>
      </c>
      <c r="O1193" s="28">
        <f t="shared" si="472"/>
        <v>0.49705689993459778</v>
      </c>
      <c r="P1193" s="16">
        <f t="shared" si="473"/>
        <v>845.55496726449439</v>
      </c>
      <c r="Q1193" s="21">
        <f t="shared" si="474"/>
        <v>-85.554967264494394</v>
      </c>
      <c r="R1193" s="27">
        <f t="shared" si="475"/>
        <v>-17110.993452898878</v>
      </c>
      <c r="S1193" s="9">
        <f>Daten!K1193</f>
        <v>21024</v>
      </c>
      <c r="T1193" s="9">
        <f>Daten!L1193</f>
        <v>142787</v>
      </c>
      <c r="U1193" s="9">
        <f>Daten!M1193</f>
        <v>463070</v>
      </c>
      <c r="V1193" s="9">
        <f>Daten!N1193</f>
        <v>500</v>
      </c>
      <c r="W1193" s="9">
        <f>Daten!O1193</f>
        <v>500</v>
      </c>
      <c r="X1193" s="23">
        <f t="shared" si="476"/>
        <v>626881</v>
      </c>
      <c r="Y1193" s="9">
        <f t="shared" si="477"/>
        <v>809657.77345242852</v>
      </c>
      <c r="Z1193" s="21">
        <f t="shared" si="478"/>
        <v>-182776.77345242852</v>
      </c>
      <c r="AA1193" s="27">
        <f t="shared" si="479"/>
        <v>18277.677345242853</v>
      </c>
      <c r="AB1193" s="32">
        <f t="shared" si="480"/>
        <v>8839.5285563787875</v>
      </c>
      <c r="AC1193" s="31">
        <f t="shared" si="481"/>
        <v>8839.5285563787875</v>
      </c>
      <c r="AG1193" s="26">
        <f t="shared" si="482"/>
        <v>7672.8446640348111</v>
      </c>
      <c r="AH1193" s="26">
        <f t="shared" si="483"/>
        <v>18277.677345242853</v>
      </c>
      <c r="AI1193" s="26">
        <f t="shared" si="484"/>
        <v>25950.522009277665</v>
      </c>
      <c r="AJ1193" s="26">
        <f t="shared" si="485"/>
        <v>1</v>
      </c>
      <c r="AK1193" s="26">
        <f t="shared" si="486"/>
        <v>25950.522009277665</v>
      </c>
      <c r="AL1193" s="26">
        <f t="shared" ca="1" si="487"/>
        <v>49570</v>
      </c>
      <c r="AM1193" s="26">
        <f t="shared" ca="1" si="488"/>
        <v>41</v>
      </c>
      <c r="AN1193" s="26">
        <f ca="1">IF(AM1193=0,0,COUNTIF($AM$19:AM1193,C1193*10+1))</f>
        <v>139</v>
      </c>
      <c r="AO1193" s="21">
        <f t="shared" ca="1" si="489"/>
        <v>0</v>
      </c>
      <c r="AP1193" s="33">
        <f t="shared" ca="1" si="490"/>
        <v>49570</v>
      </c>
      <c r="AR1193" s="111">
        <v>22406</v>
      </c>
      <c r="AS1193" s="26"/>
    </row>
    <row r="1194" spans="1:45" x14ac:dyDescent="0.2">
      <c r="A1194" s="15">
        <f>Daten!A1194</f>
        <v>41415</v>
      </c>
      <c r="B1194" s="8" t="str">
        <f>Daten!B1194</f>
        <v>Rainbach im Innkreis</v>
      </c>
      <c r="C1194" s="15">
        <f t="shared" si="466"/>
        <v>4</v>
      </c>
      <c r="D1194" s="10">
        <f>Daten!D1194</f>
        <v>0</v>
      </c>
      <c r="E1194" s="9">
        <f>Daten!E1194</f>
        <v>1495</v>
      </c>
      <c r="F1194" s="9">
        <f>Daten!F1194</f>
        <v>1486</v>
      </c>
      <c r="G1194" s="27">
        <f t="shared" si="467"/>
        <v>9</v>
      </c>
      <c r="H1194" s="29">
        <f t="shared" si="468"/>
        <v>6.0565275908479139E-3</v>
      </c>
      <c r="I1194" s="21">
        <f t="shared" si="469"/>
        <v>19.16821729297207</v>
      </c>
      <c r="J1194" s="21">
        <f t="shared" si="470"/>
        <v>-10.16821729297207</v>
      </c>
      <c r="K1194" s="27">
        <f t="shared" si="471"/>
        <v>5084.1086464860346</v>
      </c>
      <c r="L1194" s="16">
        <f>Daten!G1194</f>
        <v>252</v>
      </c>
      <c r="M1194" s="16">
        <f>Daten!H1194</f>
        <v>987</v>
      </c>
      <c r="N1194" s="16">
        <f>Daten!I1194</f>
        <v>256</v>
      </c>
      <c r="O1194" s="28">
        <f t="shared" si="472"/>
        <v>0.51469098277608916</v>
      </c>
      <c r="P1194" s="16">
        <f t="shared" si="473"/>
        <v>545.82259822763638</v>
      </c>
      <c r="Q1194" s="21">
        <f t="shared" si="474"/>
        <v>-37.822598227636377</v>
      </c>
      <c r="R1194" s="27">
        <f t="shared" si="475"/>
        <v>-7564.5196455272753</v>
      </c>
      <c r="S1194" s="9">
        <f>Daten!K1194</f>
        <v>25848</v>
      </c>
      <c r="T1194" s="9">
        <f>Daten!L1194</f>
        <v>78021</v>
      </c>
      <c r="U1194" s="9">
        <f>Daten!M1194</f>
        <v>74152</v>
      </c>
      <c r="V1194" s="9">
        <f>Daten!N1194</f>
        <v>500</v>
      </c>
      <c r="W1194" s="9">
        <f>Daten!O1194</f>
        <v>500</v>
      </c>
      <c r="X1194" s="23">
        <f t="shared" si="476"/>
        <v>178021</v>
      </c>
      <c r="Y1194" s="9">
        <f t="shared" si="477"/>
        <v>528806.62792109244</v>
      </c>
      <c r="Z1194" s="21">
        <f t="shared" si="478"/>
        <v>-350785.62792109244</v>
      </c>
      <c r="AA1194" s="27">
        <f t="shared" si="479"/>
        <v>35078.562792109245</v>
      </c>
      <c r="AB1194" s="32">
        <f t="shared" si="480"/>
        <v>32598.151793068006</v>
      </c>
      <c r="AC1194" s="31">
        <f t="shared" si="481"/>
        <v>32598.151793068006</v>
      </c>
      <c r="AG1194" s="26">
        <f t="shared" si="482"/>
        <v>5084.1086464860346</v>
      </c>
      <c r="AH1194" s="26">
        <f t="shared" si="483"/>
        <v>35078.562792109245</v>
      </c>
      <c r="AI1194" s="26">
        <f t="shared" si="484"/>
        <v>40162.67143859528</v>
      </c>
      <c r="AJ1194" s="26">
        <f t="shared" si="485"/>
        <v>1</v>
      </c>
      <c r="AK1194" s="26">
        <f t="shared" si="486"/>
        <v>40162.67143859528</v>
      </c>
      <c r="AL1194" s="26">
        <f t="shared" ca="1" si="487"/>
        <v>76717</v>
      </c>
      <c r="AM1194" s="26">
        <f t="shared" ca="1" si="488"/>
        <v>41</v>
      </c>
      <c r="AN1194" s="26">
        <f ca="1">IF(AM1194=0,0,COUNTIF($AM$19:AM1194,C1194*10+1))</f>
        <v>140</v>
      </c>
      <c r="AO1194" s="21">
        <f t="shared" ca="1" si="489"/>
        <v>0</v>
      </c>
      <c r="AP1194" s="33">
        <f t="shared" ca="1" si="490"/>
        <v>76717</v>
      </c>
      <c r="AR1194" s="111">
        <v>34676</v>
      </c>
      <c r="AS1194" s="26"/>
    </row>
    <row r="1195" spans="1:45" x14ac:dyDescent="0.2">
      <c r="A1195" s="15">
        <f>Daten!A1195</f>
        <v>41416</v>
      </c>
      <c r="B1195" s="8" t="str">
        <f>Daten!B1195</f>
        <v>Riedau</v>
      </c>
      <c r="C1195" s="15">
        <f t="shared" si="466"/>
        <v>4</v>
      </c>
      <c r="D1195" s="10">
        <f>Daten!D1195</f>
        <v>0</v>
      </c>
      <c r="E1195" s="9">
        <f>Daten!E1195</f>
        <v>2066</v>
      </c>
      <c r="F1195" s="9">
        <f>Daten!F1195</f>
        <v>2041</v>
      </c>
      <c r="G1195" s="27">
        <f t="shared" si="467"/>
        <v>25</v>
      </c>
      <c r="H1195" s="29">
        <f t="shared" si="468"/>
        <v>1.2248897599216071E-2</v>
      </c>
      <c r="I1195" s="21">
        <f t="shared" si="469"/>
        <v>26.327275568611032</v>
      </c>
      <c r="J1195" s="21">
        <f t="shared" si="470"/>
        <v>-1.3272755686110322</v>
      </c>
      <c r="K1195" s="27">
        <f t="shared" si="471"/>
        <v>663.63778430551611</v>
      </c>
      <c r="L1195" s="16">
        <f>Daten!G1195</f>
        <v>311</v>
      </c>
      <c r="M1195" s="16">
        <f>Daten!H1195</f>
        <v>1385</v>
      </c>
      <c r="N1195" s="16">
        <f>Daten!I1195</f>
        <v>370</v>
      </c>
      <c r="O1195" s="28">
        <f t="shared" si="472"/>
        <v>0.49169675090252707</v>
      </c>
      <c r="P1195" s="16">
        <f t="shared" si="473"/>
        <v>765.9212751218605</v>
      </c>
      <c r="Q1195" s="21">
        <f t="shared" si="474"/>
        <v>-84.921275121860504</v>
      </c>
      <c r="R1195" s="27">
        <f t="shared" si="475"/>
        <v>-16984.255024372102</v>
      </c>
      <c r="S1195" s="9">
        <f>Daten!K1195</f>
        <v>5221</v>
      </c>
      <c r="T1195" s="9">
        <f>Daten!L1195</f>
        <v>128168</v>
      </c>
      <c r="U1195" s="9">
        <f>Daten!M1195</f>
        <v>814374</v>
      </c>
      <c r="V1195" s="9">
        <f>Daten!N1195</f>
        <v>500</v>
      </c>
      <c r="W1195" s="9">
        <f>Daten!O1195</f>
        <v>500</v>
      </c>
      <c r="X1195" s="23">
        <f t="shared" si="476"/>
        <v>947763</v>
      </c>
      <c r="Y1195" s="9">
        <f t="shared" si="477"/>
        <v>730778.92527423205</v>
      </c>
      <c r="Z1195" s="21">
        <f t="shared" si="478"/>
        <v>216984.07472576795</v>
      </c>
      <c r="AA1195" s="27">
        <f t="shared" si="479"/>
        <v>-21698.407472576797</v>
      </c>
      <c r="AB1195" s="32">
        <f t="shared" si="480"/>
        <v>-38019.024712643382</v>
      </c>
      <c r="AC1195" s="31">
        <f t="shared" si="481"/>
        <v>0</v>
      </c>
      <c r="AG1195" s="26">
        <f t="shared" si="482"/>
        <v>0</v>
      </c>
      <c r="AH1195" s="26">
        <f t="shared" si="483"/>
        <v>0</v>
      </c>
      <c r="AI1195" s="26">
        <f t="shared" si="484"/>
        <v>0</v>
      </c>
      <c r="AJ1195" s="26">
        <f t="shared" si="485"/>
        <v>1</v>
      </c>
      <c r="AK1195" s="26">
        <f t="shared" si="486"/>
        <v>0</v>
      </c>
      <c r="AL1195" s="26">
        <f t="shared" ca="1" si="487"/>
        <v>0</v>
      </c>
      <c r="AM1195" s="26">
        <f t="shared" ca="1" si="488"/>
        <v>0</v>
      </c>
      <c r="AN1195" s="26">
        <f ca="1">IF(AM1195=0,0,COUNTIF($AM$19:AM1195,C1195*10+1))</f>
        <v>0</v>
      </c>
      <c r="AO1195" s="21">
        <f t="shared" ca="1" si="489"/>
        <v>0</v>
      </c>
      <c r="AP1195" s="33">
        <f t="shared" ca="1" si="490"/>
        <v>0</v>
      </c>
      <c r="AR1195" s="111">
        <v>0</v>
      </c>
      <c r="AS1195" s="26"/>
    </row>
    <row r="1196" spans="1:45" x14ac:dyDescent="0.2">
      <c r="A1196" s="15">
        <f>Daten!A1196</f>
        <v>41417</v>
      </c>
      <c r="B1196" s="8" t="str">
        <f>Daten!B1196</f>
        <v>St. Aegidi</v>
      </c>
      <c r="C1196" s="15">
        <f t="shared" si="466"/>
        <v>4</v>
      </c>
      <c r="D1196" s="10">
        <f>Daten!D1196</f>
        <v>0</v>
      </c>
      <c r="E1196" s="9">
        <f>Daten!E1196</f>
        <v>1546</v>
      </c>
      <c r="F1196" s="9">
        <f>Daten!F1196</f>
        <v>1570</v>
      </c>
      <c r="G1196" s="27">
        <f t="shared" si="467"/>
        <v>-24</v>
      </c>
      <c r="H1196" s="29">
        <f t="shared" si="468"/>
        <v>-1.5286624203821656E-2</v>
      </c>
      <c r="I1196" s="21">
        <f t="shared" si="469"/>
        <v>20.251750437393103</v>
      </c>
      <c r="J1196" s="21">
        <f t="shared" si="470"/>
        <v>-44.251750437393099</v>
      </c>
      <c r="K1196" s="27">
        <f t="shared" si="471"/>
        <v>22125.87521869655</v>
      </c>
      <c r="L1196" s="16">
        <f>Daten!G1196</f>
        <v>223</v>
      </c>
      <c r="M1196" s="16">
        <f>Daten!H1196</f>
        <v>1044</v>
      </c>
      <c r="N1196" s="16">
        <f>Daten!I1196</f>
        <v>279</v>
      </c>
      <c r="O1196" s="28">
        <f t="shared" si="472"/>
        <v>0.48084291187739464</v>
      </c>
      <c r="P1196" s="16">
        <f t="shared" si="473"/>
        <v>577.34426803409565</v>
      </c>
      <c r="Q1196" s="21">
        <f t="shared" si="474"/>
        <v>-75.344268034095649</v>
      </c>
      <c r="R1196" s="27">
        <f t="shared" si="475"/>
        <v>-15068.85360681913</v>
      </c>
      <c r="S1196" s="9">
        <f>Daten!K1196</f>
        <v>19371</v>
      </c>
      <c r="T1196" s="9">
        <f>Daten!L1196</f>
        <v>83943</v>
      </c>
      <c r="U1196" s="9">
        <f>Daten!M1196</f>
        <v>180043</v>
      </c>
      <c r="V1196" s="9">
        <f>Daten!N1196</f>
        <v>500</v>
      </c>
      <c r="W1196" s="9">
        <f>Daten!O1196</f>
        <v>500</v>
      </c>
      <c r="X1196" s="23">
        <f t="shared" si="476"/>
        <v>283357</v>
      </c>
      <c r="Y1196" s="9">
        <f t="shared" si="477"/>
        <v>546846.18512776517</v>
      </c>
      <c r="Z1196" s="21">
        <f t="shared" si="478"/>
        <v>-263489.18512776517</v>
      </c>
      <c r="AA1196" s="27">
        <f t="shared" si="479"/>
        <v>26348.918512776519</v>
      </c>
      <c r="AB1196" s="32">
        <f t="shared" si="480"/>
        <v>33405.940124653942</v>
      </c>
      <c r="AC1196" s="31">
        <f t="shared" si="481"/>
        <v>33405.940124653942</v>
      </c>
      <c r="AG1196" s="26">
        <f t="shared" si="482"/>
        <v>22125.87521869655</v>
      </c>
      <c r="AH1196" s="26">
        <f t="shared" si="483"/>
        <v>26348.918512776519</v>
      </c>
      <c r="AI1196" s="26">
        <f t="shared" si="484"/>
        <v>48474.793731473066</v>
      </c>
      <c r="AJ1196" s="26">
        <f t="shared" si="485"/>
        <v>1</v>
      </c>
      <c r="AK1196" s="26">
        <f t="shared" si="486"/>
        <v>48474.793731473066</v>
      </c>
      <c r="AL1196" s="26">
        <f t="shared" ca="1" si="487"/>
        <v>92595</v>
      </c>
      <c r="AM1196" s="26">
        <f t="shared" ca="1" si="488"/>
        <v>41</v>
      </c>
      <c r="AN1196" s="26">
        <f ca="1">IF(AM1196=0,0,COUNTIF($AM$19:AM1196,C1196*10+1))</f>
        <v>141</v>
      </c>
      <c r="AO1196" s="21">
        <f t="shared" ca="1" si="489"/>
        <v>0</v>
      </c>
      <c r="AP1196" s="33">
        <f t="shared" ca="1" si="490"/>
        <v>92595</v>
      </c>
      <c r="AR1196" s="111">
        <v>41853</v>
      </c>
      <c r="AS1196" s="26"/>
    </row>
    <row r="1197" spans="1:45" x14ac:dyDescent="0.2">
      <c r="A1197" s="15">
        <f>Daten!A1197</f>
        <v>41418</v>
      </c>
      <c r="B1197" s="8" t="str">
        <f>Daten!B1197</f>
        <v>St. Florian am Inn</v>
      </c>
      <c r="C1197" s="15">
        <f t="shared" si="466"/>
        <v>4</v>
      </c>
      <c r="D1197" s="10">
        <f>Daten!D1197</f>
        <v>0</v>
      </c>
      <c r="E1197" s="9">
        <f>Daten!E1197</f>
        <v>3151</v>
      </c>
      <c r="F1197" s="9">
        <f>Daten!F1197</f>
        <v>3060</v>
      </c>
      <c r="G1197" s="27">
        <f t="shared" si="467"/>
        <v>91</v>
      </c>
      <c r="H1197" s="29">
        <f t="shared" si="468"/>
        <v>2.9738562091503266E-2</v>
      </c>
      <c r="I1197" s="21">
        <f t="shared" si="469"/>
        <v>39.471564546766174</v>
      </c>
      <c r="J1197" s="21">
        <f t="shared" si="470"/>
        <v>51.528435453233826</v>
      </c>
      <c r="K1197" s="27">
        <f t="shared" si="471"/>
        <v>-25764.217726616913</v>
      </c>
      <c r="L1197" s="16">
        <f>Daten!G1197</f>
        <v>488</v>
      </c>
      <c r="M1197" s="16">
        <f>Daten!H1197</f>
        <v>2091</v>
      </c>
      <c r="N1197" s="16">
        <f>Daten!I1197</f>
        <v>572</v>
      </c>
      <c r="O1197" s="28">
        <f t="shared" si="472"/>
        <v>0.506934481109517</v>
      </c>
      <c r="P1197" s="16">
        <f t="shared" si="473"/>
        <v>1156.3475713211628</v>
      </c>
      <c r="Q1197" s="21">
        <f t="shared" si="474"/>
        <v>-96.347571321162832</v>
      </c>
      <c r="R1197" s="27">
        <f t="shared" si="475"/>
        <v>-19269.514264232566</v>
      </c>
      <c r="S1197" s="9">
        <f>Daten!K1197</f>
        <v>24058</v>
      </c>
      <c r="T1197" s="9">
        <f>Daten!L1197</f>
        <v>259359</v>
      </c>
      <c r="U1197" s="9">
        <f>Daten!M1197</f>
        <v>2532500</v>
      </c>
      <c r="V1197" s="9">
        <f>Daten!N1197</f>
        <v>500</v>
      </c>
      <c r="W1197" s="9">
        <f>Daten!O1197</f>
        <v>500</v>
      </c>
      <c r="X1197" s="23">
        <f t="shared" si="476"/>
        <v>2815917</v>
      </c>
      <c r="Y1197" s="9">
        <f t="shared" si="477"/>
        <v>1114561.6619259948</v>
      </c>
      <c r="Z1197" s="21">
        <f t="shared" si="478"/>
        <v>1701355.3380740052</v>
      </c>
      <c r="AA1197" s="27">
        <f t="shared" si="479"/>
        <v>-170135.53380740053</v>
      </c>
      <c r="AB1197" s="32">
        <f t="shared" si="480"/>
        <v>-215169.26579825001</v>
      </c>
      <c r="AC1197" s="31">
        <f t="shared" si="481"/>
        <v>0</v>
      </c>
      <c r="AG1197" s="26">
        <f t="shared" si="482"/>
        <v>0</v>
      </c>
      <c r="AH1197" s="26">
        <f t="shared" si="483"/>
        <v>0</v>
      </c>
      <c r="AI1197" s="26">
        <f t="shared" si="484"/>
        <v>0</v>
      </c>
      <c r="AJ1197" s="26">
        <f t="shared" si="485"/>
        <v>1</v>
      </c>
      <c r="AK1197" s="26">
        <f t="shared" si="486"/>
        <v>0</v>
      </c>
      <c r="AL1197" s="26">
        <f t="shared" ca="1" si="487"/>
        <v>0</v>
      </c>
      <c r="AM1197" s="26">
        <f t="shared" ca="1" si="488"/>
        <v>0</v>
      </c>
      <c r="AN1197" s="26">
        <f ca="1">IF(AM1197=0,0,COUNTIF($AM$19:AM1197,C1197*10+1))</f>
        <v>0</v>
      </c>
      <c r="AO1197" s="21">
        <f t="shared" ca="1" si="489"/>
        <v>0</v>
      </c>
      <c r="AP1197" s="33">
        <f t="shared" ca="1" si="490"/>
        <v>0</v>
      </c>
      <c r="AR1197" s="111">
        <v>0</v>
      </c>
      <c r="AS1197" s="26"/>
    </row>
    <row r="1198" spans="1:45" x14ac:dyDescent="0.2">
      <c r="A1198" s="15">
        <f>Daten!A1198</f>
        <v>41419</v>
      </c>
      <c r="B1198" s="8" t="str">
        <f>Daten!B1198</f>
        <v>St. Marienkirchen bei Schärding</v>
      </c>
      <c r="C1198" s="15">
        <f t="shared" si="466"/>
        <v>4</v>
      </c>
      <c r="D1198" s="10">
        <f>Daten!D1198</f>
        <v>0</v>
      </c>
      <c r="E1198" s="9">
        <f>Daten!E1198</f>
        <v>1907</v>
      </c>
      <c r="F1198" s="9">
        <f>Daten!F1198</f>
        <v>1797</v>
      </c>
      <c r="G1198" s="27">
        <f t="shared" si="467"/>
        <v>110</v>
      </c>
      <c r="H1198" s="29">
        <f t="shared" si="468"/>
        <v>6.1213132999443517E-2</v>
      </c>
      <c r="I1198" s="21">
        <f t="shared" si="469"/>
        <v>23.179869768149938</v>
      </c>
      <c r="J1198" s="21">
        <f t="shared" si="470"/>
        <v>86.820130231850058</v>
      </c>
      <c r="K1198" s="27">
        <f t="shared" si="471"/>
        <v>-43410.065115925026</v>
      </c>
      <c r="L1198" s="16">
        <f>Daten!G1198</f>
        <v>308</v>
      </c>
      <c r="M1198" s="16">
        <f>Daten!H1198</f>
        <v>1260</v>
      </c>
      <c r="N1198" s="16">
        <f>Daten!I1198</f>
        <v>339</v>
      </c>
      <c r="O1198" s="28">
        <f t="shared" si="472"/>
        <v>0.51349206349206344</v>
      </c>
      <c r="P1198" s="16">
        <f t="shared" si="473"/>
        <v>696.79480624804637</v>
      </c>
      <c r="Q1198" s="21">
        <f t="shared" si="474"/>
        <v>-49.79480624804637</v>
      </c>
      <c r="R1198" s="27">
        <f t="shared" si="475"/>
        <v>-9958.9612496092741</v>
      </c>
      <c r="S1198" s="9">
        <f>Daten!K1198</f>
        <v>22565</v>
      </c>
      <c r="T1198" s="9">
        <f>Daten!L1198</f>
        <v>106979</v>
      </c>
      <c r="U1198" s="9">
        <f>Daten!M1198</f>
        <v>870776</v>
      </c>
      <c r="V1198" s="9">
        <f>Daten!N1198</f>
        <v>500</v>
      </c>
      <c r="W1198" s="9">
        <f>Daten!O1198</f>
        <v>500</v>
      </c>
      <c r="X1198" s="23">
        <f t="shared" si="476"/>
        <v>1000320</v>
      </c>
      <c r="Y1198" s="9">
        <f t="shared" si="477"/>
        <v>674537.9528063701</v>
      </c>
      <c r="Z1198" s="21">
        <f t="shared" si="478"/>
        <v>325782.0471936299</v>
      </c>
      <c r="AA1198" s="27">
        <f t="shared" si="479"/>
        <v>-32578.204719362991</v>
      </c>
      <c r="AB1198" s="32">
        <f t="shared" si="480"/>
        <v>-85947.231084897299</v>
      </c>
      <c r="AC1198" s="31">
        <f t="shared" si="481"/>
        <v>0</v>
      </c>
      <c r="AG1198" s="26">
        <f t="shared" si="482"/>
        <v>0</v>
      </c>
      <c r="AH1198" s="26">
        <f t="shared" si="483"/>
        <v>0</v>
      </c>
      <c r="AI1198" s="26">
        <f t="shared" si="484"/>
        <v>0</v>
      </c>
      <c r="AJ1198" s="26">
        <f t="shared" si="485"/>
        <v>1</v>
      </c>
      <c r="AK1198" s="26">
        <f t="shared" si="486"/>
        <v>0</v>
      </c>
      <c r="AL1198" s="26">
        <f t="shared" ca="1" si="487"/>
        <v>0</v>
      </c>
      <c r="AM1198" s="26">
        <f t="shared" ca="1" si="488"/>
        <v>0</v>
      </c>
      <c r="AN1198" s="26">
        <f ca="1">IF(AM1198=0,0,COUNTIF($AM$19:AM1198,C1198*10+1))</f>
        <v>0</v>
      </c>
      <c r="AO1198" s="21">
        <f t="shared" ca="1" si="489"/>
        <v>0</v>
      </c>
      <c r="AP1198" s="33">
        <f t="shared" ca="1" si="490"/>
        <v>0</v>
      </c>
      <c r="AR1198" s="111">
        <v>0</v>
      </c>
      <c r="AS1198" s="26"/>
    </row>
    <row r="1199" spans="1:45" x14ac:dyDescent="0.2">
      <c r="A1199" s="15">
        <f>Daten!A1199</f>
        <v>41420</v>
      </c>
      <c r="B1199" s="8" t="str">
        <f>Daten!B1199</f>
        <v>St. Roman</v>
      </c>
      <c r="C1199" s="15">
        <f t="shared" si="466"/>
        <v>4</v>
      </c>
      <c r="D1199" s="10">
        <f>Daten!D1199</f>
        <v>0</v>
      </c>
      <c r="E1199" s="9">
        <f>Daten!E1199</f>
        <v>1727</v>
      </c>
      <c r="F1199" s="9">
        <f>Daten!F1199</f>
        <v>1751</v>
      </c>
      <c r="G1199" s="27">
        <f t="shared" si="467"/>
        <v>-24</v>
      </c>
      <c r="H1199" s="29">
        <f t="shared" si="468"/>
        <v>-1.3706453455168474E-2</v>
      </c>
      <c r="I1199" s="21">
        <f t="shared" si="469"/>
        <v>22.58650637953842</v>
      </c>
      <c r="J1199" s="21">
        <f t="shared" si="470"/>
        <v>-46.58650637953842</v>
      </c>
      <c r="K1199" s="27">
        <f t="shared" si="471"/>
        <v>23293.25318976921</v>
      </c>
      <c r="L1199" s="16">
        <f>Daten!G1199</f>
        <v>245</v>
      </c>
      <c r="M1199" s="16">
        <f>Daten!H1199</f>
        <v>1199</v>
      </c>
      <c r="N1199" s="16">
        <f>Daten!I1199</f>
        <v>283</v>
      </c>
      <c r="O1199" s="28">
        <f t="shared" si="472"/>
        <v>0.44036697247706424</v>
      </c>
      <c r="P1199" s="16">
        <f t="shared" si="473"/>
        <v>663.06108943762513</v>
      </c>
      <c r="Q1199" s="21">
        <f t="shared" si="474"/>
        <v>-135.06108943762513</v>
      </c>
      <c r="R1199" s="27">
        <f t="shared" si="475"/>
        <v>-27012.217887525025</v>
      </c>
      <c r="S1199" s="9">
        <f>Daten!K1199</f>
        <v>30307</v>
      </c>
      <c r="T1199" s="9">
        <f>Daten!L1199</f>
        <v>63555</v>
      </c>
      <c r="U1199" s="9">
        <f>Daten!M1199</f>
        <v>190335</v>
      </c>
      <c r="V1199" s="9">
        <f>Daten!N1199</f>
        <v>500</v>
      </c>
      <c r="W1199" s="9">
        <f>Daten!O1199</f>
        <v>500</v>
      </c>
      <c r="X1199" s="23">
        <f t="shared" si="476"/>
        <v>284197</v>
      </c>
      <c r="Y1199" s="9">
        <f t="shared" si="477"/>
        <v>610868.92737105465</v>
      </c>
      <c r="Z1199" s="21">
        <f t="shared" si="478"/>
        <v>-326671.92737105465</v>
      </c>
      <c r="AA1199" s="27">
        <f t="shared" si="479"/>
        <v>32667.192737105466</v>
      </c>
      <c r="AB1199" s="32">
        <f t="shared" si="480"/>
        <v>28948.228039349651</v>
      </c>
      <c r="AC1199" s="31">
        <f t="shared" si="481"/>
        <v>28948.228039349651</v>
      </c>
      <c r="AG1199" s="26">
        <f t="shared" si="482"/>
        <v>23293.25318976921</v>
      </c>
      <c r="AH1199" s="26">
        <f t="shared" si="483"/>
        <v>32667.192737105466</v>
      </c>
      <c r="AI1199" s="26">
        <f t="shared" si="484"/>
        <v>55960.445926874672</v>
      </c>
      <c r="AJ1199" s="26">
        <f t="shared" si="485"/>
        <v>1</v>
      </c>
      <c r="AK1199" s="26">
        <f t="shared" si="486"/>
        <v>55960.445926874672</v>
      </c>
      <c r="AL1199" s="26">
        <f t="shared" ca="1" si="487"/>
        <v>106894</v>
      </c>
      <c r="AM1199" s="26">
        <f t="shared" ca="1" si="488"/>
        <v>41</v>
      </c>
      <c r="AN1199" s="26">
        <f ca="1">IF(AM1199=0,0,COUNTIF($AM$19:AM1199,C1199*10+1))</f>
        <v>142</v>
      </c>
      <c r="AO1199" s="21">
        <f t="shared" ca="1" si="489"/>
        <v>0</v>
      </c>
      <c r="AP1199" s="33">
        <f t="shared" ca="1" si="490"/>
        <v>106894</v>
      </c>
      <c r="AR1199" s="111">
        <v>48316</v>
      </c>
      <c r="AS1199" s="26"/>
    </row>
    <row r="1200" spans="1:45" x14ac:dyDescent="0.2">
      <c r="A1200" s="15">
        <f>Daten!A1200</f>
        <v>41421</v>
      </c>
      <c r="B1200" s="8" t="str">
        <f>Daten!B1200</f>
        <v>St. Willibald</v>
      </c>
      <c r="C1200" s="15">
        <f t="shared" si="466"/>
        <v>4</v>
      </c>
      <c r="D1200" s="10">
        <f>Daten!D1200</f>
        <v>0</v>
      </c>
      <c r="E1200" s="9">
        <f>Daten!E1200</f>
        <v>1102</v>
      </c>
      <c r="F1200" s="9">
        <f>Daten!F1200</f>
        <v>1119</v>
      </c>
      <c r="G1200" s="27">
        <f t="shared" si="467"/>
        <v>-17</v>
      </c>
      <c r="H1200" s="29">
        <f t="shared" si="468"/>
        <v>-1.519213583556747E-2</v>
      </c>
      <c r="I1200" s="21">
        <f t="shared" si="469"/>
        <v>14.434209388180179</v>
      </c>
      <c r="J1200" s="21">
        <f t="shared" si="470"/>
        <v>-31.434209388180179</v>
      </c>
      <c r="K1200" s="27">
        <f t="shared" si="471"/>
        <v>15717.104694090089</v>
      </c>
      <c r="L1200" s="16">
        <f>Daten!G1200</f>
        <v>141</v>
      </c>
      <c r="M1200" s="16">
        <f>Daten!H1200</f>
        <v>759</v>
      </c>
      <c r="N1200" s="16">
        <f>Daten!I1200</f>
        <v>202</v>
      </c>
      <c r="O1200" s="28">
        <f t="shared" si="472"/>
        <v>0.45191040843214758</v>
      </c>
      <c r="P1200" s="16">
        <f t="shared" si="473"/>
        <v>419.7359190017994</v>
      </c>
      <c r="Q1200" s="21">
        <f t="shared" si="474"/>
        <v>-76.735919001799402</v>
      </c>
      <c r="R1200" s="27">
        <f t="shared" si="475"/>
        <v>-15347.18380035988</v>
      </c>
      <c r="S1200" s="9">
        <f>Daten!K1200</f>
        <v>13690</v>
      </c>
      <c r="T1200" s="9">
        <f>Daten!L1200</f>
        <v>78570</v>
      </c>
      <c r="U1200" s="9">
        <f>Daten!M1200</f>
        <v>281570</v>
      </c>
      <c r="V1200" s="9">
        <f>Daten!N1200</f>
        <v>500</v>
      </c>
      <c r="W1200" s="9">
        <f>Daten!O1200</f>
        <v>500</v>
      </c>
      <c r="X1200" s="23">
        <f t="shared" si="476"/>
        <v>373830</v>
      </c>
      <c r="Y1200" s="9">
        <f t="shared" si="477"/>
        <v>389795.92238732032</v>
      </c>
      <c r="Z1200" s="21">
        <f t="shared" si="478"/>
        <v>-15965.922387320315</v>
      </c>
      <c r="AA1200" s="27">
        <f t="shared" si="479"/>
        <v>1596.5922387320315</v>
      </c>
      <c r="AB1200" s="32">
        <f t="shared" si="480"/>
        <v>1966.5131324622398</v>
      </c>
      <c r="AC1200" s="31">
        <f t="shared" si="481"/>
        <v>1966.5131324622398</v>
      </c>
      <c r="AG1200" s="26">
        <f t="shared" si="482"/>
        <v>15717.104694090089</v>
      </c>
      <c r="AH1200" s="26">
        <f t="shared" si="483"/>
        <v>1596.5922387320315</v>
      </c>
      <c r="AI1200" s="26">
        <f t="shared" si="484"/>
        <v>17313.69693282212</v>
      </c>
      <c r="AJ1200" s="26">
        <f t="shared" si="485"/>
        <v>1</v>
      </c>
      <c r="AK1200" s="26">
        <f t="shared" si="486"/>
        <v>17313.69693282212</v>
      </c>
      <c r="AL1200" s="26">
        <f t="shared" ca="1" si="487"/>
        <v>33072</v>
      </c>
      <c r="AM1200" s="26">
        <f t="shared" ca="1" si="488"/>
        <v>41</v>
      </c>
      <c r="AN1200" s="26">
        <f ca="1">IF(AM1200=0,0,COUNTIF($AM$19:AM1200,C1200*10+1))</f>
        <v>143</v>
      </c>
      <c r="AO1200" s="21">
        <f t="shared" ca="1" si="489"/>
        <v>0</v>
      </c>
      <c r="AP1200" s="33">
        <f t="shared" ca="1" si="490"/>
        <v>33072</v>
      </c>
      <c r="AR1200" s="111">
        <v>14948</v>
      </c>
      <c r="AS1200" s="26"/>
    </row>
    <row r="1201" spans="1:45" x14ac:dyDescent="0.2">
      <c r="A1201" s="15">
        <f>Daten!A1201</f>
        <v>41422</v>
      </c>
      <c r="B1201" s="8" t="str">
        <f>Daten!B1201</f>
        <v>Schärding</v>
      </c>
      <c r="C1201" s="15">
        <f t="shared" si="466"/>
        <v>4</v>
      </c>
      <c r="D1201" s="10">
        <f>Daten!D1201</f>
        <v>0</v>
      </c>
      <c r="E1201" s="9">
        <f>Daten!E1201</f>
        <v>5251</v>
      </c>
      <c r="F1201" s="9">
        <f>Daten!F1201</f>
        <v>4975</v>
      </c>
      <c r="G1201" s="27">
        <f t="shared" si="467"/>
        <v>276</v>
      </c>
      <c r="H1201" s="29">
        <f t="shared" si="468"/>
        <v>5.547738693467337E-2</v>
      </c>
      <c r="I1201" s="21">
        <f t="shared" si="469"/>
        <v>64.173540398745658</v>
      </c>
      <c r="J1201" s="21">
        <f t="shared" si="470"/>
        <v>211.82645960125433</v>
      </c>
      <c r="K1201" s="27">
        <f t="shared" si="471"/>
        <v>-105913.22980062716</v>
      </c>
      <c r="L1201" s="16">
        <f>Daten!G1201</f>
        <v>699</v>
      </c>
      <c r="M1201" s="16">
        <f>Daten!H1201</f>
        <v>3347</v>
      </c>
      <c r="N1201" s="16">
        <f>Daten!I1201</f>
        <v>1205</v>
      </c>
      <c r="O1201" s="28">
        <f t="shared" si="472"/>
        <v>0.56886764266507317</v>
      </c>
      <c r="P1201" s="16">
        <f t="shared" si="473"/>
        <v>1850.930330565247</v>
      </c>
      <c r="Q1201" s="21">
        <f t="shared" si="474"/>
        <v>53.069669434752996</v>
      </c>
      <c r="R1201" s="27">
        <f t="shared" si="475"/>
        <v>10613.933886950599</v>
      </c>
      <c r="S1201" s="9">
        <f>Daten!K1201</f>
        <v>810</v>
      </c>
      <c r="T1201" s="9">
        <f>Daten!L1201</f>
        <v>523050</v>
      </c>
      <c r="U1201" s="9">
        <f>Daten!M1201</f>
        <v>2032487</v>
      </c>
      <c r="V1201" s="9">
        <f>Daten!N1201</f>
        <v>500</v>
      </c>
      <c r="W1201" s="9">
        <f>Daten!O1201</f>
        <v>500</v>
      </c>
      <c r="X1201" s="23">
        <f t="shared" si="476"/>
        <v>2556347</v>
      </c>
      <c r="Y1201" s="9">
        <f t="shared" si="477"/>
        <v>1857366.9586713421</v>
      </c>
      <c r="Z1201" s="21">
        <f t="shared" si="478"/>
        <v>698980.04132865788</v>
      </c>
      <c r="AA1201" s="27">
        <f t="shared" si="479"/>
        <v>-69898.004132865797</v>
      </c>
      <c r="AB1201" s="32">
        <f t="shared" si="480"/>
        <v>-165197.30004654237</v>
      </c>
      <c r="AC1201" s="31">
        <f t="shared" si="481"/>
        <v>0</v>
      </c>
      <c r="AG1201" s="26">
        <f t="shared" si="482"/>
        <v>0</v>
      </c>
      <c r="AH1201" s="26">
        <f t="shared" si="483"/>
        <v>0</v>
      </c>
      <c r="AI1201" s="26">
        <f t="shared" si="484"/>
        <v>0</v>
      </c>
      <c r="AJ1201" s="26">
        <f t="shared" si="485"/>
        <v>1</v>
      </c>
      <c r="AK1201" s="26">
        <f t="shared" si="486"/>
        <v>0</v>
      </c>
      <c r="AL1201" s="26">
        <f t="shared" ca="1" si="487"/>
        <v>0</v>
      </c>
      <c r="AM1201" s="26">
        <f t="shared" ca="1" si="488"/>
        <v>0</v>
      </c>
      <c r="AN1201" s="26">
        <f ca="1">IF(AM1201=0,0,COUNTIF($AM$19:AM1201,C1201*10+1))</f>
        <v>0</v>
      </c>
      <c r="AO1201" s="21">
        <f t="shared" ca="1" si="489"/>
        <v>0</v>
      </c>
      <c r="AP1201" s="33">
        <f t="shared" ca="1" si="490"/>
        <v>0</v>
      </c>
      <c r="AR1201" s="111">
        <v>0</v>
      </c>
      <c r="AS1201" s="26"/>
    </row>
    <row r="1202" spans="1:45" x14ac:dyDescent="0.2">
      <c r="A1202" s="15">
        <f>Daten!A1202</f>
        <v>41423</v>
      </c>
      <c r="B1202" s="8" t="str">
        <f>Daten!B1202</f>
        <v>Schardenberg</v>
      </c>
      <c r="C1202" s="15">
        <f t="shared" si="466"/>
        <v>4</v>
      </c>
      <c r="D1202" s="10">
        <f>Daten!D1202</f>
        <v>0</v>
      </c>
      <c r="E1202" s="9">
        <f>Daten!E1202</f>
        <v>2440</v>
      </c>
      <c r="F1202" s="9">
        <f>Daten!F1202</f>
        <v>2388</v>
      </c>
      <c r="G1202" s="27">
        <f t="shared" si="467"/>
        <v>52</v>
      </c>
      <c r="H1202" s="29">
        <f t="shared" si="468"/>
        <v>2.1775544388609715E-2</v>
      </c>
      <c r="I1202" s="21">
        <f t="shared" si="469"/>
        <v>30.803299391397918</v>
      </c>
      <c r="J1202" s="21">
        <f t="shared" si="470"/>
        <v>21.196700608602082</v>
      </c>
      <c r="K1202" s="27">
        <f t="shared" si="471"/>
        <v>-10598.350304301041</v>
      </c>
      <c r="L1202" s="16">
        <f>Daten!G1202</f>
        <v>454</v>
      </c>
      <c r="M1202" s="16">
        <f>Daten!H1202</f>
        <v>1537</v>
      </c>
      <c r="N1202" s="16">
        <f>Daten!I1202</f>
        <v>449</v>
      </c>
      <c r="O1202" s="28">
        <f t="shared" si="472"/>
        <v>0.58750813272608982</v>
      </c>
      <c r="P1202" s="16">
        <f t="shared" si="473"/>
        <v>849.97906127241856</v>
      </c>
      <c r="Q1202" s="21">
        <f t="shared" si="474"/>
        <v>53.020938727581438</v>
      </c>
      <c r="R1202" s="27">
        <f t="shared" si="475"/>
        <v>10604.187745516287</v>
      </c>
      <c r="S1202" s="9">
        <f>Daten!K1202</f>
        <v>21455</v>
      </c>
      <c r="T1202" s="9">
        <f>Daten!L1202</f>
        <v>130427</v>
      </c>
      <c r="U1202" s="9">
        <f>Daten!M1202</f>
        <v>271291</v>
      </c>
      <c r="V1202" s="9">
        <f>Daten!N1202</f>
        <v>500</v>
      </c>
      <c r="W1202" s="9">
        <f>Daten!O1202</f>
        <v>500</v>
      </c>
      <c r="X1202" s="23">
        <f t="shared" si="476"/>
        <v>423173</v>
      </c>
      <c r="Y1202" s="9">
        <f t="shared" si="477"/>
        <v>863069.01145649876</v>
      </c>
      <c r="Z1202" s="21">
        <f t="shared" si="478"/>
        <v>-439896.01145649876</v>
      </c>
      <c r="AA1202" s="27">
        <f t="shared" si="479"/>
        <v>43989.601145649882</v>
      </c>
      <c r="AB1202" s="32">
        <f t="shared" si="480"/>
        <v>43995.43858686513</v>
      </c>
      <c r="AC1202" s="31">
        <f t="shared" si="481"/>
        <v>43995.43858686513</v>
      </c>
      <c r="AG1202" s="26">
        <f t="shared" si="482"/>
        <v>-10598.350304301041</v>
      </c>
      <c r="AH1202" s="26">
        <f t="shared" si="483"/>
        <v>43989.601145649882</v>
      </c>
      <c r="AI1202" s="26">
        <f t="shared" si="484"/>
        <v>33391.250841348839</v>
      </c>
      <c r="AJ1202" s="26">
        <f t="shared" si="485"/>
        <v>1</v>
      </c>
      <c r="AK1202" s="26">
        <f t="shared" si="486"/>
        <v>33391.250841348839</v>
      </c>
      <c r="AL1202" s="26">
        <f t="shared" ca="1" si="487"/>
        <v>63783</v>
      </c>
      <c r="AM1202" s="26">
        <f t="shared" ca="1" si="488"/>
        <v>41</v>
      </c>
      <c r="AN1202" s="26">
        <f ca="1">IF(AM1202=0,0,COUNTIF($AM$19:AM1202,C1202*10+1))</f>
        <v>144</v>
      </c>
      <c r="AO1202" s="21">
        <f t="shared" ca="1" si="489"/>
        <v>0</v>
      </c>
      <c r="AP1202" s="33">
        <f t="shared" ca="1" si="490"/>
        <v>63783</v>
      </c>
      <c r="AR1202" s="111">
        <v>28830</v>
      </c>
      <c r="AS1202" s="26"/>
    </row>
    <row r="1203" spans="1:45" x14ac:dyDescent="0.2">
      <c r="A1203" s="15">
        <f>Daten!A1203</f>
        <v>41424</v>
      </c>
      <c r="B1203" s="8" t="str">
        <f>Daten!B1203</f>
        <v>Sigharting</v>
      </c>
      <c r="C1203" s="15">
        <f t="shared" si="466"/>
        <v>4</v>
      </c>
      <c r="D1203" s="10">
        <f>Daten!D1203</f>
        <v>0</v>
      </c>
      <c r="E1203" s="9">
        <f>Daten!E1203</f>
        <v>825</v>
      </c>
      <c r="F1203" s="9">
        <f>Daten!F1203</f>
        <v>833</v>
      </c>
      <c r="G1203" s="27">
        <f t="shared" si="467"/>
        <v>-8</v>
      </c>
      <c r="H1203" s="29">
        <f t="shared" si="468"/>
        <v>-9.6038415366146452E-3</v>
      </c>
      <c r="I1203" s="21">
        <f t="shared" si="469"/>
        <v>10.74503701550857</v>
      </c>
      <c r="J1203" s="21">
        <f t="shared" si="470"/>
        <v>-18.745037015508572</v>
      </c>
      <c r="K1203" s="27">
        <f t="shared" si="471"/>
        <v>9372.5185077542865</v>
      </c>
      <c r="L1203" s="16">
        <f>Daten!G1203</f>
        <v>119</v>
      </c>
      <c r="M1203" s="16">
        <f>Daten!H1203</f>
        <v>557</v>
      </c>
      <c r="N1203" s="16">
        <f>Daten!I1203</f>
        <v>149</v>
      </c>
      <c r="O1203" s="28">
        <f t="shared" si="472"/>
        <v>0.48114901256732495</v>
      </c>
      <c r="P1203" s="16">
        <f t="shared" si="473"/>
        <v>308.02754530171575</v>
      </c>
      <c r="Q1203" s="21">
        <f t="shared" si="474"/>
        <v>-40.027545301715747</v>
      </c>
      <c r="R1203" s="27">
        <f t="shared" si="475"/>
        <v>-8005.509060343149</v>
      </c>
      <c r="S1203" s="9">
        <f>Daten!K1203</f>
        <v>5373</v>
      </c>
      <c r="T1203" s="9">
        <f>Daten!L1203</f>
        <v>56559</v>
      </c>
      <c r="U1203" s="9">
        <f>Daten!M1203</f>
        <v>363782</v>
      </c>
      <c r="V1203" s="9">
        <f>Daten!N1203</f>
        <v>500</v>
      </c>
      <c r="W1203" s="9">
        <f>Daten!O1203</f>
        <v>500</v>
      </c>
      <c r="X1203" s="23">
        <f t="shared" si="476"/>
        <v>425714</v>
      </c>
      <c r="Y1203" s="9">
        <f t="shared" si="477"/>
        <v>291816.3665785293</v>
      </c>
      <c r="Z1203" s="21">
        <f t="shared" si="478"/>
        <v>133897.6334214707</v>
      </c>
      <c r="AA1203" s="27">
        <f t="shared" si="479"/>
        <v>-13389.763342147071</v>
      </c>
      <c r="AB1203" s="32">
        <f t="shared" si="480"/>
        <v>-12022.753894735933</v>
      </c>
      <c r="AC1203" s="31">
        <f t="shared" si="481"/>
        <v>0</v>
      </c>
      <c r="AG1203" s="26">
        <f t="shared" si="482"/>
        <v>0</v>
      </c>
      <c r="AH1203" s="26">
        <f t="shared" si="483"/>
        <v>0</v>
      </c>
      <c r="AI1203" s="26">
        <f t="shared" si="484"/>
        <v>0</v>
      </c>
      <c r="AJ1203" s="26">
        <f t="shared" si="485"/>
        <v>1</v>
      </c>
      <c r="AK1203" s="26">
        <f t="shared" si="486"/>
        <v>0</v>
      </c>
      <c r="AL1203" s="26">
        <f t="shared" ca="1" si="487"/>
        <v>0</v>
      </c>
      <c r="AM1203" s="26">
        <f t="shared" ca="1" si="488"/>
        <v>0</v>
      </c>
      <c r="AN1203" s="26">
        <f ca="1">IF(AM1203=0,0,COUNTIF($AM$19:AM1203,C1203*10+1))</f>
        <v>0</v>
      </c>
      <c r="AO1203" s="21">
        <f t="shared" ca="1" si="489"/>
        <v>0</v>
      </c>
      <c r="AP1203" s="33">
        <f t="shared" ca="1" si="490"/>
        <v>0</v>
      </c>
      <c r="AR1203" s="111">
        <v>0</v>
      </c>
      <c r="AS1203" s="26"/>
    </row>
    <row r="1204" spans="1:45" x14ac:dyDescent="0.2">
      <c r="A1204" s="15">
        <f>Daten!A1204</f>
        <v>41425</v>
      </c>
      <c r="B1204" s="8" t="str">
        <f>Daten!B1204</f>
        <v>Suben</v>
      </c>
      <c r="C1204" s="15">
        <f t="shared" si="466"/>
        <v>4</v>
      </c>
      <c r="D1204" s="10">
        <f>Daten!D1204</f>
        <v>0</v>
      </c>
      <c r="E1204" s="9">
        <f>Daten!E1204</f>
        <v>1558</v>
      </c>
      <c r="F1204" s="9">
        <f>Daten!F1204</f>
        <v>1504</v>
      </c>
      <c r="G1204" s="27">
        <f t="shared" si="467"/>
        <v>54</v>
      </c>
      <c r="H1204" s="29">
        <f t="shared" si="468"/>
        <v>3.5904255319148939E-2</v>
      </c>
      <c r="I1204" s="21">
        <f t="shared" si="469"/>
        <v>19.400402966776578</v>
      </c>
      <c r="J1204" s="21">
        <f t="shared" si="470"/>
        <v>34.599597033223418</v>
      </c>
      <c r="K1204" s="27">
        <f t="shared" si="471"/>
        <v>-17299.798516611711</v>
      </c>
      <c r="L1204" s="16">
        <f>Daten!G1204</f>
        <v>186</v>
      </c>
      <c r="M1204" s="16">
        <f>Daten!H1204</f>
        <v>1158</v>
      </c>
      <c r="N1204" s="16">
        <f>Daten!I1204</f>
        <v>214</v>
      </c>
      <c r="O1204" s="28">
        <f t="shared" si="472"/>
        <v>0.34542314335060448</v>
      </c>
      <c r="P1204" s="16">
        <f t="shared" si="473"/>
        <v>640.38760764701408</v>
      </c>
      <c r="Q1204" s="21">
        <f t="shared" si="474"/>
        <v>-240.38760764701408</v>
      </c>
      <c r="R1204" s="27">
        <f t="shared" si="475"/>
        <v>-48077.521529402817</v>
      </c>
      <c r="S1204" s="9">
        <f>Daten!K1204</f>
        <v>5388</v>
      </c>
      <c r="T1204" s="9">
        <f>Daten!L1204</f>
        <v>77265</v>
      </c>
      <c r="U1204" s="9">
        <f>Daten!M1204</f>
        <v>665175</v>
      </c>
      <c r="V1204" s="9">
        <f>Daten!N1204</f>
        <v>500</v>
      </c>
      <c r="W1204" s="9">
        <f>Daten!O1204</f>
        <v>500</v>
      </c>
      <c r="X1204" s="23">
        <f t="shared" si="476"/>
        <v>747828</v>
      </c>
      <c r="Y1204" s="9">
        <f t="shared" si="477"/>
        <v>551090.78682345292</v>
      </c>
      <c r="Z1204" s="21">
        <f t="shared" si="478"/>
        <v>196737.21317654708</v>
      </c>
      <c r="AA1204" s="27">
        <f t="shared" si="479"/>
        <v>-19673.721317654708</v>
      </c>
      <c r="AB1204" s="32">
        <f t="shared" si="480"/>
        <v>-85051.041363669239</v>
      </c>
      <c r="AC1204" s="31">
        <f t="shared" si="481"/>
        <v>0</v>
      </c>
      <c r="AG1204" s="26">
        <f t="shared" si="482"/>
        <v>0</v>
      </c>
      <c r="AH1204" s="26">
        <f t="shared" si="483"/>
        <v>0</v>
      </c>
      <c r="AI1204" s="26">
        <f t="shared" si="484"/>
        <v>0</v>
      </c>
      <c r="AJ1204" s="26">
        <f t="shared" si="485"/>
        <v>1</v>
      </c>
      <c r="AK1204" s="26">
        <f t="shared" si="486"/>
        <v>0</v>
      </c>
      <c r="AL1204" s="26">
        <f t="shared" ca="1" si="487"/>
        <v>0</v>
      </c>
      <c r="AM1204" s="26">
        <f t="shared" ca="1" si="488"/>
        <v>0</v>
      </c>
      <c r="AN1204" s="26">
        <f ca="1">IF(AM1204=0,0,COUNTIF($AM$19:AM1204,C1204*10+1))</f>
        <v>0</v>
      </c>
      <c r="AO1204" s="21">
        <f t="shared" ca="1" si="489"/>
        <v>0</v>
      </c>
      <c r="AP1204" s="33">
        <f t="shared" ca="1" si="490"/>
        <v>0</v>
      </c>
      <c r="AR1204" s="111">
        <v>0</v>
      </c>
      <c r="AS1204" s="26"/>
    </row>
    <row r="1205" spans="1:45" x14ac:dyDescent="0.2">
      <c r="A1205" s="15">
        <f>Daten!A1205</f>
        <v>41426</v>
      </c>
      <c r="B1205" s="8" t="str">
        <f>Daten!B1205</f>
        <v>Taufkirchen an der Pram</v>
      </c>
      <c r="C1205" s="15">
        <f t="shared" si="466"/>
        <v>4</v>
      </c>
      <c r="D1205" s="10">
        <f>Daten!D1205</f>
        <v>0</v>
      </c>
      <c r="E1205" s="9">
        <f>Daten!E1205</f>
        <v>2921</v>
      </c>
      <c r="F1205" s="9">
        <f>Daten!F1205</f>
        <v>2936</v>
      </c>
      <c r="G1205" s="27">
        <f t="shared" si="467"/>
        <v>-15</v>
      </c>
      <c r="H1205" s="29">
        <f t="shared" si="468"/>
        <v>-5.108991825613079E-3</v>
      </c>
      <c r="I1205" s="21">
        <f t="shared" si="469"/>
        <v>37.872063238335123</v>
      </c>
      <c r="J1205" s="21">
        <f t="shared" si="470"/>
        <v>-52.872063238335123</v>
      </c>
      <c r="K1205" s="27">
        <f t="shared" si="471"/>
        <v>26436.031619167563</v>
      </c>
      <c r="L1205" s="16">
        <f>Daten!G1205</f>
        <v>433</v>
      </c>
      <c r="M1205" s="16">
        <f>Daten!H1205</f>
        <v>1906</v>
      </c>
      <c r="N1205" s="16">
        <f>Daten!I1205</f>
        <v>582</v>
      </c>
      <c r="O1205" s="28">
        <f t="shared" si="472"/>
        <v>0.53252885624344182</v>
      </c>
      <c r="P1205" s="16">
        <f t="shared" si="473"/>
        <v>1054.0403973879179</v>
      </c>
      <c r="Q1205" s="21">
        <f t="shared" si="474"/>
        <v>-39.040397387917892</v>
      </c>
      <c r="R1205" s="27">
        <f t="shared" si="475"/>
        <v>-7808.0794775835784</v>
      </c>
      <c r="S1205" s="9">
        <f>Daten!K1205</f>
        <v>30067</v>
      </c>
      <c r="T1205" s="9">
        <f>Daten!L1205</f>
        <v>184306</v>
      </c>
      <c r="U1205" s="9">
        <f>Daten!M1205</f>
        <v>1160250</v>
      </c>
      <c r="V1205" s="9">
        <f>Daten!N1205</f>
        <v>500</v>
      </c>
      <c r="W1205" s="9">
        <f>Daten!O1205</f>
        <v>500</v>
      </c>
      <c r="X1205" s="23">
        <f t="shared" si="476"/>
        <v>1374623</v>
      </c>
      <c r="Y1205" s="9">
        <f t="shared" si="477"/>
        <v>1033206.7960919807</v>
      </c>
      <c r="Z1205" s="21">
        <f t="shared" si="478"/>
        <v>341416.20390801935</v>
      </c>
      <c r="AA1205" s="27">
        <f t="shared" si="479"/>
        <v>-34141.620390801938</v>
      </c>
      <c r="AB1205" s="32">
        <f t="shared" si="480"/>
        <v>-15513.668249217953</v>
      </c>
      <c r="AC1205" s="31">
        <f t="shared" si="481"/>
        <v>0</v>
      </c>
      <c r="AG1205" s="26">
        <f t="shared" si="482"/>
        <v>0</v>
      </c>
      <c r="AH1205" s="26">
        <f t="shared" si="483"/>
        <v>0</v>
      </c>
      <c r="AI1205" s="26">
        <f t="shared" si="484"/>
        <v>0</v>
      </c>
      <c r="AJ1205" s="26">
        <f t="shared" si="485"/>
        <v>1</v>
      </c>
      <c r="AK1205" s="26">
        <f t="shared" si="486"/>
        <v>0</v>
      </c>
      <c r="AL1205" s="26">
        <f t="shared" ca="1" si="487"/>
        <v>0</v>
      </c>
      <c r="AM1205" s="26">
        <f t="shared" ca="1" si="488"/>
        <v>0</v>
      </c>
      <c r="AN1205" s="26">
        <f ca="1">IF(AM1205=0,0,COUNTIF($AM$19:AM1205,C1205*10+1))</f>
        <v>0</v>
      </c>
      <c r="AO1205" s="21">
        <f t="shared" ca="1" si="489"/>
        <v>0</v>
      </c>
      <c r="AP1205" s="33">
        <f t="shared" ca="1" si="490"/>
        <v>0</v>
      </c>
      <c r="AR1205" s="111">
        <v>0</v>
      </c>
      <c r="AS1205" s="26"/>
    </row>
    <row r="1206" spans="1:45" x14ac:dyDescent="0.2">
      <c r="A1206" s="15">
        <f>Daten!A1206</f>
        <v>41427</v>
      </c>
      <c r="B1206" s="8" t="str">
        <f>Daten!B1206</f>
        <v>Vichtenstein</v>
      </c>
      <c r="C1206" s="15">
        <f t="shared" si="466"/>
        <v>4</v>
      </c>
      <c r="D1206" s="10">
        <f>Daten!D1206</f>
        <v>0</v>
      </c>
      <c r="E1206" s="9">
        <f>Daten!E1206</f>
        <v>614</v>
      </c>
      <c r="F1206" s="9">
        <f>Daten!F1206</f>
        <v>657</v>
      </c>
      <c r="G1206" s="27">
        <f t="shared" si="467"/>
        <v>-43</v>
      </c>
      <c r="H1206" s="29">
        <f t="shared" si="468"/>
        <v>-6.5449010654490103E-2</v>
      </c>
      <c r="I1206" s="21">
        <f t="shared" si="469"/>
        <v>8.4747770938645015</v>
      </c>
      <c r="J1206" s="21">
        <f t="shared" si="470"/>
        <v>-51.474777093864503</v>
      </c>
      <c r="K1206" s="27">
        <f t="shared" si="471"/>
        <v>25737.388546932252</v>
      </c>
      <c r="L1206" s="16">
        <f>Daten!G1206</f>
        <v>94</v>
      </c>
      <c r="M1206" s="16">
        <f>Daten!H1206</f>
        <v>389</v>
      </c>
      <c r="N1206" s="16">
        <f>Daten!I1206</f>
        <v>131</v>
      </c>
      <c r="O1206" s="28">
        <f t="shared" si="472"/>
        <v>0.57840616966580982</v>
      </c>
      <c r="P1206" s="16">
        <f t="shared" si="473"/>
        <v>215.12157113530958</v>
      </c>
      <c r="Q1206" s="21">
        <f t="shared" si="474"/>
        <v>9.8784288646904201</v>
      </c>
      <c r="R1206" s="27">
        <f t="shared" si="475"/>
        <v>1975.685772938084</v>
      </c>
      <c r="S1206" s="9">
        <f>Daten!K1206</f>
        <v>4633</v>
      </c>
      <c r="T1206" s="9">
        <f>Daten!L1206</f>
        <v>40435</v>
      </c>
      <c r="U1206" s="9">
        <f>Daten!M1206</f>
        <v>12376</v>
      </c>
      <c r="V1206" s="9">
        <f>Daten!N1206</f>
        <v>500</v>
      </c>
      <c r="W1206" s="9">
        <f>Daten!O1206</f>
        <v>500</v>
      </c>
      <c r="X1206" s="23">
        <f t="shared" si="476"/>
        <v>57444</v>
      </c>
      <c r="Y1206" s="9">
        <f t="shared" si="477"/>
        <v>217182.12009602058</v>
      </c>
      <c r="Z1206" s="21">
        <f t="shared" si="478"/>
        <v>-159738.12009602058</v>
      </c>
      <c r="AA1206" s="27">
        <f t="shared" si="479"/>
        <v>15973.812009602058</v>
      </c>
      <c r="AB1206" s="32">
        <f t="shared" si="480"/>
        <v>43686.886329472392</v>
      </c>
      <c r="AC1206" s="31">
        <f t="shared" si="481"/>
        <v>43686.886329472392</v>
      </c>
      <c r="AG1206" s="26">
        <f t="shared" si="482"/>
        <v>25737.388546932252</v>
      </c>
      <c r="AH1206" s="26">
        <f t="shared" si="483"/>
        <v>15973.812009602058</v>
      </c>
      <c r="AI1206" s="26">
        <f t="shared" si="484"/>
        <v>41711.200556534313</v>
      </c>
      <c r="AJ1206" s="26">
        <f t="shared" si="485"/>
        <v>1</v>
      </c>
      <c r="AK1206" s="26">
        <f t="shared" si="486"/>
        <v>41711.200556534313</v>
      </c>
      <c r="AL1206" s="26">
        <f t="shared" ca="1" si="487"/>
        <v>79675</v>
      </c>
      <c r="AM1206" s="26">
        <f t="shared" ca="1" si="488"/>
        <v>41</v>
      </c>
      <c r="AN1206" s="26">
        <f ca="1">IF(AM1206=0,0,COUNTIF($AM$19:AM1206,C1206*10+1))</f>
        <v>145</v>
      </c>
      <c r="AO1206" s="21">
        <f t="shared" ca="1" si="489"/>
        <v>0</v>
      </c>
      <c r="AP1206" s="33">
        <f t="shared" ca="1" si="490"/>
        <v>79675</v>
      </c>
      <c r="AR1206" s="111">
        <v>36013</v>
      </c>
      <c r="AS1206" s="26"/>
    </row>
    <row r="1207" spans="1:45" x14ac:dyDescent="0.2">
      <c r="A1207" s="15">
        <f>Daten!A1207</f>
        <v>41428</v>
      </c>
      <c r="B1207" s="8" t="str">
        <f>Daten!B1207</f>
        <v>Waldkirchen am Wesen</v>
      </c>
      <c r="C1207" s="15">
        <f t="shared" si="466"/>
        <v>4</v>
      </c>
      <c r="D1207" s="10">
        <f>Daten!D1207</f>
        <v>0</v>
      </c>
      <c r="E1207" s="9">
        <f>Daten!E1207</f>
        <v>1185</v>
      </c>
      <c r="F1207" s="9">
        <f>Daten!F1207</f>
        <v>1198</v>
      </c>
      <c r="G1207" s="27">
        <f t="shared" si="467"/>
        <v>-13</v>
      </c>
      <c r="H1207" s="29">
        <f t="shared" si="468"/>
        <v>-1.0851419031719533E-2</v>
      </c>
      <c r="I1207" s="21">
        <f t="shared" si="469"/>
        <v>15.453246512099959</v>
      </c>
      <c r="J1207" s="21">
        <f t="shared" si="470"/>
        <v>-28.453246512099959</v>
      </c>
      <c r="K1207" s="27">
        <f t="shared" si="471"/>
        <v>14226.623256049979</v>
      </c>
      <c r="L1207" s="16">
        <f>Daten!G1207</f>
        <v>152</v>
      </c>
      <c r="M1207" s="16">
        <f>Daten!H1207</f>
        <v>824</v>
      </c>
      <c r="N1207" s="16">
        <f>Daten!I1207</f>
        <v>209</v>
      </c>
      <c r="O1207" s="28">
        <f t="shared" si="472"/>
        <v>0.43810679611650488</v>
      </c>
      <c r="P1207" s="16">
        <f t="shared" si="473"/>
        <v>455.68168281618273</v>
      </c>
      <c r="Q1207" s="21">
        <f t="shared" si="474"/>
        <v>-94.681682816182729</v>
      </c>
      <c r="R1207" s="27">
        <f t="shared" si="475"/>
        <v>-18936.336563236546</v>
      </c>
      <c r="S1207" s="9">
        <f>Daten!K1207</f>
        <v>13795</v>
      </c>
      <c r="T1207" s="9">
        <f>Daten!L1207</f>
        <v>71547</v>
      </c>
      <c r="U1207" s="9">
        <f>Daten!M1207</f>
        <v>90357</v>
      </c>
      <c r="V1207" s="9">
        <f>Daten!N1207</f>
        <v>500</v>
      </c>
      <c r="W1207" s="9">
        <f>Daten!O1207</f>
        <v>500</v>
      </c>
      <c r="X1207" s="23">
        <f t="shared" si="476"/>
        <v>175699</v>
      </c>
      <c r="Y1207" s="9">
        <f t="shared" si="477"/>
        <v>419154.41744916025</v>
      </c>
      <c r="Z1207" s="21">
        <f t="shared" si="478"/>
        <v>-243455.41744916025</v>
      </c>
      <c r="AA1207" s="27">
        <f t="shared" si="479"/>
        <v>24345.541744916027</v>
      </c>
      <c r="AB1207" s="32">
        <f t="shared" si="480"/>
        <v>19635.828437729462</v>
      </c>
      <c r="AC1207" s="31">
        <f t="shared" si="481"/>
        <v>19635.828437729462</v>
      </c>
      <c r="AG1207" s="26">
        <f t="shared" si="482"/>
        <v>14226.623256049979</v>
      </c>
      <c r="AH1207" s="26">
        <f t="shared" si="483"/>
        <v>24345.541744916027</v>
      </c>
      <c r="AI1207" s="26">
        <f t="shared" si="484"/>
        <v>38572.165000966008</v>
      </c>
      <c r="AJ1207" s="26">
        <f t="shared" si="485"/>
        <v>1</v>
      </c>
      <c r="AK1207" s="26">
        <f t="shared" si="486"/>
        <v>38572.165000966008</v>
      </c>
      <c r="AL1207" s="26">
        <f t="shared" ca="1" si="487"/>
        <v>73679</v>
      </c>
      <c r="AM1207" s="26">
        <f t="shared" ca="1" si="488"/>
        <v>41</v>
      </c>
      <c r="AN1207" s="26">
        <f ca="1">IF(AM1207=0,0,COUNTIF($AM$19:AM1207,C1207*10+1))</f>
        <v>146</v>
      </c>
      <c r="AO1207" s="21">
        <f t="shared" ca="1" si="489"/>
        <v>0</v>
      </c>
      <c r="AP1207" s="33">
        <f t="shared" ca="1" si="490"/>
        <v>73679</v>
      </c>
      <c r="AR1207" s="111">
        <v>33303</v>
      </c>
      <c r="AS1207" s="26"/>
    </row>
    <row r="1208" spans="1:45" x14ac:dyDescent="0.2">
      <c r="A1208" s="15">
        <f>Daten!A1208</f>
        <v>41429</v>
      </c>
      <c r="B1208" s="8" t="str">
        <f>Daten!B1208</f>
        <v>Wernstein am Inn</v>
      </c>
      <c r="C1208" s="15">
        <f t="shared" si="466"/>
        <v>4</v>
      </c>
      <c r="D1208" s="10">
        <f>Daten!D1208</f>
        <v>0</v>
      </c>
      <c r="E1208" s="9">
        <f>Daten!E1208</f>
        <v>1534</v>
      </c>
      <c r="F1208" s="9">
        <f>Daten!F1208</f>
        <v>1580</v>
      </c>
      <c r="G1208" s="27">
        <f t="shared" si="467"/>
        <v>-46</v>
      </c>
      <c r="H1208" s="29">
        <f t="shared" si="468"/>
        <v>-2.911392405063291E-2</v>
      </c>
      <c r="I1208" s="21">
        <f t="shared" si="469"/>
        <v>20.380742478395607</v>
      </c>
      <c r="J1208" s="21">
        <f t="shared" si="470"/>
        <v>-66.380742478395604</v>
      </c>
      <c r="K1208" s="27">
        <f t="shared" si="471"/>
        <v>33190.371239197804</v>
      </c>
      <c r="L1208" s="16">
        <f>Daten!G1208</f>
        <v>217</v>
      </c>
      <c r="M1208" s="16">
        <f>Daten!H1208</f>
        <v>1017</v>
      </c>
      <c r="N1208" s="16">
        <f>Daten!I1208</f>
        <v>300</v>
      </c>
      <c r="O1208" s="28">
        <f t="shared" si="472"/>
        <v>0.50835791543756148</v>
      </c>
      <c r="P1208" s="16">
        <f t="shared" si="473"/>
        <v>562.41295075735172</v>
      </c>
      <c r="Q1208" s="21">
        <f t="shared" si="474"/>
        <v>-45.412950757351723</v>
      </c>
      <c r="R1208" s="27">
        <f t="shared" si="475"/>
        <v>-9082.5901514703437</v>
      </c>
      <c r="S1208" s="9">
        <f>Daten!K1208</f>
        <v>14851</v>
      </c>
      <c r="T1208" s="9">
        <f>Daten!L1208</f>
        <v>88672</v>
      </c>
      <c r="U1208" s="9">
        <f>Daten!M1208</f>
        <v>281147</v>
      </c>
      <c r="V1208" s="9">
        <f>Daten!N1208</f>
        <v>500</v>
      </c>
      <c r="W1208" s="9">
        <f>Daten!O1208</f>
        <v>500</v>
      </c>
      <c r="X1208" s="23">
        <f t="shared" si="476"/>
        <v>384670</v>
      </c>
      <c r="Y1208" s="9">
        <f t="shared" si="477"/>
        <v>542601.58343207743</v>
      </c>
      <c r="Z1208" s="21">
        <f t="shared" si="478"/>
        <v>-157931.58343207743</v>
      </c>
      <c r="AA1208" s="27">
        <f t="shared" si="479"/>
        <v>15793.158343207744</v>
      </c>
      <c r="AB1208" s="32">
        <f t="shared" si="480"/>
        <v>39900.939430935206</v>
      </c>
      <c r="AC1208" s="31">
        <f t="shared" si="481"/>
        <v>39900.939430935206</v>
      </c>
      <c r="AG1208" s="26">
        <f t="shared" si="482"/>
        <v>33190.371239197804</v>
      </c>
      <c r="AH1208" s="26">
        <f t="shared" si="483"/>
        <v>15793.158343207744</v>
      </c>
      <c r="AI1208" s="26">
        <f t="shared" si="484"/>
        <v>48983.52958240555</v>
      </c>
      <c r="AJ1208" s="26">
        <f t="shared" si="485"/>
        <v>1</v>
      </c>
      <c r="AK1208" s="26">
        <f t="shared" si="486"/>
        <v>48983.52958240555</v>
      </c>
      <c r="AL1208" s="26">
        <f t="shared" ca="1" si="487"/>
        <v>93567</v>
      </c>
      <c r="AM1208" s="26">
        <f t="shared" ca="1" si="488"/>
        <v>41</v>
      </c>
      <c r="AN1208" s="26">
        <f ca="1">IF(AM1208=0,0,COUNTIF($AM$19:AM1208,C1208*10+1))</f>
        <v>147</v>
      </c>
      <c r="AO1208" s="21">
        <f t="shared" ca="1" si="489"/>
        <v>0</v>
      </c>
      <c r="AP1208" s="33">
        <f t="shared" ca="1" si="490"/>
        <v>93567</v>
      </c>
      <c r="AR1208" s="111">
        <v>42292</v>
      </c>
      <c r="AS1208" s="26"/>
    </row>
    <row r="1209" spans="1:45" x14ac:dyDescent="0.2">
      <c r="A1209" s="15">
        <f>Daten!A1209</f>
        <v>41430</v>
      </c>
      <c r="B1209" s="8" t="str">
        <f>Daten!B1209</f>
        <v>Zell an der Pram</v>
      </c>
      <c r="C1209" s="15">
        <f t="shared" si="466"/>
        <v>4</v>
      </c>
      <c r="D1209" s="10">
        <f>Daten!D1209</f>
        <v>0</v>
      </c>
      <c r="E1209" s="9">
        <f>Daten!E1209</f>
        <v>2016</v>
      </c>
      <c r="F1209" s="9">
        <f>Daten!F1209</f>
        <v>2020</v>
      </c>
      <c r="G1209" s="27">
        <f t="shared" si="467"/>
        <v>-4</v>
      </c>
      <c r="H1209" s="29">
        <f t="shared" si="468"/>
        <v>-1.9801980198019802E-3</v>
      </c>
      <c r="I1209" s="21">
        <f t="shared" si="469"/>
        <v>26.056392282505776</v>
      </c>
      <c r="J1209" s="21">
        <f t="shared" si="470"/>
        <v>-30.056392282505776</v>
      </c>
      <c r="K1209" s="27">
        <f t="shared" si="471"/>
        <v>15028.196141252887</v>
      </c>
      <c r="L1209" s="16">
        <f>Daten!G1209</f>
        <v>333</v>
      </c>
      <c r="M1209" s="16">
        <f>Daten!H1209</f>
        <v>1268</v>
      </c>
      <c r="N1209" s="16">
        <f>Daten!I1209</f>
        <v>415</v>
      </c>
      <c r="O1209" s="28">
        <f t="shared" si="472"/>
        <v>0.58990536277602523</v>
      </c>
      <c r="P1209" s="16">
        <f t="shared" si="473"/>
        <v>701.21890025597054</v>
      </c>
      <c r="Q1209" s="21">
        <f t="shared" si="474"/>
        <v>46.781099744029461</v>
      </c>
      <c r="R1209" s="27">
        <f t="shared" si="475"/>
        <v>9356.2199488058923</v>
      </c>
      <c r="S1209" s="9">
        <f>Daten!K1209</f>
        <v>33604</v>
      </c>
      <c r="T1209" s="9">
        <f>Daten!L1209</f>
        <v>101854</v>
      </c>
      <c r="U1209" s="9">
        <f>Daten!M1209</f>
        <v>443929</v>
      </c>
      <c r="V1209" s="9">
        <f>Daten!N1209</f>
        <v>500</v>
      </c>
      <c r="W1209" s="9">
        <f>Daten!O1209</f>
        <v>500</v>
      </c>
      <c r="X1209" s="23">
        <f t="shared" si="476"/>
        <v>579387</v>
      </c>
      <c r="Y1209" s="9">
        <f t="shared" si="477"/>
        <v>713093.08487553336</v>
      </c>
      <c r="Z1209" s="21">
        <f t="shared" si="478"/>
        <v>-133706.08487553336</v>
      </c>
      <c r="AA1209" s="27">
        <f t="shared" si="479"/>
        <v>13370.608487553336</v>
      </c>
      <c r="AB1209" s="32">
        <f t="shared" si="480"/>
        <v>37755.024577612116</v>
      </c>
      <c r="AC1209" s="31">
        <f t="shared" si="481"/>
        <v>37755.024577612116</v>
      </c>
      <c r="AG1209" s="26">
        <f t="shared" si="482"/>
        <v>15028.196141252887</v>
      </c>
      <c r="AH1209" s="26">
        <f t="shared" si="483"/>
        <v>13370.608487553336</v>
      </c>
      <c r="AI1209" s="26">
        <f t="shared" si="484"/>
        <v>28398.804628806225</v>
      </c>
      <c r="AJ1209" s="26">
        <f t="shared" si="485"/>
        <v>1</v>
      </c>
      <c r="AK1209" s="26">
        <f t="shared" si="486"/>
        <v>28398.804628806225</v>
      </c>
      <c r="AL1209" s="26">
        <f t="shared" ca="1" si="487"/>
        <v>54246</v>
      </c>
      <c r="AM1209" s="26">
        <f t="shared" ca="1" si="488"/>
        <v>41</v>
      </c>
      <c r="AN1209" s="26">
        <f ca="1">IF(AM1209=0,0,COUNTIF($AM$19:AM1209,C1209*10+1))</f>
        <v>148</v>
      </c>
      <c r="AO1209" s="21">
        <f t="shared" ca="1" si="489"/>
        <v>0</v>
      </c>
      <c r="AP1209" s="33">
        <f t="shared" ca="1" si="490"/>
        <v>54246</v>
      </c>
      <c r="AR1209" s="111">
        <v>24519</v>
      </c>
      <c r="AS1209" s="26"/>
    </row>
    <row r="1210" spans="1:45" x14ac:dyDescent="0.2">
      <c r="A1210" s="15">
        <f>Daten!A1210</f>
        <v>41501</v>
      </c>
      <c r="B1210" s="8" t="str">
        <f>Daten!B1210</f>
        <v>Adlwang</v>
      </c>
      <c r="C1210" s="15">
        <f t="shared" si="466"/>
        <v>4</v>
      </c>
      <c r="D1210" s="10">
        <f>Daten!D1210</f>
        <v>0</v>
      </c>
      <c r="E1210" s="9">
        <f>Daten!E1210</f>
        <v>1885</v>
      </c>
      <c r="F1210" s="9">
        <f>Daten!F1210</f>
        <v>1775</v>
      </c>
      <c r="G1210" s="27">
        <f t="shared" si="467"/>
        <v>110</v>
      </c>
      <c r="H1210" s="29">
        <f t="shared" si="468"/>
        <v>6.1971830985915494E-2</v>
      </c>
      <c r="I1210" s="21">
        <f t="shared" si="469"/>
        <v>22.896087277944432</v>
      </c>
      <c r="J1210" s="21">
        <f t="shared" si="470"/>
        <v>87.103912722055568</v>
      </c>
      <c r="K1210" s="27">
        <f t="shared" si="471"/>
        <v>-43551.956361027784</v>
      </c>
      <c r="L1210" s="16">
        <f>Daten!G1210</f>
        <v>329</v>
      </c>
      <c r="M1210" s="16">
        <f>Daten!H1210</f>
        <v>1247</v>
      </c>
      <c r="N1210" s="16">
        <f>Daten!I1210</f>
        <v>309</v>
      </c>
      <c r="O1210" s="28">
        <f t="shared" si="472"/>
        <v>0.51162790697674421</v>
      </c>
      <c r="P1210" s="16">
        <f t="shared" si="473"/>
        <v>689.6056534851698</v>
      </c>
      <c r="Q1210" s="21">
        <f t="shared" si="474"/>
        <v>-51.605653485169796</v>
      </c>
      <c r="R1210" s="27">
        <f t="shared" si="475"/>
        <v>-10321.130697033959</v>
      </c>
      <c r="S1210" s="9">
        <f>Daten!K1210</f>
        <v>16673</v>
      </c>
      <c r="T1210" s="9">
        <f>Daten!L1210</f>
        <v>153901</v>
      </c>
      <c r="U1210" s="9">
        <f>Daten!M1210</f>
        <v>695777</v>
      </c>
      <c r="V1210" s="9">
        <f>Daten!N1210</f>
        <v>500</v>
      </c>
      <c r="W1210" s="9">
        <f>Daten!O1210</f>
        <v>500</v>
      </c>
      <c r="X1210" s="23">
        <f t="shared" si="476"/>
        <v>866351</v>
      </c>
      <c r="Y1210" s="9">
        <f t="shared" si="477"/>
        <v>666756.18303094269</v>
      </c>
      <c r="Z1210" s="21">
        <f t="shared" si="478"/>
        <v>199594.81696905731</v>
      </c>
      <c r="AA1210" s="27">
        <f t="shared" si="479"/>
        <v>-19959.481696905732</v>
      </c>
      <c r="AB1210" s="32">
        <f t="shared" si="480"/>
        <v>-73832.568754967477</v>
      </c>
      <c r="AC1210" s="31">
        <f t="shared" si="481"/>
        <v>0</v>
      </c>
      <c r="AG1210" s="26">
        <f t="shared" si="482"/>
        <v>0</v>
      </c>
      <c r="AH1210" s="26">
        <f t="shared" si="483"/>
        <v>0</v>
      </c>
      <c r="AI1210" s="26">
        <f t="shared" si="484"/>
        <v>0</v>
      </c>
      <c r="AJ1210" s="26">
        <f t="shared" si="485"/>
        <v>1</v>
      </c>
      <c r="AK1210" s="26">
        <f t="shared" si="486"/>
        <v>0</v>
      </c>
      <c r="AL1210" s="26">
        <f t="shared" ca="1" si="487"/>
        <v>0</v>
      </c>
      <c r="AM1210" s="26">
        <f t="shared" ca="1" si="488"/>
        <v>0</v>
      </c>
      <c r="AN1210" s="26">
        <f ca="1">IF(AM1210=0,0,COUNTIF($AM$19:AM1210,C1210*10+1))</f>
        <v>0</v>
      </c>
      <c r="AO1210" s="21">
        <f t="shared" ca="1" si="489"/>
        <v>0</v>
      </c>
      <c r="AP1210" s="33">
        <f t="shared" ca="1" si="490"/>
        <v>0</v>
      </c>
      <c r="AR1210" s="111">
        <v>0</v>
      </c>
      <c r="AS1210" s="26"/>
    </row>
    <row r="1211" spans="1:45" x14ac:dyDescent="0.2">
      <c r="A1211" s="15">
        <f>Daten!A1211</f>
        <v>41502</v>
      </c>
      <c r="B1211" s="8" t="str">
        <f>Daten!B1211</f>
        <v>Aschach an der Steyr</v>
      </c>
      <c r="C1211" s="15">
        <f t="shared" si="466"/>
        <v>4</v>
      </c>
      <c r="D1211" s="10">
        <f>Daten!D1211</f>
        <v>0</v>
      </c>
      <c r="E1211" s="9">
        <f>Daten!E1211</f>
        <v>2305</v>
      </c>
      <c r="F1211" s="9">
        <f>Daten!F1211</f>
        <v>2205</v>
      </c>
      <c r="G1211" s="27">
        <f t="shared" si="467"/>
        <v>100</v>
      </c>
      <c r="H1211" s="29">
        <f t="shared" si="468"/>
        <v>4.5351473922902494E-2</v>
      </c>
      <c r="I1211" s="21">
        <f t="shared" si="469"/>
        <v>28.442745041052095</v>
      </c>
      <c r="J1211" s="21">
        <f t="shared" si="470"/>
        <v>71.557254958947908</v>
      </c>
      <c r="K1211" s="27">
        <f t="shared" si="471"/>
        <v>-35778.627479473951</v>
      </c>
      <c r="L1211" s="16">
        <f>Daten!G1211</f>
        <v>375</v>
      </c>
      <c r="M1211" s="16">
        <f>Daten!H1211</f>
        <v>1534</v>
      </c>
      <c r="N1211" s="16">
        <f>Daten!I1211</f>
        <v>396</v>
      </c>
      <c r="O1211" s="28">
        <f t="shared" si="472"/>
        <v>0.50260756192959588</v>
      </c>
      <c r="P1211" s="16">
        <f t="shared" si="473"/>
        <v>848.32002601944703</v>
      </c>
      <c r="Q1211" s="21">
        <f t="shared" si="474"/>
        <v>-77.320026019447027</v>
      </c>
      <c r="R1211" s="27">
        <f t="shared" si="475"/>
        <v>-15464.005203889406</v>
      </c>
      <c r="S1211" s="9">
        <f>Daten!K1211</f>
        <v>13825</v>
      </c>
      <c r="T1211" s="9">
        <f>Daten!L1211</f>
        <v>166007</v>
      </c>
      <c r="U1211" s="9">
        <f>Daten!M1211</f>
        <v>149574</v>
      </c>
      <c r="V1211" s="9">
        <f>Daten!N1211</f>
        <v>500</v>
      </c>
      <c r="W1211" s="9">
        <f>Daten!O1211</f>
        <v>500</v>
      </c>
      <c r="X1211" s="23">
        <f t="shared" si="476"/>
        <v>329406</v>
      </c>
      <c r="Y1211" s="9">
        <f t="shared" si="477"/>
        <v>815317.24238001206</v>
      </c>
      <c r="Z1211" s="21">
        <f t="shared" si="478"/>
        <v>-485911.24238001206</v>
      </c>
      <c r="AA1211" s="27">
        <f t="shared" si="479"/>
        <v>48591.124238001212</v>
      </c>
      <c r="AB1211" s="32">
        <f t="shared" si="480"/>
        <v>-2651.5084453621457</v>
      </c>
      <c r="AC1211" s="31">
        <f t="shared" si="481"/>
        <v>0</v>
      </c>
      <c r="AG1211" s="26">
        <f t="shared" si="482"/>
        <v>0</v>
      </c>
      <c r="AH1211" s="26">
        <f t="shared" si="483"/>
        <v>0</v>
      </c>
      <c r="AI1211" s="26">
        <f t="shared" si="484"/>
        <v>0</v>
      </c>
      <c r="AJ1211" s="26">
        <f t="shared" si="485"/>
        <v>1</v>
      </c>
      <c r="AK1211" s="26">
        <f t="shared" si="486"/>
        <v>0</v>
      </c>
      <c r="AL1211" s="26">
        <f t="shared" ca="1" si="487"/>
        <v>0</v>
      </c>
      <c r="AM1211" s="26">
        <f t="shared" ca="1" si="488"/>
        <v>0</v>
      </c>
      <c r="AN1211" s="26">
        <f ca="1">IF(AM1211=0,0,COUNTIF($AM$19:AM1211,C1211*10+1))</f>
        <v>0</v>
      </c>
      <c r="AO1211" s="21">
        <f t="shared" ca="1" si="489"/>
        <v>0</v>
      </c>
      <c r="AP1211" s="33">
        <f t="shared" ca="1" si="490"/>
        <v>0</v>
      </c>
      <c r="AR1211" s="111">
        <v>0</v>
      </c>
      <c r="AS1211" s="26"/>
    </row>
    <row r="1212" spans="1:45" x14ac:dyDescent="0.2">
      <c r="A1212" s="15">
        <f>Daten!A1212</f>
        <v>41503</v>
      </c>
      <c r="B1212" s="8" t="str">
        <f>Daten!B1212</f>
        <v>Bad Hall</v>
      </c>
      <c r="C1212" s="15">
        <f t="shared" si="466"/>
        <v>4</v>
      </c>
      <c r="D1212" s="10">
        <f>Daten!D1212</f>
        <v>0</v>
      </c>
      <c r="E1212" s="9">
        <f>Daten!E1212</f>
        <v>5420</v>
      </c>
      <c r="F1212" s="9">
        <f>Daten!F1212</f>
        <v>5006</v>
      </c>
      <c r="G1212" s="27">
        <f t="shared" si="467"/>
        <v>414</v>
      </c>
      <c r="H1212" s="29">
        <f t="shared" si="468"/>
        <v>8.2700759089093093E-2</v>
      </c>
      <c r="I1212" s="21">
        <f t="shared" si="469"/>
        <v>64.573415725853422</v>
      </c>
      <c r="J1212" s="21">
        <f t="shared" si="470"/>
        <v>349.42658427414659</v>
      </c>
      <c r="K1212" s="27">
        <f t="shared" si="471"/>
        <v>-174713.29213707329</v>
      </c>
      <c r="L1212" s="16">
        <f>Daten!G1212</f>
        <v>785</v>
      </c>
      <c r="M1212" s="16">
        <f>Daten!H1212</f>
        <v>3441</v>
      </c>
      <c r="N1212" s="16">
        <f>Daten!I1212</f>
        <v>1194</v>
      </c>
      <c r="O1212" s="28">
        <f t="shared" si="472"/>
        <v>0.57512351060738154</v>
      </c>
      <c r="P1212" s="16">
        <f t="shared" si="473"/>
        <v>1902.9134351583552</v>
      </c>
      <c r="Q1212" s="21">
        <f t="shared" si="474"/>
        <v>76.086564841644758</v>
      </c>
      <c r="R1212" s="27">
        <f t="shared" si="475"/>
        <v>15217.312968328952</v>
      </c>
      <c r="S1212" s="9">
        <f>Daten!K1212</f>
        <v>10971</v>
      </c>
      <c r="T1212" s="9">
        <f>Daten!L1212</f>
        <v>509464</v>
      </c>
      <c r="U1212" s="9">
        <f>Daten!M1212</f>
        <v>1805941</v>
      </c>
      <c r="V1212" s="9">
        <f>Daten!N1212</f>
        <v>500</v>
      </c>
      <c r="W1212" s="9">
        <f>Daten!O1212</f>
        <v>500</v>
      </c>
      <c r="X1212" s="23">
        <f t="shared" si="476"/>
        <v>2326376</v>
      </c>
      <c r="Y1212" s="9">
        <f t="shared" si="477"/>
        <v>1917145.0992189439</v>
      </c>
      <c r="Z1212" s="21">
        <f t="shared" si="478"/>
        <v>409230.90078105615</v>
      </c>
      <c r="AA1212" s="27">
        <f t="shared" si="479"/>
        <v>-40923.090078105619</v>
      </c>
      <c r="AB1212" s="32">
        <f t="shared" si="480"/>
        <v>-200419.06924684998</v>
      </c>
      <c r="AC1212" s="31">
        <f t="shared" si="481"/>
        <v>0</v>
      </c>
      <c r="AG1212" s="26">
        <f t="shared" si="482"/>
        <v>0</v>
      </c>
      <c r="AH1212" s="26">
        <f t="shared" si="483"/>
        <v>0</v>
      </c>
      <c r="AI1212" s="26">
        <f t="shared" si="484"/>
        <v>0</v>
      </c>
      <c r="AJ1212" s="26">
        <f t="shared" si="485"/>
        <v>1</v>
      </c>
      <c r="AK1212" s="26">
        <f t="shared" si="486"/>
        <v>0</v>
      </c>
      <c r="AL1212" s="26">
        <f t="shared" ca="1" si="487"/>
        <v>0</v>
      </c>
      <c r="AM1212" s="26">
        <f t="shared" ca="1" si="488"/>
        <v>0</v>
      </c>
      <c r="AN1212" s="26">
        <f ca="1">IF(AM1212=0,0,COUNTIF($AM$19:AM1212,C1212*10+1))</f>
        <v>0</v>
      </c>
      <c r="AO1212" s="21">
        <f t="shared" ca="1" si="489"/>
        <v>0</v>
      </c>
      <c r="AP1212" s="33">
        <f t="shared" ca="1" si="490"/>
        <v>0</v>
      </c>
      <c r="AR1212" s="111">
        <v>0</v>
      </c>
      <c r="AS1212" s="26"/>
    </row>
    <row r="1213" spans="1:45" x14ac:dyDescent="0.2">
      <c r="A1213" s="15">
        <f>Daten!A1213</f>
        <v>41504</v>
      </c>
      <c r="B1213" s="8" t="str">
        <f>Daten!B1213</f>
        <v>Dietach</v>
      </c>
      <c r="C1213" s="15">
        <f t="shared" si="466"/>
        <v>4</v>
      </c>
      <c r="D1213" s="10">
        <f>Daten!D1213</f>
        <v>0</v>
      </c>
      <c r="E1213" s="9">
        <f>Daten!E1213</f>
        <v>3257</v>
      </c>
      <c r="F1213" s="9">
        <f>Daten!F1213</f>
        <v>3068</v>
      </c>
      <c r="G1213" s="27">
        <f t="shared" si="467"/>
        <v>189</v>
      </c>
      <c r="H1213" s="29">
        <f t="shared" si="468"/>
        <v>6.1603650586701433E-2</v>
      </c>
      <c r="I1213" s="21">
        <f t="shared" si="469"/>
        <v>39.574758179568178</v>
      </c>
      <c r="J1213" s="21">
        <f t="shared" si="470"/>
        <v>149.42524182043184</v>
      </c>
      <c r="K1213" s="27">
        <f t="shared" si="471"/>
        <v>-74712.620910215919</v>
      </c>
      <c r="L1213" s="16">
        <f>Daten!G1213</f>
        <v>522</v>
      </c>
      <c r="M1213" s="16">
        <f>Daten!H1213</f>
        <v>2190</v>
      </c>
      <c r="N1213" s="16">
        <f>Daten!I1213</f>
        <v>545</v>
      </c>
      <c r="O1213" s="28">
        <f t="shared" si="472"/>
        <v>0.4872146118721461</v>
      </c>
      <c r="P1213" s="16">
        <f t="shared" si="473"/>
        <v>1211.0957346692235</v>
      </c>
      <c r="Q1213" s="21">
        <f t="shared" si="474"/>
        <v>-144.09573466922348</v>
      </c>
      <c r="R1213" s="27">
        <f t="shared" si="475"/>
        <v>-28819.146933844695</v>
      </c>
      <c r="S1213" s="9">
        <f>Daten!K1213</f>
        <v>14960</v>
      </c>
      <c r="T1213" s="9">
        <f>Daten!L1213</f>
        <v>314268</v>
      </c>
      <c r="U1213" s="9">
        <f>Daten!M1213</f>
        <v>1605899</v>
      </c>
      <c r="V1213" s="9">
        <f>Daten!N1213</f>
        <v>500</v>
      </c>
      <c r="W1213" s="9">
        <f>Daten!O1213</f>
        <v>500</v>
      </c>
      <c r="X1213" s="23">
        <f t="shared" si="476"/>
        <v>1935127</v>
      </c>
      <c r="Y1213" s="9">
        <f t="shared" si="477"/>
        <v>1152055.6435712362</v>
      </c>
      <c r="Z1213" s="21">
        <f t="shared" si="478"/>
        <v>783071.35642876383</v>
      </c>
      <c r="AA1213" s="27">
        <f t="shared" si="479"/>
        <v>-78307.135642876383</v>
      </c>
      <c r="AB1213" s="32">
        <f t="shared" si="480"/>
        <v>-181838.90348693699</v>
      </c>
      <c r="AC1213" s="31">
        <f t="shared" si="481"/>
        <v>0</v>
      </c>
      <c r="AG1213" s="26">
        <f t="shared" si="482"/>
        <v>0</v>
      </c>
      <c r="AH1213" s="26">
        <f t="shared" si="483"/>
        <v>0</v>
      </c>
      <c r="AI1213" s="26">
        <f t="shared" si="484"/>
        <v>0</v>
      </c>
      <c r="AJ1213" s="26">
        <f t="shared" si="485"/>
        <v>1</v>
      </c>
      <c r="AK1213" s="26">
        <f t="shared" si="486"/>
        <v>0</v>
      </c>
      <c r="AL1213" s="26">
        <f t="shared" ca="1" si="487"/>
        <v>0</v>
      </c>
      <c r="AM1213" s="26">
        <f t="shared" ca="1" si="488"/>
        <v>0</v>
      </c>
      <c r="AN1213" s="26">
        <f ca="1">IF(AM1213=0,0,COUNTIF($AM$19:AM1213,C1213*10+1))</f>
        <v>0</v>
      </c>
      <c r="AO1213" s="21">
        <f t="shared" ca="1" si="489"/>
        <v>0</v>
      </c>
      <c r="AP1213" s="33">
        <f t="shared" ca="1" si="490"/>
        <v>0</v>
      </c>
      <c r="AR1213" s="111">
        <v>0</v>
      </c>
      <c r="AS1213" s="26"/>
    </row>
    <row r="1214" spans="1:45" x14ac:dyDescent="0.2">
      <c r="A1214" s="15">
        <f>Daten!A1214</f>
        <v>41505</v>
      </c>
      <c r="B1214" s="8" t="str">
        <f>Daten!B1214</f>
        <v>Gaflenz</v>
      </c>
      <c r="C1214" s="15">
        <f t="shared" si="466"/>
        <v>4</v>
      </c>
      <c r="D1214" s="10">
        <f>Daten!D1214</f>
        <v>0</v>
      </c>
      <c r="E1214" s="9">
        <f>Daten!E1214</f>
        <v>1930</v>
      </c>
      <c r="F1214" s="9">
        <f>Daten!F1214</f>
        <v>1926</v>
      </c>
      <c r="G1214" s="27">
        <f t="shared" si="467"/>
        <v>4</v>
      </c>
      <c r="H1214" s="29">
        <f t="shared" si="468"/>
        <v>2.0768431983385254E-3</v>
      </c>
      <c r="I1214" s="21">
        <f t="shared" si="469"/>
        <v>24.843867097082239</v>
      </c>
      <c r="J1214" s="21">
        <f t="shared" si="470"/>
        <v>-20.843867097082239</v>
      </c>
      <c r="K1214" s="27">
        <f t="shared" si="471"/>
        <v>10421.933548541119</v>
      </c>
      <c r="L1214" s="16">
        <f>Daten!G1214</f>
        <v>340</v>
      </c>
      <c r="M1214" s="16">
        <f>Daten!H1214</f>
        <v>1222</v>
      </c>
      <c r="N1214" s="16">
        <f>Daten!I1214</f>
        <v>368</v>
      </c>
      <c r="O1214" s="28">
        <f t="shared" si="472"/>
        <v>0.57937806873977082</v>
      </c>
      <c r="P1214" s="16">
        <f t="shared" si="473"/>
        <v>675.78035971040697</v>
      </c>
      <c r="Q1214" s="21">
        <f t="shared" si="474"/>
        <v>32.219640289593031</v>
      </c>
      <c r="R1214" s="27">
        <f t="shared" si="475"/>
        <v>6443.9280579186061</v>
      </c>
      <c r="S1214" s="9">
        <f>Daten!K1214</f>
        <v>20989</v>
      </c>
      <c r="T1214" s="9">
        <f>Daten!L1214</f>
        <v>124455</v>
      </c>
      <c r="U1214" s="9">
        <f>Daten!M1214</f>
        <v>400547</v>
      </c>
      <c r="V1214" s="9">
        <f>Daten!N1214</f>
        <v>500</v>
      </c>
      <c r="W1214" s="9">
        <f>Daten!O1214</f>
        <v>500</v>
      </c>
      <c r="X1214" s="23">
        <f t="shared" si="476"/>
        <v>545991</v>
      </c>
      <c r="Y1214" s="9">
        <f t="shared" si="477"/>
        <v>682673.43938977155</v>
      </c>
      <c r="Z1214" s="21">
        <f t="shared" si="478"/>
        <v>-136682.43938977155</v>
      </c>
      <c r="AA1214" s="27">
        <f t="shared" si="479"/>
        <v>13668.243938977155</v>
      </c>
      <c r="AB1214" s="32">
        <f t="shared" si="480"/>
        <v>30534.105545436883</v>
      </c>
      <c r="AC1214" s="31">
        <f t="shared" si="481"/>
        <v>30534.105545436883</v>
      </c>
      <c r="AG1214" s="26">
        <f t="shared" si="482"/>
        <v>10421.933548541119</v>
      </c>
      <c r="AH1214" s="26">
        <f t="shared" si="483"/>
        <v>13668.243938977155</v>
      </c>
      <c r="AI1214" s="26">
        <f t="shared" si="484"/>
        <v>24090.177487518275</v>
      </c>
      <c r="AJ1214" s="26">
        <f t="shared" si="485"/>
        <v>1</v>
      </c>
      <c r="AK1214" s="26">
        <f t="shared" si="486"/>
        <v>24090.177487518275</v>
      </c>
      <c r="AL1214" s="26">
        <f t="shared" ca="1" si="487"/>
        <v>46016</v>
      </c>
      <c r="AM1214" s="26">
        <f t="shared" ca="1" si="488"/>
        <v>41</v>
      </c>
      <c r="AN1214" s="26">
        <f ca="1">IF(AM1214=0,0,COUNTIF($AM$19:AM1214,C1214*10+1))</f>
        <v>149</v>
      </c>
      <c r="AO1214" s="21">
        <f t="shared" ca="1" si="489"/>
        <v>0</v>
      </c>
      <c r="AP1214" s="33">
        <f t="shared" ca="1" si="490"/>
        <v>46016</v>
      </c>
      <c r="AR1214" s="111">
        <v>20799</v>
      </c>
      <c r="AS1214" s="26"/>
    </row>
    <row r="1215" spans="1:45" x14ac:dyDescent="0.2">
      <c r="A1215" s="15">
        <f>Daten!A1215</f>
        <v>41506</v>
      </c>
      <c r="B1215" s="8" t="str">
        <f>Daten!B1215</f>
        <v>Garsten</v>
      </c>
      <c r="C1215" s="15">
        <f t="shared" si="466"/>
        <v>4</v>
      </c>
      <c r="D1215" s="10">
        <f>Daten!D1215</f>
        <v>0</v>
      </c>
      <c r="E1215" s="9">
        <f>Daten!E1215</f>
        <v>6646</v>
      </c>
      <c r="F1215" s="9">
        <f>Daten!F1215</f>
        <v>6637</v>
      </c>
      <c r="G1215" s="27">
        <f t="shared" si="467"/>
        <v>9</v>
      </c>
      <c r="H1215" s="29">
        <f t="shared" si="468"/>
        <v>1.3560343528702728E-3</v>
      </c>
      <c r="I1215" s="21">
        <f t="shared" si="469"/>
        <v>85.6120176133618</v>
      </c>
      <c r="J1215" s="21">
        <f t="shared" si="470"/>
        <v>-76.6120176133618</v>
      </c>
      <c r="K1215" s="27">
        <f t="shared" si="471"/>
        <v>38306.008806680897</v>
      </c>
      <c r="L1215" s="16">
        <f>Daten!G1215</f>
        <v>959</v>
      </c>
      <c r="M1215" s="16">
        <f>Daten!H1215</f>
        <v>4364</v>
      </c>
      <c r="N1215" s="16">
        <f>Daten!I1215</f>
        <v>1323</v>
      </c>
      <c r="O1215" s="28">
        <f t="shared" si="472"/>
        <v>0.52291475710357471</v>
      </c>
      <c r="P1215" s="16">
        <f t="shared" si="473"/>
        <v>2413.3432813225991</v>
      </c>
      <c r="Q1215" s="21">
        <f t="shared" si="474"/>
        <v>-131.34328132259907</v>
      </c>
      <c r="R1215" s="27">
        <f t="shared" si="475"/>
        <v>-26268.656264519814</v>
      </c>
      <c r="S1215" s="9">
        <f>Daten!K1215</f>
        <v>26275</v>
      </c>
      <c r="T1215" s="9">
        <f>Daten!L1215</f>
        <v>389993</v>
      </c>
      <c r="U1215" s="9">
        <f>Daten!M1215</f>
        <v>761085</v>
      </c>
      <c r="V1215" s="9">
        <f>Daten!N1215</f>
        <v>500</v>
      </c>
      <c r="W1215" s="9">
        <f>Daten!O1215</f>
        <v>500</v>
      </c>
      <c r="X1215" s="23">
        <f t="shared" si="476"/>
        <v>1177353</v>
      </c>
      <c r="Y1215" s="9">
        <f t="shared" si="477"/>
        <v>2350801.9057950373</v>
      </c>
      <c r="Z1215" s="21">
        <f t="shared" si="478"/>
        <v>-1173448.9057950373</v>
      </c>
      <c r="AA1215" s="27">
        <f t="shared" si="479"/>
        <v>117344.89057950373</v>
      </c>
      <c r="AB1215" s="32">
        <f t="shared" si="480"/>
        <v>129382.24312166481</v>
      </c>
      <c r="AC1215" s="31">
        <f t="shared" si="481"/>
        <v>129382.24312166481</v>
      </c>
      <c r="AG1215" s="26">
        <f t="shared" si="482"/>
        <v>38306.008806680897</v>
      </c>
      <c r="AH1215" s="26">
        <f t="shared" si="483"/>
        <v>117344.89057950373</v>
      </c>
      <c r="AI1215" s="26">
        <f t="shared" si="484"/>
        <v>155650.89938618464</v>
      </c>
      <c r="AJ1215" s="26">
        <f t="shared" si="485"/>
        <v>1</v>
      </c>
      <c r="AK1215" s="26">
        <f t="shared" si="486"/>
        <v>155650.89938618464</v>
      </c>
      <c r="AL1215" s="26">
        <f t="shared" ca="1" si="487"/>
        <v>297319</v>
      </c>
      <c r="AM1215" s="26">
        <f t="shared" ca="1" si="488"/>
        <v>41</v>
      </c>
      <c r="AN1215" s="26">
        <f ca="1">IF(AM1215=0,0,COUNTIF($AM$19:AM1215,C1215*10+1))</f>
        <v>150</v>
      </c>
      <c r="AO1215" s="21">
        <f t="shared" ca="1" si="489"/>
        <v>0</v>
      </c>
      <c r="AP1215" s="33">
        <f t="shared" ca="1" si="490"/>
        <v>297319</v>
      </c>
      <c r="AR1215" s="111">
        <v>134388</v>
      </c>
      <c r="AS1215" s="26"/>
    </row>
    <row r="1216" spans="1:45" x14ac:dyDescent="0.2">
      <c r="A1216" s="15">
        <f>Daten!A1216</f>
        <v>41507</v>
      </c>
      <c r="B1216" s="8" t="str">
        <f>Daten!B1216</f>
        <v>Großraming</v>
      </c>
      <c r="C1216" s="15">
        <f t="shared" si="466"/>
        <v>4</v>
      </c>
      <c r="D1216" s="10">
        <f>Daten!D1216</f>
        <v>0</v>
      </c>
      <c r="E1216" s="9">
        <f>Daten!E1216</f>
        <v>2684</v>
      </c>
      <c r="F1216" s="9">
        <f>Daten!F1216</f>
        <v>2721</v>
      </c>
      <c r="G1216" s="27">
        <f t="shared" si="467"/>
        <v>-37</v>
      </c>
      <c r="H1216" s="29">
        <f t="shared" si="468"/>
        <v>-1.3597941933112825E-2</v>
      </c>
      <c r="I1216" s="21">
        <f t="shared" si="469"/>
        <v>35.098734356781293</v>
      </c>
      <c r="J1216" s="21">
        <f t="shared" si="470"/>
        <v>-72.098734356781293</v>
      </c>
      <c r="K1216" s="27">
        <f t="shared" si="471"/>
        <v>36049.367178390647</v>
      </c>
      <c r="L1216" s="16">
        <f>Daten!G1216</f>
        <v>461</v>
      </c>
      <c r="M1216" s="16">
        <f>Daten!H1216</f>
        <v>1663</v>
      </c>
      <c r="N1216" s="16">
        <f>Daten!I1216</f>
        <v>560</v>
      </c>
      <c r="O1216" s="28">
        <f t="shared" si="472"/>
        <v>0.61395069152134696</v>
      </c>
      <c r="P1216" s="16">
        <f t="shared" si="473"/>
        <v>919.65854189722313</v>
      </c>
      <c r="Q1216" s="21">
        <f t="shared" si="474"/>
        <v>101.34145810277687</v>
      </c>
      <c r="R1216" s="27">
        <f t="shared" si="475"/>
        <v>20268.291620555374</v>
      </c>
      <c r="S1216" s="9">
        <f>Daten!K1216</f>
        <v>40189</v>
      </c>
      <c r="T1216" s="9">
        <f>Daten!L1216</f>
        <v>167133</v>
      </c>
      <c r="U1216" s="9">
        <f>Daten!M1216</f>
        <v>598700</v>
      </c>
      <c r="V1216" s="9">
        <f>Daten!N1216</f>
        <v>500</v>
      </c>
      <c r="W1216" s="9">
        <f>Daten!O1216</f>
        <v>500</v>
      </c>
      <c r="X1216" s="23">
        <f t="shared" si="476"/>
        <v>806022</v>
      </c>
      <c r="Y1216" s="9">
        <f t="shared" si="477"/>
        <v>949375.9126021486</v>
      </c>
      <c r="Z1216" s="21">
        <f t="shared" si="478"/>
        <v>-143353.9126021486</v>
      </c>
      <c r="AA1216" s="27">
        <f t="shared" si="479"/>
        <v>14335.391260214861</v>
      </c>
      <c r="AB1216" s="32">
        <f t="shared" si="480"/>
        <v>70653.050059160887</v>
      </c>
      <c r="AC1216" s="31">
        <f t="shared" si="481"/>
        <v>70653.050059160887</v>
      </c>
      <c r="AG1216" s="26">
        <f t="shared" si="482"/>
        <v>36049.367178390647</v>
      </c>
      <c r="AH1216" s="26">
        <f t="shared" si="483"/>
        <v>14335.391260214861</v>
      </c>
      <c r="AI1216" s="26">
        <f t="shared" si="484"/>
        <v>50384.75843860551</v>
      </c>
      <c r="AJ1216" s="26">
        <f t="shared" si="485"/>
        <v>1</v>
      </c>
      <c r="AK1216" s="26">
        <f t="shared" si="486"/>
        <v>50384.75843860551</v>
      </c>
      <c r="AL1216" s="26">
        <f t="shared" ca="1" si="487"/>
        <v>96243</v>
      </c>
      <c r="AM1216" s="26">
        <f t="shared" ca="1" si="488"/>
        <v>41</v>
      </c>
      <c r="AN1216" s="26">
        <f ca="1">IF(AM1216=0,0,COUNTIF($AM$19:AM1216,C1216*10+1))</f>
        <v>151</v>
      </c>
      <c r="AO1216" s="21">
        <f t="shared" ca="1" si="489"/>
        <v>0</v>
      </c>
      <c r="AP1216" s="33">
        <f t="shared" ca="1" si="490"/>
        <v>96243</v>
      </c>
      <c r="AR1216" s="111">
        <v>43502</v>
      </c>
      <c r="AS1216" s="26"/>
    </row>
    <row r="1217" spans="1:45" x14ac:dyDescent="0.2">
      <c r="A1217" s="15">
        <f>Daten!A1217</f>
        <v>41508</v>
      </c>
      <c r="B1217" s="8" t="str">
        <f>Daten!B1217</f>
        <v>Laussa</v>
      </c>
      <c r="C1217" s="15">
        <f t="shared" si="466"/>
        <v>4</v>
      </c>
      <c r="D1217" s="10">
        <f>Daten!D1217</f>
        <v>0</v>
      </c>
      <c r="E1217" s="9">
        <f>Daten!E1217</f>
        <v>1235</v>
      </c>
      <c r="F1217" s="9">
        <f>Daten!F1217</f>
        <v>1248</v>
      </c>
      <c r="G1217" s="27">
        <f t="shared" si="467"/>
        <v>-13</v>
      </c>
      <c r="H1217" s="29">
        <f t="shared" si="468"/>
        <v>-1.0416666666666666E-2</v>
      </c>
      <c r="I1217" s="21">
        <f t="shared" si="469"/>
        <v>16.098206717112479</v>
      </c>
      <c r="J1217" s="21">
        <f t="shared" si="470"/>
        <v>-29.098206717112479</v>
      </c>
      <c r="K1217" s="27">
        <f t="shared" si="471"/>
        <v>14549.10335855624</v>
      </c>
      <c r="L1217" s="16">
        <f>Daten!G1217</f>
        <v>198</v>
      </c>
      <c r="M1217" s="16">
        <f>Daten!H1217</f>
        <v>827</v>
      </c>
      <c r="N1217" s="16">
        <f>Daten!I1217</f>
        <v>210</v>
      </c>
      <c r="O1217" s="28">
        <f t="shared" si="472"/>
        <v>0.49334945586457074</v>
      </c>
      <c r="P1217" s="16">
        <f t="shared" si="473"/>
        <v>457.34071806915426</v>
      </c>
      <c r="Q1217" s="21">
        <f t="shared" si="474"/>
        <v>-49.340718069154264</v>
      </c>
      <c r="R1217" s="27">
        <f t="shared" si="475"/>
        <v>-9868.1436138308527</v>
      </c>
      <c r="S1217" s="9">
        <f>Daten!K1217</f>
        <v>14912</v>
      </c>
      <c r="T1217" s="9">
        <f>Daten!L1217</f>
        <v>62132</v>
      </c>
      <c r="U1217" s="9">
        <f>Daten!M1217</f>
        <v>119235</v>
      </c>
      <c r="V1217" s="9">
        <f>Daten!N1217</f>
        <v>500</v>
      </c>
      <c r="W1217" s="9">
        <f>Daten!O1217</f>
        <v>500</v>
      </c>
      <c r="X1217" s="23">
        <f t="shared" si="476"/>
        <v>196279</v>
      </c>
      <c r="Y1217" s="9">
        <f t="shared" si="477"/>
        <v>436840.257847859</v>
      </c>
      <c r="Z1217" s="21">
        <f t="shared" si="478"/>
        <v>-240561.257847859</v>
      </c>
      <c r="AA1217" s="27">
        <f t="shared" si="479"/>
        <v>24056.125784785901</v>
      </c>
      <c r="AB1217" s="32">
        <f t="shared" si="480"/>
        <v>28737.085529511289</v>
      </c>
      <c r="AC1217" s="31">
        <f t="shared" si="481"/>
        <v>28737.085529511289</v>
      </c>
      <c r="AG1217" s="26">
        <f t="shared" si="482"/>
        <v>14549.10335855624</v>
      </c>
      <c r="AH1217" s="26">
        <f t="shared" si="483"/>
        <v>24056.125784785901</v>
      </c>
      <c r="AI1217" s="26">
        <f t="shared" si="484"/>
        <v>38605.229143342141</v>
      </c>
      <c r="AJ1217" s="26">
        <f t="shared" si="485"/>
        <v>1</v>
      </c>
      <c r="AK1217" s="26">
        <f t="shared" si="486"/>
        <v>38605.229143342141</v>
      </c>
      <c r="AL1217" s="26">
        <f t="shared" ca="1" si="487"/>
        <v>73742</v>
      </c>
      <c r="AM1217" s="26">
        <f t="shared" ca="1" si="488"/>
        <v>41</v>
      </c>
      <c r="AN1217" s="26">
        <f ca="1">IF(AM1217=0,0,COUNTIF($AM$19:AM1217,C1217*10+1))</f>
        <v>152</v>
      </c>
      <c r="AO1217" s="21">
        <f t="shared" ca="1" si="489"/>
        <v>0</v>
      </c>
      <c r="AP1217" s="33">
        <f t="shared" ca="1" si="490"/>
        <v>73742</v>
      </c>
      <c r="AR1217" s="111">
        <v>33331</v>
      </c>
      <c r="AS1217" s="26"/>
    </row>
    <row r="1218" spans="1:45" x14ac:dyDescent="0.2">
      <c r="A1218" s="15">
        <f>Daten!A1218</f>
        <v>41509</v>
      </c>
      <c r="B1218" s="8" t="str">
        <f>Daten!B1218</f>
        <v>Losenstein</v>
      </c>
      <c r="C1218" s="15">
        <f t="shared" si="466"/>
        <v>4</v>
      </c>
      <c r="D1218" s="10">
        <f>Daten!D1218</f>
        <v>0</v>
      </c>
      <c r="E1218" s="9">
        <f>Daten!E1218</f>
        <v>1632</v>
      </c>
      <c r="F1218" s="9">
        <f>Daten!F1218</f>
        <v>1601</v>
      </c>
      <c r="G1218" s="27">
        <f t="shared" si="467"/>
        <v>31</v>
      </c>
      <c r="H1218" s="29">
        <f t="shared" si="468"/>
        <v>1.9362898188632106E-2</v>
      </c>
      <c r="I1218" s="21">
        <f t="shared" si="469"/>
        <v>20.651625764500864</v>
      </c>
      <c r="J1218" s="21">
        <f t="shared" si="470"/>
        <v>10.348374235499136</v>
      </c>
      <c r="K1218" s="27">
        <f t="shared" si="471"/>
        <v>-5174.1871177495686</v>
      </c>
      <c r="L1218" s="16">
        <f>Daten!G1218</f>
        <v>251</v>
      </c>
      <c r="M1218" s="16">
        <f>Daten!H1218</f>
        <v>1061</v>
      </c>
      <c r="N1218" s="16">
        <f>Daten!I1218</f>
        <v>320</v>
      </c>
      <c r="O1218" s="28">
        <f t="shared" si="472"/>
        <v>0.53817153628652215</v>
      </c>
      <c r="P1218" s="16">
        <f t="shared" si="473"/>
        <v>586.74546780093431</v>
      </c>
      <c r="Q1218" s="21">
        <f t="shared" si="474"/>
        <v>-15.745467800934307</v>
      </c>
      <c r="R1218" s="27">
        <f t="shared" si="475"/>
        <v>-3149.0935601868614</v>
      </c>
      <c r="S1218" s="9">
        <f>Daten!K1218</f>
        <v>5461</v>
      </c>
      <c r="T1218" s="9">
        <f>Daten!L1218</f>
        <v>136543</v>
      </c>
      <c r="U1218" s="9">
        <f>Daten!M1218</f>
        <v>787898</v>
      </c>
      <c r="V1218" s="9">
        <f>Daten!N1218</f>
        <v>500</v>
      </c>
      <c r="W1218" s="9">
        <f>Daten!O1218</f>
        <v>500</v>
      </c>
      <c r="X1218" s="23">
        <f t="shared" si="476"/>
        <v>929902</v>
      </c>
      <c r="Y1218" s="9">
        <f t="shared" si="477"/>
        <v>577265.83061352698</v>
      </c>
      <c r="Z1218" s="21">
        <f t="shared" si="478"/>
        <v>352636.16938647302</v>
      </c>
      <c r="AA1218" s="27">
        <f t="shared" si="479"/>
        <v>-35263.616938647305</v>
      </c>
      <c r="AB1218" s="32">
        <f t="shared" si="480"/>
        <v>-43586.897616583738</v>
      </c>
      <c r="AC1218" s="31">
        <f t="shared" si="481"/>
        <v>0</v>
      </c>
      <c r="AG1218" s="26">
        <f t="shared" si="482"/>
        <v>0</v>
      </c>
      <c r="AH1218" s="26">
        <f t="shared" si="483"/>
        <v>0</v>
      </c>
      <c r="AI1218" s="26">
        <f t="shared" si="484"/>
        <v>0</v>
      </c>
      <c r="AJ1218" s="26">
        <f t="shared" si="485"/>
        <v>1</v>
      </c>
      <c r="AK1218" s="26">
        <f t="shared" si="486"/>
        <v>0</v>
      </c>
      <c r="AL1218" s="26">
        <f t="shared" ca="1" si="487"/>
        <v>0</v>
      </c>
      <c r="AM1218" s="26">
        <f t="shared" ca="1" si="488"/>
        <v>0</v>
      </c>
      <c r="AN1218" s="26">
        <f ca="1">IF(AM1218=0,0,COUNTIF($AM$19:AM1218,C1218*10+1))</f>
        <v>0</v>
      </c>
      <c r="AO1218" s="21">
        <f t="shared" ca="1" si="489"/>
        <v>0</v>
      </c>
      <c r="AP1218" s="33">
        <f t="shared" ca="1" si="490"/>
        <v>0</v>
      </c>
      <c r="AR1218" s="111">
        <v>0</v>
      </c>
      <c r="AS1218" s="26"/>
    </row>
    <row r="1219" spans="1:45" x14ac:dyDescent="0.2">
      <c r="A1219" s="15">
        <f>Daten!A1219</f>
        <v>41510</v>
      </c>
      <c r="B1219" s="8" t="str">
        <f>Daten!B1219</f>
        <v>Maria Neustift</v>
      </c>
      <c r="C1219" s="15">
        <f t="shared" si="466"/>
        <v>4</v>
      </c>
      <c r="D1219" s="10">
        <f>Daten!D1219</f>
        <v>0</v>
      </c>
      <c r="E1219" s="9">
        <f>Daten!E1219</f>
        <v>1608</v>
      </c>
      <c r="F1219" s="9">
        <f>Daten!F1219</f>
        <v>1582</v>
      </c>
      <c r="G1219" s="27">
        <f t="shared" si="467"/>
        <v>26</v>
      </c>
      <c r="H1219" s="29">
        <f t="shared" si="468"/>
        <v>1.643489254108723E-2</v>
      </c>
      <c r="I1219" s="21">
        <f t="shared" si="469"/>
        <v>20.406540886596108</v>
      </c>
      <c r="J1219" s="21">
        <f t="shared" si="470"/>
        <v>5.5934591134038918</v>
      </c>
      <c r="K1219" s="27">
        <f t="shared" si="471"/>
        <v>-2796.729556701946</v>
      </c>
      <c r="L1219" s="16">
        <f>Daten!G1219</f>
        <v>297</v>
      </c>
      <c r="M1219" s="16">
        <f>Daten!H1219</f>
        <v>1054</v>
      </c>
      <c r="N1219" s="16">
        <f>Daten!I1219</f>
        <v>257</v>
      </c>
      <c r="O1219" s="28">
        <f t="shared" si="472"/>
        <v>0.52561669829222013</v>
      </c>
      <c r="P1219" s="16">
        <f t="shared" si="473"/>
        <v>582.87438554400069</v>
      </c>
      <c r="Q1219" s="21">
        <f t="shared" si="474"/>
        <v>-28.874385544000688</v>
      </c>
      <c r="R1219" s="27">
        <f t="shared" si="475"/>
        <v>-5774.8771088001376</v>
      </c>
      <c r="S1219" s="9">
        <f>Daten!K1219</f>
        <v>24136</v>
      </c>
      <c r="T1219" s="9">
        <f>Daten!L1219</f>
        <v>70547</v>
      </c>
      <c r="U1219" s="9">
        <f>Daten!M1219</f>
        <v>84912</v>
      </c>
      <c r="V1219" s="9">
        <f>Daten!N1219</f>
        <v>500</v>
      </c>
      <c r="W1219" s="9">
        <f>Daten!O1219</f>
        <v>500</v>
      </c>
      <c r="X1219" s="23">
        <f t="shared" si="476"/>
        <v>179595</v>
      </c>
      <c r="Y1219" s="9">
        <f t="shared" si="477"/>
        <v>568776.62722215161</v>
      </c>
      <c r="Z1219" s="21">
        <f t="shared" si="478"/>
        <v>-389181.62722215161</v>
      </c>
      <c r="AA1219" s="27">
        <f t="shared" si="479"/>
        <v>38918.162722215166</v>
      </c>
      <c r="AB1219" s="32">
        <f t="shared" si="480"/>
        <v>30346.556056713081</v>
      </c>
      <c r="AC1219" s="31">
        <f t="shared" si="481"/>
        <v>30346.556056713081</v>
      </c>
      <c r="AG1219" s="26">
        <f t="shared" si="482"/>
        <v>-2796.729556701946</v>
      </c>
      <c r="AH1219" s="26">
        <f t="shared" si="483"/>
        <v>38918.162722215166</v>
      </c>
      <c r="AI1219" s="26">
        <f t="shared" si="484"/>
        <v>36121.433165513219</v>
      </c>
      <c r="AJ1219" s="26">
        <f t="shared" si="485"/>
        <v>1</v>
      </c>
      <c r="AK1219" s="26">
        <f t="shared" si="486"/>
        <v>36121.433165513219</v>
      </c>
      <c r="AL1219" s="26">
        <f t="shared" ca="1" si="487"/>
        <v>68998</v>
      </c>
      <c r="AM1219" s="26">
        <f t="shared" ca="1" si="488"/>
        <v>41</v>
      </c>
      <c r="AN1219" s="26">
        <f ca="1">IF(AM1219=0,0,COUNTIF($AM$19:AM1219,C1219*10+1))</f>
        <v>153</v>
      </c>
      <c r="AO1219" s="21">
        <f t="shared" ca="1" si="489"/>
        <v>0</v>
      </c>
      <c r="AP1219" s="33">
        <f t="shared" ca="1" si="490"/>
        <v>68998</v>
      </c>
      <c r="AR1219" s="111">
        <v>31187</v>
      </c>
      <c r="AS1219" s="26"/>
    </row>
    <row r="1220" spans="1:45" x14ac:dyDescent="0.2">
      <c r="A1220" s="15">
        <f>Daten!A1220</f>
        <v>41511</v>
      </c>
      <c r="B1220" s="8" t="str">
        <f>Daten!B1220</f>
        <v>Pfarrkirchen bei Bad Hall</v>
      </c>
      <c r="C1220" s="15">
        <f t="shared" si="466"/>
        <v>4</v>
      </c>
      <c r="D1220" s="10">
        <f>Daten!D1220</f>
        <v>0</v>
      </c>
      <c r="E1220" s="9">
        <f>Daten!E1220</f>
        <v>2317</v>
      </c>
      <c r="F1220" s="9">
        <f>Daten!F1220</f>
        <v>2143</v>
      </c>
      <c r="G1220" s="27">
        <f t="shared" si="467"/>
        <v>174</v>
      </c>
      <c r="H1220" s="29">
        <f t="shared" si="468"/>
        <v>8.1194587027531503E-2</v>
      </c>
      <c r="I1220" s="21">
        <f t="shared" si="469"/>
        <v>27.642994386836573</v>
      </c>
      <c r="J1220" s="21">
        <f t="shared" si="470"/>
        <v>146.35700561316344</v>
      </c>
      <c r="K1220" s="27">
        <f t="shared" si="471"/>
        <v>-73178.502806581717</v>
      </c>
      <c r="L1220" s="16">
        <f>Daten!G1220</f>
        <v>354</v>
      </c>
      <c r="M1220" s="16">
        <f>Daten!H1220</f>
        <v>1540</v>
      </c>
      <c r="N1220" s="16">
        <f>Daten!I1220</f>
        <v>423</v>
      </c>
      <c r="O1220" s="28">
        <f t="shared" si="472"/>
        <v>0.50454545454545452</v>
      </c>
      <c r="P1220" s="16">
        <f t="shared" si="473"/>
        <v>851.6380965253901</v>
      </c>
      <c r="Q1220" s="21">
        <f t="shared" si="474"/>
        <v>-74.638096525390097</v>
      </c>
      <c r="R1220" s="27">
        <f t="shared" si="475"/>
        <v>-14927.61930507802</v>
      </c>
      <c r="S1220" s="9">
        <f>Daten!K1220</f>
        <v>9021</v>
      </c>
      <c r="T1220" s="9">
        <f>Daten!L1220</f>
        <v>176297</v>
      </c>
      <c r="U1220" s="9">
        <f>Daten!M1220</f>
        <v>295108</v>
      </c>
      <c r="V1220" s="9">
        <f>Daten!N1220</f>
        <v>500</v>
      </c>
      <c r="W1220" s="9">
        <f>Daten!O1220</f>
        <v>500</v>
      </c>
      <c r="X1220" s="23">
        <f t="shared" si="476"/>
        <v>480426</v>
      </c>
      <c r="Y1220" s="9">
        <f t="shared" si="477"/>
        <v>819561.8440756998</v>
      </c>
      <c r="Z1220" s="21">
        <f t="shared" si="478"/>
        <v>-339135.8440756998</v>
      </c>
      <c r="AA1220" s="27">
        <f t="shared" si="479"/>
        <v>33913.584407569979</v>
      </c>
      <c r="AB1220" s="32">
        <f t="shared" si="480"/>
        <v>-54192.537704089751</v>
      </c>
      <c r="AC1220" s="31">
        <f t="shared" si="481"/>
        <v>0</v>
      </c>
      <c r="AG1220" s="26">
        <f t="shared" si="482"/>
        <v>0</v>
      </c>
      <c r="AH1220" s="26">
        <f t="shared" si="483"/>
        <v>0</v>
      </c>
      <c r="AI1220" s="26">
        <f t="shared" si="484"/>
        <v>0</v>
      </c>
      <c r="AJ1220" s="26">
        <f t="shared" si="485"/>
        <v>1</v>
      </c>
      <c r="AK1220" s="26">
        <f t="shared" si="486"/>
        <v>0</v>
      </c>
      <c r="AL1220" s="26">
        <f t="shared" ca="1" si="487"/>
        <v>0</v>
      </c>
      <c r="AM1220" s="26">
        <f t="shared" ca="1" si="488"/>
        <v>0</v>
      </c>
      <c r="AN1220" s="26">
        <f ca="1">IF(AM1220=0,0,COUNTIF($AM$19:AM1220,C1220*10+1))</f>
        <v>0</v>
      </c>
      <c r="AO1220" s="21">
        <f t="shared" ca="1" si="489"/>
        <v>0</v>
      </c>
      <c r="AP1220" s="33">
        <f t="shared" ca="1" si="490"/>
        <v>0</v>
      </c>
      <c r="AR1220" s="111">
        <v>0</v>
      </c>
      <c r="AS1220" s="26"/>
    </row>
    <row r="1221" spans="1:45" x14ac:dyDescent="0.2">
      <c r="A1221" s="15">
        <f>Daten!A1221</f>
        <v>41512</v>
      </c>
      <c r="B1221" s="8" t="str">
        <f>Daten!B1221</f>
        <v>Reichraming</v>
      </c>
      <c r="C1221" s="15">
        <f t="shared" si="466"/>
        <v>4</v>
      </c>
      <c r="D1221" s="10">
        <f>Daten!D1221</f>
        <v>0</v>
      </c>
      <c r="E1221" s="9">
        <f>Daten!E1221</f>
        <v>1710</v>
      </c>
      <c r="F1221" s="9">
        <f>Daten!F1221</f>
        <v>1732</v>
      </c>
      <c r="G1221" s="27">
        <f t="shared" si="467"/>
        <v>-22</v>
      </c>
      <c r="H1221" s="29">
        <f t="shared" si="468"/>
        <v>-1.2702078521939953E-2</v>
      </c>
      <c r="I1221" s="21">
        <f t="shared" si="469"/>
        <v>22.341421501633665</v>
      </c>
      <c r="J1221" s="21">
        <f t="shared" si="470"/>
        <v>-44.341421501633661</v>
      </c>
      <c r="K1221" s="27">
        <f t="shared" si="471"/>
        <v>22170.71075081683</v>
      </c>
      <c r="L1221" s="16">
        <f>Daten!G1221</f>
        <v>215</v>
      </c>
      <c r="M1221" s="16">
        <f>Daten!H1221</f>
        <v>1123</v>
      </c>
      <c r="N1221" s="16">
        <f>Daten!I1221</f>
        <v>372</v>
      </c>
      <c r="O1221" s="28">
        <f t="shared" si="472"/>
        <v>0.52270703472840607</v>
      </c>
      <c r="P1221" s="16">
        <f t="shared" si="473"/>
        <v>621.0321963623461</v>
      </c>
      <c r="Q1221" s="21">
        <f t="shared" si="474"/>
        <v>-34.032196362346099</v>
      </c>
      <c r="R1221" s="27">
        <f t="shared" si="475"/>
        <v>-6806.4392724692198</v>
      </c>
      <c r="S1221" s="9">
        <f>Daten!K1221</f>
        <v>26204</v>
      </c>
      <c r="T1221" s="9">
        <f>Daten!L1221</f>
        <v>108823</v>
      </c>
      <c r="U1221" s="9">
        <f>Daten!M1221</f>
        <v>279058</v>
      </c>
      <c r="V1221" s="9">
        <f>Daten!N1221</f>
        <v>500</v>
      </c>
      <c r="W1221" s="9">
        <f>Daten!O1221</f>
        <v>500</v>
      </c>
      <c r="X1221" s="23">
        <f t="shared" si="476"/>
        <v>414085</v>
      </c>
      <c r="Y1221" s="9">
        <f t="shared" si="477"/>
        <v>604855.74163549708</v>
      </c>
      <c r="Z1221" s="21">
        <f t="shared" si="478"/>
        <v>-190770.74163549708</v>
      </c>
      <c r="AA1221" s="27">
        <f t="shared" si="479"/>
        <v>19077.074163549707</v>
      </c>
      <c r="AB1221" s="32">
        <f t="shared" si="480"/>
        <v>34441.345641897322</v>
      </c>
      <c r="AC1221" s="31">
        <f t="shared" si="481"/>
        <v>34441.345641897322</v>
      </c>
      <c r="AG1221" s="26">
        <f t="shared" si="482"/>
        <v>22170.71075081683</v>
      </c>
      <c r="AH1221" s="26">
        <f t="shared" si="483"/>
        <v>19077.074163549707</v>
      </c>
      <c r="AI1221" s="26">
        <f t="shared" si="484"/>
        <v>41247.784914366537</v>
      </c>
      <c r="AJ1221" s="26">
        <f t="shared" si="485"/>
        <v>1</v>
      </c>
      <c r="AK1221" s="26">
        <f t="shared" si="486"/>
        <v>41247.784914366537</v>
      </c>
      <c r="AL1221" s="26">
        <f t="shared" ca="1" si="487"/>
        <v>78790</v>
      </c>
      <c r="AM1221" s="26">
        <f t="shared" ca="1" si="488"/>
        <v>41</v>
      </c>
      <c r="AN1221" s="26">
        <f ca="1">IF(AM1221=0,0,COUNTIF($AM$19:AM1221,C1221*10+1))</f>
        <v>154</v>
      </c>
      <c r="AO1221" s="21">
        <f t="shared" ca="1" si="489"/>
        <v>0</v>
      </c>
      <c r="AP1221" s="33">
        <f t="shared" ca="1" si="490"/>
        <v>78790</v>
      </c>
      <c r="AR1221" s="111">
        <v>35613</v>
      </c>
      <c r="AS1221" s="26"/>
    </row>
    <row r="1222" spans="1:45" x14ac:dyDescent="0.2">
      <c r="A1222" s="15">
        <f>Daten!A1222</f>
        <v>41513</v>
      </c>
      <c r="B1222" s="8" t="str">
        <f>Daten!B1222</f>
        <v>Rohr im Kremstal</v>
      </c>
      <c r="C1222" s="15">
        <f t="shared" si="466"/>
        <v>4</v>
      </c>
      <c r="D1222" s="10">
        <f>Daten!D1222</f>
        <v>0</v>
      </c>
      <c r="E1222" s="9">
        <f>Daten!E1222</f>
        <v>1413</v>
      </c>
      <c r="F1222" s="9">
        <f>Daten!F1222</f>
        <v>1276</v>
      </c>
      <c r="G1222" s="27">
        <f t="shared" si="467"/>
        <v>137</v>
      </c>
      <c r="H1222" s="29">
        <f t="shared" si="468"/>
        <v>0.10736677115987461</v>
      </c>
      <c r="I1222" s="21">
        <f t="shared" si="469"/>
        <v>16.459384431919489</v>
      </c>
      <c r="J1222" s="21">
        <f t="shared" si="470"/>
        <v>120.54061556808051</v>
      </c>
      <c r="K1222" s="27">
        <f t="shared" si="471"/>
        <v>-60270.307784040255</v>
      </c>
      <c r="L1222" s="16">
        <f>Daten!G1222</f>
        <v>255</v>
      </c>
      <c r="M1222" s="16">
        <f>Daten!H1222</f>
        <v>950</v>
      </c>
      <c r="N1222" s="16">
        <f>Daten!I1222</f>
        <v>208</v>
      </c>
      <c r="O1222" s="28">
        <f t="shared" si="472"/>
        <v>0.48736842105263156</v>
      </c>
      <c r="P1222" s="16">
        <f t="shared" si="473"/>
        <v>525.36116344098741</v>
      </c>
      <c r="Q1222" s="21">
        <f t="shared" si="474"/>
        <v>-62.361163440987411</v>
      </c>
      <c r="R1222" s="27">
        <f t="shared" si="475"/>
        <v>-12472.232688197482</v>
      </c>
      <c r="S1222" s="9">
        <f>Daten!K1222</f>
        <v>15558</v>
      </c>
      <c r="T1222" s="9">
        <f>Daten!L1222</f>
        <v>79255</v>
      </c>
      <c r="U1222" s="9">
        <f>Daten!M1222</f>
        <v>332613</v>
      </c>
      <c r="V1222" s="9">
        <f>Daten!N1222</f>
        <v>500</v>
      </c>
      <c r="W1222" s="9">
        <f>Daten!O1222</f>
        <v>500</v>
      </c>
      <c r="X1222" s="23">
        <f t="shared" si="476"/>
        <v>427426</v>
      </c>
      <c r="Y1222" s="9">
        <f t="shared" si="477"/>
        <v>499801.84966722649</v>
      </c>
      <c r="Z1222" s="21">
        <f t="shared" si="478"/>
        <v>-72375.849667226488</v>
      </c>
      <c r="AA1222" s="27">
        <f t="shared" si="479"/>
        <v>7237.5849667226494</v>
      </c>
      <c r="AB1222" s="32">
        <f t="shared" si="480"/>
        <v>-65504.955505515092</v>
      </c>
      <c r="AC1222" s="31">
        <f t="shared" si="481"/>
        <v>0</v>
      </c>
      <c r="AG1222" s="26">
        <f t="shared" si="482"/>
        <v>0</v>
      </c>
      <c r="AH1222" s="26">
        <f t="shared" si="483"/>
        <v>0</v>
      </c>
      <c r="AI1222" s="26">
        <f t="shared" si="484"/>
        <v>0</v>
      </c>
      <c r="AJ1222" s="26">
        <f t="shared" si="485"/>
        <v>1</v>
      </c>
      <c r="AK1222" s="26">
        <f t="shared" si="486"/>
        <v>0</v>
      </c>
      <c r="AL1222" s="26">
        <f t="shared" ca="1" si="487"/>
        <v>0</v>
      </c>
      <c r="AM1222" s="26">
        <f t="shared" ca="1" si="488"/>
        <v>0</v>
      </c>
      <c r="AN1222" s="26">
        <f ca="1">IF(AM1222=0,0,COUNTIF($AM$19:AM1222,C1222*10+1))</f>
        <v>0</v>
      </c>
      <c r="AO1222" s="21">
        <f t="shared" ca="1" si="489"/>
        <v>0</v>
      </c>
      <c r="AP1222" s="33">
        <f t="shared" ca="1" si="490"/>
        <v>0</v>
      </c>
      <c r="AR1222" s="111">
        <v>0</v>
      </c>
      <c r="AS1222" s="26"/>
    </row>
    <row r="1223" spans="1:45" x14ac:dyDescent="0.2">
      <c r="A1223" s="15">
        <f>Daten!A1223</f>
        <v>41514</v>
      </c>
      <c r="B1223" s="8" t="str">
        <f>Daten!B1223</f>
        <v>St. Ulrich bei Steyr</v>
      </c>
      <c r="C1223" s="15">
        <f t="shared" si="466"/>
        <v>4</v>
      </c>
      <c r="D1223" s="10">
        <f>Daten!D1223</f>
        <v>0</v>
      </c>
      <c r="E1223" s="9">
        <f>Daten!E1223</f>
        <v>3030</v>
      </c>
      <c r="F1223" s="9">
        <f>Daten!F1223</f>
        <v>3001</v>
      </c>
      <c r="G1223" s="27">
        <f t="shared" si="467"/>
        <v>29</v>
      </c>
      <c r="H1223" s="29">
        <f t="shared" si="468"/>
        <v>9.663445518160613E-3</v>
      </c>
      <c r="I1223" s="21">
        <f t="shared" si="469"/>
        <v>38.710511504851404</v>
      </c>
      <c r="J1223" s="21">
        <f t="shared" si="470"/>
        <v>-9.7105115048514037</v>
      </c>
      <c r="K1223" s="27">
        <f t="shared" si="471"/>
        <v>4855.2557524257018</v>
      </c>
      <c r="L1223" s="16">
        <f>Daten!G1223</f>
        <v>436</v>
      </c>
      <c r="M1223" s="16">
        <f>Daten!H1223</f>
        <v>1944</v>
      </c>
      <c r="N1223" s="16">
        <f>Daten!I1223</f>
        <v>650</v>
      </c>
      <c r="O1223" s="28">
        <f t="shared" si="472"/>
        <v>0.55864197530864201</v>
      </c>
      <c r="P1223" s="16">
        <f t="shared" si="473"/>
        <v>1075.0548439255574</v>
      </c>
      <c r="Q1223" s="21">
        <f t="shared" si="474"/>
        <v>10.945156074442593</v>
      </c>
      <c r="R1223" s="27">
        <f t="shared" si="475"/>
        <v>2189.0312148885187</v>
      </c>
      <c r="S1223" s="9">
        <f>Daten!K1223</f>
        <v>17692</v>
      </c>
      <c r="T1223" s="9">
        <f>Daten!L1223</f>
        <v>263878</v>
      </c>
      <c r="U1223" s="9">
        <f>Daten!M1223</f>
        <v>653712</v>
      </c>
      <c r="V1223" s="9">
        <f>Daten!N1223</f>
        <v>500</v>
      </c>
      <c r="W1223" s="9">
        <f>Daten!O1223</f>
        <v>500</v>
      </c>
      <c r="X1223" s="23">
        <f t="shared" si="476"/>
        <v>935282</v>
      </c>
      <c r="Y1223" s="9">
        <f t="shared" si="477"/>
        <v>1071761.9281611438</v>
      </c>
      <c r="Z1223" s="21">
        <f t="shared" si="478"/>
        <v>-136479.92816114379</v>
      </c>
      <c r="AA1223" s="27">
        <f t="shared" si="479"/>
        <v>13647.99281611438</v>
      </c>
      <c r="AB1223" s="32">
        <f t="shared" si="480"/>
        <v>20692.279783428599</v>
      </c>
      <c r="AC1223" s="31">
        <f t="shared" si="481"/>
        <v>20692.279783428599</v>
      </c>
      <c r="AG1223" s="26">
        <f t="shared" si="482"/>
        <v>4855.2557524257018</v>
      </c>
      <c r="AH1223" s="26">
        <f t="shared" si="483"/>
        <v>13647.99281611438</v>
      </c>
      <c r="AI1223" s="26">
        <f t="shared" si="484"/>
        <v>18503.248568540082</v>
      </c>
      <c r="AJ1223" s="26">
        <f t="shared" si="485"/>
        <v>1</v>
      </c>
      <c r="AK1223" s="26">
        <f t="shared" si="486"/>
        <v>18503.248568540082</v>
      </c>
      <c r="AL1223" s="26">
        <f t="shared" ca="1" si="487"/>
        <v>35344</v>
      </c>
      <c r="AM1223" s="26">
        <f t="shared" ca="1" si="488"/>
        <v>41</v>
      </c>
      <c r="AN1223" s="26">
        <f ca="1">IF(AM1223=0,0,COUNTIF($AM$19:AM1223,C1223*10+1))</f>
        <v>155</v>
      </c>
      <c r="AO1223" s="21">
        <f t="shared" ca="1" si="489"/>
        <v>0</v>
      </c>
      <c r="AP1223" s="33">
        <f t="shared" ca="1" si="490"/>
        <v>35344</v>
      </c>
      <c r="AR1223" s="111">
        <v>15975</v>
      </c>
      <c r="AS1223" s="26"/>
    </row>
    <row r="1224" spans="1:45" x14ac:dyDescent="0.2">
      <c r="A1224" s="15">
        <f>Daten!A1224</f>
        <v>41515</v>
      </c>
      <c r="B1224" s="8" t="str">
        <f>Daten!B1224</f>
        <v>Schiedlberg</v>
      </c>
      <c r="C1224" s="15">
        <f t="shared" si="466"/>
        <v>4</v>
      </c>
      <c r="D1224" s="10">
        <f>Daten!D1224</f>
        <v>0</v>
      </c>
      <c r="E1224" s="9">
        <f>Daten!E1224</f>
        <v>1244</v>
      </c>
      <c r="F1224" s="9">
        <f>Daten!F1224</f>
        <v>1219</v>
      </c>
      <c r="G1224" s="27">
        <f t="shared" si="467"/>
        <v>25</v>
      </c>
      <c r="H1224" s="29">
        <f t="shared" si="468"/>
        <v>2.0508613617719443E-2</v>
      </c>
      <c r="I1224" s="21">
        <f t="shared" si="469"/>
        <v>15.724129798205217</v>
      </c>
      <c r="J1224" s="21">
        <f t="shared" si="470"/>
        <v>9.2758702017947829</v>
      </c>
      <c r="K1224" s="27">
        <f t="shared" si="471"/>
        <v>-4637.9351008973917</v>
      </c>
      <c r="L1224" s="16">
        <f>Daten!G1224</f>
        <v>184</v>
      </c>
      <c r="M1224" s="16">
        <f>Daten!H1224</f>
        <v>836</v>
      </c>
      <c r="N1224" s="16">
        <f>Daten!I1224</f>
        <v>224</v>
      </c>
      <c r="O1224" s="28">
        <f t="shared" si="472"/>
        <v>0.48803827751196172</v>
      </c>
      <c r="P1224" s="16">
        <f t="shared" si="473"/>
        <v>462.31782382806887</v>
      </c>
      <c r="Q1224" s="21">
        <f t="shared" si="474"/>
        <v>-54.317823828068867</v>
      </c>
      <c r="R1224" s="27">
        <f t="shared" si="475"/>
        <v>-10863.564765613773</v>
      </c>
      <c r="S1224" s="9">
        <f>Daten!K1224</f>
        <v>37898</v>
      </c>
      <c r="T1224" s="9">
        <f>Daten!L1224</f>
        <v>82206</v>
      </c>
      <c r="U1224" s="9">
        <f>Daten!M1224</f>
        <v>279464</v>
      </c>
      <c r="V1224" s="9">
        <f>Daten!N1224</f>
        <v>500</v>
      </c>
      <c r="W1224" s="9">
        <f>Daten!O1224</f>
        <v>500</v>
      </c>
      <c r="X1224" s="23">
        <f t="shared" si="476"/>
        <v>399568</v>
      </c>
      <c r="Y1224" s="9">
        <f t="shared" si="477"/>
        <v>440023.70911962475</v>
      </c>
      <c r="Z1224" s="21">
        <f t="shared" si="478"/>
        <v>-40455.709119624749</v>
      </c>
      <c r="AA1224" s="27">
        <f t="shared" si="479"/>
        <v>4045.5709119624753</v>
      </c>
      <c r="AB1224" s="32">
        <f t="shared" si="480"/>
        <v>-11455.92895454869</v>
      </c>
      <c r="AC1224" s="31">
        <f t="shared" si="481"/>
        <v>0</v>
      </c>
      <c r="AG1224" s="26">
        <f t="shared" si="482"/>
        <v>0</v>
      </c>
      <c r="AH1224" s="26">
        <f t="shared" si="483"/>
        <v>0</v>
      </c>
      <c r="AI1224" s="26">
        <f t="shared" si="484"/>
        <v>0</v>
      </c>
      <c r="AJ1224" s="26">
        <f t="shared" si="485"/>
        <v>1</v>
      </c>
      <c r="AK1224" s="26">
        <f t="shared" si="486"/>
        <v>0</v>
      </c>
      <c r="AL1224" s="26">
        <f t="shared" ca="1" si="487"/>
        <v>0</v>
      </c>
      <c r="AM1224" s="26">
        <f t="shared" ca="1" si="488"/>
        <v>0</v>
      </c>
      <c r="AN1224" s="26">
        <f ca="1">IF(AM1224=0,0,COUNTIF($AM$19:AM1224,C1224*10+1))</f>
        <v>0</v>
      </c>
      <c r="AO1224" s="21">
        <f t="shared" ca="1" si="489"/>
        <v>0</v>
      </c>
      <c r="AP1224" s="33">
        <f t="shared" ca="1" si="490"/>
        <v>0</v>
      </c>
      <c r="AR1224" s="111">
        <v>0</v>
      </c>
      <c r="AS1224" s="26"/>
    </row>
    <row r="1225" spans="1:45" x14ac:dyDescent="0.2">
      <c r="A1225" s="15">
        <f>Daten!A1225</f>
        <v>41516</v>
      </c>
      <c r="B1225" s="8" t="str">
        <f>Daten!B1225</f>
        <v>Sierning</v>
      </c>
      <c r="C1225" s="15">
        <f t="shared" si="466"/>
        <v>4</v>
      </c>
      <c r="D1225" s="10">
        <f>Daten!D1225</f>
        <v>0</v>
      </c>
      <c r="E1225" s="9">
        <f>Daten!E1225</f>
        <v>9374</v>
      </c>
      <c r="F1225" s="9">
        <f>Daten!F1225</f>
        <v>9218</v>
      </c>
      <c r="G1225" s="27">
        <f t="shared" si="467"/>
        <v>156</v>
      </c>
      <c r="H1225" s="29">
        <f t="shared" si="468"/>
        <v>1.6923410718160121E-2</v>
      </c>
      <c r="I1225" s="21">
        <f t="shared" si="469"/>
        <v>118.90486339610804</v>
      </c>
      <c r="J1225" s="21">
        <f t="shared" si="470"/>
        <v>37.095136603891959</v>
      </c>
      <c r="K1225" s="27">
        <f t="shared" si="471"/>
        <v>-18547.568301945979</v>
      </c>
      <c r="L1225" s="16">
        <f>Daten!G1225</f>
        <v>1309</v>
      </c>
      <c r="M1225" s="16">
        <f>Daten!H1225</f>
        <v>6272</v>
      </c>
      <c r="N1225" s="16">
        <f>Daten!I1225</f>
        <v>1793</v>
      </c>
      <c r="O1225" s="28">
        <f t="shared" si="472"/>
        <v>0.49457908163265307</v>
      </c>
      <c r="P1225" s="16">
        <f t="shared" si="473"/>
        <v>3468.4897022124978</v>
      </c>
      <c r="Q1225" s="21">
        <f t="shared" si="474"/>
        <v>-366.48970221249783</v>
      </c>
      <c r="R1225" s="27">
        <f t="shared" si="475"/>
        <v>-73297.940442499559</v>
      </c>
      <c r="S1225" s="9">
        <f>Daten!K1225</f>
        <v>41639</v>
      </c>
      <c r="T1225" s="9">
        <f>Daten!L1225</f>
        <v>705464</v>
      </c>
      <c r="U1225" s="9">
        <f>Daten!M1225</f>
        <v>1632944</v>
      </c>
      <c r="V1225" s="9">
        <f>Daten!N1225</f>
        <v>500</v>
      </c>
      <c r="W1225" s="9">
        <f>Daten!O1225</f>
        <v>500</v>
      </c>
      <c r="X1225" s="23">
        <f t="shared" si="476"/>
        <v>2380047</v>
      </c>
      <c r="Y1225" s="9">
        <f t="shared" si="477"/>
        <v>3315741.3579480406</v>
      </c>
      <c r="Z1225" s="21">
        <f t="shared" si="478"/>
        <v>-935694.35794804059</v>
      </c>
      <c r="AA1225" s="27">
        <f t="shared" si="479"/>
        <v>93569.435794804071</v>
      </c>
      <c r="AB1225" s="32">
        <f t="shared" si="480"/>
        <v>1723.9270503585285</v>
      </c>
      <c r="AC1225" s="31">
        <f t="shared" si="481"/>
        <v>1723.9270503585285</v>
      </c>
      <c r="AG1225" s="26">
        <f t="shared" si="482"/>
        <v>-18547.568301945979</v>
      </c>
      <c r="AH1225" s="26">
        <f t="shared" si="483"/>
        <v>93569.435794804071</v>
      </c>
      <c r="AI1225" s="26">
        <f t="shared" si="484"/>
        <v>75021.867492858088</v>
      </c>
      <c r="AJ1225" s="26">
        <f t="shared" si="485"/>
        <v>1</v>
      </c>
      <c r="AK1225" s="26">
        <f t="shared" si="486"/>
        <v>75021.867492858088</v>
      </c>
      <c r="AL1225" s="26">
        <f t="shared" ca="1" si="487"/>
        <v>143304</v>
      </c>
      <c r="AM1225" s="26">
        <f t="shared" ca="1" si="488"/>
        <v>41</v>
      </c>
      <c r="AN1225" s="26">
        <f ca="1">IF(AM1225=0,0,COUNTIF($AM$19:AM1225,C1225*10+1))</f>
        <v>156</v>
      </c>
      <c r="AO1225" s="21">
        <f t="shared" ca="1" si="489"/>
        <v>0</v>
      </c>
      <c r="AP1225" s="33">
        <f t="shared" ca="1" si="490"/>
        <v>143304</v>
      </c>
      <c r="AR1225" s="111">
        <v>64773</v>
      </c>
      <c r="AS1225" s="26"/>
    </row>
    <row r="1226" spans="1:45" x14ac:dyDescent="0.2">
      <c r="A1226" s="15">
        <f>Daten!A1226</f>
        <v>41517</v>
      </c>
      <c r="B1226" s="8" t="str">
        <f>Daten!B1226</f>
        <v>Ternberg</v>
      </c>
      <c r="C1226" s="15">
        <f t="shared" si="466"/>
        <v>4</v>
      </c>
      <c r="D1226" s="10">
        <f>Daten!D1226</f>
        <v>0</v>
      </c>
      <c r="E1226" s="9">
        <f>Daten!E1226</f>
        <v>3391</v>
      </c>
      <c r="F1226" s="9">
        <f>Daten!F1226</f>
        <v>3390</v>
      </c>
      <c r="G1226" s="27">
        <f t="shared" si="467"/>
        <v>1</v>
      </c>
      <c r="H1226" s="29">
        <f t="shared" si="468"/>
        <v>2.9498525073746312E-4</v>
      </c>
      <c r="I1226" s="21">
        <f t="shared" si="469"/>
        <v>43.728301899848802</v>
      </c>
      <c r="J1226" s="21">
        <f t="shared" si="470"/>
        <v>-42.728301899848802</v>
      </c>
      <c r="K1226" s="27">
        <f t="shared" si="471"/>
        <v>21364.150949924402</v>
      </c>
      <c r="L1226" s="16">
        <f>Daten!G1226</f>
        <v>506</v>
      </c>
      <c r="M1226" s="16">
        <f>Daten!H1226</f>
        <v>2150</v>
      </c>
      <c r="N1226" s="16">
        <f>Daten!I1226</f>
        <v>735</v>
      </c>
      <c r="O1226" s="28">
        <f t="shared" si="472"/>
        <v>0.57720930232558143</v>
      </c>
      <c r="P1226" s="16">
        <f t="shared" si="473"/>
        <v>1188.9752646296031</v>
      </c>
      <c r="Q1226" s="21">
        <f t="shared" si="474"/>
        <v>52.024735370396911</v>
      </c>
      <c r="R1226" s="27">
        <f t="shared" si="475"/>
        <v>10404.947074079382</v>
      </c>
      <c r="S1226" s="9">
        <f>Daten!K1226</f>
        <v>25342</v>
      </c>
      <c r="T1226" s="9">
        <f>Daten!L1226</f>
        <v>235784</v>
      </c>
      <c r="U1226" s="9">
        <f>Daten!M1226</f>
        <v>872069</v>
      </c>
      <c r="V1226" s="9">
        <f>Daten!N1226</f>
        <v>500</v>
      </c>
      <c r="W1226" s="9">
        <f>Daten!O1226</f>
        <v>500</v>
      </c>
      <c r="X1226" s="23">
        <f t="shared" si="476"/>
        <v>1133195</v>
      </c>
      <c r="Y1226" s="9">
        <f t="shared" si="477"/>
        <v>1199453.6958397487</v>
      </c>
      <c r="Z1226" s="21">
        <f t="shared" si="478"/>
        <v>-66258.695839748718</v>
      </c>
      <c r="AA1226" s="27">
        <f t="shared" si="479"/>
        <v>6625.8695839748725</v>
      </c>
      <c r="AB1226" s="32">
        <f t="shared" si="480"/>
        <v>38394.967607978659</v>
      </c>
      <c r="AC1226" s="31">
        <f t="shared" si="481"/>
        <v>38394.967607978659</v>
      </c>
      <c r="AG1226" s="26">
        <f t="shared" si="482"/>
        <v>21364.150949924402</v>
      </c>
      <c r="AH1226" s="26">
        <f t="shared" si="483"/>
        <v>6625.8695839748725</v>
      </c>
      <c r="AI1226" s="26">
        <f t="shared" si="484"/>
        <v>27990.020533899275</v>
      </c>
      <c r="AJ1226" s="26">
        <f t="shared" si="485"/>
        <v>1</v>
      </c>
      <c r="AK1226" s="26">
        <f t="shared" si="486"/>
        <v>27990.020533899275</v>
      </c>
      <c r="AL1226" s="26">
        <f t="shared" ca="1" si="487"/>
        <v>53466</v>
      </c>
      <c r="AM1226" s="26">
        <f t="shared" ca="1" si="488"/>
        <v>41</v>
      </c>
      <c r="AN1226" s="26">
        <f ca="1">IF(AM1226=0,0,COUNTIF($AM$19:AM1226,C1226*10+1))</f>
        <v>157</v>
      </c>
      <c r="AO1226" s="21">
        <f t="shared" ca="1" si="489"/>
        <v>0</v>
      </c>
      <c r="AP1226" s="33">
        <f t="shared" ca="1" si="490"/>
        <v>53466</v>
      </c>
      <c r="AR1226" s="111">
        <v>24167</v>
      </c>
      <c r="AS1226" s="26"/>
    </row>
    <row r="1227" spans="1:45" x14ac:dyDescent="0.2">
      <c r="A1227" s="15">
        <f>Daten!A1227</f>
        <v>41518</v>
      </c>
      <c r="B1227" s="8" t="str">
        <f>Daten!B1227</f>
        <v>Waldneukirchen</v>
      </c>
      <c r="C1227" s="15">
        <f t="shared" si="466"/>
        <v>4</v>
      </c>
      <c r="D1227" s="10">
        <f>Daten!D1227</f>
        <v>0</v>
      </c>
      <c r="E1227" s="9">
        <f>Daten!E1227</f>
        <v>2223</v>
      </c>
      <c r="F1227" s="9">
        <f>Daten!F1227</f>
        <v>2250</v>
      </c>
      <c r="G1227" s="27">
        <f t="shared" si="467"/>
        <v>-27</v>
      </c>
      <c r="H1227" s="29">
        <f t="shared" si="468"/>
        <v>-1.2E-2</v>
      </c>
      <c r="I1227" s="21">
        <f t="shared" si="469"/>
        <v>29.023209225563363</v>
      </c>
      <c r="J1227" s="21">
        <f t="shared" si="470"/>
        <v>-56.023209225563363</v>
      </c>
      <c r="K1227" s="27">
        <f t="shared" si="471"/>
        <v>28011.604612781681</v>
      </c>
      <c r="L1227" s="16">
        <f>Daten!G1227</f>
        <v>333</v>
      </c>
      <c r="M1227" s="16">
        <f>Daten!H1227</f>
        <v>1505</v>
      </c>
      <c r="N1227" s="16">
        <f>Daten!I1227</f>
        <v>385</v>
      </c>
      <c r="O1227" s="28">
        <f t="shared" si="472"/>
        <v>0.4770764119601329</v>
      </c>
      <c r="P1227" s="16">
        <f t="shared" si="473"/>
        <v>832.28268524072212</v>
      </c>
      <c r="Q1227" s="21">
        <f t="shared" si="474"/>
        <v>-114.28268524072212</v>
      </c>
      <c r="R1227" s="27">
        <f t="shared" si="475"/>
        <v>-22856.537048144422</v>
      </c>
      <c r="S1227" s="9">
        <f>Daten!K1227</f>
        <v>20292</v>
      </c>
      <c r="T1227" s="9">
        <f>Daten!L1227</f>
        <v>181167</v>
      </c>
      <c r="U1227" s="9">
        <f>Daten!M1227</f>
        <v>1014392</v>
      </c>
      <c r="V1227" s="9">
        <f>Daten!N1227</f>
        <v>500</v>
      </c>
      <c r="W1227" s="9">
        <f>Daten!O1227</f>
        <v>500</v>
      </c>
      <c r="X1227" s="23">
        <f t="shared" si="476"/>
        <v>1215851</v>
      </c>
      <c r="Y1227" s="9">
        <f t="shared" si="477"/>
        <v>786312.46412614617</v>
      </c>
      <c r="Z1227" s="21">
        <f t="shared" si="478"/>
        <v>429538.53587385383</v>
      </c>
      <c r="AA1227" s="27">
        <f t="shared" si="479"/>
        <v>-42953.853587385383</v>
      </c>
      <c r="AB1227" s="32">
        <f t="shared" si="480"/>
        <v>-37798.786022748129</v>
      </c>
      <c r="AC1227" s="31">
        <f t="shared" si="481"/>
        <v>0</v>
      </c>
      <c r="AG1227" s="26">
        <f t="shared" si="482"/>
        <v>0</v>
      </c>
      <c r="AH1227" s="26">
        <f t="shared" si="483"/>
        <v>0</v>
      </c>
      <c r="AI1227" s="26">
        <f t="shared" si="484"/>
        <v>0</v>
      </c>
      <c r="AJ1227" s="26">
        <f t="shared" si="485"/>
        <v>1</v>
      </c>
      <c r="AK1227" s="26">
        <f t="shared" si="486"/>
        <v>0</v>
      </c>
      <c r="AL1227" s="26">
        <f t="shared" ca="1" si="487"/>
        <v>0</v>
      </c>
      <c r="AM1227" s="26">
        <f t="shared" ca="1" si="488"/>
        <v>0</v>
      </c>
      <c r="AN1227" s="26">
        <f ca="1">IF(AM1227=0,0,COUNTIF($AM$19:AM1227,C1227*10+1))</f>
        <v>0</v>
      </c>
      <c r="AO1227" s="21">
        <f t="shared" ca="1" si="489"/>
        <v>0</v>
      </c>
      <c r="AP1227" s="33">
        <f t="shared" ca="1" si="490"/>
        <v>0</v>
      </c>
      <c r="AR1227" s="111">
        <v>0</v>
      </c>
      <c r="AS1227" s="26"/>
    </row>
    <row r="1228" spans="1:45" x14ac:dyDescent="0.2">
      <c r="A1228" s="15">
        <f>Daten!A1228</f>
        <v>41521</v>
      </c>
      <c r="B1228" s="8" t="str">
        <f>Daten!B1228</f>
        <v>Wolfern</v>
      </c>
      <c r="C1228" s="15">
        <f t="shared" si="466"/>
        <v>4</v>
      </c>
      <c r="D1228" s="10">
        <f>Daten!D1228</f>
        <v>0</v>
      </c>
      <c r="E1228" s="9">
        <f>Daten!E1228</f>
        <v>3171</v>
      </c>
      <c r="F1228" s="9">
        <f>Daten!F1228</f>
        <v>3135</v>
      </c>
      <c r="G1228" s="27">
        <f t="shared" si="467"/>
        <v>36</v>
      </c>
      <c r="H1228" s="29">
        <f t="shared" si="468"/>
        <v>1.1483253588516746E-2</v>
      </c>
      <c r="I1228" s="21">
        <f t="shared" si="469"/>
        <v>40.439004854284953</v>
      </c>
      <c r="J1228" s="21">
        <f t="shared" si="470"/>
        <v>-4.4390048542849527</v>
      </c>
      <c r="K1228" s="27">
        <f t="shared" si="471"/>
        <v>2219.5024271424763</v>
      </c>
      <c r="L1228" s="16">
        <f>Daten!G1228</f>
        <v>488</v>
      </c>
      <c r="M1228" s="16">
        <f>Daten!H1228</f>
        <v>2031</v>
      </c>
      <c r="N1228" s="16">
        <f>Daten!I1228</f>
        <v>652</v>
      </c>
      <c r="O1228" s="28">
        <f t="shared" si="472"/>
        <v>0.56129985228951251</v>
      </c>
      <c r="P1228" s="16">
        <f t="shared" si="473"/>
        <v>1123.1668662617319</v>
      </c>
      <c r="Q1228" s="21">
        <f t="shared" si="474"/>
        <v>16.833133738268089</v>
      </c>
      <c r="R1228" s="27">
        <f t="shared" si="475"/>
        <v>3366.6267476536177</v>
      </c>
      <c r="S1228" s="9">
        <f>Daten!K1228</f>
        <v>31269</v>
      </c>
      <c r="T1228" s="9">
        <f>Daten!L1228</f>
        <v>291730</v>
      </c>
      <c r="U1228" s="9">
        <f>Daten!M1228</f>
        <v>1359175</v>
      </c>
      <c r="V1228" s="9">
        <f>Daten!N1228</f>
        <v>500</v>
      </c>
      <c r="W1228" s="9">
        <f>Daten!O1228</f>
        <v>500</v>
      </c>
      <c r="X1228" s="23">
        <f t="shared" si="476"/>
        <v>1682174</v>
      </c>
      <c r="Y1228" s="9">
        <f t="shared" si="477"/>
        <v>1121635.9980854744</v>
      </c>
      <c r="Z1228" s="21">
        <f t="shared" si="478"/>
        <v>560538.00191452564</v>
      </c>
      <c r="AA1228" s="27">
        <f t="shared" si="479"/>
        <v>-56053.800191452567</v>
      </c>
      <c r="AB1228" s="32">
        <f t="shared" si="480"/>
        <v>-50467.671016656474</v>
      </c>
      <c r="AC1228" s="31">
        <f t="shared" si="481"/>
        <v>0</v>
      </c>
      <c r="AG1228" s="26">
        <f t="shared" si="482"/>
        <v>0</v>
      </c>
      <c r="AH1228" s="26">
        <f t="shared" si="483"/>
        <v>0</v>
      </c>
      <c r="AI1228" s="26">
        <f t="shared" si="484"/>
        <v>0</v>
      </c>
      <c r="AJ1228" s="26">
        <f t="shared" si="485"/>
        <v>1</v>
      </c>
      <c r="AK1228" s="26">
        <f t="shared" si="486"/>
        <v>0</v>
      </c>
      <c r="AL1228" s="26">
        <f t="shared" ca="1" si="487"/>
        <v>0</v>
      </c>
      <c r="AM1228" s="26">
        <f t="shared" ca="1" si="488"/>
        <v>0</v>
      </c>
      <c r="AN1228" s="26">
        <f ca="1">IF(AM1228=0,0,COUNTIF($AM$19:AM1228,C1228*10+1))</f>
        <v>0</v>
      </c>
      <c r="AO1228" s="21">
        <f t="shared" ca="1" si="489"/>
        <v>0</v>
      </c>
      <c r="AP1228" s="33">
        <f t="shared" ca="1" si="490"/>
        <v>0</v>
      </c>
      <c r="AR1228" s="111">
        <v>0</v>
      </c>
      <c r="AS1228" s="26"/>
    </row>
    <row r="1229" spans="1:45" x14ac:dyDescent="0.2">
      <c r="A1229" s="15">
        <f>Daten!A1229</f>
        <v>41522</v>
      </c>
      <c r="B1229" s="8" t="str">
        <f>Daten!B1229</f>
        <v>Weyer</v>
      </c>
      <c r="C1229" s="15">
        <f t="shared" si="466"/>
        <v>4</v>
      </c>
      <c r="D1229" s="10">
        <f>Daten!D1229</f>
        <v>0</v>
      </c>
      <c r="E1229" s="9">
        <f>Daten!E1229</f>
        <v>4177</v>
      </c>
      <c r="F1229" s="9">
        <f>Daten!F1229</f>
        <v>4253</v>
      </c>
      <c r="G1229" s="27">
        <f t="shared" si="467"/>
        <v>-76</v>
      </c>
      <c r="H1229" s="29">
        <f t="shared" si="468"/>
        <v>-1.786973900775923E-2</v>
      </c>
      <c r="I1229" s="21">
        <f t="shared" si="469"/>
        <v>54.860315038364881</v>
      </c>
      <c r="J1229" s="21">
        <f t="shared" si="470"/>
        <v>-130.86031503836489</v>
      </c>
      <c r="K1229" s="27">
        <f t="shared" si="471"/>
        <v>65430.157519182445</v>
      </c>
      <c r="L1229" s="16">
        <f>Daten!G1229</f>
        <v>598</v>
      </c>
      <c r="M1229" s="16">
        <f>Daten!H1229</f>
        <v>2582</v>
      </c>
      <c r="N1229" s="16">
        <f>Daten!I1229</f>
        <v>997</v>
      </c>
      <c r="O1229" s="28">
        <f t="shared" si="472"/>
        <v>0.61773818745158793</v>
      </c>
      <c r="P1229" s="16">
        <f t="shared" si="473"/>
        <v>1427.8763410575045</v>
      </c>
      <c r="Q1229" s="21">
        <f t="shared" si="474"/>
        <v>167.12365894249547</v>
      </c>
      <c r="R1229" s="27">
        <f t="shared" si="475"/>
        <v>33424.731788499092</v>
      </c>
      <c r="S1229" s="9">
        <f>Daten!K1229</f>
        <v>58777</v>
      </c>
      <c r="T1229" s="9">
        <f>Daten!L1229</f>
        <v>300524</v>
      </c>
      <c r="U1229" s="9">
        <f>Daten!M1229</f>
        <v>535825</v>
      </c>
      <c r="V1229" s="9">
        <f>Daten!N1229</f>
        <v>500</v>
      </c>
      <c r="W1229" s="9">
        <f>Daten!O1229</f>
        <v>500</v>
      </c>
      <c r="X1229" s="23">
        <f t="shared" si="476"/>
        <v>895126</v>
      </c>
      <c r="Y1229" s="9">
        <f t="shared" si="477"/>
        <v>1477475.106907293</v>
      </c>
      <c r="Z1229" s="21">
        <f t="shared" si="478"/>
        <v>-582349.10690729297</v>
      </c>
      <c r="AA1229" s="27">
        <f t="shared" si="479"/>
        <v>58234.910690729303</v>
      </c>
      <c r="AB1229" s="32">
        <f t="shared" si="480"/>
        <v>157089.79999841083</v>
      </c>
      <c r="AC1229" s="31">
        <f t="shared" si="481"/>
        <v>157089.79999841083</v>
      </c>
      <c r="AG1229" s="26">
        <f t="shared" si="482"/>
        <v>65430.157519182445</v>
      </c>
      <c r="AH1229" s="26">
        <f t="shared" si="483"/>
        <v>58234.910690729303</v>
      </c>
      <c r="AI1229" s="26">
        <f t="shared" si="484"/>
        <v>123665.06820991175</v>
      </c>
      <c r="AJ1229" s="26">
        <f t="shared" si="485"/>
        <v>1</v>
      </c>
      <c r="AK1229" s="26">
        <f t="shared" si="486"/>
        <v>123665.06820991175</v>
      </c>
      <c r="AL1229" s="26">
        <f t="shared" ca="1" si="487"/>
        <v>236221</v>
      </c>
      <c r="AM1229" s="26">
        <f t="shared" ca="1" si="488"/>
        <v>41</v>
      </c>
      <c r="AN1229" s="26">
        <f ca="1">IF(AM1229=0,0,COUNTIF($AM$19:AM1229,C1229*10+1))</f>
        <v>158</v>
      </c>
      <c r="AO1229" s="21">
        <f t="shared" ca="1" si="489"/>
        <v>0</v>
      </c>
      <c r="AP1229" s="33">
        <f t="shared" ca="1" si="490"/>
        <v>236221</v>
      </c>
      <c r="AR1229" s="111">
        <v>106772</v>
      </c>
      <c r="AS1229" s="26"/>
    </row>
    <row r="1230" spans="1:45" x14ac:dyDescent="0.2">
      <c r="A1230" s="15">
        <f>Daten!A1230</f>
        <v>41601</v>
      </c>
      <c r="B1230" s="8" t="str">
        <f>Daten!B1230</f>
        <v>Alberndorf in der Riedmark</v>
      </c>
      <c r="C1230" s="15">
        <f t="shared" si="466"/>
        <v>4</v>
      </c>
      <c r="D1230" s="10">
        <f>Daten!D1230</f>
        <v>0</v>
      </c>
      <c r="E1230" s="9">
        <f>Daten!E1230</f>
        <v>4165</v>
      </c>
      <c r="F1230" s="9">
        <f>Daten!F1230</f>
        <v>3958</v>
      </c>
      <c r="G1230" s="27">
        <f t="shared" si="467"/>
        <v>207</v>
      </c>
      <c r="H1230" s="29">
        <f t="shared" si="468"/>
        <v>5.2299140980293077E-2</v>
      </c>
      <c r="I1230" s="21">
        <f t="shared" si="469"/>
        <v>51.05504982879102</v>
      </c>
      <c r="J1230" s="21">
        <f t="shared" si="470"/>
        <v>155.94495017120897</v>
      </c>
      <c r="K1230" s="27">
        <f t="shared" si="471"/>
        <v>-77972.475085604485</v>
      </c>
      <c r="L1230" s="16">
        <f>Daten!G1230</f>
        <v>736</v>
      </c>
      <c r="M1230" s="16">
        <f>Daten!H1230</f>
        <v>2806</v>
      </c>
      <c r="N1230" s="16">
        <f>Daten!I1230</f>
        <v>623</v>
      </c>
      <c r="O1230" s="28">
        <f t="shared" si="472"/>
        <v>0.48431931575196008</v>
      </c>
      <c r="P1230" s="16">
        <f t="shared" si="473"/>
        <v>1551.7509732793797</v>
      </c>
      <c r="Q1230" s="21">
        <f t="shared" si="474"/>
        <v>-192.75097327937965</v>
      </c>
      <c r="R1230" s="27">
        <f t="shared" si="475"/>
        <v>-38550.19465587593</v>
      </c>
      <c r="S1230" s="9">
        <f>Daten!K1230</f>
        <v>23394</v>
      </c>
      <c r="T1230" s="9">
        <f>Daten!L1230</f>
        <v>250171</v>
      </c>
      <c r="U1230" s="9">
        <f>Daten!M1230</f>
        <v>243782</v>
      </c>
      <c r="V1230" s="9">
        <f>Daten!N1230</f>
        <v>500</v>
      </c>
      <c r="W1230" s="9">
        <f>Daten!O1230</f>
        <v>500</v>
      </c>
      <c r="X1230" s="23">
        <f t="shared" si="476"/>
        <v>517347</v>
      </c>
      <c r="Y1230" s="9">
        <f t="shared" si="477"/>
        <v>1473230.5052116055</v>
      </c>
      <c r="Z1230" s="21">
        <f t="shared" si="478"/>
        <v>-955883.50521160546</v>
      </c>
      <c r="AA1230" s="27">
        <f t="shared" si="479"/>
        <v>95588.350521160552</v>
      </c>
      <c r="AB1230" s="32">
        <f t="shared" si="480"/>
        <v>-20934.319220319856</v>
      </c>
      <c r="AC1230" s="31">
        <f t="shared" si="481"/>
        <v>0</v>
      </c>
      <c r="AG1230" s="26">
        <f t="shared" si="482"/>
        <v>0</v>
      </c>
      <c r="AH1230" s="26">
        <f t="shared" si="483"/>
        <v>0</v>
      </c>
      <c r="AI1230" s="26">
        <f t="shared" si="484"/>
        <v>0</v>
      </c>
      <c r="AJ1230" s="26">
        <f t="shared" si="485"/>
        <v>1</v>
      </c>
      <c r="AK1230" s="26">
        <f t="shared" si="486"/>
        <v>0</v>
      </c>
      <c r="AL1230" s="26">
        <f t="shared" ca="1" si="487"/>
        <v>0</v>
      </c>
      <c r="AM1230" s="26">
        <f t="shared" ca="1" si="488"/>
        <v>0</v>
      </c>
      <c r="AN1230" s="26">
        <f ca="1">IF(AM1230=0,0,COUNTIF($AM$19:AM1230,C1230*10+1))</f>
        <v>0</v>
      </c>
      <c r="AO1230" s="21">
        <f t="shared" ca="1" si="489"/>
        <v>0</v>
      </c>
      <c r="AP1230" s="33">
        <f t="shared" ca="1" si="490"/>
        <v>0</v>
      </c>
      <c r="AR1230" s="111">
        <v>0</v>
      </c>
      <c r="AS1230" s="26"/>
    </row>
    <row r="1231" spans="1:45" x14ac:dyDescent="0.2">
      <c r="A1231" s="15">
        <f>Daten!A1231</f>
        <v>41602</v>
      </c>
      <c r="B1231" s="8" t="str">
        <f>Daten!B1231</f>
        <v>Altenberg bei Linz</v>
      </c>
      <c r="C1231" s="15">
        <f t="shared" si="466"/>
        <v>4</v>
      </c>
      <c r="D1231" s="10">
        <f>Daten!D1231</f>
        <v>0</v>
      </c>
      <c r="E1231" s="9">
        <f>Daten!E1231</f>
        <v>4666</v>
      </c>
      <c r="F1231" s="9">
        <f>Daten!F1231</f>
        <v>4525</v>
      </c>
      <c r="G1231" s="27">
        <f t="shared" si="467"/>
        <v>141</v>
      </c>
      <c r="H1231" s="29">
        <f t="shared" si="468"/>
        <v>3.1160220994475137E-2</v>
      </c>
      <c r="I1231" s="21">
        <f t="shared" si="469"/>
        <v>58.368898553632988</v>
      </c>
      <c r="J1231" s="21">
        <f t="shared" si="470"/>
        <v>82.631101446367012</v>
      </c>
      <c r="K1231" s="27">
        <f t="shared" si="471"/>
        <v>-41315.550723183507</v>
      </c>
      <c r="L1231" s="16">
        <f>Daten!G1231</f>
        <v>851</v>
      </c>
      <c r="M1231" s="16">
        <f>Daten!H1231</f>
        <v>2998</v>
      </c>
      <c r="N1231" s="16">
        <f>Daten!I1231</f>
        <v>817</v>
      </c>
      <c r="O1231" s="28">
        <f t="shared" si="472"/>
        <v>0.55637091394262839</v>
      </c>
      <c r="P1231" s="16">
        <f t="shared" si="473"/>
        <v>1657.9292294695581</v>
      </c>
      <c r="Q1231" s="21">
        <f t="shared" si="474"/>
        <v>10.070770530441905</v>
      </c>
      <c r="R1231" s="27">
        <f t="shared" si="475"/>
        <v>2014.154106088381</v>
      </c>
      <c r="S1231" s="9">
        <f>Daten!K1231</f>
        <v>28504</v>
      </c>
      <c r="T1231" s="9">
        <f>Daten!L1231</f>
        <v>368699</v>
      </c>
      <c r="U1231" s="9">
        <f>Daten!M1231</f>
        <v>473906</v>
      </c>
      <c r="V1231" s="9">
        <f>Daten!N1231</f>
        <v>500</v>
      </c>
      <c r="W1231" s="9">
        <f>Daten!O1231</f>
        <v>500</v>
      </c>
      <c r="X1231" s="23">
        <f t="shared" si="476"/>
        <v>871109</v>
      </c>
      <c r="Y1231" s="9">
        <f t="shared" si="477"/>
        <v>1650442.6260065667</v>
      </c>
      <c r="Z1231" s="21">
        <f t="shared" si="478"/>
        <v>-779333.62600656669</v>
      </c>
      <c r="AA1231" s="27">
        <f t="shared" si="479"/>
        <v>77933.362600656677</v>
      </c>
      <c r="AB1231" s="32">
        <f t="shared" si="480"/>
        <v>38631.965983561553</v>
      </c>
      <c r="AC1231" s="31">
        <f t="shared" si="481"/>
        <v>38631.965983561553</v>
      </c>
      <c r="AG1231" s="26">
        <f t="shared" si="482"/>
        <v>-41315.550723183507</v>
      </c>
      <c r="AH1231" s="26">
        <f t="shared" si="483"/>
        <v>77933.362600656677</v>
      </c>
      <c r="AI1231" s="26">
        <f t="shared" si="484"/>
        <v>36617.81187747317</v>
      </c>
      <c r="AJ1231" s="26">
        <f t="shared" si="485"/>
        <v>1</v>
      </c>
      <c r="AK1231" s="26">
        <f t="shared" si="486"/>
        <v>36617.81187747317</v>
      </c>
      <c r="AL1231" s="26">
        <f t="shared" ca="1" si="487"/>
        <v>69946</v>
      </c>
      <c r="AM1231" s="26">
        <f t="shared" ca="1" si="488"/>
        <v>41</v>
      </c>
      <c r="AN1231" s="26">
        <f ca="1">IF(AM1231=0,0,COUNTIF($AM$19:AM1231,C1231*10+1))</f>
        <v>159</v>
      </c>
      <c r="AO1231" s="21">
        <f t="shared" ca="1" si="489"/>
        <v>0</v>
      </c>
      <c r="AP1231" s="33">
        <f t="shared" ca="1" si="490"/>
        <v>69946</v>
      </c>
      <c r="AR1231" s="111">
        <v>31615</v>
      </c>
      <c r="AS1231" s="26"/>
    </row>
    <row r="1232" spans="1:45" x14ac:dyDescent="0.2">
      <c r="A1232" s="15">
        <f>Daten!A1232</f>
        <v>41603</v>
      </c>
      <c r="B1232" s="8" t="str">
        <f>Daten!B1232</f>
        <v>Bad Leonfelden</v>
      </c>
      <c r="C1232" s="15">
        <f t="shared" si="466"/>
        <v>4</v>
      </c>
      <c r="D1232" s="10">
        <f>Daten!D1232</f>
        <v>0</v>
      </c>
      <c r="E1232" s="9">
        <f>Daten!E1232</f>
        <v>4253</v>
      </c>
      <c r="F1232" s="9">
        <f>Daten!F1232</f>
        <v>4136</v>
      </c>
      <c r="G1232" s="27">
        <f t="shared" si="467"/>
        <v>117</v>
      </c>
      <c r="H1232" s="29">
        <f t="shared" si="468"/>
        <v>2.8288201160541586E-2</v>
      </c>
      <c r="I1232" s="21">
        <f t="shared" si="469"/>
        <v>53.35110815863559</v>
      </c>
      <c r="J1232" s="21">
        <f t="shared" si="470"/>
        <v>63.64889184136441</v>
      </c>
      <c r="K1232" s="27">
        <f t="shared" si="471"/>
        <v>-31824.445920682207</v>
      </c>
      <c r="L1232" s="16">
        <f>Daten!G1232</f>
        <v>665</v>
      </c>
      <c r="M1232" s="16">
        <f>Daten!H1232</f>
        <v>2770</v>
      </c>
      <c r="N1232" s="16">
        <f>Daten!I1232</f>
        <v>818</v>
      </c>
      <c r="O1232" s="28">
        <f t="shared" si="472"/>
        <v>0.5353790613718411</v>
      </c>
      <c r="P1232" s="16">
        <f t="shared" si="473"/>
        <v>1531.842550243721</v>
      </c>
      <c r="Q1232" s="21">
        <f t="shared" si="474"/>
        <v>-48.842550243721007</v>
      </c>
      <c r="R1232" s="27">
        <f t="shared" si="475"/>
        <v>-9768.5100487442014</v>
      </c>
      <c r="S1232" s="9">
        <f>Daten!K1232</f>
        <v>20225</v>
      </c>
      <c r="T1232" s="9">
        <f>Daten!L1232</f>
        <v>396541</v>
      </c>
      <c r="U1232" s="9">
        <f>Daten!M1232</f>
        <v>1707355</v>
      </c>
      <c r="V1232" s="9">
        <f>Daten!N1232</f>
        <v>500</v>
      </c>
      <c r="W1232" s="9">
        <f>Daten!O1232</f>
        <v>500</v>
      </c>
      <c r="X1232" s="23">
        <f t="shared" si="476"/>
        <v>2124121</v>
      </c>
      <c r="Y1232" s="9">
        <f t="shared" si="477"/>
        <v>1504357.5843133151</v>
      </c>
      <c r="Z1232" s="21">
        <f t="shared" si="478"/>
        <v>619763.41568668489</v>
      </c>
      <c r="AA1232" s="27">
        <f t="shared" si="479"/>
        <v>-61976.341568668489</v>
      </c>
      <c r="AB1232" s="32">
        <f t="shared" si="480"/>
        <v>-103569.29753809489</v>
      </c>
      <c r="AC1232" s="31">
        <f t="shared" si="481"/>
        <v>0</v>
      </c>
      <c r="AG1232" s="26">
        <f t="shared" si="482"/>
        <v>0</v>
      </c>
      <c r="AH1232" s="26">
        <f t="shared" si="483"/>
        <v>0</v>
      </c>
      <c r="AI1232" s="26">
        <f t="shared" si="484"/>
        <v>0</v>
      </c>
      <c r="AJ1232" s="26">
        <f t="shared" si="485"/>
        <v>1</v>
      </c>
      <c r="AK1232" s="26">
        <f t="shared" si="486"/>
        <v>0</v>
      </c>
      <c r="AL1232" s="26">
        <f t="shared" ca="1" si="487"/>
        <v>0</v>
      </c>
      <c r="AM1232" s="26">
        <f t="shared" ca="1" si="488"/>
        <v>0</v>
      </c>
      <c r="AN1232" s="26">
        <f ca="1">IF(AM1232=0,0,COUNTIF($AM$19:AM1232,C1232*10+1))</f>
        <v>0</v>
      </c>
      <c r="AO1232" s="21">
        <f t="shared" ca="1" si="489"/>
        <v>0</v>
      </c>
      <c r="AP1232" s="33">
        <f t="shared" ca="1" si="490"/>
        <v>0</v>
      </c>
      <c r="AR1232" s="111">
        <v>0</v>
      </c>
      <c r="AS1232" s="26"/>
    </row>
    <row r="1233" spans="1:45" x14ac:dyDescent="0.2">
      <c r="A1233" s="15">
        <f>Daten!A1233</f>
        <v>41604</v>
      </c>
      <c r="B1233" s="8" t="str">
        <f>Daten!B1233</f>
        <v>Eidenberg</v>
      </c>
      <c r="C1233" s="15">
        <f t="shared" si="466"/>
        <v>4</v>
      </c>
      <c r="D1233" s="10">
        <f>Daten!D1233</f>
        <v>0</v>
      </c>
      <c r="E1233" s="9">
        <f>Daten!E1233</f>
        <v>2119</v>
      </c>
      <c r="F1233" s="9">
        <f>Daten!F1233</f>
        <v>2044</v>
      </c>
      <c r="G1233" s="27">
        <f t="shared" si="467"/>
        <v>75</v>
      </c>
      <c r="H1233" s="29">
        <f t="shared" si="468"/>
        <v>3.6692759295499019E-2</v>
      </c>
      <c r="I1233" s="21">
        <f t="shared" si="469"/>
        <v>26.365973180911784</v>
      </c>
      <c r="J1233" s="21">
        <f t="shared" si="470"/>
        <v>48.63402681908822</v>
      </c>
      <c r="K1233" s="27">
        <f t="shared" si="471"/>
        <v>-24317.01340954411</v>
      </c>
      <c r="L1233" s="16">
        <f>Daten!G1233</f>
        <v>337</v>
      </c>
      <c r="M1233" s="16">
        <f>Daten!H1233</f>
        <v>1475</v>
      </c>
      <c r="N1233" s="16">
        <f>Daten!I1233</f>
        <v>307</v>
      </c>
      <c r="O1233" s="28">
        <f t="shared" si="472"/>
        <v>0.43661016949152542</v>
      </c>
      <c r="P1233" s="16">
        <f t="shared" si="473"/>
        <v>815.69233271100677</v>
      </c>
      <c r="Q1233" s="21">
        <f t="shared" si="474"/>
        <v>-171.69233271100677</v>
      </c>
      <c r="R1233" s="27">
        <f t="shared" si="475"/>
        <v>-34338.466542201357</v>
      </c>
      <c r="S1233" s="9">
        <f>Daten!K1233</f>
        <v>21497</v>
      </c>
      <c r="T1233" s="9">
        <f>Daten!L1233</f>
        <v>145239</v>
      </c>
      <c r="U1233" s="9">
        <f>Daten!M1233</f>
        <v>122432</v>
      </c>
      <c r="V1233" s="9">
        <f>Daten!N1233</f>
        <v>500</v>
      </c>
      <c r="W1233" s="9">
        <f>Daten!O1233</f>
        <v>500</v>
      </c>
      <c r="X1233" s="23">
        <f t="shared" si="476"/>
        <v>289168</v>
      </c>
      <c r="Y1233" s="9">
        <f t="shared" si="477"/>
        <v>749525.91609685274</v>
      </c>
      <c r="Z1233" s="21">
        <f t="shared" si="478"/>
        <v>-460357.91609685274</v>
      </c>
      <c r="AA1233" s="27">
        <f t="shared" si="479"/>
        <v>46035.791609685279</v>
      </c>
      <c r="AB1233" s="32">
        <f t="shared" si="480"/>
        <v>-12619.688342060188</v>
      </c>
      <c r="AC1233" s="31">
        <f t="shared" si="481"/>
        <v>0</v>
      </c>
      <c r="AG1233" s="26">
        <f t="shared" si="482"/>
        <v>0</v>
      </c>
      <c r="AH1233" s="26">
        <f t="shared" si="483"/>
        <v>0</v>
      </c>
      <c r="AI1233" s="26">
        <f t="shared" si="484"/>
        <v>0</v>
      </c>
      <c r="AJ1233" s="26">
        <f t="shared" si="485"/>
        <v>1</v>
      </c>
      <c r="AK1233" s="26">
        <f t="shared" si="486"/>
        <v>0</v>
      </c>
      <c r="AL1233" s="26">
        <f t="shared" ca="1" si="487"/>
        <v>0</v>
      </c>
      <c r="AM1233" s="26">
        <f t="shared" ca="1" si="488"/>
        <v>0</v>
      </c>
      <c r="AN1233" s="26">
        <f ca="1">IF(AM1233=0,0,COUNTIF($AM$19:AM1233,C1233*10+1))</f>
        <v>0</v>
      </c>
      <c r="AO1233" s="21">
        <f t="shared" ca="1" si="489"/>
        <v>0</v>
      </c>
      <c r="AP1233" s="33">
        <f t="shared" ca="1" si="490"/>
        <v>0</v>
      </c>
      <c r="AR1233" s="111">
        <v>0</v>
      </c>
      <c r="AS1233" s="26"/>
    </row>
    <row r="1234" spans="1:45" x14ac:dyDescent="0.2">
      <c r="A1234" s="15">
        <f>Daten!A1234</f>
        <v>41605</v>
      </c>
      <c r="B1234" s="8" t="str">
        <f>Daten!B1234</f>
        <v>Engerwitzdorf</v>
      </c>
      <c r="C1234" s="15">
        <f t="shared" si="466"/>
        <v>4</v>
      </c>
      <c r="D1234" s="10">
        <f>Daten!D1234</f>
        <v>0</v>
      </c>
      <c r="E1234" s="9">
        <f>Daten!E1234</f>
        <v>8805</v>
      </c>
      <c r="F1234" s="9">
        <f>Daten!F1234</f>
        <v>8647</v>
      </c>
      <c r="G1234" s="27">
        <f t="shared" si="467"/>
        <v>158</v>
      </c>
      <c r="H1234" s="29">
        <f t="shared" si="468"/>
        <v>1.8272233144443161E-2</v>
      </c>
      <c r="I1234" s="21">
        <f t="shared" si="469"/>
        <v>111.53941785486506</v>
      </c>
      <c r="J1234" s="21">
        <f t="shared" si="470"/>
        <v>46.460582145134936</v>
      </c>
      <c r="K1234" s="27">
        <f t="shared" si="471"/>
        <v>-23230.291072567466</v>
      </c>
      <c r="L1234" s="16">
        <f>Daten!G1234</f>
        <v>1381</v>
      </c>
      <c r="M1234" s="16">
        <f>Daten!H1234</f>
        <v>5863</v>
      </c>
      <c r="N1234" s="16">
        <f>Daten!I1234</f>
        <v>1561</v>
      </c>
      <c r="O1234" s="28">
        <f t="shared" si="472"/>
        <v>0.50179089203479443</v>
      </c>
      <c r="P1234" s="16">
        <f t="shared" si="473"/>
        <v>3242.307896057378</v>
      </c>
      <c r="Q1234" s="21">
        <f t="shared" si="474"/>
        <v>-300.307896057378</v>
      </c>
      <c r="R1234" s="27">
        <f t="shared" si="475"/>
        <v>-60061.579211475604</v>
      </c>
      <c r="S1234" s="9">
        <f>Daten!K1234</f>
        <v>31727</v>
      </c>
      <c r="T1234" s="9">
        <f>Daten!L1234</f>
        <v>555055</v>
      </c>
      <c r="U1234" s="9">
        <f>Daten!M1234</f>
        <v>1432142</v>
      </c>
      <c r="V1234" s="9">
        <f>Daten!N1234</f>
        <v>500</v>
      </c>
      <c r="W1234" s="9">
        <f>Daten!O1234</f>
        <v>500</v>
      </c>
      <c r="X1234" s="23">
        <f t="shared" si="476"/>
        <v>2018924</v>
      </c>
      <c r="Y1234" s="9">
        <f t="shared" si="477"/>
        <v>3114476.4942108491</v>
      </c>
      <c r="Z1234" s="21">
        <f t="shared" si="478"/>
        <v>-1095552.4942108491</v>
      </c>
      <c r="AA1234" s="27">
        <f t="shared" si="479"/>
        <v>109555.24942108491</v>
      </c>
      <c r="AB1234" s="32">
        <f t="shared" si="480"/>
        <v>26263.379137041833</v>
      </c>
      <c r="AC1234" s="31">
        <f t="shared" si="481"/>
        <v>26263.379137041833</v>
      </c>
      <c r="AG1234" s="26">
        <f t="shared" si="482"/>
        <v>-23230.291072567466</v>
      </c>
      <c r="AH1234" s="26">
        <f t="shared" si="483"/>
        <v>109555.24942108491</v>
      </c>
      <c r="AI1234" s="26">
        <f t="shared" si="484"/>
        <v>86324.958348517452</v>
      </c>
      <c r="AJ1234" s="26">
        <f t="shared" si="485"/>
        <v>1</v>
      </c>
      <c r="AK1234" s="26">
        <f t="shared" si="486"/>
        <v>86324.958348517452</v>
      </c>
      <c r="AL1234" s="26">
        <f t="shared" ca="1" si="487"/>
        <v>164895</v>
      </c>
      <c r="AM1234" s="26">
        <f t="shared" ca="1" si="488"/>
        <v>41</v>
      </c>
      <c r="AN1234" s="26">
        <f ca="1">IF(AM1234=0,0,COUNTIF($AM$19:AM1234,C1234*10+1))</f>
        <v>160</v>
      </c>
      <c r="AO1234" s="21">
        <f t="shared" ca="1" si="489"/>
        <v>0</v>
      </c>
      <c r="AP1234" s="33">
        <f t="shared" ca="1" si="490"/>
        <v>164895</v>
      </c>
      <c r="AR1234" s="111">
        <v>74532</v>
      </c>
      <c r="AS1234" s="26"/>
    </row>
    <row r="1235" spans="1:45" x14ac:dyDescent="0.2">
      <c r="A1235" s="15">
        <f>Daten!A1235</f>
        <v>41606</v>
      </c>
      <c r="B1235" s="8" t="str">
        <f>Daten!B1235</f>
        <v>Feldkirchen an der Donau</v>
      </c>
      <c r="C1235" s="15">
        <f t="shared" ref="C1235:C1298" si="491">INT(A1235/10000)</f>
        <v>4</v>
      </c>
      <c r="D1235" s="10">
        <f>Daten!D1235</f>
        <v>0</v>
      </c>
      <c r="E1235" s="9">
        <f>Daten!E1235</f>
        <v>5353</v>
      </c>
      <c r="F1235" s="9">
        <f>Daten!F1235</f>
        <v>5274</v>
      </c>
      <c r="G1235" s="27">
        <f t="shared" ref="G1235:G1298" si="492">E1235-F1235</f>
        <v>79</v>
      </c>
      <c r="H1235" s="29">
        <f t="shared" ref="H1235:H1298" si="493">G1235/F1235</f>
        <v>1.4979142965491089E-2</v>
      </c>
      <c r="I1235" s="21">
        <f t="shared" ref="I1235:I1298" si="494">F1235*$I$6</f>
        <v>68.030402424720521</v>
      </c>
      <c r="J1235" s="21">
        <f t="shared" ref="J1235:J1298" si="495">G1235-I1235</f>
        <v>10.969597575279479</v>
      </c>
      <c r="K1235" s="27">
        <f t="shared" ref="K1235:K1298" si="496">-J1235*$K$5</f>
        <v>-5484.7987876397401</v>
      </c>
      <c r="L1235" s="16">
        <f>Daten!G1235</f>
        <v>754</v>
      </c>
      <c r="M1235" s="16">
        <f>Daten!H1235</f>
        <v>3547</v>
      </c>
      <c r="N1235" s="16">
        <f>Daten!I1235</f>
        <v>1052</v>
      </c>
      <c r="O1235" s="28">
        <f t="shared" ref="O1235:O1298" si="497">(L1235+N1235)/M1235</f>
        <v>0.50916267268113902</v>
      </c>
      <c r="P1235" s="16">
        <f t="shared" ref="P1235:P1298" si="498">M1235*$P$6</f>
        <v>1961.5326807633496</v>
      </c>
      <c r="Q1235" s="21">
        <f t="shared" ref="Q1235:Q1298" si="499">L1235+N1235-P1235</f>
        <v>-155.53268076334962</v>
      </c>
      <c r="R1235" s="27">
        <f t="shared" ref="R1235:R1298" si="500">Q1235*$R$5</f>
        <v>-31106.536152669923</v>
      </c>
      <c r="S1235" s="9">
        <f>Daten!K1235</f>
        <v>25410</v>
      </c>
      <c r="T1235" s="9">
        <f>Daten!L1235</f>
        <v>393271</v>
      </c>
      <c r="U1235" s="9">
        <f>Daten!M1235</f>
        <v>834272</v>
      </c>
      <c r="V1235" s="9">
        <f>Daten!N1235</f>
        <v>500</v>
      </c>
      <c r="W1235" s="9">
        <f>Daten!O1235</f>
        <v>500</v>
      </c>
      <c r="X1235" s="23">
        <f t="shared" ref="X1235:X1298" si="501">S1235/V1235*500+T1235/W1235*500+U1235</f>
        <v>1252953</v>
      </c>
      <c r="Y1235" s="9">
        <f t="shared" ref="Y1235:Y1298" si="502">E1235*$Y$6</f>
        <v>1893446.0730846876</v>
      </c>
      <c r="Z1235" s="21">
        <f t="shared" ref="Z1235:Z1298" si="503">X1235-Y1235</f>
        <v>-640493.07308468758</v>
      </c>
      <c r="AA1235" s="27">
        <f t="shared" ref="AA1235:AA1298" si="504">-Z1235*$AA$5</f>
        <v>64049.307308468764</v>
      </c>
      <c r="AB1235" s="32">
        <f t="shared" ref="AB1235:AB1298" si="505">K1235+R1235+AA1235</f>
        <v>27457.972368159099</v>
      </c>
      <c r="AC1235" s="31">
        <f t="shared" ref="AC1235:AC1298" si="506">MAX(0,AB1235)</f>
        <v>27457.972368159099</v>
      </c>
      <c r="AG1235" s="26">
        <f t="shared" ref="AG1235:AG1298" si="507">IF(AB1235&gt;0,K1235,0)</f>
        <v>-5484.7987876397401</v>
      </c>
      <c r="AH1235" s="26">
        <f t="shared" ref="AH1235:AH1298" si="508">IF(AB1235&gt;0,AA1235,0)</f>
        <v>64049.307308468764</v>
      </c>
      <c r="AI1235" s="26">
        <f t="shared" ref="AI1235:AI1298" si="509">AG1235+AH1235</f>
        <v>58564.508520829026</v>
      </c>
      <c r="AJ1235" s="26">
        <f t="shared" ref="AJ1235:AJ1298" si="510">IF(AND(V1235=500,W1235=500),1,0)</f>
        <v>1</v>
      </c>
      <c r="AK1235" s="26">
        <f t="shared" ref="AK1235:AK1298" si="511">IF(AND(AJ1235=1,AI1235&gt;=E1235*$AK$5),AI1235,0)</f>
        <v>58564.508520829026</v>
      </c>
      <c r="AL1235" s="26">
        <f t="shared" ref="AL1235:AL1298" ca="1" si="512">IF(OFFSET($AK$6,C1235,0)=0,0,ROUND(AK1235*OFFSET($AF$6,C1235,0)/OFFSET($AK$6,C1235,0),0))</f>
        <v>111868</v>
      </c>
      <c r="AM1235" s="26">
        <f t="shared" ref="AM1235:AM1298" ca="1" si="513">IF(AL1235&gt;0,C1235*10+1,0)</f>
        <v>41</v>
      </c>
      <c r="AN1235" s="26">
        <f ca="1">IF(AM1235=0,0,COUNTIF($AM$19:AM1235,C1235*10+1))</f>
        <v>161</v>
      </c>
      <c r="AO1235" s="21">
        <f t="shared" ref="AO1235:AO1298" ca="1" si="514">IF(AN1235=1,OFFSET($AF$6,C1235,0)-OFFSET($AL$6,C1235,0),0)</f>
        <v>0</v>
      </c>
      <c r="AP1235" s="33">
        <f t="shared" ref="AP1235:AP1298" ca="1" si="515">AL1235+AO1235</f>
        <v>111868</v>
      </c>
      <c r="AR1235" s="111">
        <v>50564</v>
      </c>
      <c r="AS1235" s="26"/>
    </row>
    <row r="1236" spans="1:45" x14ac:dyDescent="0.2">
      <c r="A1236" s="15">
        <f>Daten!A1236</f>
        <v>41607</v>
      </c>
      <c r="B1236" s="8" t="str">
        <f>Daten!B1236</f>
        <v>Gallneukirchen</v>
      </c>
      <c r="C1236" s="15">
        <f t="shared" si="491"/>
        <v>4</v>
      </c>
      <c r="D1236" s="10">
        <f>Daten!D1236</f>
        <v>0</v>
      </c>
      <c r="E1236" s="9">
        <f>Daten!E1236</f>
        <v>6583</v>
      </c>
      <c r="F1236" s="9">
        <f>Daten!F1236</f>
        <v>6290</v>
      </c>
      <c r="G1236" s="27">
        <f t="shared" si="492"/>
        <v>293</v>
      </c>
      <c r="H1236" s="29">
        <f t="shared" si="493"/>
        <v>4.6581875993640699E-2</v>
      </c>
      <c r="I1236" s="21">
        <f t="shared" si="494"/>
        <v>81.135993790574915</v>
      </c>
      <c r="J1236" s="21">
        <f t="shared" si="495"/>
        <v>211.8640062094251</v>
      </c>
      <c r="K1236" s="27">
        <f t="shared" si="496"/>
        <v>-105932.00310471255</v>
      </c>
      <c r="L1236" s="16">
        <f>Daten!G1236</f>
        <v>917</v>
      </c>
      <c r="M1236" s="16">
        <f>Daten!H1236</f>
        <v>4506</v>
      </c>
      <c r="N1236" s="16">
        <f>Daten!I1236</f>
        <v>1160</v>
      </c>
      <c r="O1236" s="28">
        <f t="shared" si="497"/>
        <v>0.46094096759875719</v>
      </c>
      <c r="P1236" s="16">
        <f t="shared" si="498"/>
        <v>2491.8709499632519</v>
      </c>
      <c r="Q1236" s="21">
        <f t="shared" si="499"/>
        <v>-414.87094996325186</v>
      </c>
      <c r="R1236" s="27">
        <f t="shared" si="500"/>
        <v>-82974.189992650368</v>
      </c>
      <c r="S1236" s="9">
        <f>Daten!K1236</f>
        <v>1888</v>
      </c>
      <c r="T1236" s="9">
        <f>Daten!L1236</f>
        <v>479416</v>
      </c>
      <c r="U1236" s="9">
        <f>Daten!M1236</f>
        <v>1316786</v>
      </c>
      <c r="V1236" s="9">
        <f>Daten!N1236</f>
        <v>500</v>
      </c>
      <c r="W1236" s="9">
        <f>Daten!O1236</f>
        <v>500</v>
      </c>
      <c r="X1236" s="23">
        <f t="shared" si="501"/>
        <v>1798090</v>
      </c>
      <c r="Y1236" s="9">
        <f t="shared" si="502"/>
        <v>2328517.7468926767</v>
      </c>
      <c r="Z1236" s="21">
        <f t="shared" si="503"/>
        <v>-530427.74689267669</v>
      </c>
      <c r="AA1236" s="27">
        <f t="shared" si="504"/>
        <v>53042.774689267673</v>
      </c>
      <c r="AB1236" s="32">
        <f t="shared" si="505"/>
        <v>-135863.41840809525</v>
      </c>
      <c r="AC1236" s="31">
        <f t="shared" si="506"/>
        <v>0</v>
      </c>
      <c r="AG1236" s="26">
        <f t="shared" si="507"/>
        <v>0</v>
      </c>
      <c r="AH1236" s="26">
        <f t="shared" si="508"/>
        <v>0</v>
      </c>
      <c r="AI1236" s="26">
        <f t="shared" si="509"/>
        <v>0</v>
      </c>
      <c r="AJ1236" s="26">
        <f t="shared" si="510"/>
        <v>1</v>
      </c>
      <c r="AK1236" s="26">
        <f t="shared" si="511"/>
        <v>0</v>
      </c>
      <c r="AL1236" s="26">
        <f t="shared" ca="1" si="512"/>
        <v>0</v>
      </c>
      <c r="AM1236" s="26">
        <f t="shared" ca="1" si="513"/>
        <v>0</v>
      </c>
      <c r="AN1236" s="26">
        <f ca="1">IF(AM1236=0,0,COUNTIF($AM$19:AM1236,C1236*10+1))</f>
        <v>0</v>
      </c>
      <c r="AO1236" s="21">
        <f t="shared" ca="1" si="514"/>
        <v>0</v>
      </c>
      <c r="AP1236" s="33">
        <f t="shared" ca="1" si="515"/>
        <v>0</v>
      </c>
      <c r="AR1236" s="111">
        <v>0</v>
      </c>
      <c r="AS1236" s="26"/>
    </row>
    <row r="1237" spans="1:45" x14ac:dyDescent="0.2">
      <c r="A1237" s="15">
        <f>Daten!A1237</f>
        <v>41608</v>
      </c>
      <c r="B1237" s="8" t="str">
        <f>Daten!B1237</f>
        <v>Goldwörth</v>
      </c>
      <c r="C1237" s="15">
        <f t="shared" si="491"/>
        <v>4</v>
      </c>
      <c r="D1237" s="10">
        <f>Daten!D1237</f>
        <v>0</v>
      </c>
      <c r="E1237" s="9">
        <f>Daten!E1237</f>
        <v>817</v>
      </c>
      <c r="F1237" s="9">
        <f>Daten!F1237</f>
        <v>899</v>
      </c>
      <c r="G1237" s="27">
        <f t="shared" si="492"/>
        <v>-82</v>
      </c>
      <c r="H1237" s="29">
        <f t="shared" si="493"/>
        <v>-9.1212458286985543E-2</v>
      </c>
      <c r="I1237" s="21">
        <f t="shared" si="494"/>
        <v>11.596384486125094</v>
      </c>
      <c r="J1237" s="21">
        <f t="shared" si="495"/>
        <v>-93.596384486125089</v>
      </c>
      <c r="K1237" s="27">
        <f t="shared" si="496"/>
        <v>46798.192243062542</v>
      </c>
      <c r="L1237" s="16">
        <f>Daten!G1237</f>
        <v>116</v>
      </c>
      <c r="M1237" s="16">
        <f>Daten!H1237</f>
        <v>555</v>
      </c>
      <c r="N1237" s="16">
        <f>Daten!I1237</f>
        <v>146</v>
      </c>
      <c r="O1237" s="28">
        <f t="shared" si="497"/>
        <v>0.47207207207207208</v>
      </c>
      <c r="P1237" s="16">
        <f t="shared" si="498"/>
        <v>306.92152179973471</v>
      </c>
      <c r="Q1237" s="21">
        <f t="shared" si="499"/>
        <v>-44.921521799734705</v>
      </c>
      <c r="R1237" s="27">
        <f t="shared" si="500"/>
        <v>-8984.304359946942</v>
      </c>
      <c r="S1237" s="9">
        <f>Daten!K1237</f>
        <v>9123</v>
      </c>
      <c r="T1237" s="9">
        <f>Daten!L1237</f>
        <v>59211</v>
      </c>
      <c r="U1237" s="9">
        <f>Daten!M1237</f>
        <v>144888</v>
      </c>
      <c r="V1237" s="9">
        <f>Daten!N1237</f>
        <v>500</v>
      </c>
      <c r="W1237" s="9">
        <f>Daten!O1237</f>
        <v>500</v>
      </c>
      <c r="X1237" s="23">
        <f t="shared" si="501"/>
        <v>213222</v>
      </c>
      <c r="Y1237" s="9">
        <f t="shared" si="502"/>
        <v>288986.63211473747</v>
      </c>
      <c r="Z1237" s="21">
        <f t="shared" si="503"/>
        <v>-75764.632114737469</v>
      </c>
      <c r="AA1237" s="27">
        <f t="shared" si="504"/>
        <v>7576.4632114737469</v>
      </c>
      <c r="AB1237" s="32">
        <f t="shared" si="505"/>
        <v>45390.35109458935</v>
      </c>
      <c r="AC1237" s="31">
        <f t="shared" si="506"/>
        <v>45390.35109458935</v>
      </c>
      <c r="AG1237" s="26">
        <f t="shared" si="507"/>
        <v>46798.192243062542</v>
      </c>
      <c r="AH1237" s="26">
        <f t="shared" si="508"/>
        <v>7576.4632114737469</v>
      </c>
      <c r="AI1237" s="26">
        <f t="shared" si="509"/>
        <v>54374.655454536289</v>
      </c>
      <c r="AJ1237" s="26">
        <f t="shared" si="510"/>
        <v>1</v>
      </c>
      <c r="AK1237" s="26">
        <f t="shared" si="511"/>
        <v>54374.655454536289</v>
      </c>
      <c r="AL1237" s="26">
        <f t="shared" ca="1" si="512"/>
        <v>103865</v>
      </c>
      <c r="AM1237" s="26">
        <f t="shared" ca="1" si="513"/>
        <v>41</v>
      </c>
      <c r="AN1237" s="26">
        <f ca="1">IF(AM1237=0,0,COUNTIF($AM$19:AM1237,C1237*10+1))</f>
        <v>162</v>
      </c>
      <c r="AO1237" s="21">
        <f t="shared" ca="1" si="514"/>
        <v>0</v>
      </c>
      <c r="AP1237" s="33">
        <f t="shared" ca="1" si="515"/>
        <v>103865</v>
      </c>
      <c r="AR1237" s="111">
        <v>46947</v>
      </c>
      <c r="AS1237" s="26"/>
    </row>
    <row r="1238" spans="1:45" x14ac:dyDescent="0.2">
      <c r="A1238" s="15">
        <f>Daten!A1238</f>
        <v>41609</v>
      </c>
      <c r="B1238" s="8" t="str">
        <f>Daten!B1238</f>
        <v>Gramastetten</v>
      </c>
      <c r="C1238" s="15">
        <f t="shared" si="491"/>
        <v>4</v>
      </c>
      <c r="D1238" s="10">
        <f>Daten!D1238</f>
        <v>0</v>
      </c>
      <c r="E1238" s="9">
        <f>Daten!E1238</f>
        <v>5119</v>
      </c>
      <c r="F1238" s="9">
        <f>Daten!F1238</f>
        <v>5005</v>
      </c>
      <c r="G1238" s="27">
        <f t="shared" si="492"/>
        <v>114</v>
      </c>
      <c r="H1238" s="29">
        <f t="shared" si="493"/>
        <v>2.2777222777222779E-2</v>
      </c>
      <c r="I1238" s="21">
        <f t="shared" si="494"/>
        <v>64.560516521753172</v>
      </c>
      <c r="J1238" s="21">
        <f t="shared" si="495"/>
        <v>49.439483478246828</v>
      </c>
      <c r="K1238" s="27">
        <f t="shared" si="496"/>
        <v>-24719.741739123416</v>
      </c>
      <c r="L1238" s="16">
        <f>Daten!G1238</f>
        <v>799</v>
      </c>
      <c r="M1238" s="16">
        <f>Daten!H1238</f>
        <v>3262</v>
      </c>
      <c r="N1238" s="16">
        <f>Daten!I1238</f>
        <v>1058</v>
      </c>
      <c r="O1238" s="28">
        <f t="shared" si="497"/>
        <v>0.56928264868179035</v>
      </c>
      <c r="P1238" s="16">
        <f t="shared" si="498"/>
        <v>1803.9243317310536</v>
      </c>
      <c r="Q1238" s="21">
        <f t="shared" si="499"/>
        <v>53.075668268946401</v>
      </c>
      <c r="R1238" s="27">
        <f t="shared" si="500"/>
        <v>10615.13365378928</v>
      </c>
      <c r="S1238" s="9">
        <f>Daten!K1238</f>
        <v>34228</v>
      </c>
      <c r="T1238" s="9">
        <f>Daten!L1238</f>
        <v>413947</v>
      </c>
      <c r="U1238" s="9">
        <f>Daten!M1238</f>
        <v>397952</v>
      </c>
      <c r="V1238" s="9">
        <f>Daten!N1238</f>
        <v>500</v>
      </c>
      <c r="W1238" s="9">
        <f>Daten!O1238</f>
        <v>500</v>
      </c>
      <c r="X1238" s="23">
        <f t="shared" si="501"/>
        <v>846127</v>
      </c>
      <c r="Y1238" s="9">
        <f t="shared" si="502"/>
        <v>1810676.3400187774</v>
      </c>
      <c r="Z1238" s="21">
        <f t="shared" si="503"/>
        <v>-964549.34001877741</v>
      </c>
      <c r="AA1238" s="27">
        <f t="shared" si="504"/>
        <v>96454.934001877744</v>
      </c>
      <c r="AB1238" s="32">
        <f t="shared" si="505"/>
        <v>82350.325916543603</v>
      </c>
      <c r="AC1238" s="31">
        <f t="shared" si="506"/>
        <v>82350.325916543603</v>
      </c>
      <c r="AG1238" s="26">
        <f t="shared" si="507"/>
        <v>-24719.741739123416</v>
      </c>
      <c r="AH1238" s="26">
        <f t="shared" si="508"/>
        <v>96454.934001877744</v>
      </c>
      <c r="AI1238" s="26">
        <f t="shared" si="509"/>
        <v>71735.192262754324</v>
      </c>
      <c r="AJ1238" s="26">
        <f t="shared" si="510"/>
        <v>1</v>
      </c>
      <c r="AK1238" s="26">
        <f t="shared" si="511"/>
        <v>71735.192262754324</v>
      </c>
      <c r="AL1238" s="26">
        <f t="shared" ca="1" si="512"/>
        <v>137026</v>
      </c>
      <c r="AM1238" s="26">
        <f t="shared" ca="1" si="513"/>
        <v>41</v>
      </c>
      <c r="AN1238" s="26">
        <f ca="1">IF(AM1238=0,0,COUNTIF($AM$19:AM1238,C1238*10+1))</f>
        <v>163</v>
      </c>
      <c r="AO1238" s="21">
        <f t="shared" ca="1" si="514"/>
        <v>0</v>
      </c>
      <c r="AP1238" s="33">
        <f t="shared" ca="1" si="515"/>
        <v>137026</v>
      </c>
      <c r="AR1238" s="111">
        <v>61935</v>
      </c>
      <c r="AS1238" s="26"/>
    </row>
    <row r="1239" spans="1:45" x14ac:dyDescent="0.2">
      <c r="A1239" s="15">
        <f>Daten!A1239</f>
        <v>41610</v>
      </c>
      <c r="B1239" s="8" t="str">
        <f>Daten!B1239</f>
        <v>Haibach im Mühlkreis</v>
      </c>
      <c r="C1239" s="15">
        <f t="shared" si="491"/>
        <v>4</v>
      </c>
      <c r="D1239" s="10">
        <f>Daten!D1239</f>
        <v>0</v>
      </c>
      <c r="E1239" s="9">
        <f>Daten!E1239</f>
        <v>923</v>
      </c>
      <c r="F1239" s="9">
        <f>Daten!F1239</f>
        <v>891</v>
      </c>
      <c r="G1239" s="27">
        <f t="shared" si="492"/>
        <v>32</v>
      </c>
      <c r="H1239" s="29">
        <f t="shared" si="493"/>
        <v>3.5914702581369251E-2</v>
      </c>
      <c r="I1239" s="21">
        <f t="shared" si="494"/>
        <v>11.493190853323092</v>
      </c>
      <c r="J1239" s="21">
        <f t="shared" si="495"/>
        <v>20.506809146676908</v>
      </c>
      <c r="K1239" s="27">
        <f t="shared" si="496"/>
        <v>-10253.404573338454</v>
      </c>
      <c r="L1239" s="16">
        <f>Daten!G1239</f>
        <v>150</v>
      </c>
      <c r="M1239" s="16">
        <f>Daten!H1239</f>
        <v>610</v>
      </c>
      <c r="N1239" s="16">
        <f>Daten!I1239</f>
        <v>163</v>
      </c>
      <c r="O1239" s="28">
        <f t="shared" si="497"/>
        <v>0.5131147540983606</v>
      </c>
      <c r="P1239" s="16">
        <f t="shared" si="498"/>
        <v>337.33716810421294</v>
      </c>
      <c r="Q1239" s="21">
        <f t="shared" si="499"/>
        <v>-24.337168104212935</v>
      </c>
      <c r="R1239" s="27">
        <f t="shared" si="500"/>
        <v>-4867.4336208425866</v>
      </c>
      <c r="S1239" s="9">
        <f>Daten!K1239</f>
        <v>9635</v>
      </c>
      <c r="T1239" s="9">
        <f>Daten!L1239</f>
        <v>48164</v>
      </c>
      <c r="U1239" s="9">
        <f>Daten!M1239</f>
        <v>13657</v>
      </c>
      <c r="V1239" s="9">
        <f>Daten!N1239</f>
        <v>500</v>
      </c>
      <c r="W1239" s="9">
        <f>Daten!O1239</f>
        <v>500</v>
      </c>
      <c r="X1239" s="23">
        <f t="shared" si="501"/>
        <v>71456</v>
      </c>
      <c r="Y1239" s="9">
        <f t="shared" si="502"/>
        <v>326480.61375997879</v>
      </c>
      <c r="Z1239" s="21">
        <f t="shared" si="503"/>
        <v>-255024.61375997879</v>
      </c>
      <c r="AA1239" s="27">
        <f t="shared" si="504"/>
        <v>25502.461375997882</v>
      </c>
      <c r="AB1239" s="32">
        <f t="shared" si="505"/>
        <v>10381.623181816842</v>
      </c>
      <c r="AC1239" s="31">
        <f t="shared" si="506"/>
        <v>10381.623181816842</v>
      </c>
      <c r="AG1239" s="26">
        <f t="shared" si="507"/>
        <v>-10253.404573338454</v>
      </c>
      <c r="AH1239" s="26">
        <f t="shared" si="508"/>
        <v>25502.461375997882</v>
      </c>
      <c r="AI1239" s="26">
        <f t="shared" si="509"/>
        <v>15249.056802659428</v>
      </c>
      <c r="AJ1239" s="26">
        <f t="shared" si="510"/>
        <v>1</v>
      </c>
      <c r="AK1239" s="26">
        <f t="shared" si="511"/>
        <v>15249.056802659428</v>
      </c>
      <c r="AL1239" s="26">
        <f t="shared" ca="1" si="512"/>
        <v>29128</v>
      </c>
      <c r="AM1239" s="26">
        <f t="shared" ca="1" si="513"/>
        <v>41</v>
      </c>
      <c r="AN1239" s="26">
        <f ca="1">IF(AM1239=0,0,COUNTIF($AM$19:AM1239,C1239*10+1))</f>
        <v>164</v>
      </c>
      <c r="AO1239" s="21">
        <f t="shared" ca="1" si="514"/>
        <v>0</v>
      </c>
      <c r="AP1239" s="33">
        <f t="shared" ca="1" si="515"/>
        <v>29128</v>
      </c>
      <c r="AR1239" s="111">
        <v>13166</v>
      </c>
      <c r="AS1239" s="26"/>
    </row>
    <row r="1240" spans="1:45" x14ac:dyDescent="0.2">
      <c r="A1240" s="15">
        <f>Daten!A1240</f>
        <v>41611</v>
      </c>
      <c r="B1240" s="8" t="str">
        <f>Daten!B1240</f>
        <v>Hellmonsödt</v>
      </c>
      <c r="C1240" s="15">
        <f t="shared" si="491"/>
        <v>4</v>
      </c>
      <c r="D1240" s="10">
        <f>Daten!D1240</f>
        <v>0</v>
      </c>
      <c r="E1240" s="9">
        <f>Daten!E1240</f>
        <v>2337</v>
      </c>
      <c r="F1240" s="9">
        <f>Daten!F1240</f>
        <v>2230</v>
      </c>
      <c r="G1240" s="27">
        <f t="shared" si="492"/>
        <v>107</v>
      </c>
      <c r="H1240" s="29">
        <f t="shared" si="493"/>
        <v>4.7982062780269057E-2</v>
      </c>
      <c r="I1240" s="21">
        <f t="shared" si="494"/>
        <v>28.765225143558354</v>
      </c>
      <c r="J1240" s="21">
        <f t="shared" si="495"/>
        <v>78.234774856441646</v>
      </c>
      <c r="K1240" s="27">
        <f t="shared" si="496"/>
        <v>-39117.38742822082</v>
      </c>
      <c r="L1240" s="16">
        <f>Daten!G1240</f>
        <v>335</v>
      </c>
      <c r="M1240" s="16">
        <f>Daten!H1240</f>
        <v>1491</v>
      </c>
      <c r="N1240" s="16">
        <f>Daten!I1240</f>
        <v>511</v>
      </c>
      <c r="O1240" s="28">
        <f t="shared" si="497"/>
        <v>0.56740442655935619</v>
      </c>
      <c r="P1240" s="16">
        <f t="shared" si="498"/>
        <v>824.54052072685488</v>
      </c>
      <c r="Q1240" s="21">
        <f t="shared" si="499"/>
        <v>21.459479273145121</v>
      </c>
      <c r="R1240" s="27">
        <f t="shared" si="500"/>
        <v>4291.8958546290241</v>
      </c>
      <c r="S1240" s="9">
        <f>Daten!K1240</f>
        <v>10021</v>
      </c>
      <c r="T1240" s="9">
        <f>Daten!L1240</f>
        <v>186159</v>
      </c>
      <c r="U1240" s="9">
        <f>Daten!M1240</f>
        <v>380112</v>
      </c>
      <c r="V1240" s="9">
        <f>Daten!N1240</f>
        <v>500</v>
      </c>
      <c r="W1240" s="9">
        <f>Daten!O1240</f>
        <v>500</v>
      </c>
      <c r="X1240" s="23">
        <f t="shared" si="501"/>
        <v>576292</v>
      </c>
      <c r="Y1240" s="9">
        <f t="shared" si="502"/>
        <v>826636.18023517926</v>
      </c>
      <c r="Z1240" s="21">
        <f t="shared" si="503"/>
        <v>-250344.18023517926</v>
      </c>
      <c r="AA1240" s="27">
        <f t="shared" si="504"/>
        <v>25034.418023517926</v>
      </c>
      <c r="AB1240" s="32">
        <f t="shared" si="505"/>
        <v>-9791.0735500738701</v>
      </c>
      <c r="AC1240" s="31">
        <f t="shared" si="506"/>
        <v>0</v>
      </c>
      <c r="AG1240" s="26">
        <f t="shared" si="507"/>
        <v>0</v>
      </c>
      <c r="AH1240" s="26">
        <f t="shared" si="508"/>
        <v>0</v>
      </c>
      <c r="AI1240" s="26">
        <f t="shared" si="509"/>
        <v>0</v>
      </c>
      <c r="AJ1240" s="26">
        <f t="shared" si="510"/>
        <v>1</v>
      </c>
      <c r="AK1240" s="26">
        <f t="shared" si="511"/>
        <v>0</v>
      </c>
      <c r="AL1240" s="26">
        <f t="shared" ca="1" si="512"/>
        <v>0</v>
      </c>
      <c r="AM1240" s="26">
        <f t="shared" ca="1" si="513"/>
        <v>0</v>
      </c>
      <c r="AN1240" s="26">
        <f ca="1">IF(AM1240=0,0,COUNTIF($AM$19:AM1240,C1240*10+1))</f>
        <v>0</v>
      </c>
      <c r="AO1240" s="21">
        <f t="shared" ca="1" si="514"/>
        <v>0</v>
      </c>
      <c r="AP1240" s="33">
        <f t="shared" ca="1" si="515"/>
        <v>0</v>
      </c>
      <c r="AR1240" s="111">
        <v>0</v>
      </c>
      <c r="AS1240" s="26"/>
    </row>
    <row r="1241" spans="1:45" x14ac:dyDescent="0.2">
      <c r="A1241" s="15">
        <f>Daten!A1241</f>
        <v>41612</v>
      </c>
      <c r="B1241" s="8" t="str">
        <f>Daten!B1241</f>
        <v>Herzogsdorf</v>
      </c>
      <c r="C1241" s="15">
        <f t="shared" si="491"/>
        <v>4</v>
      </c>
      <c r="D1241" s="10">
        <f>Daten!D1241</f>
        <v>0</v>
      </c>
      <c r="E1241" s="9">
        <f>Daten!E1241</f>
        <v>2648</v>
      </c>
      <c r="F1241" s="9">
        <f>Daten!F1241</f>
        <v>2462</v>
      </c>
      <c r="G1241" s="27">
        <f t="shared" si="492"/>
        <v>186</v>
      </c>
      <c r="H1241" s="29">
        <f t="shared" si="493"/>
        <v>7.5548334687246144E-2</v>
      </c>
      <c r="I1241" s="21">
        <f t="shared" si="494"/>
        <v>31.757840494816445</v>
      </c>
      <c r="J1241" s="21">
        <f t="shared" si="495"/>
        <v>154.24215950518357</v>
      </c>
      <c r="K1241" s="27">
        <f t="shared" si="496"/>
        <v>-77121.079752591788</v>
      </c>
      <c r="L1241" s="16">
        <f>Daten!G1241</f>
        <v>435</v>
      </c>
      <c r="M1241" s="16">
        <f>Daten!H1241</f>
        <v>1814</v>
      </c>
      <c r="N1241" s="16">
        <f>Daten!I1241</f>
        <v>399</v>
      </c>
      <c r="O1241" s="28">
        <f t="shared" si="497"/>
        <v>0.45975744211686881</v>
      </c>
      <c r="P1241" s="16">
        <f t="shared" si="498"/>
        <v>1003.1633162967906</v>
      </c>
      <c r="Q1241" s="21">
        <f t="shared" si="499"/>
        <v>-169.16331629679064</v>
      </c>
      <c r="R1241" s="27">
        <f t="shared" si="500"/>
        <v>-33832.663259358131</v>
      </c>
      <c r="S1241" s="9">
        <f>Daten!K1241</f>
        <v>25930</v>
      </c>
      <c r="T1241" s="9">
        <f>Daten!L1241</f>
        <v>179632</v>
      </c>
      <c r="U1241" s="9">
        <f>Daten!M1241</f>
        <v>316281</v>
      </c>
      <c r="V1241" s="9">
        <f>Daten!N1241</f>
        <v>500</v>
      </c>
      <c r="W1241" s="9">
        <f>Daten!O1241</f>
        <v>500</v>
      </c>
      <c r="X1241" s="23">
        <f t="shared" si="501"/>
        <v>521843</v>
      </c>
      <c r="Y1241" s="9">
        <f t="shared" si="502"/>
        <v>936642.10751508549</v>
      </c>
      <c r="Z1241" s="21">
        <f t="shared" si="503"/>
        <v>-414799.10751508549</v>
      </c>
      <c r="AA1241" s="27">
        <f t="shared" si="504"/>
        <v>41479.910751508549</v>
      </c>
      <c r="AB1241" s="32">
        <f t="shared" si="505"/>
        <v>-69473.83226044137</v>
      </c>
      <c r="AC1241" s="31">
        <f t="shared" si="506"/>
        <v>0</v>
      </c>
      <c r="AG1241" s="26">
        <f t="shared" si="507"/>
        <v>0</v>
      </c>
      <c r="AH1241" s="26">
        <f t="shared" si="508"/>
        <v>0</v>
      </c>
      <c r="AI1241" s="26">
        <f t="shared" si="509"/>
        <v>0</v>
      </c>
      <c r="AJ1241" s="26">
        <f t="shared" si="510"/>
        <v>1</v>
      </c>
      <c r="AK1241" s="26">
        <f t="shared" si="511"/>
        <v>0</v>
      </c>
      <c r="AL1241" s="26">
        <f t="shared" ca="1" si="512"/>
        <v>0</v>
      </c>
      <c r="AM1241" s="26">
        <f t="shared" ca="1" si="513"/>
        <v>0</v>
      </c>
      <c r="AN1241" s="26">
        <f ca="1">IF(AM1241=0,0,COUNTIF($AM$19:AM1241,C1241*10+1))</f>
        <v>0</v>
      </c>
      <c r="AO1241" s="21">
        <f t="shared" ca="1" si="514"/>
        <v>0</v>
      </c>
      <c r="AP1241" s="33">
        <f t="shared" ca="1" si="515"/>
        <v>0</v>
      </c>
      <c r="AR1241" s="111">
        <v>0</v>
      </c>
      <c r="AS1241" s="26"/>
    </row>
    <row r="1242" spans="1:45" x14ac:dyDescent="0.2">
      <c r="A1242" s="15">
        <f>Daten!A1242</f>
        <v>41613</v>
      </c>
      <c r="B1242" s="8" t="str">
        <f>Daten!B1242</f>
        <v>Kirchschlag bei Linz</v>
      </c>
      <c r="C1242" s="15">
        <f t="shared" si="491"/>
        <v>4</v>
      </c>
      <c r="D1242" s="10">
        <f>Daten!D1242</f>
        <v>0</v>
      </c>
      <c r="E1242" s="9">
        <f>Daten!E1242</f>
        <v>2201</v>
      </c>
      <c r="F1242" s="9">
        <f>Daten!F1242</f>
        <v>2100</v>
      </c>
      <c r="G1242" s="27">
        <f t="shared" si="492"/>
        <v>101</v>
      </c>
      <c r="H1242" s="29">
        <f t="shared" si="493"/>
        <v>4.8095238095238094E-2</v>
      </c>
      <c r="I1242" s="21">
        <f t="shared" si="494"/>
        <v>27.088328610525807</v>
      </c>
      <c r="J1242" s="21">
        <f t="shared" si="495"/>
        <v>73.911671389474193</v>
      </c>
      <c r="K1242" s="27">
        <f t="shared" si="496"/>
        <v>-36955.835694737099</v>
      </c>
      <c r="L1242" s="16">
        <f>Daten!G1242</f>
        <v>358</v>
      </c>
      <c r="M1242" s="16">
        <f>Daten!H1242</f>
        <v>1491</v>
      </c>
      <c r="N1242" s="16">
        <f>Daten!I1242</f>
        <v>352</v>
      </c>
      <c r="O1242" s="28">
        <f t="shared" si="497"/>
        <v>0.47619047619047616</v>
      </c>
      <c r="P1242" s="16">
        <f t="shared" si="498"/>
        <v>824.54052072685488</v>
      </c>
      <c r="Q1242" s="21">
        <f t="shared" si="499"/>
        <v>-114.54052072685488</v>
      </c>
      <c r="R1242" s="27">
        <f t="shared" si="500"/>
        <v>-22908.104145370977</v>
      </c>
      <c r="S1242" s="9">
        <f>Daten!K1242</f>
        <v>8652</v>
      </c>
      <c r="T1242" s="9">
        <f>Daten!L1242</f>
        <v>207597</v>
      </c>
      <c r="U1242" s="9">
        <f>Daten!M1242</f>
        <v>405054</v>
      </c>
      <c r="V1242" s="9">
        <f>Daten!N1242</f>
        <v>500</v>
      </c>
      <c r="W1242" s="9">
        <f>Daten!O1242</f>
        <v>500</v>
      </c>
      <c r="X1242" s="23">
        <f t="shared" si="501"/>
        <v>621303</v>
      </c>
      <c r="Y1242" s="9">
        <f t="shared" si="502"/>
        <v>778530.69435071875</v>
      </c>
      <c r="Z1242" s="21">
        <f t="shared" si="503"/>
        <v>-157227.69435071875</v>
      </c>
      <c r="AA1242" s="27">
        <f t="shared" si="504"/>
        <v>15722.769435071876</v>
      </c>
      <c r="AB1242" s="32">
        <f t="shared" si="505"/>
        <v>-44141.170405036202</v>
      </c>
      <c r="AC1242" s="31">
        <f t="shared" si="506"/>
        <v>0</v>
      </c>
      <c r="AG1242" s="26">
        <f t="shared" si="507"/>
        <v>0</v>
      </c>
      <c r="AH1242" s="26">
        <f t="shared" si="508"/>
        <v>0</v>
      </c>
      <c r="AI1242" s="26">
        <f t="shared" si="509"/>
        <v>0</v>
      </c>
      <c r="AJ1242" s="26">
        <f t="shared" si="510"/>
        <v>1</v>
      </c>
      <c r="AK1242" s="26">
        <f t="shared" si="511"/>
        <v>0</v>
      </c>
      <c r="AL1242" s="26">
        <f t="shared" ca="1" si="512"/>
        <v>0</v>
      </c>
      <c r="AM1242" s="26">
        <f t="shared" ca="1" si="513"/>
        <v>0</v>
      </c>
      <c r="AN1242" s="26">
        <f ca="1">IF(AM1242=0,0,COUNTIF($AM$19:AM1242,C1242*10+1))</f>
        <v>0</v>
      </c>
      <c r="AO1242" s="21">
        <f t="shared" ca="1" si="514"/>
        <v>0</v>
      </c>
      <c r="AP1242" s="33">
        <f t="shared" ca="1" si="515"/>
        <v>0</v>
      </c>
      <c r="AR1242" s="111">
        <v>0</v>
      </c>
      <c r="AS1242" s="26"/>
    </row>
    <row r="1243" spans="1:45" x14ac:dyDescent="0.2">
      <c r="A1243" s="15">
        <f>Daten!A1243</f>
        <v>41614</v>
      </c>
      <c r="B1243" s="8" t="str">
        <f>Daten!B1243</f>
        <v>Lichtenberg</v>
      </c>
      <c r="C1243" s="15">
        <f t="shared" si="491"/>
        <v>4</v>
      </c>
      <c r="D1243" s="10">
        <f>Daten!D1243</f>
        <v>0</v>
      </c>
      <c r="E1243" s="9">
        <f>Daten!E1243</f>
        <v>2705</v>
      </c>
      <c r="F1243" s="9">
        <f>Daten!F1243</f>
        <v>2685</v>
      </c>
      <c r="G1243" s="27">
        <f t="shared" si="492"/>
        <v>20</v>
      </c>
      <c r="H1243" s="29">
        <f t="shared" si="493"/>
        <v>7.4487895716945996E-3</v>
      </c>
      <c r="I1243" s="21">
        <f t="shared" si="494"/>
        <v>34.634363009172283</v>
      </c>
      <c r="J1243" s="21">
        <f t="shared" si="495"/>
        <v>-14.634363009172283</v>
      </c>
      <c r="K1243" s="27">
        <f t="shared" si="496"/>
        <v>7317.1815045861413</v>
      </c>
      <c r="L1243" s="16">
        <f>Daten!G1243</f>
        <v>440</v>
      </c>
      <c r="M1243" s="16">
        <f>Daten!H1243</f>
        <v>1751</v>
      </c>
      <c r="N1243" s="16">
        <f>Daten!I1243</f>
        <v>514</v>
      </c>
      <c r="O1243" s="28">
        <f t="shared" si="497"/>
        <v>0.54483152484294683</v>
      </c>
      <c r="P1243" s="16">
        <f t="shared" si="498"/>
        <v>968.3235759843883</v>
      </c>
      <c r="Q1243" s="21">
        <f t="shared" si="499"/>
        <v>-14.323575984388299</v>
      </c>
      <c r="R1243" s="27">
        <f t="shared" si="500"/>
        <v>-2864.7151968776598</v>
      </c>
      <c r="S1243" s="9">
        <f>Daten!K1243</f>
        <v>13808</v>
      </c>
      <c r="T1243" s="9">
        <f>Daten!L1243</f>
        <v>222591</v>
      </c>
      <c r="U1243" s="9">
        <f>Daten!M1243</f>
        <v>266970</v>
      </c>
      <c r="V1243" s="9">
        <f>Daten!N1243</f>
        <v>500</v>
      </c>
      <c r="W1243" s="9">
        <f>Daten!O1243</f>
        <v>500</v>
      </c>
      <c r="X1243" s="23">
        <f t="shared" si="501"/>
        <v>503369</v>
      </c>
      <c r="Y1243" s="9">
        <f t="shared" si="502"/>
        <v>956803.96556960209</v>
      </c>
      <c r="Z1243" s="21">
        <f t="shared" si="503"/>
        <v>-453434.96556960209</v>
      </c>
      <c r="AA1243" s="27">
        <f t="shared" si="504"/>
        <v>45343.496556960214</v>
      </c>
      <c r="AB1243" s="32">
        <f t="shared" si="505"/>
        <v>49795.962864668698</v>
      </c>
      <c r="AC1243" s="31">
        <f t="shared" si="506"/>
        <v>49795.962864668698</v>
      </c>
      <c r="AG1243" s="26">
        <f t="shared" si="507"/>
        <v>7317.1815045861413</v>
      </c>
      <c r="AH1243" s="26">
        <f t="shared" si="508"/>
        <v>45343.496556960214</v>
      </c>
      <c r="AI1243" s="26">
        <f t="shared" si="509"/>
        <v>52660.678061546358</v>
      </c>
      <c r="AJ1243" s="26">
        <f t="shared" si="510"/>
        <v>1</v>
      </c>
      <c r="AK1243" s="26">
        <f t="shared" si="511"/>
        <v>52660.678061546358</v>
      </c>
      <c r="AL1243" s="26">
        <f t="shared" ca="1" si="512"/>
        <v>100591</v>
      </c>
      <c r="AM1243" s="26">
        <f t="shared" ca="1" si="513"/>
        <v>41</v>
      </c>
      <c r="AN1243" s="26">
        <f ca="1">IF(AM1243=0,0,COUNTIF($AM$19:AM1243,C1243*10+1))</f>
        <v>165</v>
      </c>
      <c r="AO1243" s="21">
        <f t="shared" ca="1" si="514"/>
        <v>0</v>
      </c>
      <c r="AP1243" s="33">
        <f t="shared" ca="1" si="515"/>
        <v>100591</v>
      </c>
      <c r="AR1243" s="111">
        <v>45467</v>
      </c>
      <c r="AS1243" s="26"/>
    </row>
    <row r="1244" spans="1:45" x14ac:dyDescent="0.2">
      <c r="A1244" s="15">
        <f>Daten!A1244</f>
        <v>41615</v>
      </c>
      <c r="B1244" s="8" t="str">
        <f>Daten!B1244</f>
        <v>Oberneukirchen</v>
      </c>
      <c r="C1244" s="15">
        <f t="shared" si="491"/>
        <v>4</v>
      </c>
      <c r="D1244" s="10">
        <f>Daten!D1244</f>
        <v>0</v>
      </c>
      <c r="E1244" s="9">
        <f>Daten!E1244</f>
        <v>3188</v>
      </c>
      <c r="F1244" s="9">
        <f>Daten!F1244</f>
        <v>3162</v>
      </c>
      <c r="G1244" s="27">
        <f t="shared" si="492"/>
        <v>26</v>
      </c>
      <c r="H1244" s="29">
        <f t="shared" si="493"/>
        <v>8.2226438962681846E-3</v>
      </c>
      <c r="I1244" s="21">
        <f t="shared" si="494"/>
        <v>40.787283364991715</v>
      </c>
      <c r="J1244" s="21">
        <f t="shared" si="495"/>
        <v>-14.787283364991715</v>
      </c>
      <c r="K1244" s="27">
        <f t="shared" si="496"/>
        <v>7393.6416824958578</v>
      </c>
      <c r="L1244" s="16">
        <f>Daten!G1244</f>
        <v>494</v>
      </c>
      <c r="M1244" s="16">
        <f>Daten!H1244</f>
        <v>2088</v>
      </c>
      <c r="N1244" s="16">
        <f>Daten!I1244</f>
        <v>606</v>
      </c>
      <c r="O1244" s="28">
        <f t="shared" si="497"/>
        <v>0.52681992337164751</v>
      </c>
      <c r="P1244" s="16">
        <f t="shared" si="498"/>
        <v>1154.6885360681913</v>
      </c>
      <c r="Q1244" s="21">
        <f t="shared" si="499"/>
        <v>-54.688536068191297</v>
      </c>
      <c r="R1244" s="27">
        <f t="shared" si="500"/>
        <v>-10937.707213638259</v>
      </c>
      <c r="S1244" s="9">
        <f>Daten!K1244</f>
        <v>10553</v>
      </c>
      <c r="T1244" s="9">
        <f>Daten!L1244</f>
        <v>244999</v>
      </c>
      <c r="U1244" s="9">
        <f>Daten!M1244</f>
        <v>522276</v>
      </c>
      <c r="V1244" s="9">
        <f>Daten!N1244</f>
        <v>500</v>
      </c>
      <c r="W1244" s="9">
        <f>Daten!O1244</f>
        <v>500</v>
      </c>
      <c r="X1244" s="23">
        <f t="shared" si="501"/>
        <v>777828</v>
      </c>
      <c r="Y1244" s="9">
        <f t="shared" si="502"/>
        <v>1127649.1838210318</v>
      </c>
      <c r="Z1244" s="21">
        <f t="shared" si="503"/>
        <v>-349821.18382103182</v>
      </c>
      <c r="AA1244" s="27">
        <f t="shared" si="504"/>
        <v>34982.118382103181</v>
      </c>
      <c r="AB1244" s="32">
        <f t="shared" si="505"/>
        <v>31438.052850960779</v>
      </c>
      <c r="AC1244" s="31">
        <f t="shared" si="506"/>
        <v>31438.052850960779</v>
      </c>
      <c r="AG1244" s="26">
        <f t="shared" si="507"/>
        <v>7393.6416824958578</v>
      </c>
      <c r="AH1244" s="26">
        <f t="shared" si="508"/>
        <v>34982.118382103181</v>
      </c>
      <c r="AI1244" s="26">
        <f t="shared" si="509"/>
        <v>42375.760064599039</v>
      </c>
      <c r="AJ1244" s="26">
        <f t="shared" si="510"/>
        <v>1</v>
      </c>
      <c r="AK1244" s="26">
        <f t="shared" si="511"/>
        <v>42375.760064599039</v>
      </c>
      <c r="AL1244" s="26">
        <f t="shared" ca="1" si="512"/>
        <v>80945</v>
      </c>
      <c r="AM1244" s="26">
        <f t="shared" ca="1" si="513"/>
        <v>41</v>
      </c>
      <c r="AN1244" s="26">
        <f ca="1">IF(AM1244=0,0,COUNTIF($AM$19:AM1244,C1244*10+1))</f>
        <v>166</v>
      </c>
      <c r="AO1244" s="21">
        <f t="shared" ca="1" si="514"/>
        <v>0</v>
      </c>
      <c r="AP1244" s="33">
        <f t="shared" ca="1" si="515"/>
        <v>80945</v>
      </c>
      <c r="AR1244" s="111">
        <v>36587</v>
      </c>
      <c r="AS1244" s="26"/>
    </row>
    <row r="1245" spans="1:45" x14ac:dyDescent="0.2">
      <c r="A1245" s="15">
        <f>Daten!A1245</f>
        <v>41616</v>
      </c>
      <c r="B1245" s="8" t="str">
        <f>Daten!B1245</f>
        <v>Ottenschlag im Mühlkreis</v>
      </c>
      <c r="C1245" s="15">
        <f t="shared" si="491"/>
        <v>4</v>
      </c>
      <c r="D1245" s="10">
        <f>Daten!D1245</f>
        <v>0</v>
      </c>
      <c r="E1245" s="9">
        <f>Daten!E1245</f>
        <v>559</v>
      </c>
      <c r="F1245" s="9">
        <f>Daten!F1245</f>
        <v>529</v>
      </c>
      <c r="G1245" s="27">
        <f t="shared" si="492"/>
        <v>30</v>
      </c>
      <c r="H1245" s="29">
        <f t="shared" si="493"/>
        <v>5.6710775047258979E-2</v>
      </c>
      <c r="I1245" s="21">
        <f t="shared" si="494"/>
        <v>6.8236789690324526</v>
      </c>
      <c r="J1245" s="21">
        <f t="shared" si="495"/>
        <v>23.176321030967546</v>
      </c>
      <c r="K1245" s="27">
        <f t="shared" si="496"/>
        <v>-11588.160515483773</v>
      </c>
      <c r="L1245" s="16">
        <f>Daten!G1245</f>
        <v>113</v>
      </c>
      <c r="M1245" s="16">
        <f>Daten!H1245</f>
        <v>360</v>
      </c>
      <c r="N1245" s="16">
        <f>Daten!I1245</f>
        <v>86</v>
      </c>
      <c r="O1245" s="28">
        <f t="shared" si="497"/>
        <v>0.55277777777777781</v>
      </c>
      <c r="P1245" s="16">
        <f t="shared" si="498"/>
        <v>199.0842303565847</v>
      </c>
      <c r="Q1245" s="21">
        <f t="shared" si="499"/>
        <v>-8.4230356584697574E-2</v>
      </c>
      <c r="R1245" s="27">
        <f t="shared" si="500"/>
        <v>-16.846071316939515</v>
      </c>
      <c r="S1245" s="9">
        <f>Daten!K1245</f>
        <v>4247</v>
      </c>
      <c r="T1245" s="9">
        <f>Daten!L1245</f>
        <v>26033</v>
      </c>
      <c r="U1245" s="9">
        <f>Daten!M1245</f>
        <v>12641</v>
      </c>
      <c r="V1245" s="9">
        <f>Daten!N1245</f>
        <v>500</v>
      </c>
      <c r="W1245" s="9">
        <f>Daten!O1245</f>
        <v>500</v>
      </c>
      <c r="X1245" s="23">
        <f t="shared" si="501"/>
        <v>42921</v>
      </c>
      <c r="Y1245" s="9">
        <f t="shared" si="502"/>
        <v>197727.69565745196</v>
      </c>
      <c r="Z1245" s="21">
        <f t="shared" si="503"/>
        <v>-154806.69565745196</v>
      </c>
      <c r="AA1245" s="27">
        <f t="shared" si="504"/>
        <v>15480.669565745196</v>
      </c>
      <c r="AB1245" s="32">
        <f t="shared" si="505"/>
        <v>3875.6629789444851</v>
      </c>
      <c r="AC1245" s="31">
        <f t="shared" si="506"/>
        <v>3875.6629789444851</v>
      </c>
      <c r="AG1245" s="26">
        <f t="shared" si="507"/>
        <v>-11588.160515483773</v>
      </c>
      <c r="AH1245" s="26">
        <f t="shared" si="508"/>
        <v>15480.669565745196</v>
      </c>
      <c r="AI1245" s="26">
        <f t="shared" si="509"/>
        <v>3892.5090502614239</v>
      </c>
      <c r="AJ1245" s="26">
        <f t="shared" si="510"/>
        <v>1</v>
      </c>
      <c r="AK1245" s="26">
        <f t="shared" si="511"/>
        <v>3892.5090502614239</v>
      </c>
      <c r="AL1245" s="26">
        <f t="shared" ca="1" si="512"/>
        <v>7435</v>
      </c>
      <c r="AM1245" s="26">
        <f t="shared" ca="1" si="513"/>
        <v>41</v>
      </c>
      <c r="AN1245" s="26">
        <f ca="1">IF(AM1245=0,0,COUNTIF($AM$19:AM1245,C1245*10+1))</f>
        <v>167</v>
      </c>
      <c r="AO1245" s="21">
        <f t="shared" ca="1" si="514"/>
        <v>0</v>
      </c>
      <c r="AP1245" s="33">
        <f t="shared" ca="1" si="515"/>
        <v>7435</v>
      </c>
      <c r="AR1245" s="111">
        <v>3360</v>
      </c>
      <c r="AS1245" s="26"/>
    </row>
    <row r="1246" spans="1:45" x14ac:dyDescent="0.2">
      <c r="A1246" s="15">
        <f>Daten!A1246</f>
        <v>41617</v>
      </c>
      <c r="B1246" s="8" t="str">
        <f>Daten!B1246</f>
        <v>Ottensheim</v>
      </c>
      <c r="C1246" s="15">
        <f t="shared" si="491"/>
        <v>4</v>
      </c>
      <c r="D1246" s="10">
        <f>Daten!D1246</f>
        <v>0</v>
      </c>
      <c r="E1246" s="9">
        <f>Daten!E1246</f>
        <v>4748</v>
      </c>
      <c r="F1246" s="9">
        <f>Daten!F1246</f>
        <v>4613</v>
      </c>
      <c r="G1246" s="27">
        <f t="shared" si="492"/>
        <v>135</v>
      </c>
      <c r="H1246" s="29">
        <f t="shared" si="493"/>
        <v>2.9265120312161285E-2</v>
      </c>
      <c r="I1246" s="21">
        <f t="shared" si="494"/>
        <v>59.504028514455023</v>
      </c>
      <c r="J1246" s="21">
        <f t="shared" si="495"/>
        <v>75.49597148554497</v>
      </c>
      <c r="K1246" s="27">
        <f t="shared" si="496"/>
        <v>-37747.985742772486</v>
      </c>
      <c r="L1246" s="16">
        <f>Daten!G1246</f>
        <v>703</v>
      </c>
      <c r="M1246" s="16">
        <f>Daten!H1246</f>
        <v>3109</v>
      </c>
      <c r="N1246" s="16">
        <f>Daten!I1246</f>
        <v>936</v>
      </c>
      <c r="O1246" s="28">
        <f t="shared" si="497"/>
        <v>0.52717915728530074</v>
      </c>
      <c r="P1246" s="16">
        <f t="shared" si="498"/>
        <v>1719.3135338295051</v>
      </c>
      <c r="Q1246" s="21">
        <f t="shared" si="499"/>
        <v>-80.313533829505104</v>
      </c>
      <c r="R1246" s="27">
        <f t="shared" si="500"/>
        <v>-16062.706765901021</v>
      </c>
      <c r="S1246" s="9">
        <f>Daten!K1246</f>
        <v>5239</v>
      </c>
      <c r="T1246" s="9">
        <f>Daten!L1246</f>
        <v>373937</v>
      </c>
      <c r="U1246" s="9">
        <f>Daten!M1246</f>
        <v>945424</v>
      </c>
      <c r="V1246" s="9">
        <f>Daten!N1246</f>
        <v>500</v>
      </c>
      <c r="W1246" s="9">
        <f>Daten!O1246</f>
        <v>500</v>
      </c>
      <c r="X1246" s="23">
        <f t="shared" si="501"/>
        <v>1324600</v>
      </c>
      <c r="Y1246" s="9">
        <f t="shared" si="502"/>
        <v>1679447.4042604328</v>
      </c>
      <c r="Z1246" s="21">
        <f t="shared" si="503"/>
        <v>-354847.40426043281</v>
      </c>
      <c r="AA1246" s="27">
        <f t="shared" si="504"/>
        <v>35484.740426043281</v>
      </c>
      <c r="AB1246" s="32">
        <f t="shared" si="505"/>
        <v>-18325.952082630225</v>
      </c>
      <c r="AC1246" s="31">
        <f t="shared" si="506"/>
        <v>0</v>
      </c>
      <c r="AG1246" s="26">
        <f t="shared" si="507"/>
        <v>0</v>
      </c>
      <c r="AH1246" s="26">
        <f t="shared" si="508"/>
        <v>0</v>
      </c>
      <c r="AI1246" s="26">
        <f t="shared" si="509"/>
        <v>0</v>
      </c>
      <c r="AJ1246" s="26">
        <f t="shared" si="510"/>
        <v>1</v>
      </c>
      <c r="AK1246" s="26">
        <f t="shared" si="511"/>
        <v>0</v>
      </c>
      <c r="AL1246" s="26">
        <f t="shared" ca="1" si="512"/>
        <v>0</v>
      </c>
      <c r="AM1246" s="26">
        <f t="shared" ca="1" si="513"/>
        <v>0</v>
      </c>
      <c r="AN1246" s="26">
        <f ca="1">IF(AM1246=0,0,COUNTIF($AM$19:AM1246,C1246*10+1))</f>
        <v>0</v>
      </c>
      <c r="AO1246" s="21">
        <f t="shared" ca="1" si="514"/>
        <v>0</v>
      </c>
      <c r="AP1246" s="33">
        <f t="shared" ca="1" si="515"/>
        <v>0</v>
      </c>
      <c r="AR1246" s="111">
        <v>0</v>
      </c>
      <c r="AS1246" s="26"/>
    </row>
    <row r="1247" spans="1:45" x14ac:dyDescent="0.2">
      <c r="A1247" s="15">
        <f>Daten!A1247</f>
        <v>41618</v>
      </c>
      <c r="B1247" s="8" t="str">
        <f>Daten!B1247</f>
        <v>Puchenau</v>
      </c>
      <c r="C1247" s="15">
        <f t="shared" si="491"/>
        <v>4</v>
      </c>
      <c r="D1247" s="10">
        <f>Daten!D1247</f>
        <v>0</v>
      </c>
      <c r="E1247" s="9">
        <f>Daten!E1247</f>
        <v>4454</v>
      </c>
      <c r="F1247" s="9">
        <f>Daten!F1247</f>
        <v>4420</v>
      </c>
      <c r="G1247" s="27">
        <f t="shared" si="492"/>
        <v>34</v>
      </c>
      <c r="H1247" s="29">
        <f t="shared" si="493"/>
        <v>7.6923076923076927E-3</v>
      </c>
      <c r="I1247" s="21">
        <f t="shared" si="494"/>
        <v>57.014482123106696</v>
      </c>
      <c r="J1247" s="21">
        <f t="shared" si="495"/>
        <v>-23.014482123106696</v>
      </c>
      <c r="K1247" s="27">
        <f t="shared" si="496"/>
        <v>11507.241061553348</v>
      </c>
      <c r="L1247" s="16">
        <f>Daten!G1247</f>
        <v>615</v>
      </c>
      <c r="M1247" s="16">
        <f>Daten!H1247</f>
        <v>2706</v>
      </c>
      <c r="N1247" s="16">
        <f>Daten!I1247</f>
        <v>1133</v>
      </c>
      <c r="O1247" s="28">
        <f t="shared" si="497"/>
        <v>0.64597191426459721</v>
      </c>
      <c r="P1247" s="16">
        <f t="shared" si="498"/>
        <v>1496.4497981803283</v>
      </c>
      <c r="Q1247" s="21">
        <f t="shared" si="499"/>
        <v>251.55020181967166</v>
      </c>
      <c r="R1247" s="27">
        <f t="shared" si="500"/>
        <v>50310.040363934328</v>
      </c>
      <c r="S1247" s="9">
        <f>Daten!K1247</f>
        <v>3618</v>
      </c>
      <c r="T1247" s="9">
        <f>Daten!L1247</f>
        <v>376072</v>
      </c>
      <c r="U1247" s="9">
        <f>Daten!M1247</f>
        <v>336430</v>
      </c>
      <c r="V1247" s="9">
        <f>Daten!N1247</f>
        <v>500</v>
      </c>
      <c r="W1247" s="9">
        <f>Daten!O1247</f>
        <v>500</v>
      </c>
      <c r="X1247" s="23">
        <f t="shared" si="501"/>
        <v>716120</v>
      </c>
      <c r="Y1247" s="9">
        <f t="shared" si="502"/>
        <v>1575454.6627160842</v>
      </c>
      <c r="Z1247" s="21">
        <f t="shared" si="503"/>
        <v>-859334.66271608416</v>
      </c>
      <c r="AA1247" s="27">
        <f t="shared" si="504"/>
        <v>85933.466271608428</v>
      </c>
      <c r="AB1247" s="32">
        <f t="shared" si="505"/>
        <v>147750.74769709609</v>
      </c>
      <c r="AC1247" s="31">
        <f t="shared" si="506"/>
        <v>147750.74769709609</v>
      </c>
      <c r="AG1247" s="26">
        <f t="shared" si="507"/>
        <v>11507.241061553348</v>
      </c>
      <c r="AH1247" s="26">
        <f t="shared" si="508"/>
        <v>85933.466271608428</v>
      </c>
      <c r="AI1247" s="26">
        <f t="shared" si="509"/>
        <v>97440.707333161772</v>
      </c>
      <c r="AJ1247" s="26">
        <f t="shared" si="510"/>
        <v>1</v>
      </c>
      <c r="AK1247" s="26">
        <f t="shared" si="511"/>
        <v>97440.707333161772</v>
      </c>
      <c r="AL1247" s="26">
        <f t="shared" ca="1" si="512"/>
        <v>186128</v>
      </c>
      <c r="AM1247" s="26">
        <f t="shared" ca="1" si="513"/>
        <v>41</v>
      </c>
      <c r="AN1247" s="26">
        <f ca="1">IF(AM1247=0,0,COUNTIF($AM$19:AM1247,C1247*10+1))</f>
        <v>168</v>
      </c>
      <c r="AO1247" s="21">
        <f t="shared" ca="1" si="514"/>
        <v>0</v>
      </c>
      <c r="AP1247" s="33">
        <f t="shared" ca="1" si="515"/>
        <v>186128</v>
      </c>
      <c r="AR1247" s="111">
        <v>84130</v>
      </c>
      <c r="AS1247" s="26"/>
    </row>
    <row r="1248" spans="1:45" x14ac:dyDescent="0.2">
      <c r="A1248" s="15">
        <f>Daten!A1248</f>
        <v>41619</v>
      </c>
      <c r="B1248" s="8" t="str">
        <f>Daten!B1248</f>
        <v>Reichenau im Mühlkreis</v>
      </c>
      <c r="C1248" s="15">
        <f t="shared" si="491"/>
        <v>4</v>
      </c>
      <c r="D1248" s="10">
        <f>Daten!D1248</f>
        <v>0</v>
      </c>
      <c r="E1248" s="9">
        <f>Daten!E1248</f>
        <v>1336</v>
      </c>
      <c r="F1248" s="9">
        <f>Daten!F1248</f>
        <v>1289</v>
      </c>
      <c r="G1248" s="27">
        <f t="shared" si="492"/>
        <v>47</v>
      </c>
      <c r="H1248" s="29">
        <f t="shared" si="493"/>
        <v>3.6462373933281611E-2</v>
      </c>
      <c r="I1248" s="21">
        <f t="shared" si="494"/>
        <v>16.627074085222745</v>
      </c>
      <c r="J1248" s="21">
        <f t="shared" si="495"/>
        <v>30.372925914777255</v>
      </c>
      <c r="K1248" s="27">
        <f t="shared" si="496"/>
        <v>-15186.462957388627</v>
      </c>
      <c r="L1248" s="16">
        <f>Daten!G1248</f>
        <v>232</v>
      </c>
      <c r="M1248" s="16">
        <f>Daten!H1248</f>
        <v>916</v>
      </c>
      <c r="N1248" s="16">
        <f>Daten!I1248</f>
        <v>188</v>
      </c>
      <c r="O1248" s="28">
        <f t="shared" si="497"/>
        <v>0.45851528384279477</v>
      </c>
      <c r="P1248" s="16">
        <f t="shared" si="498"/>
        <v>506.55876390730992</v>
      </c>
      <c r="Q1248" s="21">
        <f t="shared" si="499"/>
        <v>-86.558763907309924</v>
      </c>
      <c r="R1248" s="27">
        <f t="shared" si="500"/>
        <v>-17311.752781461986</v>
      </c>
      <c r="S1248" s="9">
        <f>Daten!K1248</f>
        <v>6436</v>
      </c>
      <c r="T1248" s="9">
        <f>Daten!L1248</f>
        <v>81713</v>
      </c>
      <c r="U1248" s="9">
        <f>Daten!M1248</f>
        <v>72970</v>
      </c>
      <c r="V1248" s="9">
        <f>Daten!N1248</f>
        <v>500</v>
      </c>
      <c r="W1248" s="9">
        <f>Daten!O1248</f>
        <v>500</v>
      </c>
      <c r="X1248" s="23">
        <f t="shared" si="501"/>
        <v>161119</v>
      </c>
      <c r="Y1248" s="9">
        <f t="shared" si="502"/>
        <v>472565.65545323043</v>
      </c>
      <c r="Z1248" s="21">
        <f t="shared" si="503"/>
        <v>-311446.65545323043</v>
      </c>
      <c r="AA1248" s="27">
        <f t="shared" si="504"/>
        <v>31144.665545323045</v>
      </c>
      <c r="AB1248" s="32">
        <f t="shared" si="505"/>
        <v>-1353.5501935275679</v>
      </c>
      <c r="AC1248" s="31">
        <f t="shared" si="506"/>
        <v>0</v>
      </c>
      <c r="AG1248" s="26">
        <f t="shared" si="507"/>
        <v>0</v>
      </c>
      <c r="AH1248" s="26">
        <f t="shared" si="508"/>
        <v>0</v>
      </c>
      <c r="AI1248" s="26">
        <f t="shared" si="509"/>
        <v>0</v>
      </c>
      <c r="AJ1248" s="26">
        <f t="shared" si="510"/>
        <v>1</v>
      </c>
      <c r="AK1248" s="26">
        <f t="shared" si="511"/>
        <v>0</v>
      </c>
      <c r="AL1248" s="26">
        <f t="shared" ca="1" si="512"/>
        <v>0</v>
      </c>
      <c r="AM1248" s="26">
        <f t="shared" ca="1" si="513"/>
        <v>0</v>
      </c>
      <c r="AN1248" s="26">
        <f ca="1">IF(AM1248=0,0,COUNTIF($AM$19:AM1248,C1248*10+1))</f>
        <v>0</v>
      </c>
      <c r="AO1248" s="21">
        <f t="shared" ca="1" si="514"/>
        <v>0</v>
      </c>
      <c r="AP1248" s="33">
        <f t="shared" ca="1" si="515"/>
        <v>0</v>
      </c>
      <c r="AR1248" s="111">
        <v>0</v>
      </c>
      <c r="AS1248" s="26"/>
    </row>
    <row r="1249" spans="1:45" x14ac:dyDescent="0.2">
      <c r="A1249" s="15">
        <f>Daten!A1249</f>
        <v>41620</v>
      </c>
      <c r="B1249" s="8" t="str">
        <f>Daten!B1249</f>
        <v>Reichenthal</v>
      </c>
      <c r="C1249" s="15">
        <f t="shared" si="491"/>
        <v>4</v>
      </c>
      <c r="D1249" s="10">
        <f>Daten!D1249</f>
        <v>0</v>
      </c>
      <c r="E1249" s="9">
        <f>Daten!E1249</f>
        <v>1498</v>
      </c>
      <c r="F1249" s="9">
        <f>Daten!F1249</f>
        <v>1519</v>
      </c>
      <c r="G1249" s="27">
        <f t="shared" si="492"/>
        <v>-21</v>
      </c>
      <c r="H1249" s="29">
        <f t="shared" si="493"/>
        <v>-1.3824884792626729E-2</v>
      </c>
      <c r="I1249" s="21">
        <f t="shared" si="494"/>
        <v>19.593891028280332</v>
      </c>
      <c r="J1249" s="21">
        <f t="shared" si="495"/>
        <v>-40.593891028280332</v>
      </c>
      <c r="K1249" s="27">
        <f t="shared" si="496"/>
        <v>20296.945514140167</v>
      </c>
      <c r="L1249" s="16">
        <f>Daten!G1249</f>
        <v>265</v>
      </c>
      <c r="M1249" s="16">
        <f>Daten!H1249</f>
        <v>977</v>
      </c>
      <c r="N1249" s="16">
        <f>Daten!I1249</f>
        <v>256</v>
      </c>
      <c r="O1249" s="28">
        <f t="shared" si="497"/>
        <v>0.53326509723643811</v>
      </c>
      <c r="P1249" s="16">
        <f t="shared" si="498"/>
        <v>540.29248071773122</v>
      </c>
      <c r="Q1249" s="21">
        <f t="shared" si="499"/>
        <v>-19.292480717731223</v>
      </c>
      <c r="R1249" s="27">
        <f t="shared" si="500"/>
        <v>-3858.4961435462446</v>
      </c>
      <c r="S1249" s="9">
        <f>Daten!K1249</f>
        <v>14779</v>
      </c>
      <c r="T1249" s="9">
        <f>Daten!L1249</f>
        <v>104182</v>
      </c>
      <c r="U1249" s="9">
        <f>Daten!M1249</f>
        <v>407973</v>
      </c>
      <c r="V1249" s="9">
        <f>Daten!N1249</f>
        <v>500</v>
      </c>
      <c r="W1249" s="9">
        <f>Daten!O1249</f>
        <v>500</v>
      </c>
      <c r="X1249" s="23">
        <f t="shared" si="501"/>
        <v>526934</v>
      </c>
      <c r="Y1249" s="9">
        <f t="shared" si="502"/>
        <v>529867.77834501432</v>
      </c>
      <c r="Z1249" s="21">
        <f t="shared" si="503"/>
        <v>-2933.7783450143179</v>
      </c>
      <c r="AA1249" s="27">
        <f t="shared" si="504"/>
        <v>293.37783450143178</v>
      </c>
      <c r="AB1249" s="32">
        <f t="shared" si="505"/>
        <v>16731.827205095356</v>
      </c>
      <c r="AC1249" s="31">
        <f t="shared" si="506"/>
        <v>16731.827205095356</v>
      </c>
      <c r="AG1249" s="26">
        <f t="shared" si="507"/>
        <v>20296.945514140167</v>
      </c>
      <c r="AH1249" s="26">
        <f t="shared" si="508"/>
        <v>293.37783450143178</v>
      </c>
      <c r="AI1249" s="26">
        <f t="shared" si="509"/>
        <v>20590.323348641599</v>
      </c>
      <c r="AJ1249" s="26">
        <f t="shared" si="510"/>
        <v>1</v>
      </c>
      <c r="AK1249" s="26">
        <f t="shared" si="511"/>
        <v>20590.323348641599</v>
      </c>
      <c r="AL1249" s="26">
        <f t="shared" ca="1" si="512"/>
        <v>39331</v>
      </c>
      <c r="AM1249" s="26">
        <f t="shared" ca="1" si="513"/>
        <v>41</v>
      </c>
      <c r="AN1249" s="26">
        <f ca="1">IF(AM1249=0,0,COUNTIF($AM$19:AM1249,C1249*10+1))</f>
        <v>169</v>
      </c>
      <c r="AO1249" s="21">
        <f t="shared" ca="1" si="514"/>
        <v>0</v>
      </c>
      <c r="AP1249" s="33">
        <f t="shared" ca="1" si="515"/>
        <v>39331</v>
      </c>
      <c r="AR1249" s="111">
        <v>17778</v>
      </c>
      <c r="AS1249" s="26"/>
    </row>
    <row r="1250" spans="1:45" x14ac:dyDescent="0.2">
      <c r="A1250" s="15">
        <f>Daten!A1250</f>
        <v>41621</v>
      </c>
      <c r="B1250" s="8" t="str">
        <f>Daten!B1250</f>
        <v>St. Gotthard im Mühlkreis</v>
      </c>
      <c r="C1250" s="15">
        <f t="shared" si="491"/>
        <v>4</v>
      </c>
      <c r="D1250" s="10">
        <f>Daten!D1250</f>
        <v>0</v>
      </c>
      <c r="E1250" s="9">
        <f>Daten!E1250</f>
        <v>1305</v>
      </c>
      <c r="F1250" s="9">
        <f>Daten!F1250</f>
        <v>1298</v>
      </c>
      <c r="G1250" s="27">
        <f t="shared" si="492"/>
        <v>7</v>
      </c>
      <c r="H1250" s="29">
        <f t="shared" si="493"/>
        <v>5.3929121725731898E-3</v>
      </c>
      <c r="I1250" s="21">
        <f t="shared" si="494"/>
        <v>16.743166922124999</v>
      </c>
      <c r="J1250" s="21">
        <f t="shared" si="495"/>
        <v>-9.743166922124999</v>
      </c>
      <c r="K1250" s="27">
        <f t="shared" si="496"/>
        <v>4871.5834610624997</v>
      </c>
      <c r="L1250" s="16">
        <f>Daten!G1250</f>
        <v>197</v>
      </c>
      <c r="M1250" s="16">
        <f>Daten!H1250</f>
        <v>865</v>
      </c>
      <c r="N1250" s="16">
        <f>Daten!I1250</f>
        <v>243</v>
      </c>
      <c r="O1250" s="28">
        <f t="shared" si="497"/>
        <v>0.50867052023121384</v>
      </c>
      <c r="P1250" s="16">
        <f t="shared" si="498"/>
        <v>478.35516460679378</v>
      </c>
      <c r="Q1250" s="21">
        <f t="shared" si="499"/>
        <v>-38.355164606793778</v>
      </c>
      <c r="R1250" s="27">
        <f t="shared" si="500"/>
        <v>-7671.0329213587556</v>
      </c>
      <c r="S1250" s="9">
        <f>Daten!K1250</f>
        <v>7336</v>
      </c>
      <c r="T1250" s="9">
        <f>Daten!L1250</f>
        <v>94879</v>
      </c>
      <c r="U1250" s="9">
        <f>Daten!M1250</f>
        <v>69377</v>
      </c>
      <c r="V1250" s="9">
        <f>Daten!N1250</f>
        <v>500</v>
      </c>
      <c r="W1250" s="9">
        <f>Daten!O1250</f>
        <v>500</v>
      </c>
      <c r="X1250" s="23">
        <f t="shared" si="501"/>
        <v>171592</v>
      </c>
      <c r="Y1250" s="9">
        <f t="shared" si="502"/>
        <v>461600.43440603721</v>
      </c>
      <c r="Z1250" s="21">
        <f t="shared" si="503"/>
        <v>-290008.43440603721</v>
      </c>
      <c r="AA1250" s="27">
        <f t="shared" si="504"/>
        <v>29000.843440603723</v>
      </c>
      <c r="AB1250" s="32">
        <f t="shared" si="505"/>
        <v>26201.393980307468</v>
      </c>
      <c r="AC1250" s="31">
        <f t="shared" si="506"/>
        <v>26201.393980307468</v>
      </c>
      <c r="AG1250" s="26">
        <f t="shared" si="507"/>
        <v>4871.5834610624997</v>
      </c>
      <c r="AH1250" s="26">
        <f t="shared" si="508"/>
        <v>29000.843440603723</v>
      </c>
      <c r="AI1250" s="26">
        <f t="shared" si="509"/>
        <v>33872.426901666222</v>
      </c>
      <c r="AJ1250" s="26">
        <f t="shared" si="510"/>
        <v>1</v>
      </c>
      <c r="AK1250" s="26">
        <f t="shared" si="511"/>
        <v>33872.426901666222</v>
      </c>
      <c r="AL1250" s="26">
        <f t="shared" ca="1" si="512"/>
        <v>64702</v>
      </c>
      <c r="AM1250" s="26">
        <f t="shared" ca="1" si="513"/>
        <v>41</v>
      </c>
      <c r="AN1250" s="26">
        <f ca="1">IF(AM1250=0,0,COUNTIF($AM$19:AM1250,C1250*10+1))</f>
        <v>170</v>
      </c>
      <c r="AO1250" s="21">
        <f t="shared" ca="1" si="514"/>
        <v>0</v>
      </c>
      <c r="AP1250" s="33">
        <f t="shared" ca="1" si="515"/>
        <v>64702</v>
      </c>
      <c r="AR1250" s="111">
        <v>29245</v>
      </c>
      <c r="AS1250" s="26"/>
    </row>
    <row r="1251" spans="1:45" x14ac:dyDescent="0.2">
      <c r="A1251" s="15">
        <f>Daten!A1251</f>
        <v>41622</v>
      </c>
      <c r="B1251" s="8" t="str">
        <f>Daten!B1251</f>
        <v>Schenkenfelden</v>
      </c>
      <c r="C1251" s="15">
        <f t="shared" si="491"/>
        <v>4</v>
      </c>
      <c r="D1251" s="10">
        <f>Daten!D1251</f>
        <v>0</v>
      </c>
      <c r="E1251" s="9">
        <f>Daten!E1251</f>
        <v>1572</v>
      </c>
      <c r="F1251" s="9">
        <f>Daten!F1251</f>
        <v>1572</v>
      </c>
      <c r="G1251" s="27">
        <f t="shared" si="492"/>
        <v>0</v>
      </c>
      <c r="H1251" s="29">
        <f t="shared" si="493"/>
        <v>0</v>
      </c>
      <c r="I1251" s="21">
        <f t="shared" si="494"/>
        <v>20.277548845593603</v>
      </c>
      <c r="J1251" s="21">
        <f t="shared" si="495"/>
        <v>-20.277548845593603</v>
      </c>
      <c r="K1251" s="27">
        <f t="shared" si="496"/>
        <v>10138.774422796801</v>
      </c>
      <c r="L1251" s="16">
        <f>Daten!G1251</f>
        <v>230</v>
      </c>
      <c r="M1251" s="16">
        <f>Daten!H1251</f>
        <v>1060</v>
      </c>
      <c r="N1251" s="16">
        <f>Daten!I1251</f>
        <v>282</v>
      </c>
      <c r="O1251" s="28">
        <f t="shared" si="497"/>
        <v>0.48301886792452831</v>
      </c>
      <c r="P1251" s="16">
        <f t="shared" si="498"/>
        <v>586.19245604994376</v>
      </c>
      <c r="Q1251" s="21">
        <f t="shared" si="499"/>
        <v>-74.192456049943758</v>
      </c>
      <c r="R1251" s="27">
        <f t="shared" si="500"/>
        <v>-14838.491209988752</v>
      </c>
      <c r="S1251" s="9">
        <f>Daten!K1251</f>
        <v>23009</v>
      </c>
      <c r="T1251" s="9">
        <f>Daten!L1251</f>
        <v>88639</v>
      </c>
      <c r="U1251" s="9">
        <f>Daten!M1251</f>
        <v>141248</v>
      </c>
      <c r="V1251" s="9">
        <f>Daten!N1251</f>
        <v>500</v>
      </c>
      <c r="W1251" s="9">
        <f>Daten!O1251</f>
        <v>500</v>
      </c>
      <c r="X1251" s="23">
        <f t="shared" si="501"/>
        <v>252896</v>
      </c>
      <c r="Y1251" s="9">
        <f t="shared" si="502"/>
        <v>556042.8221350885</v>
      </c>
      <c r="Z1251" s="21">
        <f t="shared" si="503"/>
        <v>-303146.8221350885</v>
      </c>
      <c r="AA1251" s="27">
        <f t="shared" si="504"/>
        <v>30314.682213508851</v>
      </c>
      <c r="AB1251" s="32">
        <f t="shared" si="505"/>
        <v>25614.9654263169</v>
      </c>
      <c r="AC1251" s="31">
        <f t="shared" si="506"/>
        <v>25614.9654263169</v>
      </c>
      <c r="AG1251" s="26">
        <f t="shared" si="507"/>
        <v>10138.774422796801</v>
      </c>
      <c r="AH1251" s="26">
        <f t="shared" si="508"/>
        <v>30314.682213508851</v>
      </c>
      <c r="AI1251" s="26">
        <f t="shared" si="509"/>
        <v>40453.456636305651</v>
      </c>
      <c r="AJ1251" s="26">
        <f t="shared" si="510"/>
        <v>1</v>
      </c>
      <c r="AK1251" s="26">
        <f t="shared" si="511"/>
        <v>40453.456636305651</v>
      </c>
      <c r="AL1251" s="26">
        <f t="shared" ca="1" si="512"/>
        <v>77273</v>
      </c>
      <c r="AM1251" s="26">
        <f t="shared" ca="1" si="513"/>
        <v>41</v>
      </c>
      <c r="AN1251" s="26">
        <f ca="1">IF(AM1251=0,0,COUNTIF($AM$19:AM1251,C1251*10+1))</f>
        <v>171</v>
      </c>
      <c r="AO1251" s="21">
        <f t="shared" ca="1" si="514"/>
        <v>0</v>
      </c>
      <c r="AP1251" s="33">
        <f t="shared" ca="1" si="515"/>
        <v>77273</v>
      </c>
      <c r="AR1251" s="111">
        <v>34927</v>
      </c>
      <c r="AS1251" s="26"/>
    </row>
    <row r="1252" spans="1:45" x14ac:dyDescent="0.2">
      <c r="A1252" s="15">
        <f>Daten!A1252</f>
        <v>41623</v>
      </c>
      <c r="B1252" s="8" t="str">
        <f>Daten!B1252</f>
        <v>Sonnberg im Mühlkreis</v>
      </c>
      <c r="C1252" s="15">
        <f t="shared" si="491"/>
        <v>4</v>
      </c>
      <c r="D1252" s="10">
        <f>Daten!D1252</f>
        <v>0</v>
      </c>
      <c r="E1252" s="9">
        <f>Daten!E1252</f>
        <v>1024</v>
      </c>
      <c r="F1252" s="9">
        <f>Daten!F1252</f>
        <v>906</v>
      </c>
      <c r="G1252" s="27">
        <f t="shared" si="492"/>
        <v>118</v>
      </c>
      <c r="H1252" s="29">
        <f t="shared" si="493"/>
        <v>0.13024282560706402</v>
      </c>
      <c r="I1252" s="21">
        <f t="shared" si="494"/>
        <v>11.686678914826848</v>
      </c>
      <c r="J1252" s="21">
        <f t="shared" si="495"/>
        <v>106.31332108517316</v>
      </c>
      <c r="K1252" s="27">
        <f t="shared" si="496"/>
        <v>-53156.660542586578</v>
      </c>
      <c r="L1252" s="16">
        <f>Daten!G1252</f>
        <v>197</v>
      </c>
      <c r="M1252" s="16">
        <f>Daten!H1252</f>
        <v>681</v>
      </c>
      <c r="N1252" s="16">
        <f>Daten!I1252</f>
        <v>146</v>
      </c>
      <c r="O1252" s="28">
        <f t="shared" si="497"/>
        <v>0.50367107195301031</v>
      </c>
      <c r="P1252" s="16">
        <f t="shared" si="498"/>
        <v>376.60100242453939</v>
      </c>
      <c r="Q1252" s="21">
        <f t="shared" si="499"/>
        <v>-33.601002424539388</v>
      </c>
      <c r="R1252" s="27">
        <f t="shared" si="500"/>
        <v>-6720.2004849078776</v>
      </c>
      <c r="S1252" s="9">
        <f>Daten!K1252</f>
        <v>10370</v>
      </c>
      <c r="T1252" s="9">
        <f>Daten!L1252</f>
        <v>60757</v>
      </c>
      <c r="U1252" s="9">
        <f>Daten!M1252</f>
        <v>111370</v>
      </c>
      <c r="V1252" s="9">
        <f>Daten!N1252</f>
        <v>500</v>
      </c>
      <c r="W1252" s="9">
        <f>Daten!O1252</f>
        <v>500</v>
      </c>
      <c r="X1252" s="23">
        <f t="shared" si="501"/>
        <v>182497</v>
      </c>
      <c r="Y1252" s="9">
        <f t="shared" si="502"/>
        <v>362206.01136535028</v>
      </c>
      <c r="Z1252" s="21">
        <f t="shared" si="503"/>
        <v>-179709.01136535028</v>
      </c>
      <c r="AA1252" s="27">
        <f t="shared" si="504"/>
        <v>17970.901136535027</v>
      </c>
      <c r="AB1252" s="32">
        <f t="shared" si="505"/>
        <v>-41905.959890959435</v>
      </c>
      <c r="AC1252" s="31">
        <f t="shared" si="506"/>
        <v>0</v>
      </c>
      <c r="AG1252" s="26">
        <f t="shared" si="507"/>
        <v>0</v>
      </c>
      <c r="AH1252" s="26">
        <f t="shared" si="508"/>
        <v>0</v>
      </c>
      <c r="AI1252" s="26">
        <f t="shared" si="509"/>
        <v>0</v>
      </c>
      <c r="AJ1252" s="26">
        <f t="shared" si="510"/>
        <v>1</v>
      </c>
      <c r="AK1252" s="26">
        <f t="shared" si="511"/>
        <v>0</v>
      </c>
      <c r="AL1252" s="26">
        <f t="shared" ca="1" si="512"/>
        <v>0</v>
      </c>
      <c r="AM1252" s="26">
        <f t="shared" ca="1" si="513"/>
        <v>0</v>
      </c>
      <c r="AN1252" s="26">
        <f ca="1">IF(AM1252=0,0,COUNTIF($AM$19:AM1252,C1252*10+1))</f>
        <v>0</v>
      </c>
      <c r="AO1252" s="21">
        <f t="shared" ca="1" si="514"/>
        <v>0</v>
      </c>
      <c r="AP1252" s="33">
        <f t="shared" ca="1" si="515"/>
        <v>0</v>
      </c>
      <c r="AR1252" s="111">
        <v>0</v>
      </c>
      <c r="AS1252" s="26"/>
    </row>
    <row r="1253" spans="1:45" x14ac:dyDescent="0.2">
      <c r="A1253" s="15">
        <f>Daten!A1253</f>
        <v>41624</v>
      </c>
      <c r="B1253" s="8" t="str">
        <f>Daten!B1253</f>
        <v>Steyregg</v>
      </c>
      <c r="C1253" s="15">
        <f t="shared" si="491"/>
        <v>4</v>
      </c>
      <c r="D1253" s="10">
        <f>Daten!D1253</f>
        <v>0</v>
      </c>
      <c r="E1253" s="9">
        <f>Daten!E1253</f>
        <v>4946</v>
      </c>
      <c r="F1253" s="9">
        <f>Daten!F1253</f>
        <v>5024</v>
      </c>
      <c r="G1253" s="27">
        <f t="shared" si="492"/>
        <v>-78</v>
      </c>
      <c r="H1253" s="29">
        <f t="shared" si="493"/>
        <v>-1.5525477707006369E-2</v>
      </c>
      <c r="I1253" s="21">
        <f t="shared" si="494"/>
        <v>64.805601399657931</v>
      </c>
      <c r="J1253" s="21">
        <f t="shared" si="495"/>
        <v>-142.80560139965792</v>
      </c>
      <c r="K1253" s="27">
        <f t="shared" si="496"/>
        <v>71402.800699828964</v>
      </c>
      <c r="L1253" s="16">
        <f>Daten!G1253</f>
        <v>726</v>
      </c>
      <c r="M1253" s="16">
        <f>Daten!H1253</f>
        <v>3175</v>
      </c>
      <c r="N1253" s="16">
        <f>Daten!I1253</f>
        <v>1045</v>
      </c>
      <c r="O1253" s="28">
        <f t="shared" si="497"/>
        <v>0.5577952755905512</v>
      </c>
      <c r="P1253" s="16">
        <f t="shared" si="498"/>
        <v>1755.8123093948789</v>
      </c>
      <c r="Q1253" s="21">
        <f t="shared" si="499"/>
        <v>15.187690605121134</v>
      </c>
      <c r="R1253" s="27">
        <f t="shared" si="500"/>
        <v>3037.5381210242267</v>
      </c>
      <c r="S1253" s="9">
        <f>Daten!K1253</f>
        <v>17720</v>
      </c>
      <c r="T1253" s="9">
        <f>Daten!L1253</f>
        <v>452871</v>
      </c>
      <c r="U1253" s="9">
        <f>Daten!M1253</f>
        <v>1832435</v>
      </c>
      <c r="V1253" s="9">
        <f>Daten!N1253</f>
        <v>500</v>
      </c>
      <c r="W1253" s="9">
        <f>Daten!O1253</f>
        <v>500</v>
      </c>
      <c r="X1253" s="23">
        <f t="shared" si="501"/>
        <v>2303026</v>
      </c>
      <c r="Y1253" s="9">
        <f t="shared" si="502"/>
        <v>1749483.3322392798</v>
      </c>
      <c r="Z1253" s="21">
        <f t="shared" si="503"/>
        <v>553542.66776072024</v>
      </c>
      <c r="AA1253" s="27">
        <f t="shared" si="504"/>
        <v>-55354.266776072029</v>
      </c>
      <c r="AB1253" s="32">
        <f t="shared" si="505"/>
        <v>19086.072044781155</v>
      </c>
      <c r="AC1253" s="31">
        <f t="shared" si="506"/>
        <v>19086.072044781155</v>
      </c>
      <c r="AG1253" s="26">
        <f t="shared" si="507"/>
        <v>71402.800699828964</v>
      </c>
      <c r="AH1253" s="26">
        <f t="shared" si="508"/>
        <v>-55354.266776072029</v>
      </c>
      <c r="AI1253" s="26">
        <f t="shared" si="509"/>
        <v>16048.533923756935</v>
      </c>
      <c r="AJ1253" s="26">
        <f t="shared" si="510"/>
        <v>1</v>
      </c>
      <c r="AK1253" s="26">
        <f t="shared" si="511"/>
        <v>16048.533923756935</v>
      </c>
      <c r="AL1253" s="26">
        <f t="shared" ca="1" si="512"/>
        <v>30655</v>
      </c>
      <c r="AM1253" s="26">
        <f t="shared" ca="1" si="513"/>
        <v>41</v>
      </c>
      <c r="AN1253" s="26">
        <f ca="1">IF(AM1253=0,0,COUNTIF($AM$19:AM1253,C1253*10+1))</f>
        <v>172</v>
      </c>
      <c r="AO1253" s="21">
        <f t="shared" ca="1" si="514"/>
        <v>0</v>
      </c>
      <c r="AP1253" s="33">
        <f t="shared" ca="1" si="515"/>
        <v>30655</v>
      </c>
      <c r="AR1253" s="111">
        <v>13856</v>
      </c>
      <c r="AS1253" s="26"/>
    </row>
    <row r="1254" spans="1:45" x14ac:dyDescent="0.2">
      <c r="A1254" s="15">
        <f>Daten!A1254</f>
        <v>41626</v>
      </c>
      <c r="B1254" s="8" t="str">
        <f>Daten!B1254</f>
        <v>Walding</v>
      </c>
      <c r="C1254" s="15">
        <f t="shared" si="491"/>
        <v>4</v>
      </c>
      <c r="D1254" s="10">
        <f>Daten!D1254</f>
        <v>0</v>
      </c>
      <c r="E1254" s="9">
        <f>Daten!E1254</f>
        <v>4177</v>
      </c>
      <c r="F1254" s="9">
        <f>Daten!F1254</f>
        <v>4018</v>
      </c>
      <c r="G1254" s="27">
        <f t="shared" si="492"/>
        <v>159</v>
      </c>
      <c r="H1254" s="29">
        <f t="shared" si="493"/>
        <v>3.957192633150821E-2</v>
      </c>
      <c r="I1254" s="21">
        <f t="shared" si="494"/>
        <v>51.829002074806041</v>
      </c>
      <c r="J1254" s="21">
        <f t="shared" si="495"/>
        <v>107.17099792519396</v>
      </c>
      <c r="K1254" s="27">
        <f t="shared" si="496"/>
        <v>-53585.498962596983</v>
      </c>
      <c r="L1254" s="16">
        <f>Daten!G1254</f>
        <v>622</v>
      </c>
      <c r="M1254" s="16">
        <f>Daten!H1254</f>
        <v>2675</v>
      </c>
      <c r="N1254" s="16">
        <f>Daten!I1254</f>
        <v>880</v>
      </c>
      <c r="O1254" s="28">
        <f t="shared" si="497"/>
        <v>0.5614953271028037</v>
      </c>
      <c r="P1254" s="16">
        <f t="shared" si="498"/>
        <v>1479.3064338996223</v>
      </c>
      <c r="Q1254" s="21">
        <f t="shared" si="499"/>
        <v>22.693566100377666</v>
      </c>
      <c r="R1254" s="27">
        <f t="shared" si="500"/>
        <v>4538.7132200755332</v>
      </c>
      <c r="S1254" s="9">
        <f>Daten!K1254</f>
        <v>13921</v>
      </c>
      <c r="T1254" s="9">
        <f>Daten!L1254</f>
        <v>307891</v>
      </c>
      <c r="U1254" s="9">
        <f>Daten!M1254</f>
        <v>735879</v>
      </c>
      <c r="V1254" s="9">
        <f>Daten!N1254</f>
        <v>500</v>
      </c>
      <c r="W1254" s="9">
        <f>Daten!O1254</f>
        <v>500</v>
      </c>
      <c r="X1254" s="23">
        <f t="shared" si="501"/>
        <v>1057691</v>
      </c>
      <c r="Y1254" s="9">
        <f t="shared" si="502"/>
        <v>1477475.106907293</v>
      </c>
      <c r="Z1254" s="21">
        <f t="shared" si="503"/>
        <v>-419784.10690729297</v>
      </c>
      <c r="AA1254" s="27">
        <f t="shared" si="504"/>
        <v>41978.410690729303</v>
      </c>
      <c r="AB1254" s="32">
        <f t="shared" si="505"/>
        <v>-7068.3750517921435</v>
      </c>
      <c r="AC1254" s="31">
        <f t="shared" si="506"/>
        <v>0</v>
      </c>
      <c r="AG1254" s="26">
        <f t="shared" si="507"/>
        <v>0</v>
      </c>
      <c r="AH1254" s="26">
        <f t="shared" si="508"/>
        <v>0</v>
      </c>
      <c r="AI1254" s="26">
        <f t="shared" si="509"/>
        <v>0</v>
      </c>
      <c r="AJ1254" s="26">
        <f t="shared" si="510"/>
        <v>1</v>
      </c>
      <c r="AK1254" s="26">
        <f t="shared" si="511"/>
        <v>0</v>
      </c>
      <c r="AL1254" s="26">
        <f t="shared" ca="1" si="512"/>
        <v>0</v>
      </c>
      <c r="AM1254" s="26">
        <f t="shared" ca="1" si="513"/>
        <v>0</v>
      </c>
      <c r="AN1254" s="26">
        <f ca="1">IF(AM1254=0,0,COUNTIF($AM$19:AM1254,C1254*10+1))</f>
        <v>0</v>
      </c>
      <c r="AO1254" s="21">
        <f t="shared" ca="1" si="514"/>
        <v>0</v>
      </c>
      <c r="AP1254" s="33">
        <f t="shared" ca="1" si="515"/>
        <v>0</v>
      </c>
      <c r="AR1254" s="111">
        <v>0</v>
      </c>
      <c r="AS1254" s="26"/>
    </row>
    <row r="1255" spans="1:45" x14ac:dyDescent="0.2">
      <c r="A1255" s="15">
        <f>Daten!A1255</f>
        <v>41627</v>
      </c>
      <c r="B1255" s="8" t="str">
        <f>Daten!B1255</f>
        <v>Zwettl an der Rodl</v>
      </c>
      <c r="C1255" s="15">
        <f t="shared" si="491"/>
        <v>4</v>
      </c>
      <c r="D1255" s="10">
        <f>Daten!D1255</f>
        <v>0</v>
      </c>
      <c r="E1255" s="9">
        <f>Daten!E1255</f>
        <v>1756</v>
      </c>
      <c r="F1255" s="9">
        <f>Daten!F1255</f>
        <v>1806</v>
      </c>
      <c r="G1255" s="27">
        <f t="shared" si="492"/>
        <v>-50</v>
      </c>
      <c r="H1255" s="29">
        <f t="shared" si="493"/>
        <v>-2.768549280177187E-2</v>
      </c>
      <c r="I1255" s="21">
        <f t="shared" si="494"/>
        <v>23.295962605052193</v>
      </c>
      <c r="J1255" s="21">
        <f t="shared" si="495"/>
        <v>-73.295962605052196</v>
      </c>
      <c r="K1255" s="27">
        <f t="shared" si="496"/>
        <v>36647.981302526096</v>
      </c>
      <c r="L1255" s="16">
        <f>Daten!G1255</f>
        <v>308</v>
      </c>
      <c r="M1255" s="16">
        <f>Daten!H1255</f>
        <v>1132</v>
      </c>
      <c r="N1255" s="16">
        <f>Daten!I1255</f>
        <v>316</v>
      </c>
      <c r="O1255" s="28">
        <f t="shared" si="497"/>
        <v>0.5512367491166078</v>
      </c>
      <c r="P1255" s="16">
        <f t="shared" si="498"/>
        <v>626.0093021212607</v>
      </c>
      <c r="Q1255" s="21">
        <f t="shared" si="499"/>
        <v>-2.0093021212607027</v>
      </c>
      <c r="R1255" s="27">
        <f t="shared" si="500"/>
        <v>-401.86042425214055</v>
      </c>
      <c r="S1255" s="9">
        <f>Daten!K1255</f>
        <v>10555</v>
      </c>
      <c r="T1255" s="9">
        <f>Daten!L1255</f>
        <v>105983</v>
      </c>
      <c r="U1255" s="9">
        <f>Daten!M1255</f>
        <v>204918</v>
      </c>
      <c r="V1255" s="9">
        <f>Daten!N1255</f>
        <v>500</v>
      </c>
      <c r="W1255" s="9">
        <f>Daten!O1255</f>
        <v>500</v>
      </c>
      <c r="X1255" s="23">
        <f t="shared" si="501"/>
        <v>321456</v>
      </c>
      <c r="Y1255" s="9">
        <f t="shared" si="502"/>
        <v>621126.71480229986</v>
      </c>
      <c r="Z1255" s="21">
        <f t="shared" si="503"/>
        <v>-299670.71480229986</v>
      </c>
      <c r="AA1255" s="27">
        <f t="shared" si="504"/>
        <v>29967.071480229988</v>
      </c>
      <c r="AB1255" s="32">
        <f t="shared" si="505"/>
        <v>66213.192358503948</v>
      </c>
      <c r="AC1255" s="31">
        <f t="shared" si="506"/>
        <v>66213.192358503948</v>
      </c>
      <c r="AG1255" s="26">
        <f t="shared" si="507"/>
        <v>36647.981302526096</v>
      </c>
      <c r="AH1255" s="26">
        <f t="shared" si="508"/>
        <v>29967.071480229988</v>
      </c>
      <c r="AI1255" s="26">
        <f t="shared" si="509"/>
        <v>66615.052782756087</v>
      </c>
      <c r="AJ1255" s="26">
        <f t="shared" si="510"/>
        <v>1</v>
      </c>
      <c r="AK1255" s="26">
        <f t="shared" si="511"/>
        <v>66615.052782756087</v>
      </c>
      <c r="AL1255" s="26">
        <f t="shared" ca="1" si="512"/>
        <v>127246</v>
      </c>
      <c r="AM1255" s="26">
        <f t="shared" ca="1" si="513"/>
        <v>41</v>
      </c>
      <c r="AN1255" s="26">
        <f ca="1">IF(AM1255=0,0,COUNTIF($AM$19:AM1255,C1255*10+1))</f>
        <v>173</v>
      </c>
      <c r="AO1255" s="21">
        <f t="shared" ca="1" si="514"/>
        <v>0</v>
      </c>
      <c r="AP1255" s="33">
        <f t="shared" ca="1" si="515"/>
        <v>127246</v>
      </c>
      <c r="AR1255" s="111">
        <v>57515</v>
      </c>
      <c r="AS1255" s="26"/>
    </row>
    <row r="1256" spans="1:45" x14ac:dyDescent="0.2">
      <c r="A1256" s="15">
        <f>Daten!A1256</f>
        <v>41628</v>
      </c>
      <c r="B1256" s="8" t="str">
        <f>Daten!B1256</f>
        <v>Vorderweißenbach</v>
      </c>
      <c r="C1256" s="15">
        <f t="shared" si="491"/>
        <v>4</v>
      </c>
      <c r="D1256" s="10">
        <f>Daten!D1256</f>
        <v>0</v>
      </c>
      <c r="E1256" s="9">
        <f>Daten!E1256</f>
        <v>2669</v>
      </c>
      <c r="F1256" s="9">
        <f>Daten!F1256</f>
        <v>2600</v>
      </c>
      <c r="G1256" s="27">
        <f t="shared" si="492"/>
        <v>69</v>
      </c>
      <c r="H1256" s="29">
        <f t="shared" si="493"/>
        <v>2.6538461538461539E-2</v>
      </c>
      <c r="I1256" s="21">
        <f t="shared" si="494"/>
        <v>33.537930660651</v>
      </c>
      <c r="J1256" s="21">
        <f t="shared" si="495"/>
        <v>35.462069339349</v>
      </c>
      <c r="K1256" s="27">
        <f t="shared" si="496"/>
        <v>-17731.0346696745</v>
      </c>
      <c r="L1256" s="16">
        <f>Daten!G1256</f>
        <v>461</v>
      </c>
      <c r="M1256" s="16">
        <f>Daten!H1256</f>
        <v>1755</v>
      </c>
      <c r="N1256" s="16">
        <f>Daten!I1256</f>
        <v>453</v>
      </c>
      <c r="O1256" s="28">
        <f t="shared" si="497"/>
        <v>0.5207977207977208</v>
      </c>
      <c r="P1256" s="16">
        <f t="shared" si="498"/>
        <v>970.53562298835038</v>
      </c>
      <c r="Q1256" s="21">
        <f t="shared" si="499"/>
        <v>-56.535622988350383</v>
      </c>
      <c r="R1256" s="27">
        <f t="shared" si="500"/>
        <v>-11307.124597670077</v>
      </c>
      <c r="S1256" s="9">
        <f>Daten!K1256</f>
        <v>28963</v>
      </c>
      <c r="T1256" s="9">
        <f>Daten!L1256</f>
        <v>165655</v>
      </c>
      <c r="U1256" s="9">
        <f>Daten!M1256</f>
        <v>355992</v>
      </c>
      <c r="V1256" s="9">
        <f>Daten!N1256</f>
        <v>500</v>
      </c>
      <c r="W1256" s="9">
        <f>Daten!O1256</f>
        <v>500</v>
      </c>
      <c r="X1256" s="23">
        <f t="shared" si="501"/>
        <v>550610</v>
      </c>
      <c r="Y1256" s="9">
        <f t="shared" si="502"/>
        <v>944070.16048253898</v>
      </c>
      <c r="Z1256" s="21">
        <f t="shared" si="503"/>
        <v>-393460.16048253898</v>
      </c>
      <c r="AA1256" s="27">
        <f t="shared" si="504"/>
        <v>39346.016048253899</v>
      </c>
      <c r="AB1256" s="32">
        <f t="shared" si="505"/>
        <v>10307.856780909322</v>
      </c>
      <c r="AC1256" s="31">
        <f t="shared" si="506"/>
        <v>10307.856780909322</v>
      </c>
      <c r="AG1256" s="26">
        <f t="shared" si="507"/>
        <v>-17731.0346696745</v>
      </c>
      <c r="AH1256" s="26">
        <f t="shared" si="508"/>
        <v>39346.016048253899</v>
      </c>
      <c r="AI1256" s="26">
        <f t="shared" si="509"/>
        <v>21614.981378579399</v>
      </c>
      <c r="AJ1256" s="26">
        <f t="shared" si="510"/>
        <v>1</v>
      </c>
      <c r="AK1256" s="26">
        <f t="shared" si="511"/>
        <v>21614.981378579399</v>
      </c>
      <c r="AL1256" s="26">
        <f t="shared" ca="1" si="512"/>
        <v>41288</v>
      </c>
      <c r="AM1256" s="26">
        <f t="shared" ca="1" si="513"/>
        <v>41</v>
      </c>
      <c r="AN1256" s="26">
        <f ca="1">IF(AM1256=0,0,COUNTIF($AM$19:AM1256,C1256*10+1))</f>
        <v>174</v>
      </c>
      <c r="AO1256" s="21">
        <f t="shared" ca="1" si="514"/>
        <v>0</v>
      </c>
      <c r="AP1256" s="33">
        <f t="shared" ca="1" si="515"/>
        <v>41288</v>
      </c>
      <c r="AR1256" s="111">
        <v>18662</v>
      </c>
      <c r="AS1256" s="26"/>
    </row>
    <row r="1257" spans="1:45" x14ac:dyDescent="0.2">
      <c r="A1257" s="15">
        <f>Daten!A1257</f>
        <v>41701</v>
      </c>
      <c r="B1257" s="8" t="str">
        <f>Daten!B1257</f>
        <v>Ampflwang im Hausruckwald</v>
      </c>
      <c r="C1257" s="15">
        <f t="shared" si="491"/>
        <v>4</v>
      </c>
      <c r="D1257" s="10">
        <f>Daten!D1257</f>
        <v>0</v>
      </c>
      <c r="E1257" s="9">
        <f>Daten!E1257</f>
        <v>3383</v>
      </c>
      <c r="F1257" s="9">
        <f>Daten!F1257</f>
        <v>3424</v>
      </c>
      <c r="G1257" s="27">
        <f t="shared" si="492"/>
        <v>-41</v>
      </c>
      <c r="H1257" s="29">
        <f t="shared" si="493"/>
        <v>-1.197429906542056E-2</v>
      </c>
      <c r="I1257" s="21">
        <f t="shared" si="494"/>
        <v>44.166874839257311</v>
      </c>
      <c r="J1257" s="21">
        <f t="shared" si="495"/>
        <v>-85.166874839257304</v>
      </c>
      <c r="K1257" s="27">
        <f t="shared" si="496"/>
        <v>42583.437419628652</v>
      </c>
      <c r="L1257" s="16">
        <f>Daten!G1257</f>
        <v>511</v>
      </c>
      <c r="M1257" s="16">
        <f>Daten!H1257</f>
        <v>2156</v>
      </c>
      <c r="N1257" s="16">
        <f>Daten!I1257</f>
        <v>716</v>
      </c>
      <c r="O1257" s="28">
        <f t="shared" si="497"/>
        <v>0.56910946196660483</v>
      </c>
      <c r="P1257" s="16">
        <f t="shared" si="498"/>
        <v>1192.2933351355462</v>
      </c>
      <c r="Q1257" s="21">
        <f t="shared" si="499"/>
        <v>34.706664864453842</v>
      </c>
      <c r="R1257" s="27">
        <f t="shared" si="500"/>
        <v>6941.3329728907684</v>
      </c>
      <c r="S1257" s="9">
        <f>Daten!K1257</f>
        <v>10407</v>
      </c>
      <c r="T1257" s="9">
        <f>Daten!L1257</f>
        <v>247853</v>
      </c>
      <c r="U1257" s="9">
        <f>Daten!M1257</f>
        <v>555258</v>
      </c>
      <c r="V1257" s="9">
        <f>Daten!N1257</f>
        <v>500</v>
      </c>
      <c r="W1257" s="9">
        <f>Daten!O1257</f>
        <v>500</v>
      </c>
      <c r="X1257" s="23">
        <f t="shared" si="501"/>
        <v>813518</v>
      </c>
      <c r="Y1257" s="9">
        <f t="shared" si="502"/>
        <v>1196623.9613759571</v>
      </c>
      <c r="Z1257" s="21">
        <f t="shared" si="503"/>
        <v>-383105.96137595712</v>
      </c>
      <c r="AA1257" s="27">
        <f t="shared" si="504"/>
        <v>38310.596137595712</v>
      </c>
      <c r="AB1257" s="32">
        <f t="shared" si="505"/>
        <v>87835.366530115134</v>
      </c>
      <c r="AC1257" s="31">
        <f t="shared" si="506"/>
        <v>87835.366530115134</v>
      </c>
      <c r="AG1257" s="26">
        <f t="shared" si="507"/>
        <v>42583.437419628652</v>
      </c>
      <c r="AH1257" s="26">
        <f t="shared" si="508"/>
        <v>38310.596137595712</v>
      </c>
      <c r="AI1257" s="26">
        <f t="shared" si="509"/>
        <v>80894.033557224364</v>
      </c>
      <c r="AJ1257" s="26">
        <f t="shared" si="510"/>
        <v>1</v>
      </c>
      <c r="AK1257" s="26">
        <f t="shared" si="511"/>
        <v>80894.033557224364</v>
      </c>
      <c r="AL1257" s="26">
        <f t="shared" ca="1" si="512"/>
        <v>154521</v>
      </c>
      <c r="AM1257" s="26">
        <f t="shared" ca="1" si="513"/>
        <v>41</v>
      </c>
      <c r="AN1257" s="26">
        <f ca="1">IF(AM1257=0,0,COUNTIF($AM$19:AM1257,C1257*10+1))</f>
        <v>175</v>
      </c>
      <c r="AO1257" s="21">
        <f t="shared" ca="1" si="514"/>
        <v>0</v>
      </c>
      <c r="AP1257" s="33">
        <f t="shared" ca="1" si="515"/>
        <v>154521</v>
      </c>
      <c r="AR1257" s="111">
        <v>69843</v>
      </c>
      <c r="AS1257" s="26"/>
    </row>
    <row r="1258" spans="1:45" x14ac:dyDescent="0.2">
      <c r="A1258" s="15">
        <f>Daten!A1258</f>
        <v>41702</v>
      </c>
      <c r="B1258" s="8" t="str">
        <f>Daten!B1258</f>
        <v>Attersee am Attersee</v>
      </c>
      <c r="C1258" s="15">
        <f t="shared" si="491"/>
        <v>4</v>
      </c>
      <c r="D1258" s="10">
        <f>Daten!D1258</f>
        <v>0</v>
      </c>
      <c r="E1258" s="9">
        <f>Daten!E1258</f>
        <v>1603</v>
      </c>
      <c r="F1258" s="9">
        <f>Daten!F1258</f>
        <v>1595</v>
      </c>
      <c r="G1258" s="27">
        <f t="shared" si="492"/>
        <v>8</v>
      </c>
      <c r="H1258" s="29">
        <f t="shared" si="493"/>
        <v>5.0156739811912229E-3</v>
      </c>
      <c r="I1258" s="21">
        <f t="shared" si="494"/>
        <v>20.574230539899361</v>
      </c>
      <c r="J1258" s="21">
        <f t="shared" si="495"/>
        <v>-12.574230539899361</v>
      </c>
      <c r="K1258" s="27">
        <f t="shared" si="496"/>
        <v>6287.1152699496806</v>
      </c>
      <c r="L1258" s="16">
        <f>Daten!G1258</f>
        <v>210</v>
      </c>
      <c r="M1258" s="16">
        <f>Daten!H1258</f>
        <v>1042</v>
      </c>
      <c r="N1258" s="16">
        <f>Daten!I1258</f>
        <v>351</v>
      </c>
      <c r="O1258" s="28">
        <f t="shared" si="497"/>
        <v>0.53838771593090207</v>
      </c>
      <c r="P1258" s="16">
        <f t="shared" si="498"/>
        <v>576.23824453211455</v>
      </c>
      <c r="Q1258" s="21">
        <f t="shared" si="499"/>
        <v>-15.23824453211455</v>
      </c>
      <c r="R1258" s="27">
        <f t="shared" si="500"/>
        <v>-3047.6489064229099</v>
      </c>
      <c r="S1258" s="9">
        <f>Daten!K1258</f>
        <v>6832</v>
      </c>
      <c r="T1258" s="9">
        <f>Daten!L1258</f>
        <v>294912</v>
      </c>
      <c r="U1258" s="9">
        <f>Daten!M1258</f>
        <v>221953</v>
      </c>
      <c r="V1258" s="9">
        <f>Daten!N1258</f>
        <v>500</v>
      </c>
      <c r="W1258" s="9">
        <f>Daten!O1258</f>
        <v>500</v>
      </c>
      <c r="X1258" s="23">
        <f t="shared" si="501"/>
        <v>523697</v>
      </c>
      <c r="Y1258" s="9">
        <f t="shared" si="502"/>
        <v>567008.04318228178</v>
      </c>
      <c r="Z1258" s="21">
        <f t="shared" si="503"/>
        <v>-43311.043182281777</v>
      </c>
      <c r="AA1258" s="27">
        <f t="shared" si="504"/>
        <v>4331.1043182281783</v>
      </c>
      <c r="AB1258" s="32">
        <f t="shared" si="505"/>
        <v>7570.570681754949</v>
      </c>
      <c r="AC1258" s="31">
        <f t="shared" si="506"/>
        <v>7570.570681754949</v>
      </c>
      <c r="AG1258" s="26">
        <f t="shared" si="507"/>
        <v>6287.1152699496806</v>
      </c>
      <c r="AH1258" s="26">
        <f t="shared" si="508"/>
        <v>4331.1043182281783</v>
      </c>
      <c r="AI1258" s="26">
        <f t="shared" si="509"/>
        <v>10618.219588177859</v>
      </c>
      <c r="AJ1258" s="26">
        <f t="shared" si="510"/>
        <v>1</v>
      </c>
      <c r="AK1258" s="26">
        <f t="shared" si="511"/>
        <v>10618.219588177859</v>
      </c>
      <c r="AL1258" s="26">
        <f t="shared" ca="1" si="512"/>
        <v>20283</v>
      </c>
      <c r="AM1258" s="26">
        <f t="shared" ca="1" si="513"/>
        <v>41</v>
      </c>
      <c r="AN1258" s="26">
        <f ca="1">IF(AM1258=0,0,COUNTIF($AM$19:AM1258,C1258*10+1))</f>
        <v>176</v>
      </c>
      <c r="AO1258" s="21">
        <f t="shared" ca="1" si="514"/>
        <v>0</v>
      </c>
      <c r="AP1258" s="33">
        <f t="shared" ca="1" si="515"/>
        <v>20283</v>
      </c>
      <c r="AR1258" s="111">
        <v>9168</v>
      </c>
      <c r="AS1258" s="26"/>
    </row>
    <row r="1259" spans="1:45" x14ac:dyDescent="0.2">
      <c r="A1259" s="15">
        <f>Daten!A1259</f>
        <v>41703</v>
      </c>
      <c r="B1259" s="8" t="str">
        <f>Daten!B1259</f>
        <v>Attnang-Puchheim</v>
      </c>
      <c r="C1259" s="15">
        <f t="shared" si="491"/>
        <v>4</v>
      </c>
      <c r="D1259" s="10">
        <f>Daten!D1259</f>
        <v>0</v>
      </c>
      <c r="E1259" s="9">
        <f>Daten!E1259</f>
        <v>9102</v>
      </c>
      <c r="F1259" s="9">
        <f>Daten!F1259</f>
        <v>8852</v>
      </c>
      <c r="G1259" s="27">
        <f t="shared" si="492"/>
        <v>250</v>
      </c>
      <c r="H1259" s="29">
        <f t="shared" si="493"/>
        <v>2.8242205151378218E-2</v>
      </c>
      <c r="I1259" s="21">
        <f t="shared" si="494"/>
        <v>114.1837546954164</v>
      </c>
      <c r="J1259" s="21">
        <f t="shared" si="495"/>
        <v>135.81624530458362</v>
      </c>
      <c r="K1259" s="27">
        <f t="shared" si="496"/>
        <v>-67908.122652291815</v>
      </c>
      <c r="L1259" s="16">
        <f>Daten!G1259</f>
        <v>1458</v>
      </c>
      <c r="M1259" s="16">
        <f>Daten!H1259</f>
        <v>5838</v>
      </c>
      <c r="N1259" s="16">
        <f>Daten!I1259</f>
        <v>1806</v>
      </c>
      <c r="O1259" s="28">
        <f t="shared" si="497"/>
        <v>0.55909558067831444</v>
      </c>
      <c r="P1259" s="16">
        <f t="shared" si="498"/>
        <v>3228.4826022826151</v>
      </c>
      <c r="Q1259" s="21">
        <f t="shared" si="499"/>
        <v>35.517397717384938</v>
      </c>
      <c r="R1259" s="27">
        <f t="shared" si="500"/>
        <v>7103.4795434769876</v>
      </c>
      <c r="S1259" s="9">
        <f>Daten!K1259</f>
        <v>10366</v>
      </c>
      <c r="T1259" s="9">
        <f>Daten!L1259</f>
        <v>615411</v>
      </c>
      <c r="U1259" s="9">
        <f>Daten!M1259</f>
        <v>4636091</v>
      </c>
      <c r="V1259" s="9">
        <f>Daten!N1259</f>
        <v>500</v>
      </c>
      <c r="W1259" s="9">
        <f>Daten!O1259</f>
        <v>500</v>
      </c>
      <c r="X1259" s="23">
        <f t="shared" si="501"/>
        <v>5261868</v>
      </c>
      <c r="Y1259" s="9">
        <f t="shared" si="502"/>
        <v>3219530.3861791193</v>
      </c>
      <c r="Z1259" s="21">
        <f t="shared" si="503"/>
        <v>2042337.6138208807</v>
      </c>
      <c r="AA1259" s="27">
        <f t="shared" si="504"/>
        <v>-204233.76138208807</v>
      </c>
      <c r="AB1259" s="32">
        <f t="shared" si="505"/>
        <v>-265038.4044909029</v>
      </c>
      <c r="AC1259" s="31">
        <f t="shared" si="506"/>
        <v>0</v>
      </c>
      <c r="AG1259" s="26">
        <f t="shared" si="507"/>
        <v>0</v>
      </c>
      <c r="AH1259" s="26">
        <f t="shared" si="508"/>
        <v>0</v>
      </c>
      <c r="AI1259" s="26">
        <f t="shared" si="509"/>
        <v>0</v>
      </c>
      <c r="AJ1259" s="26">
        <f t="shared" si="510"/>
        <v>1</v>
      </c>
      <c r="AK1259" s="26">
        <f t="shared" si="511"/>
        <v>0</v>
      </c>
      <c r="AL1259" s="26">
        <f t="shared" ca="1" si="512"/>
        <v>0</v>
      </c>
      <c r="AM1259" s="26">
        <f t="shared" ca="1" si="513"/>
        <v>0</v>
      </c>
      <c r="AN1259" s="26">
        <f ca="1">IF(AM1259=0,0,COUNTIF($AM$19:AM1259,C1259*10+1))</f>
        <v>0</v>
      </c>
      <c r="AO1259" s="21">
        <f t="shared" ca="1" si="514"/>
        <v>0</v>
      </c>
      <c r="AP1259" s="33">
        <f t="shared" ca="1" si="515"/>
        <v>0</v>
      </c>
      <c r="AR1259" s="111">
        <v>0</v>
      </c>
      <c r="AS1259" s="26"/>
    </row>
    <row r="1260" spans="1:45" x14ac:dyDescent="0.2">
      <c r="A1260" s="15">
        <f>Daten!A1260</f>
        <v>41704</v>
      </c>
      <c r="B1260" s="8" t="str">
        <f>Daten!B1260</f>
        <v>Atzbach</v>
      </c>
      <c r="C1260" s="15">
        <f t="shared" si="491"/>
        <v>4</v>
      </c>
      <c r="D1260" s="10">
        <f>Daten!D1260</f>
        <v>0</v>
      </c>
      <c r="E1260" s="9">
        <f>Daten!E1260</f>
        <v>1220</v>
      </c>
      <c r="F1260" s="9">
        <f>Daten!F1260</f>
        <v>1166</v>
      </c>
      <c r="G1260" s="27">
        <f t="shared" si="492"/>
        <v>54</v>
      </c>
      <c r="H1260" s="29">
        <f t="shared" si="493"/>
        <v>4.6312178387650088E-2</v>
      </c>
      <c r="I1260" s="21">
        <f t="shared" si="494"/>
        <v>15.040471980891947</v>
      </c>
      <c r="J1260" s="21">
        <f t="shared" si="495"/>
        <v>38.959528019108049</v>
      </c>
      <c r="K1260" s="27">
        <f t="shared" si="496"/>
        <v>-19479.764009554023</v>
      </c>
      <c r="L1260" s="16">
        <f>Daten!G1260</f>
        <v>199</v>
      </c>
      <c r="M1260" s="16">
        <f>Daten!H1260</f>
        <v>808</v>
      </c>
      <c r="N1260" s="16">
        <f>Daten!I1260</f>
        <v>213</v>
      </c>
      <c r="O1260" s="28">
        <f t="shared" si="497"/>
        <v>0.50990099009900991</v>
      </c>
      <c r="P1260" s="16">
        <f t="shared" si="498"/>
        <v>446.83349480033451</v>
      </c>
      <c r="Q1260" s="21">
        <f t="shared" si="499"/>
        <v>-34.833494800334506</v>
      </c>
      <c r="R1260" s="27">
        <f t="shared" si="500"/>
        <v>-6966.6989600669012</v>
      </c>
      <c r="S1260" s="9">
        <f>Daten!K1260</f>
        <v>13591</v>
      </c>
      <c r="T1260" s="9">
        <f>Daten!L1260</f>
        <v>72312</v>
      </c>
      <c r="U1260" s="9">
        <f>Daten!M1260</f>
        <v>466389</v>
      </c>
      <c r="V1260" s="9">
        <f>Daten!N1260</f>
        <v>500</v>
      </c>
      <c r="W1260" s="9">
        <f>Daten!O1260</f>
        <v>500</v>
      </c>
      <c r="X1260" s="23">
        <f t="shared" si="501"/>
        <v>552292</v>
      </c>
      <c r="Y1260" s="9">
        <f t="shared" si="502"/>
        <v>431534.50572824938</v>
      </c>
      <c r="Z1260" s="21">
        <f t="shared" si="503"/>
        <v>120757.49427175062</v>
      </c>
      <c r="AA1260" s="27">
        <f t="shared" si="504"/>
        <v>-12075.749427175062</v>
      </c>
      <c r="AB1260" s="32">
        <f t="shared" si="505"/>
        <v>-38522.212396795985</v>
      </c>
      <c r="AC1260" s="31">
        <f t="shared" si="506"/>
        <v>0</v>
      </c>
      <c r="AG1260" s="26">
        <f t="shared" si="507"/>
        <v>0</v>
      </c>
      <c r="AH1260" s="26">
        <f t="shared" si="508"/>
        <v>0</v>
      </c>
      <c r="AI1260" s="26">
        <f t="shared" si="509"/>
        <v>0</v>
      </c>
      <c r="AJ1260" s="26">
        <f t="shared" si="510"/>
        <v>1</v>
      </c>
      <c r="AK1260" s="26">
        <f t="shared" si="511"/>
        <v>0</v>
      </c>
      <c r="AL1260" s="26">
        <f t="shared" ca="1" si="512"/>
        <v>0</v>
      </c>
      <c r="AM1260" s="26">
        <f t="shared" ca="1" si="513"/>
        <v>0</v>
      </c>
      <c r="AN1260" s="26">
        <f ca="1">IF(AM1260=0,0,COUNTIF($AM$19:AM1260,C1260*10+1))</f>
        <v>0</v>
      </c>
      <c r="AO1260" s="21">
        <f t="shared" ca="1" si="514"/>
        <v>0</v>
      </c>
      <c r="AP1260" s="33">
        <f t="shared" ca="1" si="515"/>
        <v>0</v>
      </c>
      <c r="AR1260" s="111">
        <v>0</v>
      </c>
      <c r="AS1260" s="26"/>
    </row>
    <row r="1261" spans="1:45" x14ac:dyDescent="0.2">
      <c r="A1261" s="15">
        <f>Daten!A1261</f>
        <v>41705</v>
      </c>
      <c r="B1261" s="8" t="str">
        <f>Daten!B1261</f>
        <v>Aurach am Hongar</v>
      </c>
      <c r="C1261" s="15">
        <f t="shared" si="491"/>
        <v>4</v>
      </c>
      <c r="D1261" s="10">
        <f>Daten!D1261</f>
        <v>0</v>
      </c>
      <c r="E1261" s="9">
        <f>Daten!E1261</f>
        <v>1727</v>
      </c>
      <c r="F1261" s="9">
        <f>Daten!F1261</f>
        <v>1684</v>
      </c>
      <c r="G1261" s="27">
        <f t="shared" si="492"/>
        <v>43</v>
      </c>
      <c r="H1261" s="29">
        <f t="shared" si="493"/>
        <v>2.5534441805225652E-2</v>
      </c>
      <c r="I1261" s="21">
        <f t="shared" si="494"/>
        <v>21.722259704821646</v>
      </c>
      <c r="J1261" s="21">
        <f t="shared" si="495"/>
        <v>21.277740295178354</v>
      </c>
      <c r="K1261" s="27">
        <f t="shared" si="496"/>
        <v>-10638.870147589178</v>
      </c>
      <c r="L1261" s="16">
        <f>Daten!G1261</f>
        <v>283</v>
      </c>
      <c r="M1261" s="16">
        <f>Daten!H1261</f>
        <v>1170</v>
      </c>
      <c r="N1261" s="16">
        <f>Daten!I1261</f>
        <v>274</v>
      </c>
      <c r="O1261" s="28">
        <f t="shared" si="497"/>
        <v>0.47606837606837604</v>
      </c>
      <c r="P1261" s="16">
        <f t="shared" si="498"/>
        <v>647.02374865890022</v>
      </c>
      <c r="Q1261" s="21">
        <f t="shared" si="499"/>
        <v>-90.023748658900217</v>
      </c>
      <c r="R1261" s="27">
        <f t="shared" si="500"/>
        <v>-18004.749731780044</v>
      </c>
      <c r="S1261" s="9">
        <f>Daten!K1261</f>
        <v>15719</v>
      </c>
      <c r="T1261" s="9">
        <f>Daten!L1261</f>
        <v>94274</v>
      </c>
      <c r="U1261" s="9">
        <f>Daten!M1261</f>
        <v>87660</v>
      </c>
      <c r="V1261" s="9">
        <f>Daten!N1261</f>
        <v>500</v>
      </c>
      <c r="W1261" s="9">
        <f>Daten!O1261</f>
        <v>500</v>
      </c>
      <c r="X1261" s="23">
        <f t="shared" si="501"/>
        <v>197653</v>
      </c>
      <c r="Y1261" s="9">
        <f t="shared" si="502"/>
        <v>610868.92737105465</v>
      </c>
      <c r="Z1261" s="21">
        <f t="shared" si="503"/>
        <v>-413215.92737105465</v>
      </c>
      <c r="AA1261" s="27">
        <f t="shared" si="504"/>
        <v>41321.592737105471</v>
      </c>
      <c r="AB1261" s="32">
        <f t="shared" si="505"/>
        <v>12677.972857736248</v>
      </c>
      <c r="AC1261" s="31">
        <f t="shared" si="506"/>
        <v>12677.972857736248</v>
      </c>
      <c r="AG1261" s="26">
        <f t="shared" si="507"/>
        <v>-10638.870147589178</v>
      </c>
      <c r="AH1261" s="26">
        <f t="shared" si="508"/>
        <v>41321.592737105471</v>
      </c>
      <c r="AI1261" s="26">
        <f t="shared" si="509"/>
        <v>30682.722589516292</v>
      </c>
      <c r="AJ1261" s="26">
        <f t="shared" si="510"/>
        <v>1</v>
      </c>
      <c r="AK1261" s="26">
        <f t="shared" si="511"/>
        <v>30682.722589516292</v>
      </c>
      <c r="AL1261" s="26">
        <f t="shared" ca="1" si="512"/>
        <v>58609</v>
      </c>
      <c r="AM1261" s="26">
        <f t="shared" ca="1" si="513"/>
        <v>41</v>
      </c>
      <c r="AN1261" s="26">
        <f ca="1">IF(AM1261=0,0,COUNTIF($AM$19:AM1261,C1261*10+1))</f>
        <v>177</v>
      </c>
      <c r="AO1261" s="21">
        <f t="shared" ca="1" si="514"/>
        <v>0</v>
      </c>
      <c r="AP1261" s="33">
        <f t="shared" ca="1" si="515"/>
        <v>58609</v>
      </c>
      <c r="AR1261" s="111">
        <v>26491</v>
      </c>
      <c r="AS1261" s="26"/>
    </row>
    <row r="1262" spans="1:45" x14ac:dyDescent="0.2">
      <c r="A1262" s="15">
        <f>Daten!A1262</f>
        <v>41706</v>
      </c>
      <c r="B1262" s="8" t="str">
        <f>Daten!B1262</f>
        <v>Berg im Attergau</v>
      </c>
      <c r="C1262" s="15">
        <f t="shared" si="491"/>
        <v>4</v>
      </c>
      <c r="D1262" s="10">
        <f>Daten!D1262</f>
        <v>0</v>
      </c>
      <c r="E1262" s="9">
        <f>Daten!E1262</f>
        <v>1073</v>
      </c>
      <c r="F1262" s="9">
        <f>Daten!F1262</f>
        <v>1025</v>
      </c>
      <c r="G1262" s="27">
        <f t="shared" si="492"/>
        <v>48</v>
      </c>
      <c r="H1262" s="29">
        <f t="shared" si="493"/>
        <v>4.6829268292682927E-2</v>
      </c>
      <c r="I1262" s="21">
        <f t="shared" si="494"/>
        <v>13.221684202756643</v>
      </c>
      <c r="J1262" s="21">
        <f t="shared" si="495"/>
        <v>34.778315797243359</v>
      </c>
      <c r="K1262" s="27">
        <f t="shared" si="496"/>
        <v>-17389.157898621681</v>
      </c>
      <c r="L1262" s="16">
        <f>Daten!G1262</f>
        <v>189</v>
      </c>
      <c r="M1262" s="16">
        <f>Daten!H1262</f>
        <v>725</v>
      </c>
      <c r="N1262" s="16">
        <f>Daten!I1262</f>
        <v>159</v>
      </c>
      <c r="O1262" s="28">
        <f t="shared" si="497"/>
        <v>0.48</v>
      </c>
      <c r="P1262" s="16">
        <f t="shared" si="498"/>
        <v>400.93351946812197</v>
      </c>
      <c r="Q1262" s="21">
        <f t="shared" si="499"/>
        <v>-52.933519468121972</v>
      </c>
      <c r="R1262" s="27">
        <f t="shared" si="500"/>
        <v>-10586.703893624395</v>
      </c>
      <c r="S1262" s="9">
        <f>Daten!K1262</f>
        <v>14819</v>
      </c>
      <c r="T1262" s="9">
        <f>Daten!L1262</f>
        <v>74364</v>
      </c>
      <c r="U1262" s="9">
        <f>Daten!M1262</f>
        <v>109289</v>
      </c>
      <c r="V1262" s="9">
        <f>Daten!N1262</f>
        <v>500</v>
      </c>
      <c r="W1262" s="9">
        <f>Daten!O1262</f>
        <v>500</v>
      </c>
      <c r="X1262" s="23">
        <f t="shared" si="501"/>
        <v>198472</v>
      </c>
      <c r="Y1262" s="9">
        <f t="shared" si="502"/>
        <v>379538.13495607505</v>
      </c>
      <c r="Z1262" s="21">
        <f t="shared" si="503"/>
        <v>-181066.13495607505</v>
      </c>
      <c r="AA1262" s="27">
        <f t="shared" si="504"/>
        <v>18106.613495607508</v>
      </c>
      <c r="AB1262" s="32">
        <f t="shared" si="505"/>
        <v>-9869.2482966385687</v>
      </c>
      <c r="AC1262" s="31">
        <f t="shared" si="506"/>
        <v>0</v>
      </c>
      <c r="AG1262" s="26">
        <f t="shared" si="507"/>
        <v>0</v>
      </c>
      <c r="AH1262" s="26">
        <f t="shared" si="508"/>
        <v>0</v>
      </c>
      <c r="AI1262" s="26">
        <f t="shared" si="509"/>
        <v>0</v>
      </c>
      <c r="AJ1262" s="26">
        <f t="shared" si="510"/>
        <v>1</v>
      </c>
      <c r="AK1262" s="26">
        <f t="shared" si="511"/>
        <v>0</v>
      </c>
      <c r="AL1262" s="26">
        <f t="shared" ca="1" si="512"/>
        <v>0</v>
      </c>
      <c r="AM1262" s="26">
        <f t="shared" ca="1" si="513"/>
        <v>0</v>
      </c>
      <c r="AN1262" s="26">
        <f ca="1">IF(AM1262=0,0,COUNTIF($AM$19:AM1262,C1262*10+1))</f>
        <v>0</v>
      </c>
      <c r="AO1262" s="21">
        <f t="shared" ca="1" si="514"/>
        <v>0</v>
      </c>
      <c r="AP1262" s="33">
        <f t="shared" ca="1" si="515"/>
        <v>0</v>
      </c>
      <c r="AR1262" s="111">
        <v>0</v>
      </c>
      <c r="AS1262" s="26"/>
    </row>
    <row r="1263" spans="1:45" x14ac:dyDescent="0.2">
      <c r="A1263" s="15">
        <f>Daten!A1263</f>
        <v>41707</v>
      </c>
      <c r="B1263" s="8" t="str">
        <f>Daten!B1263</f>
        <v>Desselbrunn</v>
      </c>
      <c r="C1263" s="15">
        <f t="shared" si="491"/>
        <v>4</v>
      </c>
      <c r="D1263" s="10">
        <f>Daten!D1263</f>
        <v>0</v>
      </c>
      <c r="E1263" s="9">
        <f>Daten!E1263</f>
        <v>1863</v>
      </c>
      <c r="F1263" s="9">
        <f>Daten!F1263</f>
        <v>1802</v>
      </c>
      <c r="G1263" s="27">
        <f t="shared" si="492"/>
        <v>61</v>
      </c>
      <c r="H1263" s="29">
        <f t="shared" si="493"/>
        <v>3.3851276359600446E-2</v>
      </c>
      <c r="I1263" s="21">
        <f t="shared" si="494"/>
        <v>23.244365788651191</v>
      </c>
      <c r="J1263" s="21">
        <f t="shared" si="495"/>
        <v>37.755634211348806</v>
      </c>
      <c r="K1263" s="27">
        <f t="shared" si="496"/>
        <v>-18877.817105674403</v>
      </c>
      <c r="L1263" s="16">
        <f>Daten!G1263</f>
        <v>354</v>
      </c>
      <c r="M1263" s="16">
        <f>Daten!H1263</f>
        <v>1231</v>
      </c>
      <c r="N1263" s="16">
        <f>Daten!I1263</f>
        <v>278</v>
      </c>
      <c r="O1263" s="28">
        <f t="shared" si="497"/>
        <v>0.51340373679935014</v>
      </c>
      <c r="P1263" s="16">
        <f t="shared" si="498"/>
        <v>680.75746546932157</v>
      </c>
      <c r="Q1263" s="21">
        <f t="shared" si="499"/>
        <v>-48.757465469321573</v>
      </c>
      <c r="R1263" s="27">
        <f t="shared" si="500"/>
        <v>-9751.4930938643156</v>
      </c>
      <c r="S1263" s="9">
        <f>Daten!K1263</f>
        <v>16844</v>
      </c>
      <c r="T1263" s="9">
        <f>Daten!L1263</f>
        <v>103048</v>
      </c>
      <c r="U1263" s="9">
        <f>Daten!M1263</f>
        <v>274225</v>
      </c>
      <c r="V1263" s="9">
        <f>Daten!N1263</f>
        <v>500</v>
      </c>
      <c r="W1263" s="9">
        <f>Daten!O1263</f>
        <v>500</v>
      </c>
      <c r="X1263" s="23">
        <f t="shared" si="501"/>
        <v>394117</v>
      </c>
      <c r="Y1263" s="9">
        <f t="shared" si="502"/>
        <v>658974.41325551516</v>
      </c>
      <c r="Z1263" s="21">
        <f t="shared" si="503"/>
        <v>-264857.41325551516</v>
      </c>
      <c r="AA1263" s="27">
        <f t="shared" si="504"/>
        <v>26485.741325551517</v>
      </c>
      <c r="AB1263" s="32">
        <f t="shared" si="505"/>
        <v>-2143.5688739872021</v>
      </c>
      <c r="AC1263" s="31">
        <f t="shared" si="506"/>
        <v>0</v>
      </c>
      <c r="AG1263" s="26">
        <f t="shared" si="507"/>
        <v>0</v>
      </c>
      <c r="AH1263" s="26">
        <f t="shared" si="508"/>
        <v>0</v>
      </c>
      <c r="AI1263" s="26">
        <f t="shared" si="509"/>
        <v>0</v>
      </c>
      <c r="AJ1263" s="26">
        <f t="shared" si="510"/>
        <v>1</v>
      </c>
      <c r="AK1263" s="26">
        <f t="shared" si="511"/>
        <v>0</v>
      </c>
      <c r="AL1263" s="26">
        <f t="shared" ca="1" si="512"/>
        <v>0</v>
      </c>
      <c r="AM1263" s="26">
        <f t="shared" ca="1" si="513"/>
        <v>0</v>
      </c>
      <c r="AN1263" s="26">
        <f ca="1">IF(AM1263=0,0,COUNTIF($AM$19:AM1263,C1263*10+1))</f>
        <v>0</v>
      </c>
      <c r="AO1263" s="21">
        <f t="shared" ca="1" si="514"/>
        <v>0</v>
      </c>
      <c r="AP1263" s="33">
        <f t="shared" ca="1" si="515"/>
        <v>0</v>
      </c>
      <c r="AR1263" s="111">
        <v>0</v>
      </c>
      <c r="AS1263" s="26"/>
    </row>
    <row r="1264" spans="1:45" x14ac:dyDescent="0.2">
      <c r="A1264" s="15">
        <f>Daten!A1264</f>
        <v>41708</v>
      </c>
      <c r="B1264" s="8" t="str">
        <f>Daten!B1264</f>
        <v>Fornach</v>
      </c>
      <c r="C1264" s="15">
        <f t="shared" si="491"/>
        <v>4</v>
      </c>
      <c r="D1264" s="10">
        <f>Daten!D1264</f>
        <v>0</v>
      </c>
      <c r="E1264" s="9">
        <f>Daten!E1264</f>
        <v>975</v>
      </c>
      <c r="F1264" s="9">
        <f>Daten!F1264</f>
        <v>955</v>
      </c>
      <c r="G1264" s="27">
        <f t="shared" si="492"/>
        <v>20</v>
      </c>
      <c r="H1264" s="29">
        <f t="shared" si="493"/>
        <v>2.0942408376963352E-2</v>
      </c>
      <c r="I1264" s="21">
        <f t="shared" si="494"/>
        <v>12.318739915739116</v>
      </c>
      <c r="J1264" s="21">
        <f t="shared" si="495"/>
        <v>7.6812600842608845</v>
      </c>
      <c r="K1264" s="27">
        <f t="shared" si="496"/>
        <v>-3840.6300421304422</v>
      </c>
      <c r="L1264" s="16">
        <f>Daten!G1264</f>
        <v>185</v>
      </c>
      <c r="M1264" s="16">
        <f>Daten!H1264</f>
        <v>651</v>
      </c>
      <c r="N1264" s="16">
        <f>Daten!I1264</f>
        <v>139</v>
      </c>
      <c r="O1264" s="28">
        <f t="shared" si="497"/>
        <v>0.49769585253456222</v>
      </c>
      <c r="P1264" s="16">
        <f t="shared" si="498"/>
        <v>360.01064989482398</v>
      </c>
      <c r="Q1264" s="21">
        <f t="shared" si="499"/>
        <v>-36.010649894823985</v>
      </c>
      <c r="R1264" s="27">
        <f t="shared" si="500"/>
        <v>-7202.1299789647965</v>
      </c>
      <c r="S1264" s="9">
        <f>Daten!K1264</f>
        <v>11500</v>
      </c>
      <c r="T1264" s="9">
        <f>Daten!L1264</f>
        <v>54573</v>
      </c>
      <c r="U1264" s="9">
        <f>Daten!M1264</f>
        <v>173699</v>
      </c>
      <c r="V1264" s="9">
        <f>Daten!N1264</f>
        <v>500</v>
      </c>
      <c r="W1264" s="9">
        <f>Daten!O1264</f>
        <v>500</v>
      </c>
      <c r="X1264" s="23">
        <f t="shared" si="501"/>
        <v>239772</v>
      </c>
      <c r="Y1264" s="9">
        <f t="shared" si="502"/>
        <v>344873.8877746255</v>
      </c>
      <c r="Z1264" s="21">
        <f t="shared" si="503"/>
        <v>-105101.8877746255</v>
      </c>
      <c r="AA1264" s="27">
        <f t="shared" si="504"/>
        <v>10510.18877746255</v>
      </c>
      <c r="AB1264" s="32">
        <f t="shared" si="505"/>
        <v>-532.57124363268849</v>
      </c>
      <c r="AC1264" s="31">
        <f t="shared" si="506"/>
        <v>0</v>
      </c>
      <c r="AG1264" s="26">
        <f t="shared" si="507"/>
        <v>0</v>
      </c>
      <c r="AH1264" s="26">
        <f t="shared" si="508"/>
        <v>0</v>
      </c>
      <c r="AI1264" s="26">
        <f t="shared" si="509"/>
        <v>0</v>
      </c>
      <c r="AJ1264" s="26">
        <f t="shared" si="510"/>
        <v>1</v>
      </c>
      <c r="AK1264" s="26">
        <f t="shared" si="511"/>
        <v>0</v>
      </c>
      <c r="AL1264" s="26">
        <f t="shared" ca="1" si="512"/>
        <v>0</v>
      </c>
      <c r="AM1264" s="26">
        <f t="shared" ca="1" si="513"/>
        <v>0</v>
      </c>
      <c r="AN1264" s="26">
        <f ca="1">IF(AM1264=0,0,COUNTIF($AM$19:AM1264,C1264*10+1))</f>
        <v>0</v>
      </c>
      <c r="AO1264" s="21">
        <f t="shared" ca="1" si="514"/>
        <v>0</v>
      </c>
      <c r="AP1264" s="33">
        <f t="shared" ca="1" si="515"/>
        <v>0</v>
      </c>
      <c r="AR1264" s="111">
        <v>0</v>
      </c>
      <c r="AS1264" s="26"/>
    </row>
    <row r="1265" spans="1:45" x14ac:dyDescent="0.2">
      <c r="A1265" s="15">
        <f>Daten!A1265</f>
        <v>41709</v>
      </c>
      <c r="B1265" s="8" t="str">
        <f>Daten!B1265</f>
        <v>Frankenburg am Hausruck</v>
      </c>
      <c r="C1265" s="15">
        <f t="shared" si="491"/>
        <v>4</v>
      </c>
      <c r="D1265" s="10">
        <f>Daten!D1265</f>
        <v>0</v>
      </c>
      <c r="E1265" s="9">
        <f>Daten!E1265</f>
        <v>4899</v>
      </c>
      <c r="F1265" s="9">
        <f>Daten!F1265</f>
        <v>4820</v>
      </c>
      <c r="G1265" s="27">
        <f t="shared" si="492"/>
        <v>79</v>
      </c>
      <c r="H1265" s="29">
        <f t="shared" si="493"/>
        <v>1.6390041493775934E-2</v>
      </c>
      <c r="I1265" s="21">
        <f t="shared" si="494"/>
        <v>62.174163763206849</v>
      </c>
      <c r="J1265" s="21">
        <f t="shared" si="495"/>
        <v>16.825836236793151</v>
      </c>
      <c r="K1265" s="27">
        <f t="shared" si="496"/>
        <v>-8412.9181183965757</v>
      </c>
      <c r="L1265" s="16">
        <f>Daten!G1265</f>
        <v>725</v>
      </c>
      <c r="M1265" s="16">
        <f>Daten!H1265</f>
        <v>3237</v>
      </c>
      <c r="N1265" s="16">
        <f>Daten!I1265</f>
        <v>937</v>
      </c>
      <c r="O1265" s="28">
        <f t="shared" si="497"/>
        <v>0.51343836886005556</v>
      </c>
      <c r="P1265" s="16">
        <f t="shared" si="498"/>
        <v>1790.0990379562907</v>
      </c>
      <c r="Q1265" s="21">
        <f t="shared" si="499"/>
        <v>-128.09903795629066</v>
      </c>
      <c r="R1265" s="27">
        <f t="shared" si="500"/>
        <v>-25619.807591258133</v>
      </c>
      <c r="S1265" s="9">
        <f>Daten!K1265</f>
        <v>30767</v>
      </c>
      <c r="T1265" s="9">
        <f>Daten!L1265</f>
        <v>325477</v>
      </c>
      <c r="U1265" s="9">
        <f>Daten!M1265</f>
        <v>1493450</v>
      </c>
      <c r="V1265" s="9">
        <f>Daten!N1265</f>
        <v>500</v>
      </c>
      <c r="W1265" s="9">
        <f>Daten!O1265</f>
        <v>500</v>
      </c>
      <c r="X1265" s="23">
        <f t="shared" si="501"/>
        <v>1849694</v>
      </c>
      <c r="Y1265" s="9">
        <f t="shared" si="502"/>
        <v>1732858.6422645031</v>
      </c>
      <c r="Z1265" s="21">
        <f t="shared" si="503"/>
        <v>116835.35773549695</v>
      </c>
      <c r="AA1265" s="27">
        <f t="shared" si="504"/>
        <v>-11683.535773549695</v>
      </c>
      <c r="AB1265" s="32">
        <f t="shared" si="505"/>
        <v>-45716.261483204406</v>
      </c>
      <c r="AC1265" s="31">
        <f t="shared" si="506"/>
        <v>0</v>
      </c>
      <c r="AG1265" s="26">
        <f t="shared" si="507"/>
        <v>0</v>
      </c>
      <c r="AH1265" s="26">
        <f t="shared" si="508"/>
        <v>0</v>
      </c>
      <c r="AI1265" s="26">
        <f t="shared" si="509"/>
        <v>0</v>
      </c>
      <c r="AJ1265" s="26">
        <f t="shared" si="510"/>
        <v>1</v>
      </c>
      <c r="AK1265" s="26">
        <f t="shared" si="511"/>
        <v>0</v>
      </c>
      <c r="AL1265" s="26">
        <f t="shared" ca="1" si="512"/>
        <v>0</v>
      </c>
      <c r="AM1265" s="26">
        <f t="shared" ca="1" si="513"/>
        <v>0</v>
      </c>
      <c r="AN1265" s="26">
        <f ca="1">IF(AM1265=0,0,COUNTIF($AM$19:AM1265,C1265*10+1))</f>
        <v>0</v>
      </c>
      <c r="AO1265" s="21">
        <f t="shared" ca="1" si="514"/>
        <v>0</v>
      </c>
      <c r="AP1265" s="33">
        <f t="shared" ca="1" si="515"/>
        <v>0</v>
      </c>
      <c r="AR1265" s="111">
        <v>0</v>
      </c>
      <c r="AS1265" s="26"/>
    </row>
    <row r="1266" spans="1:45" x14ac:dyDescent="0.2">
      <c r="A1266" s="15">
        <f>Daten!A1266</f>
        <v>41710</v>
      </c>
      <c r="B1266" s="8" t="str">
        <f>Daten!B1266</f>
        <v>Frankenmarkt</v>
      </c>
      <c r="C1266" s="15">
        <f t="shared" si="491"/>
        <v>4</v>
      </c>
      <c r="D1266" s="10">
        <f>Daten!D1266</f>
        <v>0</v>
      </c>
      <c r="E1266" s="9">
        <f>Daten!E1266</f>
        <v>3692</v>
      </c>
      <c r="F1266" s="9">
        <f>Daten!F1266</f>
        <v>3689</v>
      </c>
      <c r="G1266" s="27">
        <f t="shared" si="492"/>
        <v>3</v>
      </c>
      <c r="H1266" s="29">
        <f t="shared" si="493"/>
        <v>8.1322851721333698E-4</v>
      </c>
      <c r="I1266" s="21">
        <f t="shared" si="494"/>
        <v>47.585163925823664</v>
      </c>
      <c r="J1266" s="21">
        <f t="shared" si="495"/>
        <v>-44.585163925823664</v>
      </c>
      <c r="K1266" s="27">
        <f t="shared" si="496"/>
        <v>22292.58196291183</v>
      </c>
      <c r="L1266" s="16">
        <f>Daten!G1266</f>
        <v>590</v>
      </c>
      <c r="M1266" s="16">
        <f>Daten!H1266</f>
        <v>2411</v>
      </c>
      <c r="N1266" s="16">
        <f>Daten!I1266</f>
        <v>691</v>
      </c>
      <c r="O1266" s="28">
        <f t="shared" si="497"/>
        <v>0.53131480713396928</v>
      </c>
      <c r="P1266" s="16">
        <f t="shared" si="498"/>
        <v>1333.3113316381268</v>
      </c>
      <c r="Q1266" s="21">
        <f t="shared" si="499"/>
        <v>-52.311331638126831</v>
      </c>
      <c r="R1266" s="27">
        <f t="shared" si="500"/>
        <v>-10462.266327625366</v>
      </c>
      <c r="S1266" s="9">
        <f>Daten!K1266</f>
        <v>16740</v>
      </c>
      <c r="T1266" s="9">
        <f>Daten!L1266</f>
        <v>276695</v>
      </c>
      <c r="U1266" s="9">
        <f>Daten!M1266</f>
        <v>1735051</v>
      </c>
      <c r="V1266" s="9">
        <f>Daten!N1266</f>
        <v>500</v>
      </c>
      <c r="W1266" s="9">
        <f>Daten!O1266</f>
        <v>500</v>
      </c>
      <c r="X1266" s="23">
        <f t="shared" si="501"/>
        <v>2028486</v>
      </c>
      <c r="Y1266" s="9">
        <f t="shared" si="502"/>
        <v>1305922.4550399152</v>
      </c>
      <c r="Z1266" s="21">
        <f t="shared" si="503"/>
        <v>722563.54496008484</v>
      </c>
      <c r="AA1266" s="27">
        <f t="shared" si="504"/>
        <v>-72256.354496008484</v>
      </c>
      <c r="AB1266" s="32">
        <f t="shared" si="505"/>
        <v>-60426.038860722023</v>
      </c>
      <c r="AC1266" s="31">
        <f t="shared" si="506"/>
        <v>0</v>
      </c>
      <c r="AG1266" s="26">
        <f t="shared" si="507"/>
        <v>0</v>
      </c>
      <c r="AH1266" s="26">
        <f t="shared" si="508"/>
        <v>0</v>
      </c>
      <c r="AI1266" s="26">
        <f t="shared" si="509"/>
        <v>0</v>
      </c>
      <c r="AJ1266" s="26">
        <f t="shared" si="510"/>
        <v>1</v>
      </c>
      <c r="AK1266" s="26">
        <f t="shared" si="511"/>
        <v>0</v>
      </c>
      <c r="AL1266" s="26">
        <f t="shared" ca="1" si="512"/>
        <v>0</v>
      </c>
      <c r="AM1266" s="26">
        <f t="shared" ca="1" si="513"/>
        <v>0</v>
      </c>
      <c r="AN1266" s="26">
        <f ca="1">IF(AM1266=0,0,COUNTIF($AM$19:AM1266,C1266*10+1))</f>
        <v>0</v>
      </c>
      <c r="AO1266" s="21">
        <f t="shared" ca="1" si="514"/>
        <v>0</v>
      </c>
      <c r="AP1266" s="33">
        <f t="shared" ca="1" si="515"/>
        <v>0</v>
      </c>
      <c r="AR1266" s="111">
        <v>0</v>
      </c>
      <c r="AS1266" s="26"/>
    </row>
    <row r="1267" spans="1:45" x14ac:dyDescent="0.2">
      <c r="A1267" s="15">
        <f>Daten!A1267</f>
        <v>41711</v>
      </c>
      <c r="B1267" s="8" t="str">
        <f>Daten!B1267</f>
        <v>Gampern</v>
      </c>
      <c r="C1267" s="15">
        <f t="shared" si="491"/>
        <v>4</v>
      </c>
      <c r="D1267" s="10">
        <f>Daten!D1267</f>
        <v>0</v>
      </c>
      <c r="E1267" s="9">
        <f>Daten!E1267</f>
        <v>2989</v>
      </c>
      <c r="F1267" s="9">
        <f>Daten!F1267</f>
        <v>2845</v>
      </c>
      <c r="G1267" s="27">
        <f t="shared" si="492"/>
        <v>144</v>
      </c>
      <c r="H1267" s="29">
        <f t="shared" si="493"/>
        <v>5.0615114235500878E-2</v>
      </c>
      <c r="I1267" s="21">
        <f t="shared" si="494"/>
        <v>36.698235665212344</v>
      </c>
      <c r="J1267" s="21">
        <f t="shared" si="495"/>
        <v>107.30176433478766</v>
      </c>
      <c r="K1267" s="27">
        <f t="shared" si="496"/>
        <v>-53650.882167393829</v>
      </c>
      <c r="L1267" s="16">
        <f>Daten!G1267</f>
        <v>531</v>
      </c>
      <c r="M1267" s="16">
        <f>Daten!H1267</f>
        <v>2009</v>
      </c>
      <c r="N1267" s="16">
        <f>Daten!I1267</f>
        <v>449</v>
      </c>
      <c r="O1267" s="28">
        <f t="shared" si="497"/>
        <v>0.48780487804878048</v>
      </c>
      <c r="P1267" s="16">
        <f t="shared" si="498"/>
        <v>1111.0006077399407</v>
      </c>
      <c r="Q1267" s="21">
        <f t="shared" si="499"/>
        <v>-131.00060773994073</v>
      </c>
      <c r="R1267" s="27">
        <f t="shared" si="500"/>
        <v>-26200.121547988147</v>
      </c>
      <c r="S1267" s="9">
        <f>Daten!K1267</f>
        <v>21919</v>
      </c>
      <c r="T1267" s="9">
        <f>Daten!L1267</f>
        <v>173195</v>
      </c>
      <c r="U1267" s="9">
        <f>Daten!M1267</f>
        <v>2093588</v>
      </c>
      <c r="V1267" s="9">
        <f>Daten!N1267</f>
        <v>500</v>
      </c>
      <c r="W1267" s="9">
        <f>Daten!O1267</f>
        <v>500</v>
      </c>
      <c r="X1267" s="23">
        <f t="shared" si="501"/>
        <v>2288702</v>
      </c>
      <c r="Y1267" s="9">
        <f t="shared" si="502"/>
        <v>1057259.5390342108</v>
      </c>
      <c r="Z1267" s="21">
        <f t="shared" si="503"/>
        <v>1231442.4609657892</v>
      </c>
      <c r="AA1267" s="27">
        <f t="shared" si="504"/>
        <v>-123144.24609657892</v>
      </c>
      <c r="AB1267" s="32">
        <f t="shared" si="505"/>
        <v>-202995.24981196091</v>
      </c>
      <c r="AC1267" s="31">
        <f t="shared" si="506"/>
        <v>0</v>
      </c>
      <c r="AG1267" s="26">
        <f t="shared" si="507"/>
        <v>0</v>
      </c>
      <c r="AH1267" s="26">
        <f t="shared" si="508"/>
        <v>0</v>
      </c>
      <c r="AI1267" s="26">
        <f t="shared" si="509"/>
        <v>0</v>
      </c>
      <c r="AJ1267" s="26">
        <f t="shared" si="510"/>
        <v>1</v>
      </c>
      <c r="AK1267" s="26">
        <f t="shared" si="511"/>
        <v>0</v>
      </c>
      <c r="AL1267" s="26">
        <f t="shared" ca="1" si="512"/>
        <v>0</v>
      </c>
      <c r="AM1267" s="26">
        <f t="shared" ca="1" si="513"/>
        <v>0</v>
      </c>
      <c r="AN1267" s="26">
        <f ca="1">IF(AM1267=0,0,COUNTIF($AM$19:AM1267,C1267*10+1))</f>
        <v>0</v>
      </c>
      <c r="AO1267" s="21">
        <f t="shared" ca="1" si="514"/>
        <v>0</v>
      </c>
      <c r="AP1267" s="33">
        <f t="shared" ca="1" si="515"/>
        <v>0</v>
      </c>
      <c r="AR1267" s="111">
        <v>0</v>
      </c>
      <c r="AS1267" s="26"/>
    </row>
    <row r="1268" spans="1:45" x14ac:dyDescent="0.2">
      <c r="A1268" s="15">
        <f>Daten!A1268</f>
        <v>41712</v>
      </c>
      <c r="B1268" s="8" t="str">
        <f>Daten!B1268</f>
        <v>Innerschwand am Mondsee</v>
      </c>
      <c r="C1268" s="15">
        <f t="shared" si="491"/>
        <v>4</v>
      </c>
      <c r="D1268" s="10">
        <f>Daten!D1268</f>
        <v>0</v>
      </c>
      <c r="E1268" s="9">
        <f>Daten!E1268</f>
        <v>1172</v>
      </c>
      <c r="F1268" s="9">
        <f>Daten!F1268</f>
        <v>1139</v>
      </c>
      <c r="G1268" s="27">
        <f t="shared" si="492"/>
        <v>33</v>
      </c>
      <c r="H1268" s="29">
        <f t="shared" si="493"/>
        <v>2.8972783143107989E-2</v>
      </c>
      <c r="I1268" s="21">
        <f t="shared" si="494"/>
        <v>14.692193470185186</v>
      </c>
      <c r="J1268" s="21">
        <f t="shared" si="495"/>
        <v>18.307806529814812</v>
      </c>
      <c r="K1268" s="27">
        <f t="shared" si="496"/>
        <v>-9153.9032649074052</v>
      </c>
      <c r="L1268" s="16">
        <f>Daten!G1268</f>
        <v>195</v>
      </c>
      <c r="M1268" s="16">
        <f>Daten!H1268</f>
        <v>781</v>
      </c>
      <c r="N1268" s="16">
        <f>Daten!I1268</f>
        <v>196</v>
      </c>
      <c r="O1268" s="28">
        <f t="shared" si="497"/>
        <v>0.50064020486555694</v>
      </c>
      <c r="P1268" s="16">
        <f t="shared" si="498"/>
        <v>431.90217752359069</v>
      </c>
      <c r="Q1268" s="21">
        <f t="shared" si="499"/>
        <v>-40.902177523590694</v>
      </c>
      <c r="R1268" s="27">
        <f t="shared" si="500"/>
        <v>-8180.4355047181389</v>
      </c>
      <c r="S1268" s="9">
        <f>Daten!K1268</f>
        <v>8803</v>
      </c>
      <c r="T1268" s="9">
        <f>Daten!L1268</f>
        <v>118568</v>
      </c>
      <c r="U1268" s="9">
        <f>Daten!M1268</f>
        <v>204141</v>
      </c>
      <c r="V1268" s="9">
        <f>Daten!N1268</f>
        <v>500</v>
      </c>
      <c r="W1268" s="9">
        <f>Daten!O1268</f>
        <v>500</v>
      </c>
      <c r="X1268" s="23">
        <f t="shared" si="501"/>
        <v>331512</v>
      </c>
      <c r="Y1268" s="9">
        <f t="shared" si="502"/>
        <v>414556.09894549858</v>
      </c>
      <c r="Z1268" s="21">
        <f t="shared" si="503"/>
        <v>-83044.098945498583</v>
      </c>
      <c r="AA1268" s="27">
        <f t="shared" si="504"/>
        <v>8304.409894549859</v>
      </c>
      <c r="AB1268" s="32">
        <f t="shared" si="505"/>
        <v>-9029.9288750756859</v>
      </c>
      <c r="AC1268" s="31">
        <f t="shared" si="506"/>
        <v>0</v>
      </c>
      <c r="AG1268" s="26">
        <f t="shared" si="507"/>
        <v>0</v>
      </c>
      <c r="AH1268" s="26">
        <f t="shared" si="508"/>
        <v>0</v>
      </c>
      <c r="AI1268" s="26">
        <f t="shared" si="509"/>
        <v>0</v>
      </c>
      <c r="AJ1268" s="26">
        <f t="shared" si="510"/>
        <v>1</v>
      </c>
      <c r="AK1268" s="26">
        <f t="shared" si="511"/>
        <v>0</v>
      </c>
      <c r="AL1268" s="26">
        <f t="shared" ca="1" si="512"/>
        <v>0</v>
      </c>
      <c r="AM1268" s="26">
        <f t="shared" ca="1" si="513"/>
        <v>0</v>
      </c>
      <c r="AN1268" s="26">
        <f ca="1">IF(AM1268=0,0,COUNTIF($AM$19:AM1268,C1268*10+1))</f>
        <v>0</v>
      </c>
      <c r="AO1268" s="21">
        <f t="shared" ca="1" si="514"/>
        <v>0</v>
      </c>
      <c r="AP1268" s="33">
        <f t="shared" ca="1" si="515"/>
        <v>0</v>
      </c>
      <c r="AR1268" s="111">
        <v>0</v>
      </c>
      <c r="AS1268" s="26"/>
    </row>
    <row r="1269" spans="1:45" x14ac:dyDescent="0.2">
      <c r="A1269" s="15">
        <f>Daten!A1269</f>
        <v>41713</v>
      </c>
      <c r="B1269" s="8" t="str">
        <f>Daten!B1269</f>
        <v>Lenzing</v>
      </c>
      <c r="C1269" s="15">
        <f t="shared" si="491"/>
        <v>4</v>
      </c>
      <c r="D1269" s="10">
        <f>Daten!D1269</f>
        <v>0</v>
      </c>
      <c r="E1269" s="9">
        <f>Daten!E1269</f>
        <v>5216</v>
      </c>
      <c r="F1269" s="9">
        <f>Daten!F1269</f>
        <v>4998</v>
      </c>
      <c r="G1269" s="27">
        <f t="shared" si="492"/>
        <v>218</v>
      </c>
      <c r="H1269" s="29">
        <f t="shared" si="493"/>
        <v>4.3617446978791517E-2</v>
      </c>
      <c r="I1269" s="21">
        <f t="shared" si="494"/>
        <v>64.470222093051419</v>
      </c>
      <c r="J1269" s="21">
        <f t="shared" si="495"/>
        <v>153.5297779069486</v>
      </c>
      <c r="K1269" s="27">
        <f t="shared" si="496"/>
        <v>-76764.888953474292</v>
      </c>
      <c r="L1269" s="16">
        <f>Daten!G1269</f>
        <v>738</v>
      </c>
      <c r="M1269" s="16">
        <f>Daten!H1269</f>
        <v>3401</v>
      </c>
      <c r="N1269" s="16">
        <f>Daten!I1269</f>
        <v>1077</v>
      </c>
      <c r="O1269" s="28">
        <f t="shared" si="497"/>
        <v>0.5336665686562776</v>
      </c>
      <c r="P1269" s="16">
        <f t="shared" si="498"/>
        <v>1880.7929651187349</v>
      </c>
      <c r="Q1269" s="21">
        <f t="shared" si="499"/>
        <v>-65.792965118734855</v>
      </c>
      <c r="R1269" s="27">
        <f t="shared" si="500"/>
        <v>-13158.593023746971</v>
      </c>
      <c r="S1269" s="9">
        <f>Daten!K1269</f>
        <v>5932</v>
      </c>
      <c r="T1269" s="9">
        <f>Daten!L1269</f>
        <v>447764</v>
      </c>
      <c r="U1269" s="9">
        <f>Daten!M1269</f>
        <v>8742238</v>
      </c>
      <c r="V1269" s="9">
        <f>Daten!N1269</f>
        <v>500</v>
      </c>
      <c r="W1269" s="9">
        <f>Daten!O1269</f>
        <v>500</v>
      </c>
      <c r="X1269" s="23">
        <f t="shared" si="501"/>
        <v>9195934</v>
      </c>
      <c r="Y1269" s="9">
        <f t="shared" si="502"/>
        <v>1844986.8703922529</v>
      </c>
      <c r="Z1269" s="21">
        <f t="shared" si="503"/>
        <v>7350947.1296077473</v>
      </c>
      <c r="AA1269" s="27">
        <f t="shared" si="504"/>
        <v>-735094.71296077478</v>
      </c>
      <c r="AB1269" s="32">
        <f t="shared" si="505"/>
        <v>-825018.1949379961</v>
      </c>
      <c r="AC1269" s="31">
        <f t="shared" si="506"/>
        <v>0</v>
      </c>
      <c r="AG1269" s="26">
        <f t="shared" si="507"/>
        <v>0</v>
      </c>
      <c r="AH1269" s="26">
        <f t="shared" si="508"/>
        <v>0</v>
      </c>
      <c r="AI1269" s="26">
        <f t="shared" si="509"/>
        <v>0</v>
      </c>
      <c r="AJ1269" s="26">
        <f t="shared" si="510"/>
        <v>1</v>
      </c>
      <c r="AK1269" s="26">
        <f t="shared" si="511"/>
        <v>0</v>
      </c>
      <c r="AL1269" s="26">
        <f t="shared" ca="1" si="512"/>
        <v>0</v>
      </c>
      <c r="AM1269" s="26">
        <f t="shared" ca="1" si="513"/>
        <v>0</v>
      </c>
      <c r="AN1269" s="26">
        <f ca="1">IF(AM1269=0,0,COUNTIF($AM$19:AM1269,C1269*10+1))</f>
        <v>0</v>
      </c>
      <c r="AO1269" s="21">
        <f t="shared" ca="1" si="514"/>
        <v>0</v>
      </c>
      <c r="AP1269" s="33">
        <f t="shared" ca="1" si="515"/>
        <v>0</v>
      </c>
      <c r="AR1269" s="111">
        <v>0</v>
      </c>
      <c r="AS1269" s="26"/>
    </row>
    <row r="1270" spans="1:45" x14ac:dyDescent="0.2">
      <c r="A1270" s="15">
        <f>Daten!A1270</f>
        <v>41714</v>
      </c>
      <c r="B1270" s="8" t="str">
        <f>Daten!B1270</f>
        <v>Manning</v>
      </c>
      <c r="C1270" s="15">
        <f t="shared" si="491"/>
        <v>4</v>
      </c>
      <c r="D1270" s="10">
        <f>Daten!D1270</f>
        <v>0</v>
      </c>
      <c r="E1270" s="9">
        <f>Daten!E1270</f>
        <v>790</v>
      </c>
      <c r="F1270" s="9">
        <f>Daten!F1270</f>
        <v>828</v>
      </c>
      <c r="G1270" s="27">
        <f t="shared" si="492"/>
        <v>-38</v>
      </c>
      <c r="H1270" s="29">
        <f t="shared" si="493"/>
        <v>-4.5893719806763288E-2</v>
      </c>
      <c r="I1270" s="21">
        <f t="shared" si="494"/>
        <v>10.680540995007318</v>
      </c>
      <c r="J1270" s="21">
        <f t="shared" si="495"/>
        <v>-48.68054099500732</v>
      </c>
      <c r="K1270" s="27">
        <f t="shared" si="496"/>
        <v>24340.270497503661</v>
      </c>
      <c r="L1270" s="16">
        <f>Daten!G1270</f>
        <v>120</v>
      </c>
      <c r="M1270" s="16">
        <f>Daten!H1270</f>
        <v>522</v>
      </c>
      <c r="N1270" s="16">
        <f>Daten!I1270</f>
        <v>148</v>
      </c>
      <c r="O1270" s="28">
        <f t="shared" si="497"/>
        <v>0.51340996168582376</v>
      </c>
      <c r="P1270" s="16">
        <f t="shared" si="498"/>
        <v>288.67213401704782</v>
      </c>
      <c r="Q1270" s="21">
        <f t="shared" si="499"/>
        <v>-20.672134017047824</v>
      </c>
      <c r="R1270" s="27">
        <f t="shared" si="500"/>
        <v>-4134.4268034095649</v>
      </c>
      <c r="S1270" s="9">
        <f>Daten!K1270</f>
        <v>6301</v>
      </c>
      <c r="T1270" s="9">
        <f>Daten!L1270</f>
        <v>34463</v>
      </c>
      <c r="U1270" s="9">
        <f>Daten!M1270</f>
        <v>30185</v>
      </c>
      <c r="V1270" s="9">
        <f>Daten!N1270</f>
        <v>500</v>
      </c>
      <c r="W1270" s="9">
        <f>Daten!O1270</f>
        <v>500</v>
      </c>
      <c r="X1270" s="23">
        <f t="shared" si="501"/>
        <v>70949</v>
      </c>
      <c r="Y1270" s="9">
        <f t="shared" si="502"/>
        <v>279436.27829944016</v>
      </c>
      <c r="Z1270" s="21">
        <f t="shared" si="503"/>
        <v>-208487.27829944016</v>
      </c>
      <c r="AA1270" s="27">
        <f t="shared" si="504"/>
        <v>20848.727829944019</v>
      </c>
      <c r="AB1270" s="32">
        <f t="shared" si="505"/>
        <v>41054.571524038111</v>
      </c>
      <c r="AC1270" s="31">
        <f t="shared" si="506"/>
        <v>41054.571524038111</v>
      </c>
      <c r="AG1270" s="26">
        <f t="shared" si="507"/>
        <v>24340.270497503661</v>
      </c>
      <c r="AH1270" s="26">
        <f t="shared" si="508"/>
        <v>20848.727829944019</v>
      </c>
      <c r="AI1270" s="26">
        <f t="shared" si="509"/>
        <v>45188.998327447684</v>
      </c>
      <c r="AJ1270" s="26">
        <f t="shared" si="510"/>
        <v>1</v>
      </c>
      <c r="AK1270" s="26">
        <f t="shared" si="511"/>
        <v>45188.998327447684</v>
      </c>
      <c r="AL1270" s="26">
        <f t="shared" ca="1" si="512"/>
        <v>86318</v>
      </c>
      <c r="AM1270" s="26">
        <f t="shared" ca="1" si="513"/>
        <v>41</v>
      </c>
      <c r="AN1270" s="26">
        <f ca="1">IF(AM1270=0,0,COUNTIF($AM$19:AM1270,C1270*10+1))</f>
        <v>178</v>
      </c>
      <c r="AO1270" s="21">
        <f t="shared" ca="1" si="514"/>
        <v>0</v>
      </c>
      <c r="AP1270" s="33">
        <f t="shared" ca="1" si="515"/>
        <v>86318</v>
      </c>
      <c r="AR1270" s="111">
        <v>39015</v>
      </c>
      <c r="AS1270" s="26"/>
    </row>
    <row r="1271" spans="1:45" x14ac:dyDescent="0.2">
      <c r="A1271" s="15">
        <f>Daten!A1271</f>
        <v>41715</v>
      </c>
      <c r="B1271" s="8" t="str">
        <f>Daten!B1271</f>
        <v>Mondsee</v>
      </c>
      <c r="C1271" s="15">
        <f t="shared" si="491"/>
        <v>4</v>
      </c>
      <c r="D1271" s="10">
        <f>Daten!D1271</f>
        <v>0</v>
      </c>
      <c r="E1271" s="9">
        <f>Daten!E1271</f>
        <v>3822</v>
      </c>
      <c r="F1271" s="9">
        <f>Daten!F1271</f>
        <v>3653</v>
      </c>
      <c r="G1271" s="27">
        <f t="shared" si="492"/>
        <v>169</v>
      </c>
      <c r="H1271" s="29">
        <f t="shared" si="493"/>
        <v>4.6263345195729534E-2</v>
      </c>
      <c r="I1271" s="21">
        <f t="shared" si="494"/>
        <v>47.120792578214655</v>
      </c>
      <c r="J1271" s="21">
        <f t="shared" si="495"/>
        <v>121.87920742178534</v>
      </c>
      <c r="K1271" s="27">
        <f t="shared" si="496"/>
        <v>-60939.603710892668</v>
      </c>
      <c r="L1271" s="16">
        <f>Daten!G1271</f>
        <v>501</v>
      </c>
      <c r="M1271" s="16">
        <f>Daten!H1271</f>
        <v>2558</v>
      </c>
      <c r="N1271" s="16">
        <f>Daten!I1271</f>
        <v>763</v>
      </c>
      <c r="O1271" s="28">
        <f t="shared" si="497"/>
        <v>0.49413604378420639</v>
      </c>
      <c r="P1271" s="16">
        <f t="shared" si="498"/>
        <v>1414.6040590337323</v>
      </c>
      <c r="Q1271" s="21">
        <f t="shared" si="499"/>
        <v>-150.60405903373226</v>
      </c>
      <c r="R1271" s="27">
        <f t="shared" si="500"/>
        <v>-30120.811806746453</v>
      </c>
      <c r="S1271" s="9">
        <f>Daten!K1271</f>
        <v>2869</v>
      </c>
      <c r="T1271" s="9">
        <f>Daten!L1271</f>
        <v>429262</v>
      </c>
      <c r="U1271" s="9">
        <f>Daten!M1271</f>
        <v>2906280</v>
      </c>
      <c r="V1271" s="9">
        <f>Daten!N1271</f>
        <v>500</v>
      </c>
      <c r="W1271" s="9">
        <f>Daten!O1271</f>
        <v>500</v>
      </c>
      <c r="X1271" s="23">
        <f t="shared" si="501"/>
        <v>3338411</v>
      </c>
      <c r="Y1271" s="9">
        <f t="shared" si="502"/>
        <v>1351905.640076532</v>
      </c>
      <c r="Z1271" s="21">
        <f t="shared" si="503"/>
        <v>1986505.359923468</v>
      </c>
      <c r="AA1271" s="27">
        <f t="shared" si="504"/>
        <v>-198650.53599234682</v>
      </c>
      <c r="AB1271" s="32">
        <f t="shared" si="505"/>
        <v>-289710.95150998596</v>
      </c>
      <c r="AC1271" s="31">
        <f t="shared" si="506"/>
        <v>0</v>
      </c>
      <c r="AG1271" s="26">
        <f t="shared" si="507"/>
        <v>0</v>
      </c>
      <c r="AH1271" s="26">
        <f t="shared" si="508"/>
        <v>0</v>
      </c>
      <c r="AI1271" s="26">
        <f t="shared" si="509"/>
        <v>0</v>
      </c>
      <c r="AJ1271" s="26">
        <f t="shared" si="510"/>
        <v>1</v>
      </c>
      <c r="AK1271" s="26">
        <f t="shared" si="511"/>
        <v>0</v>
      </c>
      <c r="AL1271" s="26">
        <f t="shared" ca="1" si="512"/>
        <v>0</v>
      </c>
      <c r="AM1271" s="26">
        <f t="shared" ca="1" si="513"/>
        <v>0</v>
      </c>
      <c r="AN1271" s="26">
        <f ca="1">IF(AM1271=0,0,COUNTIF($AM$19:AM1271,C1271*10+1))</f>
        <v>0</v>
      </c>
      <c r="AO1271" s="21">
        <f t="shared" ca="1" si="514"/>
        <v>0</v>
      </c>
      <c r="AP1271" s="33">
        <f t="shared" ca="1" si="515"/>
        <v>0</v>
      </c>
      <c r="AR1271" s="111">
        <v>0</v>
      </c>
      <c r="AS1271" s="26"/>
    </row>
    <row r="1272" spans="1:45" x14ac:dyDescent="0.2">
      <c r="A1272" s="15">
        <f>Daten!A1272</f>
        <v>41716</v>
      </c>
      <c r="B1272" s="8" t="str">
        <f>Daten!B1272</f>
        <v>Neukirchen an der Vöckla</v>
      </c>
      <c r="C1272" s="15">
        <f t="shared" si="491"/>
        <v>4</v>
      </c>
      <c r="D1272" s="10">
        <f>Daten!D1272</f>
        <v>0</v>
      </c>
      <c r="E1272" s="9">
        <f>Daten!E1272</f>
        <v>2629</v>
      </c>
      <c r="F1272" s="9">
        <f>Daten!F1272</f>
        <v>2537</v>
      </c>
      <c r="G1272" s="27">
        <f t="shared" si="492"/>
        <v>92</v>
      </c>
      <c r="H1272" s="29">
        <f t="shared" si="493"/>
        <v>3.6263303113914069E-2</v>
      </c>
      <c r="I1272" s="21">
        <f t="shared" si="494"/>
        <v>32.72528080233522</v>
      </c>
      <c r="J1272" s="21">
        <f t="shared" si="495"/>
        <v>59.27471919766478</v>
      </c>
      <c r="K1272" s="27">
        <f t="shared" si="496"/>
        <v>-29637.35959883239</v>
      </c>
      <c r="L1272" s="16">
        <f>Daten!G1272</f>
        <v>437</v>
      </c>
      <c r="M1272" s="16">
        <f>Daten!H1272</f>
        <v>1679</v>
      </c>
      <c r="N1272" s="16">
        <f>Daten!I1272</f>
        <v>513</v>
      </c>
      <c r="O1272" s="28">
        <f t="shared" si="497"/>
        <v>0.56581298391899937</v>
      </c>
      <c r="P1272" s="16">
        <f t="shared" si="498"/>
        <v>928.50672991307135</v>
      </c>
      <c r="Q1272" s="21">
        <f t="shared" si="499"/>
        <v>21.493270086928646</v>
      </c>
      <c r="R1272" s="27">
        <f t="shared" si="500"/>
        <v>4298.6540173857293</v>
      </c>
      <c r="S1272" s="9">
        <f>Daten!K1272</f>
        <v>21903</v>
      </c>
      <c r="T1272" s="9">
        <f>Daten!L1272</f>
        <v>175464</v>
      </c>
      <c r="U1272" s="9">
        <f>Daten!M1272</f>
        <v>674139</v>
      </c>
      <c r="V1272" s="9">
        <f>Daten!N1272</f>
        <v>500</v>
      </c>
      <c r="W1272" s="9">
        <f>Daten!O1272</f>
        <v>500</v>
      </c>
      <c r="X1272" s="23">
        <f t="shared" si="501"/>
        <v>871506</v>
      </c>
      <c r="Y1272" s="9">
        <f t="shared" si="502"/>
        <v>929921.48816357995</v>
      </c>
      <c r="Z1272" s="21">
        <f t="shared" si="503"/>
        <v>-58415.488163579954</v>
      </c>
      <c r="AA1272" s="27">
        <f t="shared" si="504"/>
        <v>5841.5488163579957</v>
      </c>
      <c r="AB1272" s="32">
        <f t="shared" si="505"/>
        <v>-19497.156765088665</v>
      </c>
      <c r="AC1272" s="31">
        <f t="shared" si="506"/>
        <v>0</v>
      </c>
      <c r="AG1272" s="26">
        <f t="shared" si="507"/>
        <v>0</v>
      </c>
      <c r="AH1272" s="26">
        <f t="shared" si="508"/>
        <v>0</v>
      </c>
      <c r="AI1272" s="26">
        <f t="shared" si="509"/>
        <v>0</v>
      </c>
      <c r="AJ1272" s="26">
        <f t="shared" si="510"/>
        <v>1</v>
      </c>
      <c r="AK1272" s="26">
        <f t="shared" si="511"/>
        <v>0</v>
      </c>
      <c r="AL1272" s="26">
        <f t="shared" ca="1" si="512"/>
        <v>0</v>
      </c>
      <c r="AM1272" s="26">
        <f t="shared" ca="1" si="513"/>
        <v>0</v>
      </c>
      <c r="AN1272" s="26">
        <f ca="1">IF(AM1272=0,0,COUNTIF($AM$19:AM1272,C1272*10+1))</f>
        <v>0</v>
      </c>
      <c r="AO1272" s="21">
        <f t="shared" ca="1" si="514"/>
        <v>0</v>
      </c>
      <c r="AP1272" s="33">
        <f t="shared" ca="1" si="515"/>
        <v>0</v>
      </c>
      <c r="AR1272" s="111">
        <v>0</v>
      </c>
      <c r="AS1272" s="26"/>
    </row>
    <row r="1273" spans="1:45" x14ac:dyDescent="0.2">
      <c r="A1273" s="15">
        <f>Daten!A1273</f>
        <v>41717</v>
      </c>
      <c r="B1273" s="8" t="str">
        <f>Daten!B1273</f>
        <v>Niederthalheim</v>
      </c>
      <c r="C1273" s="15">
        <f t="shared" si="491"/>
        <v>4</v>
      </c>
      <c r="D1273" s="10">
        <f>Daten!D1273</f>
        <v>0</v>
      </c>
      <c r="E1273" s="9">
        <f>Daten!E1273</f>
        <v>1095</v>
      </c>
      <c r="F1273" s="9">
        <f>Daten!F1273</f>
        <v>1081</v>
      </c>
      <c r="G1273" s="27">
        <f t="shared" si="492"/>
        <v>14</v>
      </c>
      <c r="H1273" s="29">
        <f t="shared" si="493"/>
        <v>1.2950971322849213E-2</v>
      </c>
      <c r="I1273" s="21">
        <f t="shared" si="494"/>
        <v>13.944039632370664</v>
      </c>
      <c r="J1273" s="21">
        <f t="shared" si="495"/>
        <v>5.596036762933565E-2</v>
      </c>
      <c r="K1273" s="27">
        <f t="shared" si="496"/>
        <v>-27.980183814667825</v>
      </c>
      <c r="L1273" s="16">
        <f>Daten!G1273</f>
        <v>206</v>
      </c>
      <c r="M1273" s="16">
        <f>Daten!H1273</f>
        <v>692</v>
      </c>
      <c r="N1273" s="16">
        <f>Daten!I1273</f>
        <v>197</v>
      </c>
      <c r="O1273" s="28">
        <f t="shared" si="497"/>
        <v>0.58236994219653182</v>
      </c>
      <c r="P1273" s="16">
        <f t="shared" si="498"/>
        <v>382.68413168543503</v>
      </c>
      <c r="Q1273" s="21">
        <f t="shared" si="499"/>
        <v>20.315868314564966</v>
      </c>
      <c r="R1273" s="27">
        <f t="shared" si="500"/>
        <v>4063.1736629129932</v>
      </c>
      <c r="S1273" s="9">
        <f>Daten!K1273</f>
        <v>14117</v>
      </c>
      <c r="T1273" s="9">
        <f>Daten!L1273</f>
        <v>45131</v>
      </c>
      <c r="U1273" s="9">
        <f>Daten!M1273</f>
        <v>61263</v>
      </c>
      <c r="V1273" s="9">
        <f>Daten!N1273</f>
        <v>500</v>
      </c>
      <c r="W1273" s="9">
        <f>Daten!O1273</f>
        <v>500</v>
      </c>
      <c r="X1273" s="23">
        <f t="shared" si="501"/>
        <v>120511</v>
      </c>
      <c r="Y1273" s="9">
        <f t="shared" si="502"/>
        <v>387319.90473150247</v>
      </c>
      <c r="Z1273" s="21">
        <f t="shared" si="503"/>
        <v>-266808.90473150247</v>
      </c>
      <c r="AA1273" s="27">
        <f t="shared" si="504"/>
        <v>26680.890473150248</v>
      </c>
      <c r="AB1273" s="32">
        <f t="shared" si="505"/>
        <v>30716.083952248573</v>
      </c>
      <c r="AC1273" s="31">
        <f t="shared" si="506"/>
        <v>30716.083952248573</v>
      </c>
      <c r="AG1273" s="26">
        <f t="shared" si="507"/>
        <v>-27.980183814667825</v>
      </c>
      <c r="AH1273" s="26">
        <f t="shared" si="508"/>
        <v>26680.890473150248</v>
      </c>
      <c r="AI1273" s="26">
        <f t="shared" si="509"/>
        <v>26652.910289335581</v>
      </c>
      <c r="AJ1273" s="26">
        <f t="shared" si="510"/>
        <v>1</v>
      </c>
      <c r="AK1273" s="26">
        <f t="shared" si="511"/>
        <v>26652.910289335581</v>
      </c>
      <c r="AL1273" s="26">
        <f t="shared" ca="1" si="512"/>
        <v>50911</v>
      </c>
      <c r="AM1273" s="26">
        <f t="shared" ca="1" si="513"/>
        <v>41</v>
      </c>
      <c r="AN1273" s="26">
        <f ca="1">IF(AM1273=0,0,COUNTIF($AM$19:AM1273,C1273*10+1))</f>
        <v>179</v>
      </c>
      <c r="AO1273" s="21">
        <f t="shared" ca="1" si="514"/>
        <v>0</v>
      </c>
      <c r="AP1273" s="33">
        <f t="shared" ca="1" si="515"/>
        <v>50911</v>
      </c>
      <c r="AR1273" s="111">
        <v>23011</v>
      </c>
      <c r="AS1273" s="26"/>
    </row>
    <row r="1274" spans="1:45" x14ac:dyDescent="0.2">
      <c r="A1274" s="15">
        <f>Daten!A1274</f>
        <v>41718</v>
      </c>
      <c r="B1274" s="8" t="str">
        <f>Daten!B1274</f>
        <v>Nußdorf am Attersee</v>
      </c>
      <c r="C1274" s="15">
        <f t="shared" si="491"/>
        <v>4</v>
      </c>
      <c r="D1274" s="10">
        <f>Daten!D1274</f>
        <v>0</v>
      </c>
      <c r="E1274" s="9">
        <f>Daten!E1274</f>
        <v>1148</v>
      </c>
      <c r="F1274" s="9">
        <f>Daten!F1274</f>
        <v>1150</v>
      </c>
      <c r="G1274" s="27">
        <f t="shared" si="492"/>
        <v>-2</v>
      </c>
      <c r="H1274" s="29">
        <f t="shared" si="493"/>
        <v>-1.7391304347826088E-3</v>
      </c>
      <c r="I1274" s="21">
        <f t="shared" si="494"/>
        <v>14.834084715287942</v>
      </c>
      <c r="J1274" s="21">
        <f t="shared" si="495"/>
        <v>-16.834084715287943</v>
      </c>
      <c r="K1274" s="27">
        <f t="shared" si="496"/>
        <v>8417.0423576439716</v>
      </c>
      <c r="L1274" s="16">
        <f>Daten!G1274</f>
        <v>168</v>
      </c>
      <c r="M1274" s="16">
        <f>Daten!H1274</f>
        <v>716</v>
      </c>
      <c r="N1274" s="16">
        <f>Daten!I1274</f>
        <v>264</v>
      </c>
      <c r="O1274" s="28">
        <f t="shared" si="497"/>
        <v>0.6033519553072626</v>
      </c>
      <c r="P1274" s="16">
        <f t="shared" si="498"/>
        <v>395.95641370920731</v>
      </c>
      <c r="Q1274" s="21">
        <f t="shared" si="499"/>
        <v>36.043586290792689</v>
      </c>
      <c r="R1274" s="27">
        <f t="shared" si="500"/>
        <v>7208.7172581585382</v>
      </c>
      <c r="S1274" s="9">
        <f>Daten!K1274</f>
        <v>11475</v>
      </c>
      <c r="T1274" s="9">
        <f>Daten!L1274</f>
        <v>267772</v>
      </c>
      <c r="U1274" s="9">
        <f>Daten!M1274</f>
        <v>237356</v>
      </c>
      <c r="V1274" s="9">
        <f>Daten!N1274</f>
        <v>500</v>
      </c>
      <c r="W1274" s="9">
        <f>Daten!O1274</f>
        <v>500</v>
      </c>
      <c r="X1274" s="23">
        <f t="shared" si="501"/>
        <v>516603</v>
      </c>
      <c r="Y1274" s="9">
        <f t="shared" si="502"/>
        <v>406066.89555412316</v>
      </c>
      <c r="Z1274" s="21">
        <f t="shared" si="503"/>
        <v>110536.10444587684</v>
      </c>
      <c r="AA1274" s="27">
        <f t="shared" si="504"/>
        <v>-11053.610444587684</v>
      </c>
      <c r="AB1274" s="32">
        <f t="shared" si="505"/>
        <v>4572.1491712148254</v>
      </c>
      <c r="AC1274" s="31">
        <f t="shared" si="506"/>
        <v>4572.1491712148254</v>
      </c>
      <c r="AG1274" s="26">
        <f t="shared" si="507"/>
        <v>8417.0423576439716</v>
      </c>
      <c r="AH1274" s="26">
        <f t="shared" si="508"/>
        <v>-11053.610444587684</v>
      </c>
      <c r="AI1274" s="26">
        <f t="shared" si="509"/>
        <v>-2636.5680869437128</v>
      </c>
      <c r="AJ1274" s="26">
        <f t="shared" si="510"/>
        <v>1</v>
      </c>
      <c r="AK1274" s="26">
        <f t="shared" si="511"/>
        <v>0</v>
      </c>
      <c r="AL1274" s="26">
        <f t="shared" ca="1" si="512"/>
        <v>0</v>
      </c>
      <c r="AM1274" s="26">
        <f t="shared" ca="1" si="513"/>
        <v>0</v>
      </c>
      <c r="AN1274" s="26">
        <f ca="1">IF(AM1274=0,0,COUNTIF($AM$19:AM1274,C1274*10+1))</f>
        <v>0</v>
      </c>
      <c r="AO1274" s="21">
        <f t="shared" ca="1" si="514"/>
        <v>0</v>
      </c>
      <c r="AP1274" s="33">
        <f t="shared" ca="1" si="515"/>
        <v>0</v>
      </c>
      <c r="AR1274" s="111">
        <v>0</v>
      </c>
      <c r="AS1274" s="26"/>
    </row>
    <row r="1275" spans="1:45" x14ac:dyDescent="0.2">
      <c r="A1275" s="15">
        <f>Daten!A1275</f>
        <v>41719</v>
      </c>
      <c r="B1275" s="8" t="str">
        <f>Daten!B1275</f>
        <v>Oberhofen am Irrsee</v>
      </c>
      <c r="C1275" s="15">
        <f t="shared" si="491"/>
        <v>4</v>
      </c>
      <c r="D1275" s="10">
        <f>Daten!D1275</f>
        <v>0</v>
      </c>
      <c r="E1275" s="9">
        <f>Daten!E1275</f>
        <v>1682</v>
      </c>
      <c r="F1275" s="9">
        <f>Daten!F1275</f>
        <v>1594</v>
      </c>
      <c r="G1275" s="27">
        <f t="shared" si="492"/>
        <v>88</v>
      </c>
      <c r="H1275" s="29">
        <f t="shared" si="493"/>
        <v>5.520702634880803E-2</v>
      </c>
      <c r="I1275" s="21">
        <f t="shared" si="494"/>
        <v>20.56133133579911</v>
      </c>
      <c r="J1275" s="21">
        <f t="shared" si="495"/>
        <v>67.43866866420089</v>
      </c>
      <c r="K1275" s="27">
        <f t="shared" si="496"/>
        <v>-33719.334332100443</v>
      </c>
      <c r="L1275" s="16">
        <f>Daten!G1275</f>
        <v>302</v>
      </c>
      <c r="M1275" s="16">
        <f>Daten!H1275</f>
        <v>1145</v>
      </c>
      <c r="N1275" s="16">
        <f>Daten!I1275</f>
        <v>235</v>
      </c>
      <c r="O1275" s="28">
        <f t="shared" si="497"/>
        <v>0.46899563318777293</v>
      </c>
      <c r="P1275" s="16">
        <f t="shared" si="498"/>
        <v>633.19845488413739</v>
      </c>
      <c r="Q1275" s="21">
        <f t="shared" si="499"/>
        <v>-96.198454884137391</v>
      </c>
      <c r="R1275" s="27">
        <f t="shared" si="500"/>
        <v>-19239.690976827478</v>
      </c>
      <c r="S1275" s="9">
        <f>Daten!K1275</f>
        <v>10801</v>
      </c>
      <c r="T1275" s="9">
        <f>Daten!L1275</f>
        <v>108460</v>
      </c>
      <c r="U1275" s="9">
        <f>Daten!M1275</f>
        <v>343402</v>
      </c>
      <c r="V1275" s="9">
        <f>Daten!N1275</f>
        <v>500</v>
      </c>
      <c r="W1275" s="9">
        <f>Daten!O1275</f>
        <v>500</v>
      </c>
      <c r="X1275" s="23">
        <f t="shared" si="501"/>
        <v>462663</v>
      </c>
      <c r="Y1275" s="9">
        <f t="shared" si="502"/>
        <v>594951.67101222579</v>
      </c>
      <c r="Z1275" s="21">
        <f t="shared" si="503"/>
        <v>-132288.67101222579</v>
      </c>
      <c r="AA1275" s="27">
        <f t="shared" si="504"/>
        <v>13228.86710122258</v>
      </c>
      <c r="AB1275" s="32">
        <f t="shared" si="505"/>
        <v>-39730.158207705339</v>
      </c>
      <c r="AC1275" s="31">
        <f t="shared" si="506"/>
        <v>0</v>
      </c>
      <c r="AG1275" s="26">
        <f t="shared" si="507"/>
        <v>0</v>
      </c>
      <c r="AH1275" s="26">
        <f t="shared" si="508"/>
        <v>0</v>
      </c>
      <c r="AI1275" s="26">
        <f t="shared" si="509"/>
        <v>0</v>
      </c>
      <c r="AJ1275" s="26">
        <f t="shared" si="510"/>
        <v>1</v>
      </c>
      <c r="AK1275" s="26">
        <f t="shared" si="511"/>
        <v>0</v>
      </c>
      <c r="AL1275" s="26">
        <f t="shared" ca="1" si="512"/>
        <v>0</v>
      </c>
      <c r="AM1275" s="26">
        <f t="shared" ca="1" si="513"/>
        <v>0</v>
      </c>
      <c r="AN1275" s="26">
        <f ca="1">IF(AM1275=0,0,COUNTIF($AM$19:AM1275,C1275*10+1))</f>
        <v>0</v>
      </c>
      <c r="AO1275" s="21">
        <f t="shared" ca="1" si="514"/>
        <v>0</v>
      </c>
      <c r="AP1275" s="33">
        <f t="shared" ca="1" si="515"/>
        <v>0</v>
      </c>
      <c r="AR1275" s="111">
        <v>0</v>
      </c>
      <c r="AS1275" s="26"/>
    </row>
    <row r="1276" spans="1:45" x14ac:dyDescent="0.2">
      <c r="A1276" s="15">
        <f>Daten!A1276</f>
        <v>41720</v>
      </c>
      <c r="B1276" s="8" t="str">
        <f>Daten!B1276</f>
        <v>Oberndorf bei Schwanenstadt</v>
      </c>
      <c r="C1276" s="15">
        <f t="shared" si="491"/>
        <v>4</v>
      </c>
      <c r="D1276" s="10">
        <f>Daten!D1276</f>
        <v>0</v>
      </c>
      <c r="E1276" s="9">
        <f>Daten!E1276</f>
        <v>1388</v>
      </c>
      <c r="F1276" s="9">
        <f>Daten!F1276</f>
        <v>1415</v>
      </c>
      <c r="G1276" s="27">
        <f t="shared" si="492"/>
        <v>-27</v>
      </c>
      <c r="H1276" s="29">
        <f t="shared" si="493"/>
        <v>-1.9081272084805655E-2</v>
      </c>
      <c r="I1276" s="21">
        <f t="shared" si="494"/>
        <v>18.252373801854294</v>
      </c>
      <c r="J1276" s="21">
        <f t="shared" si="495"/>
        <v>-45.25237380185429</v>
      </c>
      <c r="K1276" s="27">
        <f t="shared" si="496"/>
        <v>22626.186900927147</v>
      </c>
      <c r="L1276" s="16">
        <f>Daten!G1276</f>
        <v>191</v>
      </c>
      <c r="M1276" s="16">
        <f>Daten!H1276</f>
        <v>942</v>
      </c>
      <c r="N1276" s="16">
        <f>Daten!I1276</f>
        <v>255</v>
      </c>
      <c r="O1276" s="28">
        <f t="shared" si="497"/>
        <v>0.47346072186836519</v>
      </c>
      <c r="P1276" s="16">
        <f t="shared" si="498"/>
        <v>520.93706943306324</v>
      </c>
      <c r="Q1276" s="21">
        <f t="shared" si="499"/>
        <v>-74.937069433063243</v>
      </c>
      <c r="R1276" s="27">
        <f t="shared" si="500"/>
        <v>-14987.413886612649</v>
      </c>
      <c r="S1276" s="9">
        <f>Daten!K1276</f>
        <v>5543</v>
      </c>
      <c r="T1276" s="9">
        <f>Daten!L1276</f>
        <v>107218</v>
      </c>
      <c r="U1276" s="9">
        <f>Daten!M1276</f>
        <v>363032</v>
      </c>
      <c r="V1276" s="9">
        <f>Daten!N1276</f>
        <v>500</v>
      </c>
      <c r="W1276" s="9">
        <f>Daten!O1276</f>
        <v>500</v>
      </c>
      <c r="X1276" s="23">
        <f t="shared" si="501"/>
        <v>475793</v>
      </c>
      <c r="Y1276" s="9">
        <f t="shared" si="502"/>
        <v>490958.92946787714</v>
      </c>
      <c r="Z1276" s="21">
        <f t="shared" si="503"/>
        <v>-15165.92946787714</v>
      </c>
      <c r="AA1276" s="27">
        <f t="shared" si="504"/>
        <v>1516.592946787714</v>
      </c>
      <c r="AB1276" s="32">
        <f t="shared" si="505"/>
        <v>9155.3659611022122</v>
      </c>
      <c r="AC1276" s="31">
        <f t="shared" si="506"/>
        <v>9155.3659611022122</v>
      </c>
      <c r="AG1276" s="26">
        <f t="shared" si="507"/>
        <v>22626.186900927147</v>
      </c>
      <c r="AH1276" s="26">
        <f t="shared" si="508"/>
        <v>1516.592946787714</v>
      </c>
      <c r="AI1276" s="26">
        <f t="shared" si="509"/>
        <v>24142.779847714861</v>
      </c>
      <c r="AJ1276" s="26">
        <f t="shared" si="510"/>
        <v>1</v>
      </c>
      <c r="AK1276" s="26">
        <f t="shared" si="511"/>
        <v>24142.779847714861</v>
      </c>
      <c r="AL1276" s="26">
        <f t="shared" ca="1" si="512"/>
        <v>46117</v>
      </c>
      <c r="AM1276" s="26">
        <f t="shared" ca="1" si="513"/>
        <v>41</v>
      </c>
      <c r="AN1276" s="26">
        <f ca="1">IF(AM1276=0,0,COUNTIF($AM$19:AM1276,C1276*10+1))</f>
        <v>180</v>
      </c>
      <c r="AO1276" s="21">
        <f t="shared" ca="1" si="514"/>
        <v>0</v>
      </c>
      <c r="AP1276" s="33">
        <f t="shared" ca="1" si="515"/>
        <v>46117</v>
      </c>
      <c r="AR1276" s="111">
        <v>20845</v>
      </c>
      <c r="AS1276" s="26"/>
    </row>
    <row r="1277" spans="1:45" x14ac:dyDescent="0.2">
      <c r="A1277" s="15">
        <f>Daten!A1277</f>
        <v>41721</v>
      </c>
      <c r="B1277" s="8" t="str">
        <f>Daten!B1277</f>
        <v>Oberwang</v>
      </c>
      <c r="C1277" s="15">
        <f t="shared" si="491"/>
        <v>4</v>
      </c>
      <c r="D1277" s="10">
        <f>Daten!D1277</f>
        <v>0</v>
      </c>
      <c r="E1277" s="9">
        <f>Daten!E1277</f>
        <v>1744</v>
      </c>
      <c r="F1277" s="9">
        <f>Daten!F1277</f>
        <v>1656</v>
      </c>
      <c r="G1277" s="27">
        <f t="shared" si="492"/>
        <v>88</v>
      </c>
      <c r="H1277" s="29">
        <f t="shared" si="493"/>
        <v>5.3140096618357488E-2</v>
      </c>
      <c r="I1277" s="21">
        <f t="shared" si="494"/>
        <v>21.361081990014636</v>
      </c>
      <c r="J1277" s="21">
        <f t="shared" si="495"/>
        <v>66.63891800998536</v>
      </c>
      <c r="K1277" s="27">
        <f t="shared" si="496"/>
        <v>-33319.459004992677</v>
      </c>
      <c r="L1277" s="16">
        <f>Daten!G1277</f>
        <v>307</v>
      </c>
      <c r="M1277" s="16">
        <f>Daten!H1277</f>
        <v>1171</v>
      </c>
      <c r="N1277" s="16">
        <f>Daten!I1277</f>
        <v>266</v>
      </c>
      <c r="O1277" s="28">
        <f t="shared" si="497"/>
        <v>0.4893253629376601</v>
      </c>
      <c r="P1277" s="16">
        <f t="shared" si="498"/>
        <v>647.57676040989077</v>
      </c>
      <c r="Q1277" s="21">
        <f t="shared" si="499"/>
        <v>-74.576760409890767</v>
      </c>
      <c r="R1277" s="27">
        <f t="shared" si="500"/>
        <v>-14915.352081978153</v>
      </c>
      <c r="S1277" s="9">
        <f>Daten!K1277</f>
        <v>18198</v>
      </c>
      <c r="T1277" s="9">
        <f>Daten!L1277</f>
        <v>118154</v>
      </c>
      <c r="U1277" s="9">
        <f>Daten!M1277</f>
        <v>569519</v>
      </c>
      <c r="V1277" s="9">
        <f>Daten!N1277</f>
        <v>500</v>
      </c>
      <c r="W1277" s="9">
        <f>Daten!O1277</f>
        <v>500</v>
      </c>
      <c r="X1277" s="23">
        <f t="shared" si="501"/>
        <v>705871</v>
      </c>
      <c r="Y1277" s="9">
        <f t="shared" si="502"/>
        <v>616882.11310661223</v>
      </c>
      <c r="Z1277" s="21">
        <f t="shared" si="503"/>
        <v>88988.886893387767</v>
      </c>
      <c r="AA1277" s="27">
        <f t="shared" si="504"/>
        <v>-8898.8886893387771</v>
      </c>
      <c r="AB1277" s="32">
        <f t="shared" si="505"/>
        <v>-57133.699776309608</v>
      </c>
      <c r="AC1277" s="31">
        <f t="shared" si="506"/>
        <v>0</v>
      </c>
      <c r="AG1277" s="26">
        <f t="shared" si="507"/>
        <v>0</v>
      </c>
      <c r="AH1277" s="26">
        <f t="shared" si="508"/>
        <v>0</v>
      </c>
      <c r="AI1277" s="26">
        <f t="shared" si="509"/>
        <v>0</v>
      </c>
      <c r="AJ1277" s="26">
        <f t="shared" si="510"/>
        <v>1</v>
      </c>
      <c r="AK1277" s="26">
        <f t="shared" si="511"/>
        <v>0</v>
      </c>
      <c r="AL1277" s="26">
        <f t="shared" ca="1" si="512"/>
        <v>0</v>
      </c>
      <c r="AM1277" s="26">
        <f t="shared" ca="1" si="513"/>
        <v>0</v>
      </c>
      <c r="AN1277" s="26">
        <f ca="1">IF(AM1277=0,0,COUNTIF($AM$19:AM1277,C1277*10+1))</f>
        <v>0</v>
      </c>
      <c r="AO1277" s="21">
        <f t="shared" ca="1" si="514"/>
        <v>0</v>
      </c>
      <c r="AP1277" s="33">
        <f t="shared" ca="1" si="515"/>
        <v>0</v>
      </c>
      <c r="AR1277" s="111">
        <v>0</v>
      </c>
      <c r="AS1277" s="26"/>
    </row>
    <row r="1278" spans="1:45" x14ac:dyDescent="0.2">
      <c r="A1278" s="15">
        <f>Daten!A1278</f>
        <v>41722</v>
      </c>
      <c r="B1278" s="8" t="str">
        <f>Daten!B1278</f>
        <v>Ottnang am Hausruck</v>
      </c>
      <c r="C1278" s="15">
        <f t="shared" si="491"/>
        <v>4</v>
      </c>
      <c r="D1278" s="10">
        <f>Daten!D1278</f>
        <v>0</v>
      </c>
      <c r="E1278" s="9">
        <f>Daten!E1278</f>
        <v>3912</v>
      </c>
      <c r="F1278" s="9">
        <f>Daten!F1278</f>
        <v>3859</v>
      </c>
      <c r="G1278" s="27">
        <f t="shared" si="492"/>
        <v>53</v>
      </c>
      <c r="H1278" s="29">
        <f t="shared" si="493"/>
        <v>1.3734128012438455E-2</v>
      </c>
      <c r="I1278" s="21">
        <f t="shared" si="494"/>
        <v>49.778028622866231</v>
      </c>
      <c r="J1278" s="21">
        <f t="shared" si="495"/>
        <v>3.2219713771337695</v>
      </c>
      <c r="K1278" s="27">
        <f t="shared" si="496"/>
        <v>-1610.9856885668846</v>
      </c>
      <c r="L1278" s="16">
        <f>Daten!G1278</f>
        <v>666</v>
      </c>
      <c r="M1278" s="16">
        <f>Daten!H1278</f>
        <v>2501</v>
      </c>
      <c r="N1278" s="16">
        <f>Daten!I1278</f>
        <v>745</v>
      </c>
      <c r="O1278" s="28">
        <f t="shared" si="497"/>
        <v>0.56417433026789288</v>
      </c>
      <c r="P1278" s="16">
        <f t="shared" si="498"/>
        <v>1383.0823892272731</v>
      </c>
      <c r="Q1278" s="21">
        <f t="shared" si="499"/>
        <v>27.917610772726903</v>
      </c>
      <c r="R1278" s="27">
        <f t="shared" si="500"/>
        <v>5583.5221545453805</v>
      </c>
      <c r="S1278" s="9">
        <f>Daten!K1278</f>
        <v>22969</v>
      </c>
      <c r="T1278" s="9">
        <f>Daten!L1278</f>
        <v>207171</v>
      </c>
      <c r="U1278" s="9">
        <f>Daten!M1278</f>
        <v>494316</v>
      </c>
      <c r="V1278" s="9">
        <f>Daten!N1278</f>
        <v>500</v>
      </c>
      <c r="W1278" s="9">
        <f>Daten!O1278</f>
        <v>500</v>
      </c>
      <c r="X1278" s="23">
        <f t="shared" si="501"/>
        <v>724456</v>
      </c>
      <c r="Y1278" s="9">
        <f t="shared" si="502"/>
        <v>1383740.1527941898</v>
      </c>
      <c r="Z1278" s="21">
        <f t="shared" si="503"/>
        <v>-659284.15279418975</v>
      </c>
      <c r="AA1278" s="27">
        <f t="shared" si="504"/>
        <v>65928.415279418972</v>
      </c>
      <c r="AB1278" s="32">
        <f t="shared" si="505"/>
        <v>69900.951745397469</v>
      </c>
      <c r="AC1278" s="31">
        <f t="shared" si="506"/>
        <v>69900.951745397469</v>
      </c>
      <c r="AG1278" s="26">
        <f t="shared" si="507"/>
        <v>-1610.9856885668846</v>
      </c>
      <c r="AH1278" s="26">
        <f t="shared" si="508"/>
        <v>65928.415279418972</v>
      </c>
      <c r="AI1278" s="26">
        <f t="shared" si="509"/>
        <v>64317.429590852087</v>
      </c>
      <c r="AJ1278" s="26">
        <f t="shared" si="510"/>
        <v>1</v>
      </c>
      <c r="AK1278" s="26">
        <f t="shared" si="511"/>
        <v>64317.429590852087</v>
      </c>
      <c r="AL1278" s="26">
        <f t="shared" ca="1" si="512"/>
        <v>122857</v>
      </c>
      <c r="AM1278" s="26">
        <f t="shared" ca="1" si="513"/>
        <v>41</v>
      </c>
      <c r="AN1278" s="26">
        <f ca="1">IF(AM1278=0,0,COUNTIF($AM$19:AM1278,C1278*10+1))</f>
        <v>181</v>
      </c>
      <c r="AO1278" s="21">
        <f t="shared" ca="1" si="514"/>
        <v>0</v>
      </c>
      <c r="AP1278" s="33">
        <f t="shared" ca="1" si="515"/>
        <v>122857</v>
      </c>
      <c r="AR1278" s="111">
        <v>55531</v>
      </c>
      <c r="AS1278" s="26"/>
    </row>
    <row r="1279" spans="1:45" x14ac:dyDescent="0.2">
      <c r="A1279" s="15">
        <f>Daten!A1279</f>
        <v>41723</v>
      </c>
      <c r="B1279" s="8" t="str">
        <f>Daten!B1279</f>
        <v>Pfaffing</v>
      </c>
      <c r="C1279" s="15">
        <f t="shared" si="491"/>
        <v>4</v>
      </c>
      <c r="D1279" s="10">
        <f>Daten!D1279</f>
        <v>0</v>
      </c>
      <c r="E1279" s="9">
        <f>Daten!E1279</f>
        <v>1480</v>
      </c>
      <c r="F1279" s="9">
        <f>Daten!F1279</f>
        <v>1468</v>
      </c>
      <c r="G1279" s="27">
        <f t="shared" si="492"/>
        <v>12</v>
      </c>
      <c r="H1279" s="29">
        <f t="shared" si="493"/>
        <v>8.1743869209809257E-3</v>
      </c>
      <c r="I1279" s="21">
        <f t="shared" si="494"/>
        <v>18.936031619167562</v>
      </c>
      <c r="J1279" s="21">
        <f t="shared" si="495"/>
        <v>-6.9360316191675615</v>
      </c>
      <c r="K1279" s="27">
        <f t="shared" si="496"/>
        <v>3468.0158095837805</v>
      </c>
      <c r="L1279" s="16">
        <f>Daten!G1279</f>
        <v>232</v>
      </c>
      <c r="M1279" s="16">
        <f>Daten!H1279</f>
        <v>968</v>
      </c>
      <c r="N1279" s="16">
        <f>Daten!I1279</f>
        <v>280</v>
      </c>
      <c r="O1279" s="28">
        <f t="shared" si="497"/>
        <v>0.52892561983471076</v>
      </c>
      <c r="P1279" s="16">
        <f t="shared" si="498"/>
        <v>535.31537495881662</v>
      </c>
      <c r="Q1279" s="21">
        <f t="shared" si="499"/>
        <v>-23.315374958816619</v>
      </c>
      <c r="R1279" s="27">
        <f t="shared" si="500"/>
        <v>-4663.0749917633239</v>
      </c>
      <c r="S1279" s="9">
        <f>Daten!K1279</f>
        <v>12795</v>
      </c>
      <c r="T1279" s="9">
        <f>Daten!L1279</f>
        <v>80241</v>
      </c>
      <c r="U1279" s="9">
        <f>Daten!M1279</f>
        <v>113867</v>
      </c>
      <c r="V1279" s="9">
        <f>Daten!N1279</f>
        <v>500</v>
      </c>
      <c r="W1279" s="9">
        <f>Daten!O1279</f>
        <v>500</v>
      </c>
      <c r="X1279" s="23">
        <f t="shared" si="501"/>
        <v>206903</v>
      </c>
      <c r="Y1279" s="9">
        <f t="shared" si="502"/>
        <v>523500.87580148282</v>
      </c>
      <c r="Z1279" s="21">
        <f t="shared" si="503"/>
        <v>-316597.87580148282</v>
      </c>
      <c r="AA1279" s="27">
        <f t="shared" si="504"/>
        <v>31659.787580148284</v>
      </c>
      <c r="AB1279" s="32">
        <f t="shared" si="505"/>
        <v>30464.728397968742</v>
      </c>
      <c r="AC1279" s="31">
        <f t="shared" si="506"/>
        <v>30464.728397968742</v>
      </c>
      <c r="AG1279" s="26">
        <f t="shared" si="507"/>
        <v>3468.0158095837805</v>
      </c>
      <c r="AH1279" s="26">
        <f t="shared" si="508"/>
        <v>31659.787580148284</v>
      </c>
      <c r="AI1279" s="26">
        <f t="shared" si="509"/>
        <v>35127.803389732064</v>
      </c>
      <c r="AJ1279" s="26">
        <f t="shared" si="510"/>
        <v>1</v>
      </c>
      <c r="AK1279" s="26">
        <f t="shared" si="511"/>
        <v>35127.803389732064</v>
      </c>
      <c r="AL1279" s="26">
        <f t="shared" ca="1" si="512"/>
        <v>67100</v>
      </c>
      <c r="AM1279" s="26">
        <f t="shared" ca="1" si="513"/>
        <v>41</v>
      </c>
      <c r="AN1279" s="26">
        <f ca="1">IF(AM1279=0,0,COUNTIF($AM$19:AM1279,C1279*10+1))</f>
        <v>182</v>
      </c>
      <c r="AO1279" s="21">
        <f t="shared" ca="1" si="514"/>
        <v>0</v>
      </c>
      <c r="AP1279" s="33">
        <f t="shared" ca="1" si="515"/>
        <v>67100</v>
      </c>
      <c r="AR1279" s="111">
        <v>30329</v>
      </c>
      <c r="AS1279" s="26"/>
    </row>
    <row r="1280" spans="1:45" x14ac:dyDescent="0.2">
      <c r="A1280" s="15">
        <f>Daten!A1280</f>
        <v>41724</v>
      </c>
      <c r="B1280" s="8" t="str">
        <f>Daten!B1280</f>
        <v>Pilsbach</v>
      </c>
      <c r="C1280" s="15">
        <f t="shared" si="491"/>
        <v>4</v>
      </c>
      <c r="D1280" s="10">
        <f>Daten!D1280</f>
        <v>0</v>
      </c>
      <c r="E1280" s="9">
        <f>Daten!E1280</f>
        <v>623</v>
      </c>
      <c r="F1280" s="9">
        <f>Daten!F1280</f>
        <v>611</v>
      </c>
      <c r="G1280" s="27">
        <f t="shared" si="492"/>
        <v>12</v>
      </c>
      <c r="H1280" s="29">
        <f t="shared" si="493"/>
        <v>1.9639934533551555E-2</v>
      </c>
      <c r="I1280" s="21">
        <f t="shared" si="494"/>
        <v>7.8814137052529842</v>
      </c>
      <c r="J1280" s="21">
        <f t="shared" si="495"/>
        <v>4.1185862947470158</v>
      </c>
      <c r="K1280" s="27">
        <f t="shared" si="496"/>
        <v>-2059.293147373508</v>
      </c>
      <c r="L1280" s="16">
        <f>Daten!G1280</f>
        <v>84</v>
      </c>
      <c r="M1280" s="16">
        <f>Daten!H1280</f>
        <v>429</v>
      </c>
      <c r="N1280" s="16">
        <f>Daten!I1280</f>
        <v>110</v>
      </c>
      <c r="O1280" s="28">
        <f t="shared" si="497"/>
        <v>0.45221445221445222</v>
      </c>
      <c r="P1280" s="16">
        <f t="shared" si="498"/>
        <v>237.24204117493008</v>
      </c>
      <c r="Q1280" s="21">
        <f t="shared" si="499"/>
        <v>-43.24204117493008</v>
      </c>
      <c r="R1280" s="27">
        <f t="shared" si="500"/>
        <v>-8648.4082349860164</v>
      </c>
      <c r="S1280" s="9">
        <f>Daten!K1280</f>
        <v>8559</v>
      </c>
      <c r="T1280" s="9">
        <f>Daten!L1280</f>
        <v>34260</v>
      </c>
      <c r="U1280" s="9">
        <f>Daten!M1280</f>
        <v>26410</v>
      </c>
      <c r="V1280" s="9">
        <f>Daten!N1280</f>
        <v>500</v>
      </c>
      <c r="W1280" s="9">
        <f>Daten!O1280</f>
        <v>500</v>
      </c>
      <c r="X1280" s="23">
        <f t="shared" si="501"/>
        <v>69229</v>
      </c>
      <c r="Y1280" s="9">
        <f t="shared" si="502"/>
        <v>220365.57136778635</v>
      </c>
      <c r="Z1280" s="21">
        <f t="shared" si="503"/>
        <v>-151136.57136778635</v>
      </c>
      <c r="AA1280" s="27">
        <f t="shared" si="504"/>
        <v>15113.657136778636</v>
      </c>
      <c r="AB1280" s="32">
        <f t="shared" si="505"/>
        <v>4405.9557544191121</v>
      </c>
      <c r="AC1280" s="31">
        <f t="shared" si="506"/>
        <v>4405.9557544191121</v>
      </c>
      <c r="AG1280" s="26">
        <f t="shared" si="507"/>
        <v>-2059.293147373508</v>
      </c>
      <c r="AH1280" s="26">
        <f t="shared" si="508"/>
        <v>15113.657136778636</v>
      </c>
      <c r="AI1280" s="26">
        <f t="shared" si="509"/>
        <v>13054.363989405128</v>
      </c>
      <c r="AJ1280" s="26">
        <f t="shared" si="510"/>
        <v>1</v>
      </c>
      <c r="AK1280" s="26">
        <f t="shared" si="511"/>
        <v>13054.363989405128</v>
      </c>
      <c r="AL1280" s="26">
        <f t="shared" ca="1" si="512"/>
        <v>24936</v>
      </c>
      <c r="AM1280" s="26">
        <f t="shared" ca="1" si="513"/>
        <v>41</v>
      </c>
      <c r="AN1280" s="26">
        <f ca="1">IF(AM1280=0,0,COUNTIF($AM$19:AM1280,C1280*10+1))</f>
        <v>183</v>
      </c>
      <c r="AO1280" s="21">
        <f t="shared" ca="1" si="514"/>
        <v>0</v>
      </c>
      <c r="AP1280" s="33">
        <f t="shared" ca="1" si="515"/>
        <v>24936</v>
      </c>
      <c r="AR1280" s="111">
        <v>11271</v>
      </c>
      <c r="AS1280" s="26"/>
    </row>
    <row r="1281" spans="1:45" x14ac:dyDescent="0.2">
      <c r="A1281" s="15">
        <f>Daten!A1281</f>
        <v>41725</v>
      </c>
      <c r="B1281" s="8" t="str">
        <f>Daten!B1281</f>
        <v>Pitzenberg</v>
      </c>
      <c r="C1281" s="15">
        <f t="shared" si="491"/>
        <v>4</v>
      </c>
      <c r="D1281" s="10">
        <f>Daten!D1281</f>
        <v>0</v>
      </c>
      <c r="E1281" s="9">
        <f>Daten!E1281</f>
        <v>547</v>
      </c>
      <c r="F1281" s="9">
        <f>Daten!F1281</f>
        <v>511</v>
      </c>
      <c r="G1281" s="27">
        <f t="shared" si="492"/>
        <v>36</v>
      </c>
      <c r="H1281" s="29">
        <f t="shared" si="493"/>
        <v>7.0450097847358117E-2</v>
      </c>
      <c r="I1281" s="21">
        <f t="shared" si="494"/>
        <v>6.5914932952279459</v>
      </c>
      <c r="J1281" s="21">
        <f t="shared" si="495"/>
        <v>29.408506704772055</v>
      </c>
      <c r="K1281" s="27">
        <f t="shared" si="496"/>
        <v>-14704.253352386027</v>
      </c>
      <c r="L1281" s="16">
        <f>Daten!G1281</f>
        <v>89</v>
      </c>
      <c r="M1281" s="16">
        <f>Daten!H1281</f>
        <v>381</v>
      </c>
      <c r="N1281" s="16">
        <f>Daten!I1281</f>
        <v>77</v>
      </c>
      <c r="O1281" s="28">
        <f t="shared" si="497"/>
        <v>0.4356955380577428</v>
      </c>
      <c r="P1281" s="16">
        <f t="shared" si="498"/>
        <v>210.69747712738547</v>
      </c>
      <c r="Q1281" s="21">
        <f t="shared" si="499"/>
        <v>-44.697477127385469</v>
      </c>
      <c r="R1281" s="27">
        <f t="shared" si="500"/>
        <v>-8939.4954254770928</v>
      </c>
      <c r="S1281" s="9">
        <f>Daten!K1281</f>
        <v>4612</v>
      </c>
      <c r="T1281" s="9">
        <f>Daten!L1281</f>
        <v>25937</v>
      </c>
      <c r="U1281" s="9">
        <f>Daten!M1281</f>
        <v>20324</v>
      </c>
      <c r="V1281" s="9">
        <f>Daten!N1281</f>
        <v>500</v>
      </c>
      <c r="W1281" s="9">
        <f>Daten!O1281</f>
        <v>500</v>
      </c>
      <c r="X1281" s="23">
        <f t="shared" si="501"/>
        <v>50873</v>
      </c>
      <c r="Y1281" s="9">
        <f t="shared" si="502"/>
        <v>193483.09396176427</v>
      </c>
      <c r="Z1281" s="21">
        <f t="shared" si="503"/>
        <v>-142610.09396176427</v>
      </c>
      <c r="AA1281" s="27">
        <f t="shared" si="504"/>
        <v>14261.009396176429</v>
      </c>
      <c r="AB1281" s="32">
        <f t="shared" si="505"/>
        <v>-9382.7393816866897</v>
      </c>
      <c r="AC1281" s="31">
        <f t="shared" si="506"/>
        <v>0</v>
      </c>
      <c r="AG1281" s="26">
        <f t="shared" si="507"/>
        <v>0</v>
      </c>
      <c r="AH1281" s="26">
        <f t="shared" si="508"/>
        <v>0</v>
      </c>
      <c r="AI1281" s="26">
        <f t="shared" si="509"/>
        <v>0</v>
      </c>
      <c r="AJ1281" s="26">
        <f t="shared" si="510"/>
        <v>1</v>
      </c>
      <c r="AK1281" s="26">
        <f t="shared" si="511"/>
        <v>0</v>
      </c>
      <c r="AL1281" s="26">
        <f t="shared" ca="1" si="512"/>
        <v>0</v>
      </c>
      <c r="AM1281" s="26">
        <f t="shared" ca="1" si="513"/>
        <v>0</v>
      </c>
      <c r="AN1281" s="26">
        <f ca="1">IF(AM1281=0,0,COUNTIF($AM$19:AM1281,C1281*10+1))</f>
        <v>0</v>
      </c>
      <c r="AO1281" s="21">
        <f t="shared" ca="1" si="514"/>
        <v>0</v>
      </c>
      <c r="AP1281" s="33">
        <f t="shared" ca="1" si="515"/>
        <v>0</v>
      </c>
      <c r="AR1281" s="111">
        <v>0</v>
      </c>
      <c r="AS1281" s="26"/>
    </row>
    <row r="1282" spans="1:45" x14ac:dyDescent="0.2">
      <c r="A1282" s="15">
        <f>Daten!A1282</f>
        <v>41726</v>
      </c>
      <c r="B1282" s="8" t="str">
        <f>Daten!B1282</f>
        <v>Pöndorf</v>
      </c>
      <c r="C1282" s="15">
        <f t="shared" si="491"/>
        <v>4</v>
      </c>
      <c r="D1282" s="10">
        <f>Daten!D1282</f>
        <v>0</v>
      </c>
      <c r="E1282" s="9">
        <f>Daten!E1282</f>
        <v>2420</v>
      </c>
      <c r="F1282" s="9">
        <f>Daten!F1282</f>
        <v>2324</v>
      </c>
      <c r="G1282" s="27">
        <f t="shared" si="492"/>
        <v>96</v>
      </c>
      <c r="H1282" s="29">
        <f t="shared" si="493"/>
        <v>4.1308089500860588E-2</v>
      </c>
      <c r="I1282" s="21">
        <f t="shared" si="494"/>
        <v>29.977750328981891</v>
      </c>
      <c r="J1282" s="21">
        <f t="shared" si="495"/>
        <v>66.022249671018102</v>
      </c>
      <c r="K1282" s="27">
        <f t="shared" si="496"/>
        <v>-33011.12483550905</v>
      </c>
      <c r="L1282" s="16">
        <f>Daten!G1282</f>
        <v>394</v>
      </c>
      <c r="M1282" s="16">
        <f>Daten!H1282</f>
        <v>1626</v>
      </c>
      <c r="N1282" s="16">
        <f>Daten!I1282</f>
        <v>400</v>
      </c>
      <c r="O1282" s="28">
        <f t="shared" si="497"/>
        <v>0.48831488314883148</v>
      </c>
      <c r="P1282" s="16">
        <f t="shared" si="498"/>
        <v>899.19710711057417</v>
      </c>
      <c r="Q1282" s="21">
        <f t="shared" si="499"/>
        <v>-105.19710711057417</v>
      </c>
      <c r="R1282" s="27">
        <f t="shared" si="500"/>
        <v>-21039.421422114832</v>
      </c>
      <c r="S1282" s="9">
        <f>Daten!K1282</f>
        <v>27373</v>
      </c>
      <c r="T1282" s="9">
        <f>Daten!L1282</f>
        <v>150683</v>
      </c>
      <c r="U1282" s="9">
        <f>Daten!M1282</f>
        <v>364369</v>
      </c>
      <c r="V1282" s="9">
        <f>Daten!N1282</f>
        <v>500</v>
      </c>
      <c r="W1282" s="9">
        <f>Daten!O1282</f>
        <v>500</v>
      </c>
      <c r="X1282" s="23">
        <f t="shared" si="501"/>
        <v>542425</v>
      </c>
      <c r="Y1282" s="9">
        <f t="shared" si="502"/>
        <v>855994.67529701919</v>
      </c>
      <c r="Z1282" s="21">
        <f t="shared" si="503"/>
        <v>-313569.67529701919</v>
      </c>
      <c r="AA1282" s="27">
        <f t="shared" si="504"/>
        <v>31356.96752970192</v>
      </c>
      <c r="AB1282" s="32">
        <f t="shared" si="505"/>
        <v>-22693.578727921958</v>
      </c>
      <c r="AC1282" s="31">
        <f t="shared" si="506"/>
        <v>0</v>
      </c>
      <c r="AG1282" s="26">
        <f t="shared" si="507"/>
        <v>0</v>
      </c>
      <c r="AH1282" s="26">
        <f t="shared" si="508"/>
        <v>0</v>
      </c>
      <c r="AI1282" s="26">
        <f t="shared" si="509"/>
        <v>0</v>
      </c>
      <c r="AJ1282" s="26">
        <f t="shared" si="510"/>
        <v>1</v>
      </c>
      <c r="AK1282" s="26">
        <f t="shared" si="511"/>
        <v>0</v>
      </c>
      <c r="AL1282" s="26">
        <f t="shared" ca="1" si="512"/>
        <v>0</v>
      </c>
      <c r="AM1282" s="26">
        <f t="shared" ca="1" si="513"/>
        <v>0</v>
      </c>
      <c r="AN1282" s="26">
        <f ca="1">IF(AM1282=0,0,COUNTIF($AM$19:AM1282,C1282*10+1))</f>
        <v>0</v>
      </c>
      <c r="AO1282" s="21">
        <f t="shared" ca="1" si="514"/>
        <v>0</v>
      </c>
      <c r="AP1282" s="33">
        <f t="shared" ca="1" si="515"/>
        <v>0</v>
      </c>
      <c r="AR1282" s="111">
        <v>0</v>
      </c>
      <c r="AS1282" s="26"/>
    </row>
    <row r="1283" spans="1:45" x14ac:dyDescent="0.2">
      <c r="A1283" s="15">
        <f>Daten!A1283</f>
        <v>41727</v>
      </c>
      <c r="B1283" s="8" t="str">
        <f>Daten!B1283</f>
        <v>Puchkirchen am Trattberg</v>
      </c>
      <c r="C1283" s="15">
        <f t="shared" si="491"/>
        <v>4</v>
      </c>
      <c r="D1283" s="10">
        <f>Daten!D1283</f>
        <v>0</v>
      </c>
      <c r="E1283" s="9">
        <f>Daten!E1283</f>
        <v>1060</v>
      </c>
      <c r="F1283" s="9">
        <f>Daten!F1283</f>
        <v>1049</v>
      </c>
      <c r="G1283" s="27">
        <f t="shared" si="492"/>
        <v>11</v>
      </c>
      <c r="H1283" s="29">
        <f t="shared" si="493"/>
        <v>1.0486177311725452E-2</v>
      </c>
      <c r="I1283" s="21">
        <f t="shared" si="494"/>
        <v>13.531265101162653</v>
      </c>
      <c r="J1283" s="21">
        <f t="shared" si="495"/>
        <v>-2.5312651011626528</v>
      </c>
      <c r="K1283" s="27">
        <f t="shared" si="496"/>
        <v>1265.6325505813263</v>
      </c>
      <c r="L1283" s="16">
        <f>Daten!G1283</f>
        <v>203</v>
      </c>
      <c r="M1283" s="16">
        <f>Daten!H1283</f>
        <v>708</v>
      </c>
      <c r="N1283" s="16">
        <f>Daten!I1283</f>
        <v>149</v>
      </c>
      <c r="O1283" s="28">
        <f t="shared" si="497"/>
        <v>0.49717514124293788</v>
      </c>
      <c r="P1283" s="16">
        <f t="shared" si="498"/>
        <v>391.5323197012832</v>
      </c>
      <c r="Q1283" s="21">
        <f t="shared" si="499"/>
        <v>-39.5323197012832</v>
      </c>
      <c r="R1283" s="27">
        <f t="shared" si="500"/>
        <v>-7906.4639402566399</v>
      </c>
      <c r="S1283" s="9">
        <f>Daten!K1283</f>
        <v>5649</v>
      </c>
      <c r="T1283" s="9">
        <f>Daten!L1283</f>
        <v>63094</v>
      </c>
      <c r="U1283" s="9">
        <f>Daten!M1283</f>
        <v>135086</v>
      </c>
      <c r="V1283" s="9">
        <f>Daten!N1283</f>
        <v>500</v>
      </c>
      <c r="W1283" s="9">
        <f>Daten!O1283</f>
        <v>500</v>
      </c>
      <c r="X1283" s="23">
        <f t="shared" si="501"/>
        <v>203829</v>
      </c>
      <c r="Y1283" s="9">
        <f t="shared" si="502"/>
        <v>374939.81645241339</v>
      </c>
      <c r="Z1283" s="21">
        <f t="shared" si="503"/>
        <v>-171110.81645241339</v>
      </c>
      <c r="AA1283" s="27">
        <f t="shared" si="504"/>
        <v>17111.081645241338</v>
      </c>
      <c r="AB1283" s="32">
        <f t="shared" si="505"/>
        <v>10470.250255566025</v>
      </c>
      <c r="AC1283" s="31">
        <f t="shared" si="506"/>
        <v>10470.250255566025</v>
      </c>
      <c r="AG1283" s="26">
        <f t="shared" si="507"/>
        <v>1265.6325505813263</v>
      </c>
      <c r="AH1283" s="26">
        <f t="shared" si="508"/>
        <v>17111.081645241338</v>
      </c>
      <c r="AI1283" s="26">
        <f t="shared" si="509"/>
        <v>18376.714195822664</v>
      </c>
      <c r="AJ1283" s="26">
        <f t="shared" si="510"/>
        <v>1</v>
      </c>
      <c r="AK1283" s="26">
        <f t="shared" si="511"/>
        <v>18376.714195822664</v>
      </c>
      <c r="AL1283" s="26">
        <f t="shared" ca="1" si="512"/>
        <v>35103</v>
      </c>
      <c r="AM1283" s="26">
        <f t="shared" ca="1" si="513"/>
        <v>41</v>
      </c>
      <c r="AN1283" s="26">
        <f ca="1">IF(AM1283=0,0,COUNTIF($AM$19:AM1283,C1283*10+1))</f>
        <v>184</v>
      </c>
      <c r="AO1283" s="21">
        <f t="shared" ca="1" si="514"/>
        <v>0</v>
      </c>
      <c r="AP1283" s="33">
        <f t="shared" ca="1" si="515"/>
        <v>35103</v>
      </c>
      <c r="AR1283" s="111">
        <v>15867</v>
      </c>
      <c r="AS1283" s="26"/>
    </row>
    <row r="1284" spans="1:45" x14ac:dyDescent="0.2">
      <c r="A1284" s="15">
        <f>Daten!A1284</f>
        <v>41728</v>
      </c>
      <c r="B1284" s="8" t="str">
        <f>Daten!B1284</f>
        <v>Pühret</v>
      </c>
      <c r="C1284" s="15">
        <f t="shared" si="491"/>
        <v>4</v>
      </c>
      <c r="D1284" s="10">
        <f>Daten!D1284</f>
        <v>0</v>
      </c>
      <c r="E1284" s="9">
        <f>Daten!E1284</f>
        <v>625</v>
      </c>
      <c r="F1284" s="9">
        <f>Daten!F1284</f>
        <v>609</v>
      </c>
      <c r="G1284" s="27">
        <f t="shared" si="492"/>
        <v>16</v>
      </c>
      <c r="H1284" s="29">
        <f t="shared" si="493"/>
        <v>2.6272577996715927E-2</v>
      </c>
      <c r="I1284" s="21">
        <f t="shared" si="494"/>
        <v>7.8556152970524833</v>
      </c>
      <c r="J1284" s="21">
        <f t="shared" si="495"/>
        <v>8.1443847029475158</v>
      </c>
      <c r="K1284" s="27">
        <f t="shared" si="496"/>
        <v>-4072.1923514737578</v>
      </c>
      <c r="L1284" s="16">
        <f>Daten!G1284</f>
        <v>109</v>
      </c>
      <c r="M1284" s="16">
        <f>Daten!H1284</f>
        <v>408</v>
      </c>
      <c r="N1284" s="16">
        <f>Daten!I1284</f>
        <v>108</v>
      </c>
      <c r="O1284" s="28">
        <f t="shared" si="497"/>
        <v>0.53186274509803921</v>
      </c>
      <c r="P1284" s="16">
        <f t="shared" si="498"/>
        <v>225.62879440412931</v>
      </c>
      <c r="Q1284" s="21">
        <f t="shared" si="499"/>
        <v>-8.6287944041293088</v>
      </c>
      <c r="R1284" s="27">
        <f t="shared" si="500"/>
        <v>-1725.7588808258618</v>
      </c>
      <c r="S1284" s="9">
        <f>Daten!K1284</f>
        <v>5409</v>
      </c>
      <c r="T1284" s="9">
        <f>Daten!L1284</f>
        <v>30362</v>
      </c>
      <c r="U1284" s="9">
        <f>Daten!M1284</f>
        <v>28866</v>
      </c>
      <c r="V1284" s="9">
        <f>Daten!N1284</f>
        <v>500</v>
      </c>
      <c r="W1284" s="9">
        <f>Daten!O1284</f>
        <v>500</v>
      </c>
      <c r="X1284" s="23">
        <f t="shared" si="501"/>
        <v>64637</v>
      </c>
      <c r="Y1284" s="9">
        <f t="shared" si="502"/>
        <v>221073.00498373431</v>
      </c>
      <c r="Z1284" s="21">
        <f t="shared" si="503"/>
        <v>-156436.00498373431</v>
      </c>
      <c r="AA1284" s="27">
        <f t="shared" si="504"/>
        <v>15643.600498373431</v>
      </c>
      <c r="AB1284" s="32">
        <f t="shared" si="505"/>
        <v>9845.6492660738113</v>
      </c>
      <c r="AC1284" s="31">
        <f t="shared" si="506"/>
        <v>9845.6492660738113</v>
      </c>
      <c r="AG1284" s="26">
        <f t="shared" si="507"/>
        <v>-4072.1923514737578</v>
      </c>
      <c r="AH1284" s="26">
        <f t="shared" si="508"/>
        <v>15643.600498373431</v>
      </c>
      <c r="AI1284" s="26">
        <f t="shared" si="509"/>
        <v>11571.408146899674</v>
      </c>
      <c r="AJ1284" s="26">
        <f t="shared" si="510"/>
        <v>1</v>
      </c>
      <c r="AK1284" s="26">
        <f t="shared" si="511"/>
        <v>11571.408146899674</v>
      </c>
      <c r="AL1284" s="26">
        <f t="shared" ca="1" si="512"/>
        <v>22103</v>
      </c>
      <c r="AM1284" s="26">
        <f t="shared" ca="1" si="513"/>
        <v>41</v>
      </c>
      <c r="AN1284" s="26">
        <f ca="1">IF(AM1284=0,0,COUNTIF($AM$19:AM1284,C1284*10+1))</f>
        <v>185</v>
      </c>
      <c r="AO1284" s="21">
        <f t="shared" ca="1" si="514"/>
        <v>0</v>
      </c>
      <c r="AP1284" s="33">
        <f t="shared" ca="1" si="515"/>
        <v>22103</v>
      </c>
      <c r="AR1284" s="111">
        <v>9990</v>
      </c>
      <c r="AS1284" s="26"/>
    </row>
    <row r="1285" spans="1:45" x14ac:dyDescent="0.2">
      <c r="A1285" s="15">
        <f>Daten!A1285</f>
        <v>41729</v>
      </c>
      <c r="B1285" s="8" t="str">
        <f>Daten!B1285</f>
        <v>Redleiten</v>
      </c>
      <c r="C1285" s="15">
        <f t="shared" si="491"/>
        <v>4</v>
      </c>
      <c r="D1285" s="10">
        <f>Daten!D1285</f>
        <v>0</v>
      </c>
      <c r="E1285" s="9">
        <f>Daten!E1285</f>
        <v>541</v>
      </c>
      <c r="F1285" s="9">
        <f>Daten!F1285</f>
        <v>520</v>
      </c>
      <c r="G1285" s="27">
        <f t="shared" si="492"/>
        <v>21</v>
      </c>
      <c r="H1285" s="29">
        <f t="shared" si="493"/>
        <v>4.0384615384615387E-2</v>
      </c>
      <c r="I1285" s="21">
        <f t="shared" si="494"/>
        <v>6.7075861321301993</v>
      </c>
      <c r="J1285" s="21">
        <f t="shared" si="495"/>
        <v>14.292413867869801</v>
      </c>
      <c r="K1285" s="27">
        <f t="shared" si="496"/>
        <v>-7146.2069339349</v>
      </c>
      <c r="L1285" s="16">
        <f>Daten!G1285</f>
        <v>104</v>
      </c>
      <c r="M1285" s="16">
        <f>Daten!H1285</f>
        <v>368</v>
      </c>
      <c r="N1285" s="16">
        <f>Daten!I1285</f>
        <v>69</v>
      </c>
      <c r="O1285" s="28">
        <f t="shared" si="497"/>
        <v>0.47010869565217389</v>
      </c>
      <c r="P1285" s="16">
        <f t="shared" si="498"/>
        <v>203.50832436450878</v>
      </c>
      <c r="Q1285" s="21">
        <f t="shared" si="499"/>
        <v>-30.50832436450878</v>
      </c>
      <c r="R1285" s="27">
        <f t="shared" si="500"/>
        <v>-6101.6648729017561</v>
      </c>
      <c r="S1285" s="9">
        <f>Daten!K1285</f>
        <v>10928</v>
      </c>
      <c r="T1285" s="9">
        <f>Daten!L1285</f>
        <v>28284</v>
      </c>
      <c r="U1285" s="9">
        <f>Daten!M1285</f>
        <v>35153</v>
      </c>
      <c r="V1285" s="9">
        <f>Daten!N1285</f>
        <v>500</v>
      </c>
      <c r="W1285" s="9">
        <f>Daten!O1285</f>
        <v>500</v>
      </c>
      <c r="X1285" s="23">
        <f t="shared" si="501"/>
        <v>74365</v>
      </c>
      <c r="Y1285" s="9">
        <f t="shared" si="502"/>
        <v>191360.7931139204</v>
      </c>
      <c r="Z1285" s="21">
        <f t="shared" si="503"/>
        <v>-116995.7931139204</v>
      </c>
      <c r="AA1285" s="27">
        <f t="shared" si="504"/>
        <v>11699.579311392041</v>
      </c>
      <c r="AB1285" s="32">
        <f t="shared" si="505"/>
        <v>-1548.2924954446153</v>
      </c>
      <c r="AC1285" s="31">
        <f t="shared" si="506"/>
        <v>0</v>
      </c>
      <c r="AG1285" s="26">
        <f t="shared" si="507"/>
        <v>0</v>
      </c>
      <c r="AH1285" s="26">
        <f t="shared" si="508"/>
        <v>0</v>
      </c>
      <c r="AI1285" s="26">
        <f t="shared" si="509"/>
        <v>0</v>
      </c>
      <c r="AJ1285" s="26">
        <f t="shared" si="510"/>
        <v>1</v>
      </c>
      <c r="AK1285" s="26">
        <f t="shared" si="511"/>
        <v>0</v>
      </c>
      <c r="AL1285" s="26">
        <f t="shared" ca="1" si="512"/>
        <v>0</v>
      </c>
      <c r="AM1285" s="26">
        <f t="shared" ca="1" si="513"/>
        <v>0</v>
      </c>
      <c r="AN1285" s="26">
        <f ca="1">IF(AM1285=0,0,COUNTIF($AM$19:AM1285,C1285*10+1))</f>
        <v>0</v>
      </c>
      <c r="AO1285" s="21">
        <f t="shared" ca="1" si="514"/>
        <v>0</v>
      </c>
      <c r="AP1285" s="33">
        <f t="shared" ca="1" si="515"/>
        <v>0</v>
      </c>
      <c r="AR1285" s="111">
        <v>0</v>
      </c>
      <c r="AS1285" s="26"/>
    </row>
    <row r="1286" spans="1:45" x14ac:dyDescent="0.2">
      <c r="A1286" s="15">
        <f>Daten!A1286</f>
        <v>41730</v>
      </c>
      <c r="B1286" s="8" t="str">
        <f>Daten!B1286</f>
        <v>Redlham</v>
      </c>
      <c r="C1286" s="15">
        <f t="shared" si="491"/>
        <v>4</v>
      </c>
      <c r="D1286" s="10">
        <f>Daten!D1286</f>
        <v>0</v>
      </c>
      <c r="E1286" s="9">
        <f>Daten!E1286</f>
        <v>1624</v>
      </c>
      <c r="F1286" s="9">
        <f>Daten!F1286</f>
        <v>1490</v>
      </c>
      <c r="G1286" s="27">
        <f t="shared" si="492"/>
        <v>134</v>
      </c>
      <c r="H1286" s="29">
        <f t="shared" si="493"/>
        <v>8.9932885906040275E-2</v>
      </c>
      <c r="I1286" s="21">
        <f t="shared" si="494"/>
        <v>19.219814109373072</v>
      </c>
      <c r="J1286" s="21">
        <f t="shared" si="495"/>
        <v>114.78018589062692</v>
      </c>
      <c r="K1286" s="27">
        <f t="shared" si="496"/>
        <v>-57390.092945313459</v>
      </c>
      <c r="L1286" s="16">
        <f>Daten!G1286</f>
        <v>244</v>
      </c>
      <c r="M1286" s="16">
        <f>Daten!H1286</f>
        <v>1107</v>
      </c>
      <c r="N1286" s="16">
        <f>Daten!I1286</f>
        <v>273</v>
      </c>
      <c r="O1286" s="28">
        <f t="shared" si="497"/>
        <v>0.46702800361336949</v>
      </c>
      <c r="P1286" s="16">
        <f t="shared" si="498"/>
        <v>612.18400834649788</v>
      </c>
      <c r="Q1286" s="21">
        <f t="shared" si="499"/>
        <v>-95.184008346497876</v>
      </c>
      <c r="R1286" s="27">
        <f t="shared" si="500"/>
        <v>-19036.801669299573</v>
      </c>
      <c r="S1286" s="9">
        <f>Daten!K1286</f>
        <v>5307</v>
      </c>
      <c r="T1286" s="9">
        <f>Daten!L1286</f>
        <v>130752</v>
      </c>
      <c r="U1286" s="9">
        <f>Daten!M1286</f>
        <v>1269397</v>
      </c>
      <c r="V1286" s="9">
        <f>Daten!N1286</f>
        <v>500</v>
      </c>
      <c r="W1286" s="9">
        <f>Daten!O1286</f>
        <v>500</v>
      </c>
      <c r="X1286" s="23">
        <f t="shared" si="501"/>
        <v>1405456</v>
      </c>
      <c r="Y1286" s="9">
        <f t="shared" si="502"/>
        <v>574436.09614973515</v>
      </c>
      <c r="Z1286" s="21">
        <f t="shared" si="503"/>
        <v>831019.90385026485</v>
      </c>
      <c r="AA1286" s="27">
        <f t="shared" si="504"/>
        <v>-83101.990385026496</v>
      </c>
      <c r="AB1286" s="32">
        <f t="shared" si="505"/>
        <v>-159528.88499963953</v>
      </c>
      <c r="AC1286" s="31">
        <f t="shared" si="506"/>
        <v>0</v>
      </c>
      <c r="AG1286" s="26">
        <f t="shared" si="507"/>
        <v>0</v>
      </c>
      <c r="AH1286" s="26">
        <f t="shared" si="508"/>
        <v>0</v>
      </c>
      <c r="AI1286" s="26">
        <f t="shared" si="509"/>
        <v>0</v>
      </c>
      <c r="AJ1286" s="26">
        <f t="shared" si="510"/>
        <v>1</v>
      </c>
      <c r="AK1286" s="26">
        <f t="shared" si="511"/>
        <v>0</v>
      </c>
      <c r="AL1286" s="26">
        <f t="shared" ca="1" si="512"/>
        <v>0</v>
      </c>
      <c r="AM1286" s="26">
        <f t="shared" ca="1" si="513"/>
        <v>0</v>
      </c>
      <c r="AN1286" s="26">
        <f ca="1">IF(AM1286=0,0,COUNTIF($AM$19:AM1286,C1286*10+1))</f>
        <v>0</v>
      </c>
      <c r="AO1286" s="21">
        <f t="shared" ca="1" si="514"/>
        <v>0</v>
      </c>
      <c r="AP1286" s="33">
        <f t="shared" ca="1" si="515"/>
        <v>0</v>
      </c>
      <c r="AR1286" s="111">
        <v>0</v>
      </c>
      <c r="AS1286" s="26"/>
    </row>
    <row r="1287" spans="1:45" x14ac:dyDescent="0.2">
      <c r="A1287" s="15">
        <f>Daten!A1287</f>
        <v>41731</v>
      </c>
      <c r="B1287" s="8" t="str">
        <f>Daten!B1287</f>
        <v>Regau</v>
      </c>
      <c r="C1287" s="15">
        <f t="shared" si="491"/>
        <v>4</v>
      </c>
      <c r="D1287" s="10">
        <f>Daten!D1287</f>
        <v>0</v>
      </c>
      <c r="E1287" s="9">
        <f>Daten!E1287</f>
        <v>6681</v>
      </c>
      <c r="F1287" s="9">
        <f>Daten!F1287</f>
        <v>6556</v>
      </c>
      <c r="G1287" s="27">
        <f t="shared" si="492"/>
        <v>125</v>
      </c>
      <c r="H1287" s="29">
        <f t="shared" si="493"/>
        <v>1.9066503965832825E-2</v>
      </c>
      <c r="I1287" s="21">
        <f t="shared" si="494"/>
        <v>84.567182081241512</v>
      </c>
      <c r="J1287" s="21">
        <f t="shared" si="495"/>
        <v>40.432817918758488</v>
      </c>
      <c r="K1287" s="27">
        <f t="shared" si="496"/>
        <v>-20216.408959379245</v>
      </c>
      <c r="L1287" s="16">
        <f>Daten!G1287</f>
        <v>1112</v>
      </c>
      <c r="M1287" s="16">
        <f>Daten!H1287</f>
        <v>4491</v>
      </c>
      <c r="N1287" s="16">
        <f>Daten!I1287</f>
        <v>1078</v>
      </c>
      <c r="O1287" s="28">
        <f t="shared" si="497"/>
        <v>0.4876419505678023</v>
      </c>
      <c r="P1287" s="16">
        <f t="shared" si="498"/>
        <v>2483.5757736983942</v>
      </c>
      <c r="Q1287" s="21">
        <f t="shared" si="499"/>
        <v>-293.57577369839419</v>
      </c>
      <c r="R1287" s="27">
        <f t="shared" si="500"/>
        <v>-58715.154739678837</v>
      </c>
      <c r="S1287" s="9">
        <f>Daten!K1287</f>
        <v>17463</v>
      </c>
      <c r="T1287" s="9">
        <f>Daten!L1287</f>
        <v>550441</v>
      </c>
      <c r="U1287" s="9">
        <f>Daten!M1287</f>
        <v>2530328</v>
      </c>
      <c r="V1287" s="9">
        <f>Daten!N1287</f>
        <v>500</v>
      </c>
      <c r="W1287" s="9">
        <f>Daten!O1287</f>
        <v>500</v>
      </c>
      <c r="X1287" s="23">
        <f t="shared" si="501"/>
        <v>3098232</v>
      </c>
      <c r="Y1287" s="9">
        <f t="shared" si="502"/>
        <v>2363181.9940741262</v>
      </c>
      <c r="Z1287" s="21">
        <f t="shared" si="503"/>
        <v>735050.00592587376</v>
      </c>
      <c r="AA1287" s="27">
        <f t="shared" si="504"/>
        <v>-73505.000592587385</v>
      </c>
      <c r="AB1287" s="32">
        <f t="shared" si="505"/>
        <v>-152436.56429164548</v>
      </c>
      <c r="AC1287" s="31">
        <f t="shared" si="506"/>
        <v>0</v>
      </c>
      <c r="AG1287" s="26">
        <f t="shared" si="507"/>
        <v>0</v>
      </c>
      <c r="AH1287" s="26">
        <f t="shared" si="508"/>
        <v>0</v>
      </c>
      <c r="AI1287" s="26">
        <f t="shared" si="509"/>
        <v>0</v>
      </c>
      <c r="AJ1287" s="26">
        <f t="shared" si="510"/>
        <v>1</v>
      </c>
      <c r="AK1287" s="26">
        <f t="shared" si="511"/>
        <v>0</v>
      </c>
      <c r="AL1287" s="26">
        <f t="shared" ca="1" si="512"/>
        <v>0</v>
      </c>
      <c r="AM1287" s="26">
        <f t="shared" ca="1" si="513"/>
        <v>0</v>
      </c>
      <c r="AN1287" s="26">
        <f ca="1">IF(AM1287=0,0,COUNTIF($AM$19:AM1287,C1287*10+1))</f>
        <v>0</v>
      </c>
      <c r="AO1287" s="21">
        <f t="shared" ca="1" si="514"/>
        <v>0</v>
      </c>
      <c r="AP1287" s="33">
        <f t="shared" ca="1" si="515"/>
        <v>0</v>
      </c>
      <c r="AR1287" s="111">
        <v>0</v>
      </c>
      <c r="AS1287" s="26"/>
    </row>
    <row r="1288" spans="1:45" x14ac:dyDescent="0.2">
      <c r="A1288" s="15">
        <f>Daten!A1288</f>
        <v>41732</v>
      </c>
      <c r="B1288" s="8" t="str">
        <f>Daten!B1288</f>
        <v>Rüstorf</v>
      </c>
      <c r="C1288" s="15">
        <f t="shared" si="491"/>
        <v>4</v>
      </c>
      <c r="D1288" s="10">
        <f>Daten!D1288</f>
        <v>0</v>
      </c>
      <c r="E1288" s="9">
        <f>Daten!E1288</f>
        <v>2166</v>
      </c>
      <c r="F1288" s="9">
        <f>Daten!F1288</f>
        <v>2061</v>
      </c>
      <c r="G1288" s="27">
        <f t="shared" si="492"/>
        <v>105</v>
      </c>
      <c r="H1288" s="29">
        <f t="shared" si="493"/>
        <v>5.0946142649199416E-2</v>
      </c>
      <c r="I1288" s="21">
        <f t="shared" si="494"/>
        <v>26.585259650616042</v>
      </c>
      <c r="J1288" s="21">
        <f t="shared" si="495"/>
        <v>78.414740349383962</v>
      </c>
      <c r="K1288" s="27">
        <f t="shared" si="496"/>
        <v>-39207.370174691983</v>
      </c>
      <c r="L1288" s="16">
        <f>Daten!G1288</f>
        <v>337</v>
      </c>
      <c r="M1288" s="16">
        <f>Daten!H1288</f>
        <v>1463</v>
      </c>
      <c r="N1288" s="16">
        <f>Daten!I1288</f>
        <v>366</v>
      </c>
      <c r="O1288" s="28">
        <f t="shared" si="497"/>
        <v>0.48051948051948051</v>
      </c>
      <c r="P1288" s="16">
        <f t="shared" si="498"/>
        <v>809.05619169912052</v>
      </c>
      <c r="Q1288" s="21">
        <f t="shared" si="499"/>
        <v>-106.05619169912052</v>
      </c>
      <c r="R1288" s="27">
        <f t="shared" si="500"/>
        <v>-21211.238339824104</v>
      </c>
      <c r="S1288" s="9">
        <f>Daten!K1288</f>
        <v>8033</v>
      </c>
      <c r="T1288" s="9">
        <f>Daten!L1288</f>
        <v>123060</v>
      </c>
      <c r="U1288" s="9">
        <f>Daten!M1288</f>
        <v>604735</v>
      </c>
      <c r="V1288" s="9">
        <f>Daten!N1288</f>
        <v>500</v>
      </c>
      <c r="W1288" s="9">
        <f>Daten!O1288</f>
        <v>500</v>
      </c>
      <c r="X1288" s="23">
        <f t="shared" si="501"/>
        <v>735828</v>
      </c>
      <c r="Y1288" s="9">
        <f t="shared" si="502"/>
        <v>766150.60607162956</v>
      </c>
      <c r="Z1288" s="21">
        <f t="shared" si="503"/>
        <v>-30322.606071629561</v>
      </c>
      <c r="AA1288" s="27">
        <f t="shared" si="504"/>
        <v>3032.2606071629561</v>
      </c>
      <c r="AB1288" s="32">
        <f t="shared" si="505"/>
        <v>-57386.347907353134</v>
      </c>
      <c r="AC1288" s="31">
        <f t="shared" si="506"/>
        <v>0</v>
      </c>
      <c r="AG1288" s="26">
        <f t="shared" si="507"/>
        <v>0</v>
      </c>
      <c r="AH1288" s="26">
        <f t="shared" si="508"/>
        <v>0</v>
      </c>
      <c r="AI1288" s="26">
        <f t="shared" si="509"/>
        <v>0</v>
      </c>
      <c r="AJ1288" s="26">
        <f t="shared" si="510"/>
        <v>1</v>
      </c>
      <c r="AK1288" s="26">
        <f t="shared" si="511"/>
        <v>0</v>
      </c>
      <c r="AL1288" s="26">
        <f t="shared" ca="1" si="512"/>
        <v>0</v>
      </c>
      <c r="AM1288" s="26">
        <f t="shared" ca="1" si="513"/>
        <v>0</v>
      </c>
      <c r="AN1288" s="26">
        <f ca="1">IF(AM1288=0,0,COUNTIF($AM$19:AM1288,C1288*10+1))</f>
        <v>0</v>
      </c>
      <c r="AO1288" s="21">
        <f t="shared" ca="1" si="514"/>
        <v>0</v>
      </c>
      <c r="AP1288" s="33">
        <f t="shared" ca="1" si="515"/>
        <v>0</v>
      </c>
      <c r="AR1288" s="111">
        <v>0</v>
      </c>
      <c r="AS1288" s="26"/>
    </row>
    <row r="1289" spans="1:45" x14ac:dyDescent="0.2">
      <c r="A1289" s="15">
        <f>Daten!A1289</f>
        <v>41733</v>
      </c>
      <c r="B1289" s="8" t="str">
        <f>Daten!B1289</f>
        <v>Rutzenham</v>
      </c>
      <c r="C1289" s="15">
        <f t="shared" si="491"/>
        <v>4</v>
      </c>
      <c r="D1289" s="10">
        <f>Daten!D1289</f>
        <v>0</v>
      </c>
      <c r="E1289" s="9">
        <f>Daten!E1289</f>
        <v>300</v>
      </c>
      <c r="F1289" s="9">
        <f>Daten!F1289</f>
        <v>278</v>
      </c>
      <c r="G1289" s="27">
        <f t="shared" si="492"/>
        <v>22</v>
      </c>
      <c r="H1289" s="29">
        <f t="shared" si="493"/>
        <v>7.9136690647482008E-2</v>
      </c>
      <c r="I1289" s="21">
        <f t="shared" si="494"/>
        <v>3.5859787398696068</v>
      </c>
      <c r="J1289" s="21">
        <f t="shared" si="495"/>
        <v>18.414021260130394</v>
      </c>
      <c r="K1289" s="27">
        <f t="shared" si="496"/>
        <v>-9207.0106300651969</v>
      </c>
      <c r="L1289" s="16">
        <f>Daten!G1289</f>
        <v>65</v>
      </c>
      <c r="M1289" s="16">
        <f>Daten!H1289</f>
        <v>185</v>
      </c>
      <c r="N1289" s="16">
        <f>Daten!I1289</f>
        <v>50</v>
      </c>
      <c r="O1289" s="28">
        <f t="shared" si="497"/>
        <v>0.6216216216216216</v>
      </c>
      <c r="P1289" s="16">
        <f t="shared" si="498"/>
        <v>102.30717393324491</v>
      </c>
      <c r="Q1289" s="21">
        <f t="shared" si="499"/>
        <v>12.692826066755089</v>
      </c>
      <c r="R1289" s="27">
        <f t="shared" si="500"/>
        <v>2538.5652133510175</v>
      </c>
      <c r="S1289" s="9">
        <f>Daten!K1289</f>
        <v>4161</v>
      </c>
      <c r="T1289" s="9">
        <f>Daten!L1289</f>
        <v>11964</v>
      </c>
      <c r="U1289" s="9">
        <f>Daten!M1289</f>
        <v>10418</v>
      </c>
      <c r="V1289" s="9">
        <f>Daten!N1289</f>
        <v>500</v>
      </c>
      <c r="W1289" s="9">
        <f>Daten!O1289</f>
        <v>500</v>
      </c>
      <c r="X1289" s="23">
        <f t="shared" si="501"/>
        <v>26543</v>
      </c>
      <c r="Y1289" s="9">
        <f t="shared" si="502"/>
        <v>106115.04239219247</v>
      </c>
      <c r="Z1289" s="21">
        <f t="shared" si="503"/>
        <v>-79572.042392192467</v>
      </c>
      <c r="AA1289" s="27">
        <f t="shared" si="504"/>
        <v>7957.204239219247</v>
      </c>
      <c r="AB1289" s="32">
        <f t="shared" si="505"/>
        <v>1288.7588225050677</v>
      </c>
      <c r="AC1289" s="31">
        <f t="shared" si="506"/>
        <v>1288.7588225050677</v>
      </c>
      <c r="AG1289" s="26">
        <f t="shared" si="507"/>
        <v>-9207.0106300651969</v>
      </c>
      <c r="AH1289" s="26">
        <f t="shared" si="508"/>
        <v>7957.204239219247</v>
      </c>
      <c r="AI1289" s="26">
        <f t="shared" si="509"/>
        <v>-1249.8063908459499</v>
      </c>
      <c r="AJ1289" s="26">
        <f t="shared" si="510"/>
        <v>1</v>
      </c>
      <c r="AK1289" s="26">
        <f t="shared" si="511"/>
        <v>0</v>
      </c>
      <c r="AL1289" s="26">
        <f t="shared" ca="1" si="512"/>
        <v>0</v>
      </c>
      <c r="AM1289" s="26">
        <f t="shared" ca="1" si="513"/>
        <v>0</v>
      </c>
      <c r="AN1289" s="26">
        <f ca="1">IF(AM1289=0,0,COUNTIF($AM$19:AM1289,C1289*10+1))</f>
        <v>0</v>
      </c>
      <c r="AO1289" s="21">
        <f t="shared" ca="1" si="514"/>
        <v>0</v>
      </c>
      <c r="AP1289" s="33">
        <f t="shared" ca="1" si="515"/>
        <v>0</v>
      </c>
      <c r="AR1289" s="111">
        <v>0</v>
      </c>
      <c r="AS1289" s="26"/>
    </row>
    <row r="1290" spans="1:45" x14ac:dyDescent="0.2">
      <c r="A1290" s="15">
        <f>Daten!A1290</f>
        <v>41734</v>
      </c>
      <c r="B1290" s="8" t="str">
        <f>Daten!B1290</f>
        <v>St. Georgen im Attergau</v>
      </c>
      <c r="C1290" s="15">
        <f t="shared" si="491"/>
        <v>4</v>
      </c>
      <c r="D1290" s="10">
        <f>Daten!D1290</f>
        <v>0</v>
      </c>
      <c r="E1290" s="9">
        <f>Daten!E1290</f>
        <v>4395</v>
      </c>
      <c r="F1290" s="9">
        <f>Daten!F1290</f>
        <v>4416</v>
      </c>
      <c r="G1290" s="27">
        <f t="shared" si="492"/>
        <v>-21</v>
      </c>
      <c r="H1290" s="29">
        <f t="shared" si="493"/>
        <v>-4.755434782608696E-3</v>
      </c>
      <c r="I1290" s="21">
        <f t="shared" si="494"/>
        <v>56.962885306705694</v>
      </c>
      <c r="J1290" s="21">
        <f t="shared" si="495"/>
        <v>-77.962885306705687</v>
      </c>
      <c r="K1290" s="27">
        <f t="shared" si="496"/>
        <v>38981.442653352846</v>
      </c>
      <c r="L1290" s="16">
        <f>Daten!G1290</f>
        <v>725</v>
      </c>
      <c r="M1290" s="16">
        <f>Daten!H1290</f>
        <v>2963</v>
      </c>
      <c r="N1290" s="16">
        <f>Daten!I1290</f>
        <v>707</v>
      </c>
      <c r="O1290" s="28">
        <f t="shared" si="497"/>
        <v>0.48329395882551468</v>
      </c>
      <c r="P1290" s="16">
        <f t="shared" si="498"/>
        <v>1638.5738181848901</v>
      </c>
      <c r="Q1290" s="21">
        <f t="shared" si="499"/>
        <v>-206.57381818489011</v>
      </c>
      <c r="R1290" s="27">
        <f t="shared" si="500"/>
        <v>-41314.763636978023</v>
      </c>
      <c r="S1290" s="9">
        <f>Daten!K1290</f>
        <v>13150</v>
      </c>
      <c r="T1290" s="9">
        <f>Daten!L1290</f>
        <v>349594</v>
      </c>
      <c r="U1290" s="9">
        <f>Daten!M1290</f>
        <v>1136393</v>
      </c>
      <c r="V1290" s="9">
        <f>Daten!N1290</f>
        <v>500</v>
      </c>
      <c r="W1290" s="9">
        <f>Daten!O1290</f>
        <v>500</v>
      </c>
      <c r="X1290" s="23">
        <f t="shared" si="501"/>
        <v>1499137</v>
      </c>
      <c r="Y1290" s="9">
        <f t="shared" si="502"/>
        <v>1554585.3710456197</v>
      </c>
      <c r="Z1290" s="21">
        <f t="shared" si="503"/>
        <v>-55448.371045619715</v>
      </c>
      <c r="AA1290" s="27">
        <f t="shared" si="504"/>
        <v>5544.8371045619715</v>
      </c>
      <c r="AB1290" s="32">
        <f t="shared" si="505"/>
        <v>3211.5161209367943</v>
      </c>
      <c r="AC1290" s="31">
        <f t="shared" si="506"/>
        <v>3211.5161209367943</v>
      </c>
      <c r="AG1290" s="26">
        <f t="shared" si="507"/>
        <v>38981.442653352846</v>
      </c>
      <c r="AH1290" s="26">
        <f t="shared" si="508"/>
        <v>5544.8371045619715</v>
      </c>
      <c r="AI1290" s="26">
        <f t="shared" si="509"/>
        <v>44526.279757914817</v>
      </c>
      <c r="AJ1290" s="26">
        <f t="shared" si="510"/>
        <v>1</v>
      </c>
      <c r="AK1290" s="26">
        <f t="shared" si="511"/>
        <v>44526.279757914817</v>
      </c>
      <c r="AL1290" s="26">
        <f t="shared" ca="1" si="512"/>
        <v>85053</v>
      </c>
      <c r="AM1290" s="26">
        <f t="shared" ca="1" si="513"/>
        <v>41</v>
      </c>
      <c r="AN1290" s="26">
        <f ca="1">IF(AM1290=0,0,COUNTIF($AM$19:AM1290,C1290*10+1))</f>
        <v>186</v>
      </c>
      <c r="AO1290" s="21">
        <f t="shared" ca="1" si="514"/>
        <v>0</v>
      </c>
      <c r="AP1290" s="33">
        <f t="shared" ca="1" si="515"/>
        <v>85053</v>
      </c>
      <c r="AR1290" s="111">
        <v>38444</v>
      </c>
      <c r="AS1290" s="26"/>
    </row>
    <row r="1291" spans="1:45" x14ac:dyDescent="0.2">
      <c r="A1291" s="15">
        <f>Daten!A1291</f>
        <v>41735</v>
      </c>
      <c r="B1291" s="8" t="str">
        <f>Daten!B1291</f>
        <v>St. Lorenz</v>
      </c>
      <c r="C1291" s="15">
        <f t="shared" si="491"/>
        <v>4</v>
      </c>
      <c r="D1291" s="10">
        <f>Daten!D1291</f>
        <v>0</v>
      </c>
      <c r="E1291" s="9">
        <f>Daten!E1291</f>
        <v>2514</v>
      </c>
      <c r="F1291" s="9">
        <f>Daten!F1291</f>
        <v>2433</v>
      </c>
      <c r="G1291" s="27">
        <f t="shared" si="492"/>
        <v>81</v>
      </c>
      <c r="H1291" s="29">
        <f t="shared" si="493"/>
        <v>3.3292231812577067E-2</v>
      </c>
      <c r="I1291" s="21">
        <f t="shared" si="494"/>
        <v>31.383763575909182</v>
      </c>
      <c r="J1291" s="21">
        <f t="shared" si="495"/>
        <v>49.616236424090815</v>
      </c>
      <c r="K1291" s="27">
        <f t="shared" si="496"/>
        <v>-24808.118212045407</v>
      </c>
      <c r="L1291" s="16">
        <f>Daten!G1291</f>
        <v>432</v>
      </c>
      <c r="M1291" s="16">
        <f>Daten!H1291</f>
        <v>1655</v>
      </c>
      <c r="N1291" s="16">
        <f>Daten!I1291</f>
        <v>427</v>
      </c>
      <c r="O1291" s="28">
        <f t="shared" si="497"/>
        <v>0.51903323262839884</v>
      </c>
      <c r="P1291" s="16">
        <f t="shared" si="498"/>
        <v>915.23444788929908</v>
      </c>
      <c r="Q1291" s="21">
        <f t="shared" si="499"/>
        <v>-56.234447889299076</v>
      </c>
      <c r="R1291" s="27">
        <f t="shared" si="500"/>
        <v>-11246.889577859816</v>
      </c>
      <c r="S1291" s="9">
        <f>Daten!K1291</f>
        <v>13973</v>
      </c>
      <c r="T1291" s="9">
        <f>Daten!L1291</f>
        <v>222973</v>
      </c>
      <c r="U1291" s="9">
        <f>Daten!M1291</f>
        <v>548631</v>
      </c>
      <c r="V1291" s="9">
        <f>Daten!N1291</f>
        <v>500</v>
      </c>
      <c r="W1291" s="9">
        <f>Daten!O1291</f>
        <v>500</v>
      </c>
      <c r="X1291" s="23">
        <f t="shared" si="501"/>
        <v>785577</v>
      </c>
      <c r="Y1291" s="9">
        <f t="shared" si="502"/>
        <v>889244.05524657283</v>
      </c>
      <c r="Z1291" s="21">
        <f t="shared" si="503"/>
        <v>-103667.05524657283</v>
      </c>
      <c r="AA1291" s="27">
        <f t="shared" si="504"/>
        <v>10366.705524657284</v>
      </c>
      <c r="AB1291" s="32">
        <f t="shared" si="505"/>
        <v>-25688.302265247941</v>
      </c>
      <c r="AC1291" s="31">
        <f t="shared" si="506"/>
        <v>0</v>
      </c>
      <c r="AG1291" s="26">
        <f t="shared" si="507"/>
        <v>0</v>
      </c>
      <c r="AH1291" s="26">
        <f t="shared" si="508"/>
        <v>0</v>
      </c>
      <c r="AI1291" s="26">
        <f t="shared" si="509"/>
        <v>0</v>
      </c>
      <c r="AJ1291" s="26">
        <f t="shared" si="510"/>
        <v>1</v>
      </c>
      <c r="AK1291" s="26">
        <f t="shared" si="511"/>
        <v>0</v>
      </c>
      <c r="AL1291" s="26">
        <f t="shared" ca="1" si="512"/>
        <v>0</v>
      </c>
      <c r="AM1291" s="26">
        <f t="shared" ca="1" si="513"/>
        <v>0</v>
      </c>
      <c r="AN1291" s="26">
        <f ca="1">IF(AM1291=0,0,COUNTIF($AM$19:AM1291,C1291*10+1))</f>
        <v>0</v>
      </c>
      <c r="AO1291" s="21">
        <f t="shared" ca="1" si="514"/>
        <v>0</v>
      </c>
      <c r="AP1291" s="33">
        <f t="shared" ca="1" si="515"/>
        <v>0</v>
      </c>
      <c r="AR1291" s="111">
        <v>0</v>
      </c>
      <c r="AS1291" s="26"/>
    </row>
    <row r="1292" spans="1:45" x14ac:dyDescent="0.2">
      <c r="A1292" s="15">
        <f>Daten!A1292</f>
        <v>41736</v>
      </c>
      <c r="B1292" s="8" t="str">
        <f>Daten!B1292</f>
        <v>Schlatt</v>
      </c>
      <c r="C1292" s="15">
        <f t="shared" si="491"/>
        <v>4</v>
      </c>
      <c r="D1292" s="10">
        <f>Daten!D1292</f>
        <v>0</v>
      </c>
      <c r="E1292" s="9">
        <f>Daten!E1292</f>
        <v>1380</v>
      </c>
      <c r="F1292" s="9">
        <f>Daten!F1292</f>
        <v>1280</v>
      </c>
      <c r="G1292" s="27">
        <f t="shared" si="492"/>
        <v>100</v>
      </c>
      <c r="H1292" s="29">
        <f t="shared" si="493"/>
        <v>7.8125E-2</v>
      </c>
      <c r="I1292" s="21">
        <f t="shared" si="494"/>
        <v>16.510981248320491</v>
      </c>
      <c r="J1292" s="21">
        <f t="shared" si="495"/>
        <v>83.489018751679509</v>
      </c>
      <c r="K1292" s="27">
        <f t="shared" si="496"/>
        <v>-41744.509375839756</v>
      </c>
      <c r="L1292" s="16">
        <f>Daten!G1292</f>
        <v>203</v>
      </c>
      <c r="M1292" s="16">
        <f>Daten!H1292</f>
        <v>917</v>
      </c>
      <c r="N1292" s="16">
        <f>Daten!I1292</f>
        <v>260</v>
      </c>
      <c r="O1292" s="28">
        <f t="shared" si="497"/>
        <v>0.50490730643402404</v>
      </c>
      <c r="P1292" s="16">
        <f t="shared" si="498"/>
        <v>507.11177565830047</v>
      </c>
      <c r="Q1292" s="21">
        <f t="shared" si="499"/>
        <v>-44.111775658300473</v>
      </c>
      <c r="R1292" s="27">
        <f t="shared" si="500"/>
        <v>-8822.3551316600951</v>
      </c>
      <c r="S1292" s="9">
        <f>Daten!K1292</f>
        <v>7838</v>
      </c>
      <c r="T1292" s="9">
        <f>Daten!L1292</f>
        <v>99507</v>
      </c>
      <c r="U1292" s="9">
        <f>Daten!M1292</f>
        <v>264653</v>
      </c>
      <c r="V1292" s="9">
        <f>Daten!N1292</f>
        <v>500</v>
      </c>
      <c r="W1292" s="9">
        <f>Daten!O1292</f>
        <v>500</v>
      </c>
      <c r="X1292" s="23">
        <f t="shared" si="501"/>
        <v>371998</v>
      </c>
      <c r="Y1292" s="9">
        <f t="shared" si="502"/>
        <v>488129.19500408531</v>
      </c>
      <c r="Z1292" s="21">
        <f t="shared" si="503"/>
        <v>-116131.19500408531</v>
      </c>
      <c r="AA1292" s="27">
        <f t="shared" si="504"/>
        <v>11613.119500408531</v>
      </c>
      <c r="AB1292" s="32">
        <f t="shared" si="505"/>
        <v>-38953.745007091318</v>
      </c>
      <c r="AC1292" s="31">
        <f t="shared" si="506"/>
        <v>0</v>
      </c>
      <c r="AG1292" s="26">
        <f t="shared" si="507"/>
        <v>0</v>
      </c>
      <c r="AH1292" s="26">
        <f t="shared" si="508"/>
        <v>0</v>
      </c>
      <c r="AI1292" s="26">
        <f t="shared" si="509"/>
        <v>0</v>
      </c>
      <c r="AJ1292" s="26">
        <f t="shared" si="510"/>
        <v>1</v>
      </c>
      <c r="AK1292" s="26">
        <f t="shared" si="511"/>
        <v>0</v>
      </c>
      <c r="AL1292" s="26">
        <f t="shared" ca="1" si="512"/>
        <v>0</v>
      </c>
      <c r="AM1292" s="26">
        <f t="shared" ca="1" si="513"/>
        <v>0</v>
      </c>
      <c r="AN1292" s="26">
        <f ca="1">IF(AM1292=0,0,COUNTIF($AM$19:AM1292,C1292*10+1))</f>
        <v>0</v>
      </c>
      <c r="AO1292" s="21">
        <f t="shared" ca="1" si="514"/>
        <v>0</v>
      </c>
      <c r="AP1292" s="33">
        <f t="shared" ca="1" si="515"/>
        <v>0</v>
      </c>
      <c r="AR1292" s="111">
        <v>0</v>
      </c>
      <c r="AS1292" s="26"/>
    </row>
    <row r="1293" spans="1:45" x14ac:dyDescent="0.2">
      <c r="A1293" s="15">
        <f>Daten!A1293</f>
        <v>41737</v>
      </c>
      <c r="B1293" s="8" t="str">
        <f>Daten!B1293</f>
        <v>Schörfling am Attersee</v>
      </c>
      <c r="C1293" s="15">
        <f t="shared" si="491"/>
        <v>4</v>
      </c>
      <c r="D1293" s="10">
        <f>Daten!D1293</f>
        <v>0</v>
      </c>
      <c r="E1293" s="9">
        <f>Daten!E1293</f>
        <v>3459</v>
      </c>
      <c r="F1293" s="9">
        <f>Daten!F1293</f>
        <v>3388</v>
      </c>
      <c r="G1293" s="27">
        <f t="shared" si="492"/>
        <v>71</v>
      </c>
      <c r="H1293" s="29">
        <f t="shared" si="493"/>
        <v>2.0956316410861865E-2</v>
      </c>
      <c r="I1293" s="21">
        <f t="shared" si="494"/>
        <v>43.702503491648301</v>
      </c>
      <c r="J1293" s="21">
        <f t="shared" si="495"/>
        <v>27.297496508351699</v>
      </c>
      <c r="K1293" s="27">
        <f t="shared" si="496"/>
        <v>-13648.748254175849</v>
      </c>
      <c r="L1293" s="16">
        <f>Daten!G1293</f>
        <v>521</v>
      </c>
      <c r="M1293" s="16">
        <f>Daten!H1293</f>
        <v>2274</v>
      </c>
      <c r="N1293" s="16">
        <f>Daten!I1293</f>
        <v>664</v>
      </c>
      <c r="O1293" s="28">
        <f t="shared" si="497"/>
        <v>0.52110817941952503</v>
      </c>
      <c r="P1293" s="16">
        <f t="shared" si="498"/>
        <v>1257.5487217524267</v>
      </c>
      <c r="Q1293" s="21">
        <f t="shared" si="499"/>
        <v>-72.548721752426673</v>
      </c>
      <c r="R1293" s="27">
        <f t="shared" si="500"/>
        <v>-14509.744350485335</v>
      </c>
      <c r="S1293" s="9">
        <f>Daten!K1293</f>
        <v>6524</v>
      </c>
      <c r="T1293" s="9">
        <f>Daten!L1293</f>
        <v>327340</v>
      </c>
      <c r="U1293" s="9">
        <f>Daten!M1293</f>
        <v>1666159</v>
      </c>
      <c r="V1293" s="9">
        <f>Daten!N1293</f>
        <v>500</v>
      </c>
      <c r="W1293" s="9">
        <f>Daten!O1293</f>
        <v>500</v>
      </c>
      <c r="X1293" s="23">
        <f t="shared" si="501"/>
        <v>2000023</v>
      </c>
      <c r="Y1293" s="9">
        <f t="shared" si="502"/>
        <v>1223506.438781979</v>
      </c>
      <c r="Z1293" s="21">
        <f t="shared" si="503"/>
        <v>776516.56121802097</v>
      </c>
      <c r="AA1293" s="27">
        <f t="shared" si="504"/>
        <v>-77651.656121802094</v>
      </c>
      <c r="AB1293" s="32">
        <f t="shared" si="505"/>
        <v>-105810.14872646327</v>
      </c>
      <c r="AC1293" s="31">
        <f t="shared" si="506"/>
        <v>0</v>
      </c>
      <c r="AG1293" s="26">
        <f t="shared" si="507"/>
        <v>0</v>
      </c>
      <c r="AH1293" s="26">
        <f t="shared" si="508"/>
        <v>0</v>
      </c>
      <c r="AI1293" s="26">
        <f t="shared" si="509"/>
        <v>0</v>
      </c>
      <c r="AJ1293" s="26">
        <f t="shared" si="510"/>
        <v>1</v>
      </c>
      <c r="AK1293" s="26">
        <f t="shared" si="511"/>
        <v>0</v>
      </c>
      <c r="AL1293" s="26">
        <f t="shared" ca="1" si="512"/>
        <v>0</v>
      </c>
      <c r="AM1293" s="26">
        <f t="shared" ca="1" si="513"/>
        <v>0</v>
      </c>
      <c r="AN1293" s="26">
        <f ca="1">IF(AM1293=0,0,COUNTIF($AM$19:AM1293,C1293*10+1))</f>
        <v>0</v>
      </c>
      <c r="AO1293" s="21">
        <f t="shared" ca="1" si="514"/>
        <v>0</v>
      </c>
      <c r="AP1293" s="33">
        <f t="shared" ca="1" si="515"/>
        <v>0</v>
      </c>
      <c r="AR1293" s="111">
        <v>0</v>
      </c>
      <c r="AS1293" s="26"/>
    </row>
    <row r="1294" spans="1:45" x14ac:dyDescent="0.2">
      <c r="A1294" s="15">
        <f>Daten!A1294</f>
        <v>41738</v>
      </c>
      <c r="B1294" s="8" t="str">
        <f>Daten!B1294</f>
        <v>Schwanenstadt</v>
      </c>
      <c r="C1294" s="15">
        <f t="shared" si="491"/>
        <v>4</v>
      </c>
      <c r="D1294" s="10">
        <f>Daten!D1294</f>
        <v>0</v>
      </c>
      <c r="E1294" s="9">
        <f>Daten!E1294</f>
        <v>4362</v>
      </c>
      <c r="F1294" s="9">
        <f>Daten!F1294</f>
        <v>4251</v>
      </c>
      <c r="G1294" s="27">
        <f t="shared" si="492"/>
        <v>111</v>
      </c>
      <c r="H1294" s="29">
        <f t="shared" si="493"/>
        <v>2.6111503175723361E-2</v>
      </c>
      <c r="I1294" s="21">
        <f t="shared" si="494"/>
        <v>54.83451663016438</v>
      </c>
      <c r="J1294" s="21">
        <f t="shared" si="495"/>
        <v>56.16548336983562</v>
      </c>
      <c r="K1294" s="27">
        <f t="shared" si="496"/>
        <v>-28082.741684917812</v>
      </c>
      <c r="L1294" s="16">
        <f>Daten!G1294</f>
        <v>678</v>
      </c>
      <c r="M1294" s="16">
        <f>Daten!H1294</f>
        <v>2878</v>
      </c>
      <c r="N1294" s="16">
        <f>Daten!I1294</f>
        <v>806</v>
      </c>
      <c r="O1294" s="28">
        <f t="shared" si="497"/>
        <v>0.51563585823488534</v>
      </c>
      <c r="P1294" s="16">
        <f t="shared" si="498"/>
        <v>1591.5678193506965</v>
      </c>
      <c r="Q1294" s="21">
        <f t="shared" si="499"/>
        <v>-107.56781935069648</v>
      </c>
      <c r="R1294" s="27">
        <f t="shared" si="500"/>
        <v>-21513.563870139296</v>
      </c>
      <c r="S1294" s="9">
        <f>Daten!K1294</f>
        <v>646</v>
      </c>
      <c r="T1294" s="9">
        <f>Daten!L1294</f>
        <v>369855</v>
      </c>
      <c r="U1294" s="9">
        <f>Daten!M1294</f>
        <v>1593455</v>
      </c>
      <c r="V1294" s="9">
        <f>Daten!N1294</f>
        <v>500</v>
      </c>
      <c r="W1294" s="9">
        <f>Daten!O1294</f>
        <v>500</v>
      </c>
      <c r="X1294" s="23">
        <f t="shared" si="501"/>
        <v>1963956</v>
      </c>
      <c r="Y1294" s="9">
        <f t="shared" si="502"/>
        <v>1542912.7163824784</v>
      </c>
      <c r="Z1294" s="21">
        <f t="shared" si="503"/>
        <v>421043.28361752164</v>
      </c>
      <c r="AA1294" s="27">
        <f t="shared" si="504"/>
        <v>-42104.328361752167</v>
      </c>
      <c r="AB1294" s="32">
        <f t="shared" si="505"/>
        <v>-91700.633916809282</v>
      </c>
      <c r="AC1294" s="31">
        <f t="shared" si="506"/>
        <v>0</v>
      </c>
      <c r="AG1294" s="26">
        <f t="shared" si="507"/>
        <v>0</v>
      </c>
      <c r="AH1294" s="26">
        <f t="shared" si="508"/>
        <v>0</v>
      </c>
      <c r="AI1294" s="26">
        <f t="shared" si="509"/>
        <v>0</v>
      </c>
      <c r="AJ1294" s="26">
        <f t="shared" si="510"/>
        <v>1</v>
      </c>
      <c r="AK1294" s="26">
        <f t="shared" si="511"/>
        <v>0</v>
      </c>
      <c r="AL1294" s="26">
        <f t="shared" ca="1" si="512"/>
        <v>0</v>
      </c>
      <c r="AM1294" s="26">
        <f t="shared" ca="1" si="513"/>
        <v>0</v>
      </c>
      <c r="AN1294" s="26">
        <f ca="1">IF(AM1294=0,0,COUNTIF($AM$19:AM1294,C1294*10+1))</f>
        <v>0</v>
      </c>
      <c r="AO1294" s="21">
        <f t="shared" ca="1" si="514"/>
        <v>0</v>
      </c>
      <c r="AP1294" s="33">
        <f t="shared" ca="1" si="515"/>
        <v>0</v>
      </c>
      <c r="AR1294" s="111">
        <v>0</v>
      </c>
      <c r="AS1294" s="26"/>
    </row>
    <row r="1295" spans="1:45" x14ac:dyDescent="0.2">
      <c r="A1295" s="15">
        <f>Daten!A1295</f>
        <v>41739</v>
      </c>
      <c r="B1295" s="8" t="str">
        <f>Daten!B1295</f>
        <v>Seewalchen am Attersee</v>
      </c>
      <c r="C1295" s="15">
        <f t="shared" si="491"/>
        <v>4</v>
      </c>
      <c r="D1295" s="10">
        <f>Daten!D1295</f>
        <v>0</v>
      </c>
      <c r="E1295" s="9">
        <f>Daten!E1295</f>
        <v>5682</v>
      </c>
      <c r="F1295" s="9">
        <f>Daten!F1295</f>
        <v>5433</v>
      </c>
      <c r="G1295" s="27">
        <f t="shared" si="492"/>
        <v>249</v>
      </c>
      <c r="H1295" s="29">
        <f t="shared" si="493"/>
        <v>4.5831032578685808E-2</v>
      </c>
      <c r="I1295" s="21">
        <f t="shared" si="494"/>
        <v>70.081375876660331</v>
      </c>
      <c r="J1295" s="21">
        <f t="shared" si="495"/>
        <v>178.91862412333967</v>
      </c>
      <c r="K1295" s="27">
        <f t="shared" si="496"/>
        <v>-89459.312061669829</v>
      </c>
      <c r="L1295" s="16">
        <f>Daten!G1295</f>
        <v>853</v>
      </c>
      <c r="M1295" s="16">
        <f>Daten!H1295</f>
        <v>3747</v>
      </c>
      <c r="N1295" s="16">
        <f>Daten!I1295</f>
        <v>1082</v>
      </c>
      <c r="O1295" s="28">
        <f t="shared" si="497"/>
        <v>0.51641313050440352</v>
      </c>
      <c r="P1295" s="16">
        <f t="shared" si="498"/>
        <v>2072.1350309614522</v>
      </c>
      <c r="Q1295" s="21">
        <f t="shared" si="499"/>
        <v>-137.13503096145223</v>
      </c>
      <c r="R1295" s="27">
        <f t="shared" si="500"/>
        <v>-27427.006192290446</v>
      </c>
      <c r="S1295" s="9">
        <f>Daten!K1295</f>
        <v>12446</v>
      </c>
      <c r="T1295" s="9">
        <f>Daten!L1295</f>
        <v>595306</v>
      </c>
      <c r="U1295" s="9">
        <f>Daten!M1295</f>
        <v>915362</v>
      </c>
      <c r="V1295" s="9">
        <f>Daten!N1295</f>
        <v>500</v>
      </c>
      <c r="W1295" s="9">
        <f>Daten!O1295</f>
        <v>500</v>
      </c>
      <c r="X1295" s="23">
        <f t="shared" si="501"/>
        <v>1523114</v>
      </c>
      <c r="Y1295" s="9">
        <f t="shared" si="502"/>
        <v>2009818.9029081252</v>
      </c>
      <c r="Z1295" s="21">
        <f t="shared" si="503"/>
        <v>-486704.90290812519</v>
      </c>
      <c r="AA1295" s="27">
        <f t="shared" si="504"/>
        <v>48670.490290812522</v>
      </c>
      <c r="AB1295" s="32">
        <f t="shared" si="505"/>
        <v>-68215.827963147749</v>
      </c>
      <c r="AC1295" s="31">
        <f t="shared" si="506"/>
        <v>0</v>
      </c>
      <c r="AG1295" s="26">
        <f t="shared" si="507"/>
        <v>0</v>
      </c>
      <c r="AH1295" s="26">
        <f t="shared" si="508"/>
        <v>0</v>
      </c>
      <c r="AI1295" s="26">
        <f t="shared" si="509"/>
        <v>0</v>
      </c>
      <c r="AJ1295" s="26">
        <f t="shared" si="510"/>
        <v>1</v>
      </c>
      <c r="AK1295" s="26">
        <f t="shared" si="511"/>
        <v>0</v>
      </c>
      <c r="AL1295" s="26">
        <f t="shared" ca="1" si="512"/>
        <v>0</v>
      </c>
      <c r="AM1295" s="26">
        <f t="shared" ca="1" si="513"/>
        <v>0</v>
      </c>
      <c r="AN1295" s="26">
        <f ca="1">IF(AM1295=0,0,COUNTIF($AM$19:AM1295,C1295*10+1))</f>
        <v>0</v>
      </c>
      <c r="AO1295" s="21">
        <f t="shared" ca="1" si="514"/>
        <v>0</v>
      </c>
      <c r="AP1295" s="33">
        <f t="shared" ca="1" si="515"/>
        <v>0</v>
      </c>
      <c r="AR1295" s="111">
        <v>0</v>
      </c>
      <c r="AS1295" s="26"/>
    </row>
    <row r="1296" spans="1:45" x14ac:dyDescent="0.2">
      <c r="A1296" s="15">
        <f>Daten!A1296</f>
        <v>41740</v>
      </c>
      <c r="B1296" s="8" t="str">
        <f>Daten!B1296</f>
        <v>Steinbach am Attersee</v>
      </c>
      <c r="C1296" s="15">
        <f t="shared" si="491"/>
        <v>4</v>
      </c>
      <c r="D1296" s="10">
        <f>Daten!D1296</f>
        <v>0</v>
      </c>
      <c r="E1296" s="9">
        <f>Daten!E1296</f>
        <v>883</v>
      </c>
      <c r="F1296" s="9">
        <f>Daten!F1296</f>
        <v>867</v>
      </c>
      <c r="G1296" s="27">
        <f t="shared" si="492"/>
        <v>16</v>
      </c>
      <c r="H1296" s="29">
        <f t="shared" si="493"/>
        <v>1.845444059976932E-2</v>
      </c>
      <c r="I1296" s="21">
        <f t="shared" si="494"/>
        <v>11.183609954917083</v>
      </c>
      <c r="J1296" s="21">
        <f t="shared" si="495"/>
        <v>4.8163900450829171</v>
      </c>
      <c r="K1296" s="27">
        <f t="shared" si="496"/>
        <v>-2408.1950225414585</v>
      </c>
      <c r="L1296" s="16">
        <f>Daten!G1296</f>
        <v>134</v>
      </c>
      <c r="M1296" s="16">
        <f>Daten!H1296</f>
        <v>524</v>
      </c>
      <c r="N1296" s="16">
        <f>Daten!I1296</f>
        <v>225</v>
      </c>
      <c r="O1296" s="28">
        <f t="shared" si="497"/>
        <v>0.68511450381679384</v>
      </c>
      <c r="P1296" s="16">
        <f t="shared" si="498"/>
        <v>289.77815751902881</v>
      </c>
      <c r="Q1296" s="21">
        <f t="shared" si="499"/>
        <v>69.221842480971191</v>
      </c>
      <c r="R1296" s="27">
        <f t="shared" si="500"/>
        <v>13844.368496194238</v>
      </c>
      <c r="S1296" s="9">
        <f>Daten!K1296</f>
        <v>18255</v>
      </c>
      <c r="T1296" s="9">
        <f>Daten!L1296</f>
        <v>213726</v>
      </c>
      <c r="U1296" s="9">
        <f>Daten!M1296</f>
        <v>185123</v>
      </c>
      <c r="V1296" s="9">
        <f>Daten!N1296</f>
        <v>500</v>
      </c>
      <c r="W1296" s="9">
        <f>Daten!O1296</f>
        <v>500</v>
      </c>
      <c r="X1296" s="23">
        <f t="shared" si="501"/>
        <v>417104</v>
      </c>
      <c r="Y1296" s="9">
        <f t="shared" si="502"/>
        <v>312331.94144101982</v>
      </c>
      <c r="Z1296" s="21">
        <f t="shared" si="503"/>
        <v>104772.05855898018</v>
      </c>
      <c r="AA1296" s="27">
        <f t="shared" si="504"/>
        <v>-10477.205855898019</v>
      </c>
      <c r="AB1296" s="32">
        <f t="shared" si="505"/>
        <v>958.96761775476079</v>
      </c>
      <c r="AC1296" s="31">
        <f t="shared" si="506"/>
        <v>958.96761775476079</v>
      </c>
      <c r="AG1296" s="26">
        <f t="shared" si="507"/>
        <v>-2408.1950225414585</v>
      </c>
      <c r="AH1296" s="26">
        <f t="shared" si="508"/>
        <v>-10477.205855898019</v>
      </c>
      <c r="AI1296" s="26">
        <f t="shared" si="509"/>
        <v>-12885.400878439477</v>
      </c>
      <c r="AJ1296" s="26">
        <f t="shared" si="510"/>
        <v>1</v>
      </c>
      <c r="AK1296" s="26">
        <f t="shared" si="511"/>
        <v>0</v>
      </c>
      <c r="AL1296" s="26">
        <f t="shared" ca="1" si="512"/>
        <v>0</v>
      </c>
      <c r="AM1296" s="26">
        <f t="shared" ca="1" si="513"/>
        <v>0</v>
      </c>
      <c r="AN1296" s="26">
        <f ca="1">IF(AM1296=0,0,COUNTIF($AM$19:AM1296,C1296*10+1))</f>
        <v>0</v>
      </c>
      <c r="AO1296" s="21">
        <f t="shared" ca="1" si="514"/>
        <v>0</v>
      </c>
      <c r="AP1296" s="33">
        <f t="shared" ca="1" si="515"/>
        <v>0</v>
      </c>
      <c r="AR1296" s="111">
        <v>0</v>
      </c>
      <c r="AS1296" s="26"/>
    </row>
    <row r="1297" spans="1:45" x14ac:dyDescent="0.2">
      <c r="A1297" s="15">
        <f>Daten!A1297</f>
        <v>41741</v>
      </c>
      <c r="B1297" s="8" t="str">
        <f>Daten!B1297</f>
        <v>Straß im Attergau</v>
      </c>
      <c r="C1297" s="15">
        <f t="shared" si="491"/>
        <v>4</v>
      </c>
      <c r="D1297" s="10">
        <f>Daten!D1297</f>
        <v>0</v>
      </c>
      <c r="E1297" s="9">
        <f>Daten!E1297</f>
        <v>1499</v>
      </c>
      <c r="F1297" s="9">
        <f>Daten!F1297</f>
        <v>1471</v>
      </c>
      <c r="G1297" s="27">
        <f t="shared" si="492"/>
        <v>28</v>
      </c>
      <c r="H1297" s="29">
        <f t="shared" si="493"/>
        <v>1.9034670292318152E-2</v>
      </c>
      <c r="I1297" s="21">
        <f t="shared" si="494"/>
        <v>18.974729231468313</v>
      </c>
      <c r="J1297" s="21">
        <f t="shared" si="495"/>
        <v>9.0252707685316871</v>
      </c>
      <c r="K1297" s="27">
        <f t="shared" si="496"/>
        <v>-4512.6353842658436</v>
      </c>
      <c r="L1297" s="16">
        <f>Daten!G1297</f>
        <v>228</v>
      </c>
      <c r="M1297" s="16">
        <f>Daten!H1297</f>
        <v>1059</v>
      </c>
      <c r="N1297" s="16">
        <f>Daten!I1297</f>
        <v>212</v>
      </c>
      <c r="O1297" s="28">
        <f t="shared" si="497"/>
        <v>0.41548630783758261</v>
      </c>
      <c r="P1297" s="16">
        <f t="shared" si="498"/>
        <v>585.63944429895332</v>
      </c>
      <c r="Q1297" s="21">
        <f t="shared" si="499"/>
        <v>-145.63944429895332</v>
      </c>
      <c r="R1297" s="27">
        <f t="shared" si="500"/>
        <v>-29127.888859790663</v>
      </c>
      <c r="S1297" s="9">
        <f>Daten!K1297</f>
        <v>20969</v>
      </c>
      <c r="T1297" s="9">
        <f>Daten!L1297</f>
        <v>118202</v>
      </c>
      <c r="U1297" s="9">
        <f>Daten!M1297</f>
        <v>160097</v>
      </c>
      <c r="V1297" s="9">
        <f>Daten!N1297</f>
        <v>500</v>
      </c>
      <c r="W1297" s="9">
        <f>Daten!O1297</f>
        <v>500</v>
      </c>
      <c r="X1297" s="23">
        <f t="shared" si="501"/>
        <v>299268</v>
      </c>
      <c r="Y1297" s="9">
        <f t="shared" si="502"/>
        <v>530221.49515298835</v>
      </c>
      <c r="Z1297" s="21">
        <f t="shared" si="503"/>
        <v>-230953.49515298835</v>
      </c>
      <c r="AA1297" s="27">
        <f t="shared" si="504"/>
        <v>23095.349515298836</v>
      </c>
      <c r="AB1297" s="32">
        <f t="shared" si="505"/>
        <v>-10545.174728757669</v>
      </c>
      <c r="AC1297" s="31">
        <f t="shared" si="506"/>
        <v>0</v>
      </c>
      <c r="AG1297" s="26">
        <f t="shared" si="507"/>
        <v>0</v>
      </c>
      <c r="AH1297" s="26">
        <f t="shared" si="508"/>
        <v>0</v>
      </c>
      <c r="AI1297" s="26">
        <f t="shared" si="509"/>
        <v>0</v>
      </c>
      <c r="AJ1297" s="26">
        <f t="shared" si="510"/>
        <v>1</v>
      </c>
      <c r="AK1297" s="26">
        <f t="shared" si="511"/>
        <v>0</v>
      </c>
      <c r="AL1297" s="26">
        <f t="shared" ca="1" si="512"/>
        <v>0</v>
      </c>
      <c r="AM1297" s="26">
        <f t="shared" ca="1" si="513"/>
        <v>0</v>
      </c>
      <c r="AN1297" s="26">
        <f ca="1">IF(AM1297=0,0,COUNTIF($AM$19:AM1297,C1297*10+1))</f>
        <v>0</v>
      </c>
      <c r="AO1297" s="21">
        <f t="shared" ca="1" si="514"/>
        <v>0</v>
      </c>
      <c r="AP1297" s="33">
        <f t="shared" ca="1" si="515"/>
        <v>0</v>
      </c>
      <c r="AR1297" s="111">
        <v>0</v>
      </c>
      <c r="AS1297" s="26"/>
    </row>
    <row r="1298" spans="1:45" x14ac:dyDescent="0.2">
      <c r="A1298" s="15">
        <f>Daten!A1298</f>
        <v>41742</v>
      </c>
      <c r="B1298" s="8" t="str">
        <f>Daten!B1298</f>
        <v>Tiefgraben</v>
      </c>
      <c r="C1298" s="15">
        <f t="shared" si="491"/>
        <v>4</v>
      </c>
      <c r="D1298" s="10">
        <f>Daten!D1298</f>
        <v>0</v>
      </c>
      <c r="E1298" s="9">
        <f>Daten!E1298</f>
        <v>4028</v>
      </c>
      <c r="F1298" s="9">
        <f>Daten!F1298</f>
        <v>3927</v>
      </c>
      <c r="G1298" s="27">
        <f t="shared" si="492"/>
        <v>101</v>
      </c>
      <c r="H1298" s="29">
        <f t="shared" si="493"/>
        <v>2.5719378660555132E-2</v>
      </c>
      <c r="I1298" s="21">
        <f t="shared" si="494"/>
        <v>50.655174501683256</v>
      </c>
      <c r="J1298" s="21">
        <f t="shared" si="495"/>
        <v>50.344825498316744</v>
      </c>
      <c r="K1298" s="27">
        <f t="shared" si="496"/>
        <v>-25172.412749158371</v>
      </c>
      <c r="L1298" s="16">
        <f>Daten!G1298</f>
        <v>710</v>
      </c>
      <c r="M1298" s="16">
        <f>Daten!H1298</f>
        <v>2744</v>
      </c>
      <c r="N1298" s="16">
        <f>Daten!I1298</f>
        <v>574</v>
      </c>
      <c r="O1298" s="28">
        <f t="shared" si="497"/>
        <v>0.46793002915451892</v>
      </c>
      <c r="P1298" s="16">
        <f t="shared" si="498"/>
        <v>1517.4642447179679</v>
      </c>
      <c r="Q1298" s="21">
        <f t="shared" si="499"/>
        <v>-233.46424471796786</v>
      </c>
      <c r="R1298" s="27">
        <f t="shared" si="500"/>
        <v>-46692.84894359357</v>
      </c>
      <c r="S1298" s="9">
        <f>Daten!K1298</f>
        <v>13569</v>
      </c>
      <c r="T1298" s="9">
        <f>Daten!L1298</f>
        <v>299798</v>
      </c>
      <c r="U1298" s="9">
        <f>Daten!M1298</f>
        <v>829096</v>
      </c>
      <c r="V1298" s="9">
        <f>Daten!N1298</f>
        <v>500</v>
      </c>
      <c r="W1298" s="9">
        <f>Daten!O1298</f>
        <v>500</v>
      </c>
      <c r="X1298" s="23">
        <f t="shared" si="501"/>
        <v>1142463</v>
      </c>
      <c r="Y1298" s="9">
        <f t="shared" si="502"/>
        <v>1424771.3025191708</v>
      </c>
      <c r="Z1298" s="21">
        <f t="shared" si="503"/>
        <v>-282308.3025191708</v>
      </c>
      <c r="AA1298" s="27">
        <f t="shared" si="504"/>
        <v>28230.830251917083</v>
      </c>
      <c r="AB1298" s="32">
        <f t="shared" si="505"/>
        <v>-43634.431440834858</v>
      </c>
      <c r="AC1298" s="31">
        <f t="shared" si="506"/>
        <v>0</v>
      </c>
      <c r="AG1298" s="26">
        <f t="shared" si="507"/>
        <v>0</v>
      </c>
      <c r="AH1298" s="26">
        <f t="shared" si="508"/>
        <v>0</v>
      </c>
      <c r="AI1298" s="26">
        <f t="shared" si="509"/>
        <v>0</v>
      </c>
      <c r="AJ1298" s="26">
        <f t="shared" si="510"/>
        <v>1</v>
      </c>
      <c r="AK1298" s="26">
        <f t="shared" si="511"/>
        <v>0</v>
      </c>
      <c r="AL1298" s="26">
        <f t="shared" ca="1" si="512"/>
        <v>0</v>
      </c>
      <c r="AM1298" s="26">
        <f t="shared" ca="1" si="513"/>
        <v>0</v>
      </c>
      <c r="AN1298" s="26">
        <f ca="1">IF(AM1298=0,0,COUNTIF($AM$19:AM1298,C1298*10+1))</f>
        <v>0</v>
      </c>
      <c r="AO1298" s="21">
        <f t="shared" ca="1" si="514"/>
        <v>0</v>
      </c>
      <c r="AP1298" s="33">
        <f t="shared" ca="1" si="515"/>
        <v>0</v>
      </c>
      <c r="AR1298" s="111">
        <v>0</v>
      </c>
      <c r="AS1298" s="26"/>
    </row>
    <row r="1299" spans="1:45" x14ac:dyDescent="0.2">
      <c r="A1299" s="15">
        <f>Daten!A1299</f>
        <v>41743</v>
      </c>
      <c r="B1299" s="8" t="str">
        <f>Daten!B1299</f>
        <v>Timelkam</v>
      </c>
      <c r="C1299" s="15">
        <f t="shared" ref="C1299:C1362" si="516">INT(A1299/10000)</f>
        <v>4</v>
      </c>
      <c r="D1299" s="10">
        <f>Daten!D1299</f>
        <v>0</v>
      </c>
      <c r="E1299" s="9">
        <f>Daten!E1299</f>
        <v>5790</v>
      </c>
      <c r="F1299" s="9">
        <f>Daten!F1299</f>
        <v>5894</v>
      </c>
      <c r="G1299" s="27">
        <f t="shared" ref="G1299:G1362" si="517">E1299-F1299</f>
        <v>-104</v>
      </c>
      <c r="H1299" s="29">
        <f t="shared" ref="H1299:H1362" si="518">G1299/F1299</f>
        <v>-1.7645062775704105E-2</v>
      </c>
      <c r="I1299" s="21">
        <f t="shared" ref="I1299:I1362" si="519">F1299*$I$6</f>
        <v>76.027908966875756</v>
      </c>
      <c r="J1299" s="21">
        <f t="shared" ref="J1299:J1362" si="520">G1299-I1299</f>
        <v>-180.02790896687577</v>
      </c>
      <c r="K1299" s="27">
        <f t="shared" ref="K1299:K1362" si="521">-J1299*$K$5</f>
        <v>90013.95448343789</v>
      </c>
      <c r="L1299" s="16">
        <f>Daten!G1299</f>
        <v>795</v>
      </c>
      <c r="M1299" s="16">
        <f>Daten!H1299</f>
        <v>3841</v>
      </c>
      <c r="N1299" s="16">
        <f>Daten!I1299</f>
        <v>1154</v>
      </c>
      <c r="O1299" s="28">
        <f t="shared" ref="O1299:O1362" si="522">(L1299+N1299)/M1299</f>
        <v>0.5074199427232492</v>
      </c>
      <c r="P1299" s="16">
        <f t="shared" ref="P1299:P1362" si="523">M1299*$P$6</f>
        <v>2124.1181355545605</v>
      </c>
      <c r="Q1299" s="21">
        <f t="shared" ref="Q1299:Q1362" si="524">L1299+N1299-P1299</f>
        <v>-175.11813555456047</v>
      </c>
      <c r="R1299" s="27">
        <f t="shared" ref="R1299:R1362" si="525">Q1299*$R$5</f>
        <v>-35023.627110912093</v>
      </c>
      <c r="S1299" s="9">
        <f>Daten!K1299</f>
        <v>10854</v>
      </c>
      <c r="T1299" s="9">
        <f>Daten!L1299</f>
        <v>362591</v>
      </c>
      <c r="U1299" s="9">
        <f>Daten!M1299</f>
        <v>1222725</v>
      </c>
      <c r="V1299" s="9">
        <f>Daten!N1299</f>
        <v>500</v>
      </c>
      <c r="W1299" s="9">
        <f>Daten!O1299</f>
        <v>500</v>
      </c>
      <c r="X1299" s="23">
        <f t="shared" ref="X1299:X1362" si="526">S1299/V1299*500+T1299/W1299*500+U1299</f>
        <v>1596170</v>
      </c>
      <c r="Y1299" s="9">
        <f t="shared" ref="Y1299:Y1362" si="527">E1299*$Y$6</f>
        <v>2048020.3181693146</v>
      </c>
      <c r="Z1299" s="21">
        <f t="shared" ref="Z1299:Z1362" si="528">X1299-Y1299</f>
        <v>-451850.31816931465</v>
      </c>
      <c r="AA1299" s="27">
        <f t="shared" ref="AA1299:AA1362" si="529">-Z1299*$AA$5</f>
        <v>45185.031816931471</v>
      </c>
      <c r="AB1299" s="32">
        <f t="shared" ref="AB1299:AB1362" si="530">K1299+R1299+AA1299</f>
        <v>100175.35918945726</v>
      </c>
      <c r="AC1299" s="31">
        <f t="shared" ref="AC1299:AC1362" si="531">MAX(0,AB1299)</f>
        <v>100175.35918945726</v>
      </c>
      <c r="AG1299" s="26">
        <f t="shared" ref="AG1299:AG1362" si="532">IF(AB1299&gt;0,K1299,0)</f>
        <v>90013.95448343789</v>
      </c>
      <c r="AH1299" s="26">
        <f t="shared" ref="AH1299:AH1362" si="533">IF(AB1299&gt;0,AA1299,0)</f>
        <v>45185.031816931471</v>
      </c>
      <c r="AI1299" s="26">
        <f t="shared" ref="AI1299:AI1362" si="534">AG1299+AH1299</f>
        <v>135198.98630036938</v>
      </c>
      <c r="AJ1299" s="26">
        <f t="shared" ref="AJ1299:AJ1362" si="535">IF(AND(V1299=500,W1299=500),1,0)</f>
        <v>1</v>
      </c>
      <c r="AK1299" s="26">
        <f t="shared" ref="AK1299:AK1362" si="536">IF(AND(AJ1299=1,AI1299&gt;=E1299*$AK$5),AI1299,0)</f>
        <v>135198.98630036938</v>
      </c>
      <c r="AL1299" s="26">
        <f t="shared" ref="AL1299:AL1362" ca="1" si="537">IF(OFFSET($AK$6,C1299,0)=0,0,ROUND(AK1299*OFFSET($AF$6,C1299,0)/OFFSET($AK$6,C1299,0),0))</f>
        <v>258252</v>
      </c>
      <c r="AM1299" s="26">
        <f t="shared" ref="AM1299:AM1362" ca="1" si="538">IF(AL1299&gt;0,C1299*10+1,0)</f>
        <v>41</v>
      </c>
      <c r="AN1299" s="26">
        <f ca="1">IF(AM1299=0,0,COUNTIF($AM$19:AM1299,C1299*10+1))</f>
        <v>187</v>
      </c>
      <c r="AO1299" s="21">
        <f t="shared" ref="AO1299:AO1362" ca="1" si="539">IF(AN1299=1,OFFSET($AF$6,C1299,0)-OFFSET($AL$6,C1299,0),0)</f>
        <v>0</v>
      </c>
      <c r="AP1299" s="33">
        <f t="shared" ref="AP1299:AP1362" ca="1" si="540">AL1299+AO1299</f>
        <v>258252</v>
      </c>
      <c r="AR1299" s="111">
        <v>116729</v>
      </c>
      <c r="AS1299" s="26"/>
    </row>
    <row r="1300" spans="1:45" x14ac:dyDescent="0.2">
      <c r="A1300" s="15">
        <f>Daten!A1300</f>
        <v>41744</v>
      </c>
      <c r="B1300" s="8" t="str">
        <f>Daten!B1300</f>
        <v>Ungenach</v>
      </c>
      <c r="C1300" s="15">
        <f t="shared" si="516"/>
        <v>4</v>
      </c>
      <c r="D1300" s="10">
        <f>Daten!D1300</f>
        <v>0</v>
      </c>
      <c r="E1300" s="9">
        <f>Daten!E1300</f>
        <v>1499</v>
      </c>
      <c r="F1300" s="9">
        <f>Daten!F1300</f>
        <v>1489</v>
      </c>
      <c r="G1300" s="27">
        <f t="shared" si="517"/>
        <v>10</v>
      </c>
      <c r="H1300" s="29">
        <f t="shared" si="518"/>
        <v>6.7159167226326392E-3</v>
      </c>
      <c r="I1300" s="21">
        <f t="shared" si="519"/>
        <v>19.206914905272821</v>
      </c>
      <c r="J1300" s="21">
        <f t="shared" si="520"/>
        <v>-9.2069149052728214</v>
      </c>
      <c r="K1300" s="27">
        <f t="shared" si="521"/>
        <v>4603.4574526364104</v>
      </c>
      <c r="L1300" s="16">
        <f>Daten!G1300</f>
        <v>254</v>
      </c>
      <c r="M1300" s="16">
        <f>Daten!H1300</f>
        <v>1002</v>
      </c>
      <c r="N1300" s="16">
        <f>Daten!I1300</f>
        <v>243</v>
      </c>
      <c r="O1300" s="28">
        <f t="shared" si="522"/>
        <v>0.49600798403193613</v>
      </c>
      <c r="P1300" s="16">
        <f t="shared" si="523"/>
        <v>554.11777449249405</v>
      </c>
      <c r="Q1300" s="21">
        <f t="shared" si="524"/>
        <v>-57.11777449249405</v>
      </c>
      <c r="R1300" s="27">
        <f t="shared" si="525"/>
        <v>-11423.554898498809</v>
      </c>
      <c r="S1300" s="9">
        <f>Daten!K1300</f>
        <v>10216</v>
      </c>
      <c r="T1300" s="9">
        <f>Daten!L1300</f>
        <v>69507</v>
      </c>
      <c r="U1300" s="9">
        <f>Daten!M1300</f>
        <v>86641</v>
      </c>
      <c r="V1300" s="9">
        <f>Daten!N1300</f>
        <v>500</v>
      </c>
      <c r="W1300" s="9">
        <f>Daten!O1300</f>
        <v>500</v>
      </c>
      <c r="X1300" s="23">
        <f t="shared" si="526"/>
        <v>166364</v>
      </c>
      <c r="Y1300" s="9">
        <f t="shared" si="527"/>
        <v>530221.49515298835</v>
      </c>
      <c r="Z1300" s="21">
        <f t="shared" si="528"/>
        <v>-363857.49515298835</v>
      </c>
      <c r="AA1300" s="27">
        <f t="shared" si="529"/>
        <v>36385.749515298834</v>
      </c>
      <c r="AB1300" s="32">
        <f t="shared" si="530"/>
        <v>29565.652069436437</v>
      </c>
      <c r="AC1300" s="31">
        <f t="shared" si="531"/>
        <v>29565.652069436437</v>
      </c>
      <c r="AG1300" s="26">
        <f t="shared" si="532"/>
        <v>4603.4574526364104</v>
      </c>
      <c r="AH1300" s="26">
        <f t="shared" si="533"/>
        <v>36385.749515298834</v>
      </c>
      <c r="AI1300" s="26">
        <f t="shared" si="534"/>
        <v>40989.206967935243</v>
      </c>
      <c r="AJ1300" s="26">
        <f t="shared" si="535"/>
        <v>1</v>
      </c>
      <c r="AK1300" s="26">
        <f t="shared" si="536"/>
        <v>40989.206967935243</v>
      </c>
      <c r="AL1300" s="26">
        <f t="shared" ca="1" si="537"/>
        <v>78296</v>
      </c>
      <c r="AM1300" s="26">
        <f t="shared" ca="1" si="538"/>
        <v>41</v>
      </c>
      <c r="AN1300" s="26">
        <f ca="1">IF(AM1300=0,0,COUNTIF($AM$19:AM1300,C1300*10+1))</f>
        <v>188</v>
      </c>
      <c r="AO1300" s="21">
        <f t="shared" ca="1" si="539"/>
        <v>0</v>
      </c>
      <c r="AP1300" s="33">
        <f t="shared" ca="1" si="540"/>
        <v>78296</v>
      </c>
      <c r="AR1300" s="111">
        <v>35390</v>
      </c>
      <c r="AS1300" s="26"/>
    </row>
    <row r="1301" spans="1:45" x14ac:dyDescent="0.2">
      <c r="A1301" s="15">
        <f>Daten!A1301</f>
        <v>41745</v>
      </c>
      <c r="B1301" s="8" t="str">
        <f>Daten!B1301</f>
        <v>Unterach am Attersee</v>
      </c>
      <c r="C1301" s="15">
        <f t="shared" si="516"/>
        <v>4</v>
      </c>
      <c r="D1301" s="10">
        <f>Daten!D1301</f>
        <v>0</v>
      </c>
      <c r="E1301" s="9">
        <f>Daten!E1301</f>
        <v>1517</v>
      </c>
      <c r="F1301" s="9">
        <f>Daten!F1301</f>
        <v>1460</v>
      </c>
      <c r="G1301" s="27">
        <f t="shared" si="517"/>
        <v>57</v>
      </c>
      <c r="H1301" s="29">
        <f t="shared" si="518"/>
        <v>3.9041095890410958E-2</v>
      </c>
      <c r="I1301" s="21">
        <f t="shared" si="519"/>
        <v>18.832837986365561</v>
      </c>
      <c r="J1301" s="21">
        <f t="shared" si="520"/>
        <v>38.167162013634439</v>
      </c>
      <c r="K1301" s="27">
        <f t="shared" si="521"/>
        <v>-19083.581006817218</v>
      </c>
      <c r="L1301" s="16">
        <f>Daten!G1301</f>
        <v>185</v>
      </c>
      <c r="M1301" s="16">
        <f>Daten!H1301</f>
        <v>981</v>
      </c>
      <c r="N1301" s="16">
        <f>Daten!I1301</f>
        <v>351</v>
      </c>
      <c r="O1301" s="28">
        <f t="shared" si="522"/>
        <v>0.54638124362895002</v>
      </c>
      <c r="P1301" s="16">
        <f t="shared" si="523"/>
        <v>542.50452772169331</v>
      </c>
      <c r="Q1301" s="21">
        <f t="shared" si="524"/>
        <v>-6.5045277216933073</v>
      </c>
      <c r="R1301" s="27">
        <f t="shared" si="525"/>
        <v>-1300.9055443386615</v>
      </c>
      <c r="S1301" s="9">
        <f>Daten!K1301</f>
        <v>8245</v>
      </c>
      <c r="T1301" s="9">
        <f>Daten!L1301</f>
        <v>227443</v>
      </c>
      <c r="U1301" s="9">
        <f>Daten!M1301</f>
        <v>1169438</v>
      </c>
      <c r="V1301" s="9">
        <f>Daten!N1301</f>
        <v>500</v>
      </c>
      <c r="W1301" s="9">
        <f>Daten!O1301</f>
        <v>500</v>
      </c>
      <c r="X1301" s="23">
        <f t="shared" si="526"/>
        <v>1405126</v>
      </c>
      <c r="Y1301" s="9">
        <f t="shared" si="527"/>
        <v>536588.39769651985</v>
      </c>
      <c r="Z1301" s="21">
        <f t="shared" si="528"/>
        <v>868537.60230348015</v>
      </c>
      <c r="AA1301" s="27">
        <f t="shared" si="529"/>
        <v>-86853.760230348023</v>
      </c>
      <c r="AB1301" s="32">
        <f t="shared" si="530"/>
        <v>-107238.2467815039</v>
      </c>
      <c r="AC1301" s="31">
        <f t="shared" si="531"/>
        <v>0</v>
      </c>
      <c r="AG1301" s="26">
        <f t="shared" si="532"/>
        <v>0</v>
      </c>
      <c r="AH1301" s="26">
        <f t="shared" si="533"/>
        <v>0</v>
      </c>
      <c r="AI1301" s="26">
        <f t="shared" si="534"/>
        <v>0</v>
      </c>
      <c r="AJ1301" s="26">
        <f t="shared" si="535"/>
        <v>1</v>
      </c>
      <c r="AK1301" s="26">
        <f t="shared" si="536"/>
        <v>0</v>
      </c>
      <c r="AL1301" s="26">
        <f t="shared" ca="1" si="537"/>
        <v>0</v>
      </c>
      <c r="AM1301" s="26">
        <f t="shared" ca="1" si="538"/>
        <v>0</v>
      </c>
      <c r="AN1301" s="26">
        <f ca="1">IF(AM1301=0,0,COUNTIF($AM$19:AM1301,C1301*10+1))</f>
        <v>0</v>
      </c>
      <c r="AO1301" s="21">
        <f t="shared" ca="1" si="539"/>
        <v>0</v>
      </c>
      <c r="AP1301" s="33">
        <f t="shared" ca="1" si="540"/>
        <v>0</v>
      </c>
      <c r="AR1301" s="111">
        <v>0</v>
      </c>
      <c r="AS1301" s="26"/>
    </row>
    <row r="1302" spans="1:45" x14ac:dyDescent="0.2">
      <c r="A1302" s="15">
        <f>Daten!A1302</f>
        <v>41746</v>
      </c>
      <c r="B1302" s="8" t="str">
        <f>Daten!B1302</f>
        <v>Vöcklabruck</v>
      </c>
      <c r="C1302" s="15">
        <f t="shared" si="516"/>
        <v>4</v>
      </c>
      <c r="D1302" s="10">
        <f>Daten!D1302</f>
        <v>0</v>
      </c>
      <c r="E1302" s="9">
        <f>Daten!E1302</f>
        <v>12403</v>
      </c>
      <c r="F1302" s="9">
        <f>Daten!F1302</f>
        <v>12175</v>
      </c>
      <c r="G1302" s="27">
        <f t="shared" si="517"/>
        <v>228</v>
      </c>
      <c r="H1302" s="29">
        <f t="shared" si="518"/>
        <v>1.8726899383983572E-2</v>
      </c>
      <c r="I1302" s="21">
        <f t="shared" si="519"/>
        <v>157.04780992054842</v>
      </c>
      <c r="J1302" s="21">
        <f t="shared" si="520"/>
        <v>70.952190079451583</v>
      </c>
      <c r="K1302" s="27">
        <f t="shared" si="521"/>
        <v>-35476.095039725791</v>
      </c>
      <c r="L1302" s="16">
        <f>Daten!G1302</f>
        <v>1641</v>
      </c>
      <c r="M1302" s="16">
        <f>Daten!H1302</f>
        <v>7969</v>
      </c>
      <c r="N1302" s="16">
        <f>Daten!I1302</f>
        <v>2793</v>
      </c>
      <c r="O1302" s="28">
        <f t="shared" si="522"/>
        <v>0.55640607353494798</v>
      </c>
      <c r="P1302" s="16">
        <f t="shared" si="523"/>
        <v>4406.9506436433985</v>
      </c>
      <c r="Q1302" s="21">
        <f t="shared" si="524"/>
        <v>27.049356356601493</v>
      </c>
      <c r="R1302" s="27">
        <f t="shared" si="525"/>
        <v>5409.8712713202985</v>
      </c>
      <c r="S1302" s="9">
        <f>Daten!K1302</f>
        <v>6123</v>
      </c>
      <c r="T1302" s="9">
        <f>Daten!L1302</f>
        <v>1454174</v>
      </c>
      <c r="U1302" s="9">
        <f>Daten!M1302</f>
        <v>6857603</v>
      </c>
      <c r="V1302" s="9">
        <f>Daten!N1302</f>
        <v>500</v>
      </c>
      <c r="W1302" s="9">
        <f>Daten!O1302</f>
        <v>500</v>
      </c>
      <c r="X1302" s="23">
        <f t="shared" si="526"/>
        <v>8317900</v>
      </c>
      <c r="Y1302" s="9">
        <f t="shared" si="527"/>
        <v>4387149.5693012103</v>
      </c>
      <c r="Z1302" s="21">
        <f t="shared" si="528"/>
        <v>3930750.4306987897</v>
      </c>
      <c r="AA1302" s="27">
        <f t="shared" si="529"/>
        <v>-393075.043069879</v>
      </c>
      <c r="AB1302" s="32">
        <f t="shared" si="530"/>
        <v>-423141.2668382845</v>
      </c>
      <c r="AC1302" s="31">
        <f t="shared" si="531"/>
        <v>0</v>
      </c>
      <c r="AG1302" s="26">
        <f t="shared" si="532"/>
        <v>0</v>
      </c>
      <c r="AH1302" s="26">
        <f t="shared" si="533"/>
        <v>0</v>
      </c>
      <c r="AI1302" s="26">
        <f t="shared" si="534"/>
        <v>0</v>
      </c>
      <c r="AJ1302" s="26">
        <f t="shared" si="535"/>
        <v>1</v>
      </c>
      <c r="AK1302" s="26">
        <f t="shared" si="536"/>
        <v>0</v>
      </c>
      <c r="AL1302" s="26">
        <f t="shared" ca="1" si="537"/>
        <v>0</v>
      </c>
      <c r="AM1302" s="26">
        <f t="shared" ca="1" si="538"/>
        <v>0</v>
      </c>
      <c r="AN1302" s="26">
        <f ca="1">IF(AM1302=0,0,COUNTIF($AM$19:AM1302,C1302*10+1))</f>
        <v>0</v>
      </c>
      <c r="AO1302" s="21">
        <f t="shared" ca="1" si="539"/>
        <v>0</v>
      </c>
      <c r="AP1302" s="33">
        <f t="shared" ca="1" si="540"/>
        <v>0</v>
      </c>
      <c r="AR1302" s="111">
        <v>0</v>
      </c>
      <c r="AS1302" s="26"/>
    </row>
    <row r="1303" spans="1:45" x14ac:dyDescent="0.2">
      <c r="A1303" s="15">
        <f>Daten!A1303</f>
        <v>41747</v>
      </c>
      <c r="B1303" s="8" t="str">
        <f>Daten!B1303</f>
        <v>Vöcklamarkt</v>
      </c>
      <c r="C1303" s="15">
        <f t="shared" si="516"/>
        <v>4</v>
      </c>
      <c r="D1303" s="10">
        <f>Daten!D1303</f>
        <v>0</v>
      </c>
      <c r="E1303" s="9">
        <f>Daten!E1303</f>
        <v>5085</v>
      </c>
      <c r="F1303" s="9">
        <f>Daten!F1303</f>
        <v>4841</v>
      </c>
      <c r="G1303" s="27">
        <f t="shared" si="517"/>
        <v>244</v>
      </c>
      <c r="H1303" s="29">
        <f t="shared" si="518"/>
        <v>5.0402809336913858E-2</v>
      </c>
      <c r="I1303" s="21">
        <f t="shared" si="519"/>
        <v>62.445047049312109</v>
      </c>
      <c r="J1303" s="21">
        <f t="shared" si="520"/>
        <v>181.55495295068789</v>
      </c>
      <c r="K1303" s="27">
        <f t="shared" si="521"/>
        <v>-90777.476475343952</v>
      </c>
      <c r="L1303" s="16">
        <f>Daten!G1303</f>
        <v>782</v>
      </c>
      <c r="M1303" s="16">
        <f>Daten!H1303</f>
        <v>3397</v>
      </c>
      <c r="N1303" s="16">
        <f>Daten!I1303</f>
        <v>906</v>
      </c>
      <c r="O1303" s="28">
        <f t="shared" si="522"/>
        <v>0.49690903738592879</v>
      </c>
      <c r="P1303" s="16">
        <f t="shared" si="523"/>
        <v>1878.5809181147727</v>
      </c>
      <c r="Q1303" s="21">
        <f t="shared" si="524"/>
        <v>-190.58091811477266</v>
      </c>
      <c r="R1303" s="27">
        <f t="shared" si="525"/>
        <v>-38116.18362295453</v>
      </c>
      <c r="S1303" s="9">
        <f>Daten!K1303</f>
        <v>17946</v>
      </c>
      <c r="T1303" s="9">
        <f>Daten!L1303</f>
        <v>376687</v>
      </c>
      <c r="U1303" s="9">
        <f>Daten!M1303</f>
        <v>1912840</v>
      </c>
      <c r="V1303" s="9">
        <f>Daten!N1303</f>
        <v>500</v>
      </c>
      <c r="W1303" s="9">
        <f>Daten!O1303</f>
        <v>500</v>
      </c>
      <c r="X1303" s="23">
        <f t="shared" si="526"/>
        <v>2307473</v>
      </c>
      <c r="Y1303" s="9">
        <f t="shared" si="527"/>
        <v>1798649.9685476623</v>
      </c>
      <c r="Z1303" s="21">
        <f t="shared" si="528"/>
        <v>508823.03145233775</v>
      </c>
      <c r="AA1303" s="27">
        <f t="shared" si="529"/>
        <v>-50882.303145233775</v>
      </c>
      <c r="AB1303" s="32">
        <f t="shared" si="530"/>
        <v>-179775.96324353226</v>
      </c>
      <c r="AC1303" s="31">
        <f t="shared" si="531"/>
        <v>0</v>
      </c>
      <c r="AG1303" s="26">
        <f t="shared" si="532"/>
        <v>0</v>
      </c>
      <c r="AH1303" s="26">
        <f t="shared" si="533"/>
        <v>0</v>
      </c>
      <c r="AI1303" s="26">
        <f t="shared" si="534"/>
        <v>0</v>
      </c>
      <c r="AJ1303" s="26">
        <f t="shared" si="535"/>
        <v>1</v>
      </c>
      <c r="AK1303" s="26">
        <f t="shared" si="536"/>
        <v>0</v>
      </c>
      <c r="AL1303" s="26">
        <f t="shared" ca="1" si="537"/>
        <v>0</v>
      </c>
      <c r="AM1303" s="26">
        <f t="shared" ca="1" si="538"/>
        <v>0</v>
      </c>
      <c r="AN1303" s="26">
        <f ca="1">IF(AM1303=0,0,COUNTIF($AM$19:AM1303,C1303*10+1))</f>
        <v>0</v>
      </c>
      <c r="AO1303" s="21">
        <f t="shared" ca="1" si="539"/>
        <v>0</v>
      </c>
      <c r="AP1303" s="33">
        <f t="shared" ca="1" si="540"/>
        <v>0</v>
      </c>
      <c r="AR1303" s="111">
        <v>0</v>
      </c>
      <c r="AS1303" s="26"/>
    </row>
    <row r="1304" spans="1:45" x14ac:dyDescent="0.2">
      <c r="A1304" s="15">
        <f>Daten!A1304</f>
        <v>41748</v>
      </c>
      <c r="B1304" s="8" t="str">
        <f>Daten!B1304</f>
        <v>Weißenkirchen im Attergau</v>
      </c>
      <c r="C1304" s="15">
        <f t="shared" si="516"/>
        <v>4</v>
      </c>
      <c r="D1304" s="10">
        <f>Daten!D1304</f>
        <v>0</v>
      </c>
      <c r="E1304" s="9">
        <f>Daten!E1304</f>
        <v>974</v>
      </c>
      <c r="F1304" s="9">
        <f>Daten!F1304</f>
        <v>945</v>
      </c>
      <c r="G1304" s="27">
        <f t="shared" si="517"/>
        <v>29</v>
      </c>
      <c r="H1304" s="29">
        <f t="shared" si="518"/>
        <v>3.0687830687830688E-2</v>
      </c>
      <c r="I1304" s="21">
        <f t="shared" si="519"/>
        <v>12.189747874736613</v>
      </c>
      <c r="J1304" s="21">
        <f t="shared" si="520"/>
        <v>16.810252125263389</v>
      </c>
      <c r="K1304" s="27">
        <f t="shared" si="521"/>
        <v>-8405.1260626316944</v>
      </c>
      <c r="L1304" s="16">
        <f>Daten!G1304</f>
        <v>173</v>
      </c>
      <c r="M1304" s="16">
        <f>Daten!H1304</f>
        <v>636</v>
      </c>
      <c r="N1304" s="16">
        <f>Daten!I1304</f>
        <v>165</v>
      </c>
      <c r="O1304" s="28">
        <f t="shared" si="522"/>
        <v>0.53144654088050314</v>
      </c>
      <c r="P1304" s="16">
        <f t="shared" si="523"/>
        <v>351.71547362996631</v>
      </c>
      <c r="Q1304" s="21">
        <f t="shared" si="524"/>
        <v>-13.715473629966311</v>
      </c>
      <c r="R1304" s="27">
        <f t="shared" si="525"/>
        <v>-2743.0947259932623</v>
      </c>
      <c r="S1304" s="9">
        <f>Daten!K1304</f>
        <v>20309</v>
      </c>
      <c r="T1304" s="9">
        <f>Daten!L1304</f>
        <v>52941</v>
      </c>
      <c r="U1304" s="9">
        <f>Daten!M1304</f>
        <v>264501</v>
      </c>
      <c r="V1304" s="9">
        <f>Daten!N1304</f>
        <v>500</v>
      </c>
      <c r="W1304" s="9">
        <f>Daten!O1304</f>
        <v>500</v>
      </c>
      <c r="X1304" s="23">
        <f t="shared" si="526"/>
        <v>337751</v>
      </c>
      <c r="Y1304" s="9">
        <f t="shared" si="527"/>
        <v>344520.17096665152</v>
      </c>
      <c r="Z1304" s="21">
        <f t="shared" si="528"/>
        <v>-6769.1709666515235</v>
      </c>
      <c r="AA1304" s="27">
        <f t="shared" si="529"/>
        <v>676.91709666515237</v>
      </c>
      <c r="AB1304" s="32">
        <f t="shared" si="530"/>
        <v>-10471.303691959803</v>
      </c>
      <c r="AC1304" s="31">
        <f t="shared" si="531"/>
        <v>0</v>
      </c>
      <c r="AG1304" s="26">
        <f t="shared" si="532"/>
        <v>0</v>
      </c>
      <c r="AH1304" s="26">
        <f t="shared" si="533"/>
        <v>0</v>
      </c>
      <c r="AI1304" s="26">
        <f t="shared" si="534"/>
        <v>0</v>
      </c>
      <c r="AJ1304" s="26">
        <f t="shared" si="535"/>
        <v>1</v>
      </c>
      <c r="AK1304" s="26">
        <f t="shared" si="536"/>
        <v>0</v>
      </c>
      <c r="AL1304" s="26">
        <f t="shared" ca="1" si="537"/>
        <v>0</v>
      </c>
      <c r="AM1304" s="26">
        <f t="shared" ca="1" si="538"/>
        <v>0</v>
      </c>
      <c r="AN1304" s="26">
        <f ca="1">IF(AM1304=0,0,COUNTIF($AM$19:AM1304,C1304*10+1))</f>
        <v>0</v>
      </c>
      <c r="AO1304" s="21">
        <f t="shared" ca="1" si="539"/>
        <v>0</v>
      </c>
      <c r="AP1304" s="33">
        <f t="shared" ca="1" si="540"/>
        <v>0</v>
      </c>
      <c r="AR1304" s="111">
        <v>0</v>
      </c>
      <c r="AS1304" s="26"/>
    </row>
    <row r="1305" spans="1:45" x14ac:dyDescent="0.2">
      <c r="A1305" s="15">
        <f>Daten!A1305</f>
        <v>41749</v>
      </c>
      <c r="B1305" s="8" t="str">
        <f>Daten!B1305</f>
        <v>Weyregg am Attersee</v>
      </c>
      <c r="C1305" s="15">
        <f t="shared" si="516"/>
        <v>4</v>
      </c>
      <c r="D1305" s="10">
        <f>Daten!D1305</f>
        <v>0</v>
      </c>
      <c r="E1305" s="9">
        <f>Daten!E1305</f>
        <v>1563</v>
      </c>
      <c r="F1305" s="9">
        <f>Daten!F1305</f>
        <v>1520</v>
      </c>
      <c r="G1305" s="27">
        <f t="shared" si="517"/>
        <v>43</v>
      </c>
      <c r="H1305" s="29">
        <f t="shared" si="518"/>
        <v>2.8289473684210528E-2</v>
      </c>
      <c r="I1305" s="21">
        <f t="shared" si="519"/>
        <v>19.606790232380582</v>
      </c>
      <c r="J1305" s="21">
        <f t="shared" si="520"/>
        <v>23.393209767619418</v>
      </c>
      <c r="K1305" s="27">
        <f t="shared" si="521"/>
        <v>-11696.604883809709</v>
      </c>
      <c r="L1305" s="16">
        <f>Daten!G1305</f>
        <v>232</v>
      </c>
      <c r="M1305" s="16">
        <f>Daten!H1305</f>
        <v>998</v>
      </c>
      <c r="N1305" s="16">
        <f>Daten!I1305</f>
        <v>333</v>
      </c>
      <c r="O1305" s="28">
        <f t="shared" si="522"/>
        <v>0.56613226452905807</v>
      </c>
      <c r="P1305" s="16">
        <f t="shared" si="523"/>
        <v>551.90572748853197</v>
      </c>
      <c r="Q1305" s="21">
        <f t="shared" si="524"/>
        <v>13.094272511468034</v>
      </c>
      <c r="R1305" s="27">
        <f t="shared" si="525"/>
        <v>2618.8545022936069</v>
      </c>
      <c r="S1305" s="9">
        <f>Daten!K1305</f>
        <v>17573</v>
      </c>
      <c r="T1305" s="9">
        <f>Daten!L1305</f>
        <v>242233</v>
      </c>
      <c r="U1305" s="9">
        <f>Daten!M1305</f>
        <v>131096</v>
      </c>
      <c r="V1305" s="9">
        <f>Daten!N1305</f>
        <v>500</v>
      </c>
      <c r="W1305" s="9">
        <f>Daten!O1305</f>
        <v>500</v>
      </c>
      <c r="X1305" s="23">
        <f t="shared" si="526"/>
        <v>390902</v>
      </c>
      <c r="Y1305" s="9">
        <f t="shared" si="527"/>
        <v>552859.37086332275</v>
      </c>
      <c r="Z1305" s="21">
        <f t="shared" si="528"/>
        <v>-161957.37086332275</v>
      </c>
      <c r="AA1305" s="27">
        <f t="shared" si="529"/>
        <v>16195.737086332276</v>
      </c>
      <c r="AB1305" s="32">
        <f t="shared" si="530"/>
        <v>7117.9867048161741</v>
      </c>
      <c r="AC1305" s="31">
        <f t="shared" si="531"/>
        <v>7117.9867048161741</v>
      </c>
      <c r="AG1305" s="26">
        <f t="shared" si="532"/>
        <v>-11696.604883809709</v>
      </c>
      <c r="AH1305" s="26">
        <f t="shared" si="533"/>
        <v>16195.737086332276</v>
      </c>
      <c r="AI1305" s="26">
        <f t="shared" si="534"/>
        <v>4499.1322025225672</v>
      </c>
      <c r="AJ1305" s="26">
        <f t="shared" si="535"/>
        <v>1</v>
      </c>
      <c r="AK1305" s="26">
        <f t="shared" si="536"/>
        <v>0</v>
      </c>
      <c r="AL1305" s="26">
        <f t="shared" ca="1" si="537"/>
        <v>0</v>
      </c>
      <c r="AM1305" s="26">
        <f t="shared" ca="1" si="538"/>
        <v>0</v>
      </c>
      <c r="AN1305" s="26">
        <f ca="1">IF(AM1305=0,0,COUNTIF($AM$19:AM1305,C1305*10+1))</f>
        <v>0</v>
      </c>
      <c r="AO1305" s="21">
        <f t="shared" ca="1" si="539"/>
        <v>0</v>
      </c>
      <c r="AP1305" s="33">
        <f t="shared" ca="1" si="540"/>
        <v>0</v>
      </c>
      <c r="AR1305" s="111">
        <v>0</v>
      </c>
      <c r="AS1305" s="26"/>
    </row>
    <row r="1306" spans="1:45" x14ac:dyDescent="0.2">
      <c r="A1306" s="15">
        <f>Daten!A1306</f>
        <v>41750</v>
      </c>
      <c r="B1306" s="8" t="str">
        <f>Daten!B1306</f>
        <v>Wolfsegg am Hausruck</v>
      </c>
      <c r="C1306" s="15">
        <f t="shared" si="516"/>
        <v>4</v>
      </c>
      <c r="D1306" s="10">
        <f>Daten!D1306</f>
        <v>0</v>
      </c>
      <c r="E1306" s="9">
        <f>Daten!E1306</f>
        <v>1998</v>
      </c>
      <c r="F1306" s="9">
        <f>Daten!F1306</f>
        <v>2026</v>
      </c>
      <c r="G1306" s="27">
        <f t="shared" si="517"/>
        <v>-28</v>
      </c>
      <c r="H1306" s="29">
        <f t="shared" si="518"/>
        <v>-1.3820335636722606E-2</v>
      </c>
      <c r="I1306" s="21">
        <f t="shared" si="519"/>
        <v>26.133787507107279</v>
      </c>
      <c r="J1306" s="21">
        <f t="shared" si="520"/>
        <v>-54.133787507107279</v>
      </c>
      <c r="K1306" s="27">
        <f t="shared" si="521"/>
        <v>27066.893753553639</v>
      </c>
      <c r="L1306" s="16">
        <f>Daten!G1306</f>
        <v>320</v>
      </c>
      <c r="M1306" s="16">
        <f>Daten!H1306</f>
        <v>1280</v>
      </c>
      <c r="N1306" s="16">
        <f>Daten!I1306</f>
        <v>398</v>
      </c>
      <c r="O1306" s="28">
        <f t="shared" si="522"/>
        <v>0.56093749999999998</v>
      </c>
      <c r="P1306" s="16">
        <f t="shared" si="523"/>
        <v>707.85504126785668</v>
      </c>
      <c r="Q1306" s="21">
        <f t="shared" si="524"/>
        <v>10.144958732143323</v>
      </c>
      <c r="R1306" s="27">
        <f t="shared" si="525"/>
        <v>2028.9917464286646</v>
      </c>
      <c r="S1306" s="9">
        <f>Daten!K1306</f>
        <v>9269</v>
      </c>
      <c r="T1306" s="9">
        <f>Daten!L1306</f>
        <v>130900</v>
      </c>
      <c r="U1306" s="9">
        <f>Daten!M1306</f>
        <v>505709</v>
      </c>
      <c r="V1306" s="9">
        <f>Daten!N1306</f>
        <v>500</v>
      </c>
      <c r="W1306" s="9">
        <f>Daten!O1306</f>
        <v>500</v>
      </c>
      <c r="X1306" s="23">
        <f t="shared" si="526"/>
        <v>645878</v>
      </c>
      <c r="Y1306" s="9">
        <f t="shared" si="527"/>
        <v>706726.18233200186</v>
      </c>
      <c r="Z1306" s="21">
        <f t="shared" si="528"/>
        <v>-60848.182332001859</v>
      </c>
      <c r="AA1306" s="27">
        <f t="shared" si="529"/>
        <v>6084.8182332001861</v>
      </c>
      <c r="AB1306" s="32">
        <f t="shared" si="530"/>
        <v>35180.70373318249</v>
      </c>
      <c r="AC1306" s="31">
        <f t="shared" si="531"/>
        <v>35180.70373318249</v>
      </c>
      <c r="AG1306" s="26">
        <f t="shared" si="532"/>
        <v>27066.893753553639</v>
      </c>
      <c r="AH1306" s="26">
        <f t="shared" si="533"/>
        <v>6084.8182332001861</v>
      </c>
      <c r="AI1306" s="26">
        <f t="shared" si="534"/>
        <v>33151.711986753828</v>
      </c>
      <c r="AJ1306" s="26">
        <f t="shared" si="535"/>
        <v>1</v>
      </c>
      <c r="AK1306" s="26">
        <f t="shared" si="536"/>
        <v>33151.711986753828</v>
      </c>
      <c r="AL1306" s="26">
        <f t="shared" ca="1" si="537"/>
        <v>63325</v>
      </c>
      <c r="AM1306" s="26">
        <f t="shared" ca="1" si="538"/>
        <v>41</v>
      </c>
      <c r="AN1306" s="26">
        <f ca="1">IF(AM1306=0,0,COUNTIF($AM$19:AM1306,C1306*10+1))</f>
        <v>189</v>
      </c>
      <c r="AO1306" s="21">
        <f t="shared" ca="1" si="539"/>
        <v>0</v>
      </c>
      <c r="AP1306" s="33">
        <f t="shared" ca="1" si="540"/>
        <v>63325</v>
      </c>
      <c r="AR1306" s="111">
        <v>28623</v>
      </c>
      <c r="AS1306" s="26"/>
    </row>
    <row r="1307" spans="1:45" x14ac:dyDescent="0.2">
      <c r="A1307" s="15">
        <f>Daten!A1307</f>
        <v>41751</v>
      </c>
      <c r="B1307" s="8" t="str">
        <f>Daten!B1307</f>
        <v>Zell am Moos</v>
      </c>
      <c r="C1307" s="15">
        <f t="shared" si="516"/>
        <v>4</v>
      </c>
      <c r="D1307" s="10">
        <f>Daten!D1307</f>
        <v>0</v>
      </c>
      <c r="E1307" s="9">
        <f>Daten!E1307</f>
        <v>1618</v>
      </c>
      <c r="F1307" s="9">
        <f>Daten!F1307</f>
        <v>1567</v>
      </c>
      <c r="G1307" s="27">
        <f t="shared" si="517"/>
        <v>51</v>
      </c>
      <c r="H1307" s="29">
        <f t="shared" si="518"/>
        <v>3.2546266751754947E-2</v>
      </c>
      <c r="I1307" s="21">
        <f t="shared" si="519"/>
        <v>20.213052825092351</v>
      </c>
      <c r="J1307" s="21">
        <f t="shared" si="520"/>
        <v>30.786947174907649</v>
      </c>
      <c r="K1307" s="27">
        <f t="shared" si="521"/>
        <v>-15393.473587453824</v>
      </c>
      <c r="L1307" s="16">
        <f>Daten!G1307</f>
        <v>257</v>
      </c>
      <c r="M1307" s="16">
        <f>Daten!H1307</f>
        <v>1075</v>
      </c>
      <c r="N1307" s="16">
        <f>Daten!I1307</f>
        <v>286</v>
      </c>
      <c r="O1307" s="28">
        <f t="shared" si="522"/>
        <v>0.50511627906976742</v>
      </c>
      <c r="P1307" s="16">
        <f t="shared" si="523"/>
        <v>594.48763231480154</v>
      </c>
      <c r="Q1307" s="21">
        <f t="shared" si="524"/>
        <v>-51.487632314801544</v>
      </c>
      <c r="R1307" s="27">
        <f t="shared" si="525"/>
        <v>-10297.526462960308</v>
      </c>
      <c r="S1307" s="9">
        <f>Daten!K1307</f>
        <v>14046</v>
      </c>
      <c r="T1307" s="9">
        <f>Daten!L1307</f>
        <v>135936</v>
      </c>
      <c r="U1307" s="9">
        <f>Daten!M1307</f>
        <v>572291</v>
      </c>
      <c r="V1307" s="9">
        <f>Daten!N1307</f>
        <v>500</v>
      </c>
      <c r="W1307" s="9">
        <f>Daten!O1307</f>
        <v>500</v>
      </c>
      <c r="X1307" s="23">
        <f t="shared" si="526"/>
        <v>722273</v>
      </c>
      <c r="Y1307" s="9">
        <f t="shared" si="527"/>
        <v>572313.7953018914</v>
      </c>
      <c r="Z1307" s="21">
        <f t="shared" si="528"/>
        <v>149959.2046981086</v>
      </c>
      <c r="AA1307" s="27">
        <f t="shared" si="529"/>
        <v>-14995.920469810861</v>
      </c>
      <c r="AB1307" s="32">
        <f t="shared" si="530"/>
        <v>-40686.920520224994</v>
      </c>
      <c r="AC1307" s="31">
        <f t="shared" si="531"/>
        <v>0</v>
      </c>
      <c r="AG1307" s="26">
        <f t="shared" si="532"/>
        <v>0</v>
      </c>
      <c r="AH1307" s="26">
        <f t="shared" si="533"/>
        <v>0</v>
      </c>
      <c r="AI1307" s="26">
        <f t="shared" si="534"/>
        <v>0</v>
      </c>
      <c r="AJ1307" s="26">
        <f t="shared" si="535"/>
        <v>1</v>
      </c>
      <c r="AK1307" s="26">
        <f t="shared" si="536"/>
        <v>0</v>
      </c>
      <c r="AL1307" s="26">
        <f t="shared" ca="1" si="537"/>
        <v>0</v>
      </c>
      <c r="AM1307" s="26">
        <f t="shared" ca="1" si="538"/>
        <v>0</v>
      </c>
      <c r="AN1307" s="26">
        <f ca="1">IF(AM1307=0,0,COUNTIF($AM$19:AM1307,C1307*10+1))</f>
        <v>0</v>
      </c>
      <c r="AO1307" s="21">
        <f t="shared" ca="1" si="539"/>
        <v>0</v>
      </c>
      <c r="AP1307" s="33">
        <f t="shared" ca="1" si="540"/>
        <v>0</v>
      </c>
      <c r="AR1307" s="111">
        <v>0</v>
      </c>
      <c r="AS1307" s="26"/>
    </row>
    <row r="1308" spans="1:45" x14ac:dyDescent="0.2">
      <c r="A1308" s="15">
        <f>Daten!A1308</f>
        <v>41752</v>
      </c>
      <c r="B1308" s="8" t="str">
        <f>Daten!B1308</f>
        <v>Zell am Pettenfirst</v>
      </c>
      <c r="C1308" s="15">
        <f t="shared" si="516"/>
        <v>4</v>
      </c>
      <c r="D1308" s="10">
        <f>Daten!D1308</f>
        <v>0</v>
      </c>
      <c r="E1308" s="9">
        <f>Daten!E1308</f>
        <v>1263</v>
      </c>
      <c r="F1308" s="9">
        <f>Daten!F1308</f>
        <v>1204</v>
      </c>
      <c r="G1308" s="27">
        <f t="shared" si="517"/>
        <v>59</v>
      </c>
      <c r="H1308" s="29">
        <f t="shared" si="518"/>
        <v>4.9003322259136214E-2</v>
      </c>
      <c r="I1308" s="21">
        <f t="shared" si="519"/>
        <v>15.530641736701462</v>
      </c>
      <c r="J1308" s="21">
        <f t="shared" si="520"/>
        <v>43.469358263298538</v>
      </c>
      <c r="K1308" s="27">
        <f t="shared" si="521"/>
        <v>-21734.679131649271</v>
      </c>
      <c r="L1308" s="16">
        <f>Daten!G1308</f>
        <v>206</v>
      </c>
      <c r="M1308" s="16">
        <f>Daten!H1308</f>
        <v>826</v>
      </c>
      <c r="N1308" s="16">
        <f>Daten!I1308</f>
        <v>231</v>
      </c>
      <c r="O1308" s="28">
        <f t="shared" si="522"/>
        <v>0.5290556900726392</v>
      </c>
      <c r="P1308" s="16">
        <f t="shared" si="523"/>
        <v>456.78770631816377</v>
      </c>
      <c r="Q1308" s="21">
        <f t="shared" si="524"/>
        <v>-19.787706318163771</v>
      </c>
      <c r="R1308" s="27">
        <f t="shared" si="525"/>
        <v>-3957.5412636327542</v>
      </c>
      <c r="S1308" s="9">
        <f>Daten!K1308</f>
        <v>10001</v>
      </c>
      <c r="T1308" s="9">
        <f>Daten!L1308</f>
        <v>63620</v>
      </c>
      <c r="U1308" s="9">
        <f>Daten!M1308</f>
        <v>140963</v>
      </c>
      <c r="V1308" s="9">
        <f>Daten!N1308</f>
        <v>500</v>
      </c>
      <c r="W1308" s="9">
        <f>Daten!O1308</f>
        <v>500</v>
      </c>
      <c r="X1308" s="23">
        <f t="shared" si="526"/>
        <v>214584</v>
      </c>
      <c r="Y1308" s="9">
        <f t="shared" si="527"/>
        <v>446744.32847113028</v>
      </c>
      <c r="Z1308" s="21">
        <f t="shared" si="528"/>
        <v>-232160.32847113028</v>
      </c>
      <c r="AA1308" s="27">
        <f t="shared" si="529"/>
        <v>23216.032847113031</v>
      </c>
      <c r="AB1308" s="32">
        <f t="shared" si="530"/>
        <v>-2476.1875481689931</v>
      </c>
      <c r="AC1308" s="31">
        <f t="shared" si="531"/>
        <v>0</v>
      </c>
      <c r="AG1308" s="26">
        <f t="shared" si="532"/>
        <v>0</v>
      </c>
      <c r="AH1308" s="26">
        <f t="shared" si="533"/>
        <v>0</v>
      </c>
      <c r="AI1308" s="26">
        <f t="shared" si="534"/>
        <v>0</v>
      </c>
      <c r="AJ1308" s="26">
        <f t="shared" si="535"/>
        <v>1</v>
      </c>
      <c r="AK1308" s="26">
        <f t="shared" si="536"/>
        <v>0</v>
      </c>
      <c r="AL1308" s="26">
        <f t="shared" ca="1" si="537"/>
        <v>0</v>
      </c>
      <c r="AM1308" s="26">
        <f t="shared" ca="1" si="538"/>
        <v>0</v>
      </c>
      <c r="AN1308" s="26">
        <f ca="1">IF(AM1308=0,0,COUNTIF($AM$19:AM1308,C1308*10+1))</f>
        <v>0</v>
      </c>
      <c r="AO1308" s="21">
        <f t="shared" ca="1" si="539"/>
        <v>0</v>
      </c>
      <c r="AP1308" s="33">
        <f t="shared" ca="1" si="540"/>
        <v>0</v>
      </c>
      <c r="AR1308" s="111">
        <v>0</v>
      </c>
      <c r="AS1308" s="26"/>
    </row>
    <row r="1309" spans="1:45" x14ac:dyDescent="0.2">
      <c r="A1309" s="15">
        <f>Daten!A1309</f>
        <v>41801</v>
      </c>
      <c r="B1309" s="8" t="str">
        <f>Daten!B1309</f>
        <v>Aichkirchen</v>
      </c>
      <c r="C1309" s="15">
        <f t="shared" si="516"/>
        <v>4</v>
      </c>
      <c r="D1309" s="10">
        <f>Daten!D1309</f>
        <v>0</v>
      </c>
      <c r="E1309" s="9">
        <f>Daten!E1309</f>
        <v>601</v>
      </c>
      <c r="F1309" s="9">
        <f>Daten!F1309</f>
        <v>564</v>
      </c>
      <c r="G1309" s="27">
        <f t="shared" si="517"/>
        <v>37</v>
      </c>
      <c r="H1309" s="29">
        <f t="shared" si="518"/>
        <v>6.5602836879432622E-2</v>
      </c>
      <c r="I1309" s="21">
        <f t="shared" si="519"/>
        <v>7.2751511125412165</v>
      </c>
      <c r="J1309" s="21">
        <f t="shared" si="520"/>
        <v>29.724848887458784</v>
      </c>
      <c r="K1309" s="27">
        <f t="shared" si="521"/>
        <v>-14862.424443729391</v>
      </c>
      <c r="L1309" s="16">
        <f>Daten!G1309</f>
        <v>124</v>
      </c>
      <c r="M1309" s="16">
        <f>Daten!H1309</f>
        <v>388</v>
      </c>
      <c r="N1309" s="16">
        <f>Daten!I1309</f>
        <v>89</v>
      </c>
      <c r="O1309" s="28">
        <f t="shared" si="522"/>
        <v>0.5489690721649485</v>
      </c>
      <c r="P1309" s="16">
        <f t="shared" si="523"/>
        <v>214.56855938431906</v>
      </c>
      <c r="Q1309" s="21">
        <f t="shared" si="524"/>
        <v>-1.5685593843190588</v>
      </c>
      <c r="R1309" s="27">
        <f t="shared" si="525"/>
        <v>-313.71187686381177</v>
      </c>
      <c r="S1309" s="9">
        <f>Daten!K1309</f>
        <v>6051</v>
      </c>
      <c r="T1309" s="9">
        <f>Daten!L1309</f>
        <v>28038</v>
      </c>
      <c r="U1309" s="9">
        <f>Daten!M1309</f>
        <v>252029</v>
      </c>
      <c r="V1309" s="9">
        <f>Daten!N1309</f>
        <v>500</v>
      </c>
      <c r="W1309" s="9">
        <f>Daten!O1309</f>
        <v>500</v>
      </c>
      <c r="X1309" s="23">
        <f t="shared" si="526"/>
        <v>286118</v>
      </c>
      <c r="Y1309" s="9">
        <f t="shared" si="527"/>
        <v>212583.80159235891</v>
      </c>
      <c r="Z1309" s="21">
        <f t="shared" si="528"/>
        <v>73534.198407641088</v>
      </c>
      <c r="AA1309" s="27">
        <f t="shared" si="529"/>
        <v>-7353.4198407641088</v>
      </c>
      <c r="AB1309" s="32">
        <f t="shared" si="530"/>
        <v>-22529.556161357312</v>
      </c>
      <c r="AC1309" s="31">
        <f t="shared" si="531"/>
        <v>0</v>
      </c>
      <c r="AG1309" s="26">
        <f t="shared" si="532"/>
        <v>0</v>
      </c>
      <c r="AH1309" s="26">
        <f t="shared" si="533"/>
        <v>0</v>
      </c>
      <c r="AI1309" s="26">
        <f t="shared" si="534"/>
        <v>0</v>
      </c>
      <c r="AJ1309" s="26">
        <f t="shared" si="535"/>
        <v>1</v>
      </c>
      <c r="AK1309" s="26">
        <f t="shared" si="536"/>
        <v>0</v>
      </c>
      <c r="AL1309" s="26">
        <f t="shared" ca="1" si="537"/>
        <v>0</v>
      </c>
      <c r="AM1309" s="26">
        <f t="shared" ca="1" si="538"/>
        <v>0</v>
      </c>
      <c r="AN1309" s="26">
        <f ca="1">IF(AM1309=0,0,COUNTIF($AM$19:AM1309,C1309*10+1))</f>
        <v>0</v>
      </c>
      <c r="AO1309" s="21">
        <f t="shared" ca="1" si="539"/>
        <v>0</v>
      </c>
      <c r="AP1309" s="33">
        <f t="shared" ca="1" si="540"/>
        <v>0</v>
      </c>
      <c r="AR1309" s="111">
        <v>0</v>
      </c>
      <c r="AS1309" s="26"/>
    </row>
    <row r="1310" spans="1:45" x14ac:dyDescent="0.2">
      <c r="A1310" s="15">
        <f>Daten!A1310</f>
        <v>41802</v>
      </c>
      <c r="B1310" s="8" t="str">
        <f>Daten!B1310</f>
        <v>Bachmanning</v>
      </c>
      <c r="C1310" s="15">
        <f t="shared" si="516"/>
        <v>4</v>
      </c>
      <c r="D1310" s="10">
        <f>Daten!D1310</f>
        <v>0</v>
      </c>
      <c r="E1310" s="9">
        <f>Daten!E1310</f>
        <v>738</v>
      </c>
      <c r="F1310" s="9">
        <f>Daten!F1310</f>
        <v>673</v>
      </c>
      <c r="G1310" s="27">
        <f t="shared" si="517"/>
        <v>65</v>
      </c>
      <c r="H1310" s="29">
        <f t="shared" si="518"/>
        <v>9.658246656760773E-2</v>
      </c>
      <c r="I1310" s="21">
        <f t="shared" si="519"/>
        <v>8.6811643594685073</v>
      </c>
      <c r="J1310" s="21">
        <f t="shared" si="520"/>
        <v>56.318835640531489</v>
      </c>
      <c r="K1310" s="27">
        <f t="shared" si="521"/>
        <v>-28159.417820265746</v>
      </c>
      <c r="L1310" s="16">
        <f>Daten!G1310</f>
        <v>149</v>
      </c>
      <c r="M1310" s="16">
        <f>Daten!H1310</f>
        <v>465</v>
      </c>
      <c r="N1310" s="16">
        <f>Daten!I1310</f>
        <v>124</v>
      </c>
      <c r="O1310" s="28">
        <f t="shared" si="522"/>
        <v>0.58709677419354833</v>
      </c>
      <c r="P1310" s="16">
        <f t="shared" si="523"/>
        <v>257.15046421058855</v>
      </c>
      <c r="Q1310" s="21">
        <f t="shared" si="524"/>
        <v>15.849535789411448</v>
      </c>
      <c r="R1310" s="27">
        <f t="shared" si="525"/>
        <v>3169.9071578822895</v>
      </c>
      <c r="S1310" s="9">
        <f>Daten!K1310</f>
        <v>6845</v>
      </c>
      <c r="T1310" s="9">
        <f>Daten!L1310</f>
        <v>45821</v>
      </c>
      <c r="U1310" s="9">
        <f>Daten!M1310</f>
        <v>121210</v>
      </c>
      <c r="V1310" s="9">
        <f>Daten!N1310</f>
        <v>500</v>
      </c>
      <c r="W1310" s="9">
        <f>Daten!O1310</f>
        <v>500</v>
      </c>
      <c r="X1310" s="23">
        <f t="shared" si="526"/>
        <v>173876</v>
      </c>
      <c r="Y1310" s="9">
        <f t="shared" si="527"/>
        <v>261043.00428479345</v>
      </c>
      <c r="Z1310" s="21">
        <f t="shared" si="528"/>
        <v>-87167.004284793453</v>
      </c>
      <c r="AA1310" s="27">
        <f t="shared" si="529"/>
        <v>8716.7004284793456</v>
      </c>
      <c r="AB1310" s="32">
        <f t="shared" si="530"/>
        <v>-16272.810233904112</v>
      </c>
      <c r="AC1310" s="31">
        <f t="shared" si="531"/>
        <v>0</v>
      </c>
      <c r="AG1310" s="26">
        <f t="shared" si="532"/>
        <v>0</v>
      </c>
      <c r="AH1310" s="26">
        <f t="shared" si="533"/>
        <v>0</v>
      </c>
      <c r="AI1310" s="26">
        <f t="shared" si="534"/>
        <v>0</v>
      </c>
      <c r="AJ1310" s="26">
        <f t="shared" si="535"/>
        <v>1</v>
      </c>
      <c r="AK1310" s="26">
        <f t="shared" si="536"/>
        <v>0</v>
      </c>
      <c r="AL1310" s="26">
        <f t="shared" ca="1" si="537"/>
        <v>0</v>
      </c>
      <c r="AM1310" s="26">
        <f t="shared" ca="1" si="538"/>
        <v>0</v>
      </c>
      <c r="AN1310" s="26">
        <f ca="1">IF(AM1310=0,0,COUNTIF($AM$19:AM1310,C1310*10+1))</f>
        <v>0</v>
      </c>
      <c r="AO1310" s="21">
        <f t="shared" ca="1" si="539"/>
        <v>0</v>
      </c>
      <c r="AP1310" s="33">
        <f t="shared" ca="1" si="540"/>
        <v>0</v>
      </c>
      <c r="AR1310" s="111">
        <v>0</v>
      </c>
      <c r="AS1310" s="26"/>
    </row>
    <row r="1311" spans="1:45" x14ac:dyDescent="0.2">
      <c r="A1311" s="15">
        <f>Daten!A1311</f>
        <v>41803</v>
      </c>
      <c r="B1311" s="8" t="str">
        <f>Daten!B1311</f>
        <v>Bad Wimsbach-Neydharting</v>
      </c>
      <c r="C1311" s="15">
        <f t="shared" si="516"/>
        <v>4</v>
      </c>
      <c r="D1311" s="10">
        <f>Daten!D1311</f>
        <v>0</v>
      </c>
      <c r="E1311" s="9">
        <f>Daten!E1311</f>
        <v>2592</v>
      </c>
      <c r="F1311" s="9">
        <f>Daten!F1311</f>
        <v>2474</v>
      </c>
      <c r="G1311" s="27">
        <f t="shared" si="517"/>
        <v>118</v>
      </c>
      <c r="H1311" s="29">
        <f t="shared" si="518"/>
        <v>4.7696038803556995E-2</v>
      </c>
      <c r="I1311" s="21">
        <f t="shared" si="519"/>
        <v>31.912630944019448</v>
      </c>
      <c r="J1311" s="21">
        <f t="shared" si="520"/>
        <v>86.08736905598056</v>
      </c>
      <c r="K1311" s="27">
        <f t="shared" si="521"/>
        <v>-43043.684527990277</v>
      </c>
      <c r="L1311" s="16">
        <f>Daten!G1311</f>
        <v>428</v>
      </c>
      <c r="M1311" s="16">
        <f>Daten!H1311</f>
        <v>1717</v>
      </c>
      <c r="N1311" s="16">
        <f>Daten!I1311</f>
        <v>447</v>
      </c>
      <c r="O1311" s="28">
        <f t="shared" si="522"/>
        <v>0.50960978450786254</v>
      </c>
      <c r="P1311" s="16">
        <f t="shared" si="523"/>
        <v>949.52117645071087</v>
      </c>
      <c r="Q1311" s="21">
        <f t="shared" si="524"/>
        <v>-74.521176450710868</v>
      </c>
      <c r="R1311" s="27">
        <f t="shared" si="525"/>
        <v>-14904.235290142173</v>
      </c>
      <c r="S1311" s="9">
        <f>Daten!K1311</f>
        <v>23687</v>
      </c>
      <c r="T1311" s="9">
        <f>Daten!L1311</f>
        <v>185942</v>
      </c>
      <c r="U1311" s="9">
        <f>Daten!M1311</f>
        <v>832965</v>
      </c>
      <c r="V1311" s="9">
        <f>Daten!N1311</f>
        <v>500</v>
      </c>
      <c r="W1311" s="9">
        <f>Daten!O1311</f>
        <v>500</v>
      </c>
      <c r="X1311" s="23">
        <f t="shared" si="526"/>
        <v>1042594</v>
      </c>
      <c r="Y1311" s="9">
        <f t="shared" si="527"/>
        <v>916833.96626854292</v>
      </c>
      <c r="Z1311" s="21">
        <f t="shared" si="528"/>
        <v>125760.03373145708</v>
      </c>
      <c r="AA1311" s="27">
        <f t="shared" si="529"/>
        <v>-12576.003373145708</v>
      </c>
      <c r="AB1311" s="32">
        <f t="shared" si="530"/>
        <v>-70523.923191278154</v>
      </c>
      <c r="AC1311" s="31">
        <f t="shared" si="531"/>
        <v>0</v>
      </c>
      <c r="AG1311" s="26">
        <f t="shared" si="532"/>
        <v>0</v>
      </c>
      <c r="AH1311" s="26">
        <f t="shared" si="533"/>
        <v>0</v>
      </c>
      <c r="AI1311" s="26">
        <f t="shared" si="534"/>
        <v>0</v>
      </c>
      <c r="AJ1311" s="26">
        <f t="shared" si="535"/>
        <v>1</v>
      </c>
      <c r="AK1311" s="26">
        <f t="shared" si="536"/>
        <v>0</v>
      </c>
      <c r="AL1311" s="26">
        <f t="shared" ca="1" si="537"/>
        <v>0</v>
      </c>
      <c r="AM1311" s="26">
        <f t="shared" ca="1" si="538"/>
        <v>0</v>
      </c>
      <c r="AN1311" s="26">
        <f ca="1">IF(AM1311=0,0,COUNTIF($AM$19:AM1311,C1311*10+1))</f>
        <v>0</v>
      </c>
      <c r="AO1311" s="21">
        <f t="shared" ca="1" si="539"/>
        <v>0</v>
      </c>
      <c r="AP1311" s="33">
        <f t="shared" ca="1" si="540"/>
        <v>0</v>
      </c>
      <c r="AR1311" s="111">
        <v>0</v>
      </c>
      <c r="AS1311" s="26"/>
    </row>
    <row r="1312" spans="1:45" x14ac:dyDescent="0.2">
      <c r="A1312" s="15">
        <f>Daten!A1312</f>
        <v>41804</v>
      </c>
      <c r="B1312" s="8" t="str">
        <f>Daten!B1312</f>
        <v>Buchkirchen</v>
      </c>
      <c r="C1312" s="15">
        <f t="shared" si="516"/>
        <v>4</v>
      </c>
      <c r="D1312" s="10">
        <f>Daten!D1312</f>
        <v>0</v>
      </c>
      <c r="E1312" s="9">
        <f>Daten!E1312</f>
        <v>4069</v>
      </c>
      <c r="F1312" s="9">
        <f>Daten!F1312</f>
        <v>4054</v>
      </c>
      <c r="G1312" s="27">
        <f t="shared" si="517"/>
        <v>15</v>
      </c>
      <c r="H1312" s="29">
        <f t="shared" si="518"/>
        <v>3.7000493339911199E-3</v>
      </c>
      <c r="I1312" s="21">
        <f t="shared" si="519"/>
        <v>52.293373422415058</v>
      </c>
      <c r="J1312" s="21">
        <f t="shared" si="520"/>
        <v>-37.293373422415058</v>
      </c>
      <c r="K1312" s="27">
        <f t="shared" si="521"/>
        <v>18646.686711207531</v>
      </c>
      <c r="L1312" s="16">
        <f>Daten!G1312</f>
        <v>621</v>
      </c>
      <c r="M1312" s="16">
        <f>Daten!H1312</f>
        <v>2729</v>
      </c>
      <c r="N1312" s="16">
        <f>Daten!I1312</f>
        <v>719</v>
      </c>
      <c r="O1312" s="28">
        <f t="shared" si="522"/>
        <v>0.49102235251007698</v>
      </c>
      <c r="P1312" s="16">
        <f t="shared" si="523"/>
        <v>1509.16906845311</v>
      </c>
      <c r="Q1312" s="21">
        <f t="shared" si="524"/>
        <v>-169.16906845310996</v>
      </c>
      <c r="R1312" s="27">
        <f t="shared" si="525"/>
        <v>-33833.813690621988</v>
      </c>
      <c r="S1312" s="9">
        <f>Daten!K1312</f>
        <v>29847</v>
      </c>
      <c r="T1312" s="9">
        <f>Daten!L1312</f>
        <v>322518</v>
      </c>
      <c r="U1312" s="9">
        <f>Daten!M1312</f>
        <v>751336</v>
      </c>
      <c r="V1312" s="9">
        <f>Daten!N1312</f>
        <v>500</v>
      </c>
      <c r="W1312" s="9">
        <f>Daten!O1312</f>
        <v>500</v>
      </c>
      <c r="X1312" s="23">
        <f t="shared" si="526"/>
        <v>1103701</v>
      </c>
      <c r="Y1312" s="9">
        <f t="shared" si="527"/>
        <v>1439273.6916461037</v>
      </c>
      <c r="Z1312" s="21">
        <f t="shared" si="528"/>
        <v>-335572.69164610375</v>
      </c>
      <c r="AA1312" s="27">
        <f t="shared" si="529"/>
        <v>33557.269164610378</v>
      </c>
      <c r="AB1312" s="32">
        <f t="shared" si="530"/>
        <v>18370.14218519592</v>
      </c>
      <c r="AC1312" s="31">
        <f t="shared" si="531"/>
        <v>18370.14218519592</v>
      </c>
      <c r="AG1312" s="26">
        <f t="shared" si="532"/>
        <v>18646.686711207531</v>
      </c>
      <c r="AH1312" s="26">
        <f t="shared" si="533"/>
        <v>33557.269164610378</v>
      </c>
      <c r="AI1312" s="26">
        <f t="shared" si="534"/>
        <v>52203.955875817905</v>
      </c>
      <c r="AJ1312" s="26">
        <f t="shared" si="535"/>
        <v>1</v>
      </c>
      <c r="AK1312" s="26">
        <f t="shared" si="536"/>
        <v>52203.955875817905</v>
      </c>
      <c r="AL1312" s="26">
        <f t="shared" ca="1" si="537"/>
        <v>99718</v>
      </c>
      <c r="AM1312" s="26">
        <f t="shared" ca="1" si="538"/>
        <v>41</v>
      </c>
      <c r="AN1312" s="26">
        <f ca="1">IF(AM1312=0,0,COUNTIF($AM$19:AM1312,C1312*10+1))</f>
        <v>190</v>
      </c>
      <c r="AO1312" s="21">
        <f t="shared" ca="1" si="539"/>
        <v>0</v>
      </c>
      <c r="AP1312" s="33">
        <f t="shared" ca="1" si="540"/>
        <v>99718</v>
      </c>
      <c r="AR1312" s="111">
        <v>45072</v>
      </c>
      <c r="AS1312" s="26"/>
    </row>
    <row r="1313" spans="1:45" x14ac:dyDescent="0.2">
      <c r="A1313" s="15">
        <f>Daten!A1313</f>
        <v>41805</v>
      </c>
      <c r="B1313" s="8" t="str">
        <f>Daten!B1313</f>
        <v>Eberstalzell</v>
      </c>
      <c r="C1313" s="15">
        <f t="shared" si="516"/>
        <v>4</v>
      </c>
      <c r="D1313" s="10">
        <f>Daten!D1313</f>
        <v>0</v>
      </c>
      <c r="E1313" s="9">
        <f>Daten!E1313</f>
        <v>2701</v>
      </c>
      <c r="F1313" s="9">
        <f>Daten!F1313</f>
        <v>2537</v>
      </c>
      <c r="G1313" s="27">
        <f t="shared" si="517"/>
        <v>164</v>
      </c>
      <c r="H1313" s="29">
        <f t="shared" si="518"/>
        <v>6.4643279463933778E-2</v>
      </c>
      <c r="I1313" s="21">
        <f t="shared" si="519"/>
        <v>32.72528080233522</v>
      </c>
      <c r="J1313" s="21">
        <f t="shared" si="520"/>
        <v>131.27471919766478</v>
      </c>
      <c r="K1313" s="27">
        <f t="shared" si="521"/>
        <v>-65637.359598832394</v>
      </c>
      <c r="L1313" s="16">
        <f>Daten!G1313</f>
        <v>480</v>
      </c>
      <c r="M1313" s="16">
        <f>Daten!H1313</f>
        <v>1797</v>
      </c>
      <c r="N1313" s="16">
        <f>Daten!I1313</f>
        <v>424</v>
      </c>
      <c r="O1313" s="28">
        <f t="shared" si="522"/>
        <v>0.50306065664997213</v>
      </c>
      <c r="P1313" s="16">
        <f t="shared" si="523"/>
        <v>993.76211652995187</v>
      </c>
      <c r="Q1313" s="21">
        <f t="shared" si="524"/>
        <v>-89.762116529951868</v>
      </c>
      <c r="R1313" s="27">
        <f t="shared" si="525"/>
        <v>-17952.423305990375</v>
      </c>
      <c r="S1313" s="9">
        <f>Daten!K1313</f>
        <v>34043</v>
      </c>
      <c r="T1313" s="9">
        <f>Daten!L1313</f>
        <v>172136</v>
      </c>
      <c r="U1313" s="9">
        <f>Daten!M1313</f>
        <v>1873694</v>
      </c>
      <c r="V1313" s="9">
        <f>Daten!N1313</f>
        <v>500</v>
      </c>
      <c r="W1313" s="9">
        <f>Daten!O1313</f>
        <v>500</v>
      </c>
      <c r="X1313" s="23">
        <f t="shared" si="526"/>
        <v>2079873</v>
      </c>
      <c r="Y1313" s="9">
        <f t="shared" si="527"/>
        <v>955389.09833770618</v>
      </c>
      <c r="Z1313" s="21">
        <f t="shared" si="528"/>
        <v>1124483.9016622938</v>
      </c>
      <c r="AA1313" s="27">
        <f t="shared" si="529"/>
        <v>-112448.39016622939</v>
      </c>
      <c r="AB1313" s="32">
        <f t="shared" si="530"/>
        <v>-196038.17307105218</v>
      </c>
      <c r="AC1313" s="31">
        <f t="shared" si="531"/>
        <v>0</v>
      </c>
      <c r="AG1313" s="26">
        <f t="shared" si="532"/>
        <v>0</v>
      </c>
      <c r="AH1313" s="26">
        <f t="shared" si="533"/>
        <v>0</v>
      </c>
      <c r="AI1313" s="26">
        <f t="shared" si="534"/>
        <v>0</v>
      </c>
      <c r="AJ1313" s="26">
        <f t="shared" si="535"/>
        <v>1</v>
      </c>
      <c r="AK1313" s="26">
        <f t="shared" si="536"/>
        <v>0</v>
      </c>
      <c r="AL1313" s="26">
        <f t="shared" ca="1" si="537"/>
        <v>0</v>
      </c>
      <c r="AM1313" s="26">
        <f t="shared" ca="1" si="538"/>
        <v>0</v>
      </c>
      <c r="AN1313" s="26">
        <f ca="1">IF(AM1313=0,0,COUNTIF($AM$19:AM1313,C1313*10+1))</f>
        <v>0</v>
      </c>
      <c r="AO1313" s="21">
        <f t="shared" ca="1" si="539"/>
        <v>0</v>
      </c>
      <c r="AP1313" s="33">
        <f t="shared" ca="1" si="540"/>
        <v>0</v>
      </c>
      <c r="AR1313" s="111">
        <v>0</v>
      </c>
      <c r="AS1313" s="26"/>
    </row>
    <row r="1314" spans="1:45" x14ac:dyDescent="0.2">
      <c r="A1314" s="15">
        <f>Daten!A1314</f>
        <v>41806</v>
      </c>
      <c r="B1314" s="8" t="str">
        <f>Daten!B1314</f>
        <v>Edt bei Lambach</v>
      </c>
      <c r="C1314" s="15">
        <f t="shared" si="516"/>
        <v>4</v>
      </c>
      <c r="D1314" s="10">
        <f>Daten!D1314</f>
        <v>0</v>
      </c>
      <c r="E1314" s="9">
        <f>Daten!E1314</f>
        <v>2259</v>
      </c>
      <c r="F1314" s="9">
        <f>Daten!F1314</f>
        <v>2131</v>
      </c>
      <c r="G1314" s="27">
        <f t="shared" si="517"/>
        <v>128</v>
      </c>
      <c r="H1314" s="29">
        <f t="shared" si="518"/>
        <v>6.0065696855936178E-2</v>
      </c>
      <c r="I1314" s="21">
        <f t="shared" si="519"/>
        <v>27.488203937633568</v>
      </c>
      <c r="J1314" s="21">
        <f t="shared" si="520"/>
        <v>100.51179606236643</v>
      </c>
      <c r="K1314" s="27">
        <f t="shared" si="521"/>
        <v>-50255.898031183213</v>
      </c>
      <c r="L1314" s="16">
        <f>Daten!G1314</f>
        <v>347</v>
      </c>
      <c r="M1314" s="16">
        <f>Daten!H1314</f>
        <v>1515</v>
      </c>
      <c r="N1314" s="16">
        <f>Daten!I1314</f>
        <v>397</v>
      </c>
      <c r="O1314" s="28">
        <f t="shared" si="522"/>
        <v>0.49108910891089108</v>
      </c>
      <c r="P1314" s="16">
        <f t="shared" si="523"/>
        <v>837.81280275062727</v>
      </c>
      <c r="Q1314" s="21">
        <f t="shared" si="524"/>
        <v>-93.81280275062727</v>
      </c>
      <c r="R1314" s="27">
        <f t="shared" si="525"/>
        <v>-18762.560550125454</v>
      </c>
      <c r="S1314" s="9">
        <f>Daten!K1314</f>
        <v>15519</v>
      </c>
      <c r="T1314" s="9">
        <f>Daten!L1314</f>
        <v>203192</v>
      </c>
      <c r="U1314" s="9">
        <f>Daten!M1314</f>
        <v>1596476</v>
      </c>
      <c r="V1314" s="9">
        <f>Daten!N1314</f>
        <v>500</v>
      </c>
      <c r="W1314" s="9">
        <f>Daten!O1314</f>
        <v>500</v>
      </c>
      <c r="X1314" s="23">
        <f t="shared" si="526"/>
        <v>1815187</v>
      </c>
      <c r="Y1314" s="9">
        <f t="shared" si="527"/>
        <v>799046.26921320928</v>
      </c>
      <c r="Z1314" s="21">
        <f t="shared" si="528"/>
        <v>1016140.7307867907</v>
      </c>
      <c r="AA1314" s="27">
        <f t="shared" si="529"/>
        <v>-101614.07307867908</v>
      </c>
      <c r="AB1314" s="32">
        <f t="shared" si="530"/>
        <v>-170632.53165998776</v>
      </c>
      <c r="AC1314" s="31">
        <f t="shared" si="531"/>
        <v>0</v>
      </c>
      <c r="AG1314" s="26">
        <f t="shared" si="532"/>
        <v>0</v>
      </c>
      <c r="AH1314" s="26">
        <f t="shared" si="533"/>
        <v>0</v>
      </c>
      <c r="AI1314" s="26">
        <f t="shared" si="534"/>
        <v>0</v>
      </c>
      <c r="AJ1314" s="26">
        <f t="shared" si="535"/>
        <v>1</v>
      </c>
      <c r="AK1314" s="26">
        <f t="shared" si="536"/>
        <v>0</v>
      </c>
      <c r="AL1314" s="26">
        <f t="shared" ca="1" si="537"/>
        <v>0</v>
      </c>
      <c r="AM1314" s="26">
        <f t="shared" ca="1" si="538"/>
        <v>0</v>
      </c>
      <c r="AN1314" s="26">
        <f ca="1">IF(AM1314=0,0,COUNTIF($AM$19:AM1314,C1314*10+1))</f>
        <v>0</v>
      </c>
      <c r="AO1314" s="21">
        <f t="shared" ca="1" si="539"/>
        <v>0</v>
      </c>
      <c r="AP1314" s="33">
        <f t="shared" ca="1" si="540"/>
        <v>0</v>
      </c>
      <c r="AR1314" s="111">
        <v>0</v>
      </c>
      <c r="AS1314" s="26"/>
    </row>
    <row r="1315" spans="1:45" x14ac:dyDescent="0.2">
      <c r="A1315" s="15">
        <f>Daten!A1315</f>
        <v>41807</v>
      </c>
      <c r="B1315" s="8" t="str">
        <f>Daten!B1315</f>
        <v>Fischlham</v>
      </c>
      <c r="C1315" s="15">
        <f t="shared" si="516"/>
        <v>4</v>
      </c>
      <c r="D1315" s="10">
        <f>Daten!D1315</f>
        <v>0</v>
      </c>
      <c r="E1315" s="9">
        <f>Daten!E1315</f>
        <v>1359</v>
      </c>
      <c r="F1315" s="9">
        <f>Daten!F1315</f>
        <v>1322</v>
      </c>
      <c r="G1315" s="27">
        <f t="shared" si="517"/>
        <v>37</v>
      </c>
      <c r="H1315" s="29">
        <f t="shared" si="518"/>
        <v>2.7987897125567322E-2</v>
      </c>
      <c r="I1315" s="21">
        <f t="shared" si="519"/>
        <v>17.052747820531007</v>
      </c>
      <c r="J1315" s="21">
        <f t="shared" si="520"/>
        <v>19.947252179468993</v>
      </c>
      <c r="K1315" s="27">
        <f t="shared" si="521"/>
        <v>-9973.6260897344964</v>
      </c>
      <c r="L1315" s="16">
        <f>Daten!G1315</f>
        <v>209</v>
      </c>
      <c r="M1315" s="16">
        <f>Daten!H1315</f>
        <v>887</v>
      </c>
      <c r="N1315" s="16">
        <f>Daten!I1315</f>
        <v>263</v>
      </c>
      <c r="O1315" s="28">
        <f t="shared" si="522"/>
        <v>0.53213077790304397</v>
      </c>
      <c r="P1315" s="16">
        <f t="shared" si="523"/>
        <v>490.52142312858507</v>
      </c>
      <c r="Q1315" s="21">
        <f t="shared" si="524"/>
        <v>-18.52142312858507</v>
      </c>
      <c r="R1315" s="27">
        <f t="shared" si="525"/>
        <v>-3704.284625717014</v>
      </c>
      <c r="S1315" s="9">
        <f>Daten!K1315</f>
        <v>13957</v>
      </c>
      <c r="T1315" s="9">
        <f>Daten!L1315</f>
        <v>90963</v>
      </c>
      <c r="U1315" s="9">
        <f>Daten!M1315</f>
        <v>357053</v>
      </c>
      <c r="V1315" s="9">
        <f>Daten!N1315</f>
        <v>500</v>
      </c>
      <c r="W1315" s="9">
        <f>Daten!O1315</f>
        <v>500</v>
      </c>
      <c r="X1315" s="23">
        <f t="shared" si="526"/>
        <v>461973</v>
      </c>
      <c r="Y1315" s="9">
        <f t="shared" si="527"/>
        <v>480701.14203663188</v>
      </c>
      <c r="Z1315" s="21">
        <f t="shared" si="528"/>
        <v>-18728.142036631878</v>
      </c>
      <c r="AA1315" s="27">
        <f t="shared" si="529"/>
        <v>1872.814203663188</v>
      </c>
      <c r="AB1315" s="32">
        <f t="shared" si="530"/>
        <v>-11805.096511788324</v>
      </c>
      <c r="AC1315" s="31">
        <f t="shared" si="531"/>
        <v>0</v>
      </c>
      <c r="AG1315" s="26">
        <f t="shared" si="532"/>
        <v>0</v>
      </c>
      <c r="AH1315" s="26">
        <f t="shared" si="533"/>
        <v>0</v>
      </c>
      <c r="AI1315" s="26">
        <f t="shared" si="534"/>
        <v>0</v>
      </c>
      <c r="AJ1315" s="26">
        <f t="shared" si="535"/>
        <v>1</v>
      </c>
      <c r="AK1315" s="26">
        <f t="shared" si="536"/>
        <v>0</v>
      </c>
      <c r="AL1315" s="26">
        <f t="shared" ca="1" si="537"/>
        <v>0</v>
      </c>
      <c r="AM1315" s="26">
        <f t="shared" ca="1" si="538"/>
        <v>0</v>
      </c>
      <c r="AN1315" s="26">
        <f ca="1">IF(AM1315=0,0,COUNTIF($AM$19:AM1315,C1315*10+1))</f>
        <v>0</v>
      </c>
      <c r="AO1315" s="21">
        <f t="shared" ca="1" si="539"/>
        <v>0</v>
      </c>
      <c r="AP1315" s="33">
        <f t="shared" ca="1" si="540"/>
        <v>0</v>
      </c>
      <c r="AR1315" s="111">
        <v>0</v>
      </c>
      <c r="AS1315" s="26"/>
    </row>
    <row r="1316" spans="1:45" x14ac:dyDescent="0.2">
      <c r="A1316" s="15">
        <f>Daten!A1316</f>
        <v>41808</v>
      </c>
      <c r="B1316" s="8" t="str">
        <f>Daten!B1316</f>
        <v>Gunskirchen</v>
      </c>
      <c r="C1316" s="15">
        <f t="shared" si="516"/>
        <v>4</v>
      </c>
      <c r="D1316" s="10">
        <f>Daten!D1316</f>
        <v>0</v>
      </c>
      <c r="E1316" s="9">
        <f>Daten!E1316</f>
        <v>6276</v>
      </c>
      <c r="F1316" s="9">
        <f>Daten!F1316</f>
        <v>5856</v>
      </c>
      <c r="G1316" s="27">
        <f t="shared" si="517"/>
        <v>420</v>
      </c>
      <c r="H1316" s="29">
        <f t="shared" si="518"/>
        <v>7.1721311475409832E-2</v>
      </c>
      <c r="I1316" s="21">
        <f t="shared" si="519"/>
        <v>75.537739211066253</v>
      </c>
      <c r="J1316" s="21">
        <f t="shared" si="520"/>
        <v>344.46226078893375</v>
      </c>
      <c r="K1316" s="27">
        <f t="shared" si="521"/>
        <v>-172231.13039446686</v>
      </c>
      <c r="L1316" s="16">
        <f>Daten!G1316</f>
        <v>1011</v>
      </c>
      <c r="M1316" s="16">
        <f>Daten!H1316</f>
        <v>4140</v>
      </c>
      <c r="N1316" s="16">
        <f>Daten!I1316</f>
        <v>1125</v>
      </c>
      <c r="O1316" s="28">
        <f t="shared" si="522"/>
        <v>0.51594202898550723</v>
      </c>
      <c r="P1316" s="16">
        <f t="shared" si="523"/>
        <v>2289.4686491007237</v>
      </c>
      <c r="Q1316" s="21">
        <f t="shared" si="524"/>
        <v>-153.46864910072372</v>
      </c>
      <c r="R1316" s="27">
        <f t="shared" si="525"/>
        <v>-30693.729820144745</v>
      </c>
      <c r="S1316" s="9">
        <f>Daten!K1316</f>
        <v>33517</v>
      </c>
      <c r="T1316" s="9">
        <f>Daten!L1316</f>
        <v>637978</v>
      </c>
      <c r="U1316" s="9">
        <f>Daten!M1316</f>
        <v>5146877</v>
      </c>
      <c r="V1316" s="9">
        <f>Daten!N1316</f>
        <v>500</v>
      </c>
      <c r="W1316" s="9">
        <f>Daten!O1316</f>
        <v>500</v>
      </c>
      <c r="X1316" s="23">
        <f t="shared" si="526"/>
        <v>5818372</v>
      </c>
      <c r="Y1316" s="9">
        <f t="shared" si="527"/>
        <v>2219926.6868446665</v>
      </c>
      <c r="Z1316" s="21">
        <f t="shared" si="528"/>
        <v>3598445.3131553335</v>
      </c>
      <c r="AA1316" s="27">
        <f t="shared" si="529"/>
        <v>-359844.53131553339</v>
      </c>
      <c r="AB1316" s="32">
        <f t="shared" si="530"/>
        <v>-562769.39153014496</v>
      </c>
      <c r="AC1316" s="31">
        <f t="shared" si="531"/>
        <v>0</v>
      </c>
      <c r="AG1316" s="26">
        <f t="shared" si="532"/>
        <v>0</v>
      </c>
      <c r="AH1316" s="26">
        <f t="shared" si="533"/>
        <v>0</v>
      </c>
      <c r="AI1316" s="26">
        <f t="shared" si="534"/>
        <v>0</v>
      </c>
      <c r="AJ1316" s="26">
        <f t="shared" si="535"/>
        <v>1</v>
      </c>
      <c r="AK1316" s="26">
        <f t="shared" si="536"/>
        <v>0</v>
      </c>
      <c r="AL1316" s="26">
        <f t="shared" ca="1" si="537"/>
        <v>0</v>
      </c>
      <c r="AM1316" s="26">
        <f t="shared" ca="1" si="538"/>
        <v>0</v>
      </c>
      <c r="AN1316" s="26">
        <f ca="1">IF(AM1316=0,0,COUNTIF($AM$19:AM1316,C1316*10+1))</f>
        <v>0</v>
      </c>
      <c r="AO1316" s="21">
        <f t="shared" ca="1" si="539"/>
        <v>0</v>
      </c>
      <c r="AP1316" s="33">
        <f t="shared" ca="1" si="540"/>
        <v>0</v>
      </c>
      <c r="AR1316" s="111">
        <v>0</v>
      </c>
      <c r="AS1316" s="26"/>
    </row>
    <row r="1317" spans="1:45" x14ac:dyDescent="0.2">
      <c r="A1317" s="15">
        <f>Daten!A1317</f>
        <v>41809</v>
      </c>
      <c r="B1317" s="8" t="str">
        <f>Daten!B1317</f>
        <v>Holzhausen</v>
      </c>
      <c r="C1317" s="15">
        <f t="shared" si="516"/>
        <v>4</v>
      </c>
      <c r="D1317" s="10">
        <f>Daten!D1317</f>
        <v>0</v>
      </c>
      <c r="E1317" s="9">
        <f>Daten!E1317</f>
        <v>1032</v>
      </c>
      <c r="F1317" s="9">
        <f>Daten!F1317</f>
        <v>866</v>
      </c>
      <c r="G1317" s="27">
        <f t="shared" si="517"/>
        <v>166</v>
      </c>
      <c r="H1317" s="29">
        <f t="shared" si="518"/>
        <v>0.19168591224018475</v>
      </c>
      <c r="I1317" s="21">
        <f t="shared" si="519"/>
        <v>11.170710750816832</v>
      </c>
      <c r="J1317" s="21">
        <f t="shared" si="520"/>
        <v>154.82928924918318</v>
      </c>
      <c r="K1317" s="27">
        <f t="shared" si="521"/>
        <v>-77414.644624591587</v>
      </c>
      <c r="L1317" s="16">
        <f>Daten!G1317</f>
        <v>206</v>
      </c>
      <c r="M1317" s="16">
        <f>Daten!H1317</f>
        <v>720</v>
      </c>
      <c r="N1317" s="16">
        <f>Daten!I1317</f>
        <v>106</v>
      </c>
      <c r="O1317" s="28">
        <f t="shared" si="522"/>
        <v>0.43333333333333335</v>
      </c>
      <c r="P1317" s="16">
        <f t="shared" si="523"/>
        <v>398.1684607131694</v>
      </c>
      <c r="Q1317" s="21">
        <f t="shared" si="524"/>
        <v>-86.168460713169395</v>
      </c>
      <c r="R1317" s="27">
        <f t="shared" si="525"/>
        <v>-17233.692142633878</v>
      </c>
      <c r="S1317" s="9">
        <f>Daten!K1317</f>
        <v>10346</v>
      </c>
      <c r="T1317" s="9">
        <f>Daten!L1317</f>
        <v>64615</v>
      </c>
      <c r="U1317" s="9">
        <f>Daten!M1317</f>
        <v>705842</v>
      </c>
      <c r="V1317" s="9">
        <f>Daten!N1317</f>
        <v>500</v>
      </c>
      <c r="W1317" s="9">
        <f>Daten!O1317</f>
        <v>500</v>
      </c>
      <c r="X1317" s="23">
        <f t="shared" si="526"/>
        <v>780803</v>
      </c>
      <c r="Y1317" s="9">
        <f t="shared" si="527"/>
        <v>365035.74582914205</v>
      </c>
      <c r="Z1317" s="21">
        <f t="shared" si="528"/>
        <v>415767.25417085795</v>
      </c>
      <c r="AA1317" s="27">
        <f t="shared" si="529"/>
        <v>-41576.7254170858</v>
      </c>
      <c r="AB1317" s="32">
        <f t="shared" si="530"/>
        <v>-136225.06218431127</v>
      </c>
      <c r="AC1317" s="31">
        <f t="shared" si="531"/>
        <v>0</v>
      </c>
      <c r="AG1317" s="26">
        <f t="shared" si="532"/>
        <v>0</v>
      </c>
      <c r="AH1317" s="26">
        <f t="shared" si="533"/>
        <v>0</v>
      </c>
      <c r="AI1317" s="26">
        <f t="shared" si="534"/>
        <v>0</v>
      </c>
      <c r="AJ1317" s="26">
        <f t="shared" si="535"/>
        <v>1</v>
      </c>
      <c r="AK1317" s="26">
        <f t="shared" si="536"/>
        <v>0</v>
      </c>
      <c r="AL1317" s="26">
        <f t="shared" ca="1" si="537"/>
        <v>0</v>
      </c>
      <c r="AM1317" s="26">
        <f t="shared" ca="1" si="538"/>
        <v>0</v>
      </c>
      <c r="AN1317" s="26">
        <f ca="1">IF(AM1317=0,0,COUNTIF($AM$19:AM1317,C1317*10+1))</f>
        <v>0</v>
      </c>
      <c r="AO1317" s="21">
        <f t="shared" ca="1" si="539"/>
        <v>0</v>
      </c>
      <c r="AP1317" s="33">
        <f t="shared" ca="1" si="540"/>
        <v>0</v>
      </c>
      <c r="AR1317" s="111">
        <v>0</v>
      </c>
      <c r="AS1317" s="26"/>
    </row>
    <row r="1318" spans="1:45" x14ac:dyDescent="0.2">
      <c r="A1318" s="15">
        <f>Daten!A1318</f>
        <v>41810</v>
      </c>
      <c r="B1318" s="8" t="str">
        <f>Daten!B1318</f>
        <v>Krenglbach</v>
      </c>
      <c r="C1318" s="15">
        <f t="shared" si="516"/>
        <v>4</v>
      </c>
      <c r="D1318" s="10">
        <f>Daten!D1318</f>
        <v>0</v>
      </c>
      <c r="E1318" s="9">
        <f>Daten!E1318</f>
        <v>3177</v>
      </c>
      <c r="F1318" s="9">
        <f>Daten!F1318</f>
        <v>3075</v>
      </c>
      <c r="G1318" s="27">
        <f t="shared" si="517"/>
        <v>102</v>
      </c>
      <c r="H1318" s="29">
        <f t="shared" si="518"/>
        <v>3.3170731707317075E-2</v>
      </c>
      <c r="I1318" s="21">
        <f t="shared" si="519"/>
        <v>39.665052608269932</v>
      </c>
      <c r="J1318" s="21">
        <f t="shared" si="520"/>
        <v>62.334947391730068</v>
      </c>
      <c r="K1318" s="27">
        <f t="shared" si="521"/>
        <v>-31167.473695865036</v>
      </c>
      <c r="L1318" s="16">
        <f>Daten!G1318</f>
        <v>546</v>
      </c>
      <c r="M1318" s="16">
        <f>Daten!H1318</f>
        <v>2089</v>
      </c>
      <c r="N1318" s="16">
        <f>Daten!I1318</f>
        <v>542</v>
      </c>
      <c r="O1318" s="28">
        <f t="shared" si="522"/>
        <v>0.52082336045955002</v>
      </c>
      <c r="P1318" s="16">
        <f t="shared" si="523"/>
        <v>1155.2415478191817</v>
      </c>
      <c r="Q1318" s="21">
        <f t="shared" si="524"/>
        <v>-67.241547819181733</v>
      </c>
      <c r="R1318" s="27">
        <f t="shared" si="525"/>
        <v>-13448.309563836347</v>
      </c>
      <c r="S1318" s="9">
        <f>Daten!K1318</f>
        <v>17622</v>
      </c>
      <c r="T1318" s="9">
        <f>Daten!L1318</f>
        <v>294010</v>
      </c>
      <c r="U1318" s="9">
        <f>Daten!M1318</f>
        <v>727365</v>
      </c>
      <c r="V1318" s="9">
        <f>Daten!N1318</f>
        <v>500</v>
      </c>
      <c r="W1318" s="9">
        <f>Daten!O1318</f>
        <v>500</v>
      </c>
      <c r="X1318" s="23">
        <f t="shared" si="526"/>
        <v>1038997</v>
      </c>
      <c r="Y1318" s="9">
        <f t="shared" si="527"/>
        <v>1123758.2989333181</v>
      </c>
      <c r="Z1318" s="21">
        <f t="shared" si="528"/>
        <v>-84761.298933318118</v>
      </c>
      <c r="AA1318" s="27">
        <f t="shared" si="529"/>
        <v>8476.1298933318121</v>
      </c>
      <c r="AB1318" s="32">
        <f t="shared" si="530"/>
        <v>-36139.653366369574</v>
      </c>
      <c r="AC1318" s="31">
        <f t="shared" si="531"/>
        <v>0</v>
      </c>
      <c r="AG1318" s="26">
        <f t="shared" si="532"/>
        <v>0</v>
      </c>
      <c r="AH1318" s="26">
        <f t="shared" si="533"/>
        <v>0</v>
      </c>
      <c r="AI1318" s="26">
        <f t="shared" si="534"/>
        <v>0</v>
      </c>
      <c r="AJ1318" s="26">
        <f t="shared" si="535"/>
        <v>1</v>
      </c>
      <c r="AK1318" s="26">
        <f t="shared" si="536"/>
        <v>0</v>
      </c>
      <c r="AL1318" s="26">
        <f t="shared" ca="1" si="537"/>
        <v>0</v>
      </c>
      <c r="AM1318" s="26">
        <f t="shared" ca="1" si="538"/>
        <v>0</v>
      </c>
      <c r="AN1318" s="26">
        <f ca="1">IF(AM1318=0,0,COUNTIF($AM$19:AM1318,C1318*10+1))</f>
        <v>0</v>
      </c>
      <c r="AO1318" s="21">
        <f t="shared" ca="1" si="539"/>
        <v>0</v>
      </c>
      <c r="AP1318" s="33">
        <f t="shared" ca="1" si="540"/>
        <v>0</v>
      </c>
      <c r="AR1318" s="111">
        <v>0</v>
      </c>
      <c r="AS1318" s="26"/>
    </row>
    <row r="1319" spans="1:45" x14ac:dyDescent="0.2">
      <c r="A1319" s="15">
        <f>Daten!A1319</f>
        <v>41811</v>
      </c>
      <c r="B1319" s="8" t="str">
        <f>Daten!B1319</f>
        <v>Lambach</v>
      </c>
      <c r="C1319" s="15">
        <f t="shared" si="516"/>
        <v>4</v>
      </c>
      <c r="D1319" s="10">
        <f>Daten!D1319</f>
        <v>0</v>
      </c>
      <c r="E1319" s="9">
        <f>Daten!E1319</f>
        <v>3605</v>
      </c>
      <c r="F1319" s="9">
        <f>Daten!F1319</f>
        <v>3374</v>
      </c>
      <c r="G1319" s="27">
        <f t="shared" si="517"/>
        <v>231</v>
      </c>
      <c r="H1319" s="29">
        <f t="shared" si="518"/>
        <v>6.8464730290456438E-2</v>
      </c>
      <c r="I1319" s="21">
        <f t="shared" si="519"/>
        <v>43.521914634244794</v>
      </c>
      <c r="J1319" s="21">
        <f t="shared" si="520"/>
        <v>187.47808536575519</v>
      </c>
      <c r="K1319" s="27">
        <f t="shared" si="521"/>
        <v>-93739.042682877596</v>
      </c>
      <c r="L1319" s="16">
        <f>Daten!G1319</f>
        <v>549</v>
      </c>
      <c r="M1319" s="16">
        <f>Daten!H1319</f>
        <v>2360</v>
      </c>
      <c r="N1319" s="16">
        <f>Daten!I1319</f>
        <v>696</v>
      </c>
      <c r="O1319" s="28">
        <f t="shared" si="522"/>
        <v>0.52754237288135597</v>
      </c>
      <c r="P1319" s="16">
        <f t="shared" si="523"/>
        <v>1305.1077323376107</v>
      </c>
      <c r="Q1319" s="21">
        <f t="shared" si="524"/>
        <v>-60.107732337610742</v>
      </c>
      <c r="R1319" s="27">
        <f t="shared" si="525"/>
        <v>-12021.546467522148</v>
      </c>
      <c r="S1319" s="9">
        <f>Daten!K1319</f>
        <v>2431</v>
      </c>
      <c r="T1319" s="9">
        <f>Daten!L1319</f>
        <v>264804</v>
      </c>
      <c r="U1319" s="9">
        <f>Daten!M1319</f>
        <v>833400</v>
      </c>
      <c r="V1319" s="9">
        <f>Daten!N1319</f>
        <v>500</v>
      </c>
      <c r="W1319" s="9">
        <f>Daten!O1319</f>
        <v>500</v>
      </c>
      <c r="X1319" s="23">
        <f t="shared" si="526"/>
        <v>1100635</v>
      </c>
      <c r="Y1319" s="9">
        <f t="shared" si="527"/>
        <v>1275149.0927461796</v>
      </c>
      <c r="Z1319" s="21">
        <f t="shared" si="528"/>
        <v>-174514.09274617955</v>
      </c>
      <c r="AA1319" s="27">
        <f t="shared" si="529"/>
        <v>17451.409274617956</v>
      </c>
      <c r="AB1319" s="32">
        <f t="shared" si="530"/>
        <v>-88309.179875781789</v>
      </c>
      <c r="AC1319" s="31">
        <f t="shared" si="531"/>
        <v>0</v>
      </c>
      <c r="AG1319" s="26">
        <f t="shared" si="532"/>
        <v>0</v>
      </c>
      <c r="AH1319" s="26">
        <f t="shared" si="533"/>
        <v>0</v>
      </c>
      <c r="AI1319" s="26">
        <f t="shared" si="534"/>
        <v>0</v>
      </c>
      <c r="AJ1319" s="26">
        <f t="shared" si="535"/>
        <v>1</v>
      </c>
      <c r="AK1319" s="26">
        <f t="shared" si="536"/>
        <v>0</v>
      </c>
      <c r="AL1319" s="26">
        <f t="shared" ca="1" si="537"/>
        <v>0</v>
      </c>
      <c r="AM1319" s="26">
        <f t="shared" ca="1" si="538"/>
        <v>0</v>
      </c>
      <c r="AN1319" s="26">
        <f ca="1">IF(AM1319=0,0,COUNTIF($AM$19:AM1319,C1319*10+1))</f>
        <v>0</v>
      </c>
      <c r="AO1319" s="21">
        <f t="shared" ca="1" si="539"/>
        <v>0</v>
      </c>
      <c r="AP1319" s="33">
        <f t="shared" ca="1" si="540"/>
        <v>0</v>
      </c>
      <c r="AR1319" s="111">
        <v>0</v>
      </c>
      <c r="AS1319" s="26"/>
    </row>
    <row r="1320" spans="1:45" x14ac:dyDescent="0.2">
      <c r="A1320" s="15">
        <f>Daten!A1320</f>
        <v>41812</v>
      </c>
      <c r="B1320" s="8" t="str">
        <f>Daten!B1320</f>
        <v>Marchtrenk</v>
      </c>
      <c r="C1320" s="15">
        <f t="shared" si="516"/>
        <v>4</v>
      </c>
      <c r="D1320" s="10">
        <f>Daten!D1320</f>
        <v>0</v>
      </c>
      <c r="E1320" s="9">
        <f>Daten!E1320</f>
        <v>14038</v>
      </c>
      <c r="F1320" s="9">
        <f>Daten!F1320</f>
        <v>12928</v>
      </c>
      <c r="G1320" s="27">
        <f t="shared" si="517"/>
        <v>1110</v>
      </c>
      <c r="H1320" s="29">
        <f t="shared" si="518"/>
        <v>8.5860148514851492E-2</v>
      </c>
      <c r="I1320" s="21">
        <f t="shared" si="519"/>
        <v>166.76091060803697</v>
      </c>
      <c r="J1320" s="21">
        <f t="shared" si="520"/>
        <v>943.23908939196303</v>
      </c>
      <c r="K1320" s="27">
        <f t="shared" si="521"/>
        <v>-471619.54469598155</v>
      </c>
      <c r="L1320" s="16">
        <f>Daten!G1320</f>
        <v>2301</v>
      </c>
      <c r="M1320" s="16">
        <f>Daten!H1320</f>
        <v>9449</v>
      </c>
      <c r="N1320" s="16">
        <f>Daten!I1320</f>
        <v>2288</v>
      </c>
      <c r="O1320" s="28">
        <f t="shared" si="522"/>
        <v>0.48565985818605145</v>
      </c>
      <c r="P1320" s="16">
        <f t="shared" si="523"/>
        <v>5225.408035109358</v>
      </c>
      <c r="Q1320" s="21">
        <f t="shared" si="524"/>
        <v>-636.40803510935802</v>
      </c>
      <c r="R1320" s="27">
        <f t="shared" si="525"/>
        <v>-127281.6070218716</v>
      </c>
      <c r="S1320" s="9">
        <f>Daten!K1320</f>
        <v>11058</v>
      </c>
      <c r="T1320" s="9">
        <f>Daten!L1320</f>
        <v>1279075</v>
      </c>
      <c r="U1320" s="9">
        <f>Daten!M1320</f>
        <v>7950274</v>
      </c>
      <c r="V1320" s="9">
        <f>Daten!N1320</f>
        <v>500</v>
      </c>
      <c r="W1320" s="9">
        <f>Daten!O1320</f>
        <v>500</v>
      </c>
      <c r="X1320" s="23">
        <f t="shared" si="526"/>
        <v>9240407</v>
      </c>
      <c r="Y1320" s="9">
        <f t="shared" si="527"/>
        <v>4965476.5503386594</v>
      </c>
      <c r="Z1320" s="21">
        <f t="shared" si="528"/>
        <v>4274930.4496613406</v>
      </c>
      <c r="AA1320" s="27">
        <f t="shared" si="529"/>
        <v>-427493.04496613407</v>
      </c>
      <c r="AB1320" s="32">
        <f t="shared" si="530"/>
        <v>-1026394.1966839873</v>
      </c>
      <c r="AC1320" s="31">
        <f t="shared" si="531"/>
        <v>0</v>
      </c>
      <c r="AG1320" s="26">
        <f t="shared" si="532"/>
        <v>0</v>
      </c>
      <c r="AH1320" s="26">
        <f t="shared" si="533"/>
        <v>0</v>
      </c>
      <c r="AI1320" s="26">
        <f t="shared" si="534"/>
        <v>0</v>
      </c>
      <c r="AJ1320" s="26">
        <f t="shared" si="535"/>
        <v>1</v>
      </c>
      <c r="AK1320" s="26">
        <f t="shared" si="536"/>
        <v>0</v>
      </c>
      <c r="AL1320" s="26">
        <f t="shared" ca="1" si="537"/>
        <v>0</v>
      </c>
      <c r="AM1320" s="26">
        <f t="shared" ca="1" si="538"/>
        <v>0</v>
      </c>
      <c r="AN1320" s="26">
        <f ca="1">IF(AM1320=0,0,COUNTIF($AM$19:AM1320,C1320*10+1))</f>
        <v>0</v>
      </c>
      <c r="AO1320" s="21">
        <f t="shared" ca="1" si="539"/>
        <v>0</v>
      </c>
      <c r="AP1320" s="33">
        <f t="shared" ca="1" si="540"/>
        <v>0</v>
      </c>
      <c r="AR1320" s="111">
        <v>0</v>
      </c>
      <c r="AS1320" s="26"/>
    </row>
    <row r="1321" spans="1:45" x14ac:dyDescent="0.2">
      <c r="A1321" s="15">
        <f>Daten!A1321</f>
        <v>41813</v>
      </c>
      <c r="B1321" s="8" t="str">
        <f>Daten!B1321</f>
        <v>Neukirchen bei Lambach</v>
      </c>
      <c r="C1321" s="15">
        <f t="shared" si="516"/>
        <v>4</v>
      </c>
      <c r="D1321" s="10">
        <f>Daten!D1321</f>
        <v>0</v>
      </c>
      <c r="E1321" s="9">
        <f>Daten!E1321</f>
        <v>931</v>
      </c>
      <c r="F1321" s="9">
        <f>Daten!F1321</f>
        <v>908</v>
      </c>
      <c r="G1321" s="27">
        <f t="shared" si="517"/>
        <v>23</v>
      </c>
      <c r="H1321" s="29">
        <f t="shared" si="518"/>
        <v>2.5330396475770924E-2</v>
      </c>
      <c r="I1321" s="21">
        <f t="shared" si="519"/>
        <v>11.712477323027349</v>
      </c>
      <c r="J1321" s="21">
        <f t="shared" si="520"/>
        <v>11.287522676972651</v>
      </c>
      <c r="K1321" s="27">
        <f t="shared" si="521"/>
        <v>-5643.7613384863253</v>
      </c>
      <c r="L1321" s="16">
        <f>Daten!G1321</f>
        <v>154</v>
      </c>
      <c r="M1321" s="16">
        <f>Daten!H1321</f>
        <v>611</v>
      </c>
      <c r="N1321" s="16">
        <f>Daten!I1321</f>
        <v>166</v>
      </c>
      <c r="O1321" s="28">
        <f t="shared" si="522"/>
        <v>0.52373158756137483</v>
      </c>
      <c r="P1321" s="16">
        <f t="shared" si="523"/>
        <v>337.89017985520348</v>
      </c>
      <c r="Q1321" s="21">
        <f t="shared" si="524"/>
        <v>-17.890179855203485</v>
      </c>
      <c r="R1321" s="27">
        <f t="shared" si="525"/>
        <v>-3578.0359710406969</v>
      </c>
      <c r="S1321" s="9">
        <f>Daten!K1321</f>
        <v>11092</v>
      </c>
      <c r="T1321" s="9">
        <f>Daten!L1321</f>
        <v>52967</v>
      </c>
      <c r="U1321" s="9">
        <f>Daten!M1321</f>
        <v>188389</v>
      </c>
      <c r="V1321" s="9">
        <f>Daten!N1321</f>
        <v>500</v>
      </c>
      <c r="W1321" s="9">
        <f>Daten!O1321</f>
        <v>500</v>
      </c>
      <c r="X1321" s="23">
        <f t="shared" si="526"/>
        <v>252448</v>
      </c>
      <c r="Y1321" s="9">
        <f t="shared" si="527"/>
        <v>329310.34822377062</v>
      </c>
      <c r="Z1321" s="21">
        <f t="shared" si="528"/>
        <v>-76862.348223770619</v>
      </c>
      <c r="AA1321" s="27">
        <f t="shared" si="529"/>
        <v>7686.2348223770623</v>
      </c>
      <c r="AB1321" s="32">
        <f t="shared" si="530"/>
        <v>-1535.5624871499604</v>
      </c>
      <c r="AC1321" s="31">
        <f t="shared" si="531"/>
        <v>0</v>
      </c>
      <c r="AG1321" s="26">
        <f t="shared" si="532"/>
        <v>0</v>
      </c>
      <c r="AH1321" s="26">
        <f t="shared" si="533"/>
        <v>0</v>
      </c>
      <c r="AI1321" s="26">
        <f t="shared" si="534"/>
        <v>0</v>
      </c>
      <c r="AJ1321" s="26">
        <f t="shared" si="535"/>
        <v>1</v>
      </c>
      <c r="AK1321" s="26">
        <f t="shared" si="536"/>
        <v>0</v>
      </c>
      <c r="AL1321" s="26">
        <f t="shared" ca="1" si="537"/>
        <v>0</v>
      </c>
      <c r="AM1321" s="26">
        <f t="shared" ca="1" si="538"/>
        <v>0</v>
      </c>
      <c r="AN1321" s="26">
        <f ca="1">IF(AM1321=0,0,COUNTIF($AM$19:AM1321,C1321*10+1))</f>
        <v>0</v>
      </c>
      <c r="AO1321" s="21">
        <f t="shared" ca="1" si="539"/>
        <v>0</v>
      </c>
      <c r="AP1321" s="33">
        <f t="shared" ca="1" si="540"/>
        <v>0</v>
      </c>
      <c r="AR1321" s="111">
        <v>0</v>
      </c>
      <c r="AS1321" s="26"/>
    </row>
    <row r="1322" spans="1:45" x14ac:dyDescent="0.2">
      <c r="A1322" s="15">
        <f>Daten!A1322</f>
        <v>41814</v>
      </c>
      <c r="B1322" s="8" t="str">
        <f>Daten!B1322</f>
        <v>Offenhausen</v>
      </c>
      <c r="C1322" s="15">
        <f t="shared" si="516"/>
        <v>4</v>
      </c>
      <c r="D1322" s="10">
        <f>Daten!D1322</f>
        <v>0</v>
      </c>
      <c r="E1322" s="9">
        <f>Daten!E1322</f>
        <v>1710</v>
      </c>
      <c r="F1322" s="9">
        <f>Daten!F1322</f>
        <v>1605</v>
      </c>
      <c r="G1322" s="27">
        <f t="shared" si="517"/>
        <v>105</v>
      </c>
      <c r="H1322" s="29">
        <f t="shared" si="518"/>
        <v>6.5420560747663545E-2</v>
      </c>
      <c r="I1322" s="21">
        <f t="shared" si="519"/>
        <v>20.703222580901866</v>
      </c>
      <c r="J1322" s="21">
        <f t="shared" si="520"/>
        <v>84.296777419098134</v>
      </c>
      <c r="K1322" s="27">
        <f t="shared" si="521"/>
        <v>-42148.388709549065</v>
      </c>
      <c r="L1322" s="16">
        <f>Daten!G1322</f>
        <v>299</v>
      </c>
      <c r="M1322" s="16">
        <f>Daten!H1322</f>
        <v>1156</v>
      </c>
      <c r="N1322" s="16">
        <f>Daten!I1322</f>
        <v>255</v>
      </c>
      <c r="O1322" s="28">
        <f t="shared" si="522"/>
        <v>0.47923875432525953</v>
      </c>
      <c r="P1322" s="16">
        <f t="shared" si="523"/>
        <v>639.28158414503309</v>
      </c>
      <c r="Q1322" s="21">
        <f t="shared" si="524"/>
        <v>-85.281584145033094</v>
      </c>
      <c r="R1322" s="27">
        <f t="shared" si="525"/>
        <v>-17056.316829006617</v>
      </c>
      <c r="S1322" s="9">
        <f>Daten!K1322</f>
        <v>12551</v>
      </c>
      <c r="T1322" s="9">
        <f>Daten!L1322</f>
        <v>89308</v>
      </c>
      <c r="U1322" s="9">
        <f>Daten!M1322</f>
        <v>232691</v>
      </c>
      <c r="V1322" s="9">
        <f>Daten!N1322</f>
        <v>500</v>
      </c>
      <c r="W1322" s="9">
        <f>Daten!O1322</f>
        <v>500</v>
      </c>
      <c r="X1322" s="23">
        <f t="shared" si="526"/>
        <v>334550</v>
      </c>
      <c r="Y1322" s="9">
        <f t="shared" si="527"/>
        <v>604855.74163549708</v>
      </c>
      <c r="Z1322" s="21">
        <f t="shared" si="528"/>
        <v>-270305.74163549708</v>
      </c>
      <c r="AA1322" s="27">
        <f t="shared" si="529"/>
        <v>27030.574163549711</v>
      </c>
      <c r="AB1322" s="32">
        <f t="shared" si="530"/>
        <v>-32174.131375005971</v>
      </c>
      <c r="AC1322" s="31">
        <f t="shared" si="531"/>
        <v>0</v>
      </c>
      <c r="AG1322" s="26">
        <f t="shared" si="532"/>
        <v>0</v>
      </c>
      <c r="AH1322" s="26">
        <f t="shared" si="533"/>
        <v>0</v>
      </c>
      <c r="AI1322" s="26">
        <f t="shared" si="534"/>
        <v>0</v>
      </c>
      <c r="AJ1322" s="26">
        <f t="shared" si="535"/>
        <v>1</v>
      </c>
      <c r="AK1322" s="26">
        <f t="shared" si="536"/>
        <v>0</v>
      </c>
      <c r="AL1322" s="26">
        <f t="shared" ca="1" si="537"/>
        <v>0</v>
      </c>
      <c r="AM1322" s="26">
        <f t="shared" ca="1" si="538"/>
        <v>0</v>
      </c>
      <c r="AN1322" s="26">
        <f ca="1">IF(AM1322=0,0,COUNTIF($AM$19:AM1322,C1322*10+1))</f>
        <v>0</v>
      </c>
      <c r="AO1322" s="21">
        <f t="shared" ca="1" si="539"/>
        <v>0</v>
      </c>
      <c r="AP1322" s="33">
        <f t="shared" ca="1" si="540"/>
        <v>0</v>
      </c>
      <c r="AR1322" s="111">
        <v>0</v>
      </c>
      <c r="AS1322" s="26"/>
    </row>
    <row r="1323" spans="1:45" x14ac:dyDescent="0.2">
      <c r="A1323" s="15">
        <f>Daten!A1323</f>
        <v>41815</v>
      </c>
      <c r="B1323" s="8" t="str">
        <f>Daten!B1323</f>
        <v>Pennewang</v>
      </c>
      <c r="C1323" s="15">
        <f t="shared" si="516"/>
        <v>4</v>
      </c>
      <c r="D1323" s="10">
        <f>Daten!D1323</f>
        <v>0</v>
      </c>
      <c r="E1323" s="9">
        <f>Daten!E1323</f>
        <v>919</v>
      </c>
      <c r="F1323" s="9">
        <f>Daten!F1323</f>
        <v>896</v>
      </c>
      <c r="G1323" s="27">
        <f t="shared" si="517"/>
        <v>23</v>
      </c>
      <c r="H1323" s="29">
        <f t="shared" si="518"/>
        <v>2.5669642857142856E-2</v>
      </c>
      <c r="I1323" s="21">
        <f t="shared" si="519"/>
        <v>11.557686873824343</v>
      </c>
      <c r="J1323" s="21">
        <f t="shared" si="520"/>
        <v>11.442313126175657</v>
      </c>
      <c r="K1323" s="27">
        <f t="shared" si="521"/>
        <v>-5721.1565630878285</v>
      </c>
      <c r="L1323" s="16">
        <f>Daten!G1323</f>
        <v>173</v>
      </c>
      <c r="M1323" s="16">
        <f>Daten!H1323</f>
        <v>613</v>
      </c>
      <c r="N1323" s="16">
        <f>Daten!I1323</f>
        <v>133</v>
      </c>
      <c r="O1323" s="28">
        <f t="shared" si="522"/>
        <v>0.49918433931484502</v>
      </c>
      <c r="P1323" s="16">
        <f t="shared" si="523"/>
        <v>338.99620335718447</v>
      </c>
      <c r="Q1323" s="21">
        <f t="shared" si="524"/>
        <v>-32.99620335718447</v>
      </c>
      <c r="R1323" s="27">
        <f t="shared" si="525"/>
        <v>-6599.2406714368935</v>
      </c>
      <c r="S1323" s="9">
        <f>Daten!K1323</f>
        <v>15820</v>
      </c>
      <c r="T1323" s="9">
        <f>Daten!L1323</f>
        <v>45609</v>
      </c>
      <c r="U1323" s="9">
        <f>Daten!M1323</f>
        <v>75261</v>
      </c>
      <c r="V1323" s="9">
        <f>Daten!N1323</f>
        <v>500</v>
      </c>
      <c r="W1323" s="9">
        <f>Daten!O1323</f>
        <v>500</v>
      </c>
      <c r="X1323" s="23">
        <f t="shared" si="526"/>
        <v>136690</v>
      </c>
      <c r="Y1323" s="9">
        <f t="shared" si="527"/>
        <v>325065.74652808293</v>
      </c>
      <c r="Z1323" s="21">
        <f t="shared" si="528"/>
        <v>-188375.74652808293</v>
      </c>
      <c r="AA1323" s="27">
        <f t="shared" si="529"/>
        <v>18837.574652808293</v>
      </c>
      <c r="AB1323" s="32">
        <f t="shared" si="530"/>
        <v>6517.1774182835707</v>
      </c>
      <c r="AC1323" s="31">
        <f t="shared" si="531"/>
        <v>6517.1774182835707</v>
      </c>
      <c r="AG1323" s="26">
        <f t="shared" si="532"/>
        <v>-5721.1565630878285</v>
      </c>
      <c r="AH1323" s="26">
        <f t="shared" si="533"/>
        <v>18837.574652808293</v>
      </c>
      <c r="AI1323" s="26">
        <f t="shared" si="534"/>
        <v>13116.418089720464</v>
      </c>
      <c r="AJ1323" s="26">
        <f t="shared" si="535"/>
        <v>1</v>
      </c>
      <c r="AK1323" s="26">
        <f t="shared" si="536"/>
        <v>13116.418089720464</v>
      </c>
      <c r="AL1323" s="26">
        <f t="shared" ca="1" si="537"/>
        <v>25055</v>
      </c>
      <c r="AM1323" s="26">
        <f t="shared" ca="1" si="538"/>
        <v>41</v>
      </c>
      <c r="AN1323" s="26">
        <f ca="1">IF(AM1323=0,0,COUNTIF($AM$19:AM1323,C1323*10+1))</f>
        <v>191</v>
      </c>
      <c r="AO1323" s="21">
        <f t="shared" ca="1" si="539"/>
        <v>0</v>
      </c>
      <c r="AP1323" s="33">
        <f t="shared" ca="1" si="540"/>
        <v>25055</v>
      </c>
      <c r="AR1323" s="111">
        <v>11325</v>
      </c>
      <c r="AS1323" s="26"/>
    </row>
    <row r="1324" spans="1:45" x14ac:dyDescent="0.2">
      <c r="A1324" s="15">
        <f>Daten!A1324</f>
        <v>41816</v>
      </c>
      <c r="B1324" s="8" t="str">
        <f>Daten!B1324</f>
        <v>Pichl bei Wels</v>
      </c>
      <c r="C1324" s="15">
        <f t="shared" si="516"/>
        <v>4</v>
      </c>
      <c r="D1324" s="10">
        <f>Daten!D1324</f>
        <v>0</v>
      </c>
      <c r="E1324" s="9">
        <f>Daten!E1324</f>
        <v>2914</v>
      </c>
      <c r="F1324" s="9">
        <f>Daten!F1324</f>
        <v>2800</v>
      </c>
      <c r="G1324" s="27">
        <f t="shared" si="517"/>
        <v>114</v>
      </c>
      <c r="H1324" s="29">
        <f t="shared" si="518"/>
        <v>4.0714285714285717E-2</v>
      </c>
      <c r="I1324" s="21">
        <f t="shared" si="519"/>
        <v>36.117771480701073</v>
      </c>
      <c r="J1324" s="21">
        <f t="shared" si="520"/>
        <v>77.882228519298934</v>
      </c>
      <c r="K1324" s="27">
        <f t="shared" si="521"/>
        <v>-38941.114259649468</v>
      </c>
      <c r="L1324" s="16">
        <f>Daten!G1324</f>
        <v>476</v>
      </c>
      <c r="M1324" s="16">
        <f>Daten!H1324</f>
        <v>1967</v>
      </c>
      <c r="N1324" s="16">
        <f>Daten!I1324</f>
        <v>471</v>
      </c>
      <c r="O1324" s="28">
        <f t="shared" si="522"/>
        <v>0.48144382308083378</v>
      </c>
      <c r="P1324" s="16">
        <f t="shared" si="523"/>
        <v>1087.774114198339</v>
      </c>
      <c r="Q1324" s="21">
        <f t="shared" si="524"/>
        <v>-140.77411419833902</v>
      </c>
      <c r="R1324" s="27">
        <f t="shared" si="525"/>
        <v>-28154.822839667802</v>
      </c>
      <c r="S1324" s="9">
        <f>Daten!K1324</f>
        <v>19870</v>
      </c>
      <c r="T1324" s="9">
        <f>Daten!L1324</f>
        <v>193215</v>
      </c>
      <c r="U1324" s="9">
        <f>Daten!M1324</f>
        <v>860236</v>
      </c>
      <c r="V1324" s="9">
        <f>Daten!N1324</f>
        <v>500</v>
      </c>
      <c r="W1324" s="9">
        <f>Daten!O1324</f>
        <v>500</v>
      </c>
      <c r="X1324" s="23">
        <f t="shared" si="526"/>
        <v>1073321</v>
      </c>
      <c r="Y1324" s="9">
        <f t="shared" si="527"/>
        <v>1030730.7784361629</v>
      </c>
      <c r="Z1324" s="21">
        <f t="shared" si="528"/>
        <v>42590.221563837142</v>
      </c>
      <c r="AA1324" s="27">
        <f t="shared" si="529"/>
        <v>-4259.022156383714</v>
      </c>
      <c r="AB1324" s="32">
        <f t="shared" si="530"/>
        <v>-71354.959255700975</v>
      </c>
      <c r="AC1324" s="31">
        <f t="shared" si="531"/>
        <v>0</v>
      </c>
      <c r="AG1324" s="26">
        <f t="shared" si="532"/>
        <v>0</v>
      </c>
      <c r="AH1324" s="26">
        <f t="shared" si="533"/>
        <v>0</v>
      </c>
      <c r="AI1324" s="26">
        <f t="shared" si="534"/>
        <v>0</v>
      </c>
      <c r="AJ1324" s="26">
        <f t="shared" si="535"/>
        <v>1</v>
      </c>
      <c r="AK1324" s="26">
        <f t="shared" si="536"/>
        <v>0</v>
      </c>
      <c r="AL1324" s="26">
        <f t="shared" ca="1" si="537"/>
        <v>0</v>
      </c>
      <c r="AM1324" s="26">
        <f t="shared" ca="1" si="538"/>
        <v>0</v>
      </c>
      <c r="AN1324" s="26">
        <f ca="1">IF(AM1324=0,0,COUNTIF($AM$19:AM1324,C1324*10+1))</f>
        <v>0</v>
      </c>
      <c r="AO1324" s="21">
        <f t="shared" ca="1" si="539"/>
        <v>0</v>
      </c>
      <c r="AP1324" s="33">
        <f t="shared" ca="1" si="540"/>
        <v>0</v>
      </c>
      <c r="AR1324" s="111">
        <v>0</v>
      </c>
      <c r="AS1324" s="26"/>
    </row>
    <row r="1325" spans="1:45" x14ac:dyDescent="0.2">
      <c r="A1325" s="15">
        <f>Daten!A1325</f>
        <v>41817</v>
      </c>
      <c r="B1325" s="8" t="str">
        <f>Daten!B1325</f>
        <v>Sattledt</v>
      </c>
      <c r="C1325" s="15">
        <f t="shared" si="516"/>
        <v>4</v>
      </c>
      <c r="D1325" s="10">
        <f>Daten!D1325</f>
        <v>0</v>
      </c>
      <c r="E1325" s="9">
        <f>Daten!E1325</f>
        <v>2712</v>
      </c>
      <c r="F1325" s="9">
        <f>Daten!F1325</f>
        <v>2619</v>
      </c>
      <c r="G1325" s="27">
        <f t="shared" si="517"/>
        <v>93</v>
      </c>
      <c r="H1325" s="29">
        <f t="shared" si="518"/>
        <v>3.5509736540664374E-2</v>
      </c>
      <c r="I1325" s="21">
        <f t="shared" si="519"/>
        <v>33.783015538555752</v>
      </c>
      <c r="J1325" s="21">
        <f t="shared" si="520"/>
        <v>59.216984461444248</v>
      </c>
      <c r="K1325" s="27">
        <f t="shared" si="521"/>
        <v>-29608.492230722124</v>
      </c>
      <c r="L1325" s="16">
        <f>Daten!G1325</f>
        <v>450</v>
      </c>
      <c r="M1325" s="16">
        <f>Daten!H1325</f>
        <v>1830</v>
      </c>
      <c r="N1325" s="16">
        <f>Daten!I1325</f>
        <v>432</v>
      </c>
      <c r="O1325" s="28">
        <f t="shared" si="522"/>
        <v>0.4819672131147541</v>
      </c>
      <c r="P1325" s="16">
        <f t="shared" si="523"/>
        <v>1012.0115043126389</v>
      </c>
      <c r="Q1325" s="21">
        <f t="shared" si="524"/>
        <v>-130.01150431263886</v>
      </c>
      <c r="R1325" s="27">
        <f t="shared" si="525"/>
        <v>-26002.300862527773</v>
      </c>
      <c r="S1325" s="9">
        <f>Daten!K1325</f>
        <v>27229</v>
      </c>
      <c r="T1325" s="9">
        <f>Daten!L1325</f>
        <v>419354</v>
      </c>
      <c r="U1325" s="9">
        <f>Daten!M1325</f>
        <v>5418996</v>
      </c>
      <c r="V1325" s="9">
        <f>Daten!N1325</f>
        <v>500</v>
      </c>
      <c r="W1325" s="9">
        <f>Daten!O1325</f>
        <v>500</v>
      </c>
      <c r="X1325" s="23">
        <f t="shared" si="526"/>
        <v>5865579</v>
      </c>
      <c r="Y1325" s="9">
        <f t="shared" si="527"/>
        <v>959279.98322541988</v>
      </c>
      <c r="Z1325" s="21">
        <f t="shared" si="528"/>
        <v>4906299.0167745799</v>
      </c>
      <c r="AA1325" s="27">
        <f t="shared" si="529"/>
        <v>-490629.90167745802</v>
      </c>
      <c r="AB1325" s="32">
        <f t="shared" si="530"/>
        <v>-546240.69477070798</v>
      </c>
      <c r="AC1325" s="31">
        <f t="shared" si="531"/>
        <v>0</v>
      </c>
      <c r="AG1325" s="26">
        <f t="shared" si="532"/>
        <v>0</v>
      </c>
      <c r="AH1325" s="26">
        <f t="shared" si="533"/>
        <v>0</v>
      </c>
      <c r="AI1325" s="26">
        <f t="shared" si="534"/>
        <v>0</v>
      </c>
      <c r="AJ1325" s="26">
        <f t="shared" si="535"/>
        <v>1</v>
      </c>
      <c r="AK1325" s="26">
        <f t="shared" si="536"/>
        <v>0</v>
      </c>
      <c r="AL1325" s="26">
        <f t="shared" ca="1" si="537"/>
        <v>0</v>
      </c>
      <c r="AM1325" s="26">
        <f t="shared" ca="1" si="538"/>
        <v>0</v>
      </c>
      <c r="AN1325" s="26">
        <f ca="1">IF(AM1325=0,0,COUNTIF($AM$19:AM1325,C1325*10+1))</f>
        <v>0</v>
      </c>
      <c r="AO1325" s="21">
        <f t="shared" ca="1" si="539"/>
        <v>0</v>
      </c>
      <c r="AP1325" s="33">
        <f t="shared" ca="1" si="540"/>
        <v>0</v>
      </c>
      <c r="AR1325" s="111">
        <v>0</v>
      </c>
      <c r="AS1325" s="26"/>
    </row>
    <row r="1326" spans="1:45" x14ac:dyDescent="0.2">
      <c r="A1326" s="15">
        <f>Daten!A1326</f>
        <v>41818</v>
      </c>
      <c r="B1326" s="8" t="str">
        <f>Daten!B1326</f>
        <v>Schleißheim</v>
      </c>
      <c r="C1326" s="15">
        <f t="shared" si="516"/>
        <v>4</v>
      </c>
      <c r="D1326" s="10">
        <f>Daten!D1326</f>
        <v>0</v>
      </c>
      <c r="E1326" s="9">
        <f>Daten!E1326</f>
        <v>1425</v>
      </c>
      <c r="F1326" s="9">
        <f>Daten!F1326</f>
        <v>1305</v>
      </c>
      <c r="G1326" s="27">
        <f t="shared" si="517"/>
        <v>120</v>
      </c>
      <c r="H1326" s="29">
        <f t="shared" si="518"/>
        <v>9.1954022988505746E-2</v>
      </c>
      <c r="I1326" s="21">
        <f t="shared" si="519"/>
        <v>16.833461350826752</v>
      </c>
      <c r="J1326" s="21">
        <f t="shared" si="520"/>
        <v>103.16653864917325</v>
      </c>
      <c r="K1326" s="27">
        <f t="shared" si="521"/>
        <v>-51583.269324586625</v>
      </c>
      <c r="L1326" s="16">
        <f>Daten!G1326</f>
        <v>279</v>
      </c>
      <c r="M1326" s="16">
        <f>Daten!H1326</f>
        <v>951</v>
      </c>
      <c r="N1326" s="16">
        <f>Daten!I1326</f>
        <v>195</v>
      </c>
      <c r="O1326" s="28">
        <f t="shared" si="522"/>
        <v>0.49842271293375395</v>
      </c>
      <c r="P1326" s="16">
        <f t="shared" si="523"/>
        <v>525.91417519197785</v>
      </c>
      <c r="Q1326" s="21">
        <f t="shared" si="524"/>
        <v>-51.914175191977847</v>
      </c>
      <c r="R1326" s="27">
        <f t="shared" si="525"/>
        <v>-10382.835038395569</v>
      </c>
      <c r="S1326" s="9">
        <f>Daten!K1326</f>
        <v>7522</v>
      </c>
      <c r="T1326" s="9">
        <f>Daten!L1326</f>
        <v>98288</v>
      </c>
      <c r="U1326" s="9">
        <f>Daten!M1326</f>
        <v>87606</v>
      </c>
      <c r="V1326" s="9">
        <f>Daten!N1326</f>
        <v>500</v>
      </c>
      <c r="W1326" s="9">
        <f>Daten!O1326</f>
        <v>500</v>
      </c>
      <c r="X1326" s="23">
        <f t="shared" si="526"/>
        <v>193416</v>
      </c>
      <c r="Y1326" s="9">
        <f t="shared" si="527"/>
        <v>504046.45136291423</v>
      </c>
      <c r="Z1326" s="21">
        <f t="shared" si="528"/>
        <v>-310630.45136291423</v>
      </c>
      <c r="AA1326" s="27">
        <f t="shared" si="529"/>
        <v>31063.045136291425</v>
      </c>
      <c r="AB1326" s="32">
        <f t="shared" si="530"/>
        <v>-30903.05922669077</v>
      </c>
      <c r="AC1326" s="31">
        <f t="shared" si="531"/>
        <v>0</v>
      </c>
      <c r="AG1326" s="26">
        <f t="shared" si="532"/>
        <v>0</v>
      </c>
      <c r="AH1326" s="26">
        <f t="shared" si="533"/>
        <v>0</v>
      </c>
      <c r="AI1326" s="26">
        <f t="shared" si="534"/>
        <v>0</v>
      </c>
      <c r="AJ1326" s="26">
        <f t="shared" si="535"/>
        <v>1</v>
      </c>
      <c r="AK1326" s="26">
        <f t="shared" si="536"/>
        <v>0</v>
      </c>
      <c r="AL1326" s="26">
        <f t="shared" ca="1" si="537"/>
        <v>0</v>
      </c>
      <c r="AM1326" s="26">
        <f t="shared" ca="1" si="538"/>
        <v>0</v>
      </c>
      <c r="AN1326" s="26">
        <f ca="1">IF(AM1326=0,0,COUNTIF($AM$19:AM1326,C1326*10+1))</f>
        <v>0</v>
      </c>
      <c r="AO1326" s="21">
        <f t="shared" ca="1" si="539"/>
        <v>0</v>
      </c>
      <c r="AP1326" s="33">
        <f t="shared" ca="1" si="540"/>
        <v>0</v>
      </c>
      <c r="AR1326" s="111">
        <v>0</v>
      </c>
      <c r="AS1326" s="26"/>
    </row>
    <row r="1327" spans="1:45" x14ac:dyDescent="0.2">
      <c r="A1327" s="15">
        <f>Daten!A1327</f>
        <v>41819</v>
      </c>
      <c r="B1327" s="8" t="str">
        <f>Daten!B1327</f>
        <v>Sipbachzell</v>
      </c>
      <c r="C1327" s="15">
        <f t="shared" si="516"/>
        <v>4</v>
      </c>
      <c r="D1327" s="10">
        <f>Daten!D1327</f>
        <v>0</v>
      </c>
      <c r="E1327" s="9">
        <f>Daten!E1327</f>
        <v>2081</v>
      </c>
      <c r="F1327" s="9">
        <f>Daten!F1327</f>
        <v>1932</v>
      </c>
      <c r="G1327" s="27">
        <f t="shared" si="517"/>
        <v>149</v>
      </c>
      <c r="H1327" s="29">
        <f t="shared" si="518"/>
        <v>7.7122153209109728E-2</v>
      </c>
      <c r="I1327" s="21">
        <f t="shared" si="519"/>
        <v>24.921262321683741</v>
      </c>
      <c r="J1327" s="21">
        <f t="shared" si="520"/>
        <v>124.07873767831626</v>
      </c>
      <c r="K1327" s="27">
        <f t="shared" si="521"/>
        <v>-62039.368839158131</v>
      </c>
      <c r="L1327" s="16">
        <f>Daten!G1327</f>
        <v>392</v>
      </c>
      <c r="M1327" s="16">
        <f>Daten!H1327</f>
        <v>1388</v>
      </c>
      <c r="N1327" s="16">
        <f>Daten!I1327</f>
        <v>301</v>
      </c>
      <c r="O1327" s="28">
        <f t="shared" si="522"/>
        <v>0.49927953890489912</v>
      </c>
      <c r="P1327" s="16">
        <f t="shared" si="523"/>
        <v>767.58031037483204</v>
      </c>
      <c r="Q1327" s="21">
        <f t="shared" si="524"/>
        <v>-74.580310374832038</v>
      </c>
      <c r="R1327" s="27">
        <f t="shared" si="525"/>
        <v>-14916.062074966409</v>
      </c>
      <c r="S1327" s="9">
        <f>Daten!K1327</f>
        <v>34957</v>
      </c>
      <c r="T1327" s="9">
        <f>Daten!L1327</f>
        <v>135948</v>
      </c>
      <c r="U1327" s="9">
        <f>Daten!M1327</f>
        <v>400948</v>
      </c>
      <c r="V1327" s="9">
        <f>Daten!N1327</f>
        <v>500</v>
      </c>
      <c r="W1327" s="9">
        <f>Daten!O1327</f>
        <v>500</v>
      </c>
      <c r="X1327" s="23">
        <f t="shared" si="526"/>
        <v>571853</v>
      </c>
      <c r="Y1327" s="9">
        <f t="shared" si="527"/>
        <v>736084.67739384167</v>
      </c>
      <c r="Z1327" s="21">
        <f t="shared" si="528"/>
        <v>-164231.67739384167</v>
      </c>
      <c r="AA1327" s="27">
        <f t="shared" si="529"/>
        <v>16423.167739384167</v>
      </c>
      <c r="AB1327" s="32">
        <f t="shared" si="530"/>
        <v>-60532.263174740365</v>
      </c>
      <c r="AC1327" s="31">
        <f t="shared" si="531"/>
        <v>0</v>
      </c>
      <c r="AG1327" s="26">
        <f t="shared" si="532"/>
        <v>0</v>
      </c>
      <c r="AH1327" s="26">
        <f t="shared" si="533"/>
        <v>0</v>
      </c>
      <c r="AI1327" s="26">
        <f t="shared" si="534"/>
        <v>0</v>
      </c>
      <c r="AJ1327" s="26">
        <f t="shared" si="535"/>
        <v>1</v>
      </c>
      <c r="AK1327" s="26">
        <f t="shared" si="536"/>
        <v>0</v>
      </c>
      <c r="AL1327" s="26">
        <f t="shared" ca="1" si="537"/>
        <v>0</v>
      </c>
      <c r="AM1327" s="26">
        <f t="shared" ca="1" si="538"/>
        <v>0</v>
      </c>
      <c r="AN1327" s="26">
        <f ca="1">IF(AM1327=0,0,COUNTIF($AM$19:AM1327,C1327*10+1))</f>
        <v>0</v>
      </c>
      <c r="AO1327" s="21">
        <f t="shared" ca="1" si="539"/>
        <v>0</v>
      </c>
      <c r="AP1327" s="33">
        <f t="shared" ca="1" si="540"/>
        <v>0</v>
      </c>
      <c r="AR1327" s="111">
        <v>0</v>
      </c>
      <c r="AS1327" s="26"/>
    </row>
    <row r="1328" spans="1:45" x14ac:dyDescent="0.2">
      <c r="A1328" s="15">
        <f>Daten!A1328</f>
        <v>41820</v>
      </c>
      <c r="B1328" s="8" t="str">
        <f>Daten!B1328</f>
        <v>Stadl-Paura</v>
      </c>
      <c r="C1328" s="15">
        <f t="shared" si="516"/>
        <v>4</v>
      </c>
      <c r="D1328" s="10">
        <f>Daten!D1328</f>
        <v>0</v>
      </c>
      <c r="E1328" s="9">
        <f>Daten!E1328</f>
        <v>5004</v>
      </c>
      <c r="F1328" s="9">
        <f>Daten!F1328</f>
        <v>4952</v>
      </c>
      <c r="G1328" s="27">
        <f t="shared" si="517"/>
        <v>52</v>
      </c>
      <c r="H1328" s="29">
        <f t="shared" si="518"/>
        <v>1.050080775444265E-2</v>
      </c>
      <c r="I1328" s="21">
        <f t="shared" si="519"/>
        <v>63.876858704439897</v>
      </c>
      <c r="J1328" s="21">
        <f t="shared" si="520"/>
        <v>-11.876858704439897</v>
      </c>
      <c r="K1328" s="27">
        <f t="shared" si="521"/>
        <v>5938.4293522199487</v>
      </c>
      <c r="L1328" s="16">
        <f>Daten!G1328</f>
        <v>680</v>
      </c>
      <c r="M1328" s="16">
        <f>Daten!H1328</f>
        <v>3282</v>
      </c>
      <c r="N1328" s="16">
        <f>Daten!I1328</f>
        <v>1042</v>
      </c>
      <c r="O1328" s="28">
        <f t="shared" si="522"/>
        <v>0.52468007312614262</v>
      </c>
      <c r="P1328" s="16">
        <f t="shared" si="523"/>
        <v>1814.9845667508637</v>
      </c>
      <c r="Q1328" s="21">
        <f t="shared" si="524"/>
        <v>-92.984566750863678</v>
      </c>
      <c r="R1328" s="27">
        <f t="shared" si="525"/>
        <v>-18596.913350172734</v>
      </c>
      <c r="S1328" s="9">
        <f>Daten!K1328</f>
        <v>2841</v>
      </c>
      <c r="T1328" s="9">
        <f>Daten!L1328</f>
        <v>316930</v>
      </c>
      <c r="U1328" s="9">
        <f>Daten!M1328</f>
        <v>884933</v>
      </c>
      <c r="V1328" s="9">
        <f>Daten!N1328</f>
        <v>500</v>
      </c>
      <c r="W1328" s="9">
        <f>Daten!O1328</f>
        <v>500</v>
      </c>
      <c r="X1328" s="23">
        <f t="shared" si="526"/>
        <v>1204704</v>
      </c>
      <c r="Y1328" s="9">
        <f t="shared" si="527"/>
        <v>1769998.9071017704</v>
      </c>
      <c r="Z1328" s="21">
        <f t="shared" si="528"/>
        <v>-565294.9071017704</v>
      </c>
      <c r="AA1328" s="27">
        <f t="shared" si="529"/>
        <v>56529.490710177044</v>
      </c>
      <c r="AB1328" s="32">
        <f t="shared" si="530"/>
        <v>43871.006712224262</v>
      </c>
      <c r="AC1328" s="31">
        <f t="shared" si="531"/>
        <v>43871.006712224262</v>
      </c>
      <c r="AG1328" s="26">
        <f t="shared" si="532"/>
        <v>5938.4293522199487</v>
      </c>
      <c r="AH1328" s="26">
        <f t="shared" si="533"/>
        <v>56529.490710177044</v>
      </c>
      <c r="AI1328" s="26">
        <f t="shared" si="534"/>
        <v>62467.920062396995</v>
      </c>
      <c r="AJ1328" s="26">
        <f t="shared" si="535"/>
        <v>1</v>
      </c>
      <c r="AK1328" s="26">
        <f t="shared" si="536"/>
        <v>62467.920062396995</v>
      </c>
      <c r="AL1328" s="26">
        <f t="shared" ca="1" si="537"/>
        <v>119324</v>
      </c>
      <c r="AM1328" s="26">
        <f t="shared" ca="1" si="538"/>
        <v>41</v>
      </c>
      <c r="AN1328" s="26">
        <f ca="1">IF(AM1328=0,0,COUNTIF($AM$19:AM1328,C1328*10+1))</f>
        <v>192</v>
      </c>
      <c r="AO1328" s="21">
        <f t="shared" ca="1" si="539"/>
        <v>0</v>
      </c>
      <c r="AP1328" s="33">
        <f t="shared" ca="1" si="540"/>
        <v>119324</v>
      </c>
      <c r="AR1328" s="111">
        <v>53934</v>
      </c>
      <c r="AS1328" s="26"/>
    </row>
    <row r="1329" spans="1:45" x14ac:dyDescent="0.2">
      <c r="A1329" s="15">
        <f>Daten!A1329</f>
        <v>41821</v>
      </c>
      <c r="B1329" s="8" t="str">
        <f>Daten!B1329</f>
        <v>Steinerkirchen an der Traun</v>
      </c>
      <c r="C1329" s="15">
        <f t="shared" si="516"/>
        <v>4</v>
      </c>
      <c r="D1329" s="10">
        <f>Daten!D1329</f>
        <v>0</v>
      </c>
      <c r="E1329" s="9">
        <f>Daten!E1329</f>
        <v>2390</v>
      </c>
      <c r="F1329" s="9">
        <f>Daten!F1329</f>
        <v>2375</v>
      </c>
      <c r="G1329" s="27">
        <f t="shared" si="517"/>
        <v>15</v>
      </c>
      <c r="H1329" s="29">
        <f t="shared" si="518"/>
        <v>6.3157894736842104E-3</v>
      </c>
      <c r="I1329" s="21">
        <f t="shared" si="519"/>
        <v>30.635609738094661</v>
      </c>
      <c r="J1329" s="21">
        <f t="shared" si="520"/>
        <v>-15.635609738094661</v>
      </c>
      <c r="K1329" s="27">
        <f t="shared" si="521"/>
        <v>7817.8048690473306</v>
      </c>
      <c r="L1329" s="16">
        <f>Daten!G1329</f>
        <v>420</v>
      </c>
      <c r="M1329" s="16">
        <f>Daten!H1329</f>
        <v>1523</v>
      </c>
      <c r="N1329" s="16">
        <f>Daten!I1329</f>
        <v>447</v>
      </c>
      <c r="O1329" s="28">
        <f t="shared" si="522"/>
        <v>0.56927117531188443</v>
      </c>
      <c r="P1329" s="16">
        <f t="shared" si="523"/>
        <v>842.23689675855132</v>
      </c>
      <c r="Q1329" s="21">
        <f t="shared" si="524"/>
        <v>24.763103241448675</v>
      </c>
      <c r="R1329" s="27">
        <f t="shared" si="525"/>
        <v>4952.6206482897351</v>
      </c>
      <c r="S1329" s="9">
        <f>Daten!K1329</f>
        <v>41593</v>
      </c>
      <c r="T1329" s="9">
        <f>Daten!L1329</f>
        <v>146395</v>
      </c>
      <c r="U1329" s="9">
        <f>Daten!M1329</f>
        <v>283885</v>
      </c>
      <c r="V1329" s="9">
        <f>Daten!N1329</f>
        <v>500</v>
      </c>
      <c r="W1329" s="9">
        <f>Daten!O1329</f>
        <v>500</v>
      </c>
      <c r="X1329" s="23">
        <f t="shared" si="526"/>
        <v>471873</v>
      </c>
      <c r="Y1329" s="9">
        <f t="shared" si="527"/>
        <v>845383.17105779995</v>
      </c>
      <c r="Z1329" s="21">
        <f t="shared" si="528"/>
        <v>-373510.17105779995</v>
      </c>
      <c r="AA1329" s="27">
        <f t="shared" si="529"/>
        <v>37351.017105779996</v>
      </c>
      <c r="AB1329" s="32">
        <f t="shared" si="530"/>
        <v>50121.442623117066</v>
      </c>
      <c r="AC1329" s="31">
        <f t="shared" si="531"/>
        <v>50121.442623117066</v>
      </c>
      <c r="AG1329" s="26">
        <f t="shared" si="532"/>
        <v>7817.8048690473306</v>
      </c>
      <c r="AH1329" s="26">
        <f t="shared" si="533"/>
        <v>37351.017105779996</v>
      </c>
      <c r="AI1329" s="26">
        <f t="shared" si="534"/>
        <v>45168.821974827326</v>
      </c>
      <c r="AJ1329" s="26">
        <f t="shared" si="535"/>
        <v>1</v>
      </c>
      <c r="AK1329" s="26">
        <f t="shared" si="536"/>
        <v>45168.821974827326</v>
      </c>
      <c r="AL1329" s="26">
        <f t="shared" ca="1" si="537"/>
        <v>86280</v>
      </c>
      <c r="AM1329" s="26">
        <f t="shared" ca="1" si="538"/>
        <v>41</v>
      </c>
      <c r="AN1329" s="26">
        <f ca="1">IF(AM1329=0,0,COUNTIF($AM$19:AM1329,C1329*10+1))</f>
        <v>193</v>
      </c>
      <c r="AO1329" s="21">
        <f t="shared" ca="1" si="539"/>
        <v>0</v>
      </c>
      <c r="AP1329" s="33">
        <f t="shared" ca="1" si="540"/>
        <v>86280</v>
      </c>
      <c r="AR1329" s="111">
        <v>38998</v>
      </c>
      <c r="AS1329" s="26"/>
    </row>
    <row r="1330" spans="1:45" x14ac:dyDescent="0.2">
      <c r="A1330" s="15">
        <f>Daten!A1330</f>
        <v>41822</v>
      </c>
      <c r="B1330" s="8" t="str">
        <f>Daten!B1330</f>
        <v>Steinhaus</v>
      </c>
      <c r="C1330" s="15">
        <f t="shared" si="516"/>
        <v>4</v>
      </c>
      <c r="D1330" s="10">
        <f>Daten!D1330</f>
        <v>0</v>
      </c>
      <c r="E1330" s="9">
        <f>Daten!E1330</f>
        <v>2265</v>
      </c>
      <c r="F1330" s="9">
        <f>Daten!F1330</f>
        <v>1983</v>
      </c>
      <c r="G1330" s="27">
        <f t="shared" si="517"/>
        <v>282</v>
      </c>
      <c r="H1330" s="29">
        <f t="shared" si="518"/>
        <v>0.14220877458396369</v>
      </c>
      <c r="I1330" s="21">
        <f t="shared" si="519"/>
        <v>25.579121730796512</v>
      </c>
      <c r="J1330" s="21">
        <f t="shared" si="520"/>
        <v>256.42087826920351</v>
      </c>
      <c r="K1330" s="27">
        <f t="shared" si="521"/>
        <v>-128210.43913460175</v>
      </c>
      <c r="L1330" s="16">
        <f>Daten!G1330</f>
        <v>397</v>
      </c>
      <c r="M1330" s="16">
        <f>Daten!H1330</f>
        <v>1462</v>
      </c>
      <c r="N1330" s="16">
        <f>Daten!I1330</f>
        <v>406</v>
      </c>
      <c r="O1330" s="28">
        <f t="shared" si="522"/>
        <v>0.5492476060191519</v>
      </c>
      <c r="P1330" s="16">
        <f t="shared" si="523"/>
        <v>808.50317994813008</v>
      </c>
      <c r="Q1330" s="21">
        <f t="shared" si="524"/>
        <v>-5.5031799481300823</v>
      </c>
      <c r="R1330" s="27">
        <f t="shared" si="525"/>
        <v>-1100.6359896260165</v>
      </c>
      <c r="S1330" s="9">
        <f>Daten!K1330</f>
        <v>30910</v>
      </c>
      <c r="T1330" s="9">
        <f>Daten!L1330</f>
        <v>207466</v>
      </c>
      <c r="U1330" s="9">
        <f>Daten!M1330</f>
        <v>2379586</v>
      </c>
      <c r="V1330" s="9">
        <f>Daten!N1330</f>
        <v>500</v>
      </c>
      <c r="W1330" s="9">
        <f>Daten!O1330</f>
        <v>500</v>
      </c>
      <c r="X1330" s="23">
        <f t="shared" si="526"/>
        <v>2617962</v>
      </c>
      <c r="Y1330" s="9">
        <f t="shared" si="527"/>
        <v>801168.57006105315</v>
      </c>
      <c r="Z1330" s="21">
        <f t="shared" si="528"/>
        <v>1816793.4299389469</v>
      </c>
      <c r="AA1330" s="27">
        <f t="shared" si="529"/>
        <v>-181679.34299389471</v>
      </c>
      <c r="AB1330" s="32">
        <f t="shared" si="530"/>
        <v>-310990.4181181225</v>
      </c>
      <c r="AC1330" s="31">
        <f t="shared" si="531"/>
        <v>0</v>
      </c>
      <c r="AG1330" s="26">
        <f t="shared" si="532"/>
        <v>0</v>
      </c>
      <c r="AH1330" s="26">
        <f t="shared" si="533"/>
        <v>0</v>
      </c>
      <c r="AI1330" s="26">
        <f t="shared" si="534"/>
        <v>0</v>
      </c>
      <c r="AJ1330" s="26">
        <f t="shared" si="535"/>
        <v>1</v>
      </c>
      <c r="AK1330" s="26">
        <f t="shared" si="536"/>
        <v>0</v>
      </c>
      <c r="AL1330" s="26">
        <f t="shared" ca="1" si="537"/>
        <v>0</v>
      </c>
      <c r="AM1330" s="26">
        <f t="shared" ca="1" si="538"/>
        <v>0</v>
      </c>
      <c r="AN1330" s="26">
        <f ca="1">IF(AM1330=0,0,COUNTIF($AM$19:AM1330,C1330*10+1))</f>
        <v>0</v>
      </c>
      <c r="AO1330" s="21">
        <f t="shared" ca="1" si="539"/>
        <v>0</v>
      </c>
      <c r="AP1330" s="33">
        <f t="shared" ca="1" si="540"/>
        <v>0</v>
      </c>
      <c r="AR1330" s="111">
        <v>0</v>
      </c>
      <c r="AS1330" s="26"/>
    </row>
    <row r="1331" spans="1:45" x14ac:dyDescent="0.2">
      <c r="A1331" s="15">
        <f>Daten!A1331</f>
        <v>41823</v>
      </c>
      <c r="B1331" s="8" t="str">
        <f>Daten!B1331</f>
        <v>Thalheim bei Wels</v>
      </c>
      <c r="C1331" s="15">
        <f t="shared" si="516"/>
        <v>4</v>
      </c>
      <c r="D1331" s="10">
        <f>Daten!D1331</f>
        <v>0</v>
      </c>
      <c r="E1331" s="9">
        <f>Daten!E1331</f>
        <v>5531</v>
      </c>
      <c r="F1331" s="9">
        <f>Daten!F1331</f>
        <v>5485</v>
      </c>
      <c r="G1331" s="27">
        <f t="shared" si="517"/>
        <v>46</v>
      </c>
      <c r="H1331" s="29">
        <f t="shared" si="518"/>
        <v>8.386508659981768E-3</v>
      </c>
      <c r="I1331" s="21">
        <f t="shared" si="519"/>
        <v>70.752134489873356</v>
      </c>
      <c r="J1331" s="21">
        <f t="shared" si="520"/>
        <v>-24.752134489873356</v>
      </c>
      <c r="K1331" s="27">
        <f t="shared" si="521"/>
        <v>12376.067244936678</v>
      </c>
      <c r="L1331" s="16">
        <f>Daten!G1331</f>
        <v>817</v>
      </c>
      <c r="M1331" s="16">
        <f>Daten!H1331</f>
        <v>3538</v>
      </c>
      <c r="N1331" s="16">
        <f>Daten!I1331</f>
        <v>1176</v>
      </c>
      <c r="O1331" s="28">
        <f t="shared" si="522"/>
        <v>0.56331260599208588</v>
      </c>
      <c r="P1331" s="16">
        <f t="shared" si="523"/>
        <v>1956.555575004435</v>
      </c>
      <c r="Q1331" s="21">
        <f t="shared" si="524"/>
        <v>36.444424995564987</v>
      </c>
      <c r="R1331" s="27">
        <f t="shared" si="525"/>
        <v>7288.8849991129973</v>
      </c>
      <c r="S1331" s="9">
        <f>Daten!K1331</f>
        <v>15835</v>
      </c>
      <c r="T1331" s="9">
        <f>Daten!L1331</f>
        <v>608013</v>
      </c>
      <c r="U1331" s="9">
        <f>Daten!M1331</f>
        <v>3139918</v>
      </c>
      <c r="V1331" s="9">
        <f>Daten!N1331</f>
        <v>500</v>
      </c>
      <c r="W1331" s="9">
        <f>Daten!O1331</f>
        <v>500</v>
      </c>
      <c r="X1331" s="23">
        <f t="shared" si="526"/>
        <v>3763766</v>
      </c>
      <c r="Y1331" s="9">
        <f t="shared" si="527"/>
        <v>1956407.664904055</v>
      </c>
      <c r="Z1331" s="21">
        <f t="shared" si="528"/>
        <v>1807358.335095945</v>
      </c>
      <c r="AA1331" s="27">
        <f t="shared" si="529"/>
        <v>-180735.83350959452</v>
      </c>
      <c r="AB1331" s="32">
        <f t="shared" si="530"/>
        <v>-161070.88126554486</v>
      </c>
      <c r="AC1331" s="31">
        <f t="shared" si="531"/>
        <v>0</v>
      </c>
      <c r="AG1331" s="26">
        <f t="shared" si="532"/>
        <v>0</v>
      </c>
      <c r="AH1331" s="26">
        <f t="shared" si="533"/>
        <v>0</v>
      </c>
      <c r="AI1331" s="26">
        <f t="shared" si="534"/>
        <v>0</v>
      </c>
      <c r="AJ1331" s="26">
        <f t="shared" si="535"/>
        <v>1</v>
      </c>
      <c r="AK1331" s="26">
        <f t="shared" si="536"/>
        <v>0</v>
      </c>
      <c r="AL1331" s="26">
        <f t="shared" ca="1" si="537"/>
        <v>0</v>
      </c>
      <c r="AM1331" s="26">
        <f t="shared" ca="1" si="538"/>
        <v>0</v>
      </c>
      <c r="AN1331" s="26">
        <f ca="1">IF(AM1331=0,0,COUNTIF($AM$19:AM1331,C1331*10+1))</f>
        <v>0</v>
      </c>
      <c r="AO1331" s="21">
        <f t="shared" ca="1" si="539"/>
        <v>0</v>
      </c>
      <c r="AP1331" s="33">
        <f t="shared" ca="1" si="540"/>
        <v>0</v>
      </c>
      <c r="AR1331" s="111">
        <v>0</v>
      </c>
      <c r="AS1331" s="26"/>
    </row>
    <row r="1332" spans="1:45" x14ac:dyDescent="0.2">
      <c r="A1332" s="15">
        <f>Daten!A1332</f>
        <v>41824</v>
      </c>
      <c r="B1332" s="8" t="str">
        <f>Daten!B1332</f>
        <v>Weißkirchen an der Traun</v>
      </c>
      <c r="C1332" s="15">
        <f t="shared" si="516"/>
        <v>4</v>
      </c>
      <c r="D1332" s="10">
        <f>Daten!D1332</f>
        <v>0</v>
      </c>
      <c r="E1332" s="9">
        <f>Daten!E1332</f>
        <v>3424</v>
      </c>
      <c r="F1332" s="9">
        <f>Daten!F1332</f>
        <v>3344</v>
      </c>
      <c r="G1332" s="27">
        <f t="shared" si="517"/>
        <v>80</v>
      </c>
      <c r="H1332" s="29">
        <f t="shared" si="518"/>
        <v>2.3923444976076555E-2</v>
      </c>
      <c r="I1332" s="21">
        <f t="shared" si="519"/>
        <v>43.13493851123728</v>
      </c>
      <c r="J1332" s="21">
        <f t="shared" si="520"/>
        <v>36.86506148876272</v>
      </c>
      <c r="K1332" s="27">
        <f t="shared" si="521"/>
        <v>-18432.530744381362</v>
      </c>
      <c r="L1332" s="16">
        <f>Daten!G1332</f>
        <v>554</v>
      </c>
      <c r="M1332" s="16">
        <f>Daten!H1332</f>
        <v>2313</v>
      </c>
      <c r="N1332" s="16">
        <f>Daten!I1332</f>
        <v>557</v>
      </c>
      <c r="O1332" s="28">
        <f t="shared" si="522"/>
        <v>0.48032857760484221</v>
      </c>
      <c r="P1332" s="16">
        <f t="shared" si="523"/>
        <v>1279.1161800410566</v>
      </c>
      <c r="Q1332" s="21">
        <f t="shared" si="524"/>
        <v>-168.11618004105662</v>
      </c>
      <c r="R1332" s="27">
        <f t="shared" si="525"/>
        <v>-33623.236008211323</v>
      </c>
      <c r="S1332" s="9">
        <f>Daten!K1332</f>
        <v>19952</v>
      </c>
      <c r="T1332" s="9">
        <f>Daten!L1332</f>
        <v>333050</v>
      </c>
      <c r="U1332" s="9">
        <f>Daten!M1332</f>
        <v>1259235</v>
      </c>
      <c r="V1332" s="9">
        <f>Daten!N1332</f>
        <v>500</v>
      </c>
      <c r="W1332" s="9">
        <f>Daten!O1332</f>
        <v>500</v>
      </c>
      <c r="X1332" s="23">
        <f t="shared" si="526"/>
        <v>1612237</v>
      </c>
      <c r="Y1332" s="9">
        <f t="shared" si="527"/>
        <v>1211126.3505028901</v>
      </c>
      <c r="Z1332" s="21">
        <f t="shared" si="528"/>
        <v>401110.64949710993</v>
      </c>
      <c r="AA1332" s="27">
        <f t="shared" si="529"/>
        <v>-40111.064949710999</v>
      </c>
      <c r="AB1332" s="32">
        <f t="shared" si="530"/>
        <v>-92166.83170230368</v>
      </c>
      <c r="AC1332" s="31">
        <f t="shared" si="531"/>
        <v>0</v>
      </c>
      <c r="AG1332" s="26">
        <f t="shared" si="532"/>
        <v>0</v>
      </c>
      <c r="AH1332" s="26">
        <f t="shared" si="533"/>
        <v>0</v>
      </c>
      <c r="AI1332" s="26">
        <f t="shared" si="534"/>
        <v>0</v>
      </c>
      <c r="AJ1332" s="26">
        <f t="shared" si="535"/>
        <v>1</v>
      </c>
      <c r="AK1332" s="26">
        <f t="shared" si="536"/>
        <v>0</v>
      </c>
      <c r="AL1332" s="26">
        <f t="shared" ca="1" si="537"/>
        <v>0</v>
      </c>
      <c r="AM1332" s="26">
        <f t="shared" ca="1" si="538"/>
        <v>0</v>
      </c>
      <c r="AN1332" s="26">
        <f ca="1">IF(AM1332=0,0,COUNTIF($AM$19:AM1332,C1332*10+1))</f>
        <v>0</v>
      </c>
      <c r="AO1332" s="21">
        <f t="shared" ca="1" si="539"/>
        <v>0</v>
      </c>
      <c r="AP1332" s="33">
        <f t="shared" ca="1" si="540"/>
        <v>0</v>
      </c>
      <c r="AR1332" s="111">
        <v>0</v>
      </c>
      <c r="AS1332" s="26"/>
    </row>
    <row r="1333" spans="1:45" x14ac:dyDescent="0.2">
      <c r="A1333" s="15">
        <f>Daten!A1333</f>
        <v>50101</v>
      </c>
      <c r="B1333" s="8" t="str">
        <f>Daten!B1333</f>
        <v>Salzburg</v>
      </c>
      <c r="C1333" s="15">
        <f t="shared" si="516"/>
        <v>5</v>
      </c>
      <c r="D1333" s="10">
        <f>Daten!D1333</f>
        <v>1</v>
      </c>
      <c r="E1333" s="9">
        <f>Daten!E1333</f>
        <v>154964</v>
      </c>
      <c r="F1333" s="9">
        <f>Daten!F1333</f>
        <v>150394</v>
      </c>
      <c r="G1333" s="27">
        <f t="shared" si="517"/>
        <v>4570</v>
      </c>
      <c r="H1333" s="29">
        <f t="shared" si="518"/>
        <v>3.0386850539250235E-2</v>
      </c>
      <c r="I1333" s="21">
        <f t="shared" si="519"/>
        <v>1939.9629014530562</v>
      </c>
      <c r="J1333" s="21">
        <f t="shared" si="520"/>
        <v>2630.0370985469435</v>
      </c>
      <c r="K1333" s="27">
        <f t="shared" si="521"/>
        <v>-1315018.5492734718</v>
      </c>
      <c r="L1333" s="16">
        <f>Daten!G1333</f>
        <v>19990</v>
      </c>
      <c r="M1333" s="16">
        <f>Daten!H1333</f>
        <v>103193</v>
      </c>
      <c r="N1333" s="16">
        <f>Daten!I1333</f>
        <v>31780</v>
      </c>
      <c r="O1333" s="28">
        <f t="shared" si="522"/>
        <v>0.50168131559311191</v>
      </c>
      <c r="P1333" s="16">
        <f t="shared" si="523"/>
        <v>57066.941619964011</v>
      </c>
      <c r="Q1333" s="21">
        <f t="shared" si="524"/>
        <v>-5296.9416199640109</v>
      </c>
      <c r="R1333" s="27">
        <f t="shared" si="525"/>
        <v>-1059388.3239928023</v>
      </c>
      <c r="S1333" s="9">
        <f>Daten!K1333</f>
        <v>19718</v>
      </c>
      <c r="T1333" s="9">
        <f>Daten!L1333</f>
        <v>14931639</v>
      </c>
      <c r="U1333" s="9">
        <f>Daten!M1333</f>
        <v>87971539</v>
      </c>
      <c r="V1333" s="9">
        <f>Daten!N1333</f>
        <v>500</v>
      </c>
      <c r="W1333" s="9">
        <f>Daten!O1333</f>
        <v>500</v>
      </c>
      <c r="X1333" s="23">
        <f t="shared" si="526"/>
        <v>102922896</v>
      </c>
      <c r="Y1333" s="9">
        <f t="shared" si="527"/>
        <v>54813371.430879042</v>
      </c>
      <c r="Z1333" s="21">
        <f t="shared" si="528"/>
        <v>48109524.569120958</v>
      </c>
      <c r="AA1333" s="27">
        <f t="shared" si="529"/>
        <v>-4810952.4569120957</v>
      </c>
      <c r="AB1333" s="32">
        <f t="shared" si="530"/>
        <v>-7185359.3301783698</v>
      </c>
      <c r="AC1333" s="31">
        <f t="shared" si="531"/>
        <v>0</v>
      </c>
      <c r="AG1333" s="26">
        <f t="shared" si="532"/>
        <v>0</v>
      </c>
      <c r="AH1333" s="26">
        <f t="shared" si="533"/>
        <v>0</v>
      </c>
      <c r="AI1333" s="26">
        <f t="shared" si="534"/>
        <v>0</v>
      </c>
      <c r="AJ1333" s="26">
        <f t="shared" si="535"/>
        <v>1</v>
      </c>
      <c r="AK1333" s="26">
        <f t="shared" si="536"/>
        <v>0</v>
      </c>
      <c r="AL1333" s="26">
        <f t="shared" ca="1" si="537"/>
        <v>0</v>
      </c>
      <c r="AM1333" s="26">
        <f t="shared" ca="1" si="538"/>
        <v>0</v>
      </c>
      <c r="AN1333" s="26">
        <f ca="1">IF(AM1333=0,0,COUNTIF($AM$19:AM1333,C1333*10+1))</f>
        <v>0</v>
      </c>
      <c r="AO1333" s="21">
        <f t="shared" ca="1" si="539"/>
        <v>0</v>
      </c>
      <c r="AP1333" s="33">
        <f t="shared" ca="1" si="540"/>
        <v>0</v>
      </c>
      <c r="AR1333" s="111">
        <v>0</v>
      </c>
      <c r="AS1333" s="26"/>
    </row>
    <row r="1334" spans="1:45" x14ac:dyDescent="0.2">
      <c r="A1334" s="15">
        <f>Daten!A1334</f>
        <v>50201</v>
      </c>
      <c r="B1334" s="8" t="str">
        <f>Daten!B1334</f>
        <v>Abtenau</v>
      </c>
      <c r="C1334" s="15">
        <f t="shared" si="516"/>
        <v>5</v>
      </c>
      <c r="D1334" s="10">
        <f>Daten!D1334</f>
        <v>0</v>
      </c>
      <c r="E1334" s="9">
        <f>Daten!E1334</f>
        <v>5912</v>
      </c>
      <c r="F1334" s="9">
        <f>Daten!F1334</f>
        <v>5765</v>
      </c>
      <c r="G1334" s="27">
        <f t="shared" si="517"/>
        <v>147</v>
      </c>
      <c r="H1334" s="29">
        <f t="shared" si="518"/>
        <v>2.5498699045967042E-2</v>
      </c>
      <c r="I1334" s="21">
        <f t="shared" si="519"/>
        <v>74.36391163794346</v>
      </c>
      <c r="J1334" s="21">
        <f t="shared" si="520"/>
        <v>72.63608836205654</v>
      </c>
      <c r="K1334" s="27">
        <f t="shared" si="521"/>
        <v>-36318.044181028272</v>
      </c>
      <c r="L1334" s="16">
        <f>Daten!G1334</f>
        <v>887</v>
      </c>
      <c r="M1334" s="16">
        <f>Daten!H1334</f>
        <v>3926</v>
      </c>
      <c r="N1334" s="16">
        <f>Daten!I1334</f>
        <v>1099</v>
      </c>
      <c r="O1334" s="28">
        <f t="shared" si="522"/>
        <v>0.50585838003056549</v>
      </c>
      <c r="P1334" s="16">
        <f t="shared" si="523"/>
        <v>2171.1241343887541</v>
      </c>
      <c r="Q1334" s="21">
        <f t="shared" si="524"/>
        <v>-185.1241343887541</v>
      </c>
      <c r="R1334" s="27">
        <f t="shared" si="525"/>
        <v>-37024.82687775082</v>
      </c>
      <c r="S1334" s="9">
        <f>Daten!K1334</f>
        <v>51651</v>
      </c>
      <c r="T1334" s="9">
        <f>Daten!L1334</f>
        <v>535139</v>
      </c>
      <c r="U1334" s="9">
        <f>Daten!M1334</f>
        <v>1695005</v>
      </c>
      <c r="V1334" s="9">
        <f>Daten!N1334</f>
        <v>500</v>
      </c>
      <c r="W1334" s="9">
        <f>Daten!O1334</f>
        <v>500</v>
      </c>
      <c r="X1334" s="23">
        <f t="shared" si="526"/>
        <v>2281795</v>
      </c>
      <c r="Y1334" s="9">
        <f t="shared" si="527"/>
        <v>2091173.7687421395</v>
      </c>
      <c r="Z1334" s="21">
        <f t="shared" si="528"/>
        <v>190621.23125786055</v>
      </c>
      <c r="AA1334" s="27">
        <f t="shared" si="529"/>
        <v>-19062.123125786056</v>
      </c>
      <c r="AB1334" s="32">
        <f t="shared" si="530"/>
        <v>-92404.994184565148</v>
      </c>
      <c r="AC1334" s="31">
        <f t="shared" si="531"/>
        <v>0</v>
      </c>
      <c r="AG1334" s="26">
        <f t="shared" si="532"/>
        <v>0</v>
      </c>
      <c r="AH1334" s="26">
        <f t="shared" si="533"/>
        <v>0</v>
      </c>
      <c r="AI1334" s="26">
        <f t="shared" si="534"/>
        <v>0</v>
      </c>
      <c r="AJ1334" s="26">
        <f t="shared" si="535"/>
        <v>1</v>
      </c>
      <c r="AK1334" s="26">
        <f t="shared" si="536"/>
        <v>0</v>
      </c>
      <c r="AL1334" s="26">
        <f t="shared" ca="1" si="537"/>
        <v>0</v>
      </c>
      <c r="AM1334" s="26">
        <f t="shared" ca="1" si="538"/>
        <v>0</v>
      </c>
      <c r="AN1334" s="26">
        <f ca="1">IF(AM1334=0,0,COUNTIF($AM$19:AM1334,C1334*10+1))</f>
        <v>0</v>
      </c>
      <c r="AO1334" s="21">
        <f t="shared" ca="1" si="539"/>
        <v>0</v>
      </c>
      <c r="AP1334" s="33">
        <f t="shared" ca="1" si="540"/>
        <v>0</v>
      </c>
      <c r="AR1334" s="111">
        <v>0</v>
      </c>
      <c r="AS1334" s="26"/>
    </row>
    <row r="1335" spans="1:45" x14ac:dyDescent="0.2">
      <c r="A1335" s="15">
        <f>Daten!A1335</f>
        <v>50202</v>
      </c>
      <c r="B1335" s="8" t="str">
        <f>Daten!B1335</f>
        <v>Adnet</v>
      </c>
      <c r="C1335" s="15">
        <f t="shared" si="516"/>
        <v>5</v>
      </c>
      <c r="D1335" s="10">
        <f>Daten!D1335</f>
        <v>0</v>
      </c>
      <c r="E1335" s="9">
        <f>Daten!E1335</f>
        <v>3608</v>
      </c>
      <c r="F1335" s="9">
        <f>Daten!F1335</f>
        <v>3510</v>
      </c>
      <c r="G1335" s="27">
        <f t="shared" si="517"/>
        <v>98</v>
      </c>
      <c r="H1335" s="29">
        <f t="shared" si="518"/>
        <v>2.792022792022792E-2</v>
      </c>
      <c r="I1335" s="21">
        <f t="shared" si="519"/>
        <v>45.276206391878844</v>
      </c>
      <c r="J1335" s="21">
        <f t="shared" si="520"/>
        <v>52.723793608121156</v>
      </c>
      <c r="K1335" s="27">
        <f t="shared" si="521"/>
        <v>-26361.89680406058</v>
      </c>
      <c r="L1335" s="16">
        <f>Daten!G1335</f>
        <v>569</v>
      </c>
      <c r="M1335" s="16">
        <f>Daten!H1335</f>
        <v>2358</v>
      </c>
      <c r="N1335" s="16">
        <f>Daten!I1335</f>
        <v>681</v>
      </c>
      <c r="O1335" s="28">
        <f t="shared" si="522"/>
        <v>0.53011026293469043</v>
      </c>
      <c r="P1335" s="16">
        <f t="shared" si="523"/>
        <v>1304.0017088356296</v>
      </c>
      <c r="Q1335" s="21">
        <f t="shared" si="524"/>
        <v>-54.001708835629643</v>
      </c>
      <c r="R1335" s="27">
        <f t="shared" si="525"/>
        <v>-10800.341767125929</v>
      </c>
      <c r="S1335" s="9">
        <f>Daten!K1335</f>
        <v>17042</v>
      </c>
      <c r="T1335" s="9">
        <f>Daten!L1335</f>
        <v>301727</v>
      </c>
      <c r="U1335" s="9">
        <f>Daten!M1335</f>
        <v>1210501</v>
      </c>
      <c r="V1335" s="9">
        <f>Daten!N1335</f>
        <v>500</v>
      </c>
      <c r="W1335" s="9">
        <f>Daten!O1335</f>
        <v>500</v>
      </c>
      <c r="X1335" s="23">
        <f t="shared" si="526"/>
        <v>1529270</v>
      </c>
      <c r="Y1335" s="9">
        <f t="shared" si="527"/>
        <v>1276210.2431701014</v>
      </c>
      <c r="Z1335" s="21">
        <f t="shared" si="528"/>
        <v>253059.75682989857</v>
      </c>
      <c r="AA1335" s="27">
        <f t="shared" si="529"/>
        <v>-25305.975682989858</v>
      </c>
      <c r="AB1335" s="32">
        <f t="shared" si="530"/>
        <v>-62468.214254176361</v>
      </c>
      <c r="AC1335" s="31">
        <f t="shared" si="531"/>
        <v>0</v>
      </c>
      <c r="AG1335" s="26">
        <f t="shared" si="532"/>
        <v>0</v>
      </c>
      <c r="AH1335" s="26">
        <f t="shared" si="533"/>
        <v>0</v>
      </c>
      <c r="AI1335" s="26">
        <f t="shared" si="534"/>
        <v>0</v>
      </c>
      <c r="AJ1335" s="26">
        <f t="shared" si="535"/>
        <v>1</v>
      </c>
      <c r="AK1335" s="26">
        <f t="shared" si="536"/>
        <v>0</v>
      </c>
      <c r="AL1335" s="26">
        <f t="shared" ca="1" si="537"/>
        <v>0</v>
      </c>
      <c r="AM1335" s="26">
        <f t="shared" ca="1" si="538"/>
        <v>0</v>
      </c>
      <c r="AN1335" s="26">
        <f ca="1">IF(AM1335=0,0,COUNTIF($AM$19:AM1335,C1335*10+1))</f>
        <v>0</v>
      </c>
      <c r="AO1335" s="21">
        <f t="shared" ca="1" si="539"/>
        <v>0</v>
      </c>
      <c r="AP1335" s="33">
        <f t="shared" ca="1" si="540"/>
        <v>0</v>
      </c>
      <c r="AR1335" s="111">
        <v>0</v>
      </c>
      <c r="AS1335" s="26"/>
    </row>
    <row r="1336" spans="1:45" x14ac:dyDescent="0.2">
      <c r="A1336" s="15">
        <f>Daten!A1336</f>
        <v>50203</v>
      </c>
      <c r="B1336" s="8" t="str">
        <f>Daten!B1336</f>
        <v>Annaberg-Lungötz</v>
      </c>
      <c r="C1336" s="15">
        <f t="shared" si="516"/>
        <v>5</v>
      </c>
      <c r="D1336" s="10">
        <f>Daten!D1336</f>
        <v>0</v>
      </c>
      <c r="E1336" s="9">
        <f>Daten!E1336</f>
        <v>2237</v>
      </c>
      <c r="F1336" s="9">
        <f>Daten!F1336</f>
        <v>2245</v>
      </c>
      <c r="G1336" s="27">
        <f t="shared" si="517"/>
        <v>-8</v>
      </c>
      <c r="H1336" s="29">
        <f t="shared" si="518"/>
        <v>-3.5634743875278397E-3</v>
      </c>
      <c r="I1336" s="21">
        <f t="shared" si="519"/>
        <v>28.958713205062111</v>
      </c>
      <c r="J1336" s="21">
        <f t="shared" si="520"/>
        <v>-36.958713205062111</v>
      </c>
      <c r="K1336" s="27">
        <f t="shared" si="521"/>
        <v>18479.356602531054</v>
      </c>
      <c r="L1336" s="16">
        <f>Daten!G1336</f>
        <v>362</v>
      </c>
      <c r="M1336" s="16">
        <f>Daten!H1336</f>
        <v>1423</v>
      </c>
      <c r="N1336" s="16">
        <f>Daten!I1336</f>
        <v>452</v>
      </c>
      <c r="O1336" s="28">
        <f t="shared" si="522"/>
        <v>0.57203092059030214</v>
      </c>
      <c r="P1336" s="16">
        <f t="shared" si="523"/>
        <v>786.93572165950002</v>
      </c>
      <c r="Q1336" s="21">
        <f t="shared" si="524"/>
        <v>27.064278340499982</v>
      </c>
      <c r="R1336" s="27">
        <f t="shared" si="525"/>
        <v>5412.8556680999964</v>
      </c>
      <c r="S1336" s="9">
        <f>Daten!K1336</f>
        <v>19614</v>
      </c>
      <c r="T1336" s="9">
        <f>Daten!L1336</f>
        <v>178214</v>
      </c>
      <c r="U1336" s="9">
        <f>Daten!M1336</f>
        <v>675275</v>
      </c>
      <c r="V1336" s="9">
        <f>Daten!N1336</f>
        <v>500</v>
      </c>
      <c r="W1336" s="9">
        <f>Daten!O1336</f>
        <v>500</v>
      </c>
      <c r="X1336" s="23">
        <f t="shared" si="526"/>
        <v>873103</v>
      </c>
      <c r="Y1336" s="9">
        <f t="shared" si="527"/>
        <v>791264.49943778187</v>
      </c>
      <c r="Z1336" s="21">
        <f t="shared" si="528"/>
        <v>81838.500562218134</v>
      </c>
      <c r="AA1336" s="27">
        <f t="shared" si="529"/>
        <v>-8183.8500562218142</v>
      </c>
      <c r="AB1336" s="32">
        <f t="shared" si="530"/>
        <v>15708.362214409237</v>
      </c>
      <c r="AC1336" s="31">
        <f t="shared" si="531"/>
        <v>15708.362214409237</v>
      </c>
      <c r="AG1336" s="26">
        <f t="shared" si="532"/>
        <v>18479.356602531054</v>
      </c>
      <c r="AH1336" s="26">
        <f t="shared" si="533"/>
        <v>-8183.8500562218142</v>
      </c>
      <c r="AI1336" s="26">
        <f t="shared" si="534"/>
        <v>10295.50654630924</v>
      </c>
      <c r="AJ1336" s="26">
        <f t="shared" si="535"/>
        <v>1</v>
      </c>
      <c r="AK1336" s="26">
        <f t="shared" si="536"/>
        <v>10295.50654630924</v>
      </c>
      <c r="AL1336" s="26">
        <f t="shared" ca="1" si="537"/>
        <v>21349</v>
      </c>
      <c r="AM1336" s="26">
        <f t="shared" ca="1" si="538"/>
        <v>51</v>
      </c>
      <c r="AN1336" s="26">
        <f ca="1">IF(AM1336=0,0,COUNTIF($AM$19:AM1336,C1336*10+1))</f>
        <v>1</v>
      </c>
      <c r="AO1336" s="21">
        <f t="shared" ca="1" si="539"/>
        <v>0</v>
      </c>
      <c r="AP1336" s="33">
        <f t="shared" ca="1" si="540"/>
        <v>21349</v>
      </c>
      <c r="AR1336" s="111">
        <v>9649</v>
      </c>
      <c r="AS1336" s="26"/>
    </row>
    <row r="1337" spans="1:45" x14ac:dyDescent="0.2">
      <c r="A1337" s="15">
        <f>Daten!A1337</f>
        <v>50204</v>
      </c>
      <c r="B1337" s="8" t="str">
        <f>Daten!B1337</f>
        <v>Golling an der Salzach</v>
      </c>
      <c r="C1337" s="15">
        <f t="shared" si="516"/>
        <v>5</v>
      </c>
      <c r="D1337" s="10">
        <f>Daten!D1337</f>
        <v>0</v>
      </c>
      <c r="E1337" s="9">
        <f>Daten!E1337</f>
        <v>4311</v>
      </c>
      <c r="F1337" s="9">
        <f>Daten!F1337</f>
        <v>4226</v>
      </c>
      <c r="G1337" s="27">
        <f t="shared" si="517"/>
        <v>85</v>
      </c>
      <c r="H1337" s="29">
        <f t="shared" si="518"/>
        <v>2.0113582584003788E-2</v>
      </c>
      <c r="I1337" s="21">
        <f t="shared" si="519"/>
        <v>54.512036527658118</v>
      </c>
      <c r="J1337" s="21">
        <f t="shared" si="520"/>
        <v>30.487963472341882</v>
      </c>
      <c r="K1337" s="27">
        <f t="shared" si="521"/>
        <v>-15243.981736170941</v>
      </c>
      <c r="L1337" s="16">
        <f>Daten!G1337</f>
        <v>726</v>
      </c>
      <c r="M1337" s="16">
        <f>Daten!H1337</f>
        <v>2793</v>
      </c>
      <c r="N1337" s="16">
        <f>Daten!I1337</f>
        <v>792</v>
      </c>
      <c r="O1337" s="28">
        <f t="shared" si="522"/>
        <v>0.5435016111707841</v>
      </c>
      <c r="P1337" s="16">
        <f t="shared" si="523"/>
        <v>1544.5618205165028</v>
      </c>
      <c r="Q1337" s="21">
        <f t="shared" si="524"/>
        <v>-26.561820516502848</v>
      </c>
      <c r="R1337" s="27">
        <f t="shared" si="525"/>
        <v>-5312.3641033005697</v>
      </c>
      <c r="S1337" s="9">
        <f>Daten!K1337</f>
        <v>20022</v>
      </c>
      <c r="T1337" s="9">
        <f>Daten!L1337</f>
        <v>336908</v>
      </c>
      <c r="U1337" s="9">
        <f>Daten!M1337</f>
        <v>1277353</v>
      </c>
      <c r="V1337" s="9">
        <f>Daten!N1337</f>
        <v>500</v>
      </c>
      <c r="W1337" s="9">
        <f>Daten!O1337</f>
        <v>500</v>
      </c>
      <c r="X1337" s="23">
        <f t="shared" si="526"/>
        <v>1634283</v>
      </c>
      <c r="Y1337" s="9">
        <f t="shared" si="527"/>
        <v>1524873.1591758057</v>
      </c>
      <c r="Z1337" s="21">
        <f t="shared" si="528"/>
        <v>109409.84082419425</v>
      </c>
      <c r="AA1337" s="27">
        <f t="shared" si="529"/>
        <v>-10940.984082419425</v>
      </c>
      <c r="AB1337" s="32">
        <f t="shared" si="530"/>
        <v>-31497.329921890938</v>
      </c>
      <c r="AC1337" s="31">
        <f t="shared" si="531"/>
        <v>0</v>
      </c>
      <c r="AG1337" s="26">
        <f t="shared" si="532"/>
        <v>0</v>
      </c>
      <c r="AH1337" s="26">
        <f t="shared" si="533"/>
        <v>0</v>
      </c>
      <c r="AI1337" s="26">
        <f t="shared" si="534"/>
        <v>0</v>
      </c>
      <c r="AJ1337" s="26">
        <f t="shared" si="535"/>
        <v>1</v>
      </c>
      <c r="AK1337" s="26">
        <f t="shared" si="536"/>
        <v>0</v>
      </c>
      <c r="AL1337" s="26">
        <f t="shared" ca="1" si="537"/>
        <v>0</v>
      </c>
      <c r="AM1337" s="26">
        <f t="shared" ca="1" si="538"/>
        <v>0</v>
      </c>
      <c r="AN1337" s="26">
        <f ca="1">IF(AM1337=0,0,COUNTIF($AM$19:AM1337,C1337*10+1))</f>
        <v>0</v>
      </c>
      <c r="AO1337" s="21">
        <f t="shared" ca="1" si="539"/>
        <v>0</v>
      </c>
      <c r="AP1337" s="33">
        <f t="shared" ca="1" si="540"/>
        <v>0</v>
      </c>
      <c r="AR1337" s="111">
        <v>0</v>
      </c>
      <c r="AS1337" s="26"/>
    </row>
    <row r="1338" spans="1:45" x14ac:dyDescent="0.2">
      <c r="A1338" s="15">
        <f>Daten!A1338</f>
        <v>50205</v>
      </c>
      <c r="B1338" s="8" t="str">
        <f>Daten!B1338</f>
        <v>Hallein</v>
      </c>
      <c r="C1338" s="15">
        <f t="shared" si="516"/>
        <v>5</v>
      </c>
      <c r="D1338" s="10">
        <f>Daten!D1338</f>
        <v>0</v>
      </c>
      <c r="E1338" s="9">
        <f>Daten!E1338</f>
        <v>21328</v>
      </c>
      <c r="F1338" s="9">
        <f>Daten!F1338</f>
        <v>20743</v>
      </c>
      <c r="G1338" s="27">
        <f t="shared" si="517"/>
        <v>585</v>
      </c>
      <c r="H1338" s="29">
        <f t="shared" si="518"/>
        <v>2.8202285108229284E-2</v>
      </c>
      <c r="I1338" s="21">
        <f t="shared" si="519"/>
        <v>267.56819065149369</v>
      </c>
      <c r="J1338" s="21">
        <f t="shared" si="520"/>
        <v>317.43180934850631</v>
      </c>
      <c r="K1338" s="27">
        <f t="shared" si="521"/>
        <v>-158715.90467425316</v>
      </c>
      <c r="L1338" s="16">
        <f>Daten!G1338</f>
        <v>3429</v>
      </c>
      <c r="M1338" s="16">
        <f>Daten!H1338</f>
        <v>14364</v>
      </c>
      <c r="N1338" s="16">
        <f>Daten!I1338</f>
        <v>3535</v>
      </c>
      <c r="O1338" s="28">
        <f t="shared" si="522"/>
        <v>0.48482316903369532</v>
      </c>
      <c r="P1338" s="16">
        <f t="shared" si="523"/>
        <v>7943.4607912277288</v>
      </c>
      <c r="Q1338" s="21">
        <f t="shared" si="524"/>
        <v>-979.46079122772881</v>
      </c>
      <c r="R1338" s="27">
        <f t="shared" si="525"/>
        <v>-195892.15824554575</v>
      </c>
      <c r="S1338" s="9">
        <f>Daten!K1338</f>
        <v>11043</v>
      </c>
      <c r="T1338" s="9">
        <f>Daten!L1338</f>
        <v>1590031</v>
      </c>
      <c r="U1338" s="9">
        <f>Daten!M1338</f>
        <v>7785461</v>
      </c>
      <c r="V1338" s="9">
        <f>Daten!N1338</f>
        <v>500</v>
      </c>
      <c r="W1338" s="9">
        <f>Daten!O1338</f>
        <v>500</v>
      </c>
      <c r="X1338" s="23">
        <f t="shared" si="526"/>
        <v>9386535</v>
      </c>
      <c r="Y1338" s="9">
        <f t="shared" si="527"/>
        <v>7544072.0804689359</v>
      </c>
      <c r="Z1338" s="21">
        <f t="shared" si="528"/>
        <v>1842462.9195310641</v>
      </c>
      <c r="AA1338" s="27">
        <f t="shared" si="529"/>
        <v>-184246.29195310641</v>
      </c>
      <c r="AB1338" s="32">
        <f t="shared" si="530"/>
        <v>-538854.3548729053</v>
      </c>
      <c r="AC1338" s="31">
        <f t="shared" si="531"/>
        <v>0</v>
      </c>
      <c r="AG1338" s="26">
        <f t="shared" si="532"/>
        <v>0</v>
      </c>
      <c r="AH1338" s="26">
        <f t="shared" si="533"/>
        <v>0</v>
      </c>
      <c r="AI1338" s="26">
        <f t="shared" si="534"/>
        <v>0</v>
      </c>
      <c r="AJ1338" s="26">
        <f t="shared" si="535"/>
        <v>1</v>
      </c>
      <c r="AK1338" s="26">
        <f t="shared" si="536"/>
        <v>0</v>
      </c>
      <c r="AL1338" s="26">
        <f t="shared" ca="1" si="537"/>
        <v>0</v>
      </c>
      <c r="AM1338" s="26">
        <f t="shared" ca="1" si="538"/>
        <v>0</v>
      </c>
      <c r="AN1338" s="26">
        <f ca="1">IF(AM1338=0,0,COUNTIF($AM$19:AM1338,C1338*10+1))</f>
        <v>0</v>
      </c>
      <c r="AO1338" s="21">
        <f t="shared" ca="1" si="539"/>
        <v>0</v>
      </c>
      <c r="AP1338" s="33">
        <f t="shared" ca="1" si="540"/>
        <v>0</v>
      </c>
      <c r="AR1338" s="111">
        <v>0</v>
      </c>
      <c r="AS1338" s="26"/>
    </row>
    <row r="1339" spans="1:45" x14ac:dyDescent="0.2">
      <c r="A1339" s="15">
        <f>Daten!A1339</f>
        <v>50206</v>
      </c>
      <c r="B1339" s="8" t="str">
        <f>Daten!B1339</f>
        <v>Krispl</v>
      </c>
      <c r="C1339" s="15">
        <f t="shared" si="516"/>
        <v>5</v>
      </c>
      <c r="D1339" s="10">
        <f>Daten!D1339</f>
        <v>0</v>
      </c>
      <c r="E1339" s="9">
        <f>Daten!E1339</f>
        <v>876</v>
      </c>
      <c r="F1339" s="9">
        <f>Daten!F1339</f>
        <v>891</v>
      </c>
      <c r="G1339" s="27">
        <f t="shared" si="517"/>
        <v>-15</v>
      </c>
      <c r="H1339" s="29">
        <f t="shared" si="518"/>
        <v>-1.6835016835016835E-2</v>
      </c>
      <c r="I1339" s="21">
        <f t="shared" si="519"/>
        <v>11.493190853323092</v>
      </c>
      <c r="J1339" s="21">
        <f t="shared" si="520"/>
        <v>-26.493190853323092</v>
      </c>
      <c r="K1339" s="27">
        <f t="shared" si="521"/>
        <v>13246.595426661546</v>
      </c>
      <c r="L1339" s="16">
        <f>Daten!G1339</f>
        <v>158</v>
      </c>
      <c r="M1339" s="16">
        <f>Daten!H1339</f>
        <v>562</v>
      </c>
      <c r="N1339" s="16">
        <f>Daten!I1339</f>
        <v>156</v>
      </c>
      <c r="O1339" s="28">
        <f t="shared" si="522"/>
        <v>0.55871886120996439</v>
      </c>
      <c r="P1339" s="16">
        <f t="shared" si="523"/>
        <v>310.79260405666832</v>
      </c>
      <c r="Q1339" s="21">
        <f t="shared" si="524"/>
        <v>3.2073959433316759</v>
      </c>
      <c r="R1339" s="27">
        <f t="shared" si="525"/>
        <v>641.47918866633518</v>
      </c>
      <c r="S1339" s="9">
        <f>Daten!K1339</f>
        <v>10672</v>
      </c>
      <c r="T1339" s="9">
        <f>Daten!L1339</f>
        <v>50488</v>
      </c>
      <c r="U1339" s="9">
        <f>Daten!M1339</f>
        <v>64183</v>
      </c>
      <c r="V1339" s="9">
        <f>Daten!N1339</f>
        <v>500</v>
      </c>
      <c r="W1339" s="9">
        <f>Daten!O1339</f>
        <v>500</v>
      </c>
      <c r="X1339" s="23">
        <f t="shared" si="526"/>
        <v>125343</v>
      </c>
      <c r="Y1339" s="9">
        <f t="shared" si="527"/>
        <v>309855.92378520197</v>
      </c>
      <c r="Z1339" s="21">
        <f t="shared" si="528"/>
        <v>-184512.92378520197</v>
      </c>
      <c r="AA1339" s="27">
        <f t="shared" si="529"/>
        <v>18451.292378520197</v>
      </c>
      <c r="AB1339" s="32">
        <f t="shared" si="530"/>
        <v>32339.366993848078</v>
      </c>
      <c r="AC1339" s="31">
        <f t="shared" si="531"/>
        <v>32339.366993848078</v>
      </c>
      <c r="AG1339" s="26">
        <f t="shared" si="532"/>
        <v>13246.595426661546</v>
      </c>
      <c r="AH1339" s="26">
        <f t="shared" si="533"/>
        <v>18451.292378520197</v>
      </c>
      <c r="AI1339" s="26">
        <f t="shared" si="534"/>
        <v>31697.887805181745</v>
      </c>
      <c r="AJ1339" s="26">
        <f t="shared" si="535"/>
        <v>1</v>
      </c>
      <c r="AK1339" s="26">
        <f t="shared" si="536"/>
        <v>31697.887805181745</v>
      </c>
      <c r="AL1339" s="26">
        <f t="shared" ca="1" si="537"/>
        <v>65730</v>
      </c>
      <c r="AM1339" s="26">
        <f t="shared" ca="1" si="538"/>
        <v>51</v>
      </c>
      <c r="AN1339" s="26">
        <f ca="1">IF(AM1339=0,0,COUNTIF($AM$19:AM1339,C1339*10+1))</f>
        <v>2</v>
      </c>
      <c r="AO1339" s="21">
        <f t="shared" ca="1" si="539"/>
        <v>0</v>
      </c>
      <c r="AP1339" s="33">
        <f t="shared" ca="1" si="540"/>
        <v>65730</v>
      </c>
      <c r="AR1339" s="111">
        <v>29710</v>
      </c>
      <c r="AS1339" s="26"/>
    </row>
    <row r="1340" spans="1:45" x14ac:dyDescent="0.2">
      <c r="A1340" s="15">
        <f>Daten!A1340</f>
        <v>50207</v>
      </c>
      <c r="B1340" s="8" t="str">
        <f>Daten!B1340</f>
        <v>Kuchl</v>
      </c>
      <c r="C1340" s="15">
        <f t="shared" si="516"/>
        <v>5</v>
      </c>
      <c r="D1340" s="10">
        <f>Daten!D1340</f>
        <v>0</v>
      </c>
      <c r="E1340" s="9">
        <f>Daten!E1340</f>
        <v>7381</v>
      </c>
      <c r="F1340" s="9">
        <f>Daten!F1340</f>
        <v>7114</v>
      </c>
      <c r="G1340" s="27">
        <f t="shared" si="517"/>
        <v>267</v>
      </c>
      <c r="H1340" s="29">
        <f t="shared" si="518"/>
        <v>3.7531627776215909E-2</v>
      </c>
      <c r="I1340" s="21">
        <f t="shared" si="519"/>
        <v>91.764937969181233</v>
      </c>
      <c r="J1340" s="21">
        <f t="shared" si="520"/>
        <v>175.23506203081877</v>
      </c>
      <c r="K1340" s="27">
        <f t="shared" si="521"/>
        <v>-87617.53101540939</v>
      </c>
      <c r="L1340" s="16">
        <f>Daten!G1340</f>
        <v>1266</v>
      </c>
      <c r="M1340" s="16">
        <f>Daten!H1340</f>
        <v>4834</v>
      </c>
      <c r="N1340" s="16">
        <f>Daten!I1340</f>
        <v>1281</v>
      </c>
      <c r="O1340" s="28">
        <f t="shared" si="522"/>
        <v>0.52689284236657008</v>
      </c>
      <c r="P1340" s="16">
        <f t="shared" si="523"/>
        <v>2673.2588042881398</v>
      </c>
      <c r="Q1340" s="21">
        <f t="shared" si="524"/>
        <v>-126.2588042881398</v>
      </c>
      <c r="R1340" s="27">
        <f t="shared" si="525"/>
        <v>-25251.76085762796</v>
      </c>
      <c r="S1340" s="9">
        <f>Daten!K1340</f>
        <v>21311</v>
      </c>
      <c r="T1340" s="9">
        <f>Daten!L1340</f>
        <v>628156</v>
      </c>
      <c r="U1340" s="9">
        <f>Daten!M1340</f>
        <v>2192018</v>
      </c>
      <c r="V1340" s="9">
        <f>Daten!N1340</f>
        <v>500</v>
      </c>
      <c r="W1340" s="9">
        <f>Daten!O1340</f>
        <v>500</v>
      </c>
      <c r="X1340" s="23">
        <f t="shared" si="526"/>
        <v>2841485</v>
      </c>
      <c r="Y1340" s="9">
        <f t="shared" si="527"/>
        <v>2610783.7596559087</v>
      </c>
      <c r="Z1340" s="21">
        <f t="shared" si="528"/>
        <v>230701.24034409132</v>
      </c>
      <c r="AA1340" s="27">
        <f t="shared" si="529"/>
        <v>-23070.124034409135</v>
      </c>
      <c r="AB1340" s="32">
        <f t="shared" si="530"/>
        <v>-135939.41590744647</v>
      </c>
      <c r="AC1340" s="31">
        <f t="shared" si="531"/>
        <v>0</v>
      </c>
      <c r="AG1340" s="26">
        <f t="shared" si="532"/>
        <v>0</v>
      </c>
      <c r="AH1340" s="26">
        <f t="shared" si="533"/>
        <v>0</v>
      </c>
      <c r="AI1340" s="26">
        <f t="shared" si="534"/>
        <v>0</v>
      </c>
      <c r="AJ1340" s="26">
        <f t="shared" si="535"/>
        <v>1</v>
      </c>
      <c r="AK1340" s="26">
        <f t="shared" si="536"/>
        <v>0</v>
      </c>
      <c r="AL1340" s="26">
        <f t="shared" ca="1" si="537"/>
        <v>0</v>
      </c>
      <c r="AM1340" s="26">
        <f t="shared" ca="1" si="538"/>
        <v>0</v>
      </c>
      <c r="AN1340" s="26">
        <f ca="1">IF(AM1340=0,0,COUNTIF($AM$19:AM1340,C1340*10+1))</f>
        <v>0</v>
      </c>
      <c r="AO1340" s="21">
        <f t="shared" ca="1" si="539"/>
        <v>0</v>
      </c>
      <c r="AP1340" s="33">
        <f t="shared" ca="1" si="540"/>
        <v>0</v>
      </c>
      <c r="AR1340" s="111">
        <v>0</v>
      </c>
      <c r="AS1340" s="26"/>
    </row>
    <row r="1341" spans="1:45" x14ac:dyDescent="0.2">
      <c r="A1341" s="15">
        <f>Daten!A1341</f>
        <v>50208</v>
      </c>
      <c r="B1341" s="8" t="str">
        <f>Daten!B1341</f>
        <v>Oberalm</v>
      </c>
      <c r="C1341" s="15">
        <f t="shared" si="516"/>
        <v>5</v>
      </c>
      <c r="D1341" s="10">
        <f>Daten!D1341</f>
        <v>0</v>
      </c>
      <c r="E1341" s="9">
        <f>Daten!E1341</f>
        <v>4440</v>
      </c>
      <c r="F1341" s="9">
        <f>Daten!F1341</f>
        <v>4288</v>
      </c>
      <c r="G1341" s="27">
        <f t="shared" si="517"/>
        <v>152</v>
      </c>
      <c r="H1341" s="29">
        <f t="shared" si="518"/>
        <v>3.5447761194029849E-2</v>
      </c>
      <c r="I1341" s="21">
        <f t="shared" si="519"/>
        <v>55.311787181873648</v>
      </c>
      <c r="J1341" s="21">
        <f t="shared" si="520"/>
        <v>96.688212818126345</v>
      </c>
      <c r="K1341" s="27">
        <f t="shared" si="521"/>
        <v>-48344.10640906317</v>
      </c>
      <c r="L1341" s="16">
        <f>Daten!G1341</f>
        <v>656</v>
      </c>
      <c r="M1341" s="16">
        <f>Daten!H1341</f>
        <v>2816</v>
      </c>
      <c r="N1341" s="16">
        <f>Daten!I1341</f>
        <v>968</v>
      </c>
      <c r="O1341" s="28">
        <f t="shared" si="522"/>
        <v>0.57670454545454541</v>
      </c>
      <c r="P1341" s="16">
        <f t="shared" si="523"/>
        <v>1557.2810907892847</v>
      </c>
      <c r="Q1341" s="21">
        <f t="shared" si="524"/>
        <v>66.71890921071531</v>
      </c>
      <c r="R1341" s="27">
        <f t="shared" si="525"/>
        <v>13343.781842143062</v>
      </c>
      <c r="S1341" s="9">
        <f>Daten!K1341</f>
        <v>3369</v>
      </c>
      <c r="T1341" s="9">
        <f>Daten!L1341</f>
        <v>305983</v>
      </c>
      <c r="U1341" s="9">
        <f>Daten!M1341</f>
        <v>788883</v>
      </c>
      <c r="V1341" s="9">
        <f>Daten!N1341</f>
        <v>500</v>
      </c>
      <c r="W1341" s="9">
        <f>Daten!O1341</f>
        <v>500</v>
      </c>
      <c r="X1341" s="23">
        <f t="shared" si="526"/>
        <v>1098235</v>
      </c>
      <c r="Y1341" s="9">
        <f t="shared" si="527"/>
        <v>1570502.6274044486</v>
      </c>
      <c r="Z1341" s="21">
        <f t="shared" si="528"/>
        <v>-472267.62740444858</v>
      </c>
      <c r="AA1341" s="27">
        <f t="shared" si="529"/>
        <v>47226.762740444858</v>
      </c>
      <c r="AB1341" s="32">
        <f t="shared" si="530"/>
        <v>12226.438173524752</v>
      </c>
      <c r="AC1341" s="31">
        <f t="shared" si="531"/>
        <v>12226.438173524752</v>
      </c>
      <c r="AG1341" s="26">
        <f t="shared" si="532"/>
        <v>-48344.10640906317</v>
      </c>
      <c r="AH1341" s="26">
        <f t="shared" si="533"/>
        <v>47226.762740444858</v>
      </c>
      <c r="AI1341" s="26">
        <f t="shared" si="534"/>
        <v>-1117.3436686183122</v>
      </c>
      <c r="AJ1341" s="26">
        <f t="shared" si="535"/>
        <v>1</v>
      </c>
      <c r="AK1341" s="26">
        <f t="shared" si="536"/>
        <v>0</v>
      </c>
      <c r="AL1341" s="26">
        <f t="shared" ca="1" si="537"/>
        <v>0</v>
      </c>
      <c r="AM1341" s="26">
        <f t="shared" ca="1" si="538"/>
        <v>0</v>
      </c>
      <c r="AN1341" s="26">
        <f ca="1">IF(AM1341=0,0,COUNTIF($AM$19:AM1341,C1341*10+1))</f>
        <v>0</v>
      </c>
      <c r="AO1341" s="21">
        <f t="shared" ca="1" si="539"/>
        <v>0</v>
      </c>
      <c r="AP1341" s="33">
        <f t="shared" ca="1" si="540"/>
        <v>0</v>
      </c>
      <c r="AR1341" s="111">
        <v>0</v>
      </c>
      <c r="AS1341" s="26"/>
    </row>
    <row r="1342" spans="1:45" x14ac:dyDescent="0.2">
      <c r="A1342" s="15">
        <f>Daten!A1342</f>
        <v>50209</v>
      </c>
      <c r="B1342" s="8" t="str">
        <f>Daten!B1342</f>
        <v>Puch bei Hallein</v>
      </c>
      <c r="C1342" s="15">
        <f t="shared" si="516"/>
        <v>5</v>
      </c>
      <c r="D1342" s="10">
        <f>Daten!D1342</f>
        <v>0</v>
      </c>
      <c r="E1342" s="9">
        <f>Daten!E1342</f>
        <v>4740</v>
      </c>
      <c r="F1342" s="9">
        <f>Daten!F1342</f>
        <v>4659</v>
      </c>
      <c r="G1342" s="27">
        <f t="shared" si="517"/>
        <v>81</v>
      </c>
      <c r="H1342" s="29">
        <f t="shared" si="518"/>
        <v>1.7385705086928525E-2</v>
      </c>
      <c r="I1342" s="21">
        <f t="shared" si="519"/>
        <v>60.097391903066537</v>
      </c>
      <c r="J1342" s="21">
        <f t="shared" si="520"/>
        <v>20.902608096933463</v>
      </c>
      <c r="K1342" s="27">
        <f t="shared" si="521"/>
        <v>-10451.304048466731</v>
      </c>
      <c r="L1342" s="16">
        <f>Daten!G1342</f>
        <v>669</v>
      </c>
      <c r="M1342" s="16">
        <f>Daten!H1342</f>
        <v>3253</v>
      </c>
      <c r="N1342" s="16">
        <f>Daten!I1342</f>
        <v>818</v>
      </c>
      <c r="O1342" s="28">
        <f t="shared" si="522"/>
        <v>0.45711650783891794</v>
      </c>
      <c r="P1342" s="16">
        <f t="shared" si="523"/>
        <v>1798.947225972139</v>
      </c>
      <c r="Q1342" s="21">
        <f t="shared" si="524"/>
        <v>-311.94722597213899</v>
      </c>
      <c r="R1342" s="27">
        <f t="shared" si="525"/>
        <v>-62389.445194427797</v>
      </c>
      <c r="S1342" s="9">
        <f>Daten!K1342</f>
        <v>8112</v>
      </c>
      <c r="T1342" s="9">
        <f>Daten!L1342</f>
        <v>445230</v>
      </c>
      <c r="U1342" s="9">
        <f>Daten!M1342</f>
        <v>2239861</v>
      </c>
      <c r="V1342" s="9">
        <f>Daten!N1342</f>
        <v>500</v>
      </c>
      <c r="W1342" s="9">
        <f>Daten!O1342</f>
        <v>500</v>
      </c>
      <c r="X1342" s="23">
        <f t="shared" si="526"/>
        <v>2693203</v>
      </c>
      <c r="Y1342" s="9">
        <f t="shared" si="527"/>
        <v>1676617.669796641</v>
      </c>
      <c r="Z1342" s="21">
        <f t="shared" si="528"/>
        <v>1016585.330203359</v>
      </c>
      <c r="AA1342" s="27">
        <f t="shared" si="529"/>
        <v>-101658.5330203359</v>
      </c>
      <c r="AB1342" s="32">
        <f t="shared" si="530"/>
        <v>-174499.28226323042</v>
      </c>
      <c r="AC1342" s="31">
        <f t="shared" si="531"/>
        <v>0</v>
      </c>
      <c r="AG1342" s="26">
        <f t="shared" si="532"/>
        <v>0</v>
      </c>
      <c r="AH1342" s="26">
        <f t="shared" si="533"/>
        <v>0</v>
      </c>
      <c r="AI1342" s="26">
        <f t="shared" si="534"/>
        <v>0</v>
      </c>
      <c r="AJ1342" s="26">
        <f t="shared" si="535"/>
        <v>1</v>
      </c>
      <c r="AK1342" s="26">
        <f t="shared" si="536"/>
        <v>0</v>
      </c>
      <c r="AL1342" s="26">
        <f t="shared" ca="1" si="537"/>
        <v>0</v>
      </c>
      <c r="AM1342" s="26">
        <f t="shared" ca="1" si="538"/>
        <v>0</v>
      </c>
      <c r="AN1342" s="26">
        <f ca="1">IF(AM1342=0,0,COUNTIF($AM$19:AM1342,C1342*10+1))</f>
        <v>0</v>
      </c>
      <c r="AO1342" s="21">
        <f t="shared" ca="1" si="539"/>
        <v>0</v>
      </c>
      <c r="AP1342" s="33">
        <f t="shared" ca="1" si="540"/>
        <v>0</v>
      </c>
      <c r="AR1342" s="111">
        <v>0</v>
      </c>
      <c r="AS1342" s="26"/>
    </row>
    <row r="1343" spans="1:45" x14ac:dyDescent="0.2">
      <c r="A1343" s="15">
        <f>Daten!A1343</f>
        <v>50210</v>
      </c>
      <c r="B1343" s="8" t="str">
        <f>Daten!B1343</f>
        <v>Rußbach am Paß Gschütt</v>
      </c>
      <c r="C1343" s="15">
        <f t="shared" si="516"/>
        <v>5</v>
      </c>
      <c r="D1343" s="10">
        <f>Daten!D1343</f>
        <v>0</v>
      </c>
      <c r="E1343" s="9">
        <f>Daten!E1343</f>
        <v>770</v>
      </c>
      <c r="F1343" s="9">
        <f>Daten!F1343</f>
        <v>788</v>
      </c>
      <c r="G1343" s="27">
        <f t="shared" si="517"/>
        <v>-18</v>
      </c>
      <c r="H1343" s="29">
        <f t="shared" si="518"/>
        <v>-2.2842639593908629E-2</v>
      </c>
      <c r="I1343" s="21">
        <f t="shared" si="519"/>
        <v>10.164572830997303</v>
      </c>
      <c r="J1343" s="21">
        <f t="shared" si="520"/>
        <v>-28.164572830997301</v>
      </c>
      <c r="K1343" s="27">
        <f t="shared" si="521"/>
        <v>14082.286415498651</v>
      </c>
      <c r="L1343" s="16">
        <f>Daten!G1343</f>
        <v>100</v>
      </c>
      <c r="M1343" s="16">
        <f>Daten!H1343</f>
        <v>523</v>
      </c>
      <c r="N1343" s="16">
        <f>Daten!I1343</f>
        <v>147</v>
      </c>
      <c r="O1343" s="28">
        <f t="shared" si="522"/>
        <v>0.47227533460803062</v>
      </c>
      <c r="P1343" s="16">
        <f t="shared" si="523"/>
        <v>289.22514576803832</v>
      </c>
      <c r="Q1343" s="21">
        <f t="shared" si="524"/>
        <v>-42.225145768038317</v>
      </c>
      <c r="R1343" s="27">
        <f t="shared" si="525"/>
        <v>-8445.0291536076638</v>
      </c>
      <c r="S1343" s="9">
        <f>Daten!K1343</f>
        <v>7757</v>
      </c>
      <c r="T1343" s="9">
        <f>Daten!L1343</f>
        <v>70796</v>
      </c>
      <c r="U1343" s="9">
        <f>Daten!M1343</f>
        <v>197035</v>
      </c>
      <c r="V1343" s="9">
        <f>Daten!N1343</f>
        <v>500</v>
      </c>
      <c r="W1343" s="9">
        <f>Daten!O1343</f>
        <v>500</v>
      </c>
      <c r="X1343" s="23">
        <f t="shared" si="526"/>
        <v>275588</v>
      </c>
      <c r="Y1343" s="9">
        <f t="shared" si="527"/>
        <v>272361.94213996065</v>
      </c>
      <c r="Z1343" s="21">
        <f t="shared" si="528"/>
        <v>3226.0578600393492</v>
      </c>
      <c r="AA1343" s="27">
        <f t="shared" si="529"/>
        <v>-322.60578600393495</v>
      </c>
      <c r="AB1343" s="32">
        <f t="shared" si="530"/>
        <v>5314.6514758870526</v>
      </c>
      <c r="AC1343" s="31">
        <f t="shared" si="531"/>
        <v>5314.6514758870526</v>
      </c>
      <c r="AG1343" s="26">
        <f t="shared" si="532"/>
        <v>14082.286415498651</v>
      </c>
      <c r="AH1343" s="26">
        <f t="shared" si="533"/>
        <v>-322.60578600393495</v>
      </c>
      <c r="AI1343" s="26">
        <f t="shared" si="534"/>
        <v>13759.680629494716</v>
      </c>
      <c r="AJ1343" s="26">
        <f t="shared" si="535"/>
        <v>1</v>
      </c>
      <c r="AK1343" s="26">
        <f t="shared" si="536"/>
        <v>13759.680629494716</v>
      </c>
      <c r="AL1343" s="26">
        <f t="shared" ca="1" si="537"/>
        <v>28533</v>
      </c>
      <c r="AM1343" s="26">
        <f t="shared" ca="1" si="538"/>
        <v>51</v>
      </c>
      <c r="AN1343" s="26">
        <f ca="1">IF(AM1343=0,0,COUNTIF($AM$19:AM1343,C1343*10+1))</f>
        <v>3</v>
      </c>
      <c r="AO1343" s="21">
        <f t="shared" ca="1" si="539"/>
        <v>0</v>
      </c>
      <c r="AP1343" s="33">
        <f t="shared" ca="1" si="540"/>
        <v>28533</v>
      </c>
      <c r="AR1343" s="111">
        <v>12897</v>
      </c>
      <c r="AS1343" s="26"/>
    </row>
    <row r="1344" spans="1:45" x14ac:dyDescent="0.2">
      <c r="A1344" s="15">
        <f>Daten!A1344</f>
        <v>50211</v>
      </c>
      <c r="B1344" s="8" t="str">
        <f>Daten!B1344</f>
        <v>Sankt Koloman</v>
      </c>
      <c r="C1344" s="15">
        <f t="shared" si="516"/>
        <v>5</v>
      </c>
      <c r="D1344" s="10">
        <f>Daten!D1344</f>
        <v>0</v>
      </c>
      <c r="E1344" s="9">
        <f>Daten!E1344</f>
        <v>1765</v>
      </c>
      <c r="F1344" s="9">
        <f>Daten!F1344</f>
        <v>1690</v>
      </c>
      <c r="G1344" s="27">
        <f t="shared" si="517"/>
        <v>75</v>
      </c>
      <c r="H1344" s="29">
        <f t="shared" si="518"/>
        <v>4.4378698224852069E-2</v>
      </c>
      <c r="I1344" s="21">
        <f t="shared" si="519"/>
        <v>21.799654929423149</v>
      </c>
      <c r="J1344" s="21">
        <f t="shared" si="520"/>
        <v>53.200345070576851</v>
      </c>
      <c r="K1344" s="27">
        <f t="shared" si="521"/>
        <v>-26600.172535288424</v>
      </c>
      <c r="L1344" s="16">
        <f>Daten!G1344</f>
        <v>320</v>
      </c>
      <c r="M1344" s="16">
        <f>Daten!H1344</f>
        <v>1146</v>
      </c>
      <c r="N1344" s="16">
        <f>Daten!I1344</f>
        <v>299</v>
      </c>
      <c r="O1344" s="28">
        <f t="shared" si="522"/>
        <v>0.54013961605584637</v>
      </c>
      <c r="P1344" s="16">
        <f t="shared" si="523"/>
        <v>633.75146663512794</v>
      </c>
      <c r="Q1344" s="21">
        <f t="shared" si="524"/>
        <v>-14.75146663512794</v>
      </c>
      <c r="R1344" s="27">
        <f t="shared" si="525"/>
        <v>-2950.293327025588</v>
      </c>
      <c r="S1344" s="9">
        <f>Daten!K1344</f>
        <v>18465</v>
      </c>
      <c r="T1344" s="9">
        <f>Daten!L1344</f>
        <v>119787</v>
      </c>
      <c r="U1344" s="9">
        <f>Daten!M1344</f>
        <v>113590</v>
      </c>
      <c r="V1344" s="9">
        <f>Daten!N1344</f>
        <v>500</v>
      </c>
      <c r="W1344" s="9">
        <f>Daten!O1344</f>
        <v>500</v>
      </c>
      <c r="X1344" s="23">
        <f t="shared" si="526"/>
        <v>251842</v>
      </c>
      <c r="Y1344" s="9">
        <f t="shared" si="527"/>
        <v>624310.16607406561</v>
      </c>
      <c r="Z1344" s="21">
        <f t="shared" si="528"/>
        <v>-372468.16607406561</v>
      </c>
      <c r="AA1344" s="27">
        <f t="shared" si="529"/>
        <v>37246.816607406559</v>
      </c>
      <c r="AB1344" s="32">
        <f t="shared" si="530"/>
        <v>7696.3507450925463</v>
      </c>
      <c r="AC1344" s="31">
        <f t="shared" si="531"/>
        <v>7696.3507450925463</v>
      </c>
      <c r="AG1344" s="26">
        <f t="shared" si="532"/>
        <v>-26600.172535288424</v>
      </c>
      <c r="AH1344" s="26">
        <f t="shared" si="533"/>
        <v>37246.816607406559</v>
      </c>
      <c r="AI1344" s="26">
        <f t="shared" si="534"/>
        <v>10646.644072118135</v>
      </c>
      <c r="AJ1344" s="26">
        <f t="shared" si="535"/>
        <v>1</v>
      </c>
      <c r="AK1344" s="26">
        <f t="shared" si="536"/>
        <v>10646.644072118135</v>
      </c>
      <c r="AL1344" s="26">
        <f t="shared" ca="1" si="537"/>
        <v>22077</v>
      </c>
      <c r="AM1344" s="26">
        <f t="shared" ca="1" si="538"/>
        <v>51</v>
      </c>
      <c r="AN1344" s="26">
        <f ca="1">IF(AM1344=0,0,COUNTIF($AM$19:AM1344,C1344*10+1))</f>
        <v>4</v>
      </c>
      <c r="AO1344" s="21">
        <f t="shared" ca="1" si="539"/>
        <v>0</v>
      </c>
      <c r="AP1344" s="33">
        <f t="shared" ca="1" si="540"/>
        <v>22077</v>
      </c>
      <c r="AR1344" s="111">
        <v>9979</v>
      </c>
      <c r="AS1344" s="26"/>
    </row>
    <row r="1345" spans="1:45" x14ac:dyDescent="0.2">
      <c r="A1345" s="15">
        <f>Daten!A1345</f>
        <v>50212</v>
      </c>
      <c r="B1345" s="8" t="str">
        <f>Daten!B1345</f>
        <v>Scheffau am Tennengebirge</v>
      </c>
      <c r="C1345" s="15">
        <f t="shared" si="516"/>
        <v>5</v>
      </c>
      <c r="D1345" s="10">
        <f>Daten!D1345</f>
        <v>0</v>
      </c>
      <c r="E1345" s="9">
        <f>Daten!E1345</f>
        <v>1418</v>
      </c>
      <c r="F1345" s="9">
        <f>Daten!F1345</f>
        <v>1373</v>
      </c>
      <c r="G1345" s="27">
        <f t="shared" si="517"/>
        <v>45</v>
      </c>
      <c r="H1345" s="29">
        <f t="shared" si="518"/>
        <v>3.2774945375091041E-2</v>
      </c>
      <c r="I1345" s="21">
        <f t="shared" si="519"/>
        <v>17.710607229643777</v>
      </c>
      <c r="J1345" s="21">
        <f t="shared" si="520"/>
        <v>27.289392770356223</v>
      </c>
      <c r="K1345" s="27">
        <f t="shared" si="521"/>
        <v>-13644.696385178111</v>
      </c>
      <c r="L1345" s="16">
        <f>Daten!G1345</f>
        <v>242</v>
      </c>
      <c r="M1345" s="16">
        <f>Daten!H1345</f>
        <v>910</v>
      </c>
      <c r="N1345" s="16">
        <f>Daten!I1345</f>
        <v>266</v>
      </c>
      <c r="O1345" s="28">
        <f t="shared" si="522"/>
        <v>0.55824175824175826</v>
      </c>
      <c r="P1345" s="16">
        <f t="shared" si="523"/>
        <v>503.24069340136685</v>
      </c>
      <c r="Q1345" s="21">
        <f t="shared" si="524"/>
        <v>4.7593065986331453</v>
      </c>
      <c r="R1345" s="27">
        <f t="shared" si="525"/>
        <v>951.86131972662906</v>
      </c>
      <c r="S1345" s="9">
        <f>Daten!K1345</f>
        <v>10231</v>
      </c>
      <c r="T1345" s="9">
        <f>Daten!L1345</f>
        <v>95157</v>
      </c>
      <c r="U1345" s="9">
        <f>Daten!M1345</f>
        <v>216612</v>
      </c>
      <c r="V1345" s="9">
        <f>Daten!N1345</f>
        <v>500</v>
      </c>
      <c r="W1345" s="9">
        <f>Daten!O1345</f>
        <v>500</v>
      </c>
      <c r="X1345" s="23">
        <f t="shared" si="526"/>
        <v>322000</v>
      </c>
      <c r="Y1345" s="9">
        <f t="shared" si="527"/>
        <v>501570.43370709638</v>
      </c>
      <c r="Z1345" s="21">
        <f t="shared" si="528"/>
        <v>-179570.43370709638</v>
      </c>
      <c r="AA1345" s="27">
        <f t="shared" si="529"/>
        <v>17957.043370709638</v>
      </c>
      <c r="AB1345" s="32">
        <f t="shared" si="530"/>
        <v>5264.2083052581565</v>
      </c>
      <c r="AC1345" s="31">
        <f t="shared" si="531"/>
        <v>5264.2083052581565</v>
      </c>
      <c r="AG1345" s="26">
        <f t="shared" si="532"/>
        <v>-13644.696385178111</v>
      </c>
      <c r="AH1345" s="26">
        <f t="shared" si="533"/>
        <v>17957.043370709638</v>
      </c>
      <c r="AI1345" s="26">
        <f t="shared" si="534"/>
        <v>4312.346985531527</v>
      </c>
      <c r="AJ1345" s="26">
        <f t="shared" si="535"/>
        <v>1</v>
      </c>
      <c r="AK1345" s="26">
        <f t="shared" si="536"/>
        <v>4312.346985531527</v>
      </c>
      <c r="AL1345" s="26">
        <f t="shared" ca="1" si="537"/>
        <v>8942</v>
      </c>
      <c r="AM1345" s="26">
        <f t="shared" ca="1" si="538"/>
        <v>51</v>
      </c>
      <c r="AN1345" s="26">
        <f ca="1">IF(AM1345=0,0,COUNTIF($AM$19:AM1345,C1345*10+1))</f>
        <v>5</v>
      </c>
      <c r="AO1345" s="21">
        <f t="shared" ca="1" si="539"/>
        <v>0</v>
      </c>
      <c r="AP1345" s="33">
        <f t="shared" ca="1" si="540"/>
        <v>8942</v>
      </c>
      <c r="AR1345" s="111">
        <v>4042</v>
      </c>
      <c r="AS1345" s="26"/>
    </row>
    <row r="1346" spans="1:45" x14ac:dyDescent="0.2">
      <c r="A1346" s="15">
        <f>Daten!A1346</f>
        <v>50213</v>
      </c>
      <c r="B1346" s="8" t="str">
        <f>Daten!B1346</f>
        <v>Bad Vigaun</v>
      </c>
      <c r="C1346" s="15">
        <f t="shared" si="516"/>
        <v>5</v>
      </c>
      <c r="D1346" s="10">
        <f>Daten!D1346</f>
        <v>0</v>
      </c>
      <c r="E1346" s="9">
        <f>Daten!E1346</f>
        <v>2059</v>
      </c>
      <c r="F1346" s="9">
        <f>Daten!F1346</f>
        <v>2045</v>
      </c>
      <c r="G1346" s="27">
        <f t="shared" si="517"/>
        <v>14</v>
      </c>
      <c r="H1346" s="29">
        <f t="shared" si="518"/>
        <v>6.8459657701711489E-3</v>
      </c>
      <c r="I1346" s="21">
        <f t="shared" si="519"/>
        <v>26.378872385012034</v>
      </c>
      <c r="J1346" s="21">
        <f t="shared" si="520"/>
        <v>-12.378872385012034</v>
      </c>
      <c r="K1346" s="27">
        <f t="shared" si="521"/>
        <v>6189.4361925060175</v>
      </c>
      <c r="L1346" s="16">
        <f>Daten!G1346</f>
        <v>344</v>
      </c>
      <c r="M1346" s="16">
        <f>Daten!H1346</f>
        <v>1345</v>
      </c>
      <c r="N1346" s="16">
        <f>Daten!I1346</f>
        <v>370</v>
      </c>
      <c r="O1346" s="28">
        <f t="shared" si="522"/>
        <v>0.53085501858736062</v>
      </c>
      <c r="P1346" s="16">
        <f t="shared" si="523"/>
        <v>743.80080508224</v>
      </c>
      <c r="Q1346" s="21">
        <f t="shared" si="524"/>
        <v>-29.800805082240004</v>
      </c>
      <c r="R1346" s="27">
        <f t="shared" si="525"/>
        <v>-5960.1610164480007</v>
      </c>
      <c r="S1346" s="9">
        <f>Daten!K1346</f>
        <v>8362</v>
      </c>
      <c r="T1346" s="9">
        <f>Daten!L1346</f>
        <v>160189</v>
      </c>
      <c r="U1346" s="9">
        <f>Daten!M1346</f>
        <v>467419</v>
      </c>
      <c r="V1346" s="9">
        <f>Daten!N1346</f>
        <v>500</v>
      </c>
      <c r="W1346" s="9">
        <f>Daten!O1346</f>
        <v>500</v>
      </c>
      <c r="X1346" s="23">
        <f t="shared" si="526"/>
        <v>635970</v>
      </c>
      <c r="Y1346" s="9">
        <f t="shared" si="527"/>
        <v>728302.90761841426</v>
      </c>
      <c r="Z1346" s="21">
        <f t="shared" si="528"/>
        <v>-92332.907618414261</v>
      </c>
      <c r="AA1346" s="27">
        <f t="shared" si="529"/>
        <v>9233.2907618414265</v>
      </c>
      <c r="AB1346" s="32">
        <f t="shared" si="530"/>
        <v>9462.5659378994424</v>
      </c>
      <c r="AC1346" s="31">
        <f t="shared" si="531"/>
        <v>9462.5659378994424</v>
      </c>
      <c r="AG1346" s="26">
        <f t="shared" si="532"/>
        <v>6189.4361925060175</v>
      </c>
      <c r="AH1346" s="26">
        <f t="shared" si="533"/>
        <v>9233.2907618414265</v>
      </c>
      <c r="AI1346" s="26">
        <f t="shared" si="534"/>
        <v>15422.726954347443</v>
      </c>
      <c r="AJ1346" s="26">
        <f t="shared" si="535"/>
        <v>1</v>
      </c>
      <c r="AK1346" s="26">
        <f t="shared" si="536"/>
        <v>15422.726954347443</v>
      </c>
      <c r="AL1346" s="26">
        <f t="shared" ca="1" si="537"/>
        <v>31981</v>
      </c>
      <c r="AM1346" s="26">
        <f t="shared" ca="1" si="538"/>
        <v>51</v>
      </c>
      <c r="AN1346" s="26">
        <f ca="1">IF(AM1346=0,0,COUNTIF($AM$19:AM1346,C1346*10+1))</f>
        <v>6</v>
      </c>
      <c r="AO1346" s="21">
        <f t="shared" ca="1" si="539"/>
        <v>0</v>
      </c>
      <c r="AP1346" s="33">
        <f t="shared" ca="1" si="540"/>
        <v>31981</v>
      </c>
      <c r="AR1346" s="111">
        <v>14455</v>
      </c>
      <c r="AS1346" s="26"/>
    </row>
    <row r="1347" spans="1:45" x14ac:dyDescent="0.2">
      <c r="A1347" s="15">
        <f>Daten!A1347</f>
        <v>50301</v>
      </c>
      <c r="B1347" s="8" t="str">
        <f>Daten!B1347</f>
        <v>Anif</v>
      </c>
      <c r="C1347" s="15">
        <f t="shared" si="516"/>
        <v>5</v>
      </c>
      <c r="D1347" s="10">
        <f>Daten!D1347</f>
        <v>0</v>
      </c>
      <c r="E1347" s="9">
        <f>Daten!E1347</f>
        <v>4233</v>
      </c>
      <c r="F1347" s="9">
        <f>Daten!F1347</f>
        <v>4067</v>
      </c>
      <c r="G1347" s="27">
        <f t="shared" si="517"/>
        <v>166</v>
      </c>
      <c r="H1347" s="29">
        <f t="shared" si="518"/>
        <v>4.0816326530612242E-2</v>
      </c>
      <c r="I1347" s="21">
        <f t="shared" si="519"/>
        <v>52.461063075718307</v>
      </c>
      <c r="J1347" s="21">
        <f t="shared" si="520"/>
        <v>113.5389369242817</v>
      </c>
      <c r="K1347" s="27">
        <f t="shared" si="521"/>
        <v>-56769.468462140852</v>
      </c>
      <c r="L1347" s="16">
        <f>Daten!G1347</f>
        <v>586</v>
      </c>
      <c r="M1347" s="16">
        <f>Daten!H1347</f>
        <v>2685</v>
      </c>
      <c r="N1347" s="16">
        <f>Daten!I1347</f>
        <v>962</v>
      </c>
      <c r="O1347" s="28">
        <f t="shared" si="522"/>
        <v>0.57653631284916196</v>
      </c>
      <c r="P1347" s="16">
        <f t="shared" si="523"/>
        <v>1484.8365514095274</v>
      </c>
      <c r="Q1347" s="21">
        <f t="shared" si="524"/>
        <v>63.163448590472626</v>
      </c>
      <c r="R1347" s="27">
        <f t="shared" si="525"/>
        <v>12632.689718094525</v>
      </c>
      <c r="S1347" s="9">
        <f>Daten!K1347</f>
        <v>2658</v>
      </c>
      <c r="T1347" s="9">
        <f>Daten!L1347</f>
        <v>527257</v>
      </c>
      <c r="U1347" s="9">
        <f>Daten!M1347</f>
        <v>2896605</v>
      </c>
      <c r="V1347" s="9">
        <f>Daten!N1347</f>
        <v>500</v>
      </c>
      <c r="W1347" s="9">
        <f>Daten!O1347</f>
        <v>500</v>
      </c>
      <c r="X1347" s="23">
        <f t="shared" si="526"/>
        <v>3426520</v>
      </c>
      <c r="Y1347" s="9">
        <f t="shared" si="527"/>
        <v>1497283.2481538358</v>
      </c>
      <c r="Z1347" s="21">
        <f t="shared" si="528"/>
        <v>1929236.7518461642</v>
      </c>
      <c r="AA1347" s="27">
        <f t="shared" si="529"/>
        <v>-192923.67518461644</v>
      </c>
      <c r="AB1347" s="32">
        <f t="shared" si="530"/>
        <v>-237060.45392866276</v>
      </c>
      <c r="AC1347" s="31">
        <f t="shared" si="531"/>
        <v>0</v>
      </c>
      <c r="AG1347" s="26">
        <f t="shared" si="532"/>
        <v>0</v>
      </c>
      <c r="AH1347" s="26">
        <f t="shared" si="533"/>
        <v>0</v>
      </c>
      <c r="AI1347" s="26">
        <f t="shared" si="534"/>
        <v>0</v>
      </c>
      <c r="AJ1347" s="26">
        <f t="shared" si="535"/>
        <v>1</v>
      </c>
      <c r="AK1347" s="26">
        <f t="shared" si="536"/>
        <v>0</v>
      </c>
      <c r="AL1347" s="26">
        <f t="shared" ca="1" si="537"/>
        <v>0</v>
      </c>
      <c r="AM1347" s="26">
        <f t="shared" ca="1" si="538"/>
        <v>0</v>
      </c>
      <c r="AN1347" s="26">
        <f ca="1">IF(AM1347=0,0,COUNTIF($AM$19:AM1347,C1347*10+1))</f>
        <v>0</v>
      </c>
      <c r="AO1347" s="21">
        <f t="shared" ca="1" si="539"/>
        <v>0</v>
      </c>
      <c r="AP1347" s="33">
        <f t="shared" ca="1" si="540"/>
        <v>0</v>
      </c>
      <c r="AR1347" s="111">
        <v>0</v>
      </c>
      <c r="AS1347" s="26"/>
    </row>
    <row r="1348" spans="1:45" x14ac:dyDescent="0.2">
      <c r="A1348" s="15">
        <f>Daten!A1348</f>
        <v>50302</v>
      </c>
      <c r="B1348" s="8" t="str">
        <f>Daten!B1348</f>
        <v>Anthering</v>
      </c>
      <c r="C1348" s="15">
        <f t="shared" si="516"/>
        <v>5</v>
      </c>
      <c r="D1348" s="10">
        <f>Daten!D1348</f>
        <v>0</v>
      </c>
      <c r="E1348" s="9">
        <f>Daten!E1348</f>
        <v>3735</v>
      </c>
      <c r="F1348" s="9">
        <f>Daten!F1348</f>
        <v>3696</v>
      </c>
      <c r="G1348" s="27">
        <f t="shared" si="517"/>
        <v>39</v>
      </c>
      <c r="H1348" s="29">
        <f t="shared" si="518"/>
        <v>1.0551948051948052E-2</v>
      </c>
      <c r="I1348" s="21">
        <f t="shared" si="519"/>
        <v>47.675458354525418</v>
      </c>
      <c r="J1348" s="21">
        <f t="shared" si="520"/>
        <v>-8.6754583545254178</v>
      </c>
      <c r="K1348" s="27">
        <f t="shared" si="521"/>
        <v>4337.7291772627086</v>
      </c>
      <c r="L1348" s="16">
        <f>Daten!G1348</f>
        <v>589</v>
      </c>
      <c r="M1348" s="16">
        <f>Daten!H1348</f>
        <v>2521</v>
      </c>
      <c r="N1348" s="16">
        <f>Daten!I1348</f>
        <v>625</v>
      </c>
      <c r="O1348" s="28">
        <f t="shared" si="522"/>
        <v>0.48155493851646169</v>
      </c>
      <c r="P1348" s="16">
        <f t="shared" si="523"/>
        <v>1394.1426242470834</v>
      </c>
      <c r="Q1348" s="21">
        <f t="shared" si="524"/>
        <v>-180.1426242470834</v>
      </c>
      <c r="R1348" s="27">
        <f t="shared" si="525"/>
        <v>-36028.524849416681</v>
      </c>
      <c r="S1348" s="9">
        <f>Daten!K1348</f>
        <v>21532</v>
      </c>
      <c r="T1348" s="9">
        <f>Daten!L1348</f>
        <v>269640</v>
      </c>
      <c r="U1348" s="9">
        <f>Daten!M1348</f>
        <v>1126530</v>
      </c>
      <c r="V1348" s="9">
        <f>Daten!N1348</f>
        <v>500</v>
      </c>
      <c r="W1348" s="9">
        <f>Daten!O1348</f>
        <v>500</v>
      </c>
      <c r="X1348" s="23">
        <f t="shared" si="526"/>
        <v>1417702</v>
      </c>
      <c r="Y1348" s="9">
        <f t="shared" si="527"/>
        <v>1321132.2777827962</v>
      </c>
      <c r="Z1348" s="21">
        <f t="shared" si="528"/>
        <v>96569.722217203816</v>
      </c>
      <c r="AA1348" s="27">
        <f t="shared" si="529"/>
        <v>-9656.9722217203816</v>
      </c>
      <c r="AB1348" s="32">
        <f t="shared" si="530"/>
        <v>-41347.767893874356</v>
      </c>
      <c r="AC1348" s="31">
        <f t="shared" si="531"/>
        <v>0</v>
      </c>
      <c r="AG1348" s="26">
        <f t="shared" si="532"/>
        <v>0</v>
      </c>
      <c r="AH1348" s="26">
        <f t="shared" si="533"/>
        <v>0</v>
      </c>
      <c r="AI1348" s="26">
        <f t="shared" si="534"/>
        <v>0</v>
      </c>
      <c r="AJ1348" s="26">
        <f t="shared" si="535"/>
        <v>1</v>
      </c>
      <c r="AK1348" s="26">
        <f t="shared" si="536"/>
        <v>0</v>
      </c>
      <c r="AL1348" s="26">
        <f t="shared" ca="1" si="537"/>
        <v>0</v>
      </c>
      <c r="AM1348" s="26">
        <f t="shared" ca="1" si="538"/>
        <v>0</v>
      </c>
      <c r="AN1348" s="26">
        <f ca="1">IF(AM1348=0,0,COUNTIF($AM$19:AM1348,C1348*10+1))</f>
        <v>0</v>
      </c>
      <c r="AO1348" s="21">
        <f t="shared" ca="1" si="539"/>
        <v>0</v>
      </c>
      <c r="AP1348" s="33">
        <f t="shared" ca="1" si="540"/>
        <v>0</v>
      </c>
      <c r="AR1348" s="111">
        <v>0</v>
      </c>
      <c r="AS1348" s="26"/>
    </row>
    <row r="1349" spans="1:45" x14ac:dyDescent="0.2">
      <c r="A1349" s="15">
        <f>Daten!A1349</f>
        <v>50303</v>
      </c>
      <c r="B1349" s="8" t="str">
        <f>Daten!B1349</f>
        <v>Bergheim</v>
      </c>
      <c r="C1349" s="15">
        <f t="shared" si="516"/>
        <v>5</v>
      </c>
      <c r="D1349" s="10">
        <f>Daten!D1349</f>
        <v>0</v>
      </c>
      <c r="E1349" s="9">
        <f>Daten!E1349</f>
        <v>5510</v>
      </c>
      <c r="F1349" s="9">
        <f>Daten!F1349</f>
        <v>5127</v>
      </c>
      <c r="G1349" s="27">
        <f t="shared" si="517"/>
        <v>383</v>
      </c>
      <c r="H1349" s="29">
        <f t="shared" si="518"/>
        <v>7.4702555100448612E-2</v>
      </c>
      <c r="I1349" s="21">
        <f t="shared" si="519"/>
        <v>66.134219421983715</v>
      </c>
      <c r="J1349" s="21">
        <f t="shared" si="520"/>
        <v>316.86578057801626</v>
      </c>
      <c r="K1349" s="27">
        <f t="shared" si="521"/>
        <v>-158432.89028900812</v>
      </c>
      <c r="L1349" s="16">
        <f>Daten!G1349</f>
        <v>834</v>
      </c>
      <c r="M1349" s="16">
        <f>Daten!H1349</f>
        <v>3641</v>
      </c>
      <c r="N1349" s="16">
        <f>Daten!I1349</f>
        <v>1035</v>
      </c>
      <c r="O1349" s="28">
        <f t="shared" si="522"/>
        <v>0.51332051634166442</v>
      </c>
      <c r="P1349" s="16">
        <f t="shared" si="523"/>
        <v>2013.5157853564579</v>
      </c>
      <c r="Q1349" s="21">
        <f t="shared" si="524"/>
        <v>-144.51578535645785</v>
      </c>
      <c r="R1349" s="27">
        <f t="shared" si="525"/>
        <v>-28903.157071291571</v>
      </c>
      <c r="S1349" s="9">
        <f>Daten!K1349</f>
        <v>11229</v>
      </c>
      <c r="T1349" s="9">
        <f>Daten!L1349</f>
        <v>707237</v>
      </c>
      <c r="U1349" s="9">
        <f>Daten!M1349</f>
        <v>5249605</v>
      </c>
      <c r="V1349" s="9">
        <f>Daten!N1349</f>
        <v>500</v>
      </c>
      <c r="W1349" s="9">
        <f>Daten!O1349</f>
        <v>500</v>
      </c>
      <c r="X1349" s="23">
        <f t="shared" si="526"/>
        <v>5968071</v>
      </c>
      <c r="Y1349" s="9">
        <f t="shared" si="527"/>
        <v>1948979.6119366016</v>
      </c>
      <c r="Z1349" s="21">
        <f t="shared" si="528"/>
        <v>4019091.3880633982</v>
      </c>
      <c r="AA1349" s="27">
        <f t="shared" si="529"/>
        <v>-401909.13880633982</v>
      </c>
      <c r="AB1349" s="32">
        <f t="shared" si="530"/>
        <v>-589245.18616663944</v>
      </c>
      <c r="AC1349" s="31">
        <f t="shared" si="531"/>
        <v>0</v>
      </c>
      <c r="AG1349" s="26">
        <f t="shared" si="532"/>
        <v>0</v>
      </c>
      <c r="AH1349" s="26">
        <f t="shared" si="533"/>
        <v>0</v>
      </c>
      <c r="AI1349" s="26">
        <f t="shared" si="534"/>
        <v>0</v>
      </c>
      <c r="AJ1349" s="26">
        <f t="shared" si="535"/>
        <v>1</v>
      </c>
      <c r="AK1349" s="26">
        <f t="shared" si="536"/>
        <v>0</v>
      </c>
      <c r="AL1349" s="26">
        <f t="shared" ca="1" si="537"/>
        <v>0</v>
      </c>
      <c r="AM1349" s="26">
        <f t="shared" ca="1" si="538"/>
        <v>0</v>
      </c>
      <c r="AN1349" s="26">
        <f ca="1">IF(AM1349=0,0,COUNTIF($AM$19:AM1349,C1349*10+1))</f>
        <v>0</v>
      </c>
      <c r="AO1349" s="21">
        <f t="shared" ca="1" si="539"/>
        <v>0</v>
      </c>
      <c r="AP1349" s="33">
        <f t="shared" ca="1" si="540"/>
        <v>0</v>
      </c>
      <c r="AR1349" s="111">
        <v>0</v>
      </c>
      <c r="AS1349" s="26"/>
    </row>
    <row r="1350" spans="1:45" x14ac:dyDescent="0.2">
      <c r="A1350" s="15">
        <f>Daten!A1350</f>
        <v>50304</v>
      </c>
      <c r="B1350" s="8" t="str">
        <f>Daten!B1350</f>
        <v>Berndorf bei Salzburg</v>
      </c>
      <c r="C1350" s="15">
        <f t="shared" si="516"/>
        <v>5</v>
      </c>
      <c r="D1350" s="10">
        <f>Daten!D1350</f>
        <v>0</v>
      </c>
      <c r="E1350" s="9">
        <f>Daten!E1350</f>
        <v>1708</v>
      </c>
      <c r="F1350" s="9">
        <f>Daten!F1350</f>
        <v>1706</v>
      </c>
      <c r="G1350" s="27">
        <f t="shared" si="517"/>
        <v>2</v>
      </c>
      <c r="H1350" s="29">
        <f t="shared" si="518"/>
        <v>1.1723329425556857E-3</v>
      </c>
      <c r="I1350" s="21">
        <f t="shared" si="519"/>
        <v>22.006042195027156</v>
      </c>
      <c r="J1350" s="21">
        <f t="shared" si="520"/>
        <v>-20.006042195027156</v>
      </c>
      <c r="K1350" s="27">
        <f t="shared" si="521"/>
        <v>10003.021097513578</v>
      </c>
      <c r="L1350" s="16">
        <f>Daten!G1350</f>
        <v>229</v>
      </c>
      <c r="M1350" s="16">
        <f>Daten!H1350</f>
        <v>1179</v>
      </c>
      <c r="N1350" s="16">
        <f>Daten!I1350</f>
        <v>300</v>
      </c>
      <c r="O1350" s="28">
        <f t="shared" si="522"/>
        <v>0.44868532654792198</v>
      </c>
      <c r="P1350" s="16">
        <f t="shared" si="523"/>
        <v>652.00085441781482</v>
      </c>
      <c r="Q1350" s="21">
        <f t="shared" si="524"/>
        <v>-123.00085441781482</v>
      </c>
      <c r="R1350" s="27">
        <f t="shared" si="525"/>
        <v>-24600.170883562965</v>
      </c>
      <c r="S1350" s="9">
        <f>Daten!K1350</f>
        <v>12536</v>
      </c>
      <c r="T1350" s="9">
        <f>Daten!L1350</f>
        <v>117175</v>
      </c>
      <c r="U1350" s="9">
        <f>Daten!M1350</f>
        <v>295193</v>
      </c>
      <c r="V1350" s="9">
        <f>Daten!N1350</f>
        <v>500</v>
      </c>
      <c r="W1350" s="9">
        <f>Daten!O1350</f>
        <v>500</v>
      </c>
      <c r="X1350" s="23">
        <f t="shared" si="526"/>
        <v>424904</v>
      </c>
      <c r="Y1350" s="9">
        <f t="shared" si="527"/>
        <v>604148.30801954912</v>
      </c>
      <c r="Z1350" s="21">
        <f t="shared" si="528"/>
        <v>-179244.30801954912</v>
      </c>
      <c r="AA1350" s="27">
        <f t="shared" si="529"/>
        <v>17924.430801954913</v>
      </c>
      <c r="AB1350" s="32">
        <f t="shared" si="530"/>
        <v>3327.2810159055261</v>
      </c>
      <c r="AC1350" s="31">
        <f t="shared" si="531"/>
        <v>3327.2810159055261</v>
      </c>
      <c r="AG1350" s="26">
        <f t="shared" si="532"/>
        <v>10003.021097513578</v>
      </c>
      <c r="AH1350" s="26">
        <f t="shared" si="533"/>
        <v>17924.430801954913</v>
      </c>
      <c r="AI1350" s="26">
        <f t="shared" si="534"/>
        <v>27927.451899468491</v>
      </c>
      <c r="AJ1350" s="26">
        <f t="shared" si="535"/>
        <v>1</v>
      </c>
      <c r="AK1350" s="26">
        <f t="shared" si="536"/>
        <v>27927.451899468491</v>
      </c>
      <c r="AL1350" s="26">
        <f t="shared" ca="1" si="537"/>
        <v>57911</v>
      </c>
      <c r="AM1350" s="26">
        <f t="shared" ca="1" si="538"/>
        <v>51</v>
      </c>
      <c r="AN1350" s="26">
        <f ca="1">IF(AM1350=0,0,COUNTIF($AM$19:AM1350,C1350*10+1))</f>
        <v>7</v>
      </c>
      <c r="AO1350" s="21">
        <f t="shared" ca="1" si="539"/>
        <v>0</v>
      </c>
      <c r="AP1350" s="33">
        <f t="shared" ca="1" si="540"/>
        <v>57911</v>
      </c>
      <c r="AR1350" s="111">
        <v>26175</v>
      </c>
      <c r="AS1350" s="26"/>
    </row>
    <row r="1351" spans="1:45" x14ac:dyDescent="0.2">
      <c r="A1351" s="15">
        <f>Daten!A1351</f>
        <v>50305</v>
      </c>
      <c r="B1351" s="8" t="str">
        <f>Daten!B1351</f>
        <v>Bürmoos</v>
      </c>
      <c r="C1351" s="15">
        <f t="shared" si="516"/>
        <v>5</v>
      </c>
      <c r="D1351" s="10">
        <f>Daten!D1351</f>
        <v>0</v>
      </c>
      <c r="E1351" s="9">
        <f>Daten!E1351</f>
        <v>4971</v>
      </c>
      <c r="F1351" s="9">
        <f>Daten!F1351</f>
        <v>4883</v>
      </c>
      <c r="G1351" s="27">
        <f t="shared" si="517"/>
        <v>88</v>
      </c>
      <c r="H1351" s="29">
        <f t="shared" si="518"/>
        <v>1.8021707966414089E-2</v>
      </c>
      <c r="I1351" s="21">
        <f t="shared" si="519"/>
        <v>62.986813621522622</v>
      </c>
      <c r="J1351" s="21">
        <f t="shared" si="520"/>
        <v>25.013186378477378</v>
      </c>
      <c r="K1351" s="27">
        <f t="shared" si="521"/>
        <v>-12506.593189238689</v>
      </c>
      <c r="L1351" s="16">
        <f>Daten!G1351</f>
        <v>773</v>
      </c>
      <c r="M1351" s="16">
        <f>Daten!H1351</f>
        <v>3307</v>
      </c>
      <c r="N1351" s="16">
        <f>Daten!I1351</f>
        <v>891</v>
      </c>
      <c r="O1351" s="28">
        <f t="shared" si="522"/>
        <v>0.50317508315693982</v>
      </c>
      <c r="P1351" s="16">
        <f t="shared" si="523"/>
        <v>1828.8098605256266</v>
      </c>
      <c r="Q1351" s="21">
        <f t="shared" si="524"/>
        <v>-164.80986052562662</v>
      </c>
      <c r="R1351" s="27">
        <f t="shared" si="525"/>
        <v>-32961.972105125322</v>
      </c>
      <c r="S1351" s="9">
        <f>Daten!K1351</f>
        <v>1867</v>
      </c>
      <c r="T1351" s="9">
        <f>Daten!L1351</f>
        <v>328113</v>
      </c>
      <c r="U1351" s="9">
        <f>Daten!M1351</f>
        <v>1838598</v>
      </c>
      <c r="V1351" s="9">
        <f>Daten!N1351</f>
        <v>500</v>
      </c>
      <c r="W1351" s="9">
        <f>Daten!O1351</f>
        <v>500</v>
      </c>
      <c r="X1351" s="23">
        <f t="shared" si="526"/>
        <v>2168578</v>
      </c>
      <c r="Y1351" s="9">
        <f t="shared" si="527"/>
        <v>1758326.252438629</v>
      </c>
      <c r="Z1351" s="21">
        <f t="shared" si="528"/>
        <v>410251.74756137095</v>
      </c>
      <c r="AA1351" s="27">
        <f t="shared" si="529"/>
        <v>-41025.174756137101</v>
      </c>
      <c r="AB1351" s="32">
        <f t="shared" si="530"/>
        <v>-86493.740050501103</v>
      </c>
      <c r="AC1351" s="31">
        <f t="shared" si="531"/>
        <v>0</v>
      </c>
      <c r="AG1351" s="26">
        <f t="shared" si="532"/>
        <v>0</v>
      </c>
      <c r="AH1351" s="26">
        <f t="shared" si="533"/>
        <v>0</v>
      </c>
      <c r="AI1351" s="26">
        <f t="shared" si="534"/>
        <v>0</v>
      </c>
      <c r="AJ1351" s="26">
        <f t="shared" si="535"/>
        <v>1</v>
      </c>
      <c r="AK1351" s="26">
        <f t="shared" si="536"/>
        <v>0</v>
      </c>
      <c r="AL1351" s="26">
        <f t="shared" ca="1" si="537"/>
        <v>0</v>
      </c>
      <c r="AM1351" s="26">
        <f t="shared" ca="1" si="538"/>
        <v>0</v>
      </c>
      <c r="AN1351" s="26">
        <f ca="1">IF(AM1351=0,0,COUNTIF($AM$19:AM1351,C1351*10+1))</f>
        <v>0</v>
      </c>
      <c r="AO1351" s="21">
        <f t="shared" ca="1" si="539"/>
        <v>0</v>
      </c>
      <c r="AP1351" s="33">
        <f t="shared" ca="1" si="540"/>
        <v>0</v>
      </c>
      <c r="AR1351" s="111">
        <v>0</v>
      </c>
      <c r="AS1351" s="26"/>
    </row>
    <row r="1352" spans="1:45" x14ac:dyDescent="0.2">
      <c r="A1352" s="15">
        <f>Daten!A1352</f>
        <v>50306</v>
      </c>
      <c r="B1352" s="8" t="str">
        <f>Daten!B1352</f>
        <v>Dorfbeuern</v>
      </c>
      <c r="C1352" s="15">
        <f t="shared" si="516"/>
        <v>5</v>
      </c>
      <c r="D1352" s="10">
        <f>Daten!D1352</f>
        <v>0</v>
      </c>
      <c r="E1352" s="9">
        <f>Daten!E1352</f>
        <v>1563</v>
      </c>
      <c r="F1352" s="9">
        <f>Daten!F1352</f>
        <v>1515</v>
      </c>
      <c r="G1352" s="27">
        <f t="shared" si="517"/>
        <v>48</v>
      </c>
      <c r="H1352" s="29">
        <f t="shared" si="518"/>
        <v>3.1683168316831684E-2</v>
      </c>
      <c r="I1352" s="21">
        <f t="shared" si="519"/>
        <v>19.54229421187933</v>
      </c>
      <c r="J1352" s="21">
        <f t="shared" si="520"/>
        <v>28.45770578812067</v>
      </c>
      <c r="K1352" s="27">
        <f t="shared" si="521"/>
        <v>-14228.852894060336</v>
      </c>
      <c r="L1352" s="16">
        <f>Daten!G1352</f>
        <v>262</v>
      </c>
      <c r="M1352" s="16">
        <f>Daten!H1352</f>
        <v>1042</v>
      </c>
      <c r="N1352" s="16">
        <f>Daten!I1352</f>
        <v>259</v>
      </c>
      <c r="O1352" s="28">
        <f t="shared" si="522"/>
        <v>0.5</v>
      </c>
      <c r="P1352" s="16">
        <f t="shared" si="523"/>
        <v>576.23824453211455</v>
      </c>
      <c r="Q1352" s="21">
        <f t="shared" si="524"/>
        <v>-55.23824453211455</v>
      </c>
      <c r="R1352" s="27">
        <f t="shared" si="525"/>
        <v>-11047.64890642291</v>
      </c>
      <c r="S1352" s="9">
        <f>Daten!K1352</f>
        <v>11809</v>
      </c>
      <c r="T1352" s="9">
        <f>Daten!L1352</f>
        <v>84698</v>
      </c>
      <c r="U1352" s="9">
        <f>Daten!M1352</f>
        <v>99591</v>
      </c>
      <c r="V1352" s="9">
        <f>Daten!N1352</f>
        <v>500</v>
      </c>
      <c r="W1352" s="9">
        <f>Daten!O1352</f>
        <v>500</v>
      </c>
      <c r="X1352" s="23">
        <f t="shared" si="526"/>
        <v>196098</v>
      </c>
      <c r="Y1352" s="9">
        <f t="shared" si="527"/>
        <v>552859.37086332275</v>
      </c>
      <c r="Z1352" s="21">
        <f t="shared" si="528"/>
        <v>-356761.37086332275</v>
      </c>
      <c r="AA1352" s="27">
        <f t="shared" si="529"/>
        <v>35676.137086332274</v>
      </c>
      <c r="AB1352" s="32">
        <f t="shared" si="530"/>
        <v>10399.635285849028</v>
      </c>
      <c r="AC1352" s="31">
        <f t="shared" si="531"/>
        <v>10399.635285849028</v>
      </c>
      <c r="AG1352" s="26">
        <f t="shared" si="532"/>
        <v>-14228.852894060336</v>
      </c>
      <c r="AH1352" s="26">
        <f t="shared" si="533"/>
        <v>35676.137086332274</v>
      </c>
      <c r="AI1352" s="26">
        <f t="shared" si="534"/>
        <v>21447.284192271938</v>
      </c>
      <c r="AJ1352" s="26">
        <f t="shared" si="535"/>
        <v>1</v>
      </c>
      <c r="AK1352" s="26">
        <f t="shared" si="536"/>
        <v>21447.284192271938</v>
      </c>
      <c r="AL1352" s="26">
        <f t="shared" ca="1" si="537"/>
        <v>44474</v>
      </c>
      <c r="AM1352" s="26">
        <f t="shared" ca="1" si="538"/>
        <v>51</v>
      </c>
      <c r="AN1352" s="26">
        <f ca="1">IF(AM1352=0,0,COUNTIF($AM$19:AM1352,C1352*10+1))</f>
        <v>8</v>
      </c>
      <c r="AO1352" s="21">
        <f t="shared" ca="1" si="539"/>
        <v>0</v>
      </c>
      <c r="AP1352" s="33">
        <f t="shared" ca="1" si="540"/>
        <v>44474</v>
      </c>
      <c r="AR1352" s="111">
        <v>20102</v>
      </c>
      <c r="AS1352" s="26"/>
    </row>
    <row r="1353" spans="1:45" x14ac:dyDescent="0.2">
      <c r="A1353" s="15">
        <f>Daten!A1353</f>
        <v>50307</v>
      </c>
      <c r="B1353" s="8" t="str">
        <f>Daten!B1353</f>
        <v>Ebenau</v>
      </c>
      <c r="C1353" s="15">
        <f t="shared" si="516"/>
        <v>5</v>
      </c>
      <c r="D1353" s="10">
        <f>Daten!D1353</f>
        <v>0</v>
      </c>
      <c r="E1353" s="9">
        <f>Daten!E1353</f>
        <v>1430</v>
      </c>
      <c r="F1353" s="9">
        <f>Daten!F1353</f>
        <v>1411</v>
      </c>
      <c r="G1353" s="27">
        <f t="shared" si="517"/>
        <v>19</v>
      </c>
      <c r="H1353" s="29">
        <f t="shared" si="518"/>
        <v>1.3465627214741318E-2</v>
      </c>
      <c r="I1353" s="21">
        <f t="shared" si="519"/>
        <v>18.200776985453292</v>
      </c>
      <c r="J1353" s="21">
        <f t="shared" si="520"/>
        <v>0.7992230145467083</v>
      </c>
      <c r="K1353" s="27">
        <f t="shared" si="521"/>
        <v>-399.61150727335416</v>
      </c>
      <c r="L1353" s="16">
        <f>Daten!G1353</f>
        <v>255</v>
      </c>
      <c r="M1353" s="16">
        <f>Daten!H1353</f>
        <v>906</v>
      </c>
      <c r="N1353" s="16">
        <f>Daten!I1353</f>
        <v>269</v>
      </c>
      <c r="O1353" s="28">
        <f t="shared" si="522"/>
        <v>0.57836644591611475</v>
      </c>
      <c r="P1353" s="16">
        <f t="shared" si="523"/>
        <v>501.02864639740483</v>
      </c>
      <c r="Q1353" s="21">
        <f t="shared" si="524"/>
        <v>22.971353602595173</v>
      </c>
      <c r="R1353" s="27">
        <f t="shared" si="525"/>
        <v>4594.2707205190345</v>
      </c>
      <c r="S1353" s="9">
        <f>Daten!K1353</f>
        <v>7873</v>
      </c>
      <c r="T1353" s="9">
        <f>Daten!L1353</f>
        <v>89352</v>
      </c>
      <c r="U1353" s="9">
        <f>Daten!M1353</f>
        <v>93185</v>
      </c>
      <c r="V1353" s="9">
        <f>Daten!N1353</f>
        <v>500</v>
      </c>
      <c r="W1353" s="9">
        <f>Daten!O1353</f>
        <v>500</v>
      </c>
      <c r="X1353" s="23">
        <f t="shared" si="526"/>
        <v>190410</v>
      </c>
      <c r="Y1353" s="9">
        <f t="shared" si="527"/>
        <v>505815.03540278407</v>
      </c>
      <c r="Z1353" s="21">
        <f t="shared" si="528"/>
        <v>-315405.03540278407</v>
      </c>
      <c r="AA1353" s="27">
        <f t="shared" si="529"/>
        <v>31540.503540278409</v>
      </c>
      <c r="AB1353" s="32">
        <f t="shared" si="530"/>
        <v>35735.162753524091</v>
      </c>
      <c r="AC1353" s="31">
        <f t="shared" si="531"/>
        <v>35735.162753524091</v>
      </c>
      <c r="AG1353" s="26">
        <f t="shared" si="532"/>
        <v>-399.61150727335416</v>
      </c>
      <c r="AH1353" s="26">
        <f t="shared" si="533"/>
        <v>31540.503540278409</v>
      </c>
      <c r="AI1353" s="26">
        <f t="shared" si="534"/>
        <v>31140.892033005053</v>
      </c>
      <c r="AJ1353" s="26">
        <f t="shared" si="535"/>
        <v>1</v>
      </c>
      <c r="AK1353" s="26">
        <f t="shared" si="536"/>
        <v>31140.892033005053</v>
      </c>
      <c r="AL1353" s="26">
        <f t="shared" ca="1" si="537"/>
        <v>64575</v>
      </c>
      <c r="AM1353" s="26">
        <f t="shared" ca="1" si="538"/>
        <v>51</v>
      </c>
      <c r="AN1353" s="26">
        <f ca="1">IF(AM1353=0,0,COUNTIF($AM$19:AM1353,C1353*10+1))</f>
        <v>9</v>
      </c>
      <c r="AO1353" s="21">
        <f t="shared" ca="1" si="539"/>
        <v>0</v>
      </c>
      <c r="AP1353" s="33">
        <f t="shared" ca="1" si="540"/>
        <v>64575</v>
      </c>
      <c r="AR1353" s="111">
        <v>29188</v>
      </c>
      <c r="AS1353" s="26"/>
    </row>
    <row r="1354" spans="1:45" x14ac:dyDescent="0.2">
      <c r="A1354" s="15">
        <f>Daten!A1354</f>
        <v>50308</v>
      </c>
      <c r="B1354" s="8" t="str">
        <f>Daten!B1354</f>
        <v>Elixhausen</v>
      </c>
      <c r="C1354" s="15">
        <f t="shared" si="516"/>
        <v>5</v>
      </c>
      <c r="D1354" s="10">
        <f>Daten!D1354</f>
        <v>0</v>
      </c>
      <c r="E1354" s="9">
        <f>Daten!E1354</f>
        <v>3036</v>
      </c>
      <c r="F1354" s="9">
        <f>Daten!F1354</f>
        <v>2865</v>
      </c>
      <c r="G1354" s="27">
        <f t="shared" si="517"/>
        <v>171</v>
      </c>
      <c r="H1354" s="29">
        <f t="shared" si="518"/>
        <v>5.9685863874345553E-2</v>
      </c>
      <c r="I1354" s="21">
        <f t="shared" si="519"/>
        <v>36.956219747217347</v>
      </c>
      <c r="J1354" s="21">
        <f t="shared" si="520"/>
        <v>134.04378025278265</v>
      </c>
      <c r="K1354" s="27">
        <f t="shared" si="521"/>
        <v>-67021.890126391329</v>
      </c>
      <c r="L1354" s="16">
        <f>Daten!G1354</f>
        <v>444</v>
      </c>
      <c r="M1354" s="16">
        <f>Daten!H1354</f>
        <v>1986</v>
      </c>
      <c r="N1354" s="16">
        <f>Daten!I1354</f>
        <v>606</v>
      </c>
      <c r="O1354" s="28">
        <f t="shared" si="522"/>
        <v>0.52870090634441091</v>
      </c>
      <c r="P1354" s="16">
        <f t="shared" si="523"/>
        <v>1098.2813374671589</v>
      </c>
      <c r="Q1354" s="21">
        <f t="shared" si="524"/>
        <v>-48.281337467158892</v>
      </c>
      <c r="R1354" s="27">
        <f t="shared" si="525"/>
        <v>-9656.2674934317783</v>
      </c>
      <c r="S1354" s="9">
        <f>Daten!K1354</f>
        <v>7829</v>
      </c>
      <c r="T1354" s="9">
        <f>Daten!L1354</f>
        <v>254997</v>
      </c>
      <c r="U1354" s="9">
        <f>Daten!M1354</f>
        <v>765884</v>
      </c>
      <c r="V1354" s="9">
        <f>Daten!N1354</f>
        <v>500</v>
      </c>
      <c r="W1354" s="9">
        <f>Daten!O1354</f>
        <v>500</v>
      </c>
      <c r="X1354" s="23">
        <f t="shared" si="526"/>
        <v>1028710</v>
      </c>
      <c r="Y1354" s="9">
        <f t="shared" si="527"/>
        <v>1073884.2290089878</v>
      </c>
      <c r="Z1354" s="21">
        <f t="shared" si="528"/>
        <v>-45174.229008987779</v>
      </c>
      <c r="AA1354" s="27">
        <f t="shared" si="529"/>
        <v>4517.4229008987777</v>
      </c>
      <c r="AB1354" s="32">
        <f t="shared" si="530"/>
        <v>-72160.73471892433</v>
      </c>
      <c r="AC1354" s="31">
        <f t="shared" si="531"/>
        <v>0</v>
      </c>
      <c r="AG1354" s="26">
        <f t="shared" si="532"/>
        <v>0</v>
      </c>
      <c r="AH1354" s="26">
        <f t="shared" si="533"/>
        <v>0</v>
      </c>
      <c r="AI1354" s="26">
        <f t="shared" si="534"/>
        <v>0</v>
      </c>
      <c r="AJ1354" s="26">
        <f t="shared" si="535"/>
        <v>1</v>
      </c>
      <c r="AK1354" s="26">
        <f t="shared" si="536"/>
        <v>0</v>
      </c>
      <c r="AL1354" s="26">
        <f t="shared" ca="1" si="537"/>
        <v>0</v>
      </c>
      <c r="AM1354" s="26">
        <f t="shared" ca="1" si="538"/>
        <v>0</v>
      </c>
      <c r="AN1354" s="26">
        <f ca="1">IF(AM1354=0,0,COUNTIF($AM$19:AM1354,C1354*10+1))</f>
        <v>0</v>
      </c>
      <c r="AO1354" s="21">
        <f t="shared" ca="1" si="539"/>
        <v>0</v>
      </c>
      <c r="AP1354" s="33">
        <f t="shared" ca="1" si="540"/>
        <v>0</v>
      </c>
      <c r="AR1354" s="111">
        <v>0</v>
      </c>
      <c r="AS1354" s="26"/>
    </row>
    <row r="1355" spans="1:45" x14ac:dyDescent="0.2">
      <c r="A1355" s="15">
        <f>Daten!A1355</f>
        <v>50309</v>
      </c>
      <c r="B1355" s="8" t="str">
        <f>Daten!B1355</f>
        <v>Elsbethen</v>
      </c>
      <c r="C1355" s="15">
        <f t="shared" si="516"/>
        <v>5</v>
      </c>
      <c r="D1355" s="10">
        <f>Daten!D1355</f>
        <v>0</v>
      </c>
      <c r="E1355" s="9">
        <f>Daten!E1355</f>
        <v>5482</v>
      </c>
      <c r="F1355" s="9">
        <f>Daten!F1355</f>
        <v>5331</v>
      </c>
      <c r="G1355" s="27">
        <f t="shared" si="517"/>
        <v>151</v>
      </c>
      <c r="H1355" s="29">
        <f t="shared" si="518"/>
        <v>2.8324892140311385E-2</v>
      </c>
      <c r="I1355" s="21">
        <f t="shared" si="519"/>
        <v>68.765657058434797</v>
      </c>
      <c r="J1355" s="21">
        <f t="shared" si="520"/>
        <v>82.234342941565203</v>
      </c>
      <c r="K1355" s="27">
        <f t="shared" si="521"/>
        <v>-41117.171470782603</v>
      </c>
      <c r="L1355" s="16">
        <f>Daten!G1355</f>
        <v>722</v>
      </c>
      <c r="M1355" s="16">
        <f>Daten!H1355</f>
        <v>3623</v>
      </c>
      <c r="N1355" s="16">
        <f>Daten!I1355</f>
        <v>1137</v>
      </c>
      <c r="O1355" s="28">
        <f t="shared" si="522"/>
        <v>0.51311068175545127</v>
      </c>
      <c r="P1355" s="16">
        <f t="shared" si="523"/>
        <v>2003.5615738386286</v>
      </c>
      <c r="Q1355" s="21">
        <f t="shared" si="524"/>
        <v>-144.56157383862865</v>
      </c>
      <c r="R1355" s="27">
        <f t="shared" si="525"/>
        <v>-28912.314767725729</v>
      </c>
      <c r="S1355" s="9">
        <f>Daten!K1355</f>
        <v>11400</v>
      </c>
      <c r="T1355" s="9">
        <f>Daten!L1355</f>
        <v>434468</v>
      </c>
      <c r="U1355" s="9">
        <f>Daten!M1355</f>
        <v>3334660</v>
      </c>
      <c r="V1355" s="9">
        <f>Daten!N1355</f>
        <v>500</v>
      </c>
      <c r="W1355" s="9">
        <f>Daten!O1355</f>
        <v>500</v>
      </c>
      <c r="X1355" s="23">
        <f t="shared" si="526"/>
        <v>3780528</v>
      </c>
      <c r="Y1355" s="9">
        <f t="shared" si="527"/>
        <v>1939075.5413133304</v>
      </c>
      <c r="Z1355" s="21">
        <f t="shared" si="528"/>
        <v>1841452.4586866696</v>
      </c>
      <c r="AA1355" s="27">
        <f t="shared" si="529"/>
        <v>-184145.24586866697</v>
      </c>
      <c r="AB1355" s="32">
        <f t="shared" si="530"/>
        <v>-254174.73210717531</v>
      </c>
      <c r="AC1355" s="31">
        <f t="shared" si="531"/>
        <v>0</v>
      </c>
      <c r="AG1355" s="26">
        <f t="shared" si="532"/>
        <v>0</v>
      </c>
      <c r="AH1355" s="26">
        <f t="shared" si="533"/>
        <v>0</v>
      </c>
      <c r="AI1355" s="26">
        <f t="shared" si="534"/>
        <v>0</v>
      </c>
      <c r="AJ1355" s="26">
        <f t="shared" si="535"/>
        <v>1</v>
      </c>
      <c r="AK1355" s="26">
        <f t="shared" si="536"/>
        <v>0</v>
      </c>
      <c r="AL1355" s="26">
        <f t="shared" ca="1" si="537"/>
        <v>0</v>
      </c>
      <c r="AM1355" s="26">
        <f t="shared" ca="1" si="538"/>
        <v>0</v>
      </c>
      <c r="AN1355" s="26">
        <f ca="1">IF(AM1355=0,0,COUNTIF($AM$19:AM1355,C1355*10+1))</f>
        <v>0</v>
      </c>
      <c r="AO1355" s="21">
        <f t="shared" ca="1" si="539"/>
        <v>0</v>
      </c>
      <c r="AP1355" s="33">
        <f t="shared" ca="1" si="540"/>
        <v>0</v>
      </c>
      <c r="AR1355" s="111">
        <v>0</v>
      </c>
      <c r="AS1355" s="26"/>
    </row>
    <row r="1356" spans="1:45" x14ac:dyDescent="0.2">
      <c r="A1356" s="15">
        <f>Daten!A1356</f>
        <v>50310</v>
      </c>
      <c r="B1356" s="8" t="str">
        <f>Daten!B1356</f>
        <v>Eugendorf</v>
      </c>
      <c r="C1356" s="15">
        <f t="shared" si="516"/>
        <v>5</v>
      </c>
      <c r="D1356" s="10">
        <f>Daten!D1356</f>
        <v>0</v>
      </c>
      <c r="E1356" s="9">
        <f>Daten!E1356</f>
        <v>7037</v>
      </c>
      <c r="F1356" s="9">
        <f>Daten!F1356</f>
        <v>6860</v>
      </c>
      <c r="G1356" s="27">
        <f t="shared" si="517"/>
        <v>177</v>
      </c>
      <c r="H1356" s="29">
        <f t="shared" si="518"/>
        <v>2.5801749271137025E-2</v>
      </c>
      <c r="I1356" s="21">
        <f t="shared" si="519"/>
        <v>88.488540127717627</v>
      </c>
      <c r="J1356" s="21">
        <f t="shared" si="520"/>
        <v>88.511459872282373</v>
      </c>
      <c r="K1356" s="27">
        <f t="shared" si="521"/>
        <v>-44255.729936141186</v>
      </c>
      <c r="L1356" s="16">
        <f>Daten!G1356</f>
        <v>1076</v>
      </c>
      <c r="M1356" s="16">
        <f>Daten!H1356</f>
        <v>4738</v>
      </c>
      <c r="N1356" s="16">
        <f>Daten!I1356</f>
        <v>1223</v>
      </c>
      <c r="O1356" s="28">
        <f t="shared" si="522"/>
        <v>0.48522583368509919</v>
      </c>
      <c r="P1356" s="16">
        <f t="shared" si="523"/>
        <v>2620.1696761930507</v>
      </c>
      <c r="Q1356" s="21">
        <f t="shared" si="524"/>
        <v>-321.16967619305069</v>
      </c>
      <c r="R1356" s="27">
        <f t="shared" si="525"/>
        <v>-64233.935238610138</v>
      </c>
      <c r="S1356" s="9">
        <f>Daten!K1356</f>
        <v>21942</v>
      </c>
      <c r="T1356" s="9">
        <f>Daten!L1356</f>
        <v>768607</v>
      </c>
      <c r="U1356" s="9">
        <f>Daten!M1356</f>
        <v>4557688</v>
      </c>
      <c r="V1356" s="9">
        <f>Daten!N1356</f>
        <v>500</v>
      </c>
      <c r="W1356" s="9">
        <f>Daten!O1356</f>
        <v>500</v>
      </c>
      <c r="X1356" s="23">
        <f t="shared" si="526"/>
        <v>5348237</v>
      </c>
      <c r="Y1356" s="9">
        <f t="shared" si="527"/>
        <v>2489105.1777128614</v>
      </c>
      <c r="Z1356" s="21">
        <f t="shared" si="528"/>
        <v>2859131.8222871386</v>
      </c>
      <c r="AA1356" s="27">
        <f t="shared" si="529"/>
        <v>-285913.18222871388</v>
      </c>
      <c r="AB1356" s="32">
        <f t="shared" si="530"/>
        <v>-394402.84740346519</v>
      </c>
      <c r="AC1356" s="31">
        <f t="shared" si="531"/>
        <v>0</v>
      </c>
      <c r="AG1356" s="26">
        <f t="shared" si="532"/>
        <v>0</v>
      </c>
      <c r="AH1356" s="26">
        <f t="shared" si="533"/>
        <v>0</v>
      </c>
      <c r="AI1356" s="26">
        <f t="shared" si="534"/>
        <v>0</v>
      </c>
      <c r="AJ1356" s="26">
        <f t="shared" si="535"/>
        <v>1</v>
      </c>
      <c r="AK1356" s="26">
        <f t="shared" si="536"/>
        <v>0</v>
      </c>
      <c r="AL1356" s="26">
        <f t="shared" ca="1" si="537"/>
        <v>0</v>
      </c>
      <c r="AM1356" s="26">
        <f t="shared" ca="1" si="538"/>
        <v>0</v>
      </c>
      <c r="AN1356" s="26">
        <f ca="1">IF(AM1356=0,0,COUNTIF($AM$19:AM1356,C1356*10+1))</f>
        <v>0</v>
      </c>
      <c r="AO1356" s="21">
        <f t="shared" ca="1" si="539"/>
        <v>0</v>
      </c>
      <c r="AP1356" s="33">
        <f t="shared" ca="1" si="540"/>
        <v>0</v>
      </c>
      <c r="AR1356" s="111">
        <v>0</v>
      </c>
      <c r="AS1356" s="26"/>
    </row>
    <row r="1357" spans="1:45" x14ac:dyDescent="0.2">
      <c r="A1357" s="15">
        <f>Daten!A1357</f>
        <v>50311</v>
      </c>
      <c r="B1357" s="8" t="str">
        <f>Daten!B1357</f>
        <v>Faistenau</v>
      </c>
      <c r="C1357" s="15">
        <f t="shared" si="516"/>
        <v>5</v>
      </c>
      <c r="D1357" s="10">
        <f>Daten!D1357</f>
        <v>0</v>
      </c>
      <c r="E1357" s="9">
        <f>Daten!E1357</f>
        <v>3089</v>
      </c>
      <c r="F1357" s="9">
        <f>Daten!F1357</f>
        <v>3022</v>
      </c>
      <c r="G1357" s="27">
        <f t="shared" si="517"/>
        <v>67</v>
      </c>
      <c r="H1357" s="29">
        <f t="shared" si="518"/>
        <v>2.2170747849106553E-2</v>
      </c>
      <c r="I1357" s="21">
        <f t="shared" si="519"/>
        <v>38.981394790956656</v>
      </c>
      <c r="J1357" s="21">
        <f t="shared" si="520"/>
        <v>28.018605209043344</v>
      </c>
      <c r="K1357" s="27">
        <f t="shared" si="521"/>
        <v>-14009.302604521672</v>
      </c>
      <c r="L1357" s="16">
        <f>Daten!G1357</f>
        <v>527</v>
      </c>
      <c r="M1357" s="16">
        <f>Daten!H1357</f>
        <v>2091</v>
      </c>
      <c r="N1357" s="16">
        <f>Daten!I1357</f>
        <v>471</v>
      </c>
      <c r="O1357" s="28">
        <f t="shared" si="522"/>
        <v>0.47728359636537543</v>
      </c>
      <c r="P1357" s="16">
        <f t="shared" si="523"/>
        <v>1156.3475713211628</v>
      </c>
      <c r="Q1357" s="21">
        <f t="shared" si="524"/>
        <v>-158.34757132116283</v>
      </c>
      <c r="R1357" s="27">
        <f t="shared" si="525"/>
        <v>-31669.514264232566</v>
      </c>
      <c r="S1357" s="9">
        <f>Daten!K1357</f>
        <v>17843</v>
      </c>
      <c r="T1357" s="9">
        <f>Daten!L1357</f>
        <v>216104</v>
      </c>
      <c r="U1357" s="9">
        <f>Daten!M1357</f>
        <v>249073</v>
      </c>
      <c r="V1357" s="9">
        <f>Daten!N1357</f>
        <v>500</v>
      </c>
      <c r="W1357" s="9">
        <f>Daten!O1357</f>
        <v>500</v>
      </c>
      <c r="X1357" s="23">
        <f t="shared" si="526"/>
        <v>483020</v>
      </c>
      <c r="Y1357" s="9">
        <f t="shared" si="527"/>
        <v>1092631.2198316085</v>
      </c>
      <c r="Z1357" s="21">
        <f t="shared" si="528"/>
        <v>-609611.21983160847</v>
      </c>
      <c r="AA1357" s="27">
        <f t="shared" si="529"/>
        <v>60961.121983160847</v>
      </c>
      <c r="AB1357" s="32">
        <f t="shared" si="530"/>
        <v>15282.305114406612</v>
      </c>
      <c r="AC1357" s="31">
        <f t="shared" si="531"/>
        <v>15282.305114406612</v>
      </c>
      <c r="AG1357" s="26">
        <f t="shared" si="532"/>
        <v>-14009.302604521672</v>
      </c>
      <c r="AH1357" s="26">
        <f t="shared" si="533"/>
        <v>60961.121983160847</v>
      </c>
      <c r="AI1357" s="26">
        <f t="shared" si="534"/>
        <v>46951.819378639178</v>
      </c>
      <c r="AJ1357" s="26">
        <f t="shared" si="535"/>
        <v>1</v>
      </c>
      <c r="AK1357" s="26">
        <f t="shared" si="536"/>
        <v>46951.819378639178</v>
      </c>
      <c r="AL1357" s="26">
        <f t="shared" ca="1" si="537"/>
        <v>97361</v>
      </c>
      <c r="AM1357" s="26">
        <f t="shared" ca="1" si="538"/>
        <v>51</v>
      </c>
      <c r="AN1357" s="26">
        <f ca="1">IF(AM1357=0,0,COUNTIF($AM$19:AM1357,C1357*10+1))</f>
        <v>10</v>
      </c>
      <c r="AO1357" s="21">
        <f t="shared" ca="1" si="539"/>
        <v>0</v>
      </c>
      <c r="AP1357" s="33">
        <f t="shared" ca="1" si="540"/>
        <v>97361</v>
      </c>
      <c r="AR1357" s="111">
        <v>44007</v>
      </c>
      <c r="AS1357" s="26"/>
    </row>
    <row r="1358" spans="1:45" x14ac:dyDescent="0.2">
      <c r="A1358" s="15">
        <f>Daten!A1358</f>
        <v>50312</v>
      </c>
      <c r="B1358" s="8" t="str">
        <f>Daten!B1358</f>
        <v>Fuschl am See</v>
      </c>
      <c r="C1358" s="15">
        <f t="shared" si="516"/>
        <v>5</v>
      </c>
      <c r="D1358" s="10">
        <f>Daten!D1358</f>
        <v>0</v>
      </c>
      <c r="E1358" s="9">
        <f>Daten!E1358</f>
        <v>1562</v>
      </c>
      <c r="F1358" s="9">
        <f>Daten!F1358</f>
        <v>1502</v>
      </c>
      <c r="G1358" s="27">
        <f t="shared" si="517"/>
        <v>60</v>
      </c>
      <c r="H1358" s="29">
        <f t="shared" si="518"/>
        <v>3.9946737683089213E-2</v>
      </c>
      <c r="I1358" s="21">
        <f t="shared" si="519"/>
        <v>19.374604558576078</v>
      </c>
      <c r="J1358" s="21">
        <f t="shared" si="520"/>
        <v>40.625395441423919</v>
      </c>
      <c r="K1358" s="27">
        <f t="shared" si="521"/>
        <v>-20312.69772071196</v>
      </c>
      <c r="L1358" s="16">
        <f>Daten!G1358</f>
        <v>228</v>
      </c>
      <c r="M1358" s="16">
        <f>Daten!H1358</f>
        <v>1089</v>
      </c>
      <c r="N1358" s="16">
        <f>Daten!I1358</f>
        <v>245</v>
      </c>
      <c r="O1358" s="28">
        <f t="shared" si="522"/>
        <v>0.43434343434343436</v>
      </c>
      <c r="P1358" s="16">
        <f t="shared" si="523"/>
        <v>602.22979682866867</v>
      </c>
      <c r="Q1358" s="21">
        <f t="shared" si="524"/>
        <v>-129.22979682866867</v>
      </c>
      <c r="R1358" s="27">
        <f t="shared" si="525"/>
        <v>-25845.959365733732</v>
      </c>
      <c r="S1358" s="9">
        <f>Daten!K1358</f>
        <v>6461</v>
      </c>
      <c r="T1358" s="9">
        <f>Daten!L1358</f>
        <v>273341</v>
      </c>
      <c r="U1358" s="9">
        <f>Daten!M1358</f>
        <v>2798786</v>
      </c>
      <c r="V1358" s="9">
        <f>Daten!N1358</f>
        <v>500</v>
      </c>
      <c r="W1358" s="9">
        <f>Daten!O1358</f>
        <v>500</v>
      </c>
      <c r="X1358" s="23">
        <f t="shared" si="526"/>
        <v>3078588</v>
      </c>
      <c r="Y1358" s="9">
        <f t="shared" si="527"/>
        <v>552505.65405534871</v>
      </c>
      <c r="Z1358" s="21">
        <f t="shared" si="528"/>
        <v>2526082.3459446514</v>
      </c>
      <c r="AA1358" s="27">
        <f t="shared" si="529"/>
        <v>-252608.23459446515</v>
      </c>
      <c r="AB1358" s="32">
        <f t="shared" si="530"/>
        <v>-298766.89168091083</v>
      </c>
      <c r="AC1358" s="31">
        <f t="shared" si="531"/>
        <v>0</v>
      </c>
      <c r="AG1358" s="26">
        <f t="shared" si="532"/>
        <v>0</v>
      </c>
      <c r="AH1358" s="26">
        <f t="shared" si="533"/>
        <v>0</v>
      </c>
      <c r="AI1358" s="26">
        <f t="shared" si="534"/>
        <v>0</v>
      </c>
      <c r="AJ1358" s="26">
        <f t="shared" si="535"/>
        <v>1</v>
      </c>
      <c r="AK1358" s="26">
        <f t="shared" si="536"/>
        <v>0</v>
      </c>
      <c r="AL1358" s="26">
        <f t="shared" ca="1" si="537"/>
        <v>0</v>
      </c>
      <c r="AM1358" s="26">
        <f t="shared" ca="1" si="538"/>
        <v>0</v>
      </c>
      <c r="AN1358" s="26">
        <f ca="1">IF(AM1358=0,0,COUNTIF($AM$19:AM1358,C1358*10+1))</f>
        <v>0</v>
      </c>
      <c r="AO1358" s="21">
        <f t="shared" ca="1" si="539"/>
        <v>0</v>
      </c>
      <c r="AP1358" s="33">
        <f t="shared" ca="1" si="540"/>
        <v>0</v>
      </c>
      <c r="AR1358" s="111">
        <v>0</v>
      </c>
      <c r="AS1358" s="26"/>
    </row>
    <row r="1359" spans="1:45" x14ac:dyDescent="0.2">
      <c r="A1359" s="15">
        <f>Daten!A1359</f>
        <v>50313</v>
      </c>
      <c r="B1359" s="8" t="str">
        <f>Daten!B1359</f>
        <v>Göming</v>
      </c>
      <c r="C1359" s="15">
        <f t="shared" si="516"/>
        <v>5</v>
      </c>
      <c r="D1359" s="10">
        <f>Daten!D1359</f>
        <v>0</v>
      </c>
      <c r="E1359" s="9">
        <f>Daten!E1359</f>
        <v>778</v>
      </c>
      <c r="F1359" s="9">
        <f>Daten!F1359</f>
        <v>760</v>
      </c>
      <c r="G1359" s="27">
        <f t="shared" si="517"/>
        <v>18</v>
      </c>
      <c r="H1359" s="29">
        <f t="shared" si="518"/>
        <v>2.368421052631579E-2</v>
      </c>
      <c r="I1359" s="21">
        <f t="shared" si="519"/>
        <v>9.8033951161902912</v>
      </c>
      <c r="J1359" s="21">
        <f t="shared" si="520"/>
        <v>8.1966048838097088</v>
      </c>
      <c r="K1359" s="27">
        <f t="shared" si="521"/>
        <v>-4098.3024419048543</v>
      </c>
      <c r="L1359" s="16">
        <f>Daten!G1359</f>
        <v>145</v>
      </c>
      <c r="M1359" s="16">
        <f>Daten!H1359</f>
        <v>515</v>
      </c>
      <c r="N1359" s="16">
        <f>Daten!I1359</f>
        <v>118</v>
      </c>
      <c r="O1359" s="28">
        <f t="shared" si="522"/>
        <v>0.51067961165048548</v>
      </c>
      <c r="P1359" s="16">
        <f t="shared" si="523"/>
        <v>284.80105176011421</v>
      </c>
      <c r="Q1359" s="21">
        <f t="shared" si="524"/>
        <v>-21.801051760114206</v>
      </c>
      <c r="R1359" s="27">
        <f t="shared" si="525"/>
        <v>-4360.2103520228411</v>
      </c>
      <c r="S1359" s="9">
        <f>Daten!K1359</f>
        <v>8937</v>
      </c>
      <c r="T1359" s="9">
        <f>Daten!L1359</f>
        <v>65339</v>
      </c>
      <c r="U1359" s="9">
        <f>Daten!M1359</f>
        <v>114360</v>
      </c>
      <c r="V1359" s="9">
        <f>Daten!N1359</f>
        <v>500</v>
      </c>
      <c r="W1359" s="9">
        <f>Daten!O1359</f>
        <v>500</v>
      </c>
      <c r="X1359" s="23">
        <f t="shared" si="526"/>
        <v>188636</v>
      </c>
      <c r="Y1359" s="9">
        <f t="shared" si="527"/>
        <v>275191.67660375248</v>
      </c>
      <c r="Z1359" s="21">
        <f t="shared" si="528"/>
        <v>-86555.676603752479</v>
      </c>
      <c r="AA1359" s="27">
        <f t="shared" si="529"/>
        <v>8655.567660375249</v>
      </c>
      <c r="AB1359" s="32">
        <f t="shared" si="530"/>
        <v>197.05486644755365</v>
      </c>
      <c r="AC1359" s="31">
        <f t="shared" si="531"/>
        <v>197.05486644755365</v>
      </c>
      <c r="AG1359" s="26">
        <f t="shared" si="532"/>
        <v>-4098.3024419048543</v>
      </c>
      <c r="AH1359" s="26">
        <f t="shared" si="533"/>
        <v>8655.567660375249</v>
      </c>
      <c r="AI1359" s="26">
        <f t="shared" si="534"/>
        <v>4557.2652184703948</v>
      </c>
      <c r="AJ1359" s="26">
        <f t="shared" si="535"/>
        <v>1</v>
      </c>
      <c r="AK1359" s="26">
        <f t="shared" si="536"/>
        <v>4557.2652184703948</v>
      </c>
      <c r="AL1359" s="26">
        <f t="shared" ca="1" si="537"/>
        <v>9450</v>
      </c>
      <c r="AM1359" s="26">
        <f t="shared" ca="1" si="538"/>
        <v>51</v>
      </c>
      <c r="AN1359" s="26">
        <f ca="1">IF(AM1359=0,0,COUNTIF($AM$19:AM1359,C1359*10+1))</f>
        <v>11</v>
      </c>
      <c r="AO1359" s="21">
        <f t="shared" ca="1" si="539"/>
        <v>0</v>
      </c>
      <c r="AP1359" s="33">
        <f t="shared" ca="1" si="540"/>
        <v>9450</v>
      </c>
      <c r="AR1359" s="111">
        <v>4271</v>
      </c>
      <c r="AS1359" s="26"/>
    </row>
    <row r="1360" spans="1:45" x14ac:dyDescent="0.2">
      <c r="A1360" s="15">
        <f>Daten!A1360</f>
        <v>50314</v>
      </c>
      <c r="B1360" s="8" t="str">
        <f>Daten!B1360</f>
        <v>Grödig</v>
      </c>
      <c r="C1360" s="15">
        <f t="shared" si="516"/>
        <v>5</v>
      </c>
      <c r="D1360" s="10">
        <f>Daten!D1360</f>
        <v>0</v>
      </c>
      <c r="E1360" s="9">
        <f>Daten!E1360</f>
        <v>7375</v>
      </c>
      <c r="F1360" s="9">
        <f>Daten!F1360</f>
        <v>7164</v>
      </c>
      <c r="G1360" s="27">
        <f t="shared" si="517"/>
        <v>211</v>
      </c>
      <c r="H1360" s="29">
        <f t="shared" si="518"/>
        <v>2.945281965382468E-2</v>
      </c>
      <c r="I1360" s="21">
        <f t="shared" si="519"/>
        <v>92.409898174193742</v>
      </c>
      <c r="J1360" s="21">
        <f t="shared" si="520"/>
        <v>118.59010182580626</v>
      </c>
      <c r="K1360" s="27">
        <f t="shared" si="521"/>
        <v>-59295.050912903127</v>
      </c>
      <c r="L1360" s="16">
        <f>Daten!G1360</f>
        <v>1045</v>
      </c>
      <c r="M1360" s="16">
        <f>Daten!H1360</f>
        <v>4838</v>
      </c>
      <c r="N1360" s="16">
        <f>Daten!I1360</f>
        <v>1492</v>
      </c>
      <c r="O1360" s="28">
        <f t="shared" si="522"/>
        <v>0.52439024390243905</v>
      </c>
      <c r="P1360" s="16">
        <f t="shared" si="523"/>
        <v>2675.470851292102</v>
      </c>
      <c r="Q1360" s="21">
        <f t="shared" si="524"/>
        <v>-138.470851292102</v>
      </c>
      <c r="R1360" s="27">
        <f t="shared" si="525"/>
        <v>-27694.170258420399</v>
      </c>
      <c r="S1360" s="9">
        <f>Daten!K1360</f>
        <v>10983</v>
      </c>
      <c r="T1360" s="9">
        <f>Daten!L1360</f>
        <v>543791</v>
      </c>
      <c r="U1360" s="9">
        <f>Daten!M1360</f>
        <v>4051870</v>
      </c>
      <c r="V1360" s="9">
        <f>Daten!N1360</f>
        <v>500</v>
      </c>
      <c r="W1360" s="9">
        <f>Daten!O1360</f>
        <v>500</v>
      </c>
      <c r="X1360" s="23">
        <f t="shared" si="526"/>
        <v>4606644</v>
      </c>
      <c r="Y1360" s="9">
        <f t="shared" si="527"/>
        <v>2608661.4588080649</v>
      </c>
      <c r="Z1360" s="21">
        <f t="shared" si="528"/>
        <v>1997982.5411919351</v>
      </c>
      <c r="AA1360" s="27">
        <f t="shared" si="529"/>
        <v>-199798.25411919353</v>
      </c>
      <c r="AB1360" s="32">
        <f t="shared" si="530"/>
        <v>-286787.47529051709</v>
      </c>
      <c r="AC1360" s="31">
        <f t="shared" si="531"/>
        <v>0</v>
      </c>
      <c r="AG1360" s="26">
        <f t="shared" si="532"/>
        <v>0</v>
      </c>
      <c r="AH1360" s="26">
        <f t="shared" si="533"/>
        <v>0</v>
      </c>
      <c r="AI1360" s="26">
        <f t="shared" si="534"/>
        <v>0</v>
      </c>
      <c r="AJ1360" s="26">
        <f t="shared" si="535"/>
        <v>1</v>
      </c>
      <c r="AK1360" s="26">
        <f t="shared" si="536"/>
        <v>0</v>
      </c>
      <c r="AL1360" s="26">
        <f t="shared" ca="1" si="537"/>
        <v>0</v>
      </c>
      <c r="AM1360" s="26">
        <f t="shared" ca="1" si="538"/>
        <v>0</v>
      </c>
      <c r="AN1360" s="26">
        <f ca="1">IF(AM1360=0,0,COUNTIF($AM$19:AM1360,C1360*10+1))</f>
        <v>0</v>
      </c>
      <c r="AO1360" s="21">
        <f t="shared" ca="1" si="539"/>
        <v>0</v>
      </c>
      <c r="AP1360" s="33">
        <f t="shared" ca="1" si="540"/>
        <v>0</v>
      </c>
      <c r="AR1360" s="111">
        <v>0</v>
      </c>
      <c r="AS1360" s="26"/>
    </row>
    <row r="1361" spans="1:45" x14ac:dyDescent="0.2">
      <c r="A1361" s="15">
        <f>Daten!A1361</f>
        <v>50315</v>
      </c>
      <c r="B1361" s="8" t="str">
        <f>Daten!B1361</f>
        <v>Großgmain</v>
      </c>
      <c r="C1361" s="15">
        <f t="shared" si="516"/>
        <v>5</v>
      </c>
      <c r="D1361" s="10">
        <f>Daten!D1361</f>
        <v>0</v>
      </c>
      <c r="E1361" s="9">
        <f>Daten!E1361</f>
        <v>2618</v>
      </c>
      <c r="F1361" s="9">
        <f>Daten!F1361</f>
        <v>2588</v>
      </c>
      <c r="G1361" s="27">
        <f t="shared" si="517"/>
        <v>30</v>
      </c>
      <c r="H1361" s="29">
        <f t="shared" si="518"/>
        <v>1.1591962905718702E-2</v>
      </c>
      <c r="I1361" s="21">
        <f t="shared" si="519"/>
        <v>33.383140211447994</v>
      </c>
      <c r="J1361" s="21">
        <f t="shared" si="520"/>
        <v>-3.3831402114479943</v>
      </c>
      <c r="K1361" s="27">
        <f t="shared" si="521"/>
        <v>1691.5701057239971</v>
      </c>
      <c r="L1361" s="16">
        <f>Daten!G1361</f>
        <v>402</v>
      </c>
      <c r="M1361" s="16">
        <f>Daten!H1361</f>
        <v>1622</v>
      </c>
      <c r="N1361" s="16">
        <f>Daten!I1361</f>
        <v>594</v>
      </c>
      <c r="O1361" s="28">
        <f t="shared" si="522"/>
        <v>0.61405672009864365</v>
      </c>
      <c r="P1361" s="16">
        <f t="shared" si="523"/>
        <v>896.98506010661208</v>
      </c>
      <c r="Q1361" s="21">
        <f t="shared" si="524"/>
        <v>99.014939893387918</v>
      </c>
      <c r="R1361" s="27">
        <f t="shared" si="525"/>
        <v>19802.987978677585</v>
      </c>
      <c r="S1361" s="9">
        <f>Daten!K1361</f>
        <v>8845</v>
      </c>
      <c r="T1361" s="9">
        <f>Daten!L1361</f>
        <v>253032</v>
      </c>
      <c r="U1361" s="9">
        <f>Daten!M1361</f>
        <v>448264</v>
      </c>
      <c r="V1361" s="9">
        <f>Daten!N1361</f>
        <v>500</v>
      </c>
      <c r="W1361" s="9">
        <f>Daten!O1361</f>
        <v>500</v>
      </c>
      <c r="X1361" s="23">
        <f t="shared" si="526"/>
        <v>710141</v>
      </c>
      <c r="Y1361" s="9">
        <f t="shared" si="527"/>
        <v>926030.60327586625</v>
      </c>
      <c r="Z1361" s="21">
        <f t="shared" si="528"/>
        <v>-215889.60327586625</v>
      </c>
      <c r="AA1361" s="27">
        <f t="shared" si="529"/>
        <v>21588.960327586625</v>
      </c>
      <c r="AB1361" s="32">
        <f t="shared" si="530"/>
        <v>43083.518411988203</v>
      </c>
      <c r="AC1361" s="31">
        <f t="shared" si="531"/>
        <v>43083.518411988203</v>
      </c>
      <c r="AG1361" s="26">
        <f t="shared" si="532"/>
        <v>1691.5701057239971</v>
      </c>
      <c r="AH1361" s="26">
        <f t="shared" si="533"/>
        <v>21588.960327586625</v>
      </c>
      <c r="AI1361" s="26">
        <f t="shared" si="534"/>
        <v>23280.530433310621</v>
      </c>
      <c r="AJ1361" s="26">
        <f t="shared" si="535"/>
        <v>1</v>
      </c>
      <c r="AK1361" s="26">
        <f t="shared" si="536"/>
        <v>23280.530433310621</v>
      </c>
      <c r="AL1361" s="26">
        <f t="shared" ca="1" si="537"/>
        <v>48275</v>
      </c>
      <c r="AM1361" s="26">
        <f t="shared" ca="1" si="538"/>
        <v>51</v>
      </c>
      <c r="AN1361" s="26">
        <f ca="1">IF(AM1361=0,0,COUNTIF($AM$19:AM1361,C1361*10+1))</f>
        <v>12</v>
      </c>
      <c r="AO1361" s="21">
        <f t="shared" ca="1" si="539"/>
        <v>0</v>
      </c>
      <c r="AP1361" s="33">
        <f t="shared" ca="1" si="540"/>
        <v>48275</v>
      </c>
      <c r="AR1361" s="111">
        <v>21820</v>
      </c>
      <c r="AS1361" s="26"/>
    </row>
    <row r="1362" spans="1:45" x14ac:dyDescent="0.2">
      <c r="A1362" s="15">
        <f>Daten!A1362</f>
        <v>50316</v>
      </c>
      <c r="B1362" s="8" t="str">
        <f>Daten!B1362</f>
        <v>Hallwang</v>
      </c>
      <c r="C1362" s="15">
        <f t="shared" si="516"/>
        <v>5</v>
      </c>
      <c r="D1362" s="10">
        <f>Daten!D1362</f>
        <v>0</v>
      </c>
      <c r="E1362" s="9">
        <f>Daten!E1362</f>
        <v>4252</v>
      </c>
      <c r="F1362" s="9">
        <f>Daten!F1362</f>
        <v>3993</v>
      </c>
      <c r="G1362" s="27">
        <f t="shared" si="517"/>
        <v>259</v>
      </c>
      <c r="H1362" s="29">
        <f t="shared" si="518"/>
        <v>6.4863511144502881E-2</v>
      </c>
      <c r="I1362" s="21">
        <f t="shared" si="519"/>
        <v>51.50652197229978</v>
      </c>
      <c r="J1362" s="21">
        <f t="shared" si="520"/>
        <v>207.49347802770023</v>
      </c>
      <c r="K1362" s="27">
        <f t="shared" si="521"/>
        <v>-103746.73901385012</v>
      </c>
      <c r="L1362" s="16">
        <f>Daten!G1362</f>
        <v>655</v>
      </c>
      <c r="M1362" s="16">
        <f>Daten!H1362</f>
        <v>2789</v>
      </c>
      <c r="N1362" s="16">
        <f>Daten!I1362</f>
        <v>808</v>
      </c>
      <c r="O1362" s="28">
        <f t="shared" si="522"/>
        <v>0.52456077447113658</v>
      </c>
      <c r="P1362" s="16">
        <f t="shared" si="523"/>
        <v>1542.3497735125409</v>
      </c>
      <c r="Q1362" s="21">
        <f t="shared" si="524"/>
        <v>-79.349773512540878</v>
      </c>
      <c r="R1362" s="27">
        <f t="shared" si="525"/>
        <v>-15869.954702508176</v>
      </c>
      <c r="S1362" s="9">
        <f>Daten!K1362</f>
        <v>9070</v>
      </c>
      <c r="T1362" s="9">
        <f>Daten!L1362</f>
        <v>372933</v>
      </c>
      <c r="U1362" s="9">
        <f>Daten!M1362</f>
        <v>2051839</v>
      </c>
      <c r="V1362" s="9">
        <f>Daten!N1362</f>
        <v>500</v>
      </c>
      <c r="W1362" s="9">
        <f>Daten!O1362</f>
        <v>500</v>
      </c>
      <c r="X1362" s="23">
        <f t="shared" si="526"/>
        <v>2433842</v>
      </c>
      <c r="Y1362" s="9">
        <f t="shared" si="527"/>
        <v>1504003.8675053413</v>
      </c>
      <c r="Z1362" s="21">
        <f t="shared" si="528"/>
        <v>929838.1324946587</v>
      </c>
      <c r="AA1362" s="27">
        <f t="shared" si="529"/>
        <v>-92983.813249465878</v>
      </c>
      <c r="AB1362" s="32">
        <f t="shared" si="530"/>
        <v>-212600.50696582417</v>
      </c>
      <c r="AC1362" s="31">
        <f t="shared" si="531"/>
        <v>0</v>
      </c>
      <c r="AG1362" s="26">
        <f t="shared" si="532"/>
        <v>0</v>
      </c>
      <c r="AH1362" s="26">
        <f t="shared" si="533"/>
        <v>0</v>
      </c>
      <c r="AI1362" s="26">
        <f t="shared" si="534"/>
        <v>0</v>
      </c>
      <c r="AJ1362" s="26">
        <f t="shared" si="535"/>
        <v>1</v>
      </c>
      <c r="AK1362" s="26">
        <f t="shared" si="536"/>
        <v>0</v>
      </c>
      <c r="AL1362" s="26">
        <f t="shared" ca="1" si="537"/>
        <v>0</v>
      </c>
      <c r="AM1362" s="26">
        <f t="shared" ca="1" si="538"/>
        <v>0</v>
      </c>
      <c r="AN1362" s="26">
        <f ca="1">IF(AM1362=0,0,COUNTIF($AM$19:AM1362,C1362*10+1))</f>
        <v>0</v>
      </c>
      <c r="AO1362" s="21">
        <f t="shared" ca="1" si="539"/>
        <v>0</v>
      </c>
      <c r="AP1362" s="33">
        <f t="shared" ca="1" si="540"/>
        <v>0</v>
      </c>
      <c r="AR1362" s="111">
        <v>0</v>
      </c>
      <c r="AS1362" s="26"/>
    </row>
    <row r="1363" spans="1:45" x14ac:dyDescent="0.2">
      <c r="A1363" s="15">
        <f>Daten!A1363</f>
        <v>50317</v>
      </c>
      <c r="B1363" s="8" t="str">
        <f>Daten!B1363</f>
        <v>Henndorf am Wallersee</v>
      </c>
      <c r="C1363" s="15">
        <f t="shared" ref="C1363:C1426" si="541">INT(A1363/10000)</f>
        <v>5</v>
      </c>
      <c r="D1363" s="10">
        <f>Daten!D1363</f>
        <v>0</v>
      </c>
      <c r="E1363" s="9">
        <f>Daten!E1363</f>
        <v>4926</v>
      </c>
      <c r="F1363" s="9">
        <f>Daten!F1363</f>
        <v>4868</v>
      </c>
      <c r="G1363" s="27">
        <f t="shared" ref="G1363:G1426" si="542">E1363-F1363</f>
        <v>58</v>
      </c>
      <c r="H1363" s="29">
        <f t="shared" ref="H1363:H1426" si="543">G1363/F1363</f>
        <v>1.191454396055875E-2</v>
      </c>
      <c r="I1363" s="21">
        <f t="shared" ref="I1363:I1426" si="544">F1363*$I$6</f>
        <v>62.793325560018864</v>
      </c>
      <c r="J1363" s="21">
        <f t="shared" ref="J1363:J1426" si="545">G1363-I1363</f>
        <v>-4.7933255600188645</v>
      </c>
      <c r="K1363" s="27">
        <f t="shared" ref="K1363:K1426" si="546">-J1363*$K$5</f>
        <v>2396.662780009432</v>
      </c>
      <c r="L1363" s="16">
        <f>Daten!G1363</f>
        <v>784</v>
      </c>
      <c r="M1363" s="16">
        <f>Daten!H1363</f>
        <v>3247</v>
      </c>
      <c r="N1363" s="16">
        <f>Daten!I1363</f>
        <v>895</v>
      </c>
      <c r="O1363" s="28">
        <f t="shared" ref="O1363:O1426" si="547">(L1363+N1363)/M1363</f>
        <v>0.51709270095472748</v>
      </c>
      <c r="P1363" s="16">
        <f t="shared" ref="P1363:P1426" si="548">M1363*$P$6</f>
        <v>1795.6291554661957</v>
      </c>
      <c r="Q1363" s="21">
        <f t="shared" ref="Q1363:Q1426" si="549">L1363+N1363-P1363</f>
        <v>-116.6291554661957</v>
      </c>
      <c r="R1363" s="27">
        <f t="shared" ref="R1363:R1426" si="550">Q1363*$R$5</f>
        <v>-23325.83109323914</v>
      </c>
      <c r="S1363" s="9">
        <f>Daten!K1363</f>
        <v>18414</v>
      </c>
      <c r="T1363" s="9">
        <f>Daten!L1363</f>
        <v>447099</v>
      </c>
      <c r="U1363" s="9">
        <f>Daten!M1363</f>
        <v>1508654</v>
      </c>
      <c r="V1363" s="9">
        <f>Daten!N1363</f>
        <v>500</v>
      </c>
      <c r="W1363" s="9">
        <f>Daten!O1363</f>
        <v>500</v>
      </c>
      <c r="X1363" s="23">
        <f t="shared" ref="X1363:X1426" si="551">S1363/V1363*500+T1363/W1363*500+U1363</f>
        <v>1974167</v>
      </c>
      <c r="Y1363" s="9">
        <f t="shared" ref="Y1363:Y1426" si="552">E1363*$Y$6</f>
        <v>1742408.9960798002</v>
      </c>
      <c r="Z1363" s="21">
        <f t="shared" ref="Z1363:Z1426" si="553">X1363-Y1363</f>
        <v>231758.00392019982</v>
      </c>
      <c r="AA1363" s="27">
        <f t="shared" ref="AA1363:AA1426" si="554">-Z1363*$AA$5</f>
        <v>-23175.800392019984</v>
      </c>
      <c r="AB1363" s="32">
        <f t="shared" ref="AB1363:AB1426" si="555">K1363+R1363+AA1363</f>
        <v>-44104.968705249688</v>
      </c>
      <c r="AC1363" s="31">
        <f t="shared" ref="AC1363:AC1426" si="556">MAX(0,AB1363)</f>
        <v>0</v>
      </c>
      <c r="AG1363" s="26">
        <f t="shared" ref="AG1363:AG1426" si="557">IF(AB1363&gt;0,K1363,0)</f>
        <v>0</v>
      </c>
      <c r="AH1363" s="26">
        <f t="shared" ref="AH1363:AH1426" si="558">IF(AB1363&gt;0,AA1363,0)</f>
        <v>0</v>
      </c>
      <c r="AI1363" s="26">
        <f t="shared" ref="AI1363:AI1426" si="559">AG1363+AH1363</f>
        <v>0</v>
      </c>
      <c r="AJ1363" s="26">
        <f t="shared" ref="AJ1363:AJ1426" si="560">IF(AND(V1363=500,W1363=500),1,0)</f>
        <v>1</v>
      </c>
      <c r="AK1363" s="26">
        <f t="shared" ref="AK1363:AK1426" si="561">IF(AND(AJ1363=1,AI1363&gt;=E1363*$AK$5),AI1363,0)</f>
        <v>0</v>
      </c>
      <c r="AL1363" s="26">
        <f t="shared" ref="AL1363:AL1426" ca="1" si="562">IF(OFFSET($AK$6,C1363,0)=0,0,ROUND(AK1363*OFFSET($AF$6,C1363,0)/OFFSET($AK$6,C1363,0),0))</f>
        <v>0</v>
      </c>
      <c r="AM1363" s="26">
        <f t="shared" ref="AM1363:AM1426" ca="1" si="563">IF(AL1363&gt;0,C1363*10+1,0)</f>
        <v>0</v>
      </c>
      <c r="AN1363" s="26">
        <f ca="1">IF(AM1363=0,0,COUNTIF($AM$19:AM1363,C1363*10+1))</f>
        <v>0</v>
      </c>
      <c r="AO1363" s="21">
        <f t="shared" ref="AO1363:AO1426" ca="1" si="564">IF(AN1363=1,OFFSET($AF$6,C1363,0)-OFFSET($AL$6,C1363,0),0)</f>
        <v>0</v>
      </c>
      <c r="AP1363" s="33">
        <f t="shared" ref="AP1363:AP1426" ca="1" si="565">AL1363+AO1363</f>
        <v>0</v>
      </c>
      <c r="AR1363" s="111">
        <v>0</v>
      </c>
      <c r="AS1363" s="26"/>
    </row>
    <row r="1364" spans="1:45" x14ac:dyDescent="0.2">
      <c r="A1364" s="15">
        <f>Daten!A1364</f>
        <v>50318</v>
      </c>
      <c r="B1364" s="8" t="str">
        <f>Daten!B1364</f>
        <v>Hintersee</v>
      </c>
      <c r="C1364" s="15">
        <f t="shared" si="541"/>
        <v>5</v>
      </c>
      <c r="D1364" s="10">
        <f>Daten!D1364</f>
        <v>0</v>
      </c>
      <c r="E1364" s="9">
        <f>Daten!E1364</f>
        <v>466</v>
      </c>
      <c r="F1364" s="9">
        <f>Daten!F1364</f>
        <v>440</v>
      </c>
      <c r="G1364" s="27">
        <f t="shared" si="542"/>
        <v>26</v>
      </c>
      <c r="H1364" s="29">
        <f t="shared" si="543"/>
        <v>5.909090909090909E-2</v>
      </c>
      <c r="I1364" s="21">
        <f t="shared" si="544"/>
        <v>5.6756498041101686</v>
      </c>
      <c r="J1364" s="21">
        <f t="shared" si="545"/>
        <v>20.324350195889831</v>
      </c>
      <c r="K1364" s="27">
        <f t="shared" si="546"/>
        <v>-10162.175097944915</v>
      </c>
      <c r="L1364" s="16">
        <f>Daten!G1364</f>
        <v>74</v>
      </c>
      <c r="M1364" s="16">
        <f>Daten!H1364</f>
        <v>330</v>
      </c>
      <c r="N1364" s="16">
        <f>Daten!I1364</f>
        <v>62</v>
      </c>
      <c r="O1364" s="28">
        <f t="shared" si="547"/>
        <v>0.41212121212121211</v>
      </c>
      <c r="P1364" s="16">
        <f t="shared" si="548"/>
        <v>182.49387782686929</v>
      </c>
      <c r="Q1364" s="21">
        <f t="shared" si="549"/>
        <v>-46.493877826869294</v>
      </c>
      <c r="R1364" s="27">
        <f t="shared" si="550"/>
        <v>-9298.7755653738586</v>
      </c>
      <c r="S1364" s="9">
        <f>Daten!K1364</f>
        <v>9357</v>
      </c>
      <c r="T1364" s="9">
        <f>Daten!L1364</f>
        <v>24466</v>
      </c>
      <c r="U1364" s="9">
        <f>Daten!M1364</f>
        <v>44772</v>
      </c>
      <c r="V1364" s="9">
        <f>Daten!N1364</f>
        <v>500</v>
      </c>
      <c r="W1364" s="9">
        <f>Daten!O1364</f>
        <v>500</v>
      </c>
      <c r="X1364" s="23">
        <f t="shared" si="551"/>
        <v>78595</v>
      </c>
      <c r="Y1364" s="9">
        <f t="shared" si="552"/>
        <v>164832.0325158723</v>
      </c>
      <c r="Z1364" s="21">
        <f t="shared" si="553"/>
        <v>-86237.032515872299</v>
      </c>
      <c r="AA1364" s="27">
        <f t="shared" si="554"/>
        <v>8623.7032515872306</v>
      </c>
      <c r="AB1364" s="32">
        <f t="shared" si="555"/>
        <v>-10837.247411731543</v>
      </c>
      <c r="AC1364" s="31">
        <f t="shared" si="556"/>
        <v>0</v>
      </c>
      <c r="AG1364" s="26">
        <f t="shared" si="557"/>
        <v>0</v>
      </c>
      <c r="AH1364" s="26">
        <f t="shared" si="558"/>
        <v>0</v>
      </c>
      <c r="AI1364" s="26">
        <f t="shared" si="559"/>
        <v>0</v>
      </c>
      <c r="AJ1364" s="26">
        <f t="shared" si="560"/>
        <v>1</v>
      </c>
      <c r="AK1364" s="26">
        <f t="shared" si="561"/>
        <v>0</v>
      </c>
      <c r="AL1364" s="26">
        <f t="shared" ca="1" si="562"/>
        <v>0</v>
      </c>
      <c r="AM1364" s="26">
        <f t="shared" ca="1" si="563"/>
        <v>0</v>
      </c>
      <c r="AN1364" s="26">
        <f ca="1">IF(AM1364=0,0,COUNTIF($AM$19:AM1364,C1364*10+1))</f>
        <v>0</v>
      </c>
      <c r="AO1364" s="21">
        <f t="shared" ca="1" si="564"/>
        <v>0</v>
      </c>
      <c r="AP1364" s="33">
        <f t="shared" ca="1" si="565"/>
        <v>0</v>
      </c>
      <c r="AR1364" s="111">
        <v>0</v>
      </c>
      <c r="AS1364" s="26"/>
    </row>
    <row r="1365" spans="1:45" x14ac:dyDescent="0.2">
      <c r="A1365" s="15">
        <f>Daten!A1365</f>
        <v>50319</v>
      </c>
      <c r="B1365" s="8" t="str">
        <f>Daten!B1365</f>
        <v>Hof bei Salzburg</v>
      </c>
      <c r="C1365" s="15">
        <f t="shared" si="541"/>
        <v>5</v>
      </c>
      <c r="D1365" s="10">
        <f>Daten!D1365</f>
        <v>0</v>
      </c>
      <c r="E1365" s="9">
        <f>Daten!E1365</f>
        <v>3587</v>
      </c>
      <c r="F1365" s="9">
        <f>Daten!F1365</f>
        <v>3412</v>
      </c>
      <c r="G1365" s="27">
        <f t="shared" si="542"/>
        <v>175</v>
      </c>
      <c r="H1365" s="29">
        <f t="shared" si="543"/>
        <v>5.1289566236811253E-2</v>
      </c>
      <c r="I1365" s="21">
        <f t="shared" si="544"/>
        <v>44.012084390054312</v>
      </c>
      <c r="J1365" s="21">
        <f t="shared" si="545"/>
        <v>130.98791560994567</v>
      </c>
      <c r="K1365" s="27">
        <f t="shared" si="546"/>
        <v>-65493.957804972837</v>
      </c>
      <c r="L1365" s="16">
        <f>Daten!G1365</f>
        <v>545</v>
      </c>
      <c r="M1365" s="16">
        <f>Daten!H1365</f>
        <v>2346</v>
      </c>
      <c r="N1365" s="16">
        <f>Daten!I1365</f>
        <v>696</v>
      </c>
      <c r="O1365" s="28">
        <f t="shared" si="547"/>
        <v>0.52898550724637683</v>
      </c>
      <c r="P1365" s="16">
        <f t="shared" si="548"/>
        <v>1297.3655678237435</v>
      </c>
      <c r="Q1365" s="21">
        <f t="shared" si="549"/>
        <v>-56.365567823743504</v>
      </c>
      <c r="R1365" s="27">
        <f t="shared" si="550"/>
        <v>-11273.113564748701</v>
      </c>
      <c r="S1365" s="9">
        <f>Daten!K1365</f>
        <v>9710</v>
      </c>
      <c r="T1365" s="9">
        <f>Daten!L1365</f>
        <v>360055</v>
      </c>
      <c r="U1365" s="9">
        <f>Daten!M1365</f>
        <v>1244749</v>
      </c>
      <c r="V1365" s="9">
        <f>Daten!N1365</f>
        <v>500</v>
      </c>
      <c r="W1365" s="9">
        <f>Daten!O1365</f>
        <v>500</v>
      </c>
      <c r="X1365" s="23">
        <f t="shared" si="551"/>
        <v>1614514</v>
      </c>
      <c r="Y1365" s="9">
        <f t="shared" si="552"/>
        <v>1268782.1902026478</v>
      </c>
      <c r="Z1365" s="21">
        <f t="shared" si="553"/>
        <v>345731.80979735218</v>
      </c>
      <c r="AA1365" s="27">
        <f t="shared" si="554"/>
        <v>-34573.180979735218</v>
      </c>
      <c r="AB1365" s="32">
        <f t="shared" si="555"/>
        <v>-111340.25234945676</v>
      </c>
      <c r="AC1365" s="31">
        <f t="shared" si="556"/>
        <v>0</v>
      </c>
      <c r="AG1365" s="26">
        <f t="shared" si="557"/>
        <v>0</v>
      </c>
      <c r="AH1365" s="26">
        <f t="shared" si="558"/>
        <v>0</v>
      </c>
      <c r="AI1365" s="26">
        <f t="shared" si="559"/>
        <v>0</v>
      </c>
      <c r="AJ1365" s="26">
        <f t="shared" si="560"/>
        <v>1</v>
      </c>
      <c r="AK1365" s="26">
        <f t="shared" si="561"/>
        <v>0</v>
      </c>
      <c r="AL1365" s="26">
        <f t="shared" ca="1" si="562"/>
        <v>0</v>
      </c>
      <c r="AM1365" s="26">
        <f t="shared" ca="1" si="563"/>
        <v>0</v>
      </c>
      <c r="AN1365" s="26">
        <f ca="1">IF(AM1365=0,0,COUNTIF($AM$19:AM1365,C1365*10+1))</f>
        <v>0</v>
      </c>
      <c r="AO1365" s="21">
        <f t="shared" ca="1" si="564"/>
        <v>0</v>
      </c>
      <c r="AP1365" s="33">
        <f t="shared" ca="1" si="565"/>
        <v>0</v>
      </c>
      <c r="AR1365" s="111">
        <v>0</v>
      </c>
      <c r="AS1365" s="26"/>
    </row>
    <row r="1366" spans="1:45" x14ac:dyDescent="0.2">
      <c r="A1366" s="15">
        <f>Daten!A1366</f>
        <v>50320</v>
      </c>
      <c r="B1366" s="8" t="str">
        <f>Daten!B1366</f>
        <v>Köstendorf</v>
      </c>
      <c r="C1366" s="15">
        <f t="shared" si="541"/>
        <v>5</v>
      </c>
      <c r="D1366" s="10">
        <f>Daten!D1366</f>
        <v>0</v>
      </c>
      <c r="E1366" s="9">
        <f>Daten!E1366</f>
        <v>2669</v>
      </c>
      <c r="F1366" s="9">
        <f>Daten!F1366</f>
        <v>2553</v>
      </c>
      <c r="G1366" s="27">
        <f t="shared" si="542"/>
        <v>116</v>
      </c>
      <c r="H1366" s="29">
        <f t="shared" si="543"/>
        <v>4.5436741088915003E-2</v>
      </c>
      <c r="I1366" s="21">
        <f t="shared" si="544"/>
        <v>32.931668067939228</v>
      </c>
      <c r="J1366" s="21">
        <f t="shared" si="545"/>
        <v>83.068331932060772</v>
      </c>
      <c r="K1366" s="27">
        <f t="shared" si="546"/>
        <v>-41534.165966030385</v>
      </c>
      <c r="L1366" s="16">
        <f>Daten!G1366</f>
        <v>432</v>
      </c>
      <c r="M1366" s="16">
        <f>Daten!H1366</f>
        <v>1762</v>
      </c>
      <c r="N1366" s="16">
        <f>Daten!I1366</f>
        <v>475</v>
      </c>
      <c r="O1366" s="28">
        <f t="shared" si="547"/>
        <v>0.51475595913734395</v>
      </c>
      <c r="P1366" s="16">
        <f t="shared" si="548"/>
        <v>974.406705245284</v>
      </c>
      <c r="Q1366" s="21">
        <f t="shared" si="549"/>
        <v>-67.406705245284002</v>
      </c>
      <c r="R1366" s="27">
        <f t="shared" si="550"/>
        <v>-13481.3410490568</v>
      </c>
      <c r="S1366" s="9">
        <f>Daten!K1366</f>
        <v>15876</v>
      </c>
      <c r="T1366" s="9">
        <f>Daten!L1366</f>
        <v>178072</v>
      </c>
      <c r="U1366" s="9">
        <f>Daten!M1366</f>
        <v>1297618</v>
      </c>
      <c r="V1366" s="9">
        <f>Daten!N1366</f>
        <v>500</v>
      </c>
      <c r="W1366" s="9">
        <f>Daten!O1366</f>
        <v>500</v>
      </c>
      <c r="X1366" s="23">
        <f t="shared" si="551"/>
        <v>1491566</v>
      </c>
      <c r="Y1366" s="9">
        <f t="shared" si="552"/>
        <v>944070.16048253898</v>
      </c>
      <c r="Z1366" s="21">
        <f t="shared" si="553"/>
        <v>547495.83951746102</v>
      </c>
      <c r="AA1366" s="27">
        <f t="shared" si="554"/>
        <v>-54749.583951746106</v>
      </c>
      <c r="AB1366" s="32">
        <f t="shared" si="555"/>
        <v>-109765.09096683329</v>
      </c>
      <c r="AC1366" s="31">
        <f t="shared" si="556"/>
        <v>0</v>
      </c>
      <c r="AG1366" s="26">
        <f t="shared" si="557"/>
        <v>0</v>
      </c>
      <c r="AH1366" s="26">
        <f t="shared" si="558"/>
        <v>0</v>
      </c>
      <c r="AI1366" s="26">
        <f t="shared" si="559"/>
        <v>0</v>
      </c>
      <c r="AJ1366" s="26">
        <f t="shared" si="560"/>
        <v>1</v>
      </c>
      <c r="AK1366" s="26">
        <f t="shared" si="561"/>
        <v>0</v>
      </c>
      <c r="AL1366" s="26">
        <f t="shared" ca="1" si="562"/>
        <v>0</v>
      </c>
      <c r="AM1366" s="26">
        <f t="shared" ca="1" si="563"/>
        <v>0</v>
      </c>
      <c r="AN1366" s="26">
        <f ca="1">IF(AM1366=0,0,COUNTIF($AM$19:AM1366,C1366*10+1))</f>
        <v>0</v>
      </c>
      <c r="AO1366" s="21">
        <f t="shared" ca="1" si="564"/>
        <v>0</v>
      </c>
      <c r="AP1366" s="33">
        <f t="shared" ca="1" si="565"/>
        <v>0</v>
      </c>
      <c r="AR1366" s="111">
        <v>0</v>
      </c>
      <c r="AS1366" s="26"/>
    </row>
    <row r="1367" spans="1:45" x14ac:dyDescent="0.2">
      <c r="A1367" s="15">
        <f>Daten!A1367</f>
        <v>50321</v>
      </c>
      <c r="B1367" s="8" t="str">
        <f>Daten!B1367</f>
        <v>Koppl</v>
      </c>
      <c r="C1367" s="15">
        <f t="shared" si="541"/>
        <v>5</v>
      </c>
      <c r="D1367" s="10">
        <f>Daten!D1367</f>
        <v>0</v>
      </c>
      <c r="E1367" s="9">
        <f>Daten!E1367</f>
        <v>3632</v>
      </c>
      <c r="F1367" s="9">
        <f>Daten!F1367</f>
        <v>3386</v>
      </c>
      <c r="G1367" s="27">
        <f t="shared" si="542"/>
        <v>246</v>
      </c>
      <c r="H1367" s="29">
        <f t="shared" si="543"/>
        <v>7.2652096869462487E-2</v>
      </c>
      <c r="I1367" s="21">
        <f t="shared" si="544"/>
        <v>43.6767050834478</v>
      </c>
      <c r="J1367" s="21">
        <f t="shared" si="545"/>
        <v>202.32329491655219</v>
      </c>
      <c r="K1367" s="27">
        <f t="shared" si="546"/>
        <v>-101161.6474582761</v>
      </c>
      <c r="L1367" s="16">
        <f>Daten!G1367</f>
        <v>594</v>
      </c>
      <c r="M1367" s="16">
        <f>Daten!H1367</f>
        <v>2492</v>
      </c>
      <c r="N1367" s="16">
        <f>Daten!I1367</f>
        <v>546</v>
      </c>
      <c r="O1367" s="28">
        <f t="shared" si="547"/>
        <v>0.45746388443017655</v>
      </c>
      <c r="P1367" s="16">
        <f t="shared" si="548"/>
        <v>1378.1052834683585</v>
      </c>
      <c r="Q1367" s="21">
        <f t="shared" si="549"/>
        <v>-238.10528346835849</v>
      </c>
      <c r="R1367" s="27">
        <f t="shared" si="550"/>
        <v>-47621.0566936717</v>
      </c>
      <c r="S1367" s="9">
        <f>Daten!K1367</f>
        <v>7693</v>
      </c>
      <c r="T1367" s="9">
        <f>Daten!L1367</f>
        <v>281216</v>
      </c>
      <c r="U1367" s="9">
        <f>Daten!M1367</f>
        <v>690479</v>
      </c>
      <c r="V1367" s="9">
        <f>Daten!N1367</f>
        <v>500</v>
      </c>
      <c r="W1367" s="9">
        <f>Daten!O1367</f>
        <v>500</v>
      </c>
      <c r="X1367" s="23">
        <f t="shared" si="551"/>
        <v>979388</v>
      </c>
      <c r="Y1367" s="9">
        <f t="shared" si="552"/>
        <v>1284699.4465614767</v>
      </c>
      <c r="Z1367" s="21">
        <f t="shared" si="553"/>
        <v>-305311.44656147668</v>
      </c>
      <c r="AA1367" s="27">
        <f t="shared" si="554"/>
        <v>30531.14465614767</v>
      </c>
      <c r="AB1367" s="32">
        <f t="shared" si="555"/>
        <v>-118251.55949580015</v>
      </c>
      <c r="AC1367" s="31">
        <f t="shared" si="556"/>
        <v>0</v>
      </c>
      <c r="AG1367" s="26">
        <f t="shared" si="557"/>
        <v>0</v>
      </c>
      <c r="AH1367" s="26">
        <f t="shared" si="558"/>
        <v>0</v>
      </c>
      <c r="AI1367" s="26">
        <f t="shared" si="559"/>
        <v>0</v>
      </c>
      <c r="AJ1367" s="26">
        <f t="shared" si="560"/>
        <v>1</v>
      </c>
      <c r="AK1367" s="26">
        <f t="shared" si="561"/>
        <v>0</v>
      </c>
      <c r="AL1367" s="26">
        <f t="shared" ca="1" si="562"/>
        <v>0</v>
      </c>
      <c r="AM1367" s="26">
        <f t="shared" ca="1" si="563"/>
        <v>0</v>
      </c>
      <c r="AN1367" s="26">
        <f ca="1">IF(AM1367=0,0,COUNTIF($AM$19:AM1367,C1367*10+1))</f>
        <v>0</v>
      </c>
      <c r="AO1367" s="21">
        <f t="shared" ca="1" si="564"/>
        <v>0</v>
      </c>
      <c r="AP1367" s="33">
        <f t="shared" ca="1" si="565"/>
        <v>0</v>
      </c>
      <c r="AR1367" s="111">
        <v>0</v>
      </c>
      <c r="AS1367" s="26"/>
    </row>
    <row r="1368" spans="1:45" x14ac:dyDescent="0.2">
      <c r="A1368" s="15">
        <f>Daten!A1368</f>
        <v>50322</v>
      </c>
      <c r="B1368" s="8" t="str">
        <f>Daten!B1368</f>
        <v>Lamprechtshausen</v>
      </c>
      <c r="C1368" s="15">
        <f t="shared" si="541"/>
        <v>5</v>
      </c>
      <c r="D1368" s="10">
        <f>Daten!D1368</f>
        <v>0</v>
      </c>
      <c r="E1368" s="9">
        <f>Daten!E1368</f>
        <v>3979</v>
      </c>
      <c r="F1368" s="9">
        <f>Daten!F1368</f>
        <v>3895</v>
      </c>
      <c r="G1368" s="27">
        <f t="shared" si="542"/>
        <v>84</v>
      </c>
      <c r="H1368" s="29">
        <f t="shared" si="543"/>
        <v>2.1566110397946085E-2</v>
      </c>
      <c r="I1368" s="21">
        <f t="shared" si="544"/>
        <v>50.242399970475248</v>
      </c>
      <c r="J1368" s="21">
        <f t="shared" si="545"/>
        <v>33.757600029524752</v>
      </c>
      <c r="K1368" s="27">
        <f t="shared" si="546"/>
        <v>-16878.800014762375</v>
      </c>
      <c r="L1368" s="16">
        <f>Daten!G1368</f>
        <v>695</v>
      </c>
      <c r="M1368" s="16">
        <f>Daten!H1368</f>
        <v>2692</v>
      </c>
      <c r="N1368" s="16">
        <f>Daten!I1368</f>
        <v>592</v>
      </c>
      <c r="O1368" s="28">
        <f t="shared" si="547"/>
        <v>0.47808320950965827</v>
      </c>
      <c r="P1368" s="16">
        <f t="shared" si="548"/>
        <v>1488.7076336664611</v>
      </c>
      <c r="Q1368" s="21">
        <f t="shared" si="549"/>
        <v>-201.70763366646111</v>
      </c>
      <c r="R1368" s="27">
        <f t="shared" si="550"/>
        <v>-40341.526733292223</v>
      </c>
      <c r="S1368" s="9">
        <f>Daten!K1368</f>
        <v>28818</v>
      </c>
      <c r="T1368" s="9">
        <f>Daten!L1368</f>
        <v>287628</v>
      </c>
      <c r="U1368" s="9">
        <f>Daten!M1368</f>
        <v>1807396</v>
      </c>
      <c r="V1368" s="9">
        <f>Daten!N1368</f>
        <v>500</v>
      </c>
      <c r="W1368" s="9">
        <f>Daten!O1368</f>
        <v>500</v>
      </c>
      <c r="X1368" s="23">
        <f t="shared" si="551"/>
        <v>2123842</v>
      </c>
      <c r="Y1368" s="9">
        <f t="shared" si="552"/>
        <v>1407439.178928446</v>
      </c>
      <c r="Z1368" s="21">
        <f t="shared" si="553"/>
        <v>716402.82107155398</v>
      </c>
      <c r="AA1368" s="27">
        <f t="shared" si="554"/>
        <v>-71640.282107155406</v>
      </c>
      <c r="AB1368" s="32">
        <f t="shared" si="555"/>
        <v>-128860.60885521001</v>
      </c>
      <c r="AC1368" s="31">
        <f t="shared" si="556"/>
        <v>0</v>
      </c>
      <c r="AG1368" s="26">
        <f t="shared" si="557"/>
        <v>0</v>
      </c>
      <c r="AH1368" s="26">
        <f t="shared" si="558"/>
        <v>0</v>
      </c>
      <c r="AI1368" s="26">
        <f t="shared" si="559"/>
        <v>0</v>
      </c>
      <c r="AJ1368" s="26">
        <f t="shared" si="560"/>
        <v>1</v>
      </c>
      <c r="AK1368" s="26">
        <f t="shared" si="561"/>
        <v>0</v>
      </c>
      <c r="AL1368" s="26">
        <f t="shared" ca="1" si="562"/>
        <v>0</v>
      </c>
      <c r="AM1368" s="26">
        <f t="shared" ca="1" si="563"/>
        <v>0</v>
      </c>
      <c r="AN1368" s="26">
        <f ca="1">IF(AM1368=0,0,COUNTIF($AM$19:AM1368,C1368*10+1))</f>
        <v>0</v>
      </c>
      <c r="AO1368" s="21">
        <f t="shared" ca="1" si="564"/>
        <v>0</v>
      </c>
      <c r="AP1368" s="33">
        <f t="shared" ca="1" si="565"/>
        <v>0</v>
      </c>
      <c r="AR1368" s="111">
        <v>0</v>
      </c>
      <c r="AS1368" s="26"/>
    </row>
    <row r="1369" spans="1:45" x14ac:dyDescent="0.2">
      <c r="A1369" s="15">
        <f>Daten!A1369</f>
        <v>50323</v>
      </c>
      <c r="B1369" s="8" t="str">
        <f>Daten!B1369</f>
        <v>Mattsee</v>
      </c>
      <c r="C1369" s="15">
        <f t="shared" si="541"/>
        <v>5</v>
      </c>
      <c r="D1369" s="10">
        <f>Daten!D1369</f>
        <v>0</v>
      </c>
      <c r="E1369" s="9">
        <f>Daten!E1369</f>
        <v>3389</v>
      </c>
      <c r="F1369" s="9">
        <f>Daten!F1369</f>
        <v>3159</v>
      </c>
      <c r="G1369" s="27">
        <f t="shared" si="542"/>
        <v>230</v>
      </c>
      <c r="H1369" s="29">
        <f t="shared" si="543"/>
        <v>7.2807850585628359E-2</v>
      </c>
      <c r="I1369" s="21">
        <f t="shared" si="544"/>
        <v>40.748585752690964</v>
      </c>
      <c r="J1369" s="21">
        <f t="shared" si="545"/>
        <v>189.25141424730904</v>
      </c>
      <c r="K1369" s="27">
        <f t="shared" si="546"/>
        <v>-94625.707123654516</v>
      </c>
      <c r="L1369" s="16">
        <f>Daten!G1369</f>
        <v>514</v>
      </c>
      <c r="M1369" s="16">
        <f>Daten!H1369</f>
        <v>2187</v>
      </c>
      <c r="N1369" s="16">
        <f>Daten!I1369</f>
        <v>688</v>
      </c>
      <c r="O1369" s="28">
        <f t="shared" si="547"/>
        <v>0.54961133973479648</v>
      </c>
      <c r="P1369" s="16">
        <f t="shared" si="548"/>
        <v>1209.4366994162519</v>
      </c>
      <c r="Q1369" s="21">
        <f t="shared" si="549"/>
        <v>-7.4366994162519404</v>
      </c>
      <c r="R1369" s="27">
        <f t="shared" si="550"/>
        <v>-1487.3398832503881</v>
      </c>
      <c r="S1369" s="9">
        <f>Daten!K1369</f>
        <v>12671</v>
      </c>
      <c r="T1369" s="9">
        <f>Daten!L1369</f>
        <v>366937</v>
      </c>
      <c r="U1369" s="9">
        <f>Daten!M1369</f>
        <v>636951</v>
      </c>
      <c r="V1369" s="9">
        <f>Daten!N1369</f>
        <v>500</v>
      </c>
      <c r="W1369" s="9">
        <f>Daten!O1369</f>
        <v>500</v>
      </c>
      <c r="X1369" s="23">
        <f t="shared" si="551"/>
        <v>1016559</v>
      </c>
      <c r="Y1369" s="9">
        <f t="shared" si="552"/>
        <v>1198746.2622238009</v>
      </c>
      <c r="Z1369" s="21">
        <f t="shared" si="553"/>
        <v>-182187.26222380088</v>
      </c>
      <c r="AA1369" s="27">
        <f t="shared" si="554"/>
        <v>18218.72622238009</v>
      </c>
      <c r="AB1369" s="32">
        <f t="shared" si="555"/>
        <v>-77894.320784524811</v>
      </c>
      <c r="AC1369" s="31">
        <f t="shared" si="556"/>
        <v>0</v>
      </c>
      <c r="AG1369" s="26">
        <f t="shared" si="557"/>
        <v>0</v>
      </c>
      <c r="AH1369" s="26">
        <f t="shared" si="558"/>
        <v>0</v>
      </c>
      <c r="AI1369" s="26">
        <f t="shared" si="559"/>
        <v>0</v>
      </c>
      <c r="AJ1369" s="26">
        <f t="shared" si="560"/>
        <v>1</v>
      </c>
      <c r="AK1369" s="26">
        <f t="shared" si="561"/>
        <v>0</v>
      </c>
      <c r="AL1369" s="26">
        <f t="shared" ca="1" si="562"/>
        <v>0</v>
      </c>
      <c r="AM1369" s="26">
        <f t="shared" ca="1" si="563"/>
        <v>0</v>
      </c>
      <c r="AN1369" s="26">
        <f ca="1">IF(AM1369=0,0,COUNTIF($AM$19:AM1369,C1369*10+1))</f>
        <v>0</v>
      </c>
      <c r="AO1369" s="21">
        <f t="shared" ca="1" si="564"/>
        <v>0</v>
      </c>
      <c r="AP1369" s="33">
        <f t="shared" ca="1" si="565"/>
        <v>0</v>
      </c>
      <c r="AR1369" s="111">
        <v>0</v>
      </c>
      <c r="AS1369" s="26"/>
    </row>
    <row r="1370" spans="1:45" x14ac:dyDescent="0.2">
      <c r="A1370" s="15">
        <f>Daten!A1370</f>
        <v>50324</v>
      </c>
      <c r="B1370" s="8" t="str">
        <f>Daten!B1370</f>
        <v>Neumarkt am Wallersee</v>
      </c>
      <c r="C1370" s="15">
        <f t="shared" si="541"/>
        <v>5</v>
      </c>
      <c r="D1370" s="10">
        <f>Daten!D1370</f>
        <v>0</v>
      </c>
      <c r="E1370" s="9">
        <f>Daten!E1370</f>
        <v>6384</v>
      </c>
      <c r="F1370" s="9">
        <f>Daten!F1370</f>
        <v>6214</v>
      </c>
      <c r="G1370" s="27">
        <f t="shared" si="542"/>
        <v>170</v>
      </c>
      <c r="H1370" s="29">
        <f t="shared" si="543"/>
        <v>2.7357579658834889E-2</v>
      </c>
      <c r="I1370" s="21">
        <f t="shared" si="544"/>
        <v>80.155654278955879</v>
      </c>
      <c r="J1370" s="21">
        <f t="shared" si="545"/>
        <v>89.844345721044121</v>
      </c>
      <c r="K1370" s="27">
        <f t="shared" si="546"/>
        <v>-44922.172860522063</v>
      </c>
      <c r="L1370" s="16">
        <f>Daten!G1370</f>
        <v>1126</v>
      </c>
      <c r="M1370" s="16">
        <f>Daten!H1370</f>
        <v>4259</v>
      </c>
      <c r="N1370" s="16">
        <f>Daten!I1370</f>
        <v>999</v>
      </c>
      <c r="O1370" s="28">
        <f t="shared" si="547"/>
        <v>0.49894341394693592</v>
      </c>
      <c r="P1370" s="16">
        <f t="shared" si="548"/>
        <v>2355.2770474685949</v>
      </c>
      <c r="Q1370" s="21">
        <f t="shared" si="549"/>
        <v>-230.2770474685949</v>
      </c>
      <c r="R1370" s="27">
        <f t="shared" si="550"/>
        <v>-46055.40949371898</v>
      </c>
      <c r="S1370" s="9">
        <f>Daten!K1370</f>
        <v>25397</v>
      </c>
      <c r="T1370" s="9">
        <f>Daten!L1370</f>
        <v>529946</v>
      </c>
      <c r="U1370" s="9">
        <f>Daten!M1370</f>
        <v>2253422</v>
      </c>
      <c r="V1370" s="9">
        <f>Daten!N1370</f>
        <v>500</v>
      </c>
      <c r="W1370" s="9">
        <f>Daten!O1370</f>
        <v>500</v>
      </c>
      <c r="X1370" s="23">
        <f t="shared" si="551"/>
        <v>2808765</v>
      </c>
      <c r="Y1370" s="9">
        <f t="shared" si="552"/>
        <v>2258128.1021058555</v>
      </c>
      <c r="Z1370" s="21">
        <f t="shared" si="553"/>
        <v>550636.89789414452</v>
      </c>
      <c r="AA1370" s="27">
        <f t="shared" si="554"/>
        <v>-55063.689789414457</v>
      </c>
      <c r="AB1370" s="32">
        <f t="shared" si="555"/>
        <v>-146041.27214365551</v>
      </c>
      <c r="AC1370" s="31">
        <f t="shared" si="556"/>
        <v>0</v>
      </c>
      <c r="AG1370" s="26">
        <f t="shared" si="557"/>
        <v>0</v>
      </c>
      <c r="AH1370" s="26">
        <f t="shared" si="558"/>
        <v>0</v>
      </c>
      <c r="AI1370" s="26">
        <f t="shared" si="559"/>
        <v>0</v>
      </c>
      <c r="AJ1370" s="26">
        <f t="shared" si="560"/>
        <v>1</v>
      </c>
      <c r="AK1370" s="26">
        <f t="shared" si="561"/>
        <v>0</v>
      </c>
      <c r="AL1370" s="26">
        <f t="shared" ca="1" si="562"/>
        <v>0</v>
      </c>
      <c r="AM1370" s="26">
        <f t="shared" ca="1" si="563"/>
        <v>0</v>
      </c>
      <c r="AN1370" s="26">
        <f ca="1">IF(AM1370=0,0,COUNTIF($AM$19:AM1370,C1370*10+1))</f>
        <v>0</v>
      </c>
      <c r="AO1370" s="21">
        <f t="shared" ca="1" si="564"/>
        <v>0</v>
      </c>
      <c r="AP1370" s="33">
        <f t="shared" ca="1" si="565"/>
        <v>0</v>
      </c>
      <c r="AR1370" s="111">
        <v>0</v>
      </c>
      <c r="AS1370" s="26"/>
    </row>
    <row r="1371" spans="1:45" x14ac:dyDescent="0.2">
      <c r="A1371" s="15">
        <f>Daten!A1371</f>
        <v>50325</v>
      </c>
      <c r="B1371" s="8" t="str">
        <f>Daten!B1371</f>
        <v>Nußdorf am Haunsberg</v>
      </c>
      <c r="C1371" s="15">
        <f t="shared" si="541"/>
        <v>5</v>
      </c>
      <c r="D1371" s="10">
        <f>Daten!D1371</f>
        <v>0</v>
      </c>
      <c r="E1371" s="9">
        <f>Daten!E1371</f>
        <v>2387</v>
      </c>
      <c r="F1371" s="9">
        <f>Daten!F1371</f>
        <v>2396</v>
      </c>
      <c r="G1371" s="27">
        <f t="shared" si="542"/>
        <v>-9</v>
      </c>
      <c r="H1371" s="29">
        <f t="shared" si="543"/>
        <v>-3.7562604340567614E-3</v>
      </c>
      <c r="I1371" s="21">
        <f t="shared" si="544"/>
        <v>30.906493024199918</v>
      </c>
      <c r="J1371" s="21">
        <f t="shared" si="545"/>
        <v>-39.906493024199918</v>
      </c>
      <c r="K1371" s="27">
        <f t="shared" si="546"/>
        <v>19953.246512099959</v>
      </c>
      <c r="L1371" s="16">
        <f>Daten!G1371</f>
        <v>391</v>
      </c>
      <c r="M1371" s="16">
        <f>Daten!H1371</f>
        <v>1621</v>
      </c>
      <c r="N1371" s="16">
        <f>Daten!I1371</f>
        <v>375</v>
      </c>
      <c r="O1371" s="28">
        <f t="shared" si="547"/>
        <v>0.47254780999383095</v>
      </c>
      <c r="P1371" s="16">
        <f t="shared" si="548"/>
        <v>896.43204835562165</v>
      </c>
      <c r="Q1371" s="21">
        <f t="shared" si="549"/>
        <v>-130.43204835562165</v>
      </c>
      <c r="R1371" s="27">
        <f t="shared" si="550"/>
        <v>-26086.409671124329</v>
      </c>
      <c r="S1371" s="9">
        <f>Daten!K1371</f>
        <v>29689</v>
      </c>
      <c r="T1371" s="9">
        <f>Daten!L1371</f>
        <v>152820</v>
      </c>
      <c r="U1371" s="9">
        <f>Daten!M1371</f>
        <v>561324</v>
      </c>
      <c r="V1371" s="9">
        <f>Daten!N1371</f>
        <v>500</v>
      </c>
      <c r="W1371" s="9">
        <f>Daten!O1371</f>
        <v>500</v>
      </c>
      <c r="X1371" s="23">
        <f t="shared" si="551"/>
        <v>743833</v>
      </c>
      <c r="Y1371" s="9">
        <f t="shared" si="552"/>
        <v>844322.02063387807</v>
      </c>
      <c r="Z1371" s="21">
        <f t="shared" si="553"/>
        <v>-100489.02063387807</v>
      </c>
      <c r="AA1371" s="27">
        <f t="shared" si="554"/>
        <v>10048.902063387808</v>
      </c>
      <c r="AB1371" s="32">
        <f t="shared" si="555"/>
        <v>3915.7389043634375</v>
      </c>
      <c r="AC1371" s="31">
        <f t="shared" si="556"/>
        <v>3915.7389043634375</v>
      </c>
      <c r="AG1371" s="26">
        <f t="shared" si="557"/>
        <v>19953.246512099959</v>
      </c>
      <c r="AH1371" s="26">
        <f t="shared" si="558"/>
        <v>10048.902063387808</v>
      </c>
      <c r="AI1371" s="26">
        <f t="shared" si="559"/>
        <v>30002.148575487765</v>
      </c>
      <c r="AJ1371" s="26">
        <f t="shared" si="560"/>
        <v>1</v>
      </c>
      <c r="AK1371" s="26">
        <f t="shared" si="561"/>
        <v>30002.148575487765</v>
      </c>
      <c r="AL1371" s="26">
        <f t="shared" ca="1" si="562"/>
        <v>62214</v>
      </c>
      <c r="AM1371" s="26">
        <f t="shared" ca="1" si="563"/>
        <v>51</v>
      </c>
      <c r="AN1371" s="26">
        <f ca="1">IF(AM1371=0,0,COUNTIF($AM$19:AM1371,C1371*10+1))</f>
        <v>13</v>
      </c>
      <c r="AO1371" s="21">
        <f t="shared" ca="1" si="564"/>
        <v>0</v>
      </c>
      <c r="AP1371" s="33">
        <f t="shared" ca="1" si="565"/>
        <v>62214</v>
      </c>
      <c r="AR1371" s="111">
        <v>28121</v>
      </c>
      <c r="AS1371" s="26"/>
    </row>
    <row r="1372" spans="1:45" x14ac:dyDescent="0.2">
      <c r="A1372" s="15">
        <f>Daten!A1372</f>
        <v>50326</v>
      </c>
      <c r="B1372" s="8" t="str">
        <f>Daten!B1372</f>
        <v>Oberndorf bei Salzburg</v>
      </c>
      <c r="C1372" s="15">
        <f t="shared" si="541"/>
        <v>5</v>
      </c>
      <c r="D1372" s="10">
        <f>Daten!D1372</f>
        <v>0</v>
      </c>
      <c r="E1372" s="9">
        <f>Daten!E1372</f>
        <v>5818</v>
      </c>
      <c r="F1372" s="9">
        <f>Daten!F1372</f>
        <v>5440</v>
      </c>
      <c r="G1372" s="27">
        <f t="shared" si="542"/>
        <v>378</v>
      </c>
      <c r="H1372" s="29">
        <f t="shared" si="543"/>
        <v>6.9485294117647062E-2</v>
      </c>
      <c r="I1372" s="21">
        <f t="shared" si="544"/>
        <v>70.171670305362085</v>
      </c>
      <c r="J1372" s="21">
        <f t="shared" si="545"/>
        <v>307.82832969463789</v>
      </c>
      <c r="K1372" s="27">
        <f t="shared" si="546"/>
        <v>-153914.16484731896</v>
      </c>
      <c r="L1372" s="16">
        <f>Daten!G1372</f>
        <v>885</v>
      </c>
      <c r="M1372" s="16">
        <f>Daten!H1372</f>
        <v>3852</v>
      </c>
      <c r="N1372" s="16">
        <f>Daten!I1372</f>
        <v>1081</v>
      </c>
      <c r="O1372" s="28">
        <f t="shared" si="547"/>
        <v>0.51038421599169259</v>
      </c>
      <c r="P1372" s="16">
        <f t="shared" si="548"/>
        <v>2130.2012648154564</v>
      </c>
      <c r="Q1372" s="21">
        <f t="shared" si="549"/>
        <v>-164.2012648154564</v>
      </c>
      <c r="R1372" s="27">
        <f t="shared" si="550"/>
        <v>-32840.252963091276</v>
      </c>
      <c r="S1372" s="9">
        <f>Daten!K1372</f>
        <v>2802</v>
      </c>
      <c r="T1372" s="9">
        <f>Daten!L1372</f>
        <v>396098</v>
      </c>
      <c r="U1372" s="9">
        <f>Daten!M1372</f>
        <v>1244889</v>
      </c>
      <c r="V1372" s="9">
        <f>Daten!N1372</f>
        <v>500</v>
      </c>
      <c r="W1372" s="9">
        <f>Daten!O1372</f>
        <v>500</v>
      </c>
      <c r="X1372" s="23">
        <f t="shared" si="551"/>
        <v>1643789</v>
      </c>
      <c r="Y1372" s="9">
        <f t="shared" si="552"/>
        <v>2057924.3887925858</v>
      </c>
      <c r="Z1372" s="21">
        <f t="shared" si="553"/>
        <v>-414135.38879258581</v>
      </c>
      <c r="AA1372" s="27">
        <f t="shared" si="554"/>
        <v>41413.538879258587</v>
      </c>
      <c r="AB1372" s="32">
        <f t="shared" si="555"/>
        <v>-145340.87893115164</v>
      </c>
      <c r="AC1372" s="31">
        <f t="shared" si="556"/>
        <v>0</v>
      </c>
      <c r="AG1372" s="26">
        <f t="shared" si="557"/>
        <v>0</v>
      </c>
      <c r="AH1372" s="26">
        <f t="shared" si="558"/>
        <v>0</v>
      </c>
      <c r="AI1372" s="26">
        <f t="shared" si="559"/>
        <v>0</v>
      </c>
      <c r="AJ1372" s="26">
        <f t="shared" si="560"/>
        <v>1</v>
      </c>
      <c r="AK1372" s="26">
        <f t="shared" si="561"/>
        <v>0</v>
      </c>
      <c r="AL1372" s="26">
        <f t="shared" ca="1" si="562"/>
        <v>0</v>
      </c>
      <c r="AM1372" s="26">
        <f t="shared" ca="1" si="563"/>
        <v>0</v>
      </c>
      <c r="AN1372" s="26">
        <f ca="1">IF(AM1372=0,0,COUNTIF($AM$19:AM1372,C1372*10+1))</f>
        <v>0</v>
      </c>
      <c r="AO1372" s="21">
        <f t="shared" ca="1" si="564"/>
        <v>0</v>
      </c>
      <c r="AP1372" s="33">
        <f t="shared" ca="1" si="565"/>
        <v>0</v>
      </c>
      <c r="AR1372" s="111">
        <v>0</v>
      </c>
      <c r="AS1372" s="26"/>
    </row>
    <row r="1373" spans="1:45" x14ac:dyDescent="0.2">
      <c r="A1373" s="15">
        <f>Daten!A1373</f>
        <v>50327</v>
      </c>
      <c r="B1373" s="8" t="str">
        <f>Daten!B1373</f>
        <v>Obertrum am See</v>
      </c>
      <c r="C1373" s="15">
        <f t="shared" si="541"/>
        <v>5</v>
      </c>
      <c r="D1373" s="10">
        <f>Daten!D1373</f>
        <v>0</v>
      </c>
      <c r="E1373" s="9">
        <f>Daten!E1373</f>
        <v>4833</v>
      </c>
      <c r="F1373" s="9">
        <f>Daten!F1373</f>
        <v>4668</v>
      </c>
      <c r="G1373" s="27">
        <f t="shared" si="542"/>
        <v>165</v>
      </c>
      <c r="H1373" s="29">
        <f t="shared" si="543"/>
        <v>3.5347043701799488E-2</v>
      </c>
      <c r="I1373" s="21">
        <f t="shared" si="544"/>
        <v>60.213484739968791</v>
      </c>
      <c r="J1373" s="21">
        <f t="shared" si="545"/>
        <v>104.78651526003121</v>
      </c>
      <c r="K1373" s="27">
        <f t="shared" si="546"/>
        <v>-52393.257630015607</v>
      </c>
      <c r="L1373" s="16">
        <f>Daten!G1373</f>
        <v>813</v>
      </c>
      <c r="M1373" s="16">
        <f>Daten!H1373</f>
        <v>3230</v>
      </c>
      <c r="N1373" s="16">
        <f>Daten!I1373</f>
        <v>790</v>
      </c>
      <c r="O1373" s="28">
        <f t="shared" si="547"/>
        <v>0.49628482972136223</v>
      </c>
      <c r="P1373" s="16">
        <f t="shared" si="548"/>
        <v>1786.2279556993572</v>
      </c>
      <c r="Q1373" s="21">
        <f t="shared" si="549"/>
        <v>-183.22795569935715</v>
      </c>
      <c r="R1373" s="27">
        <f t="shared" si="550"/>
        <v>-36645.591139871431</v>
      </c>
      <c r="S1373" s="9">
        <f>Daten!K1373</f>
        <v>18731</v>
      </c>
      <c r="T1373" s="9">
        <f>Daten!L1373</f>
        <v>426040</v>
      </c>
      <c r="U1373" s="9">
        <f>Daten!M1373</f>
        <v>1260466</v>
      </c>
      <c r="V1373" s="9">
        <f>Daten!N1373</f>
        <v>500</v>
      </c>
      <c r="W1373" s="9">
        <f>Daten!O1373</f>
        <v>500</v>
      </c>
      <c r="X1373" s="23">
        <f t="shared" si="551"/>
        <v>1705237</v>
      </c>
      <c r="Y1373" s="9">
        <f t="shared" si="552"/>
        <v>1709513.3329382206</v>
      </c>
      <c r="Z1373" s="21">
        <f t="shared" si="553"/>
        <v>-4276.3329382205848</v>
      </c>
      <c r="AA1373" s="27">
        <f t="shared" si="554"/>
        <v>427.63329382205848</v>
      </c>
      <c r="AB1373" s="32">
        <f t="shared" si="555"/>
        <v>-88611.215476064972</v>
      </c>
      <c r="AC1373" s="31">
        <f t="shared" si="556"/>
        <v>0</v>
      </c>
      <c r="AG1373" s="26">
        <f t="shared" si="557"/>
        <v>0</v>
      </c>
      <c r="AH1373" s="26">
        <f t="shared" si="558"/>
        <v>0</v>
      </c>
      <c r="AI1373" s="26">
        <f t="shared" si="559"/>
        <v>0</v>
      </c>
      <c r="AJ1373" s="26">
        <f t="shared" si="560"/>
        <v>1</v>
      </c>
      <c r="AK1373" s="26">
        <f t="shared" si="561"/>
        <v>0</v>
      </c>
      <c r="AL1373" s="26">
        <f t="shared" ca="1" si="562"/>
        <v>0</v>
      </c>
      <c r="AM1373" s="26">
        <f t="shared" ca="1" si="563"/>
        <v>0</v>
      </c>
      <c r="AN1373" s="26">
        <f ca="1">IF(AM1373=0,0,COUNTIF($AM$19:AM1373,C1373*10+1))</f>
        <v>0</v>
      </c>
      <c r="AO1373" s="21">
        <f t="shared" ca="1" si="564"/>
        <v>0</v>
      </c>
      <c r="AP1373" s="33">
        <f t="shared" ca="1" si="565"/>
        <v>0</v>
      </c>
      <c r="AR1373" s="111">
        <v>0</v>
      </c>
      <c r="AS1373" s="26"/>
    </row>
    <row r="1374" spans="1:45" x14ac:dyDescent="0.2">
      <c r="A1374" s="15">
        <f>Daten!A1374</f>
        <v>50328</v>
      </c>
      <c r="B1374" s="8" t="str">
        <f>Daten!B1374</f>
        <v>Plainfeld</v>
      </c>
      <c r="C1374" s="15">
        <f t="shared" si="541"/>
        <v>5</v>
      </c>
      <c r="D1374" s="10">
        <f>Daten!D1374</f>
        <v>0</v>
      </c>
      <c r="E1374" s="9">
        <f>Daten!E1374</f>
        <v>1240</v>
      </c>
      <c r="F1374" s="9">
        <f>Daten!F1374</f>
        <v>1247</v>
      </c>
      <c r="G1374" s="27">
        <f t="shared" si="542"/>
        <v>-7</v>
      </c>
      <c r="H1374" s="29">
        <f t="shared" si="543"/>
        <v>-5.6134723336006415E-3</v>
      </c>
      <c r="I1374" s="21">
        <f t="shared" si="544"/>
        <v>16.085307513012228</v>
      </c>
      <c r="J1374" s="21">
        <f t="shared" si="545"/>
        <v>-23.085307513012228</v>
      </c>
      <c r="K1374" s="27">
        <f t="shared" si="546"/>
        <v>11542.653756506113</v>
      </c>
      <c r="L1374" s="16">
        <f>Daten!G1374</f>
        <v>175</v>
      </c>
      <c r="M1374" s="16">
        <f>Daten!H1374</f>
        <v>857</v>
      </c>
      <c r="N1374" s="16">
        <f>Daten!I1374</f>
        <v>208</v>
      </c>
      <c r="O1374" s="28">
        <f t="shared" si="547"/>
        <v>0.44690781796966161</v>
      </c>
      <c r="P1374" s="16">
        <f t="shared" si="548"/>
        <v>473.93107059886967</v>
      </c>
      <c r="Q1374" s="21">
        <f t="shared" si="549"/>
        <v>-90.931070598869667</v>
      </c>
      <c r="R1374" s="27">
        <f t="shared" si="550"/>
        <v>-18186.214119773933</v>
      </c>
      <c r="S1374" s="9">
        <f>Daten!K1374</f>
        <v>4035</v>
      </c>
      <c r="T1374" s="9">
        <f>Daten!L1374</f>
        <v>93126</v>
      </c>
      <c r="U1374" s="9">
        <f>Daten!M1374</f>
        <v>211139</v>
      </c>
      <c r="V1374" s="9">
        <f>Daten!N1374</f>
        <v>500</v>
      </c>
      <c r="W1374" s="9">
        <f>Daten!O1374</f>
        <v>500</v>
      </c>
      <c r="X1374" s="23">
        <f t="shared" si="551"/>
        <v>308300</v>
      </c>
      <c r="Y1374" s="9">
        <f t="shared" si="552"/>
        <v>438608.84188772883</v>
      </c>
      <c r="Z1374" s="21">
        <f t="shared" si="553"/>
        <v>-130308.84188772883</v>
      </c>
      <c r="AA1374" s="27">
        <f t="shared" si="554"/>
        <v>13030.884188772885</v>
      </c>
      <c r="AB1374" s="32">
        <f t="shared" si="555"/>
        <v>6387.3238255050655</v>
      </c>
      <c r="AC1374" s="31">
        <f t="shared" si="556"/>
        <v>6387.3238255050655</v>
      </c>
      <c r="AG1374" s="26">
        <f t="shared" si="557"/>
        <v>11542.653756506113</v>
      </c>
      <c r="AH1374" s="26">
        <f t="shared" si="558"/>
        <v>13030.884188772885</v>
      </c>
      <c r="AI1374" s="26">
        <f t="shared" si="559"/>
        <v>24573.537945279</v>
      </c>
      <c r="AJ1374" s="26">
        <f t="shared" si="560"/>
        <v>1</v>
      </c>
      <c r="AK1374" s="26">
        <f t="shared" si="561"/>
        <v>24573.537945279</v>
      </c>
      <c r="AL1374" s="26">
        <f t="shared" ca="1" si="562"/>
        <v>50957</v>
      </c>
      <c r="AM1374" s="26">
        <f t="shared" ca="1" si="563"/>
        <v>51</v>
      </c>
      <c r="AN1374" s="26">
        <f ca="1">IF(AM1374=0,0,COUNTIF($AM$19:AM1374,C1374*10+1))</f>
        <v>14</v>
      </c>
      <c r="AO1374" s="21">
        <f t="shared" ca="1" si="564"/>
        <v>0</v>
      </c>
      <c r="AP1374" s="33">
        <f t="shared" ca="1" si="565"/>
        <v>50957</v>
      </c>
      <c r="AR1374" s="111">
        <v>23033</v>
      </c>
      <c r="AS1374" s="26"/>
    </row>
    <row r="1375" spans="1:45" x14ac:dyDescent="0.2">
      <c r="A1375" s="15">
        <f>Daten!A1375</f>
        <v>50329</v>
      </c>
      <c r="B1375" s="8" t="str">
        <f>Daten!B1375</f>
        <v>Sankt Georgen bei Salzburg</v>
      </c>
      <c r="C1375" s="15">
        <f t="shared" si="541"/>
        <v>5</v>
      </c>
      <c r="D1375" s="10">
        <f>Daten!D1375</f>
        <v>0</v>
      </c>
      <c r="E1375" s="9">
        <f>Daten!E1375</f>
        <v>2995</v>
      </c>
      <c r="F1375" s="9">
        <f>Daten!F1375</f>
        <v>2910</v>
      </c>
      <c r="G1375" s="27">
        <f t="shared" si="542"/>
        <v>85</v>
      </c>
      <c r="H1375" s="29">
        <f t="shared" si="543"/>
        <v>2.9209621993127148E-2</v>
      </c>
      <c r="I1375" s="21">
        <f t="shared" si="544"/>
        <v>37.536683931728618</v>
      </c>
      <c r="J1375" s="21">
        <f t="shared" si="545"/>
        <v>47.463316068271382</v>
      </c>
      <c r="K1375" s="27">
        <f t="shared" si="546"/>
        <v>-23731.658034135689</v>
      </c>
      <c r="L1375" s="16">
        <f>Daten!G1375</f>
        <v>485</v>
      </c>
      <c r="M1375" s="16">
        <f>Daten!H1375</f>
        <v>2021</v>
      </c>
      <c r="N1375" s="16">
        <f>Daten!I1375</f>
        <v>489</v>
      </c>
      <c r="O1375" s="28">
        <f t="shared" si="547"/>
        <v>0.48193963384463134</v>
      </c>
      <c r="P1375" s="16">
        <f t="shared" si="548"/>
        <v>1117.6367487518269</v>
      </c>
      <c r="Q1375" s="21">
        <f t="shared" si="549"/>
        <v>-143.63674875182687</v>
      </c>
      <c r="R1375" s="27">
        <f t="shared" si="550"/>
        <v>-28727.349750365374</v>
      </c>
      <c r="S1375" s="9">
        <f>Daten!K1375</f>
        <v>22469</v>
      </c>
      <c r="T1375" s="9">
        <f>Daten!L1375</f>
        <v>200221</v>
      </c>
      <c r="U1375" s="9">
        <f>Daten!M1375</f>
        <v>644356</v>
      </c>
      <c r="V1375" s="9">
        <f>Daten!N1375</f>
        <v>500</v>
      </c>
      <c r="W1375" s="9">
        <f>Daten!O1375</f>
        <v>500</v>
      </c>
      <c r="X1375" s="23">
        <f t="shared" si="551"/>
        <v>867046</v>
      </c>
      <c r="Y1375" s="9">
        <f t="shared" si="552"/>
        <v>1059381.8398820548</v>
      </c>
      <c r="Z1375" s="21">
        <f t="shared" si="553"/>
        <v>-192335.83988205483</v>
      </c>
      <c r="AA1375" s="27">
        <f t="shared" si="554"/>
        <v>19233.583988205482</v>
      </c>
      <c r="AB1375" s="32">
        <f t="shared" si="555"/>
        <v>-33225.423796295581</v>
      </c>
      <c r="AC1375" s="31">
        <f t="shared" si="556"/>
        <v>0</v>
      </c>
      <c r="AG1375" s="26">
        <f t="shared" si="557"/>
        <v>0</v>
      </c>
      <c r="AH1375" s="26">
        <f t="shared" si="558"/>
        <v>0</v>
      </c>
      <c r="AI1375" s="26">
        <f t="shared" si="559"/>
        <v>0</v>
      </c>
      <c r="AJ1375" s="26">
        <f t="shared" si="560"/>
        <v>1</v>
      </c>
      <c r="AK1375" s="26">
        <f t="shared" si="561"/>
        <v>0</v>
      </c>
      <c r="AL1375" s="26">
        <f t="shared" ca="1" si="562"/>
        <v>0</v>
      </c>
      <c r="AM1375" s="26">
        <f t="shared" ca="1" si="563"/>
        <v>0</v>
      </c>
      <c r="AN1375" s="26">
        <f ca="1">IF(AM1375=0,0,COUNTIF($AM$19:AM1375,C1375*10+1))</f>
        <v>0</v>
      </c>
      <c r="AO1375" s="21">
        <f t="shared" ca="1" si="564"/>
        <v>0</v>
      </c>
      <c r="AP1375" s="33">
        <f t="shared" ca="1" si="565"/>
        <v>0</v>
      </c>
      <c r="AR1375" s="111">
        <v>0</v>
      </c>
      <c r="AS1375" s="26"/>
    </row>
    <row r="1376" spans="1:45" x14ac:dyDescent="0.2">
      <c r="A1376" s="15">
        <f>Daten!A1376</f>
        <v>50330</v>
      </c>
      <c r="B1376" s="8" t="str">
        <f>Daten!B1376</f>
        <v>Sankt Gilgen</v>
      </c>
      <c r="C1376" s="15">
        <f t="shared" si="541"/>
        <v>5</v>
      </c>
      <c r="D1376" s="10">
        <f>Daten!D1376</f>
        <v>0</v>
      </c>
      <c r="E1376" s="9">
        <f>Daten!E1376</f>
        <v>3954</v>
      </c>
      <c r="F1376" s="9">
        <f>Daten!F1376</f>
        <v>3844</v>
      </c>
      <c r="G1376" s="27">
        <f t="shared" si="542"/>
        <v>110</v>
      </c>
      <c r="H1376" s="29">
        <f t="shared" si="543"/>
        <v>2.8616024973985431E-2</v>
      </c>
      <c r="I1376" s="21">
        <f t="shared" si="544"/>
        <v>49.584540561362473</v>
      </c>
      <c r="J1376" s="21">
        <f t="shared" si="545"/>
        <v>60.415459438637527</v>
      </c>
      <c r="K1376" s="27">
        <f t="shared" si="546"/>
        <v>-30207.729719318762</v>
      </c>
      <c r="L1376" s="16">
        <f>Daten!G1376</f>
        <v>521</v>
      </c>
      <c r="M1376" s="16">
        <f>Daten!H1376</f>
        <v>2579</v>
      </c>
      <c r="N1376" s="16">
        <f>Daten!I1376</f>
        <v>854</v>
      </c>
      <c r="O1376" s="28">
        <f t="shared" si="547"/>
        <v>0.53315238464521131</v>
      </c>
      <c r="P1376" s="16">
        <f t="shared" si="548"/>
        <v>1426.217305804533</v>
      </c>
      <c r="Q1376" s="21">
        <f t="shared" si="549"/>
        <v>-51.217305804532998</v>
      </c>
      <c r="R1376" s="27">
        <f t="shared" si="550"/>
        <v>-10243.4611609066</v>
      </c>
      <c r="S1376" s="9">
        <f>Daten!K1376</f>
        <v>23639</v>
      </c>
      <c r="T1376" s="9">
        <f>Daten!L1376</f>
        <v>696004</v>
      </c>
      <c r="U1376" s="9">
        <f>Daten!M1376</f>
        <v>1259584</v>
      </c>
      <c r="V1376" s="9">
        <f>Daten!N1376</f>
        <v>500</v>
      </c>
      <c r="W1376" s="9">
        <f>Daten!O1376</f>
        <v>500</v>
      </c>
      <c r="X1376" s="23">
        <f t="shared" si="551"/>
        <v>1979227</v>
      </c>
      <c r="Y1376" s="9">
        <f t="shared" si="552"/>
        <v>1398596.2587290967</v>
      </c>
      <c r="Z1376" s="21">
        <f t="shared" si="553"/>
        <v>580630.74127090327</v>
      </c>
      <c r="AA1376" s="27">
        <f t="shared" si="554"/>
        <v>-58063.074127090331</v>
      </c>
      <c r="AB1376" s="32">
        <f t="shared" si="555"/>
        <v>-98514.265007315698</v>
      </c>
      <c r="AC1376" s="31">
        <f t="shared" si="556"/>
        <v>0</v>
      </c>
      <c r="AG1376" s="26">
        <f t="shared" si="557"/>
        <v>0</v>
      </c>
      <c r="AH1376" s="26">
        <f t="shared" si="558"/>
        <v>0</v>
      </c>
      <c r="AI1376" s="26">
        <f t="shared" si="559"/>
        <v>0</v>
      </c>
      <c r="AJ1376" s="26">
        <f t="shared" si="560"/>
        <v>1</v>
      </c>
      <c r="AK1376" s="26">
        <f t="shared" si="561"/>
        <v>0</v>
      </c>
      <c r="AL1376" s="26">
        <f t="shared" ca="1" si="562"/>
        <v>0</v>
      </c>
      <c r="AM1376" s="26">
        <f t="shared" ca="1" si="563"/>
        <v>0</v>
      </c>
      <c r="AN1376" s="26">
        <f ca="1">IF(AM1376=0,0,COUNTIF($AM$19:AM1376,C1376*10+1))</f>
        <v>0</v>
      </c>
      <c r="AO1376" s="21">
        <f t="shared" ca="1" si="564"/>
        <v>0</v>
      </c>
      <c r="AP1376" s="33">
        <f t="shared" ca="1" si="565"/>
        <v>0</v>
      </c>
      <c r="AR1376" s="111">
        <v>0</v>
      </c>
      <c r="AS1376" s="26"/>
    </row>
    <row r="1377" spans="1:45" x14ac:dyDescent="0.2">
      <c r="A1377" s="15">
        <f>Daten!A1377</f>
        <v>50331</v>
      </c>
      <c r="B1377" s="8" t="str">
        <f>Daten!B1377</f>
        <v>Schleedorf</v>
      </c>
      <c r="C1377" s="15">
        <f t="shared" si="541"/>
        <v>5</v>
      </c>
      <c r="D1377" s="10">
        <f>Daten!D1377</f>
        <v>0</v>
      </c>
      <c r="E1377" s="9">
        <f>Daten!E1377</f>
        <v>1081</v>
      </c>
      <c r="F1377" s="9">
        <f>Daten!F1377</f>
        <v>1053</v>
      </c>
      <c r="G1377" s="27">
        <f t="shared" si="542"/>
        <v>28</v>
      </c>
      <c r="H1377" s="29">
        <f t="shared" si="543"/>
        <v>2.6590693257359924E-2</v>
      </c>
      <c r="I1377" s="21">
        <f t="shared" si="544"/>
        <v>13.582861917563655</v>
      </c>
      <c r="J1377" s="21">
        <f t="shared" si="545"/>
        <v>14.417138082436345</v>
      </c>
      <c r="K1377" s="27">
        <f t="shared" si="546"/>
        <v>-7208.569041218173</v>
      </c>
      <c r="L1377" s="16">
        <f>Daten!G1377</f>
        <v>177</v>
      </c>
      <c r="M1377" s="16">
        <f>Daten!H1377</f>
        <v>744</v>
      </c>
      <c r="N1377" s="16">
        <f>Daten!I1377</f>
        <v>160</v>
      </c>
      <c r="O1377" s="28">
        <f t="shared" si="547"/>
        <v>0.45295698924731181</v>
      </c>
      <c r="P1377" s="16">
        <f t="shared" si="548"/>
        <v>411.44074273694167</v>
      </c>
      <c r="Q1377" s="21">
        <f t="shared" si="549"/>
        <v>-74.440742736941672</v>
      </c>
      <c r="R1377" s="27">
        <f t="shared" si="550"/>
        <v>-14888.148547388335</v>
      </c>
      <c r="S1377" s="9">
        <f>Daten!K1377</f>
        <v>9397</v>
      </c>
      <c r="T1377" s="9">
        <f>Daten!L1377</f>
        <v>58537</v>
      </c>
      <c r="U1377" s="9">
        <f>Daten!M1377</f>
        <v>94983</v>
      </c>
      <c r="V1377" s="9">
        <f>Daten!N1377</f>
        <v>500</v>
      </c>
      <c r="W1377" s="9">
        <f>Daten!O1377</f>
        <v>500</v>
      </c>
      <c r="X1377" s="23">
        <f t="shared" si="551"/>
        <v>162917</v>
      </c>
      <c r="Y1377" s="9">
        <f t="shared" si="552"/>
        <v>382367.86941986682</v>
      </c>
      <c r="Z1377" s="21">
        <f t="shared" si="553"/>
        <v>-219450.86941986682</v>
      </c>
      <c r="AA1377" s="27">
        <f t="shared" si="554"/>
        <v>21945.086941986683</v>
      </c>
      <c r="AB1377" s="32">
        <f t="shared" si="555"/>
        <v>-151.63064661982571</v>
      </c>
      <c r="AC1377" s="31">
        <f t="shared" si="556"/>
        <v>0</v>
      </c>
      <c r="AG1377" s="26">
        <f t="shared" si="557"/>
        <v>0</v>
      </c>
      <c r="AH1377" s="26">
        <f t="shared" si="558"/>
        <v>0</v>
      </c>
      <c r="AI1377" s="26">
        <f t="shared" si="559"/>
        <v>0</v>
      </c>
      <c r="AJ1377" s="26">
        <f t="shared" si="560"/>
        <v>1</v>
      </c>
      <c r="AK1377" s="26">
        <f t="shared" si="561"/>
        <v>0</v>
      </c>
      <c r="AL1377" s="26">
        <f t="shared" ca="1" si="562"/>
        <v>0</v>
      </c>
      <c r="AM1377" s="26">
        <f t="shared" ca="1" si="563"/>
        <v>0</v>
      </c>
      <c r="AN1377" s="26">
        <f ca="1">IF(AM1377=0,0,COUNTIF($AM$19:AM1377,C1377*10+1))</f>
        <v>0</v>
      </c>
      <c r="AO1377" s="21">
        <f t="shared" ca="1" si="564"/>
        <v>0</v>
      </c>
      <c r="AP1377" s="33">
        <f t="shared" ca="1" si="565"/>
        <v>0</v>
      </c>
      <c r="AR1377" s="111">
        <v>0</v>
      </c>
      <c r="AS1377" s="26"/>
    </row>
    <row r="1378" spans="1:45" x14ac:dyDescent="0.2">
      <c r="A1378" s="15">
        <f>Daten!A1378</f>
        <v>50332</v>
      </c>
      <c r="B1378" s="8" t="str">
        <f>Daten!B1378</f>
        <v>Seeham</v>
      </c>
      <c r="C1378" s="15">
        <f t="shared" si="541"/>
        <v>5</v>
      </c>
      <c r="D1378" s="10">
        <f>Daten!D1378</f>
        <v>0</v>
      </c>
      <c r="E1378" s="9">
        <f>Daten!E1378</f>
        <v>1917</v>
      </c>
      <c r="F1378" s="9">
        <f>Daten!F1378</f>
        <v>1858</v>
      </c>
      <c r="G1378" s="27">
        <f t="shared" si="542"/>
        <v>59</v>
      </c>
      <c r="H1378" s="29">
        <f t="shared" si="543"/>
        <v>3.1754574811625406E-2</v>
      </c>
      <c r="I1378" s="21">
        <f t="shared" si="544"/>
        <v>23.966721218265214</v>
      </c>
      <c r="J1378" s="21">
        <f t="shared" si="545"/>
        <v>35.033278781734786</v>
      </c>
      <c r="K1378" s="27">
        <f t="shared" si="546"/>
        <v>-17516.639390867393</v>
      </c>
      <c r="L1378" s="16">
        <f>Daten!G1378</f>
        <v>280</v>
      </c>
      <c r="M1378" s="16">
        <f>Daten!H1378</f>
        <v>1307</v>
      </c>
      <c r="N1378" s="16">
        <f>Daten!I1378</f>
        <v>330</v>
      </c>
      <c r="O1378" s="28">
        <f t="shared" si="547"/>
        <v>0.46671767406273912</v>
      </c>
      <c r="P1378" s="16">
        <f t="shared" si="548"/>
        <v>722.78635854460049</v>
      </c>
      <c r="Q1378" s="21">
        <f t="shared" si="549"/>
        <v>-112.78635854460049</v>
      </c>
      <c r="R1378" s="27">
        <f t="shared" si="550"/>
        <v>-22557.271708920096</v>
      </c>
      <c r="S1378" s="9">
        <f>Daten!K1378</f>
        <v>8620</v>
      </c>
      <c r="T1378" s="9">
        <f>Daten!L1378</f>
        <v>169610</v>
      </c>
      <c r="U1378" s="9">
        <f>Daten!M1378</f>
        <v>223663</v>
      </c>
      <c r="V1378" s="9">
        <f>Daten!N1378</f>
        <v>500</v>
      </c>
      <c r="W1378" s="9">
        <f>Daten!O1378</f>
        <v>500</v>
      </c>
      <c r="X1378" s="23">
        <f t="shared" si="551"/>
        <v>401893</v>
      </c>
      <c r="Y1378" s="9">
        <f t="shared" si="552"/>
        <v>678075.12088610989</v>
      </c>
      <c r="Z1378" s="21">
        <f t="shared" si="553"/>
        <v>-276182.12088610989</v>
      </c>
      <c r="AA1378" s="27">
        <f t="shared" si="554"/>
        <v>27618.212088610991</v>
      </c>
      <c r="AB1378" s="32">
        <f t="shared" si="555"/>
        <v>-12455.699011176497</v>
      </c>
      <c r="AC1378" s="31">
        <f t="shared" si="556"/>
        <v>0</v>
      </c>
      <c r="AG1378" s="26">
        <f t="shared" si="557"/>
        <v>0</v>
      </c>
      <c r="AH1378" s="26">
        <f t="shared" si="558"/>
        <v>0</v>
      </c>
      <c r="AI1378" s="26">
        <f t="shared" si="559"/>
        <v>0</v>
      </c>
      <c r="AJ1378" s="26">
        <f t="shared" si="560"/>
        <v>1</v>
      </c>
      <c r="AK1378" s="26">
        <f t="shared" si="561"/>
        <v>0</v>
      </c>
      <c r="AL1378" s="26">
        <f t="shared" ca="1" si="562"/>
        <v>0</v>
      </c>
      <c r="AM1378" s="26">
        <f t="shared" ca="1" si="563"/>
        <v>0</v>
      </c>
      <c r="AN1378" s="26">
        <f ca="1">IF(AM1378=0,0,COUNTIF($AM$19:AM1378,C1378*10+1))</f>
        <v>0</v>
      </c>
      <c r="AO1378" s="21">
        <f t="shared" ca="1" si="564"/>
        <v>0</v>
      </c>
      <c r="AP1378" s="33">
        <f t="shared" ca="1" si="565"/>
        <v>0</v>
      </c>
      <c r="AR1378" s="111">
        <v>0</v>
      </c>
      <c r="AS1378" s="26"/>
    </row>
    <row r="1379" spans="1:45" x14ac:dyDescent="0.2">
      <c r="A1379" s="15">
        <f>Daten!A1379</f>
        <v>50335</v>
      </c>
      <c r="B1379" s="8" t="str">
        <f>Daten!B1379</f>
        <v>Straßwalchen</v>
      </c>
      <c r="C1379" s="15">
        <f t="shared" si="541"/>
        <v>5</v>
      </c>
      <c r="D1379" s="10">
        <f>Daten!D1379</f>
        <v>0</v>
      </c>
      <c r="E1379" s="9">
        <f>Daten!E1379</f>
        <v>7633</v>
      </c>
      <c r="F1379" s="9">
        <f>Daten!F1379</f>
        <v>7195</v>
      </c>
      <c r="G1379" s="27">
        <f t="shared" si="542"/>
        <v>438</v>
      </c>
      <c r="H1379" s="29">
        <f t="shared" si="543"/>
        <v>6.087560806115358E-2</v>
      </c>
      <c r="I1379" s="21">
        <f t="shared" si="544"/>
        <v>92.809773501301507</v>
      </c>
      <c r="J1379" s="21">
        <f t="shared" si="545"/>
        <v>345.19022649869851</v>
      </c>
      <c r="K1379" s="27">
        <f t="shared" si="546"/>
        <v>-172595.11324934926</v>
      </c>
      <c r="L1379" s="16">
        <f>Daten!G1379</f>
        <v>1276</v>
      </c>
      <c r="M1379" s="16">
        <f>Daten!H1379</f>
        <v>5246</v>
      </c>
      <c r="N1379" s="16">
        <f>Daten!I1379</f>
        <v>1111</v>
      </c>
      <c r="O1379" s="28">
        <f t="shared" si="547"/>
        <v>0.45501334349980938</v>
      </c>
      <c r="P1379" s="16">
        <f t="shared" si="548"/>
        <v>2901.0996456962312</v>
      </c>
      <c r="Q1379" s="21">
        <f t="shared" si="549"/>
        <v>-514.09964569623116</v>
      </c>
      <c r="R1379" s="27">
        <f t="shared" si="550"/>
        <v>-102819.92913924623</v>
      </c>
      <c r="S1379" s="9">
        <f>Daten!K1379</f>
        <v>35220</v>
      </c>
      <c r="T1379" s="9">
        <f>Daten!L1379</f>
        <v>646196</v>
      </c>
      <c r="U1379" s="9">
        <f>Daten!M1379</f>
        <v>3269735</v>
      </c>
      <c r="V1379" s="9">
        <f>Daten!N1379</f>
        <v>500</v>
      </c>
      <c r="W1379" s="9">
        <f>Daten!O1379</f>
        <v>500</v>
      </c>
      <c r="X1379" s="23">
        <f t="shared" si="551"/>
        <v>3951151</v>
      </c>
      <c r="Y1379" s="9">
        <f t="shared" si="552"/>
        <v>2699920.3952653501</v>
      </c>
      <c r="Z1379" s="21">
        <f t="shared" si="553"/>
        <v>1251230.6047346499</v>
      </c>
      <c r="AA1379" s="27">
        <f t="shared" si="554"/>
        <v>-125123.060473465</v>
      </c>
      <c r="AB1379" s="32">
        <f t="shared" si="555"/>
        <v>-400538.10286206054</v>
      </c>
      <c r="AC1379" s="31">
        <f t="shared" si="556"/>
        <v>0</v>
      </c>
      <c r="AG1379" s="26">
        <f t="shared" si="557"/>
        <v>0</v>
      </c>
      <c r="AH1379" s="26">
        <f t="shared" si="558"/>
        <v>0</v>
      </c>
      <c r="AI1379" s="26">
        <f t="shared" si="559"/>
        <v>0</v>
      </c>
      <c r="AJ1379" s="26">
        <f t="shared" si="560"/>
        <v>1</v>
      </c>
      <c r="AK1379" s="26">
        <f t="shared" si="561"/>
        <v>0</v>
      </c>
      <c r="AL1379" s="26">
        <f t="shared" ca="1" si="562"/>
        <v>0</v>
      </c>
      <c r="AM1379" s="26">
        <f t="shared" ca="1" si="563"/>
        <v>0</v>
      </c>
      <c r="AN1379" s="26">
        <f ca="1">IF(AM1379=0,0,COUNTIF($AM$19:AM1379,C1379*10+1))</f>
        <v>0</v>
      </c>
      <c r="AO1379" s="21">
        <f t="shared" ca="1" si="564"/>
        <v>0</v>
      </c>
      <c r="AP1379" s="33">
        <f t="shared" ca="1" si="565"/>
        <v>0</v>
      </c>
      <c r="AR1379" s="111">
        <v>0</v>
      </c>
      <c r="AS1379" s="26"/>
    </row>
    <row r="1380" spans="1:45" x14ac:dyDescent="0.2">
      <c r="A1380" s="15">
        <f>Daten!A1380</f>
        <v>50336</v>
      </c>
      <c r="B1380" s="8" t="str">
        <f>Daten!B1380</f>
        <v>Strobl</v>
      </c>
      <c r="C1380" s="15">
        <f t="shared" si="541"/>
        <v>5</v>
      </c>
      <c r="D1380" s="10">
        <f>Daten!D1380</f>
        <v>0</v>
      </c>
      <c r="E1380" s="9">
        <f>Daten!E1380</f>
        <v>3649</v>
      </c>
      <c r="F1380" s="9">
        <f>Daten!F1380</f>
        <v>3599</v>
      </c>
      <c r="G1380" s="27">
        <f t="shared" si="542"/>
        <v>50</v>
      </c>
      <c r="H1380" s="29">
        <f t="shared" si="543"/>
        <v>1.3892747985551542E-2</v>
      </c>
      <c r="I1380" s="21">
        <f t="shared" si="544"/>
        <v>46.424235556801129</v>
      </c>
      <c r="J1380" s="21">
        <f t="shared" si="545"/>
        <v>3.5757644431988709</v>
      </c>
      <c r="K1380" s="27">
        <f t="shared" si="546"/>
        <v>-1787.8822215994355</v>
      </c>
      <c r="L1380" s="16">
        <f>Daten!G1380</f>
        <v>559</v>
      </c>
      <c r="M1380" s="16">
        <f>Daten!H1380</f>
        <v>2323</v>
      </c>
      <c r="N1380" s="16">
        <f>Daten!I1380</f>
        <v>767</v>
      </c>
      <c r="O1380" s="28">
        <f t="shared" si="547"/>
        <v>0.5708136030994404</v>
      </c>
      <c r="P1380" s="16">
        <f t="shared" si="548"/>
        <v>1284.6462975509617</v>
      </c>
      <c r="Q1380" s="21">
        <f t="shared" si="549"/>
        <v>41.353702449038337</v>
      </c>
      <c r="R1380" s="27">
        <f t="shared" si="550"/>
        <v>8270.7404898076675</v>
      </c>
      <c r="S1380" s="9">
        <f>Daten!K1380</f>
        <v>19124</v>
      </c>
      <c r="T1380" s="9">
        <f>Daten!L1380</f>
        <v>454133</v>
      </c>
      <c r="U1380" s="9">
        <f>Daten!M1380</f>
        <v>987929</v>
      </c>
      <c r="V1380" s="9">
        <f>Daten!N1380</f>
        <v>500</v>
      </c>
      <c r="W1380" s="9">
        <f>Daten!O1380</f>
        <v>500</v>
      </c>
      <c r="X1380" s="23">
        <f t="shared" si="551"/>
        <v>1461186</v>
      </c>
      <c r="Y1380" s="9">
        <f t="shared" si="552"/>
        <v>1290712.6322970344</v>
      </c>
      <c r="Z1380" s="21">
        <f t="shared" si="553"/>
        <v>170473.36770296562</v>
      </c>
      <c r="AA1380" s="27">
        <f t="shared" si="554"/>
        <v>-17047.336770296562</v>
      </c>
      <c r="AB1380" s="32">
        <f t="shared" si="555"/>
        <v>-10564.47850208833</v>
      </c>
      <c r="AC1380" s="31">
        <f t="shared" si="556"/>
        <v>0</v>
      </c>
      <c r="AG1380" s="26">
        <f t="shared" si="557"/>
        <v>0</v>
      </c>
      <c r="AH1380" s="26">
        <f t="shared" si="558"/>
        <v>0</v>
      </c>
      <c r="AI1380" s="26">
        <f t="shared" si="559"/>
        <v>0</v>
      </c>
      <c r="AJ1380" s="26">
        <f t="shared" si="560"/>
        <v>1</v>
      </c>
      <c r="AK1380" s="26">
        <f t="shared" si="561"/>
        <v>0</v>
      </c>
      <c r="AL1380" s="26">
        <f t="shared" ca="1" si="562"/>
        <v>0</v>
      </c>
      <c r="AM1380" s="26">
        <f t="shared" ca="1" si="563"/>
        <v>0</v>
      </c>
      <c r="AN1380" s="26">
        <f ca="1">IF(AM1380=0,0,COUNTIF($AM$19:AM1380,C1380*10+1))</f>
        <v>0</v>
      </c>
      <c r="AO1380" s="21">
        <f t="shared" ca="1" si="564"/>
        <v>0</v>
      </c>
      <c r="AP1380" s="33">
        <f t="shared" ca="1" si="565"/>
        <v>0</v>
      </c>
      <c r="AR1380" s="111">
        <v>0</v>
      </c>
      <c r="AS1380" s="26"/>
    </row>
    <row r="1381" spans="1:45" x14ac:dyDescent="0.2">
      <c r="A1381" s="15">
        <f>Daten!A1381</f>
        <v>50337</v>
      </c>
      <c r="B1381" s="8" t="str">
        <f>Daten!B1381</f>
        <v>Thalgau</v>
      </c>
      <c r="C1381" s="15">
        <f t="shared" si="541"/>
        <v>5</v>
      </c>
      <c r="D1381" s="10">
        <f>Daten!D1381</f>
        <v>0</v>
      </c>
      <c r="E1381" s="9">
        <f>Daten!E1381</f>
        <v>5977</v>
      </c>
      <c r="F1381" s="9">
        <f>Daten!F1381</f>
        <v>5884</v>
      </c>
      <c r="G1381" s="27">
        <f t="shared" si="542"/>
        <v>93</v>
      </c>
      <c r="H1381" s="29">
        <f t="shared" si="543"/>
        <v>1.5805574439157036E-2</v>
      </c>
      <c r="I1381" s="21">
        <f t="shared" si="544"/>
        <v>75.898916925873252</v>
      </c>
      <c r="J1381" s="21">
        <f t="shared" si="545"/>
        <v>17.101083074126748</v>
      </c>
      <c r="K1381" s="27">
        <f t="shared" si="546"/>
        <v>-8550.5415370633746</v>
      </c>
      <c r="L1381" s="16">
        <f>Daten!G1381</f>
        <v>903</v>
      </c>
      <c r="M1381" s="16">
        <f>Daten!H1381</f>
        <v>4048</v>
      </c>
      <c r="N1381" s="16">
        <f>Daten!I1381</f>
        <v>1026</v>
      </c>
      <c r="O1381" s="28">
        <f t="shared" si="547"/>
        <v>0.47653162055335968</v>
      </c>
      <c r="P1381" s="16">
        <f t="shared" si="548"/>
        <v>2238.5915680095968</v>
      </c>
      <c r="Q1381" s="21">
        <f t="shared" si="549"/>
        <v>-309.59156800959681</v>
      </c>
      <c r="R1381" s="27">
        <f t="shared" si="550"/>
        <v>-61918.313601919363</v>
      </c>
      <c r="S1381" s="9">
        <f>Daten!K1381</f>
        <v>30065</v>
      </c>
      <c r="T1381" s="9">
        <f>Daten!L1381</f>
        <v>496908</v>
      </c>
      <c r="U1381" s="9">
        <f>Daten!M1381</f>
        <v>2858222</v>
      </c>
      <c r="V1381" s="9">
        <f>Daten!N1381</f>
        <v>500</v>
      </c>
      <c r="W1381" s="9">
        <f>Daten!O1381</f>
        <v>500</v>
      </c>
      <c r="X1381" s="23">
        <f t="shared" si="551"/>
        <v>3385195</v>
      </c>
      <c r="Y1381" s="9">
        <f t="shared" si="552"/>
        <v>2114165.3612604477</v>
      </c>
      <c r="Z1381" s="21">
        <f t="shared" si="553"/>
        <v>1271029.6387395523</v>
      </c>
      <c r="AA1381" s="27">
        <f t="shared" si="554"/>
        <v>-127102.96387395525</v>
      </c>
      <c r="AB1381" s="32">
        <f t="shared" si="555"/>
        <v>-197571.81901293798</v>
      </c>
      <c r="AC1381" s="31">
        <f t="shared" si="556"/>
        <v>0</v>
      </c>
      <c r="AG1381" s="26">
        <f t="shared" si="557"/>
        <v>0</v>
      </c>
      <c r="AH1381" s="26">
        <f t="shared" si="558"/>
        <v>0</v>
      </c>
      <c r="AI1381" s="26">
        <f t="shared" si="559"/>
        <v>0</v>
      </c>
      <c r="AJ1381" s="26">
        <f t="shared" si="560"/>
        <v>1</v>
      </c>
      <c r="AK1381" s="26">
        <f t="shared" si="561"/>
        <v>0</v>
      </c>
      <c r="AL1381" s="26">
        <f t="shared" ca="1" si="562"/>
        <v>0</v>
      </c>
      <c r="AM1381" s="26">
        <f t="shared" ca="1" si="563"/>
        <v>0</v>
      </c>
      <c r="AN1381" s="26">
        <f ca="1">IF(AM1381=0,0,COUNTIF($AM$19:AM1381,C1381*10+1))</f>
        <v>0</v>
      </c>
      <c r="AO1381" s="21">
        <f t="shared" ca="1" si="564"/>
        <v>0</v>
      </c>
      <c r="AP1381" s="33">
        <f t="shared" ca="1" si="565"/>
        <v>0</v>
      </c>
      <c r="AR1381" s="111">
        <v>0</v>
      </c>
      <c r="AS1381" s="26"/>
    </row>
    <row r="1382" spans="1:45" x14ac:dyDescent="0.2">
      <c r="A1382" s="15">
        <f>Daten!A1382</f>
        <v>50338</v>
      </c>
      <c r="B1382" s="8" t="str">
        <f>Daten!B1382</f>
        <v>Wals-Siezenheim</v>
      </c>
      <c r="C1382" s="15">
        <f t="shared" si="541"/>
        <v>5</v>
      </c>
      <c r="D1382" s="10">
        <f>Daten!D1382</f>
        <v>0</v>
      </c>
      <c r="E1382" s="9">
        <f>Daten!E1382</f>
        <v>13301</v>
      </c>
      <c r="F1382" s="9">
        <f>Daten!F1382</f>
        <v>13074</v>
      </c>
      <c r="G1382" s="27">
        <f t="shared" si="542"/>
        <v>227</v>
      </c>
      <c r="H1382" s="29">
        <f t="shared" si="543"/>
        <v>1.7362704604558667E-2</v>
      </c>
      <c r="I1382" s="21">
        <f t="shared" si="544"/>
        <v>168.64419440667351</v>
      </c>
      <c r="J1382" s="21">
        <f t="shared" si="545"/>
        <v>58.355805593326494</v>
      </c>
      <c r="K1382" s="27">
        <f t="shared" si="546"/>
        <v>-29177.902796663246</v>
      </c>
      <c r="L1382" s="16">
        <f>Daten!G1382</f>
        <v>2053</v>
      </c>
      <c r="M1382" s="16">
        <f>Daten!H1382</f>
        <v>8928</v>
      </c>
      <c r="N1382" s="16">
        <f>Daten!I1382</f>
        <v>2320</v>
      </c>
      <c r="O1382" s="28">
        <f t="shared" si="547"/>
        <v>0.48980734767025091</v>
      </c>
      <c r="P1382" s="16">
        <f t="shared" si="548"/>
        <v>4937.2889128433007</v>
      </c>
      <c r="Q1382" s="21">
        <f t="shared" si="549"/>
        <v>-564.28891284330075</v>
      </c>
      <c r="R1382" s="27">
        <f t="shared" si="550"/>
        <v>-112857.78256866016</v>
      </c>
      <c r="S1382" s="9">
        <f>Daten!K1382</f>
        <v>23419</v>
      </c>
      <c r="T1382" s="9">
        <f>Daten!L1382</f>
        <v>1594599</v>
      </c>
      <c r="U1382" s="9">
        <f>Daten!M1382</f>
        <v>14523400</v>
      </c>
      <c r="V1382" s="9">
        <f>Daten!N1382</f>
        <v>500</v>
      </c>
      <c r="W1382" s="9">
        <f>Daten!O1382</f>
        <v>500</v>
      </c>
      <c r="X1382" s="23">
        <f t="shared" si="551"/>
        <v>16141418</v>
      </c>
      <c r="Y1382" s="9">
        <f t="shared" si="552"/>
        <v>4704787.2628618395</v>
      </c>
      <c r="Z1382" s="21">
        <f t="shared" si="553"/>
        <v>11436630.73713816</v>
      </c>
      <c r="AA1382" s="27">
        <f t="shared" si="554"/>
        <v>-1143663.073713816</v>
      </c>
      <c r="AB1382" s="32">
        <f t="shared" si="555"/>
        <v>-1285698.7590791394</v>
      </c>
      <c r="AC1382" s="31">
        <f t="shared" si="556"/>
        <v>0</v>
      </c>
      <c r="AG1382" s="26">
        <f t="shared" si="557"/>
        <v>0</v>
      </c>
      <c r="AH1382" s="26">
        <f t="shared" si="558"/>
        <v>0</v>
      </c>
      <c r="AI1382" s="26">
        <f t="shared" si="559"/>
        <v>0</v>
      </c>
      <c r="AJ1382" s="26">
        <f t="shared" si="560"/>
        <v>1</v>
      </c>
      <c r="AK1382" s="26">
        <f t="shared" si="561"/>
        <v>0</v>
      </c>
      <c r="AL1382" s="26">
        <f t="shared" ca="1" si="562"/>
        <v>0</v>
      </c>
      <c r="AM1382" s="26">
        <f t="shared" ca="1" si="563"/>
        <v>0</v>
      </c>
      <c r="AN1382" s="26">
        <f ca="1">IF(AM1382=0,0,COUNTIF($AM$19:AM1382,C1382*10+1))</f>
        <v>0</v>
      </c>
      <c r="AO1382" s="21">
        <f t="shared" ca="1" si="564"/>
        <v>0</v>
      </c>
      <c r="AP1382" s="33">
        <f t="shared" ca="1" si="565"/>
        <v>0</v>
      </c>
      <c r="AR1382" s="111">
        <v>0</v>
      </c>
      <c r="AS1382" s="26"/>
    </row>
    <row r="1383" spans="1:45" x14ac:dyDescent="0.2">
      <c r="A1383" s="15">
        <f>Daten!A1383</f>
        <v>50339</v>
      </c>
      <c r="B1383" s="8" t="str">
        <f>Daten!B1383</f>
        <v>Seekirchen am Wallersee</v>
      </c>
      <c r="C1383" s="15">
        <f t="shared" si="541"/>
        <v>5</v>
      </c>
      <c r="D1383" s="10">
        <f>Daten!D1383</f>
        <v>0</v>
      </c>
      <c r="E1383" s="9">
        <f>Daten!E1383</f>
        <v>10943</v>
      </c>
      <c r="F1383" s="9">
        <f>Daten!F1383</f>
        <v>10450</v>
      </c>
      <c r="G1383" s="27">
        <f t="shared" si="542"/>
        <v>493</v>
      </c>
      <c r="H1383" s="29">
        <f t="shared" si="543"/>
        <v>4.7177033492822963E-2</v>
      </c>
      <c r="I1383" s="21">
        <f t="shared" si="544"/>
        <v>134.79668284761649</v>
      </c>
      <c r="J1383" s="21">
        <f t="shared" si="545"/>
        <v>358.20331715238353</v>
      </c>
      <c r="K1383" s="27">
        <f t="shared" si="546"/>
        <v>-179101.65857619175</v>
      </c>
      <c r="L1383" s="16">
        <f>Daten!G1383</f>
        <v>1791</v>
      </c>
      <c r="M1383" s="16">
        <f>Daten!H1383</f>
        <v>7230</v>
      </c>
      <c r="N1383" s="16">
        <f>Daten!I1383</f>
        <v>1922</v>
      </c>
      <c r="O1383" s="28">
        <f t="shared" si="547"/>
        <v>0.51355463347164587</v>
      </c>
      <c r="P1383" s="16">
        <f t="shared" si="548"/>
        <v>3998.2749596614094</v>
      </c>
      <c r="Q1383" s="21">
        <f t="shared" si="549"/>
        <v>-285.27495966140941</v>
      </c>
      <c r="R1383" s="27">
        <f t="shared" si="550"/>
        <v>-57054.991932281882</v>
      </c>
      <c r="S1383" s="9">
        <f>Daten!K1383</f>
        <v>47573</v>
      </c>
      <c r="T1383" s="9">
        <f>Daten!L1383</f>
        <v>825881</v>
      </c>
      <c r="U1383" s="9">
        <f>Daten!M1383</f>
        <v>3855148</v>
      </c>
      <c r="V1383" s="9">
        <f>Daten!N1383</f>
        <v>500</v>
      </c>
      <c r="W1383" s="9">
        <f>Daten!O1383</f>
        <v>500</v>
      </c>
      <c r="X1383" s="23">
        <f t="shared" si="551"/>
        <v>4728602</v>
      </c>
      <c r="Y1383" s="9">
        <f t="shared" si="552"/>
        <v>3870723.029659207</v>
      </c>
      <c r="Z1383" s="21">
        <f t="shared" si="553"/>
        <v>857878.97034079302</v>
      </c>
      <c r="AA1383" s="27">
        <f t="shared" si="554"/>
        <v>-85787.897034079302</v>
      </c>
      <c r="AB1383" s="32">
        <f t="shared" si="555"/>
        <v>-321944.54754255293</v>
      </c>
      <c r="AC1383" s="31">
        <f t="shared" si="556"/>
        <v>0</v>
      </c>
      <c r="AG1383" s="26">
        <f t="shared" si="557"/>
        <v>0</v>
      </c>
      <c r="AH1383" s="26">
        <f t="shared" si="558"/>
        <v>0</v>
      </c>
      <c r="AI1383" s="26">
        <f t="shared" si="559"/>
        <v>0</v>
      </c>
      <c r="AJ1383" s="26">
        <f t="shared" si="560"/>
        <v>1</v>
      </c>
      <c r="AK1383" s="26">
        <f t="shared" si="561"/>
        <v>0</v>
      </c>
      <c r="AL1383" s="26">
        <f t="shared" ca="1" si="562"/>
        <v>0</v>
      </c>
      <c r="AM1383" s="26">
        <f t="shared" ca="1" si="563"/>
        <v>0</v>
      </c>
      <c r="AN1383" s="26">
        <f ca="1">IF(AM1383=0,0,COUNTIF($AM$19:AM1383,C1383*10+1))</f>
        <v>0</v>
      </c>
      <c r="AO1383" s="21">
        <f t="shared" ca="1" si="564"/>
        <v>0</v>
      </c>
      <c r="AP1383" s="33">
        <f t="shared" ca="1" si="565"/>
        <v>0</v>
      </c>
      <c r="AR1383" s="111">
        <v>0</v>
      </c>
      <c r="AS1383" s="26"/>
    </row>
    <row r="1384" spans="1:45" x14ac:dyDescent="0.2">
      <c r="A1384" s="15">
        <f>Daten!A1384</f>
        <v>50401</v>
      </c>
      <c r="B1384" s="8" t="str">
        <f>Daten!B1384</f>
        <v>Altenmarkt im Pongau</v>
      </c>
      <c r="C1384" s="15">
        <f t="shared" si="541"/>
        <v>5</v>
      </c>
      <c r="D1384" s="10">
        <f>Daten!D1384</f>
        <v>0</v>
      </c>
      <c r="E1384" s="9">
        <f>Daten!E1384</f>
        <v>4404</v>
      </c>
      <c r="F1384" s="9">
        <f>Daten!F1384</f>
        <v>3955</v>
      </c>
      <c r="G1384" s="27">
        <f t="shared" si="542"/>
        <v>449</v>
      </c>
      <c r="H1384" s="29">
        <f t="shared" si="543"/>
        <v>0.11352718078381795</v>
      </c>
      <c r="I1384" s="21">
        <f t="shared" si="544"/>
        <v>51.016352216490269</v>
      </c>
      <c r="J1384" s="21">
        <f t="shared" si="545"/>
        <v>397.98364778350975</v>
      </c>
      <c r="K1384" s="27">
        <f t="shared" si="546"/>
        <v>-198991.82389175487</v>
      </c>
      <c r="L1384" s="16">
        <f>Daten!G1384</f>
        <v>710</v>
      </c>
      <c r="M1384" s="16">
        <f>Daten!H1384</f>
        <v>2993</v>
      </c>
      <c r="N1384" s="16">
        <f>Daten!I1384</f>
        <v>701</v>
      </c>
      <c r="O1384" s="28">
        <f t="shared" si="547"/>
        <v>0.471433344470431</v>
      </c>
      <c r="P1384" s="16">
        <f t="shared" si="548"/>
        <v>1655.1641707146055</v>
      </c>
      <c r="Q1384" s="21">
        <f t="shared" si="549"/>
        <v>-244.16417071460546</v>
      </c>
      <c r="R1384" s="27">
        <f t="shared" si="550"/>
        <v>-48832.834142921092</v>
      </c>
      <c r="S1384" s="9">
        <f>Daten!K1384</f>
        <v>7154</v>
      </c>
      <c r="T1384" s="9">
        <f>Daten!L1384</f>
        <v>539682</v>
      </c>
      <c r="U1384" s="9">
        <f>Daten!M1384</f>
        <v>2879386</v>
      </c>
      <c r="V1384" s="9">
        <f>Daten!N1384</f>
        <v>500</v>
      </c>
      <c r="W1384" s="9">
        <f>Daten!O1384</f>
        <v>500</v>
      </c>
      <c r="X1384" s="23">
        <f t="shared" si="551"/>
        <v>3426222</v>
      </c>
      <c r="Y1384" s="9">
        <f t="shared" si="552"/>
        <v>1557768.8223173853</v>
      </c>
      <c r="Z1384" s="21">
        <f t="shared" si="553"/>
        <v>1868453.1776826147</v>
      </c>
      <c r="AA1384" s="27">
        <f t="shared" si="554"/>
        <v>-186845.31776826148</v>
      </c>
      <c r="AB1384" s="32">
        <f t="shared" si="555"/>
        <v>-434669.97580293741</v>
      </c>
      <c r="AC1384" s="31">
        <f t="shared" si="556"/>
        <v>0</v>
      </c>
      <c r="AG1384" s="26">
        <f t="shared" si="557"/>
        <v>0</v>
      </c>
      <c r="AH1384" s="26">
        <f t="shared" si="558"/>
        <v>0</v>
      </c>
      <c r="AI1384" s="26">
        <f t="shared" si="559"/>
        <v>0</v>
      </c>
      <c r="AJ1384" s="26">
        <f t="shared" si="560"/>
        <v>1</v>
      </c>
      <c r="AK1384" s="26">
        <f t="shared" si="561"/>
        <v>0</v>
      </c>
      <c r="AL1384" s="26">
        <f t="shared" ca="1" si="562"/>
        <v>0</v>
      </c>
      <c r="AM1384" s="26">
        <f t="shared" ca="1" si="563"/>
        <v>0</v>
      </c>
      <c r="AN1384" s="26">
        <f ca="1">IF(AM1384=0,0,COUNTIF($AM$19:AM1384,C1384*10+1))</f>
        <v>0</v>
      </c>
      <c r="AO1384" s="21">
        <f t="shared" ca="1" si="564"/>
        <v>0</v>
      </c>
      <c r="AP1384" s="33">
        <f t="shared" ca="1" si="565"/>
        <v>0</v>
      </c>
      <c r="AR1384" s="111">
        <v>0</v>
      </c>
      <c r="AS1384" s="26"/>
    </row>
    <row r="1385" spans="1:45" x14ac:dyDescent="0.2">
      <c r="A1385" s="15">
        <f>Daten!A1385</f>
        <v>50402</v>
      </c>
      <c r="B1385" s="8" t="str">
        <f>Daten!B1385</f>
        <v>Bad Hofgastein</v>
      </c>
      <c r="C1385" s="15">
        <f t="shared" si="541"/>
        <v>5</v>
      </c>
      <c r="D1385" s="10">
        <f>Daten!D1385</f>
        <v>0</v>
      </c>
      <c r="E1385" s="9">
        <f>Daten!E1385</f>
        <v>6861</v>
      </c>
      <c r="F1385" s="9">
        <f>Daten!F1385</f>
        <v>6821</v>
      </c>
      <c r="G1385" s="27">
        <f t="shared" si="542"/>
        <v>40</v>
      </c>
      <c r="H1385" s="29">
        <f t="shared" si="543"/>
        <v>5.8642427796510776E-3</v>
      </c>
      <c r="I1385" s="21">
        <f t="shared" si="544"/>
        <v>87.985471167807873</v>
      </c>
      <c r="J1385" s="21">
        <f t="shared" si="545"/>
        <v>-47.985471167807873</v>
      </c>
      <c r="K1385" s="27">
        <f t="shared" si="546"/>
        <v>23992.735583903937</v>
      </c>
      <c r="L1385" s="16">
        <f>Daten!G1385</f>
        <v>906</v>
      </c>
      <c r="M1385" s="16">
        <f>Daten!H1385</f>
        <v>4478</v>
      </c>
      <c r="N1385" s="16">
        <f>Daten!I1385</f>
        <v>1477</v>
      </c>
      <c r="O1385" s="28">
        <f t="shared" si="547"/>
        <v>0.5321572130415364</v>
      </c>
      <c r="P1385" s="16">
        <f t="shared" si="548"/>
        <v>2476.3866209355174</v>
      </c>
      <c r="Q1385" s="21">
        <f t="shared" si="549"/>
        <v>-93.386620935517385</v>
      </c>
      <c r="R1385" s="27">
        <f t="shared" si="550"/>
        <v>-18677.324187103477</v>
      </c>
      <c r="S1385" s="9">
        <f>Daten!K1385</f>
        <v>13755</v>
      </c>
      <c r="T1385" s="9">
        <f>Daten!L1385</f>
        <v>925439</v>
      </c>
      <c r="U1385" s="9">
        <f>Daten!M1385</f>
        <v>2142215</v>
      </c>
      <c r="V1385" s="9">
        <f>Daten!N1385</f>
        <v>500</v>
      </c>
      <c r="W1385" s="9">
        <f>Daten!O1385</f>
        <v>500</v>
      </c>
      <c r="X1385" s="23">
        <f t="shared" si="551"/>
        <v>3081409</v>
      </c>
      <c r="Y1385" s="9">
        <f t="shared" si="552"/>
        <v>2426851.0195094417</v>
      </c>
      <c r="Z1385" s="21">
        <f t="shared" si="553"/>
        <v>654557.98049055832</v>
      </c>
      <c r="AA1385" s="27">
        <f t="shared" si="554"/>
        <v>-65455.798049055833</v>
      </c>
      <c r="AB1385" s="32">
        <f t="shared" si="555"/>
        <v>-60140.386652255373</v>
      </c>
      <c r="AC1385" s="31">
        <f t="shared" si="556"/>
        <v>0</v>
      </c>
      <c r="AG1385" s="26">
        <f t="shared" si="557"/>
        <v>0</v>
      </c>
      <c r="AH1385" s="26">
        <f t="shared" si="558"/>
        <v>0</v>
      </c>
      <c r="AI1385" s="26">
        <f t="shared" si="559"/>
        <v>0</v>
      </c>
      <c r="AJ1385" s="26">
        <f t="shared" si="560"/>
        <v>1</v>
      </c>
      <c r="AK1385" s="26">
        <f t="shared" si="561"/>
        <v>0</v>
      </c>
      <c r="AL1385" s="26">
        <f t="shared" ca="1" si="562"/>
        <v>0</v>
      </c>
      <c r="AM1385" s="26">
        <f t="shared" ca="1" si="563"/>
        <v>0</v>
      </c>
      <c r="AN1385" s="26">
        <f ca="1">IF(AM1385=0,0,COUNTIF($AM$19:AM1385,C1385*10+1))</f>
        <v>0</v>
      </c>
      <c r="AO1385" s="21">
        <f t="shared" ca="1" si="564"/>
        <v>0</v>
      </c>
      <c r="AP1385" s="33">
        <f t="shared" ca="1" si="565"/>
        <v>0</v>
      </c>
      <c r="AR1385" s="111">
        <v>0</v>
      </c>
      <c r="AS1385" s="26"/>
    </row>
    <row r="1386" spans="1:45" x14ac:dyDescent="0.2">
      <c r="A1386" s="15">
        <f>Daten!A1386</f>
        <v>50403</v>
      </c>
      <c r="B1386" s="8" t="str">
        <f>Daten!B1386</f>
        <v>Bad Gastein</v>
      </c>
      <c r="C1386" s="15">
        <f t="shared" si="541"/>
        <v>5</v>
      </c>
      <c r="D1386" s="10">
        <f>Daten!D1386</f>
        <v>0</v>
      </c>
      <c r="E1386" s="9">
        <f>Daten!E1386</f>
        <v>3923</v>
      </c>
      <c r="F1386" s="9">
        <f>Daten!F1386</f>
        <v>4166</v>
      </c>
      <c r="G1386" s="27">
        <f t="shared" si="542"/>
        <v>-243</v>
      </c>
      <c r="H1386" s="29">
        <f t="shared" si="543"/>
        <v>-5.8329332693230915E-2</v>
      </c>
      <c r="I1386" s="21">
        <f t="shared" si="544"/>
        <v>53.738084281643097</v>
      </c>
      <c r="J1386" s="21">
        <f t="shared" si="545"/>
        <v>-296.73808428164307</v>
      </c>
      <c r="K1386" s="27">
        <f t="shared" si="546"/>
        <v>148369.04214082155</v>
      </c>
      <c r="L1386" s="16">
        <f>Daten!G1386</f>
        <v>448</v>
      </c>
      <c r="M1386" s="16">
        <f>Daten!H1386</f>
        <v>2497</v>
      </c>
      <c r="N1386" s="16">
        <f>Daten!I1386</f>
        <v>978</v>
      </c>
      <c r="O1386" s="28">
        <f t="shared" si="547"/>
        <v>0.57108530236283539</v>
      </c>
      <c r="P1386" s="16">
        <f t="shared" si="548"/>
        <v>1380.8703422233111</v>
      </c>
      <c r="Q1386" s="21">
        <f t="shared" si="549"/>
        <v>45.129657776688873</v>
      </c>
      <c r="R1386" s="27">
        <f t="shared" si="550"/>
        <v>9025.9315553377746</v>
      </c>
      <c r="S1386" s="9">
        <f>Daten!K1386</f>
        <v>11215</v>
      </c>
      <c r="T1386" s="9">
        <f>Daten!L1386</f>
        <v>760762</v>
      </c>
      <c r="U1386" s="9">
        <f>Daten!M1386</f>
        <v>1394114</v>
      </c>
      <c r="V1386" s="9">
        <f>Daten!N1386</f>
        <v>500</v>
      </c>
      <c r="W1386" s="9">
        <f>Daten!O1386</f>
        <v>500</v>
      </c>
      <c r="X1386" s="23">
        <f t="shared" si="551"/>
        <v>2166091</v>
      </c>
      <c r="Y1386" s="9">
        <f t="shared" si="552"/>
        <v>1387631.0376819035</v>
      </c>
      <c r="Z1386" s="21">
        <f t="shared" si="553"/>
        <v>778459.96231809654</v>
      </c>
      <c r="AA1386" s="27">
        <f t="shared" si="554"/>
        <v>-77845.996231809651</v>
      </c>
      <c r="AB1386" s="32">
        <f t="shared" si="555"/>
        <v>79548.977464349664</v>
      </c>
      <c r="AC1386" s="31">
        <f t="shared" si="556"/>
        <v>79548.977464349664</v>
      </c>
      <c r="AG1386" s="26">
        <f t="shared" si="557"/>
        <v>148369.04214082155</v>
      </c>
      <c r="AH1386" s="26">
        <f t="shared" si="558"/>
        <v>-77845.996231809651</v>
      </c>
      <c r="AI1386" s="26">
        <f t="shared" si="559"/>
        <v>70523.045909011897</v>
      </c>
      <c r="AJ1386" s="26">
        <f t="shared" si="560"/>
        <v>1</v>
      </c>
      <c r="AK1386" s="26">
        <f t="shared" si="561"/>
        <v>70523.045909011897</v>
      </c>
      <c r="AL1386" s="26">
        <f t="shared" ca="1" si="562"/>
        <v>146239</v>
      </c>
      <c r="AM1386" s="26">
        <f t="shared" ca="1" si="563"/>
        <v>51</v>
      </c>
      <c r="AN1386" s="26">
        <f ca="1">IF(AM1386=0,0,COUNTIF($AM$19:AM1386,C1386*10+1))</f>
        <v>15</v>
      </c>
      <c r="AO1386" s="21">
        <f t="shared" ca="1" si="564"/>
        <v>0</v>
      </c>
      <c r="AP1386" s="33">
        <f t="shared" ca="1" si="565"/>
        <v>146239</v>
      </c>
      <c r="AR1386" s="111">
        <v>66100</v>
      </c>
      <c r="AS1386" s="26"/>
    </row>
    <row r="1387" spans="1:45" x14ac:dyDescent="0.2">
      <c r="A1387" s="15">
        <f>Daten!A1387</f>
        <v>50404</v>
      </c>
      <c r="B1387" s="8" t="str">
        <f>Daten!B1387</f>
        <v>Bischofshofen</v>
      </c>
      <c r="C1387" s="15">
        <f t="shared" si="541"/>
        <v>5</v>
      </c>
      <c r="D1387" s="10">
        <f>Daten!D1387</f>
        <v>0</v>
      </c>
      <c r="E1387" s="9">
        <f>Daten!E1387</f>
        <v>10586</v>
      </c>
      <c r="F1387" s="9">
        <f>Daten!F1387</f>
        <v>10511</v>
      </c>
      <c r="G1387" s="27">
        <f t="shared" si="542"/>
        <v>75</v>
      </c>
      <c r="H1387" s="29">
        <f t="shared" si="543"/>
        <v>7.1353819807820377E-3</v>
      </c>
      <c r="I1387" s="21">
        <f t="shared" si="544"/>
        <v>135.58353429773177</v>
      </c>
      <c r="J1387" s="21">
        <f t="shared" si="545"/>
        <v>-60.583534297731774</v>
      </c>
      <c r="K1387" s="27">
        <f t="shared" si="546"/>
        <v>30291.767148865885</v>
      </c>
      <c r="L1387" s="16">
        <f>Daten!G1387</f>
        <v>1532</v>
      </c>
      <c r="M1387" s="16">
        <f>Daten!H1387</f>
        <v>6943</v>
      </c>
      <c r="N1387" s="16">
        <f>Daten!I1387</f>
        <v>2111</v>
      </c>
      <c r="O1387" s="28">
        <f t="shared" si="547"/>
        <v>0.52470113783667005</v>
      </c>
      <c r="P1387" s="16">
        <f t="shared" si="548"/>
        <v>3839.5605871271318</v>
      </c>
      <c r="Q1387" s="21">
        <f t="shared" si="549"/>
        <v>-196.56058712713184</v>
      </c>
      <c r="R1387" s="27">
        <f t="shared" si="550"/>
        <v>-39312.117425426368</v>
      </c>
      <c r="S1387" s="9">
        <f>Daten!K1387</f>
        <v>13383</v>
      </c>
      <c r="T1387" s="9">
        <f>Daten!L1387</f>
        <v>715405</v>
      </c>
      <c r="U1387" s="9">
        <f>Daten!M1387</f>
        <v>4166402</v>
      </c>
      <c r="V1387" s="9">
        <f>Daten!N1387</f>
        <v>500</v>
      </c>
      <c r="W1387" s="9">
        <f>Daten!O1387</f>
        <v>500</v>
      </c>
      <c r="X1387" s="23">
        <f t="shared" si="551"/>
        <v>4895190</v>
      </c>
      <c r="Y1387" s="9">
        <f t="shared" si="552"/>
        <v>3744446.1292124982</v>
      </c>
      <c r="Z1387" s="21">
        <f t="shared" si="553"/>
        <v>1150743.8707875018</v>
      </c>
      <c r="AA1387" s="27">
        <f t="shared" si="554"/>
        <v>-115074.38707875018</v>
      </c>
      <c r="AB1387" s="32">
        <f t="shared" si="555"/>
        <v>-124094.73735531066</v>
      </c>
      <c r="AC1387" s="31">
        <f t="shared" si="556"/>
        <v>0</v>
      </c>
      <c r="AG1387" s="26">
        <f t="shared" si="557"/>
        <v>0</v>
      </c>
      <c r="AH1387" s="26">
        <f t="shared" si="558"/>
        <v>0</v>
      </c>
      <c r="AI1387" s="26">
        <f t="shared" si="559"/>
        <v>0</v>
      </c>
      <c r="AJ1387" s="26">
        <f t="shared" si="560"/>
        <v>1</v>
      </c>
      <c r="AK1387" s="26">
        <f t="shared" si="561"/>
        <v>0</v>
      </c>
      <c r="AL1387" s="26">
        <f t="shared" ca="1" si="562"/>
        <v>0</v>
      </c>
      <c r="AM1387" s="26">
        <f t="shared" ca="1" si="563"/>
        <v>0</v>
      </c>
      <c r="AN1387" s="26">
        <f ca="1">IF(AM1387=0,0,COUNTIF($AM$19:AM1387,C1387*10+1))</f>
        <v>0</v>
      </c>
      <c r="AO1387" s="21">
        <f t="shared" ca="1" si="564"/>
        <v>0</v>
      </c>
      <c r="AP1387" s="33">
        <f t="shared" ca="1" si="565"/>
        <v>0</v>
      </c>
      <c r="AR1387" s="111">
        <v>0</v>
      </c>
      <c r="AS1387" s="26"/>
    </row>
    <row r="1388" spans="1:45" x14ac:dyDescent="0.2">
      <c r="A1388" s="15">
        <f>Daten!A1388</f>
        <v>50405</v>
      </c>
      <c r="B1388" s="8" t="str">
        <f>Daten!B1388</f>
        <v>Dorfgastein</v>
      </c>
      <c r="C1388" s="15">
        <f t="shared" si="541"/>
        <v>5</v>
      </c>
      <c r="D1388" s="10">
        <f>Daten!D1388</f>
        <v>0</v>
      </c>
      <c r="E1388" s="9">
        <f>Daten!E1388</f>
        <v>1618</v>
      </c>
      <c r="F1388" s="9">
        <f>Daten!F1388</f>
        <v>1632</v>
      </c>
      <c r="G1388" s="27">
        <f t="shared" si="542"/>
        <v>-14</v>
      </c>
      <c r="H1388" s="29">
        <f t="shared" si="543"/>
        <v>-8.5784313725490204E-3</v>
      </c>
      <c r="I1388" s="21">
        <f t="shared" si="544"/>
        <v>21.051501091608625</v>
      </c>
      <c r="J1388" s="21">
        <f t="shared" si="545"/>
        <v>-35.051501091608628</v>
      </c>
      <c r="K1388" s="27">
        <f t="shared" si="546"/>
        <v>17525.750545804312</v>
      </c>
      <c r="L1388" s="16">
        <f>Daten!G1388</f>
        <v>228</v>
      </c>
      <c r="M1388" s="16">
        <f>Daten!H1388</f>
        <v>1074</v>
      </c>
      <c r="N1388" s="16">
        <f>Daten!I1388</f>
        <v>316</v>
      </c>
      <c r="O1388" s="28">
        <f t="shared" si="547"/>
        <v>0.5065176908752328</v>
      </c>
      <c r="P1388" s="16">
        <f t="shared" si="548"/>
        <v>593.934620563811</v>
      </c>
      <c r="Q1388" s="21">
        <f t="shared" si="549"/>
        <v>-49.934620563810995</v>
      </c>
      <c r="R1388" s="27">
        <f t="shared" si="550"/>
        <v>-9986.924112762199</v>
      </c>
      <c r="S1388" s="9">
        <f>Daten!K1388</f>
        <v>9351</v>
      </c>
      <c r="T1388" s="9">
        <f>Daten!L1388</f>
        <v>143413</v>
      </c>
      <c r="U1388" s="9">
        <f>Daten!M1388</f>
        <v>304878</v>
      </c>
      <c r="V1388" s="9">
        <f>Daten!N1388</f>
        <v>500</v>
      </c>
      <c r="W1388" s="9">
        <f>Daten!O1388</f>
        <v>500</v>
      </c>
      <c r="X1388" s="23">
        <f t="shared" si="551"/>
        <v>457642</v>
      </c>
      <c r="Y1388" s="9">
        <f t="shared" si="552"/>
        <v>572313.7953018914</v>
      </c>
      <c r="Z1388" s="21">
        <f t="shared" si="553"/>
        <v>-114671.7953018914</v>
      </c>
      <c r="AA1388" s="27">
        <f t="shared" si="554"/>
        <v>11467.17953018914</v>
      </c>
      <c r="AB1388" s="32">
        <f t="shared" si="555"/>
        <v>19006.005963231255</v>
      </c>
      <c r="AC1388" s="31">
        <f t="shared" si="556"/>
        <v>19006.005963231255</v>
      </c>
      <c r="AG1388" s="26">
        <f t="shared" si="557"/>
        <v>17525.750545804312</v>
      </c>
      <c r="AH1388" s="26">
        <f t="shared" si="558"/>
        <v>11467.17953018914</v>
      </c>
      <c r="AI1388" s="26">
        <f t="shared" si="559"/>
        <v>28992.930075993452</v>
      </c>
      <c r="AJ1388" s="26">
        <f t="shared" si="560"/>
        <v>1</v>
      </c>
      <c r="AK1388" s="26">
        <f t="shared" si="561"/>
        <v>28992.930075993452</v>
      </c>
      <c r="AL1388" s="26">
        <f t="shared" ca="1" si="562"/>
        <v>60121</v>
      </c>
      <c r="AM1388" s="26">
        <f t="shared" ca="1" si="563"/>
        <v>51</v>
      </c>
      <c r="AN1388" s="26">
        <f ca="1">IF(AM1388=0,0,COUNTIF($AM$19:AM1388,C1388*10+1))</f>
        <v>16</v>
      </c>
      <c r="AO1388" s="21">
        <f t="shared" ca="1" si="564"/>
        <v>0</v>
      </c>
      <c r="AP1388" s="33">
        <f t="shared" ca="1" si="565"/>
        <v>60121</v>
      </c>
      <c r="AR1388" s="111">
        <v>27175</v>
      </c>
      <c r="AS1388" s="26"/>
    </row>
    <row r="1389" spans="1:45" x14ac:dyDescent="0.2">
      <c r="A1389" s="15">
        <f>Daten!A1389</f>
        <v>50406</v>
      </c>
      <c r="B1389" s="8" t="str">
        <f>Daten!B1389</f>
        <v>Eben im Pongau</v>
      </c>
      <c r="C1389" s="15">
        <f t="shared" si="541"/>
        <v>5</v>
      </c>
      <c r="D1389" s="10">
        <f>Daten!D1389</f>
        <v>0</v>
      </c>
      <c r="E1389" s="9">
        <f>Daten!E1389</f>
        <v>2534</v>
      </c>
      <c r="F1389" s="9">
        <f>Daten!F1389</f>
        <v>2322</v>
      </c>
      <c r="G1389" s="27">
        <f t="shared" si="542"/>
        <v>212</v>
      </c>
      <c r="H1389" s="29">
        <f t="shared" si="543"/>
        <v>9.1300602928509902E-2</v>
      </c>
      <c r="I1389" s="21">
        <f t="shared" si="544"/>
        <v>29.95195192078139</v>
      </c>
      <c r="J1389" s="21">
        <f t="shared" si="545"/>
        <v>182.0480480792186</v>
      </c>
      <c r="K1389" s="27">
        <f t="shared" si="546"/>
        <v>-91024.0240396093</v>
      </c>
      <c r="L1389" s="16">
        <f>Daten!G1389</f>
        <v>477</v>
      </c>
      <c r="M1389" s="16">
        <f>Daten!H1389</f>
        <v>1679</v>
      </c>
      <c r="N1389" s="16">
        <f>Daten!I1389</f>
        <v>378</v>
      </c>
      <c r="O1389" s="28">
        <f t="shared" si="547"/>
        <v>0.50923168552709941</v>
      </c>
      <c r="P1389" s="16">
        <f t="shared" si="548"/>
        <v>928.50672991307135</v>
      </c>
      <c r="Q1389" s="21">
        <f t="shared" si="549"/>
        <v>-73.506729913071354</v>
      </c>
      <c r="R1389" s="27">
        <f t="shared" si="550"/>
        <v>-14701.345982614272</v>
      </c>
      <c r="S1389" s="9">
        <f>Daten!K1389</f>
        <v>9226</v>
      </c>
      <c r="T1389" s="9">
        <f>Daten!L1389</f>
        <v>189640</v>
      </c>
      <c r="U1389" s="9">
        <f>Daten!M1389</f>
        <v>809111</v>
      </c>
      <c r="V1389" s="9">
        <f>Daten!N1389</f>
        <v>500</v>
      </c>
      <c r="W1389" s="9">
        <f>Daten!O1389</f>
        <v>500</v>
      </c>
      <c r="X1389" s="23">
        <f t="shared" si="551"/>
        <v>1007977</v>
      </c>
      <c r="Y1389" s="9">
        <f t="shared" si="552"/>
        <v>896318.3914060524</v>
      </c>
      <c r="Z1389" s="21">
        <f t="shared" si="553"/>
        <v>111658.6085939476</v>
      </c>
      <c r="AA1389" s="27">
        <f t="shared" si="554"/>
        <v>-11165.860859394761</v>
      </c>
      <c r="AB1389" s="32">
        <f t="shared" si="555"/>
        <v>-116891.23088161832</v>
      </c>
      <c r="AC1389" s="31">
        <f t="shared" si="556"/>
        <v>0</v>
      </c>
      <c r="AG1389" s="26">
        <f t="shared" si="557"/>
        <v>0</v>
      </c>
      <c r="AH1389" s="26">
        <f t="shared" si="558"/>
        <v>0</v>
      </c>
      <c r="AI1389" s="26">
        <f t="shared" si="559"/>
        <v>0</v>
      </c>
      <c r="AJ1389" s="26">
        <f t="shared" si="560"/>
        <v>1</v>
      </c>
      <c r="AK1389" s="26">
        <f t="shared" si="561"/>
        <v>0</v>
      </c>
      <c r="AL1389" s="26">
        <f t="shared" ca="1" si="562"/>
        <v>0</v>
      </c>
      <c r="AM1389" s="26">
        <f t="shared" ca="1" si="563"/>
        <v>0</v>
      </c>
      <c r="AN1389" s="26">
        <f ca="1">IF(AM1389=0,0,COUNTIF($AM$19:AM1389,C1389*10+1))</f>
        <v>0</v>
      </c>
      <c r="AO1389" s="21">
        <f t="shared" ca="1" si="564"/>
        <v>0</v>
      </c>
      <c r="AP1389" s="33">
        <f t="shared" ca="1" si="565"/>
        <v>0</v>
      </c>
      <c r="AR1389" s="111">
        <v>0</v>
      </c>
      <c r="AS1389" s="26"/>
    </row>
    <row r="1390" spans="1:45" x14ac:dyDescent="0.2">
      <c r="A1390" s="15">
        <f>Daten!A1390</f>
        <v>50407</v>
      </c>
      <c r="B1390" s="8" t="str">
        <f>Daten!B1390</f>
        <v>Filzmoos</v>
      </c>
      <c r="C1390" s="15">
        <f t="shared" si="541"/>
        <v>5</v>
      </c>
      <c r="D1390" s="10">
        <f>Daten!D1390</f>
        <v>0</v>
      </c>
      <c r="E1390" s="9">
        <f>Daten!E1390</f>
        <v>1508</v>
      </c>
      <c r="F1390" s="9">
        <f>Daten!F1390</f>
        <v>1456</v>
      </c>
      <c r="G1390" s="27">
        <f t="shared" si="542"/>
        <v>52</v>
      </c>
      <c r="H1390" s="29">
        <f t="shared" si="543"/>
        <v>3.5714285714285712E-2</v>
      </c>
      <c r="I1390" s="21">
        <f t="shared" si="544"/>
        <v>18.781241169964559</v>
      </c>
      <c r="J1390" s="21">
        <f t="shared" si="545"/>
        <v>33.218758830035441</v>
      </c>
      <c r="K1390" s="27">
        <f t="shared" si="546"/>
        <v>-16609.37941501772</v>
      </c>
      <c r="L1390" s="16">
        <f>Daten!G1390</f>
        <v>276</v>
      </c>
      <c r="M1390" s="16">
        <f>Daten!H1390</f>
        <v>1008</v>
      </c>
      <c r="N1390" s="16">
        <f>Daten!I1390</f>
        <v>224</v>
      </c>
      <c r="O1390" s="28">
        <f t="shared" si="547"/>
        <v>0.49603174603174605</v>
      </c>
      <c r="P1390" s="16">
        <f t="shared" si="548"/>
        <v>557.43584499843712</v>
      </c>
      <c r="Q1390" s="21">
        <f t="shared" si="549"/>
        <v>-57.435844998437119</v>
      </c>
      <c r="R1390" s="27">
        <f t="shared" si="550"/>
        <v>-11487.168999687423</v>
      </c>
      <c r="S1390" s="9">
        <f>Daten!K1390</f>
        <v>12706</v>
      </c>
      <c r="T1390" s="9">
        <f>Daten!L1390</f>
        <v>232033</v>
      </c>
      <c r="U1390" s="9">
        <f>Daten!M1390</f>
        <v>385722</v>
      </c>
      <c r="V1390" s="9">
        <f>Daten!N1390</f>
        <v>500</v>
      </c>
      <c r="W1390" s="9">
        <f>Daten!O1390</f>
        <v>500</v>
      </c>
      <c r="X1390" s="23">
        <f t="shared" si="551"/>
        <v>630461</v>
      </c>
      <c r="Y1390" s="9">
        <f t="shared" si="552"/>
        <v>533404.9464247541</v>
      </c>
      <c r="Z1390" s="21">
        <f t="shared" si="553"/>
        <v>97056.053575245896</v>
      </c>
      <c r="AA1390" s="27">
        <f t="shared" si="554"/>
        <v>-9705.6053575245896</v>
      </c>
      <c r="AB1390" s="32">
        <f t="shared" si="555"/>
        <v>-37802.153772229736</v>
      </c>
      <c r="AC1390" s="31">
        <f t="shared" si="556"/>
        <v>0</v>
      </c>
      <c r="AG1390" s="26">
        <f t="shared" si="557"/>
        <v>0</v>
      </c>
      <c r="AH1390" s="26">
        <f t="shared" si="558"/>
        <v>0</v>
      </c>
      <c r="AI1390" s="26">
        <f t="shared" si="559"/>
        <v>0</v>
      </c>
      <c r="AJ1390" s="26">
        <f t="shared" si="560"/>
        <v>1</v>
      </c>
      <c r="AK1390" s="26">
        <f t="shared" si="561"/>
        <v>0</v>
      </c>
      <c r="AL1390" s="26">
        <f t="shared" ca="1" si="562"/>
        <v>0</v>
      </c>
      <c r="AM1390" s="26">
        <f t="shared" ca="1" si="563"/>
        <v>0</v>
      </c>
      <c r="AN1390" s="26">
        <f ca="1">IF(AM1390=0,0,COUNTIF($AM$19:AM1390,C1390*10+1))</f>
        <v>0</v>
      </c>
      <c r="AO1390" s="21">
        <f t="shared" ca="1" si="564"/>
        <v>0</v>
      </c>
      <c r="AP1390" s="33">
        <f t="shared" ca="1" si="565"/>
        <v>0</v>
      </c>
      <c r="AR1390" s="111">
        <v>0</v>
      </c>
      <c r="AS1390" s="26"/>
    </row>
    <row r="1391" spans="1:45" x14ac:dyDescent="0.2">
      <c r="A1391" s="15">
        <f>Daten!A1391</f>
        <v>50408</v>
      </c>
      <c r="B1391" s="8" t="str">
        <f>Daten!B1391</f>
        <v>Flachau</v>
      </c>
      <c r="C1391" s="15">
        <f t="shared" si="541"/>
        <v>5</v>
      </c>
      <c r="D1391" s="10">
        <f>Daten!D1391</f>
        <v>0</v>
      </c>
      <c r="E1391" s="9">
        <f>Daten!E1391</f>
        <v>2877</v>
      </c>
      <c r="F1391" s="9">
        <f>Daten!F1391</f>
        <v>2814</v>
      </c>
      <c r="G1391" s="27">
        <f t="shared" si="542"/>
        <v>63</v>
      </c>
      <c r="H1391" s="29">
        <f t="shared" si="543"/>
        <v>2.2388059701492536E-2</v>
      </c>
      <c r="I1391" s="21">
        <f t="shared" si="544"/>
        <v>36.29836033810458</v>
      </c>
      <c r="J1391" s="21">
        <f t="shared" si="545"/>
        <v>26.70163966189542</v>
      </c>
      <c r="K1391" s="27">
        <f t="shared" si="546"/>
        <v>-13350.81983094771</v>
      </c>
      <c r="L1391" s="16">
        <f>Daten!G1391</f>
        <v>494</v>
      </c>
      <c r="M1391" s="16">
        <f>Daten!H1391</f>
        <v>1956</v>
      </c>
      <c r="N1391" s="16">
        <f>Daten!I1391</f>
        <v>427</v>
      </c>
      <c r="O1391" s="28">
        <f t="shared" si="547"/>
        <v>0.47085889570552147</v>
      </c>
      <c r="P1391" s="16">
        <f t="shared" si="548"/>
        <v>1081.6909849374435</v>
      </c>
      <c r="Q1391" s="21">
        <f t="shared" si="549"/>
        <v>-160.69098493744355</v>
      </c>
      <c r="R1391" s="27">
        <f t="shared" si="550"/>
        <v>-32138.196987488707</v>
      </c>
      <c r="S1391" s="9">
        <f>Daten!K1391</f>
        <v>13508</v>
      </c>
      <c r="T1391" s="9">
        <f>Daten!L1391</f>
        <v>572780</v>
      </c>
      <c r="U1391" s="9">
        <f>Daten!M1391</f>
        <v>1664240</v>
      </c>
      <c r="V1391" s="9">
        <f>Daten!N1391</f>
        <v>500</v>
      </c>
      <c r="W1391" s="9">
        <f>Daten!O1391</f>
        <v>500</v>
      </c>
      <c r="X1391" s="23">
        <f t="shared" si="551"/>
        <v>2250528</v>
      </c>
      <c r="Y1391" s="9">
        <f t="shared" si="552"/>
        <v>1017643.2565411257</v>
      </c>
      <c r="Z1391" s="21">
        <f t="shared" si="553"/>
        <v>1232884.7434588743</v>
      </c>
      <c r="AA1391" s="27">
        <f t="shared" si="554"/>
        <v>-123288.47434588743</v>
      </c>
      <c r="AB1391" s="32">
        <f t="shared" si="555"/>
        <v>-168777.49116432384</v>
      </c>
      <c r="AC1391" s="31">
        <f t="shared" si="556"/>
        <v>0</v>
      </c>
      <c r="AG1391" s="26">
        <f t="shared" si="557"/>
        <v>0</v>
      </c>
      <c r="AH1391" s="26">
        <f t="shared" si="558"/>
        <v>0</v>
      </c>
      <c r="AI1391" s="26">
        <f t="shared" si="559"/>
        <v>0</v>
      </c>
      <c r="AJ1391" s="26">
        <f t="shared" si="560"/>
        <v>1</v>
      </c>
      <c r="AK1391" s="26">
        <f t="shared" si="561"/>
        <v>0</v>
      </c>
      <c r="AL1391" s="26">
        <f t="shared" ca="1" si="562"/>
        <v>0</v>
      </c>
      <c r="AM1391" s="26">
        <f t="shared" ca="1" si="563"/>
        <v>0</v>
      </c>
      <c r="AN1391" s="26">
        <f ca="1">IF(AM1391=0,0,COUNTIF($AM$19:AM1391,C1391*10+1))</f>
        <v>0</v>
      </c>
      <c r="AO1391" s="21">
        <f t="shared" ca="1" si="564"/>
        <v>0</v>
      </c>
      <c r="AP1391" s="33">
        <f t="shared" ca="1" si="565"/>
        <v>0</v>
      </c>
      <c r="AR1391" s="111">
        <v>0</v>
      </c>
      <c r="AS1391" s="26"/>
    </row>
    <row r="1392" spans="1:45" x14ac:dyDescent="0.2">
      <c r="A1392" s="15">
        <f>Daten!A1392</f>
        <v>50409</v>
      </c>
      <c r="B1392" s="8" t="str">
        <f>Daten!B1392</f>
        <v>Forstau</v>
      </c>
      <c r="C1392" s="15">
        <f t="shared" si="541"/>
        <v>5</v>
      </c>
      <c r="D1392" s="10">
        <f>Daten!D1392</f>
        <v>0</v>
      </c>
      <c r="E1392" s="9">
        <f>Daten!E1392</f>
        <v>552</v>
      </c>
      <c r="F1392" s="9">
        <f>Daten!F1392</f>
        <v>522</v>
      </c>
      <c r="G1392" s="27">
        <f t="shared" si="542"/>
        <v>30</v>
      </c>
      <c r="H1392" s="29">
        <f t="shared" si="543"/>
        <v>5.7471264367816091E-2</v>
      </c>
      <c r="I1392" s="21">
        <f t="shared" si="544"/>
        <v>6.7333845403307002</v>
      </c>
      <c r="J1392" s="21">
        <f t="shared" si="545"/>
        <v>23.2666154596693</v>
      </c>
      <c r="K1392" s="27">
        <f t="shared" si="546"/>
        <v>-11633.307729834651</v>
      </c>
      <c r="L1392" s="16">
        <f>Daten!G1392</f>
        <v>105</v>
      </c>
      <c r="M1392" s="16">
        <f>Daten!H1392</f>
        <v>348</v>
      </c>
      <c r="N1392" s="16">
        <f>Daten!I1392</f>
        <v>99</v>
      </c>
      <c r="O1392" s="28">
        <f t="shared" si="547"/>
        <v>0.58620689655172409</v>
      </c>
      <c r="P1392" s="16">
        <f t="shared" si="548"/>
        <v>192.44808934469853</v>
      </c>
      <c r="Q1392" s="21">
        <f t="shared" si="549"/>
        <v>11.551910655301469</v>
      </c>
      <c r="R1392" s="27">
        <f t="shared" si="550"/>
        <v>2310.3821310602939</v>
      </c>
      <c r="S1392" s="9">
        <f>Daten!K1392</f>
        <v>5222</v>
      </c>
      <c r="T1392" s="9">
        <f>Daten!L1392</f>
        <v>45820</v>
      </c>
      <c r="U1392" s="9">
        <f>Daten!M1392</f>
        <v>305494</v>
      </c>
      <c r="V1392" s="9">
        <f>Daten!N1392</f>
        <v>500</v>
      </c>
      <c r="W1392" s="9">
        <f>Daten!O1392</f>
        <v>500</v>
      </c>
      <c r="X1392" s="23">
        <f t="shared" si="551"/>
        <v>356536</v>
      </c>
      <c r="Y1392" s="9">
        <f t="shared" si="552"/>
        <v>195251.67800163414</v>
      </c>
      <c r="Z1392" s="21">
        <f t="shared" si="553"/>
        <v>161284.32199836586</v>
      </c>
      <c r="AA1392" s="27">
        <f t="shared" si="554"/>
        <v>-16128.432199836587</v>
      </c>
      <c r="AB1392" s="32">
        <f t="shared" si="555"/>
        <v>-25451.357798610945</v>
      </c>
      <c r="AC1392" s="31">
        <f t="shared" si="556"/>
        <v>0</v>
      </c>
      <c r="AG1392" s="26">
        <f t="shared" si="557"/>
        <v>0</v>
      </c>
      <c r="AH1392" s="26">
        <f t="shared" si="558"/>
        <v>0</v>
      </c>
      <c r="AI1392" s="26">
        <f t="shared" si="559"/>
        <v>0</v>
      </c>
      <c r="AJ1392" s="26">
        <f t="shared" si="560"/>
        <v>1</v>
      </c>
      <c r="AK1392" s="26">
        <f t="shared" si="561"/>
        <v>0</v>
      </c>
      <c r="AL1392" s="26">
        <f t="shared" ca="1" si="562"/>
        <v>0</v>
      </c>
      <c r="AM1392" s="26">
        <f t="shared" ca="1" si="563"/>
        <v>0</v>
      </c>
      <c r="AN1392" s="26">
        <f ca="1">IF(AM1392=0,0,COUNTIF($AM$19:AM1392,C1392*10+1))</f>
        <v>0</v>
      </c>
      <c r="AO1392" s="21">
        <f t="shared" ca="1" si="564"/>
        <v>0</v>
      </c>
      <c r="AP1392" s="33">
        <f t="shared" ca="1" si="565"/>
        <v>0</v>
      </c>
      <c r="AR1392" s="111">
        <v>0</v>
      </c>
      <c r="AS1392" s="26"/>
    </row>
    <row r="1393" spans="1:45" x14ac:dyDescent="0.2">
      <c r="A1393" s="15">
        <f>Daten!A1393</f>
        <v>50410</v>
      </c>
      <c r="B1393" s="8" t="str">
        <f>Daten!B1393</f>
        <v>Goldegg</v>
      </c>
      <c r="C1393" s="15">
        <f t="shared" si="541"/>
        <v>5</v>
      </c>
      <c r="D1393" s="10">
        <f>Daten!D1393</f>
        <v>0</v>
      </c>
      <c r="E1393" s="9">
        <f>Daten!E1393</f>
        <v>2565</v>
      </c>
      <c r="F1393" s="9">
        <f>Daten!F1393</f>
        <v>2491</v>
      </c>
      <c r="G1393" s="27">
        <f t="shared" si="542"/>
        <v>74</v>
      </c>
      <c r="H1393" s="29">
        <f t="shared" si="543"/>
        <v>2.9706945002007226E-2</v>
      </c>
      <c r="I1393" s="21">
        <f t="shared" si="544"/>
        <v>32.131917413723706</v>
      </c>
      <c r="J1393" s="21">
        <f t="shared" si="545"/>
        <v>41.868082586276294</v>
      </c>
      <c r="K1393" s="27">
        <f t="shared" si="546"/>
        <v>-20934.041293138147</v>
      </c>
      <c r="L1393" s="16">
        <f>Daten!G1393</f>
        <v>431</v>
      </c>
      <c r="M1393" s="16">
        <f>Daten!H1393</f>
        <v>1705</v>
      </c>
      <c r="N1393" s="16">
        <f>Daten!I1393</f>
        <v>429</v>
      </c>
      <c r="O1393" s="28">
        <f t="shared" si="547"/>
        <v>0.50439882697947214</v>
      </c>
      <c r="P1393" s="16">
        <f t="shared" si="548"/>
        <v>942.88503543882473</v>
      </c>
      <c r="Q1393" s="21">
        <f t="shared" si="549"/>
        <v>-82.88503543882473</v>
      </c>
      <c r="R1393" s="27">
        <f t="shared" si="550"/>
        <v>-16577.007087764945</v>
      </c>
      <c r="S1393" s="9">
        <f>Daten!K1393</f>
        <v>11261</v>
      </c>
      <c r="T1393" s="9">
        <f>Daten!L1393</f>
        <v>177888</v>
      </c>
      <c r="U1393" s="9">
        <f>Daten!M1393</f>
        <v>147272</v>
      </c>
      <c r="V1393" s="9">
        <f>Daten!N1393</f>
        <v>500</v>
      </c>
      <c r="W1393" s="9">
        <f>Daten!O1393</f>
        <v>500</v>
      </c>
      <c r="X1393" s="23">
        <f t="shared" si="551"/>
        <v>336421</v>
      </c>
      <c r="Y1393" s="9">
        <f t="shared" si="552"/>
        <v>907283.61245324556</v>
      </c>
      <c r="Z1393" s="21">
        <f t="shared" si="553"/>
        <v>-570862.61245324556</v>
      </c>
      <c r="AA1393" s="27">
        <f t="shared" si="554"/>
        <v>57086.26124532456</v>
      </c>
      <c r="AB1393" s="32">
        <f t="shared" si="555"/>
        <v>19575.212864421468</v>
      </c>
      <c r="AC1393" s="31">
        <f t="shared" si="556"/>
        <v>19575.212864421468</v>
      </c>
      <c r="AG1393" s="26">
        <f t="shared" si="557"/>
        <v>-20934.041293138147</v>
      </c>
      <c r="AH1393" s="26">
        <f t="shared" si="558"/>
        <v>57086.26124532456</v>
      </c>
      <c r="AI1393" s="26">
        <f t="shared" si="559"/>
        <v>36152.21995218641</v>
      </c>
      <c r="AJ1393" s="26">
        <f t="shared" si="560"/>
        <v>1</v>
      </c>
      <c r="AK1393" s="26">
        <f t="shared" si="561"/>
        <v>36152.21995218641</v>
      </c>
      <c r="AL1393" s="26">
        <f t="shared" ca="1" si="562"/>
        <v>74967</v>
      </c>
      <c r="AM1393" s="26">
        <f t="shared" ca="1" si="563"/>
        <v>51</v>
      </c>
      <c r="AN1393" s="26">
        <f ca="1">IF(AM1393=0,0,COUNTIF($AM$19:AM1393,C1393*10+1))</f>
        <v>17</v>
      </c>
      <c r="AO1393" s="21">
        <f t="shared" ca="1" si="564"/>
        <v>0</v>
      </c>
      <c r="AP1393" s="33">
        <f t="shared" ca="1" si="565"/>
        <v>74967</v>
      </c>
      <c r="AR1393" s="111">
        <v>33885</v>
      </c>
      <c r="AS1393" s="26"/>
    </row>
    <row r="1394" spans="1:45" x14ac:dyDescent="0.2">
      <c r="A1394" s="15">
        <f>Daten!A1394</f>
        <v>50411</v>
      </c>
      <c r="B1394" s="8" t="str">
        <f>Daten!B1394</f>
        <v>Großarl</v>
      </c>
      <c r="C1394" s="15">
        <f t="shared" si="541"/>
        <v>5</v>
      </c>
      <c r="D1394" s="10">
        <f>Daten!D1394</f>
        <v>0</v>
      </c>
      <c r="E1394" s="9">
        <f>Daten!E1394</f>
        <v>3790</v>
      </c>
      <c r="F1394" s="9">
        <f>Daten!F1394</f>
        <v>3789</v>
      </c>
      <c r="G1394" s="27">
        <f t="shared" si="542"/>
        <v>1</v>
      </c>
      <c r="H1394" s="29">
        <f t="shared" si="543"/>
        <v>2.6392187912377939E-4</v>
      </c>
      <c r="I1394" s="21">
        <f t="shared" si="544"/>
        <v>48.875084335848705</v>
      </c>
      <c r="J1394" s="21">
        <f t="shared" si="545"/>
        <v>-47.875084335848705</v>
      </c>
      <c r="K1394" s="27">
        <f t="shared" si="546"/>
        <v>23937.542167924352</v>
      </c>
      <c r="L1394" s="16">
        <f>Daten!G1394</f>
        <v>681</v>
      </c>
      <c r="M1394" s="16">
        <f>Daten!H1394</f>
        <v>2559</v>
      </c>
      <c r="N1394" s="16">
        <f>Daten!I1394</f>
        <v>550</v>
      </c>
      <c r="O1394" s="28">
        <f t="shared" si="547"/>
        <v>0.48104728409534975</v>
      </c>
      <c r="P1394" s="16">
        <f t="shared" si="548"/>
        <v>1415.1570707847229</v>
      </c>
      <c r="Q1394" s="21">
        <f t="shared" si="549"/>
        <v>-184.15707078472292</v>
      </c>
      <c r="R1394" s="27">
        <f t="shared" si="550"/>
        <v>-36831.414156944586</v>
      </c>
      <c r="S1394" s="9">
        <f>Daten!K1394</f>
        <v>21040</v>
      </c>
      <c r="T1394" s="9">
        <f>Daten!L1394</f>
        <v>402576</v>
      </c>
      <c r="U1394" s="9">
        <f>Daten!M1394</f>
        <v>1404362</v>
      </c>
      <c r="V1394" s="9">
        <f>Daten!N1394</f>
        <v>500</v>
      </c>
      <c r="W1394" s="9">
        <f>Daten!O1394</f>
        <v>500</v>
      </c>
      <c r="X1394" s="23">
        <f t="shared" si="551"/>
        <v>1827978</v>
      </c>
      <c r="Y1394" s="9">
        <f t="shared" si="552"/>
        <v>1340586.7022213647</v>
      </c>
      <c r="Z1394" s="21">
        <f t="shared" si="553"/>
        <v>487391.29777863529</v>
      </c>
      <c r="AA1394" s="27">
        <f t="shared" si="554"/>
        <v>-48739.129777863534</v>
      </c>
      <c r="AB1394" s="32">
        <f t="shared" si="555"/>
        <v>-61633.001766883768</v>
      </c>
      <c r="AC1394" s="31">
        <f t="shared" si="556"/>
        <v>0</v>
      </c>
      <c r="AG1394" s="26">
        <f t="shared" si="557"/>
        <v>0</v>
      </c>
      <c r="AH1394" s="26">
        <f t="shared" si="558"/>
        <v>0</v>
      </c>
      <c r="AI1394" s="26">
        <f t="shared" si="559"/>
        <v>0</v>
      </c>
      <c r="AJ1394" s="26">
        <f t="shared" si="560"/>
        <v>1</v>
      </c>
      <c r="AK1394" s="26">
        <f t="shared" si="561"/>
        <v>0</v>
      </c>
      <c r="AL1394" s="26">
        <f t="shared" ca="1" si="562"/>
        <v>0</v>
      </c>
      <c r="AM1394" s="26">
        <f t="shared" ca="1" si="563"/>
        <v>0</v>
      </c>
      <c r="AN1394" s="26">
        <f ca="1">IF(AM1394=0,0,COUNTIF($AM$19:AM1394,C1394*10+1))</f>
        <v>0</v>
      </c>
      <c r="AO1394" s="21">
        <f t="shared" ca="1" si="564"/>
        <v>0</v>
      </c>
      <c r="AP1394" s="33">
        <f t="shared" ca="1" si="565"/>
        <v>0</v>
      </c>
      <c r="AR1394" s="111">
        <v>0</v>
      </c>
      <c r="AS1394" s="26"/>
    </row>
    <row r="1395" spans="1:45" x14ac:dyDescent="0.2">
      <c r="A1395" s="15">
        <f>Daten!A1395</f>
        <v>50412</v>
      </c>
      <c r="B1395" s="8" t="str">
        <f>Daten!B1395</f>
        <v>Hüttau</v>
      </c>
      <c r="C1395" s="15">
        <f t="shared" si="541"/>
        <v>5</v>
      </c>
      <c r="D1395" s="10">
        <f>Daten!D1395</f>
        <v>0</v>
      </c>
      <c r="E1395" s="9">
        <f>Daten!E1395</f>
        <v>1463</v>
      </c>
      <c r="F1395" s="9">
        <f>Daten!F1395</f>
        <v>1500</v>
      </c>
      <c r="G1395" s="27">
        <f t="shared" si="542"/>
        <v>-37</v>
      </c>
      <c r="H1395" s="29">
        <f t="shared" si="543"/>
        <v>-2.4666666666666667E-2</v>
      </c>
      <c r="I1395" s="21">
        <f t="shared" si="544"/>
        <v>19.348806150375577</v>
      </c>
      <c r="J1395" s="21">
        <f t="shared" si="545"/>
        <v>-56.34880615037558</v>
      </c>
      <c r="K1395" s="27">
        <f t="shared" si="546"/>
        <v>28174.403075187791</v>
      </c>
      <c r="L1395" s="16">
        <f>Daten!G1395</f>
        <v>233</v>
      </c>
      <c r="M1395" s="16">
        <f>Daten!H1395</f>
        <v>950</v>
      </c>
      <c r="N1395" s="16">
        <f>Daten!I1395</f>
        <v>280</v>
      </c>
      <c r="O1395" s="28">
        <f t="shared" si="547"/>
        <v>0.54</v>
      </c>
      <c r="P1395" s="16">
        <f t="shared" si="548"/>
        <v>525.36116344098741</v>
      </c>
      <c r="Q1395" s="21">
        <f t="shared" si="549"/>
        <v>-12.361163440987411</v>
      </c>
      <c r="R1395" s="27">
        <f t="shared" si="550"/>
        <v>-2472.2326881974823</v>
      </c>
      <c r="S1395" s="9">
        <f>Daten!K1395</f>
        <v>10388</v>
      </c>
      <c r="T1395" s="9">
        <f>Daten!L1395</f>
        <v>83243</v>
      </c>
      <c r="U1395" s="9">
        <f>Daten!M1395</f>
        <v>182337</v>
      </c>
      <c r="V1395" s="9">
        <f>Daten!N1395</f>
        <v>500</v>
      </c>
      <c r="W1395" s="9">
        <f>Daten!O1395</f>
        <v>500</v>
      </c>
      <c r="X1395" s="23">
        <f t="shared" si="551"/>
        <v>275968</v>
      </c>
      <c r="Y1395" s="9">
        <f t="shared" si="552"/>
        <v>517487.69006592524</v>
      </c>
      <c r="Z1395" s="21">
        <f t="shared" si="553"/>
        <v>-241519.69006592524</v>
      </c>
      <c r="AA1395" s="27">
        <f t="shared" si="554"/>
        <v>24151.969006592524</v>
      </c>
      <c r="AB1395" s="32">
        <f t="shared" si="555"/>
        <v>49854.139393582831</v>
      </c>
      <c r="AC1395" s="31">
        <f t="shared" si="556"/>
        <v>49854.139393582831</v>
      </c>
      <c r="AG1395" s="26">
        <f t="shared" si="557"/>
        <v>28174.403075187791</v>
      </c>
      <c r="AH1395" s="26">
        <f t="shared" si="558"/>
        <v>24151.969006592524</v>
      </c>
      <c r="AI1395" s="26">
        <f t="shared" si="559"/>
        <v>52326.372081780311</v>
      </c>
      <c r="AJ1395" s="26">
        <f t="shared" si="560"/>
        <v>1</v>
      </c>
      <c r="AK1395" s="26">
        <f t="shared" si="561"/>
        <v>52326.372081780311</v>
      </c>
      <c r="AL1395" s="26">
        <f t="shared" ca="1" si="562"/>
        <v>108506</v>
      </c>
      <c r="AM1395" s="26">
        <f t="shared" ca="1" si="563"/>
        <v>51</v>
      </c>
      <c r="AN1395" s="26">
        <f ca="1">IF(AM1395=0,0,COUNTIF($AM$19:AM1395,C1395*10+1))</f>
        <v>18</v>
      </c>
      <c r="AO1395" s="21">
        <f t="shared" ca="1" si="564"/>
        <v>0</v>
      </c>
      <c r="AP1395" s="33">
        <f t="shared" ca="1" si="565"/>
        <v>108506</v>
      </c>
      <c r="AR1395" s="111">
        <v>49045</v>
      </c>
      <c r="AS1395" s="26"/>
    </row>
    <row r="1396" spans="1:45" x14ac:dyDescent="0.2">
      <c r="A1396" s="15">
        <f>Daten!A1396</f>
        <v>50413</v>
      </c>
      <c r="B1396" s="8" t="str">
        <f>Daten!B1396</f>
        <v>Hüttschlag</v>
      </c>
      <c r="C1396" s="15">
        <f t="shared" si="541"/>
        <v>5</v>
      </c>
      <c r="D1396" s="10">
        <f>Daten!D1396</f>
        <v>0</v>
      </c>
      <c r="E1396" s="9">
        <f>Daten!E1396</f>
        <v>907</v>
      </c>
      <c r="F1396" s="9">
        <f>Daten!F1396</f>
        <v>891</v>
      </c>
      <c r="G1396" s="27">
        <f t="shared" si="542"/>
        <v>16</v>
      </c>
      <c r="H1396" s="29">
        <f t="shared" si="543"/>
        <v>1.7957351290684626E-2</v>
      </c>
      <c r="I1396" s="21">
        <f t="shared" si="544"/>
        <v>11.493190853323092</v>
      </c>
      <c r="J1396" s="21">
        <f t="shared" si="545"/>
        <v>4.5068091466769076</v>
      </c>
      <c r="K1396" s="27">
        <f t="shared" si="546"/>
        <v>-2253.4045733384537</v>
      </c>
      <c r="L1396" s="16">
        <f>Daten!G1396</f>
        <v>161</v>
      </c>
      <c r="M1396" s="16">
        <f>Daten!H1396</f>
        <v>556</v>
      </c>
      <c r="N1396" s="16">
        <f>Daten!I1396</f>
        <v>190</v>
      </c>
      <c r="O1396" s="28">
        <f t="shared" si="547"/>
        <v>0.63129496402877694</v>
      </c>
      <c r="P1396" s="16">
        <f t="shared" si="548"/>
        <v>307.47453355072525</v>
      </c>
      <c r="Q1396" s="21">
        <f t="shared" si="549"/>
        <v>43.525466449274745</v>
      </c>
      <c r="R1396" s="27">
        <f t="shared" si="550"/>
        <v>8705.093289854949</v>
      </c>
      <c r="S1396" s="9">
        <f>Daten!K1396</f>
        <v>6425</v>
      </c>
      <c r="T1396" s="9">
        <f>Daten!L1396</f>
        <v>50751</v>
      </c>
      <c r="U1396" s="9">
        <f>Daten!M1396</f>
        <v>86815</v>
      </c>
      <c r="V1396" s="9">
        <f>Daten!N1396</f>
        <v>500</v>
      </c>
      <c r="W1396" s="9">
        <f>Daten!O1396</f>
        <v>500</v>
      </c>
      <c r="X1396" s="23">
        <f t="shared" si="551"/>
        <v>143991</v>
      </c>
      <c r="Y1396" s="9">
        <f t="shared" si="552"/>
        <v>320821.14483239519</v>
      </c>
      <c r="Z1396" s="21">
        <f t="shared" si="553"/>
        <v>-176830.14483239519</v>
      </c>
      <c r="AA1396" s="27">
        <f t="shared" si="554"/>
        <v>17683.01448323952</v>
      </c>
      <c r="AB1396" s="32">
        <f t="shared" si="555"/>
        <v>24134.703199756015</v>
      </c>
      <c r="AC1396" s="31">
        <f t="shared" si="556"/>
        <v>24134.703199756015</v>
      </c>
      <c r="AG1396" s="26">
        <f t="shared" si="557"/>
        <v>-2253.4045733384537</v>
      </c>
      <c r="AH1396" s="26">
        <f t="shared" si="558"/>
        <v>17683.01448323952</v>
      </c>
      <c r="AI1396" s="26">
        <f t="shared" si="559"/>
        <v>15429.609909901066</v>
      </c>
      <c r="AJ1396" s="26">
        <f t="shared" si="560"/>
        <v>1</v>
      </c>
      <c r="AK1396" s="26">
        <f t="shared" si="561"/>
        <v>15429.609909901066</v>
      </c>
      <c r="AL1396" s="26">
        <f t="shared" ca="1" si="562"/>
        <v>31995</v>
      </c>
      <c r="AM1396" s="26">
        <f t="shared" ca="1" si="563"/>
        <v>51</v>
      </c>
      <c r="AN1396" s="26">
        <f ca="1">IF(AM1396=0,0,COUNTIF($AM$19:AM1396,C1396*10+1))</f>
        <v>19</v>
      </c>
      <c r="AO1396" s="21">
        <f t="shared" ca="1" si="564"/>
        <v>0</v>
      </c>
      <c r="AP1396" s="33">
        <f t="shared" ca="1" si="565"/>
        <v>31995</v>
      </c>
      <c r="AR1396" s="111">
        <v>14461</v>
      </c>
      <c r="AS1396" s="26"/>
    </row>
    <row r="1397" spans="1:45" x14ac:dyDescent="0.2">
      <c r="A1397" s="15">
        <f>Daten!A1397</f>
        <v>50414</v>
      </c>
      <c r="B1397" s="8" t="str">
        <f>Daten!B1397</f>
        <v>Kleinarl</v>
      </c>
      <c r="C1397" s="15">
        <f t="shared" si="541"/>
        <v>5</v>
      </c>
      <c r="D1397" s="10">
        <f>Daten!D1397</f>
        <v>0</v>
      </c>
      <c r="E1397" s="9">
        <f>Daten!E1397</f>
        <v>799</v>
      </c>
      <c r="F1397" s="9">
        <f>Daten!F1397</f>
        <v>780</v>
      </c>
      <c r="G1397" s="27">
        <f t="shared" si="542"/>
        <v>19</v>
      </c>
      <c r="H1397" s="29">
        <f t="shared" si="543"/>
        <v>2.4358974358974359E-2</v>
      </c>
      <c r="I1397" s="21">
        <f t="shared" si="544"/>
        <v>10.061379198195299</v>
      </c>
      <c r="J1397" s="21">
        <f t="shared" si="545"/>
        <v>8.9386208018047011</v>
      </c>
      <c r="K1397" s="27">
        <f t="shared" si="546"/>
        <v>-4469.3104009023509</v>
      </c>
      <c r="L1397" s="16">
        <f>Daten!G1397</f>
        <v>143</v>
      </c>
      <c r="M1397" s="16">
        <f>Daten!H1397</f>
        <v>512</v>
      </c>
      <c r="N1397" s="16">
        <f>Daten!I1397</f>
        <v>144</v>
      </c>
      <c r="O1397" s="28">
        <f t="shared" si="547"/>
        <v>0.560546875</v>
      </c>
      <c r="P1397" s="16">
        <f t="shared" si="548"/>
        <v>283.14201650714267</v>
      </c>
      <c r="Q1397" s="21">
        <f t="shared" si="549"/>
        <v>3.8579834928573291</v>
      </c>
      <c r="R1397" s="27">
        <f t="shared" si="550"/>
        <v>771.59669857146582</v>
      </c>
      <c r="S1397" s="9">
        <f>Daten!K1397</f>
        <v>8285</v>
      </c>
      <c r="T1397" s="9">
        <f>Daten!L1397</f>
        <v>125235</v>
      </c>
      <c r="U1397" s="9">
        <f>Daten!M1397</f>
        <v>245847</v>
      </c>
      <c r="V1397" s="9">
        <f>Daten!N1397</f>
        <v>500</v>
      </c>
      <c r="W1397" s="9">
        <f>Daten!O1397</f>
        <v>500</v>
      </c>
      <c r="X1397" s="23">
        <f t="shared" si="551"/>
        <v>379367</v>
      </c>
      <c r="Y1397" s="9">
        <f t="shared" si="552"/>
        <v>282619.72957120591</v>
      </c>
      <c r="Z1397" s="21">
        <f t="shared" si="553"/>
        <v>96747.270428794087</v>
      </c>
      <c r="AA1397" s="27">
        <f t="shared" si="554"/>
        <v>-9674.7270428794091</v>
      </c>
      <c r="AB1397" s="32">
        <f t="shared" si="555"/>
        <v>-13372.440745210293</v>
      </c>
      <c r="AC1397" s="31">
        <f t="shared" si="556"/>
        <v>0</v>
      </c>
      <c r="AG1397" s="26">
        <f t="shared" si="557"/>
        <v>0</v>
      </c>
      <c r="AH1397" s="26">
        <f t="shared" si="558"/>
        <v>0</v>
      </c>
      <c r="AI1397" s="26">
        <f t="shared" si="559"/>
        <v>0</v>
      </c>
      <c r="AJ1397" s="26">
        <f t="shared" si="560"/>
        <v>1</v>
      </c>
      <c r="AK1397" s="26">
        <f t="shared" si="561"/>
        <v>0</v>
      </c>
      <c r="AL1397" s="26">
        <f t="shared" ca="1" si="562"/>
        <v>0</v>
      </c>
      <c r="AM1397" s="26">
        <f t="shared" ca="1" si="563"/>
        <v>0</v>
      </c>
      <c r="AN1397" s="26">
        <f ca="1">IF(AM1397=0,0,COUNTIF($AM$19:AM1397,C1397*10+1))</f>
        <v>0</v>
      </c>
      <c r="AO1397" s="21">
        <f t="shared" ca="1" si="564"/>
        <v>0</v>
      </c>
      <c r="AP1397" s="33">
        <f t="shared" ca="1" si="565"/>
        <v>0</v>
      </c>
      <c r="AR1397" s="111">
        <v>0</v>
      </c>
      <c r="AS1397" s="26"/>
    </row>
    <row r="1398" spans="1:45" x14ac:dyDescent="0.2">
      <c r="A1398" s="15">
        <f>Daten!A1398</f>
        <v>50415</v>
      </c>
      <c r="B1398" s="8" t="str">
        <f>Daten!B1398</f>
        <v>Mühlbach am Hochkönig</v>
      </c>
      <c r="C1398" s="15">
        <f t="shared" si="541"/>
        <v>5</v>
      </c>
      <c r="D1398" s="10">
        <f>Daten!D1398</f>
        <v>0</v>
      </c>
      <c r="E1398" s="9">
        <f>Daten!E1398</f>
        <v>1469</v>
      </c>
      <c r="F1398" s="9">
        <f>Daten!F1398</f>
        <v>1488</v>
      </c>
      <c r="G1398" s="27">
        <f t="shared" si="542"/>
        <v>-19</v>
      </c>
      <c r="H1398" s="29">
        <f t="shared" si="543"/>
        <v>-1.2768817204301076E-2</v>
      </c>
      <c r="I1398" s="21">
        <f t="shared" si="544"/>
        <v>19.194015701172571</v>
      </c>
      <c r="J1398" s="21">
        <f t="shared" si="545"/>
        <v>-38.194015701172574</v>
      </c>
      <c r="K1398" s="27">
        <f t="shared" si="546"/>
        <v>19097.007850586288</v>
      </c>
      <c r="L1398" s="16">
        <f>Daten!G1398</f>
        <v>196</v>
      </c>
      <c r="M1398" s="16">
        <f>Daten!H1398</f>
        <v>939</v>
      </c>
      <c r="N1398" s="16">
        <f>Daten!I1398</f>
        <v>334</v>
      </c>
      <c r="O1398" s="28">
        <f t="shared" si="547"/>
        <v>0.56443024494142702</v>
      </c>
      <c r="P1398" s="16">
        <f t="shared" si="548"/>
        <v>519.27803418009171</v>
      </c>
      <c r="Q1398" s="21">
        <f t="shared" si="549"/>
        <v>10.721965819908291</v>
      </c>
      <c r="R1398" s="27">
        <f t="shared" si="550"/>
        <v>2144.3931639816583</v>
      </c>
      <c r="S1398" s="9">
        <f>Daten!K1398</f>
        <v>6378</v>
      </c>
      <c r="T1398" s="9">
        <f>Daten!L1398</f>
        <v>151548</v>
      </c>
      <c r="U1398" s="9">
        <f>Daten!M1398</f>
        <v>287631</v>
      </c>
      <c r="V1398" s="9">
        <f>Daten!N1398</f>
        <v>500</v>
      </c>
      <c r="W1398" s="9">
        <f>Daten!O1398</f>
        <v>500</v>
      </c>
      <c r="X1398" s="23">
        <f t="shared" si="551"/>
        <v>445557</v>
      </c>
      <c r="Y1398" s="9">
        <f t="shared" si="552"/>
        <v>519609.99091376911</v>
      </c>
      <c r="Z1398" s="21">
        <f t="shared" si="553"/>
        <v>-74052.990913769114</v>
      </c>
      <c r="AA1398" s="27">
        <f t="shared" si="554"/>
        <v>7405.2990913769117</v>
      </c>
      <c r="AB1398" s="32">
        <f t="shared" si="555"/>
        <v>28646.700105944859</v>
      </c>
      <c r="AC1398" s="31">
        <f t="shared" si="556"/>
        <v>28646.700105944859</v>
      </c>
      <c r="AG1398" s="26">
        <f t="shared" si="557"/>
        <v>19097.007850586288</v>
      </c>
      <c r="AH1398" s="26">
        <f t="shared" si="558"/>
        <v>7405.2990913769117</v>
      </c>
      <c r="AI1398" s="26">
        <f t="shared" si="559"/>
        <v>26502.306941963201</v>
      </c>
      <c r="AJ1398" s="26">
        <f t="shared" si="560"/>
        <v>1</v>
      </c>
      <c r="AK1398" s="26">
        <f t="shared" si="561"/>
        <v>26502.306941963201</v>
      </c>
      <c r="AL1398" s="26">
        <f t="shared" ca="1" si="562"/>
        <v>54956</v>
      </c>
      <c r="AM1398" s="26">
        <f t="shared" ca="1" si="563"/>
        <v>51</v>
      </c>
      <c r="AN1398" s="26">
        <f ca="1">IF(AM1398=0,0,COUNTIF($AM$19:AM1398,C1398*10+1))</f>
        <v>20</v>
      </c>
      <c r="AO1398" s="21">
        <f t="shared" ca="1" si="564"/>
        <v>0</v>
      </c>
      <c r="AP1398" s="33">
        <f t="shared" ca="1" si="565"/>
        <v>54956</v>
      </c>
      <c r="AR1398" s="111">
        <v>24840</v>
      </c>
      <c r="AS1398" s="26"/>
    </row>
    <row r="1399" spans="1:45" x14ac:dyDescent="0.2">
      <c r="A1399" s="15">
        <f>Daten!A1399</f>
        <v>50416</v>
      </c>
      <c r="B1399" s="8" t="str">
        <f>Daten!B1399</f>
        <v>Pfarrwerfen</v>
      </c>
      <c r="C1399" s="15">
        <f t="shared" si="541"/>
        <v>5</v>
      </c>
      <c r="D1399" s="10">
        <f>Daten!D1399</f>
        <v>0</v>
      </c>
      <c r="E1399" s="9">
        <f>Daten!E1399</f>
        <v>2438</v>
      </c>
      <c r="F1399" s="9">
        <f>Daten!F1399</f>
        <v>2213</v>
      </c>
      <c r="G1399" s="27">
        <f t="shared" si="542"/>
        <v>225</v>
      </c>
      <c r="H1399" s="29">
        <f t="shared" si="543"/>
        <v>0.10167193854496159</v>
      </c>
      <c r="I1399" s="21">
        <f t="shared" si="544"/>
        <v>28.545938673854099</v>
      </c>
      <c r="J1399" s="21">
        <f t="shared" si="545"/>
        <v>196.4540613261459</v>
      </c>
      <c r="K1399" s="27">
        <f t="shared" si="546"/>
        <v>-98227.030663072946</v>
      </c>
      <c r="L1399" s="16">
        <f>Daten!G1399</f>
        <v>414</v>
      </c>
      <c r="M1399" s="16">
        <f>Daten!H1399</f>
        <v>1605</v>
      </c>
      <c r="N1399" s="16">
        <f>Daten!I1399</f>
        <v>419</v>
      </c>
      <c r="O1399" s="28">
        <f t="shared" si="547"/>
        <v>0.51900311526479748</v>
      </c>
      <c r="P1399" s="16">
        <f t="shared" si="548"/>
        <v>887.58386033977342</v>
      </c>
      <c r="Q1399" s="21">
        <f t="shared" si="549"/>
        <v>-54.583860339773423</v>
      </c>
      <c r="R1399" s="27">
        <f t="shared" si="550"/>
        <v>-10916.772067954684</v>
      </c>
      <c r="S1399" s="9">
        <f>Daten!K1399</f>
        <v>5907</v>
      </c>
      <c r="T1399" s="9">
        <f>Daten!L1399</f>
        <v>161958</v>
      </c>
      <c r="U1399" s="9">
        <f>Daten!M1399</f>
        <v>467211</v>
      </c>
      <c r="V1399" s="9">
        <f>Daten!N1399</f>
        <v>500</v>
      </c>
      <c r="W1399" s="9">
        <f>Daten!O1399</f>
        <v>500</v>
      </c>
      <c r="X1399" s="23">
        <f t="shared" si="551"/>
        <v>635076</v>
      </c>
      <c r="Y1399" s="9">
        <f t="shared" si="552"/>
        <v>862361.5778405508</v>
      </c>
      <c r="Z1399" s="21">
        <f t="shared" si="553"/>
        <v>-227285.5778405508</v>
      </c>
      <c r="AA1399" s="27">
        <f t="shared" si="554"/>
        <v>22728.557784055083</v>
      </c>
      <c r="AB1399" s="32">
        <f t="shared" si="555"/>
        <v>-86415.24494697254</v>
      </c>
      <c r="AC1399" s="31">
        <f t="shared" si="556"/>
        <v>0</v>
      </c>
      <c r="AG1399" s="26">
        <f t="shared" si="557"/>
        <v>0</v>
      </c>
      <c r="AH1399" s="26">
        <f t="shared" si="558"/>
        <v>0</v>
      </c>
      <c r="AI1399" s="26">
        <f t="shared" si="559"/>
        <v>0</v>
      </c>
      <c r="AJ1399" s="26">
        <f t="shared" si="560"/>
        <v>1</v>
      </c>
      <c r="AK1399" s="26">
        <f t="shared" si="561"/>
        <v>0</v>
      </c>
      <c r="AL1399" s="26">
        <f t="shared" ca="1" si="562"/>
        <v>0</v>
      </c>
      <c r="AM1399" s="26">
        <f t="shared" ca="1" si="563"/>
        <v>0</v>
      </c>
      <c r="AN1399" s="26">
        <f ca="1">IF(AM1399=0,0,COUNTIF($AM$19:AM1399,C1399*10+1))</f>
        <v>0</v>
      </c>
      <c r="AO1399" s="21">
        <f t="shared" ca="1" si="564"/>
        <v>0</v>
      </c>
      <c r="AP1399" s="33">
        <f t="shared" ca="1" si="565"/>
        <v>0</v>
      </c>
      <c r="AR1399" s="111">
        <v>0</v>
      </c>
      <c r="AS1399" s="26"/>
    </row>
    <row r="1400" spans="1:45" x14ac:dyDescent="0.2">
      <c r="A1400" s="15">
        <f>Daten!A1400</f>
        <v>50417</v>
      </c>
      <c r="B1400" s="8" t="str">
        <f>Daten!B1400</f>
        <v>Radstadt</v>
      </c>
      <c r="C1400" s="15">
        <f t="shared" si="541"/>
        <v>5</v>
      </c>
      <c r="D1400" s="10">
        <f>Daten!D1400</f>
        <v>0</v>
      </c>
      <c r="E1400" s="9">
        <f>Daten!E1400</f>
        <v>4885</v>
      </c>
      <c r="F1400" s="9">
        <f>Daten!F1400</f>
        <v>4900</v>
      </c>
      <c r="G1400" s="27">
        <f t="shared" si="542"/>
        <v>-15</v>
      </c>
      <c r="H1400" s="29">
        <f t="shared" si="543"/>
        <v>-3.0612244897959182E-3</v>
      </c>
      <c r="I1400" s="21">
        <f t="shared" si="544"/>
        <v>63.20610009122688</v>
      </c>
      <c r="J1400" s="21">
        <f t="shared" si="545"/>
        <v>-78.206100091226887</v>
      </c>
      <c r="K1400" s="27">
        <f t="shared" si="546"/>
        <v>39103.050045613447</v>
      </c>
      <c r="L1400" s="16">
        <f>Daten!G1400</f>
        <v>778</v>
      </c>
      <c r="M1400" s="16">
        <f>Daten!H1400</f>
        <v>3229</v>
      </c>
      <c r="N1400" s="16">
        <f>Daten!I1400</f>
        <v>878</v>
      </c>
      <c r="O1400" s="28">
        <f t="shared" si="547"/>
        <v>0.51285227624651597</v>
      </c>
      <c r="P1400" s="16">
        <f t="shared" si="548"/>
        <v>1785.6749439483665</v>
      </c>
      <c r="Q1400" s="21">
        <f t="shared" si="549"/>
        <v>-129.67494394836649</v>
      </c>
      <c r="R1400" s="27">
        <f t="shared" si="550"/>
        <v>-25934.988789673298</v>
      </c>
      <c r="S1400" s="9">
        <f>Daten!K1400</f>
        <v>22639</v>
      </c>
      <c r="T1400" s="9">
        <f>Daten!L1400</f>
        <v>505429</v>
      </c>
      <c r="U1400" s="9">
        <f>Daten!M1400</f>
        <v>1875895</v>
      </c>
      <c r="V1400" s="9">
        <f>Daten!N1400</f>
        <v>500</v>
      </c>
      <c r="W1400" s="9">
        <f>Daten!O1400</f>
        <v>500</v>
      </c>
      <c r="X1400" s="23">
        <f t="shared" si="551"/>
        <v>2403963</v>
      </c>
      <c r="Y1400" s="9">
        <f t="shared" si="552"/>
        <v>1727906.6069528672</v>
      </c>
      <c r="Z1400" s="21">
        <f t="shared" si="553"/>
        <v>676056.39304713276</v>
      </c>
      <c r="AA1400" s="27">
        <f t="shared" si="554"/>
        <v>-67605.639304713273</v>
      </c>
      <c r="AB1400" s="32">
        <f t="shared" si="555"/>
        <v>-54437.578048773124</v>
      </c>
      <c r="AC1400" s="31">
        <f t="shared" si="556"/>
        <v>0</v>
      </c>
      <c r="AG1400" s="26">
        <f t="shared" si="557"/>
        <v>0</v>
      </c>
      <c r="AH1400" s="26">
        <f t="shared" si="558"/>
        <v>0</v>
      </c>
      <c r="AI1400" s="26">
        <f t="shared" si="559"/>
        <v>0</v>
      </c>
      <c r="AJ1400" s="26">
        <f t="shared" si="560"/>
        <v>1</v>
      </c>
      <c r="AK1400" s="26">
        <f t="shared" si="561"/>
        <v>0</v>
      </c>
      <c r="AL1400" s="26">
        <f t="shared" ca="1" si="562"/>
        <v>0</v>
      </c>
      <c r="AM1400" s="26">
        <f t="shared" ca="1" si="563"/>
        <v>0</v>
      </c>
      <c r="AN1400" s="26">
        <f ca="1">IF(AM1400=0,0,COUNTIF($AM$19:AM1400,C1400*10+1))</f>
        <v>0</v>
      </c>
      <c r="AO1400" s="21">
        <f t="shared" ca="1" si="564"/>
        <v>0</v>
      </c>
      <c r="AP1400" s="33">
        <f t="shared" ca="1" si="565"/>
        <v>0</v>
      </c>
      <c r="AR1400" s="111">
        <v>0</v>
      </c>
      <c r="AS1400" s="26"/>
    </row>
    <row r="1401" spans="1:45" x14ac:dyDescent="0.2">
      <c r="A1401" s="15">
        <f>Daten!A1401</f>
        <v>50418</v>
      </c>
      <c r="B1401" s="8" t="str">
        <f>Daten!B1401</f>
        <v>Sankt Johann im Pongau</v>
      </c>
      <c r="C1401" s="15">
        <f t="shared" si="541"/>
        <v>5</v>
      </c>
      <c r="D1401" s="10">
        <f>Daten!D1401</f>
        <v>0</v>
      </c>
      <c r="E1401" s="9">
        <f>Daten!E1401</f>
        <v>11218</v>
      </c>
      <c r="F1401" s="9">
        <f>Daten!F1401</f>
        <v>10945</v>
      </c>
      <c r="G1401" s="27">
        <f t="shared" si="542"/>
        <v>273</v>
      </c>
      <c r="H1401" s="29">
        <f t="shared" si="543"/>
        <v>2.4942896299680221E-2</v>
      </c>
      <c r="I1401" s="21">
        <f t="shared" si="544"/>
        <v>141.18178887724045</v>
      </c>
      <c r="J1401" s="21">
        <f t="shared" si="545"/>
        <v>131.81821112275955</v>
      </c>
      <c r="K1401" s="27">
        <f t="shared" si="546"/>
        <v>-65909.10556137978</v>
      </c>
      <c r="L1401" s="16">
        <f>Daten!G1401</f>
        <v>1748</v>
      </c>
      <c r="M1401" s="16">
        <f>Daten!H1401</f>
        <v>7672</v>
      </c>
      <c r="N1401" s="16">
        <f>Daten!I1401</f>
        <v>1798</v>
      </c>
      <c r="O1401" s="28">
        <f t="shared" si="547"/>
        <v>0.46220020855057353</v>
      </c>
      <c r="P1401" s="16">
        <f t="shared" si="548"/>
        <v>4242.7061535992161</v>
      </c>
      <c r="Q1401" s="21">
        <f t="shared" si="549"/>
        <v>-696.70615359921612</v>
      </c>
      <c r="R1401" s="27">
        <f t="shared" si="550"/>
        <v>-139341.23071984324</v>
      </c>
      <c r="S1401" s="9">
        <f>Daten!K1401</f>
        <v>25288</v>
      </c>
      <c r="T1401" s="9">
        <f>Daten!L1401</f>
        <v>1103380</v>
      </c>
      <c r="U1401" s="9">
        <f>Daten!M1401</f>
        <v>5250733</v>
      </c>
      <c r="V1401" s="9">
        <f>Daten!N1401</f>
        <v>500</v>
      </c>
      <c r="W1401" s="9">
        <f>Daten!O1401</f>
        <v>500</v>
      </c>
      <c r="X1401" s="23">
        <f t="shared" si="551"/>
        <v>6379401</v>
      </c>
      <c r="Y1401" s="9">
        <f t="shared" si="552"/>
        <v>3967995.1518520503</v>
      </c>
      <c r="Z1401" s="21">
        <f t="shared" si="553"/>
        <v>2411405.8481479497</v>
      </c>
      <c r="AA1401" s="27">
        <f t="shared" si="554"/>
        <v>-241140.58481479497</v>
      </c>
      <c r="AB1401" s="32">
        <f t="shared" si="555"/>
        <v>-446390.92109601799</v>
      </c>
      <c r="AC1401" s="31">
        <f t="shared" si="556"/>
        <v>0</v>
      </c>
      <c r="AG1401" s="26">
        <f t="shared" si="557"/>
        <v>0</v>
      </c>
      <c r="AH1401" s="26">
        <f t="shared" si="558"/>
        <v>0</v>
      </c>
      <c r="AI1401" s="26">
        <f t="shared" si="559"/>
        <v>0</v>
      </c>
      <c r="AJ1401" s="26">
        <f t="shared" si="560"/>
        <v>1</v>
      </c>
      <c r="AK1401" s="26">
        <f t="shared" si="561"/>
        <v>0</v>
      </c>
      <c r="AL1401" s="26">
        <f t="shared" ca="1" si="562"/>
        <v>0</v>
      </c>
      <c r="AM1401" s="26">
        <f t="shared" ca="1" si="563"/>
        <v>0</v>
      </c>
      <c r="AN1401" s="26">
        <f ca="1">IF(AM1401=0,0,COUNTIF($AM$19:AM1401,C1401*10+1))</f>
        <v>0</v>
      </c>
      <c r="AO1401" s="21">
        <f t="shared" ca="1" si="564"/>
        <v>0</v>
      </c>
      <c r="AP1401" s="33">
        <f t="shared" ca="1" si="565"/>
        <v>0</v>
      </c>
      <c r="AR1401" s="111">
        <v>0</v>
      </c>
      <c r="AS1401" s="26"/>
    </row>
    <row r="1402" spans="1:45" x14ac:dyDescent="0.2">
      <c r="A1402" s="15">
        <f>Daten!A1402</f>
        <v>50419</v>
      </c>
      <c r="B1402" s="8" t="str">
        <f>Daten!B1402</f>
        <v>Sankt Martin am Tennengebirge</v>
      </c>
      <c r="C1402" s="15">
        <f t="shared" si="541"/>
        <v>5</v>
      </c>
      <c r="D1402" s="10">
        <f>Daten!D1402</f>
        <v>0</v>
      </c>
      <c r="E1402" s="9">
        <f>Daten!E1402</f>
        <v>1696</v>
      </c>
      <c r="F1402" s="9">
        <f>Daten!F1402</f>
        <v>1582</v>
      </c>
      <c r="G1402" s="27">
        <f t="shared" si="542"/>
        <v>114</v>
      </c>
      <c r="H1402" s="29">
        <f t="shared" si="543"/>
        <v>7.2060682680151714E-2</v>
      </c>
      <c r="I1402" s="21">
        <f t="shared" si="544"/>
        <v>20.406540886596108</v>
      </c>
      <c r="J1402" s="21">
        <f t="shared" si="545"/>
        <v>93.593459113403895</v>
      </c>
      <c r="K1402" s="27">
        <f t="shared" si="546"/>
        <v>-46796.729556701946</v>
      </c>
      <c r="L1402" s="16">
        <f>Daten!G1402</f>
        <v>257</v>
      </c>
      <c r="M1402" s="16">
        <f>Daten!H1402</f>
        <v>1162</v>
      </c>
      <c r="N1402" s="16">
        <f>Daten!I1402</f>
        <v>277</v>
      </c>
      <c r="O1402" s="28">
        <f t="shared" si="547"/>
        <v>0.45955249569707401</v>
      </c>
      <c r="P1402" s="16">
        <f t="shared" si="548"/>
        <v>642.59965465097616</v>
      </c>
      <c r="Q1402" s="21">
        <f t="shared" si="549"/>
        <v>-108.59965465097616</v>
      </c>
      <c r="R1402" s="27">
        <f t="shared" si="550"/>
        <v>-21719.930930195231</v>
      </c>
      <c r="S1402" s="9">
        <f>Daten!K1402</f>
        <v>9735</v>
      </c>
      <c r="T1402" s="9">
        <f>Daten!L1402</f>
        <v>131837</v>
      </c>
      <c r="U1402" s="9">
        <f>Daten!M1402</f>
        <v>195997</v>
      </c>
      <c r="V1402" s="9">
        <f>Daten!N1402</f>
        <v>500</v>
      </c>
      <c r="W1402" s="9">
        <f>Daten!O1402</f>
        <v>500</v>
      </c>
      <c r="X1402" s="23">
        <f t="shared" si="551"/>
        <v>337569</v>
      </c>
      <c r="Y1402" s="9">
        <f t="shared" si="552"/>
        <v>599903.70632386138</v>
      </c>
      <c r="Z1402" s="21">
        <f t="shared" si="553"/>
        <v>-262334.70632386138</v>
      </c>
      <c r="AA1402" s="27">
        <f t="shared" si="554"/>
        <v>26233.470632386139</v>
      </c>
      <c r="AB1402" s="32">
        <f t="shared" si="555"/>
        <v>-42283.189854511038</v>
      </c>
      <c r="AC1402" s="31">
        <f t="shared" si="556"/>
        <v>0</v>
      </c>
      <c r="AG1402" s="26">
        <f t="shared" si="557"/>
        <v>0</v>
      </c>
      <c r="AH1402" s="26">
        <f t="shared" si="558"/>
        <v>0</v>
      </c>
      <c r="AI1402" s="26">
        <f t="shared" si="559"/>
        <v>0</v>
      </c>
      <c r="AJ1402" s="26">
        <f t="shared" si="560"/>
        <v>1</v>
      </c>
      <c r="AK1402" s="26">
        <f t="shared" si="561"/>
        <v>0</v>
      </c>
      <c r="AL1402" s="26">
        <f t="shared" ca="1" si="562"/>
        <v>0</v>
      </c>
      <c r="AM1402" s="26">
        <f t="shared" ca="1" si="563"/>
        <v>0</v>
      </c>
      <c r="AN1402" s="26">
        <f ca="1">IF(AM1402=0,0,COUNTIF($AM$19:AM1402,C1402*10+1))</f>
        <v>0</v>
      </c>
      <c r="AO1402" s="21">
        <f t="shared" ca="1" si="564"/>
        <v>0</v>
      </c>
      <c r="AP1402" s="33">
        <f t="shared" ca="1" si="565"/>
        <v>0</v>
      </c>
      <c r="AR1402" s="111">
        <v>0</v>
      </c>
      <c r="AS1402" s="26"/>
    </row>
    <row r="1403" spans="1:45" x14ac:dyDescent="0.2">
      <c r="A1403" s="15">
        <f>Daten!A1403</f>
        <v>50420</v>
      </c>
      <c r="B1403" s="8" t="str">
        <f>Daten!B1403</f>
        <v>Sankt Veit im Pongau</v>
      </c>
      <c r="C1403" s="15">
        <f t="shared" si="541"/>
        <v>5</v>
      </c>
      <c r="D1403" s="10">
        <f>Daten!D1403</f>
        <v>0</v>
      </c>
      <c r="E1403" s="9">
        <f>Daten!E1403</f>
        <v>3833</v>
      </c>
      <c r="F1403" s="9">
        <f>Daten!F1403</f>
        <v>3648</v>
      </c>
      <c r="G1403" s="27">
        <f t="shared" si="542"/>
        <v>185</v>
      </c>
      <c r="H1403" s="29">
        <f t="shared" si="543"/>
        <v>5.0712719298245612E-2</v>
      </c>
      <c r="I1403" s="21">
        <f t="shared" si="544"/>
        <v>47.056296557713402</v>
      </c>
      <c r="J1403" s="21">
        <f t="shared" si="545"/>
        <v>137.94370344228659</v>
      </c>
      <c r="K1403" s="27">
        <f t="shared" si="546"/>
        <v>-68971.851721143292</v>
      </c>
      <c r="L1403" s="16">
        <f>Daten!G1403</f>
        <v>611</v>
      </c>
      <c r="M1403" s="16">
        <f>Daten!H1403</f>
        <v>2581</v>
      </c>
      <c r="N1403" s="16">
        <f>Daten!I1403</f>
        <v>641</v>
      </c>
      <c r="O1403" s="28">
        <f t="shared" si="547"/>
        <v>0.48508330104610614</v>
      </c>
      <c r="P1403" s="16">
        <f t="shared" si="548"/>
        <v>1427.3233293065141</v>
      </c>
      <c r="Q1403" s="21">
        <f t="shared" si="549"/>
        <v>-175.3233293065141</v>
      </c>
      <c r="R1403" s="27">
        <f t="shared" si="550"/>
        <v>-35064.665861302819</v>
      </c>
      <c r="S1403" s="9">
        <f>Daten!K1403</f>
        <v>15703</v>
      </c>
      <c r="T1403" s="9">
        <f>Daten!L1403</f>
        <v>234625</v>
      </c>
      <c r="U1403" s="9">
        <f>Daten!M1403</f>
        <v>830930</v>
      </c>
      <c r="V1403" s="9">
        <f>Daten!N1403</f>
        <v>500</v>
      </c>
      <c r="W1403" s="9">
        <f>Daten!O1403</f>
        <v>500</v>
      </c>
      <c r="X1403" s="23">
        <f t="shared" si="551"/>
        <v>1081258</v>
      </c>
      <c r="Y1403" s="9">
        <f t="shared" si="552"/>
        <v>1355796.5249642457</v>
      </c>
      <c r="Z1403" s="21">
        <f t="shared" si="553"/>
        <v>-274538.52496424573</v>
      </c>
      <c r="AA1403" s="27">
        <f t="shared" si="554"/>
        <v>27453.852496424573</v>
      </c>
      <c r="AB1403" s="32">
        <f t="shared" si="555"/>
        <v>-76582.66508602153</v>
      </c>
      <c r="AC1403" s="31">
        <f t="shared" si="556"/>
        <v>0</v>
      </c>
      <c r="AG1403" s="26">
        <f t="shared" si="557"/>
        <v>0</v>
      </c>
      <c r="AH1403" s="26">
        <f t="shared" si="558"/>
        <v>0</v>
      </c>
      <c r="AI1403" s="26">
        <f t="shared" si="559"/>
        <v>0</v>
      </c>
      <c r="AJ1403" s="26">
        <f t="shared" si="560"/>
        <v>1</v>
      </c>
      <c r="AK1403" s="26">
        <f t="shared" si="561"/>
        <v>0</v>
      </c>
      <c r="AL1403" s="26">
        <f t="shared" ca="1" si="562"/>
        <v>0</v>
      </c>
      <c r="AM1403" s="26">
        <f t="shared" ca="1" si="563"/>
        <v>0</v>
      </c>
      <c r="AN1403" s="26">
        <f ca="1">IF(AM1403=0,0,COUNTIF($AM$19:AM1403,C1403*10+1))</f>
        <v>0</v>
      </c>
      <c r="AO1403" s="21">
        <f t="shared" ca="1" si="564"/>
        <v>0</v>
      </c>
      <c r="AP1403" s="33">
        <f t="shared" ca="1" si="565"/>
        <v>0</v>
      </c>
      <c r="AR1403" s="111">
        <v>0</v>
      </c>
      <c r="AS1403" s="26"/>
    </row>
    <row r="1404" spans="1:45" x14ac:dyDescent="0.2">
      <c r="A1404" s="15">
        <f>Daten!A1404</f>
        <v>50421</v>
      </c>
      <c r="B1404" s="8" t="str">
        <f>Daten!B1404</f>
        <v>Schwarzach im Pongau</v>
      </c>
      <c r="C1404" s="15">
        <f t="shared" si="541"/>
        <v>5</v>
      </c>
      <c r="D1404" s="10">
        <f>Daten!D1404</f>
        <v>0</v>
      </c>
      <c r="E1404" s="9">
        <f>Daten!E1404</f>
        <v>3494</v>
      </c>
      <c r="F1404" s="9">
        <f>Daten!F1404</f>
        <v>3533</v>
      </c>
      <c r="G1404" s="27">
        <f t="shared" si="542"/>
        <v>-39</v>
      </c>
      <c r="H1404" s="29">
        <f t="shared" si="543"/>
        <v>-1.1038777243136145E-2</v>
      </c>
      <c r="I1404" s="21">
        <f t="shared" si="544"/>
        <v>45.572888086184605</v>
      </c>
      <c r="J1404" s="21">
        <f t="shared" si="545"/>
        <v>-84.572888086184605</v>
      </c>
      <c r="K1404" s="27">
        <f t="shared" si="546"/>
        <v>42286.444043092306</v>
      </c>
      <c r="L1404" s="16">
        <f>Daten!G1404</f>
        <v>489</v>
      </c>
      <c r="M1404" s="16">
        <f>Daten!H1404</f>
        <v>2281</v>
      </c>
      <c r="N1404" s="16">
        <f>Daten!I1404</f>
        <v>724</v>
      </c>
      <c r="O1404" s="28">
        <f t="shared" si="547"/>
        <v>0.53178430512932928</v>
      </c>
      <c r="P1404" s="16">
        <f t="shared" si="548"/>
        <v>1261.4198040093602</v>
      </c>
      <c r="Q1404" s="21">
        <f t="shared" si="549"/>
        <v>-48.419804009360178</v>
      </c>
      <c r="R1404" s="27">
        <f t="shared" si="550"/>
        <v>-9683.9608018720355</v>
      </c>
      <c r="S1404" s="9">
        <f>Daten!K1404</f>
        <v>630</v>
      </c>
      <c r="T1404" s="9">
        <f>Daten!L1404</f>
        <v>222003</v>
      </c>
      <c r="U1404" s="9">
        <f>Daten!M1404</f>
        <v>918000</v>
      </c>
      <c r="V1404" s="9">
        <f>Daten!N1404</f>
        <v>500</v>
      </c>
      <c r="W1404" s="9">
        <f>Daten!O1404</f>
        <v>500</v>
      </c>
      <c r="X1404" s="23">
        <f t="shared" si="551"/>
        <v>1140633</v>
      </c>
      <c r="Y1404" s="9">
        <f t="shared" si="552"/>
        <v>1235886.5270610682</v>
      </c>
      <c r="Z1404" s="21">
        <f t="shared" si="553"/>
        <v>-95253.52706106822</v>
      </c>
      <c r="AA1404" s="27">
        <f t="shared" si="554"/>
        <v>9525.3527061068216</v>
      </c>
      <c r="AB1404" s="32">
        <f t="shared" si="555"/>
        <v>42127.83594732709</v>
      </c>
      <c r="AC1404" s="31">
        <f t="shared" si="556"/>
        <v>42127.83594732709</v>
      </c>
      <c r="AG1404" s="26">
        <f t="shared" si="557"/>
        <v>42286.444043092306</v>
      </c>
      <c r="AH1404" s="26">
        <f t="shared" si="558"/>
        <v>9525.3527061068216</v>
      </c>
      <c r="AI1404" s="26">
        <f t="shared" si="559"/>
        <v>51811.796749199129</v>
      </c>
      <c r="AJ1404" s="26">
        <f t="shared" si="560"/>
        <v>1</v>
      </c>
      <c r="AK1404" s="26">
        <f t="shared" si="561"/>
        <v>51811.796749199129</v>
      </c>
      <c r="AL1404" s="26">
        <f t="shared" ca="1" si="562"/>
        <v>107439</v>
      </c>
      <c r="AM1404" s="26">
        <f t="shared" ca="1" si="563"/>
        <v>51</v>
      </c>
      <c r="AN1404" s="26">
        <f ca="1">IF(AM1404=0,0,COUNTIF($AM$19:AM1404,C1404*10+1))</f>
        <v>21</v>
      </c>
      <c r="AO1404" s="21">
        <f t="shared" ca="1" si="564"/>
        <v>0</v>
      </c>
      <c r="AP1404" s="33">
        <f t="shared" ca="1" si="565"/>
        <v>107439</v>
      </c>
      <c r="AR1404" s="111">
        <v>48562</v>
      </c>
      <c r="AS1404" s="26"/>
    </row>
    <row r="1405" spans="1:45" x14ac:dyDescent="0.2">
      <c r="A1405" s="15">
        <f>Daten!A1405</f>
        <v>50422</v>
      </c>
      <c r="B1405" s="8" t="str">
        <f>Daten!B1405</f>
        <v>Untertauern</v>
      </c>
      <c r="C1405" s="15">
        <f t="shared" si="541"/>
        <v>5</v>
      </c>
      <c r="D1405" s="10">
        <f>Daten!D1405</f>
        <v>0</v>
      </c>
      <c r="E1405" s="9">
        <f>Daten!E1405</f>
        <v>463</v>
      </c>
      <c r="F1405" s="9">
        <f>Daten!F1405</f>
        <v>539</v>
      </c>
      <c r="G1405" s="27">
        <f t="shared" si="542"/>
        <v>-76</v>
      </c>
      <c r="H1405" s="29">
        <f t="shared" si="543"/>
        <v>-0.14100185528756956</v>
      </c>
      <c r="I1405" s="21">
        <f t="shared" si="544"/>
        <v>6.9526710100349565</v>
      </c>
      <c r="J1405" s="21">
        <f t="shared" si="545"/>
        <v>-82.952671010034962</v>
      </c>
      <c r="K1405" s="27">
        <f t="shared" si="546"/>
        <v>41476.33550501748</v>
      </c>
      <c r="L1405" s="16">
        <f>Daten!G1405</f>
        <v>92</v>
      </c>
      <c r="M1405" s="16">
        <f>Daten!H1405</f>
        <v>307</v>
      </c>
      <c r="N1405" s="16">
        <f>Daten!I1405</f>
        <v>64</v>
      </c>
      <c r="O1405" s="28">
        <f t="shared" si="547"/>
        <v>0.50814332247557004</v>
      </c>
      <c r="P1405" s="16">
        <f t="shared" si="548"/>
        <v>169.77460755408751</v>
      </c>
      <c r="Q1405" s="21">
        <f t="shared" si="549"/>
        <v>-13.77460755408751</v>
      </c>
      <c r="R1405" s="27">
        <f t="shared" si="550"/>
        <v>-2754.9215108175022</v>
      </c>
      <c r="S1405" s="9">
        <f>Daten!K1405</f>
        <v>6999</v>
      </c>
      <c r="T1405" s="9">
        <f>Daten!L1405</f>
        <v>283482</v>
      </c>
      <c r="U1405" s="9">
        <f>Daten!M1405</f>
        <v>732630</v>
      </c>
      <c r="V1405" s="9">
        <f>Daten!N1405</f>
        <v>500</v>
      </c>
      <c r="W1405" s="9">
        <f>Daten!O1405</f>
        <v>500</v>
      </c>
      <c r="X1405" s="23">
        <f t="shared" si="551"/>
        <v>1023111</v>
      </c>
      <c r="Y1405" s="9">
        <f t="shared" si="552"/>
        <v>163770.88209195036</v>
      </c>
      <c r="Z1405" s="21">
        <f t="shared" si="553"/>
        <v>859340.11790804961</v>
      </c>
      <c r="AA1405" s="27">
        <f t="shared" si="554"/>
        <v>-85934.011790804972</v>
      </c>
      <c r="AB1405" s="32">
        <f t="shared" si="555"/>
        <v>-47212.597796604998</v>
      </c>
      <c r="AC1405" s="31">
        <f t="shared" si="556"/>
        <v>0</v>
      </c>
      <c r="AG1405" s="26">
        <f t="shared" si="557"/>
        <v>0</v>
      </c>
      <c r="AH1405" s="26">
        <f t="shared" si="558"/>
        <v>0</v>
      </c>
      <c r="AI1405" s="26">
        <f t="shared" si="559"/>
        <v>0</v>
      </c>
      <c r="AJ1405" s="26">
        <f t="shared" si="560"/>
        <v>1</v>
      </c>
      <c r="AK1405" s="26">
        <f t="shared" si="561"/>
        <v>0</v>
      </c>
      <c r="AL1405" s="26">
        <f t="shared" ca="1" si="562"/>
        <v>0</v>
      </c>
      <c r="AM1405" s="26">
        <f t="shared" ca="1" si="563"/>
        <v>0</v>
      </c>
      <c r="AN1405" s="26">
        <f ca="1">IF(AM1405=0,0,COUNTIF($AM$19:AM1405,C1405*10+1))</f>
        <v>0</v>
      </c>
      <c r="AO1405" s="21">
        <f t="shared" ca="1" si="564"/>
        <v>0</v>
      </c>
      <c r="AP1405" s="33">
        <f t="shared" ca="1" si="565"/>
        <v>0</v>
      </c>
      <c r="AR1405" s="111">
        <v>0</v>
      </c>
      <c r="AS1405" s="26"/>
    </row>
    <row r="1406" spans="1:45" x14ac:dyDescent="0.2">
      <c r="A1406" s="15">
        <f>Daten!A1406</f>
        <v>50423</v>
      </c>
      <c r="B1406" s="8" t="str">
        <f>Daten!B1406</f>
        <v>Wagrain</v>
      </c>
      <c r="C1406" s="15">
        <f t="shared" si="541"/>
        <v>5</v>
      </c>
      <c r="D1406" s="10">
        <f>Daten!D1406</f>
        <v>0</v>
      </c>
      <c r="E1406" s="9">
        <f>Daten!E1406</f>
        <v>3106</v>
      </c>
      <c r="F1406" s="9">
        <f>Daten!F1406</f>
        <v>3126</v>
      </c>
      <c r="G1406" s="27">
        <f t="shared" si="542"/>
        <v>-20</v>
      </c>
      <c r="H1406" s="29">
        <f t="shared" si="543"/>
        <v>-6.3979526551503517E-3</v>
      </c>
      <c r="I1406" s="21">
        <f t="shared" si="544"/>
        <v>40.322912017382698</v>
      </c>
      <c r="J1406" s="21">
        <f t="shared" si="545"/>
        <v>-60.322912017382698</v>
      </c>
      <c r="K1406" s="27">
        <f t="shared" si="546"/>
        <v>30161.456008691348</v>
      </c>
      <c r="L1406" s="16">
        <f>Daten!G1406</f>
        <v>484</v>
      </c>
      <c r="M1406" s="16">
        <f>Daten!H1406</f>
        <v>2028</v>
      </c>
      <c r="N1406" s="16">
        <f>Daten!I1406</f>
        <v>594</v>
      </c>
      <c r="O1406" s="28">
        <f t="shared" si="547"/>
        <v>0.5315581854043393</v>
      </c>
      <c r="P1406" s="16">
        <f t="shared" si="548"/>
        <v>1121.5078310087604</v>
      </c>
      <c r="Q1406" s="21">
        <f t="shared" si="549"/>
        <v>-43.507831008760377</v>
      </c>
      <c r="R1406" s="27">
        <f t="shared" si="550"/>
        <v>-8701.5662017520754</v>
      </c>
      <c r="S1406" s="9">
        <f>Daten!K1406</f>
        <v>12906</v>
      </c>
      <c r="T1406" s="9">
        <f>Daten!L1406</f>
        <v>423224</v>
      </c>
      <c r="U1406" s="9">
        <f>Daten!M1406</f>
        <v>1787882</v>
      </c>
      <c r="V1406" s="9">
        <f>Daten!N1406</f>
        <v>500</v>
      </c>
      <c r="W1406" s="9">
        <f>Daten!O1406</f>
        <v>500</v>
      </c>
      <c r="X1406" s="23">
        <f t="shared" si="551"/>
        <v>2224012</v>
      </c>
      <c r="Y1406" s="9">
        <f t="shared" si="552"/>
        <v>1098644.4055671659</v>
      </c>
      <c r="Z1406" s="21">
        <f t="shared" si="553"/>
        <v>1125367.5944328341</v>
      </c>
      <c r="AA1406" s="27">
        <f t="shared" si="554"/>
        <v>-112536.75944328342</v>
      </c>
      <c r="AB1406" s="32">
        <f t="shared" si="555"/>
        <v>-91076.869636344141</v>
      </c>
      <c r="AC1406" s="31">
        <f t="shared" si="556"/>
        <v>0</v>
      </c>
      <c r="AG1406" s="26">
        <f t="shared" si="557"/>
        <v>0</v>
      </c>
      <c r="AH1406" s="26">
        <f t="shared" si="558"/>
        <v>0</v>
      </c>
      <c r="AI1406" s="26">
        <f t="shared" si="559"/>
        <v>0</v>
      </c>
      <c r="AJ1406" s="26">
        <f t="shared" si="560"/>
        <v>1</v>
      </c>
      <c r="AK1406" s="26">
        <f t="shared" si="561"/>
        <v>0</v>
      </c>
      <c r="AL1406" s="26">
        <f t="shared" ca="1" si="562"/>
        <v>0</v>
      </c>
      <c r="AM1406" s="26">
        <f t="shared" ca="1" si="563"/>
        <v>0</v>
      </c>
      <c r="AN1406" s="26">
        <f ca="1">IF(AM1406=0,0,COUNTIF($AM$19:AM1406,C1406*10+1))</f>
        <v>0</v>
      </c>
      <c r="AO1406" s="21">
        <f t="shared" ca="1" si="564"/>
        <v>0</v>
      </c>
      <c r="AP1406" s="33">
        <f t="shared" ca="1" si="565"/>
        <v>0</v>
      </c>
      <c r="AR1406" s="111">
        <v>0</v>
      </c>
      <c r="AS1406" s="26"/>
    </row>
    <row r="1407" spans="1:45" x14ac:dyDescent="0.2">
      <c r="A1407" s="15">
        <f>Daten!A1407</f>
        <v>50424</v>
      </c>
      <c r="B1407" s="8" t="str">
        <f>Daten!B1407</f>
        <v>Werfen</v>
      </c>
      <c r="C1407" s="15">
        <f t="shared" si="541"/>
        <v>5</v>
      </c>
      <c r="D1407" s="10">
        <f>Daten!D1407</f>
        <v>0</v>
      </c>
      <c r="E1407" s="9">
        <f>Daten!E1407</f>
        <v>3051</v>
      </c>
      <c r="F1407" s="9">
        <f>Daten!F1407</f>
        <v>2957</v>
      </c>
      <c r="G1407" s="27">
        <f t="shared" si="542"/>
        <v>94</v>
      </c>
      <c r="H1407" s="29">
        <f t="shared" si="543"/>
        <v>3.1788975312817047E-2</v>
      </c>
      <c r="I1407" s="21">
        <f t="shared" si="544"/>
        <v>38.142946524440383</v>
      </c>
      <c r="J1407" s="21">
        <f t="shared" si="545"/>
        <v>55.857053475559617</v>
      </c>
      <c r="K1407" s="27">
        <f t="shared" si="546"/>
        <v>-27928.526737779808</v>
      </c>
      <c r="L1407" s="16">
        <f>Daten!G1407</f>
        <v>447</v>
      </c>
      <c r="M1407" s="16">
        <f>Daten!H1407</f>
        <v>2027</v>
      </c>
      <c r="N1407" s="16">
        <f>Daten!I1407</f>
        <v>577</v>
      </c>
      <c r="O1407" s="28">
        <f t="shared" si="547"/>
        <v>0.50518006906758761</v>
      </c>
      <c r="P1407" s="16">
        <f t="shared" si="548"/>
        <v>1120.9548192577699</v>
      </c>
      <c r="Q1407" s="21">
        <f t="shared" si="549"/>
        <v>-96.954819257769941</v>
      </c>
      <c r="R1407" s="27">
        <f t="shared" si="550"/>
        <v>-19390.963851553988</v>
      </c>
      <c r="S1407" s="9">
        <f>Daten!K1407</f>
        <v>18719</v>
      </c>
      <c r="T1407" s="9">
        <f>Daten!L1407</f>
        <v>228829</v>
      </c>
      <c r="U1407" s="9">
        <f>Daten!M1407</f>
        <v>1082913</v>
      </c>
      <c r="V1407" s="9">
        <f>Daten!N1407</f>
        <v>500</v>
      </c>
      <c r="W1407" s="9">
        <f>Daten!O1407</f>
        <v>500</v>
      </c>
      <c r="X1407" s="23">
        <f t="shared" si="551"/>
        <v>1330461</v>
      </c>
      <c r="Y1407" s="9">
        <f t="shared" si="552"/>
        <v>1079189.9811285974</v>
      </c>
      <c r="Z1407" s="21">
        <f t="shared" si="553"/>
        <v>251271.0188714026</v>
      </c>
      <c r="AA1407" s="27">
        <f t="shared" si="554"/>
        <v>-25127.101887140263</v>
      </c>
      <c r="AB1407" s="32">
        <f t="shared" si="555"/>
        <v>-72446.592476474063</v>
      </c>
      <c r="AC1407" s="31">
        <f t="shared" si="556"/>
        <v>0</v>
      </c>
      <c r="AG1407" s="26">
        <f t="shared" si="557"/>
        <v>0</v>
      </c>
      <c r="AH1407" s="26">
        <f t="shared" si="558"/>
        <v>0</v>
      </c>
      <c r="AI1407" s="26">
        <f t="shared" si="559"/>
        <v>0</v>
      </c>
      <c r="AJ1407" s="26">
        <f t="shared" si="560"/>
        <v>1</v>
      </c>
      <c r="AK1407" s="26">
        <f t="shared" si="561"/>
        <v>0</v>
      </c>
      <c r="AL1407" s="26">
        <f t="shared" ca="1" si="562"/>
        <v>0</v>
      </c>
      <c r="AM1407" s="26">
        <f t="shared" ca="1" si="563"/>
        <v>0</v>
      </c>
      <c r="AN1407" s="26">
        <f ca="1">IF(AM1407=0,0,COUNTIF($AM$19:AM1407,C1407*10+1))</f>
        <v>0</v>
      </c>
      <c r="AO1407" s="21">
        <f t="shared" ca="1" si="564"/>
        <v>0</v>
      </c>
      <c r="AP1407" s="33">
        <f t="shared" ca="1" si="565"/>
        <v>0</v>
      </c>
      <c r="AR1407" s="111">
        <v>0</v>
      </c>
      <c r="AS1407" s="26"/>
    </row>
    <row r="1408" spans="1:45" x14ac:dyDescent="0.2">
      <c r="A1408" s="15">
        <f>Daten!A1408</f>
        <v>50425</v>
      </c>
      <c r="B1408" s="8" t="str">
        <f>Daten!B1408</f>
        <v>Werfenweng</v>
      </c>
      <c r="C1408" s="15">
        <f t="shared" si="541"/>
        <v>5</v>
      </c>
      <c r="D1408" s="10">
        <f>Daten!D1408</f>
        <v>0</v>
      </c>
      <c r="E1408" s="9">
        <f>Daten!E1408</f>
        <v>1043</v>
      </c>
      <c r="F1408" s="9">
        <f>Daten!F1408</f>
        <v>959</v>
      </c>
      <c r="G1408" s="27">
        <f t="shared" si="542"/>
        <v>84</v>
      </c>
      <c r="H1408" s="29">
        <f t="shared" si="543"/>
        <v>8.7591240875912413E-2</v>
      </c>
      <c r="I1408" s="21">
        <f t="shared" si="544"/>
        <v>12.370336732140117</v>
      </c>
      <c r="J1408" s="21">
        <f t="shared" si="545"/>
        <v>71.629663267859883</v>
      </c>
      <c r="K1408" s="27">
        <f t="shared" si="546"/>
        <v>-35814.831633929942</v>
      </c>
      <c r="L1408" s="16">
        <f>Daten!G1408</f>
        <v>201</v>
      </c>
      <c r="M1408" s="16">
        <f>Daten!H1408</f>
        <v>710</v>
      </c>
      <c r="N1408" s="16">
        <f>Daten!I1408</f>
        <v>132</v>
      </c>
      <c r="O1408" s="28">
        <f t="shared" si="547"/>
        <v>0.46901408450704224</v>
      </c>
      <c r="P1408" s="16">
        <f t="shared" si="548"/>
        <v>392.63834320326424</v>
      </c>
      <c r="Q1408" s="21">
        <f t="shared" si="549"/>
        <v>-59.638343203264242</v>
      </c>
      <c r="R1408" s="27">
        <f t="shared" si="550"/>
        <v>-11927.668640652848</v>
      </c>
      <c r="S1408" s="9">
        <f>Daten!K1408</f>
        <v>5220</v>
      </c>
      <c r="T1408" s="9">
        <f>Daten!L1408</f>
        <v>98513</v>
      </c>
      <c r="U1408" s="9">
        <f>Daten!M1408</f>
        <v>239303</v>
      </c>
      <c r="V1408" s="9">
        <f>Daten!N1408</f>
        <v>500</v>
      </c>
      <c r="W1408" s="9">
        <f>Daten!O1408</f>
        <v>500</v>
      </c>
      <c r="X1408" s="23">
        <f t="shared" si="551"/>
        <v>343036</v>
      </c>
      <c r="Y1408" s="9">
        <f t="shared" si="552"/>
        <v>368926.63071685581</v>
      </c>
      <c r="Z1408" s="21">
        <f t="shared" si="553"/>
        <v>-25890.630716855812</v>
      </c>
      <c r="AA1408" s="27">
        <f t="shared" si="554"/>
        <v>2589.0630716855812</v>
      </c>
      <c r="AB1408" s="32">
        <f t="shared" si="555"/>
        <v>-45153.437202897207</v>
      </c>
      <c r="AC1408" s="31">
        <f t="shared" si="556"/>
        <v>0</v>
      </c>
      <c r="AG1408" s="26">
        <f t="shared" si="557"/>
        <v>0</v>
      </c>
      <c r="AH1408" s="26">
        <f t="shared" si="558"/>
        <v>0</v>
      </c>
      <c r="AI1408" s="26">
        <f t="shared" si="559"/>
        <v>0</v>
      </c>
      <c r="AJ1408" s="26">
        <f t="shared" si="560"/>
        <v>1</v>
      </c>
      <c r="AK1408" s="26">
        <f t="shared" si="561"/>
        <v>0</v>
      </c>
      <c r="AL1408" s="26">
        <f t="shared" ca="1" si="562"/>
        <v>0</v>
      </c>
      <c r="AM1408" s="26">
        <f t="shared" ca="1" si="563"/>
        <v>0</v>
      </c>
      <c r="AN1408" s="26">
        <f ca="1">IF(AM1408=0,0,COUNTIF($AM$19:AM1408,C1408*10+1))</f>
        <v>0</v>
      </c>
      <c r="AO1408" s="21">
        <f t="shared" ca="1" si="564"/>
        <v>0</v>
      </c>
      <c r="AP1408" s="33">
        <f t="shared" ca="1" si="565"/>
        <v>0</v>
      </c>
      <c r="AR1408" s="111">
        <v>0</v>
      </c>
      <c r="AS1408" s="26"/>
    </row>
    <row r="1409" spans="1:45" x14ac:dyDescent="0.2">
      <c r="A1409" s="15">
        <f>Daten!A1409</f>
        <v>50501</v>
      </c>
      <c r="B1409" s="8" t="str">
        <f>Daten!B1409</f>
        <v>Göriach</v>
      </c>
      <c r="C1409" s="15">
        <f t="shared" si="541"/>
        <v>5</v>
      </c>
      <c r="D1409" s="10">
        <f>Daten!D1409</f>
        <v>0</v>
      </c>
      <c r="E1409" s="9">
        <f>Daten!E1409</f>
        <v>343</v>
      </c>
      <c r="F1409" s="9">
        <f>Daten!F1409</f>
        <v>348</v>
      </c>
      <c r="G1409" s="27">
        <f t="shared" si="542"/>
        <v>-5</v>
      </c>
      <c r="H1409" s="29">
        <f t="shared" si="543"/>
        <v>-1.4367816091954023E-2</v>
      </c>
      <c r="I1409" s="21">
        <f t="shared" si="544"/>
        <v>4.4889230268871332</v>
      </c>
      <c r="J1409" s="21">
        <f t="shared" si="545"/>
        <v>-9.4889230268871323</v>
      </c>
      <c r="K1409" s="27">
        <f t="shared" si="546"/>
        <v>4744.4615134435662</v>
      </c>
      <c r="L1409" s="16">
        <f>Daten!G1409</f>
        <v>46</v>
      </c>
      <c r="M1409" s="16">
        <f>Daten!H1409</f>
        <v>236</v>
      </c>
      <c r="N1409" s="16">
        <f>Daten!I1409</f>
        <v>61</v>
      </c>
      <c r="O1409" s="28">
        <f t="shared" si="547"/>
        <v>0.45338983050847459</v>
      </c>
      <c r="P1409" s="16">
        <f t="shared" si="548"/>
        <v>130.51077323376109</v>
      </c>
      <c r="Q1409" s="21">
        <f t="shared" si="549"/>
        <v>-23.510773233761086</v>
      </c>
      <c r="R1409" s="27">
        <f t="shared" si="550"/>
        <v>-4702.1546467522166</v>
      </c>
      <c r="S1409" s="9">
        <f>Daten!K1409</f>
        <v>4022</v>
      </c>
      <c r="T1409" s="9">
        <f>Daten!L1409</f>
        <v>16639</v>
      </c>
      <c r="U1409" s="9">
        <f>Daten!M1409</f>
        <v>5377</v>
      </c>
      <c r="V1409" s="9">
        <f>Daten!N1409</f>
        <v>500</v>
      </c>
      <c r="W1409" s="9">
        <f>Daten!O1409</f>
        <v>500</v>
      </c>
      <c r="X1409" s="23">
        <f t="shared" si="551"/>
        <v>26038</v>
      </c>
      <c r="Y1409" s="9">
        <f t="shared" si="552"/>
        <v>121324.86513507339</v>
      </c>
      <c r="Z1409" s="21">
        <f t="shared" si="553"/>
        <v>-95286.865135073385</v>
      </c>
      <c r="AA1409" s="27">
        <f t="shared" si="554"/>
        <v>9528.6865135073385</v>
      </c>
      <c r="AB1409" s="32">
        <f t="shared" si="555"/>
        <v>9570.9933801986881</v>
      </c>
      <c r="AC1409" s="31">
        <f t="shared" si="556"/>
        <v>9570.9933801986881</v>
      </c>
      <c r="AG1409" s="26">
        <f t="shared" si="557"/>
        <v>4744.4615134435662</v>
      </c>
      <c r="AH1409" s="26">
        <f t="shared" si="558"/>
        <v>9528.6865135073385</v>
      </c>
      <c r="AI1409" s="26">
        <f t="shared" si="559"/>
        <v>14273.148026950905</v>
      </c>
      <c r="AJ1409" s="26">
        <f t="shared" si="560"/>
        <v>1</v>
      </c>
      <c r="AK1409" s="26">
        <f t="shared" si="561"/>
        <v>14273.148026950905</v>
      </c>
      <c r="AL1409" s="26">
        <f t="shared" ca="1" si="562"/>
        <v>29597</v>
      </c>
      <c r="AM1409" s="26">
        <f t="shared" ca="1" si="563"/>
        <v>51</v>
      </c>
      <c r="AN1409" s="26">
        <f ca="1">IF(AM1409=0,0,COUNTIF($AM$19:AM1409,C1409*10+1))</f>
        <v>22</v>
      </c>
      <c r="AO1409" s="21">
        <f t="shared" ca="1" si="564"/>
        <v>0</v>
      </c>
      <c r="AP1409" s="33">
        <f t="shared" ca="1" si="565"/>
        <v>29597</v>
      </c>
      <c r="AR1409" s="111">
        <v>13378</v>
      </c>
      <c r="AS1409" s="26"/>
    </row>
    <row r="1410" spans="1:45" x14ac:dyDescent="0.2">
      <c r="A1410" s="15">
        <f>Daten!A1410</f>
        <v>50502</v>
      </c>
      <c r="B1410" s="8" t="str">
        <f>Daten!B1410</f>
        <v>Lessach</v>
      </c>
      <c r="C1410" s="15">
        <f t="shared" si="541"/>
        <v>5</v>
      </c>
      <c r="D1410" s="10">
        <f>Daten!D1410</f>
        <v>0</v>
      </c>
      <c r="E1410" s="9">
        <f>Daten!E1410</f>
        <v>536</v>
      </c>
      <c r="F1410" s="9">
        <f>Daten!F1410</f>
        <v>568</v>
      </c>
      <c r="G1410" s="27">
        <f t="shared" si="542"/>
        <v>-32</v>
      </c>
      <c r="H1410" s="29">
        <f t="shared" si="543"/>
        <v>-5.6338028169014086E-2</v>
      </c>
      <c r="I1410" s="21">
        <f t="shared" si="544"/>
        <v>7.3267479289422175</v>
      </c>
      <c r="J1410" s="21">
        <f t="shared" si="545"/>
        <v>-39.326747928942218</v>
      </c>
      <c r="K1410" s="27">
        <f t="shared" si="546"/>
        <v>19663.37396447111</v>
      </c>
      <c r="L1410" s="16">
        <f>Daten!G1410</f>
        <v>77</v>
      </c>
      <c r="M1410" s="16">
        <f>Daten!H1410</f>
        <v>362</v>
      </c>
      <c r="N1410" s="16">
        <f>Daten!I1410</f>
        <v>97</v>
      </c>
      <c r="O1410" s="28">
        <f t="shared" si="547"/>
        <v>0.48066298342541436</v>
      </c>
      <c r="P1410" s="16">
        <f t="shared" si="548"/>
        <v>200.19025385856571</v>
      </c>
      <c r="Q1410" s="21">
        <f t="shared" si="549"/>
        <v>-26.190253858565711</v>
      </c>
      <c r="R1410" s="27">
        <f t="shared" si="550"/>
        <v>-5238.0507717131422</v>
      </c>
      <c r="S1410" s="9">
        <f>Daten!K1410</f>
        <v>4199</v>
      </c>
      <c r="T1410" s="9">
        <f>Daten!L1410</f>
        <v>22625</v>
      </c>
      <c r="U1410" s="9">
        <f>Daten!M1410</f>
        <v>9275</v>
      </c>
      <c r="V1410" s="9">
        <f>Daten!N1410</f>
        <v>500</v>
      </c>
      <c r="W1410" s="9">
        <f>Daten!O1410</f>
        <v>500</v>
      </c>
      <c r="X1410" s="23">
        <f t="shared" si="551"/>
        <v>36099</v>
      </c>
      <c r="Y1410" s="9">
        <f t="shared" si="552"/>
        <v>189592.20907405054</v>
      </c>
      <c r="Z1410" s="21">
        <f t="shared" si="553"/>
        <v>-153493.20907405054</v>
      </c>
      <c r="AA1410" s="27">
        <f t="shared" si="554"/>
        <v>15349.320907405054</v>
      </c>
      <c r="AB1410" s="32">
        <f t="shared" si="555"/>
        <v>29774.644100163023</v>
      </c>
      <c r="AC1410" s="31">
        <f t="shared" si="556"/>
        <v>29774.644100163023</v>
      </c>
      <c r="AG1410" s="26">
        <f t="shared" si="557"/>
        <v>19663.37396447111</v>
      </c>
      <c r="AH1410" s="26">
        <f t="shared" si="558"/>
        <v>15349.320907405054</v>
      </c>
      <c r="AI1410" s="26">
        <f t="shared" si="559"/>
        <v>35012.694871876163</v>
      </c>
      <c r="AJ1410" s="26">
        <f t="shared" si="560"/>
        <v>1</v>
      </c>
      <c r="AK1410" s="26">
        <f t="shared" si="561"/>
        <v>35012.694871876163</v>
      </c>
      <c r="AL1410" s="26">
        <f t="shared" ca="1" si="562"/>
        <v>72604</v>
      </c>
      <c r="AM1410" s="26">
        <f t="shared" ca="1" si="563"/>
        <v>51</v>
      </c>
      <c r="AN1410" s="26">
        <f ca="1">IF(AM1410=0,0,COUNTIF($AM$19:AM1410,C1410*10+1))</f>
        <v>23</v>
      </c>
      <c r="AO1410" s="21">
        <f t="shared" ca="1" si="564"/>
        <v>0</v>
      </c>
      <c r="AP1410" s="33">
        <f t="shared" ca="1" si="565"/>
        <v>72604</v>
      </c>
      <c r="AR1410" s="111">
        <v>32817</v>
      </c>
      <c r="AS1410" s="26"/>
    </row>
    <row r="1411" spans="1:45" x14ac:dyDescent="0.2">
      <c r="A1411" s="15">
        <f>Daten!A1411</f>
        <v>50503</v>
      </c>
      <c r="B1411" s="8" t="str">
        <f>Daten!B1411</f>
        <v>Mariapfarr</v>
      </c>
      <c r="C1411" s="15">
        <f t="shared" si="541"/>
        <v>5</v>
      </c>
      <c r="D1411" s="10">
        <f>Daten!D1411</f>
        <v>0</v>
      </c>
      <c r="E1411" s="9">
        <f>Daten!E1411</f>
        <v>2395</v>
      </c>
      <c r="F1411" s="9">
        <f>Daten!F1411</f>
        <v>2382</v>
      </c>
      <c r="G1411" s="27">
        <f t="shared" si="542"/>
        <v>13</v>
      </c>
      <c r="H1411" s="29">
        <f t="shared" si="543"/>
        <v>5.4575986565911002E-3</v>
      </c>
      <c r="I1411" s="21">
        <f t="shared" si="544"/>
        <v>30.725904166796415</v>
      </c>
      <c r="J1411" s="21">
        <f t="shared" si="545"/>
        <v>-17.725904166796415</v>
      </c>
      <c r="K1411" s="27">
        <f t="shared" si="546"/>
        <v>8862.9520833982078</v>
      </c>
      <c r="L1411" s="16">
        <f>Daten!G1411</f>
        <v>349</v>
      </c>
      <c r="M1411" s="16">
        <f>Daten!H1411</f>
        <v>1494</v>
      </c>
      <c r="N1411" s="16">
        <f>Daten!I1411</f>
        <v>552</v>
      </c>
      <c r="O1411" s="28">
        <f t="shared" si="547"/>
        <v>0.60307898259705484</v>
      </c>
      <c r="P1411" s="16">
        <f t="shared" si="548"/>
        <v>826.19955597982641</v>
      </c>
      <c r="Q1411" s="21">
        <f t="shared" si="549"/>
        <v>74.800444020173586</v>
      </c>
      <c r="R1411" s="27">
        <f t="shared" si="550"/>
        <v>14960.088804034716</v>
      </c>
      <c r="S1411" s="9">
        <f>Daten!K1411</f>
        <v>10969</v>
      </c>
      <c r="T1411" s="9">
        <f>Daten!L1411</f>
        <v>194019</v>
      </c>
      <c r="U1411" s="9">
        <f>Daten!M1411</f>
        <v>318225</v>
      </c>
      <c r="V1411" s="9">
        <f>Daten!N1411</f>
        <v>500</v>
      </c>
      <c r="W1411" s="9">
        <f>Daten!O1411</f>
        <v>500</v>
      </c>
      <c r="X1411" s="23">
        <f t="shared" si="551"/>
        <v>523213</v>
      </c>
      <c r="Y1411" s="9">
        <f t="shared" si="552"/>
        <v>847151.75509766978</v>
      </c>
      <c r="Z1411" s="21">
        <f t="shared" si="553"/>
        <v>-323938.75509766978</v>
      </c>
      <c r="AA1411" s="27">
        <f t="shared" si="554"/>
        <v>32393.875509766978</v>
      </c>
      <c r="AB1411" s="32">
        <f t="shared" si="555"/>
        <v>56216.916397199901</v>
      </c>
      <c r="AC1411" s="31">
        <f t="shared" si="556"/>
        <v>56216.916397199901</v>
      </c>
      <c r="AG1411" s="26">
        <f t="shared" si="557"/>
        <v>8862.9520833982078</v>
      </c>
      <c r="AH1411" s="26">
        <f t="shared" si="558"/>
        <v>32393.875509766978</v>
      </c>
      <c r="AI1411" s="26">
        <f t="shared" si="559"/>
        <v>41256.827593165188</v>
      </c>
      <c r="AJ1411" s="26">
        <f t="shared" si="560"/>
        <v>1</v>
      </c>
      <c r="AK1411" s="26">
        <f t="shared" si="561"/>
        <v>41256.827593165188</v>
      </c>
      <c r="AL1411" s="26">
        <f t="shared" ca="1" si="562"/>
        <v>85552</v>
      </c>
      <c r="AM1411" s="26">
        <f t="shared" ca="1" si="563"/>
        <v>51</v>
      </c>
      <c r="AN1411" s="26">
        <f ca="1">IF(AM1411=0,0,COUNTIF($AM$19:AM1411,C1411*10+1))</f>
        <v>24</v>
      </c>
      <c r="AO1411" s="21">
        <f t="shared" ca="1" si="564"/>
        <v>0</v>
      </c>
      <c r="AP1411" s="33">
        <f t="shared" ca="1" si="565"/>
        <v>85552</v>
      </c>
      <c r="AR1411" s="111">
        <v>38670</v>
      </c>
      <c r="AS1411" s="26"/>
    </row>
    <row r="1412" spans="1:45" x14ac:dyDescent="0.2">
      <c r="A1412" s="15">
        <f>Daten!A1412</f>
        <v>50504</v>
      </c>
      <c r="B1412" s="8" t="str">
        <f>Daten!B1412</f>
        <v>Mauterndorf</v>
      </c>
      <c r="C1412" s="15">
        <f t="shared" si="541"/>
        <v>5</v>
      </c>
      <c r="D1412" s="10">
        <f>Daten!D1412</f>
        <v>0</v>
      </c>
      <c r="E1412" s="9">
        <f>Daten!E1412</f>
        <v>1593</v>
      </c>
      <c r="F1412" s="9">
        <f>Daten!F1412</f>
        <v>1707</v>
      </c>
      <c r="G1412" s="27">
        <f t="shared" si="542"/>
        <v>-114</v>
      </c>
      <c r="H1412" s="29">
        <f t="shared" si="543"/>
        <v>-6.6783831282952552E-2</v>
      </c>
      <c r="I1412" s="21">
        <f t="shared" si="544"/>
        <v>22.018941399127403</v>
      </c>
      <c r="J1412" s="21">
        <f t="shared" si="545"/>
        <v>-136.01894139912741</v>
      </c>
      <c r="K1412" s="27">
        <f t="shared" si="546"/>
        <v>68009.47069956371</v>
      </c>
      <c r="L1412" s="16">
        <f>Daten!G1412</f>
        <v>203</v>
      </c>
      <c r="M1412" s="16">
        <f>Daten!H1412</f>
        <v>965</v>
      </c>
      <c r="N1412" s="16">
        <f>Daten!I1412</f>
        <v>425</v>
      </c>
      <c r="O1412" s="28">
        <f t="shared" si="547"/>
        <v>0.65077720207253886</v>
      </c>
      <c r="P1412" s="16">
        <f t="shared" si="548"/>
        <v>533.65633970584508</v>
      </c>
      <c r="Q1412" s="21">
        <f t="shared" si="549"/>
        <v>94.343660294154915</v>
      </c>
      <c r="R1412" s="27">
        <f t="shared" si="550"/>
        <v>18868.732058830981</v>
      </c>
      <c r="S1412" s="9">
        <f>Daten!K1412</f>
        <v>6609</v>
      </c>
      <c r="T1412" s="9">
        <f>Daten!L1412</f>
        <v>210405</v>
      </c>
      <c r="U1412" s="9">
        <f>Daten!M1412</f>
        <v>611154</v>
      </c>
      <c r="V1412" s="9">
        <f>Daten!N1412</f>
        <v>500</v>
      </c>
      <c r="W1412" s="9">
        <f>Daten!O1412</f>
        <v>500</v>
      </c>
      <c r="X1412" s="23">
        <f t="shared" si="551"/>
        <v>828168</v>
      </c>
      <c r="Y1412" s="9">
        <f t="shared" si="552"/>
        <v>563470.87510254199</v>
      </c>
      <c r="Z1412" s="21">
        <f t="shared" si="553"/>
        <v>264697.12489745801</v>
      </c>
      <c r="AA1412" s="27">
        <f t="shared" si="554"/>
        <v>-26469.712489745802</v>
      </c>
      <c r="AB1412" s="32">
        <f t="shared" si="555"/>
        <v>60408.490268648893</v>
      </c>
      <c r="AC1412" s="31">
        <f t="shared" si="556"/>
        <v>60408.490268648893</v>
      </c>
      <c r="AG1412" s="26">
        <f t="shared" si="557"/>
        <v>68009.47069956371</v>
      </c>
      <c r="AH1412" s="26">
        <f t="shared" si="558"/>
        <v>-26469.712489745802</v>
      </c>
      <c r="AI1412" s="26">
        <f t="shared" si="559"/>
        <v>41539.758209817912</v>
      </c>
      <c r="AJ1412" s="26">
        <f t="shared" si="560"/>
        <v>1</v>
      </c>
      <c r="AK1412" s="26">
        <f t="shared" si="561"/>
        <v>41539.758209817912</v>
      </c>
      <c r="AL1412" s="26">
        <f t="shared" ca="1" si="562"/>
        <v>86138</v>
      </c>
      <c r="AM1412" s="26">
        <f t="shared" ca="1" si="563"/>
        <v>51</v>
      </c>
      <c r="AN1412" s="26">
        <f ca="1">IF(AM1412=0,0,COUNTIF($AM$19:AM1412,C1412*10+1))</f>
        <v>25</v>
      </c>
      <c r="AO1412" s="21">
        <f t="shared" ca="1" si="564"/>
        <v>0</v>
      </c>
      <c r="AP1412" s="33">
        <f t="shared" ca="1" si="565"/>
        <v>86138</v>
      </c>
      <c r="AR1412" s="111">
        <v>38934</v>
      </c>
      <c r="AS1412" s="26"/>
    </row>
    <row r="1413" spans="1:45" x14ac:dyDescent="0.2">
      <c r="A1413" s="15">
        <f>Daten!A1413</f>
        <v>50505</v>
      </c>
      <c r="B1413" s="8" t="str">
        <f>Daten!B1413</f>
        <v>Muhr</v>
      </c>
      <c r="C1413" s="15">
        <f t="shared" si="541"/>
        <v>5</v>
      </c>
      <c r="D1413" s="10">
        <f>Daten!D1413</f>
        <v>0</v>
      </c>
      <c r="E1413" s="9">
        <f>Daten!E1413</f>
        <v>490</v>
      </c>
      <c r="F1413" s="9">
        <f>Daten!F1413</f>
        <v>529</v>
      </c>
      <c r="G1413" s="27">
        <f t="shared" si="542"/>
        <v>-39</v>
      </c>
      <c r="H1413" s="29">
        <f t="shared" si="543"/>
        <v>-7.3724007561436669E-2</v>
      </c>
      <c r="I1413" s="21">
        <f t="shared" si="544"/>
        <v>6.8236789690324526</v>
      </c>
      <c r="J1413" s="21">
        <f t="shared" si="545"/>
        <v>-45.82367896903245</v>
      </c>
      <c r="K1413" s="27">
        <f t="shared" si="546"/>
        <v>22911.839484516226</v>
      </c>
      <c r="L1413" s="16">
        <f>Daten!G1413</f>
        <v>58</v>
      </c>
      <c r="M1413" s="16">
        <f>Daten!H1413</f>
        <v>330</v>
      </c>
      <c r="N1413" s="16">
        <f>Daten!I1413</f>
        <v>102</v>
      </c>
      <c r="O1413" s="28">
        <f t="shared" si="547"/>
        <v>0.48484848484848486</v>
      </c>
      <c r="P1413" s="16">
        <f t="shared" si="548"/>
        <v>182.49387782686929</v>
      </c>
      <c r="Q1413" s="21">
        <f t="shared" si="549"/>
        <v>-22.493877826869294</v>
      </c>
      <c r="R1413" s="27">
        <f t="shared" si="550"/>
        <v>-4498.7755653738586</v>
      </c>
      <c r="S1413" s="9">
        <f>Daten!K1413</f>
        <v>6966</v>
      </c>
      <c r="T1413" s="9">
        <f>Daten!L1413</f>
        <v>23492</v>
      </c>
      <c r="U1413" s="9">
        <f>Daten!M1413</f>
        <v>36805</v>
      </c>
      <c r="V1413" s="9">
        <f>Daten!N1413</f>
        <v>500</v>
      </c>
      <c r="W1413" s="9">
        <f>Daten!O1413</f>
        <v>500</v>
      </c>
      <c r="X1413" s="23">
        <f t="shared" si="551"/>
        <v>67263</v>
      </c>
      <c r="Y1413" s="9">
        <f t="shared" si="552"/>
        <v>173321.2359072477</v>
      </c>
      <c r="Z1413" s="21">
        <f t="shared" si="553"/>
        <v>-106058.2359072477</v>
      </c>
      <c r="AA1413" s="27">
        <f t="shared" si="554"/>
        <v>10605.823590724771</v>
      </c>
      <c r="AB1413" s="32">
        <f t="shared" si="555"/>
        <v>29018.887509867141</v>
      </c>
      <c r="AC1413" s="31">
        <f t="shared" si="556"/>
        <v>29018.887509867141</v>
      </c>
      <c r="AG1413" s="26">
        <f t="shared" si="557"/>
        <v>22911.839484516226</v>
      </c>
      <c r="AH1413" s="26">
        <f t="shared" si="558"/>
        <v>10605.823590724771</v>
      </c>
      <c r="AI1413" s="26">
        <f t="shared" si="559"/>
        <v>33517.663075240998</v>
      </c>
      <c r="AJ1413" s="26">
        <f t="shared" si="560"/>
        <v>1</v>
      </c>
      <c r="AK1413" s="26">
        <f t="shared" si="561"/>
        <v>33517.663075240998</v>
      </c>
      <c r="AL1413" s="26">
        <f t="shared" ca="1" si="562"/>
        <v>69503</v>
      </c>
      <c r="AM1413" s="26">
        <f t="shared" ca="1" si="563"/>
        <v>51</v>
      </c>
      <c r="AN1413" s="26">
        <f ca="1">IF(AM1413=0,0,COUNTIF($AM$19:AM1413,C1413*10+1))</f>
        <v>26</v>
      </c>
      <c r="AO1413" s="21">
        <f t="shared" ca="1" si="564"/>
        <v>0</v>
      </c>
      <c r="AP1413" s="33">
        <f t="shared" ca="1" si="565"/>
        <v>69503</v>
      </c>
      <c r="AR1413" s="111">
        <v>31415</v>
      </c>
      <c r="AS1413" s="26"/>
    </row>
    <row r="1414" spans="1:45" x14ac:dyDescent="0.2">
      <c r="A1414" s="15">
        <f>Daten!A1414</f>
        <v>50506</v>
      </c>
      <c r="B1414" s="8" t="str">
        <f>Daten!B1414</f>
        <v>Ramingstein</v>
      </c>
      <c r="C1414" s="15">
        <f t="shared" si="541"/>
        <v>5</v>
      </c>
      <c r="D1414" s="10">
        <f>Daten!D1414</f>
        <v>0</v>
      </c>
      <c r="E1414" s="9">
        <f>Daten!E1414</f>
        <v>1062</v>
      </c>
      <c r="F1414" s="9">
        <f>Daten!F1414</f>
        <v>1131</v>
      </c>
      <c r="G1414" s="27">
        <f t="shared" si="542"/>
        <v>-69</v>
      </c>
      <c r="H1414" s="29">
        <f t="shared" si="543"/>
        <v>-6.1007957559681698E-2</v>
      </c>
      <c r="I1414" s="21">
        <f t="shared" si="544"/>
        <v>14.588999837383184</v>
      </c>
      <c r="J1414" s="21">
        <f t="shared" si="545"/>
        <v>-83.588999837383184</v>
      </c>
      <c r="K1414" s="27">
        <f t="shared" si="546"/>
        <v>41794.499918691596</v>
      </c>
      <c r="L1414" s="16">
        <f>Daten!G1414</f>
        <v>115</v>
      </c>
      <c r="M1414" s="16">
        <f>Daten!H1414</f>
        <v>722</v>
      </c>
      <c r="N1414" s="16">
        <f>Daten!I1414</f>
        <v>225</v>
      </c>
      <c r="O1414" s="28">
        <f t="shared" si="547"/>
        <v>0.47091412742382271</v>
      </c>
      <c r="P1414" s="16">
        <f t="shared" si="548"/>
        <v>399.27448421515038</v>
      </c>
      <c r="Q1414" s="21">
        <f t="shared" si="549"/>
        <v>-59.27448421515038</v>
      </c>
      <c r="R1414" s="27">
        <f t="shared" si="550"/>
        <v>-11854.896843030076</v>
      </c>
      <c r="S1414" s="9">
        <f>Daten!K1414</f>
        <v>11376</v>
      </c>
      <c r="T1414" s="9">
        <f>Daten!L1414</f>
        <v>59963</v>
      </c>
      <c r="U1414" s="9">
        <f>Daten!M1414</f>
        <v>112742</v>
      </c>
      <c r="V1414" s="9">
        <f>Daten!N1414</f>
        <v>500</v>
      </c>
      <c r="W1414" s="9">
        <f>Daten!O1414</f>
        <v>500</v>
      </c>
      <c r="X1414" s="23">
        <f t="shared" si="551"/>
        <v>184081</v>
      </c>
      <c r="Y1414" s="9">
        <f t="shared" si="552"/>
        <v>375647.25006836135</v>
      </c>
      <c r="Z1414" s="21">
        <f t="shared" si="553"/>
        <v>-191566.25006836135</v>
      </c>
      <c r="AA1414" s="27">
        <f t="shared" si="554"/>
        <v>19156.625006836137</v>
      </c>
      <c r="AB1414" s="32">
        <f t="shared" si="555"/>
        <v>49096.228082497662</v>
      </c>
      <c r="AC1414" s="31">
        <f t="shared" si="556"/>
        <v>49096.228082497662</v>
      </c>
      <c r="AG1414" s="26">
        <f t="shared" si="557"/>
        <v>41794.499918691596</v>
      </c>
      <c r="AH1414" s="26">
        <f t="shared" si="558"/>
        <v>19156.625006836137</v>
      </c>
      <c r="AI1414" s="26">
        <f t="shared" si="559"/>
        <v>60951.124925527736</v>
      </c>
      <c r="AJ1414" s="26">
        <f t="shared" si="560"/>
        <v>1</v>
      </c>
      <c r="AK1414" s="26">
        <f t="shared" si="561"/>
        <v>60951.124925527736</v>
      </c>
      <c r="AL1414" s="26">
        <f t="shared" ca="1" si="562"/>
        <v>126390</v>
      </c>
      <c r="AM1414" s="26">
        <f t="shared" ca="1" si="563"/>
        <v>51</v>
      </c>
      <c r="AN1414" s="26">
        <f ca="1">IF(AM1414=0,0,COUNTIF($AM$19:AM1414,C1414*10+1))</f>
        <v>27</v>
      </c>
      <c r="AO1414" s="21">
        <f t="shared" ca="1" si="564"/>
        <v>0</v>
      </c>
      <c r="AP1414" s="33">
        <f t="shared" ca="1" si="565"/>
        <v>126390</v>
      </c>
      <c r="AR1414" s="111">
        <v>57128</v>
      </c>
      <c r="AS1414" s="26"/>
    </row>
    <row r="1415" spans="1:45" x14ac:dyDescent="0.2">
      <c r="A1415" s="15">
        <f>Daten!A1415</f>
        <v>50507</v>
      </c>
      <c r="B1415" s="8" t="str">
        <f>Daten!B1415</f>
        <v>Sankt Andrä im Lungau</v>
      </c>
      <c r="C1415" s="15">
        <f t="shared" si="541"/>
        <v>5</v>
      </c>
      <c r="D1415" s="10">
        <f>Daten!D1415</f>
        <v>0</v>
      </c>
      <c r="E1415" s="9">
        <f>Daten!E1415</f>
        <v>769</v>
      </c>
      <c r="F1415" s="9">
        <f>Daten!F1415</f>
        <v>756</v>
      </c>
      <c r="G1415" s="27">
        <f t="shared" si="542"/>
        <v>13</v>
      </c>
      <c r="H1415" s="29">
        <f t="shared" si="543"/>
        <v>1.7195767195767195E-2</v>
      </c>
      <c r="I1415" s="21">
        <f t="shared" si="544"/>
        <v>9.7517982997892894</v>
      </c>
      <c r="J1415" s="21">
        <f t="shared" si="545"/>
        <v>3.2482017002107106</v>
      </c>
      <c r="K1415" s="27">
        <f t="shared" si="546"/>
        <v>-1624.1008501053552</v>
      </c>
      <c r="L1415" s="16">
        <f>Daten!G1415</f>
        <v>118</v>
      </c>
      <c r="M1415" s="16">
        <f>Daten!H1415</f>
        <v>477</v>
      </c>
      <c r="N1415" s="16">
        <f>Daten!I1415</f>
        <v>174</v>
      </c>
      <c r="O1415" s="28">
        <f t="shared" si="547"/>
        <v>0.61215932914046123</v>
      </c>
      <c r="P1415" s="16">
        <f t="shared" si="548"/>
        <v>263.78660522247469</v>
      </c>
      <c r="Q1415" s="21">
        <f t="shared" si="549"/>
        <v>28.213394777525309</v>
      </c>
      <c r="R1415" s="27">
        <f t="shared" si="550"/>
        <v>5642.6789555050618</v>
      </c>
      <c r="S1415" s="9">
        <f>Daten!K1415</f>
        <v>3252</v>
      </c>
      <c r="T1415" s="9">
        <f>Daten!L1415</f>
        <v>57781</v>
      </c>
      <c r="U1415" s="9">
        <f>Daten!M1415</f>
        <v>48799</v>
      </c>
      <c r="V1415" s="9">
        <f>Daten!N1415</f>
        <v>500</v>
      </c>
      <c r="W1415" s="9">
        <f>Daten!O1415</f>
        <v>500</v>
      </c>
      <c r="X1415" s="23">
        <f t="shared" si="551"/>
        <v>109832</v>
      </c>
      <c r="Y1415" s="9">
        <f t="shared" si="552"/>
        <v>272008.22533198667</v>
      </c>
      <c r="Z1415" s="21">
        <f t="shared" si="553"/>
        <v>-162176.22533198667</v>
      </c>
      <c r="AA1415" s="27">
        <f t="shared" si="554"/>
        <v>16217.622533198668</v>
      </c>
      <c r="AB1415" s="32">
        <f t="shared" si="555"/>
        <v>20236.200638598373</v>
      </c>
      <c r="AC1415" s="31">
        <f t="shared" si="556"/>
        <v>20236.200638598373</v>
      </c>
      <c r="AG1415" s="26">
        <f t="shared" si="557"/>
        <v>-1624.1008501053552</v>
      </c>
      <c r="AH1415" s="26">
        <f t="shared" si="558"/>
        <v>16217.622533198668</v>
      </c>
      <c r="AI1415" s="26">
        <f t="shared" si="559"/>
        <v>14593.521683093313</v>
      </c>
      <c r="AJ1415" s="26">
        <f t="shared" si="560"/>
        <v>1</v>
      </c>
      <c r="AK1415" s="26">
        <f t="shared" si="561"/>
        <v>14593.521683093313</v>
      </c>
      <c r="AL1415" s="26">
        <f t="shared" ca="1" si="562"/>
        <v>30262</v>
      </c>
      <c r="AM1415" s="26">
        <f t="shared" ca="1" si="563"/>
        <v>51</v>
      </c>
      <c r="AN1415" s="26">
        <f ca="1">IF(AM1415=0,0,COUNTIF($AM$19:AM1415,C1415*10+1))</f>
        <v>28</v>
      </c>
      <c r="AO1415" s="21">
        <f t="shared" ca="1" si="564"/>
        <v>0</v>
      </c>
      <c r="AP1415" s="33">
        <f t="shared" ca="1" si="565"/>
        <v>30262</v>
      </c>
      <c r="AR1415" s="111">
        <v>13679</v>
      </c>
      <c r="AS1415" s="26"/>
    </row>
    <row r="1416" spans="1:45" x14ac:dyDescent="0.2">
      <c r="A1416" s="15">
        <f>Daten!A1416</f>
        <v>50508</v>
      </c>
      <c r="B1416" s="8" t="str">
        <f>Daten!B1416</f>
        <v>Sankt Margarethen im Lungau</v>
      </c>
      <c r="C1416" s="15">
        <f t="shared" si="541"/>
        <v>5</v>
      </c>
      <c r="D1416" s="10">
        <f>Daten!D1416</f>
        <v>0</v>
      </c>
      <c r="E1416" s="9">
        <f>Daten!E1416</f>
        <v>718</v>
      </c>
      <c r="F1416" s="9">
        <f>Daten!F1416</f>
        <v>741</v>
      </c>
      <c r="G1416" s="27">
        <f t="shared" si="542"/>
        <v>-23</v>
      </c>
      <c r="H1416" s="29">
        <f t="shared" si="543"/>
        <v>-3.1039136302294199E-2</v>
      </c>
      <c r="I1416" s="21">
        <f t="shared" si="544"/>
        <v>9.5583102382855341</v>
      </c>
      <c r="J1416" s="21">
        <f t="shared" si="545"/>
        <v>-32.558310238285536</v>
      </c>
      <c r="K1416" s="27">
        <f t="shared" si="546"/>
        <v>16279.155119142768</v>
      </c>
      <c r="L1416" s="16">
        <f>Daten!G1416</f>
        <v>109</v>
      </c>
      <c r="M1416" s="16">
        <f>Daten!H1416</f>
        <v>491</v>
      </c>
      <c r="N1416" s="16">
        <f>Daten!I1416</f>
        <v>118</v>
      </c>
      <c r="O1416" s="28">
        <f t="shared" si="547"/>
        <v>0.46232179226069248</v>
      </c>
      <c r="P1416" s="16">
        <f t="shared" si="548"/>
        <v>271.52876973634187</v>
      </c>
      <c r="Q1416" s="21">
        <f t="shared" si="549"/>
        <v>-44.528769736341872</v>
      </c>
      <c r="R1416" s="27">
        <f t="shared" si="550"/>
        <v>-8905.7539472683748</v>
      </c>
      <c r="S1416" s="9">
        <f>Daten!K1416</f>
        <v>6903</v>
      </c>
      <c r="T1416" s="9">
        <f>Daten!L1416</f>
        <v>68950</v>
      </c>
      <c r="U1416" s="9">
        <f>Daten!M1416</f>
        <v>257504</v>
      </c>
      <c r="V1416" s="9">
        <f>Daten!N1416</f>
        <v>500</v>
      </c>
      <c r="W1416" s="9">
        <f>Daten!O1416</f>
        <v>500</v>
      </c>
      <c r="X1416" s="23">
        <f t="shared" si="551"/>
        <v>333357</v>
      </c>
      <c r="Y1416" s="9">
        <f t="shared" si="552"/>
        <v>253968.66812531397</v>
      </c>
      <c r="Z1416" s="21">
        <f t="shared" si="553"/>
        <v>79388.331874686031</v>
      </c>
      <c r="AA1416" s="27">
        <f t="shared" si="554"/>
        <v>-7938.8331874686037</v>
      </c>
      <c r="AB1416" s="32">
        <f t="shared" si="555"/>
        <v>-565.4320155942105</v>
      </c>
      <c r="AC1416" s="31">
        <f t="shared" si="556"/>
        <v>0</v>
      </c>
      <c r="AG1416" s="26">
        <f t="shared" si="557"/>
        <v>0</v>
      </c>
      <c r="AH1416" s="26">
        <f t="shared" si="558"/>
        <v>0</v>
      </c>
      <c r="AI1416" s="26">
        <f t="shared" si="559"/>
        <v>0</v>
      </c>
      <c r="AJ1416" s="26">
        <f t="shared" si="560"/>
        <v>1</v>
      </c>
      <c r="AK1416" s="26">
        <f t="shared" si="561"/>
        <v>0</v>
      </c>
      <c r="AL1416" s="26">
        <f t="shared" ca="1" si="562"/>
        <v>0</v>
      </c>
      <c r="AM1416" s="26">
        <f t="shared" ca="1" si="563"/>
        <v>0</v>
      </c>
      <c r="AN1416" s="26">
        <f ca="1">IF(AM1416=0,0,COUNTIF($AM$19:AM1416,C1416*10+1))</f>
        <v>0</v>
      </c>
      <c r="AO1416" s="21">
        <f t="shared" ca="1" si="564"/>
        <v>0</v>
      </c>
      <c r="AP1416" s="33">
        <f t="shared" ca="1" si="565"/>
        <v>0</v>
      </c>
      <c r="AR1416" s="111">
        <v>0</v>
      </c>
      <c r="AS1416" s="26"/>
    </row>
    <row r="1417" spans="1:45" x14ac:dyDescent="0.2">
      <c r="A1417" s="15">
        <f>Daten!A1417</f>
        <v>50509</v>
      </c>
      <c r="B1417" s="8" t="str">
        <f>Daten!B1417</f>
        <v>Sankt Michael im Lungau</v>
      </c>
      <c r="C1417" s="15">
        <f t="shared" si="541"/>
        <v>5</v>
      </c>
      <c r="D1417" s="10">
        <f>Daten!D1417</f>
        <v>0</v>
      </c>
      <c r="E1417" s="9">
        <f>Daten!E1417</f>
        <v>3521</v>
      </c>
      <c r="F1417" s="9">
        <f>Daten!F1417</f>
        <v>3573</v>
      </c>
      <c r="G1417" s="27">
        <f t="shared" si="542"/>
        <v>-52</v>
      </c>
      <c r="H1417" s="29">
        <f t="shared" si="543"/>
        <v>-1.4553596417576267E-2</v>
      </c>
      <c r="I1417" s="21">
        <f t="shared" si="544"/>
        <v>46.088856250194624</v>
      </c>
      <c r="J1417" s="21">
        <f t="shared" si="545"/>
        <v>-98.088856250194624</v>
      </c>
      <c r="K1417" s="27">
        <f t="shared" si="546"/>
        <v>49044.428125097314</v>
      </c>
      <c r="L1417" s="16">
        <f>Daten!G1417</f>
        <v>476</v>
      </c>
      <c r="M1417" s="16">
        <f>Daten!H1417</f>
        <v>2348</v>
      </c>
      <c r="N1417" s="16">
        <f>Daten!I1417</f>
        <v>697</v>
      </c>
      <c r="O1417" s="28">
        <f t="shared" si="547"/>
        <v>0.49957410562180582</v>
      </c>
      <c r="P1417" s="16">
        <f t="shared" si="548"/>
        <v>1298.4715913257246</v>
      </c>
      <c r="Q1417" s="21">
        <f t="shared" si="549"/>
        <v>-125.4715913257246</v>
      </c>
      <c r="R1417" s="27">
        <f t="shared" si="550"/>
        <v>-25094.318265144921</v>
      </c>
      <c r="S1417" s="9">
        <f>Daten!K1417</f>
        <v>11074</v>
      </c>
      <c r="T1417" s="9">
        <f>Daten!L1417</f>
        <v>456125</v>
      </c>
      <c r="U1417" s="9">
        <f>Daten!M1417</f>
        <v>1517639</v>
      </c>
      <c r="V1417" s="9">
        <f>Daten!N1417</f>
        <v>500</v>
      </c>
      <c r="W1417" s="9">
        <f>Daten!O1417</f>
        <v>500</v>
      </c>
      <c r="X1417" s="23">
        <f t="shared" si="551"/>
        <v>1984838</v>
      </c>
      <c r="Y1417" s="9">
        <f t="shared" si="552"/>
        <v>1245436.8808763656</v>
      </c>
      <c r="Z1417" s="21">
        <f t="shared" si="553"/>
        <v>739401.11912363442</v>
      </c>
      <c r="AA1417" s="27">
        <f t="shared" si="554"/>
        <v>-73940.111912363442</v>
      </c>
      <c r="AB1417" s="32">
        <f t="shared" si="555"/>
        <v>-49990.002052411044</v>
      </c>
      <c r="AC1417" s="31">
        <f t="shared" si="556"/>
        <v>0</v>
      </c>
      <c r="AG1417" s="26">
        <f t="shared" si="557"/>
        <v>0</v>
      </c>
      <c r="AH1417" s="26">
        <f t="shared" si="558"/>
        <v>0</v>
      </c>
      <c r="AI1417" s="26">
        <f t="shared" si="559"/>
        <v>0</v>
      </c>
      <c r="AJ1417" s="26">
        <f t="shared" si="560"/>
        <v>1</v>
      </c>
      <c r="AK1417" s="26">
        <f t="shared" si="561"/>
        <v>0</v>
      </c>
      <c r="AL1417" s="26">
        <f t="shared" ca="1" si="562"/>
        <v>0</v>
      </c>
      <c r="AM1417" s="26">
        <f t="shared" ca="1" si="563"/>
        <v>0</v>
      </c>
      <c r="AN1417" s="26">
        <f ca="1">IF(AM1417=0,0,COUNTIF($AM$19:AM1417,C1417*10+1))</f>
        <v>0</v>
      </c>
      <c r="AO1417" s="21">
        <f t="shared" ca="1" si="564"/>
        <v>0</v>
      </c>
      <c r="AP1417" s="33">
        <f t="shared" ca="1" si="565"/>
        <v>0</v>
      </c>
      <c r="AR1417" s="111">
        <v>0</v>
      </c>
      <c r="AS1417" s="26"/>
    </row>
    <row r="1418" spans="1:45" x14ac:dyDescent="0.2">
      <c r="A1418" s="15">
        <f>Daten!A1418</f>
        <v>50510</v>
      </c>
      <c r="B1418" s="8" t="str">
        <f>Daten!B1418</f>
        <v>Tamsweg</v>
      </c>
      <c r="C1418" s="15">
        <f t="shared" si="541"/>
        <v>5</v>
      </c>
      <c r="D1418" s="10">
        <f>Daten!D1418</f>
        <v>0</v>
      </c>
      <c r="E1418" s="9">
        <f>Daten!E1418</f>
        <v>5746</v>
      </c>
      <c r="F1418" s="9">
        <f>Daten!F1418</f>
        <v>5640</v>
      </c>
      <c r="G1418" s="27">
        <f t="shared" si="542"/>
        <v>106</v>
      </c>
      <c r="H1418" s="29">
        <f t="shared" si="543"/>
        <v>1.8794326241134751E-2</v>
      </c>
      <c r="I1418" s="21">
        <f t="shared" si="544"/>
        <v>72.751511125412165</v>
      </c>
      <c r="J1418" s="21">
        <f t="shared" si="545"/>
        <v>33.248488874587835</v>
      </c>
      <c r="K1418" s="27">
        <f t="shared" si="546"/>
        <v>-16624.244437293917</v>
      </c>
      <c r="L1418" s="16">
        <f>Daten!G1418</f>
        <v>727</v>
      </c>
      <c r="M1418" s="16">
        <f>Daten!H1418</f>
        <v>3861</v>
      </c>
      <c r="N1418" s="16">
        <f>Daten!I1418</f>
        <v>1158</v>
      </c>
      <c r="O1418" s="28">
        <f t="shared" si="547"/>
        <v>0.48821548821548821</v>
      </c>
      <c r="P1418" s="16">
        <f t="shared" si="548"/>
        <v>2135.178370574371</v>
      </c>
      <c r="Q1418" s="21">
        <f t="shared" si="549"/>
        <v>-250.178370574371</v>
      </c>
      <c r="R1418" s="27">
        <f t="shared" si="550"/>
        <v>-50035.6741148742</v>
      </c>
      <c r="S1418" s="9">
        <f>Daten!K1418</f>
        <v>22479</v>
      </c>
      <c r="T1418" s="9">
        <f>Daten!L1418</f>
        <v>521712</v>
      </c>
      <c r="U1418" s="9">
        <f>Daten!M1418</f>
        <v>1590752</v>
      </c>
      <c r="V1418" s="9">
        <f>Daten!N1418</f>
        <v>500</v>
      </c>
      <c r="W1418" s="9">
        <f>Daten!O1418</f>
        <v>500</v>
      </c>
      <c r="X1418" s="23">
        <f t="shared" si="551"/>
        <v>2134943</v>
      </c>
      <c r="Y1418" s="9">
        <f t="shared" si="552"/>
        <v>2032456.7786184596</v>
      </c>
      <c r="Z1418" s="21">
        <f t="shared" si="553"/>
        <v>102486.22138154041</v>
      </c>
      <c r="AA1418" s="27">
        <f t="shared" si="554"/>
        <v>-10248.622138154042</v>
      </c>
      <c r="AB1418" s="32">
        <f t="shared" si="555"/>
        <v>-76908.540690322159</v>
      </c>
      <c r="AC1418" s="31">
        <f t="shared" si="556"/>
        <v>0</v>
      </c>
      <c r="AG1418" s="26">
        <f t="shared" si="557"/>
        <v>0</v>
      </c>
      <c r="AH1418" s="26">
        <f t="shared" si="558"/>
        <v>0</v>
      </c>
      <c r="AI1418" s="26">
        <f t="shared" si="559"/>
        <v>0</v>
      </c>
      <c r="AJ1418" s="26">
        <f t="shared" si="560"/>
        <v>1</v>
      </c>
      <c r="AK1418" s="26">
        <f t="shared" si="561"/>
        <v>0</v>
      </c>
      <c r="AL1418" s="26">
        <f t="shared" ca="1" si="562"/>
        <v>0</v>
      </c>
      <c r="AM1418" s="26">
        <f t="shared" ca="1" si="563"/>
        <v>0</v>
      </c>
      <c r="AN1418" s="26">
        <f ca="1">IF(AM1418=0,0,COUNTIF($AM$19:AM1418,C1418*10+1))</f>
        <v>0</v>
      </c>
      <c r="AO1418" s="21">
        <f t="shared" ca="1" si="564"/>
        <v>0</v>
      </c>
      <c r="AP1418" s="33">
        <f t="shared" ca="1" si="565"/>
        <v>0</v>
      </c>
      <c r="AR1418" s="111">
        <v>0</v>
      </c>
      <c r="AS1418" s="26"/>
    </row>
    <row r="1419" spans="1:45" x14ac:dyDescent="0.2">
      <c r="A1419" s="15">
        <f>Daten!A1419</f>
        <v>50511</v>
      </c>
      <c r="B1419" s="8" t="str">
        <f>Daten!B1419</f>
        <v>Thomatal</v>
      </c>
      <c r="C1419" s="15">
        <f t="shared" si="541"/>
        <v>5</v>
      </c>
      <c r="D1419" s="10">
        <f>Daten!D1419</f>
        <v>0</v>
      </c>
      <c r="E1419" s="9">
        <f>Daten!E1419</f>
        <v>353</v>
      </c>
      <c r="F1419" s="9">
        <f>Daten!F1419</f>
        <v>321</v>
      </c>
      <c r="G1419" s="27">
        <f t="shared" si="542"/>
        <v>32</v>
      </c>
      <c r="H1419" s="29">
        <f t="shared" si="543"/>
        <v>9.9688473520249218E-2</v>
      </c>
      <c r="I1419" s="21">
        <f t="shared" si="544"/>
        <v>4.1406445161803731</v>
      </c>
      <c r="J1419" s="21">
        <f t="shared" si="545"/>
        <v>27.859355483819627</v>
      </c>
      <c r="K1419" s="27">
        <f t="shared" si="546"/>
        <v>-13929.677741909814</v>
      </c>
      <c r="L1419" s="16">
        <f>Daten!G1419</f>
        <v>63</v>
      </c>
      <c r="M1419" s="16">
        <f>Daten!H1419</f>
        <v>219</v>
      </c>
      <c r="N1419" s="16">
        <f>Daten!I1419</f>
        <v>71</v>
      </c>
      <c r="O1419" s="28">
        <f t="shared" si="547"/>
        <v>0.61187214611872143</v>
      </c>
      <c r="P1419" s="16">
        <f t="shared" si="548"/>
        <v>121.10957346692236</v>
      </c>
      <c r="Q1419" s="21">
        <f t="shared" si="549"/>
        <v>12.890426533077644</v>
      </c>
      <c r="R1419" s="27">
        <f t="shared" si="550"/>
        <v>2578.0853066155287</v>
      </c>
      <c r="S1419" s="9">
        <f>Daten!K1419</f>
        <v>7906</v>
      </c>
      <c r="T1419" s="9">
        <f>Daten!L1419</f>
        <v>26179</v>
      </c>
      <c r="U1419" s="9">
        <f>Daten!M1419</f>
        <v>42581</v>
      </c>
      <c r="V1419" s="9">
        <f>Daten!N1419</f>
        <v>500</v>
      </c>
      <c r="W1419" s="9">
        <f>Daten!O1419</f>
        <v>500</v>
      </c>
      <c r="X1419" s="23">
        <f t="shared" si="551"/>
        <v>76666</v>
      </c>
      <c r="Y1419" s="9">
        <f t="shared" si="552"/>
        <v>124862.03321481313</v>
      </c>
      <c r="Z1419" s="21">
        <f t="shared" si="553"/>
        <v>-48196.033214813127</v>
      </c>
      <c r="AA1419" s="27">
        <f t="shared" si="554"/>
        <v>4819.6033214813133</v>
      </c>
      <c r="AB1419" s="32">
        <f t="shared" si="555"/>
        <v>-6531.9891138129724</v>
      </c>
      <c r="AC1419" s="31">
        <f t="shared" si="556"/>
        <v>0</v>
      </c>
      <c r="AG1419" s="26">
        <f t="shared" si="557"/>
        <v>0</v>
      </c>
      <c r="AH1419" s="26">
        <f t="shared" si="558"/>
        <v>0</v>
      </c>
      <c r="AI1419" s="26">
        <f t="shared" si="559"/>
        <v>0</v>
      </c>
      <c r="AJ1419" s="26">
        <f t="shared" si="560"/>
        <v>1</v>
      </c>
      <c r="AK1419" s="26">
        <f t="shared" si="561"/>
        <v>0</v>
      </c>
      <c r="AL1419" s="26">
        <f t="shared" ca="1" si="562"/>
        <v>0</v>
      </c>
      <c r="AM1419" s="26">
        <f t="shared" ca="1" si="563"/>
        <v>0</v>
      </c>
      <c r="AN1419" s="26">
        <f ca="1">IF(AM1419=0,0,COUNTIF($AM$19:AM1419,C1419*10+1))</f>
        <v>0</v>
      </c>
      <c r="AO1419" s="21">
        <f t="shared" ca="1" si="564"/>
        <v>0</v>
      </c>
      <c r="AP1419" s="33">
        <f t="shared" ca="1" si="565"/>
        <v>0</v>
      </c>
      <c r="AR1419" s="111">
        <v>0</v>
      </c>
      <c r="AS1419" s="26"/>
    </row>
    <row r="1420" spans="1:45" x14ac:dyDescent="0.2">
      <c r="A1420" s="15">
        <f>Daten!A1420</f>
        <v>50512</v>
      </c>
      <c r="B1420" s="8" t="str">
        <f>Daten!B1420</f>
        <v>Tweng</v>
      </c>
      <c r="C1420" s="15">
        <f t="shared" si="541"/>
        <v>5</v>
      </c>
      <c r="D1420" s="10">
        <f>Daten!D1420</f>
        <v>0</v>
      </c>
      <c r="E1420" s="9">
        <f>Daten!E1420</f>
        <v>249</v>
      </c>
      <c r="F1420" s="9">
        <f>Daten!F1420</f>
        <v>271</v>
      </c>
      <c r="G1420" s="27">
        <f t="shared" si="542"/>
        <v>-22</v>
      </c>
      <c r="H1420" s="29">
        <f t="shared" si="543"/>
        <v>-8.1180811808118078E-2</v>
      </c>
      <c r="I1420" s="21">
        <f t="shared" si="544"/>
        <v>3.4956843111678539</v>
      </c>
      <c r="J1420" s="21">
        <f t="shared" si="545"/>
        <v>-25.495684311167853</v>
      </c>
      <c r="K1420" s="27">
        <f t="shared" si="546"/>
        <v>12747.842155583927</v>
      </c>
      <c r="L1420" s="16">
        <f>Daten!G1420</f>
        <v>45</v>
      </c>
      <c r="M1420" s="16">
        <f>Daten!H1420</f>
        <v>157</v>
      </c>
      <c r="N1420" s="16">
        <f>Daten!I1420</f>
        <v>47</v>
      </c>
      <c r="O1420" s="28">
        <f t="shared" si="547"/>
        <v>0.5859872611464968</v>
      </c>
      <c r="P1420" s="16">
        <f t="shared" si="548"/>
        <v>86.82284490551055</v>
      </c>
      <c r="Q1420" s="21">
        <f t="shared" si="549"/>
        <v>5.17715509448945</v>
      </c>
      <c r="R1420" s="27">
        <f t="shared" si="550"/>
        <v>1035.43101889789</v>
      </c>
      <c r="S1420" s="9">
        <f>Daten!K1420</f>
        <v>6539</v>
      </c>
      <c r="T1420" s="9">
        <f>Daten!L1420</f>
        <v>145662</v>
      </c>
      <c r="U1420" s="9">
        <f>Daten!M1420</f>
        <v>595410</v>
      </c>
      <c r="V1420" s="9">
        <f>Daten!N1420</f>
        <v>500</v>
      </c>
      <c r="W1420" s="9">
        <f>Daten!O1420</f>
        <v>500</v>
      </c>
      <c r="X1420" s="23">
        <f t="shared" si="551"/>
        <v>747611</v>
      </c>
      <c r="Y1420" s="9">
        <f t="shared" si="552"/>
        <v>88075.485185519748</v>
      </c>
      <c r="Z1420" s="21">
        <f t="shared" si="553"/>
        <v>659535.51481448021</v>
      </c>
      <c r="AA1420" s="27">
        <f t="shared" si="554"/>
        <v>-65953.551481448027</v>
      </c>
      <c r="AB1420" s="32">
        <f t="shared" si="555"/>
        <v>-52170.278306966211</v>
      </c>
      <c r="AC1420" s="31">
        <f t="shared" si="556"/>
        <v>0</v>
      </c>
      <c r="AG1420" s="26">
        <f t="shared" si="557"/>
        <v>0</v>
      </c>
      <c r="AH1420" s="26">
        <f t="shared" si="558"/>
        <v>0</v>
      </c>
      <c r="AI1420" s="26">
        <f t="shared" si="559"/>
        <v>0</v>
      </c>
      <c r="AJ1420" s="26">
        <f t="shared" si="560"/>
        <v>1</v>
      </c>
      <c r="AK1420" s="26">
        <f t="shared" si="561"/>
        <v>0</v>
      </c>
      <c r="AL1420" s="26">
        <f t="shared" ca="1" si="562"/>
        <v>0</v>
      </c>
      <c r="AM1420" s="26">
        <f t="shared" ca="1" si="563"/>
        <v>0</v>
      </c>
      <c r="AN1420" s="26">
        <f ca="1">IF(AM1420=0,0,COUNTIF($AM$19:AM1420,C1420*10+1))</f>
        <v>0</v>
      </c>
      <c r="AO1420" s="21">
        <f t="shared" ca="1" si="564"/>
        <v>0</v>
      </c>
      <c r="AP1420" s="33">
        <f t="shared" ca="1" si="565"/>
        <v>0</v>
      </c>
      <c r="AR1420" s="111">
        <v>0</v>
      </c>
      <c r="AS1420" s="26"/>
    </row>
    <row r="1421" spans="1:45" x14ac:dyDescent="0.2">
      <c r="A1421" s="15">
        <f>Daten!A1421</f>
        <v>50513</v>
      </c>
      <c r="B1421" s="8" t="str">
        <f>Daten!B1421</f>
        <v>Unternberg</v>
      </c>
      <c r="C1421" s="15">
        <f t="shared" si="541"/>
        <v>5</v>
      </c>
      <c r="D1421" s="10">
        <f>Daten!D1421</f>
        <v>0</v>
      </c>
      <c r="E1421" s="9">
        <f>Daten!E1421</f>
        <v>1014</v>
      </c>
      <c r="F1421" s="9">
        <f>Daten!F1421</f>
        <v>1016</v>
      </c>
      <c r="G1421" s="27">
        <f t="shared" si="542"/>
        <v>-2</v>
      </c>
      <c r="H1421" s="29">
        <f t="shared" si="543"/>
        <v>-1.968503937007874E-3</v>
      </c>
      <c r="I1421" s="21">
        <f t="shared" si="544"/>
        <v>13.105591365854389</v>
      </c>
      <c r="J1421" s="21">
        <f t="shared" si="545"/>
        <v>-15.105591365854389</v>
      </c>
      <c r="K1421" s="27">
        <f t="shared" si="546"/>
        <v>7552.7956829271943</v>
      </c>
      <c r="L1421" s="16">
        <f>Daten!G1421</f>
        <v>171</v>
      </c>
      <c r="M1421" s="16">
        <f>Daten!H1421</f>
        <v>664</v>
      </c>
      <c r="N1421" s="16">
        <f>Daten!I1421</f>
        <v>179</v>
      </c>
      <c r="O1421" s="28">
        <f t="shared" si="547"/>
        <v>0.52710843373493976</v>
      </c>
      <c r="P1421" s="16">
        <f t="shared" si="548"/>
        <v>367.19980265770067</v>
      </c>
      <c r="Q1421" s="21">
        <f t="shared" si="549"/>
        <v>-17.199802657700673</v>
      </c>
      <c r="R1421" s="27">
        <f t="shared" si="550"/>
        <v>-3439.9605315401345</v>
      </c>
      <c r="S1421" s="9">
        <f>Daten!K1421</f>
        <v>3988</v>
      </c>
      <c r="T1421" s="9">
        <f>Daten!L1421</f>
        <v>75965</v>
      </c>
      <c r="U1421" s="9">
        <f>Daten!M1421</f>
        <v>521249</v>
      </c>
      <c r="V1421" s="9">
        <f>Daten!N1421</f>
        <v>500</v>
      </c>
      <c r="W1421" s="9">
        <f>Daten!O1421</f>
        <v>500</v>
      </c>
      <c r="X1421" s="23">
        <f t="shared" si="551"/>
        <v>601202</v>
      </c>
      <c r="Y1421" s="9">
        <f t="shared" si="552"/>
        <v>358668.84328561055</v>
      </c>
      <c r="Z1421" s="21">
        <f t="shared" si="553"/>
        <v>242533.15671438945</v>
      </c>
      <c r="AA1421" s="27">
        <f t="shared" si="554"/>
        <v>-24253.315671438948</v>
      </c>
      <c r="AB1421" s="32">
        <f t="shared" si="555"/>
        <v>-20140.480520051889</v>
      </c>
      <c r="AC1421" s="31">
        <f t="shared" si="556"/>
        <v>0</v>
      </c>
      <c r="AG1421" s="26">
        <f t="shared" si="557"/>
        <v>0</v>
      </c>
      <c r="AH1421" s="26">
        <f t="shared" si="558"/>
        <v>0</v>
      </c>
      <c r="AI1421" s="26">
        <f t="shared" si="559"/>
        <v>0</v>
      </c>
      <c r="AJ1421" s="26">
        <f t="shared" si="560"/>
        <v>1</v>
      </c>
      <c r="AK1421" s="26">
        <f t="shared" si="561"/>
        <v>0</v>
      </c>
      <c r="AL1421" s="26">
        <f t="shared" ca="1" si="562"/>
        <v>0</v>
      </c>
      <c r="AM1421" s="26">
        <f t="shared" ca="1" si="563"/>
        <v>0</v>
      </c>
      <c r="AN1421" s="26">
        <f ca="1">IF(AM1421=0,0,COUNTIF($AM$19:AM1421,C1421*10+1))</f>
        <v>0</v>
      </c>
      <c r="AO1421" s="21">
        <f t="shared" ca="1" si="564"/>
        <v>0</v>
      </c>
      <c r="AP1421" s="33">
        <f t="shared" ca="1" si="565"/>
        <v>0</v>
      </c>
      <c r="AR1421" s="111">
        <v>0</v>
      </c>
      <c r="AS1421" s="26"/>
    </row>
    <row r="1422" spans="1:45" x14ac:dyDescent="0.2">
      <c r="A1422" s="15">
        <f>Daten!A1422</f>
        <v>50514</v>
      </c>
      <c r="B1422" s="8" t="str">
        <f>Daten!B1422</f>
        <v>Weißpriach</v>
      </c>
      <c r="C1422" s="15">
        <f t="shared" si="541"/>
        <v>5</v>
      </c>
      <c r="D1422" s="10">
        <f>Daten!D1422</f>
        <v>0</v>
      </c>
      <c r="E1422" s="9">
        <f>Daten!E1422</f>
        <v>310</v>
      </c>
      <c r="F1422" s="9">
        <f>Daten!F1422</f>
        <v>301</v>
      </c>
      <c r="G1422" s="27">
        <f t="shared" si="542"/>
        <v>9</v>
      </c>
      <c r="H1422" s="29">
        <f t="shared" si="543"/>
        <v>2.9900332225913623E-2</v>
      </c>
      <c r="I1422" s="21">
        <f t="shared" si="544"/>
        <v>3.8826604341753654</v>
      </c>
      <c r="J1422" s="21">
        <f t="shared" si="545"/>
        <v>5.1173395658246346</v>
      </c>
      <c r="K1422" s="27">
        <f t="shared" si="546"/>
        <v>-2558.6697829123173</v>
      </c>
      <c r="L1422" s="16">
        <f>Daten!G1422</f>
        <v>54</v>
      </c>
      <c r="M1422" s="16">
        <f>Daten!H1422</f>
        <v>195</v>
      </c>
      <c r="N1422" s="16">
        <f>Daten!I1422</f>
        <v>61</v>
      </c>
      <c r="O1422" s="28">
        <f t="shared" si="547"/>
        <v>0.58974358974358976</v>
      </c>
      <c r="P1422" s="16">
        <f t="shared" si="548"/>
        <v>107.83729144315004</v>
      </c>
      <c r="Q1422" s="21">
        <f t="shared" si="549"/>
        <v>7.1627085568499638</v>
      </c>
      <c r="R1422" s="27">
        <f t="shared" si="550"/>
        <v>1432.5417113699928</v>
      </c>
      <c r="S1422" s="9">
        <f>Daten!K1422</f>
        <v>4597</v>
      </c>
      <c r="T1422" s="9">
        <f>Daten!L1422</f>
        <v>25901</v>
      </c>
      <c r="U1422" s="9">
        <f>Daten!M1422</f>
        <v>65651</v>
      </c>
      <c r="V1422" s="9">
        <f>Daten!N1422</f>
        <v>500</v>
      </c>
      <c r="W1422" s="9">
        <f>Daten!O1422</f>
        <v>500</v>
      </c>
      <c r="X1422" s="23">
        <f t="shared" si="551"/>
        <v>96149</v>
      </c>
      <c r="Y1422" s="9">
        <f t="shared" si="552"/>
        <v>109652.21047193221</v>
      </c>
      <c r="Z1422" s="21">
        <f t="shared" si="553"/>
        <v>-13503.210471932209</v>
      </c>
      <c r="AA1422" s="27">
        <f t="shared" si="554"/>
        <v>1350.3210471932209</v>
      </c>
      <c r="AB1422" s="32">
        <f t="shared" si="555"/>
        <v>224.19297565089641</v>
      </c>
      <c r="AC1422" s="31">
        <f t="shared" si="556"/>
        <v>224.19297565089641</v>
      </c>
      <c r="AG1422" s="26">
        <f t="shared" si="557"/>
        <v>-2558.6697829123173</v>
      </c>
      <c r="AH1422" s="26">
        <f t="shared" si="558"/>
        <v>1350.3210471932209</v>
      </c>
      <c r="AI1422" s="26">
        <f t="shared" si="559"/>
        <v>-1208.3487357190963</v>
      </c>
      <c r="AJ1422" s="26">
        <f t="shared" si="560"/>
        <v>1</v>
      </c>
      <c r="AK1422" s="26">
        <f t="shared" si="561"/>
        <v>0</v>
      </c>
      <c r="AL1422" s="26">
        <f t="shared" ca="1" si="562"/>
        <v>0</v>
      </c>
      <c r="AM1422" s="26">
        <f t="shared" ca="1" si="563"/>
        <v>0</v>
      </c>
      <c r="AN1422" s="26">
        <f ca="1">IF(AM1422=0,0,COUNTIF($AM$19:AM1422,C1422*10+1))</f>
        <v>0</v>
      </c>
      <c r="AO1422" s="21">
        <f t="shared" ca="1" si="564"/>
        <v>0</v>
      </c>
      <c r="AP1422" s="33">
        <f t="shared" ca="1" si="565"/>
        <v>0</v>
      </c>
      <c r="AR1422" s="111">
        <v>0</v>
      </c>
      <c r="AS1422" s="26"/>
    </row>
    <row r="1423" spans="1:45" x14ac:dyDescent="0.2">
      <c r="A1423" s="15">
        <f>Daten!A1423</f>
        <v>50515</v>
      </c>
      <c r="B1423" s="8" t="str">
        <f>Daten!B1423</f>
        <v>Zederhaus</v>
      </c>
      <c r="C1423" s="15">
        <f t="shared" si="541"/>
        <v>5</v>
      </c>
      <c r="D1423" s="10">
        <f>Daten!D1423</f>
        <v>0</v>
      </c>
      <c r="E1423" s="9">
        <f>Daten!E1423</f>
        <v>1176</v>
      </c>
      <c r="F1423" s="9">
        <f>Daten!F1423</f>
        <v>1184</v>
      </c>
      <c r="G1423" s="27">
        <f t="shared" si="542"/>
        <v>-8</v>
      </c>
      <c r="H1423" s="29">
        <f t="shared" si="543"/>
        <v>-6.7567567567567571E-3</v>
      </c>
      <c r="I1423" s="21">
        <f t="shared" si="544"/>
        <v>15.272657654696454</v>
      </c>
      <c r="J1423" s="21">
        <f t="shared" si="545"/>
        <v>-23.272657654696452</v>
      </c>
      <c r="K1423" s="27">
        <f t="shared" si="546"/>
        <v>11636.328827348227</v>
      </c>
      <c r="L1423" s="16">
        <f>Daten!G1423</f>
        <v>193</v>
      </c>
      <c r="M1423" s="16">
        <f>Daten!H1423</f>
        <v>763</v>
      </c>
      <c r="N1423" s="16">
        <f>Daten!I1423</f>
        <v>220</v>
      </c>
      <c r="O1423" s="28">
        <f t="shared" si="547"/>
        <v>0.54128440366972475</v>
      </c>
      <c r="P1423" s="16">
        <f t="shared" si="548"/>
        <v>421.94796600576143</v>
      </c>
      <c r="Q1423" s="21">
        <f t="shared" si="549"/>
        <v>-8.9479660057614296</v>
      </c>
      <c r="R1423" s="27">
        <f t="shared" si="550"/>
        <v>-1789.5932011522859</v>
      </c>
      <c r="S1423" s="9">
        <f>Daten!K1423</f>
        <v>9791</v>
      </c>
      <c r="T1423" s="9">
        <f>Daten!L1423</f>
        <v>59715</v>
      </c>
      <c r="U1423" s="9">
        <f>Daten!M1423</f>
        <v>107044</v>
      </c>
      <c r="V1423" s="9">
        <f>Daten!N1423</f>
        <v>500</v>
      </c>
      <c r="W1423" s="9">
        <f>Daten!O1423</f>
        <v>500</v>
      </c>
      <c r="X1423" s="23">
        <f t="shared" si="551"/>
        <v>176550</v>
      </c>
      <c r="Y1423" s="9">
        <f t="shared" si="552"/>
        <v>415970.96617739444</v>
      </c>
      <c r="Z1423" s="21">
        <f t="shared" si="553"/>
        <v>-239420.96617739444</v>
      </c>
      <c r="AA1423" s="27">
        <f t="shared" si="554"/>
        <v>23942.096617739444</v>
      </c>
      <c r="AB1423" s="32">
        <f t="shared" si="555"/>
        <v>33788.832243935387</v>
      </c>
      <c r="AC1423" s="31">
        <f t="shared" si="556"/>
        <v>33788.832243935387</v>
      </c>
      <c r="AG1423" s="26">
        <f t="shared" si="557"/>
        <v>11636.328827348227</v>
      </c>
      <c r="AH1423" s="26">
        <f t="shared" si="558"/>
        <v>23942.096617739444</v>
      </c>
      <c r="AI1423" s="26">
        <f t="shared" si="559"/>
        <v>35578.425445087669</v>
      </c>
      <c r="AJ1423" s="26">
        <f t="shared" si="560"/>
        <v>1</v>
      </c>
      <c r="AK1423" s="26">
        <f t="shared" si="561"/>
        <v>35578.425445087669</v>
      </c>
      <c r="AL1423" s="26">
        <f t="shared" ca="1" si="562"/>
        <v>73777</v>
      </c>
      <c r="AM1423" s="26">
        <f t="shared" ca="1" si="563"/>
        <v>51</v>
      </c>
      <c r="AN1423" s="26">
        <f ca="1">IF(AM1423=0,0,COUNTIF($AM$19:AM1423,C1423*10+1))</f>
        <v>29</v>
      </c>
      <c r="AO1423" s="21">
        <f t="shared" ca="1" si="564"/>
        <v>0</v>
      </c>
      <c r="AP1423" s="33">
        <f t="shared" ca="1" si="565"/>
        <v>73777</v>
      </c>
      <c r="AR1423" s="111">
        <v>33347</v>
      </c>
      <c r="AS1423" s="26"/>
    </row>
    <row r="1424" spans="1:45" x14ac:dyDescent="0.2">
      <c r="A1424" s="15">
        <f>Daten!A1424</f>
        <v>50601</v>
      </c>
      <c r="B1424" s="8" t="str">
        <f>Daten!B1424</f>
        <v>Bramberg am Wildkogel</v>
      </c>
      <c r="C1424" s="15">
        <f t="shared" si="541"/>
        <v>5</v>
      </c>
      <c r="D1424" s="10">
        <f>Daten!D1424</f>
        <v>0</v>
      </c>
      <c r="E1424" s="9">
        <f>Daten!E1424</f>
        <v>3938</v>
      </c>
      <c r="F1424" s="9">
        <f>Daten!F1424</f>
        <v>3938</v>
      </c>
      <c r="G1424" s="27">
        <f t="shared" si="542"/>
        <v>0</v>
      </c>
      <c r="H1424" s="29">
        <f t="shared" si="543"/>
        <v>0</v>
      </c>
      <c r="I1424" s="21">
        <f t="shared" si="544"/>
        <v>50.797065746786011</v>
      </c>
      <c r="J1424" s="21">
        <f t="shared" si="545"/>
        <v>-50.797065746786011</v>
      </c>
      <c r="K1424" s="27">
        <f t="shared" si="546"/>
        <v>25398.532873393004</v>
      </c>
      <c r="L1424" s="16">
        <f>Daten!G1424</f>
        <v>615</v>
      </c>
      <c r="M1424" s="16">
        <f>Daten!H1424</f>
        <v>2601</v>
      </c>
      <c r="N1424" s="16">
        <f>Daten!I1424</f>
        <v>722</v>
      </c>
      <c r="O1424" s="28">
        <f t="shared" si="547"/>
        <v>0.51403306420607464</v>
      </c>
      <c r="P1424" s="16">
        <f t="shared" si="548"/>
        <v>1438.3835643263244</v>
      </c>
      <c r="Q1424" s="21">
        <f t="shared" si="549"/>
        <v>-101.3835643263244</v>
      </c>
      <c r="R1424" s="27">
        <f t="shared" si="550"/>
        <v>-20276.712865264883</v>
      </c>
      <c r="S1424" s="9">
        <f>Daten!K1424</f>
        <v>13381</v>
      </c>
      <c r="T1424" s="9">
        <f>Daten!L1424</f>
        <v>333005</v>
      </c>
      <c r="U1424" s="9">
        <f>Daten!M1424</f>
        <v>906776</v>
      </c>
      <c r="V1424" s="9">
        <f>Daten!N1424</f>
        <v>500</v>
      </c>
      <c r="W1424" s="9">
        <f>Daten!O1424</f>
        <v>500</v>
      </c>
      <c r="X1424" s="23">
        <f t="shared" si="551"/>
        <v>1253162</v>
      </c>
      <c r="Y1424" s="9">
        <f t="shared" si="552"/>
        <v>1392936.7898015131</v>
      </c>
      <c r="Z1424" s="21">
        <f t="shared" si="553"/>
        <v>-139774.78980151308</v>
      </c>
      <c r="AA1424" s="27">
        <f t="shared" si="554"/>
        <v>13977.478980151309</v>
      </c>
      <c r="AB1424" s="32">
        <f t="shared" si="555"/>
        <v>19099.298988279428</v>
      </c>
      <c r="AC1424" s="31">
        <f t="shared" si="556"/>
        <v>19099.298988279428</v>
      </c>
      <c r="AG1424" s="26">
        <f t="shared" si="557"/>
        <v>25398.532873393004</v>
      </c>
      <c r="AH1424" s="26">
        <f t="shared" si="558"/>
        <v>13977.478980151309</v>
      </c>
      <c r="AI1424" s="26">
        <f t="shared" si="559"/>
        <v>39376.011853544311</v>
      </c>
      <c r="AJ1424" s="26">
        <f t="shared" si="560"/>
        <v>1</v>
      </c>
      <c r="AK1424" s="26">
        <f t="shared" si="561"/>
        <v>39376.011853544311</v>
      </c>
      <c r="AL1424" s="26">
        <f t="shared" ca="1" si="562"/>
        <v>81652</v>
      </c>
      <c r="AM1424" s="26">
        <f t="shared" ca="1" si="563"/>
        <v>51</v>
      </c>
      <c r="AN1424" s="26">
        <f ca="1">IF(AM1424=0,0,COUNTIF($AM$19:AM1424,C1424*10+1))</f>
        <v>30</v>
      </c>
      <c r="AO1424" s="21">
        <f t="shared" ca="1" si="564"/>
        <v>0</v>
      </c>
      <c r="AP1424" s="33">
        <f t="shared" ca="1" si="565"/>
        <v>81652</v>
      </c>
      <c r="AR1424" s="111">
        <v>36907</v>
      </c>
      <c r="AS1424" s="26"/>
    </row>
    <row r="1425" spans="1:45" x14ac:dyDescent="0.2">
      <c r="A1425" s="15">
        <f>Daten!A1425</f>
        <v>50602</v>
      </c>
      <c r="B1425" s="8" t="str">
        <f>Daten!B1425</f>
        <v>Bruck an der Großglocknerstraße</v>
      </c>
      <c r="C1425" s="15">
        <f t="shared" si="541"/>
        <v>5</v>
      </c>
      <c r="D1425" s="10">
        <f>Daten!D1425</f>
        <v>0</v>
      </c>
      <c r="E1425" s="9">
        <f>Daten!E1425</f>
        <v>4786</v>
      </c>
      <c r="F1425" s="9">
        <f>Daten!F1425</f>
        <v>4613</v>
      </c>
      <c r="G1425" s="27">
        <f t="shared" si="542"/>
        <v>173</v>
      </c>
      <c r="H1425" s="29">
        <f t="shared" si="543"/>
        <v>3.7502709733362234E-2</v>
      </c>
      <c r="I1425" s="21">
        <f t="shared" si="544"/>
        <v>59.504028514455023</v>
      </c>
      <c r="J1425" s="21">
        <f t="shared" si="545"/>
        <v>113.49597148554497</v>
      </c>
      <c r="K1425" s="27">
        <f t="shared" si="546"/>
        <v>-56747.985742772486</v>
      </c>
      <c r="L1425" s="16">
        <f>Daten!G1425</f>
        <v>732</v>
      </c>
      <c r="M1425" s="16">
        <f>Daten!H1425</f>
        <v>3141</v>
      </c>
      <c r="N1425" s="16">
        <f>Daten!I1425</f>
        <v>913</v>
      </c>
      <c r="O1425" s="28">
        <f t="shared" si="547"/>
        <v>0.52371856096784464</v>
      </c>
      <c r="P1425" s="16">
        <f t="shared" si="548"/>
        <v>1737.0099098612013</v>
      </c>
      <c r="Q1425" s="21">
        <f t="shared" si="549"/>
        <v>-92.009909861201322</v>
      </c>
      <c r="R1425" s="27">
        <f t="shared" si="550"/>
        <v>-18401.981972240264</v>
      </c>
      <c r="S1425" s="9">
        <f>Daten!K1425</f>
        <v>12315</v>
      </c>
      <c r="T1425" s="9">
        <f>Daten!L1425</f>
        <v>363838</v>
      </c>
      <c r="U1425" s="9">
        <f>Daten!M1425</f>
        <v>1402262</v>
      </c>
      <c r="V1425" s="9">
        <f>Daten!N1425</f>
        <v>500</v>
      </c>
      <c r="W1425" s="9">
        <f>Daten!O1425</f>
        <v>500</v>
      </c>
      <c r="X1425" s="23">
        <f t="shared" si="551"/>
        <v>1778415</v>
      </c>
      <c r="Y1425" s="9">
        <f t="shared" si="552"/>
        <v>1692888.6429634439</v>
      </c>
      <c r="Z1425" s="21">
        <f t="shared" si="553"/>
        <v>85526.357036556117</v>
      </c>
      <c r="AA1425" s="27">
        <f t="shared" si="554"/>
        <v>-8552.6357036556128</v>
      </c>
      <c r="AB1425" s="32">
        <f t="shared" si="555"/>
        <v>-83702.603418668368</v>
      </c>
      <c r="AC1425" s="31">
        <f t="shared" si="556"/>
        <v>0</v>
      </c>
      <c r="AG1425" s="26">
        <f t="shared" si="557"/>
        <v>0</v>
      </c>
      <c r="AH1425" s="26">
        <f t="shared" si="558"/>
        <v>0</v>
      </c>
      <c r="AI1425" s="26">
        <f t="shared" si="559"/>
        <v>0</v>
      </c>
      <c r="AJ1425" s="26">
        <f t="shared" si="560"/>
        <v>1</v>
      </c>
      <c r="AK1425" s="26">
        <f t="shared" si="561"/>
        <v>0</v>
      </c>
      <c r="AL1425" s="26">
        <f t="shared" ca="1" si="562"/>
        <v>0</v>
      </c>
      <c r="AM1425" s="26">
        <f t="shared" ca="1" si="563"/>
        <v>0</v>
      </c>
      <c r="AN1425" s="26">
        <f ca="1">IF(AM1425=0,0,COUNTIF($AM$19:AM1425,C1425*10+1))</f>
        <v>0</v>
      </c>
      <c r="AO1425" s="21">
        <f t="shared" ca="1" si="564"/>
        <v>0</v>
      </c>
      <c r="AP1425" s="33">
        <f t="shared" ca="1" si="565"/>
        <v>0</v>
      </c>
      <c r="AR1425" s="111">
        <v>0</v>
      </c>
      <c r="AS1425" s="26"/>
    </row>
    <row r="1426" spans="1:45" x14ac:dyDescent="0.2">
      <c r="A1426" s="15">
        <f>Daten!A1426</f>
        <v>50603</v>
      </c>
      <c r="B1426" s="8" t="str">
        <f>Daten!B1426</f>
        <v>Dienten am Hochkönig</v>
      </c>
      <c r="C1426" s="15">
        <f t="shared" si="541"/>
        <v>5</v>
      </c>
      <c r="D1426" s="10">
        <f>Daten!D1426</f>
        <v>0</v>
      </c>
      <c r="E1426" s="9">
        <f>Daten!E1426</f>
        <v>740</v>
      </c>
      <c r="F1426" s="9">
        <f>Daten!F1426</f>
        <v>765</v>
      </c>
      <c r="G1426" s="27">
        <f t="shared" si="542"/>
        <v>-25</v>
      </c>
      <c r="H1426" s="29">
        <f t="shared" si="543"/>
        <v>-3.2679738562091505E-2</v>
      </c>
      <c r="I1426" s="21">
        <f t="shared" si="544"/>
        <v>9.8678911366915436</v>
      </c>
      <c r="J1426" s="21">
        <f t="shared" si="545"/>
        <v>-34.86789113669154</v>
      </c>
      <c r="K1426" s="27">
        <f t="shared" si="546"/>
        <v>17433.945568345771</v>
      </c>
      <c r="L1426" s="16">
        <f>Daten!G1426</f>
        <v>97</v>
      </c>
      <c r="M1426" s="16">
        <f>Daten!H1426</f>
        <v>480</v>
      </c>
      <c r="N1426" s="16">
        <f>Daten!I1426</f>
        <v>163</v>
      </c>
      <c r="O1426" s="28">
        <f t="shared" si="547"/>
        <v>0.54166666666666663</v>
      </c>
      <c r="P1426" s="16">
        <f t="shared" si="548"/>
        <v>265.44564047544623</v>
      </c>
      <c r="Q1426" s="21">
        <f t="shared" si="549"/>
        <v>-5.4456404754462255</v>
      </c>
      <c r="R1426" s="27">
        <f t="shared" si="550"/>
        <v>-1089.1280950892451</v>
      </c>
      <c r="S1426" s="9">
        <f>Daten!K1426</f>
        <v>9050</v>
      </c>
      <c r="T1426" s="9">
        <f>Daten!L1426</f>
        <v>98448</v>
      </c>
      <c r="U1426" s="9">
        <f>Daten!M1426</f>
        <v>235190</v>
      </c>
      <c r="V1426" s="9">
        <f>Daten!N1426</f>
        <v>500</v>
      </c>
      <c r="W1426" s="9">
        <f>Daten!O1426</f>
        <v>500</v>
      </c>
      <c r="X1426" s="23">
        <f t="shared" si="551"/>
        <v>342688</v>
      </c>
      <c r="Y1426" s="9">
        <f t="shared" si="552"/>
        <v>261750.43790074141</v>
      </c>
      <c r="Z1426" s="21">
        <f t="shared" si="553"/>
        <v>80937.56209925859</v>
      </c>
      <c r="AA1426" s="27">
        <f t="shared" si="554"/>
        <v>-8093.7562099258594</v>
      </c>
      <c r="AB1426" s="32">
        <f t="shared" si="555"/>
        <v>8251.0612633306664</v>
      </c>
      <c r="AC1426" s="31">
        <f t="shared" si="556"/>
        <v>8251.0612633306664</v>
      </c>
      <c r="AG1426" s="26">
        <f t="shared" si="557"/>
        <v>17433.945568345771</v>
      </c>
      <c r="AH1426" s="26">
        <f t="shared" si="558"/>
        <v>-8093.7562099258594</v>
      </c>
      <c r="AI1426" s="26">
        <f t="shared" si="559"/>
        <v>9340.1893584199115</v>
      </c>
      <c r="AJ1426" s="26">
        <f t="shared" si="560"/>
        <v>1</v>
      </c>
      <c r="AK1426" s="26">
        <f t="shared" si="561"/>
        <v>9340.1893584199115</v>
      </c>
      <c r="AL1426" s="26">
        <f t="shared" ca="1" si="562"/>
        <v>19368</v>
      </c>
      <c r="AM1426" s="26">
        <f t="shared" ca="1" si="563"/>
        <v>51</v>
      </c>
      <c r="AN1426" s="26">
        <f ca="1">IF(AM1426=0,0,COUNTIF($AM$19:AM1426,C1426*10+1))</f>
        <v>31</v>
      </c>
      <c r="AO1426" s="21">
        <f t="shared" ca="1" si="564"/>
        <v>0</v>
      </c>
      <c r="AP1426" s="33">
        <f t="shared" ca="1" si="565"/>
        <v>19368</v>
      </c>
      <c r="AR1426" s="111">
        <v>8754</v>
      </c>
      <c r="AS1426" s="26"/>
    </row>
    <row r="1427" spans="1:45" x14ac:dyDescent="0.2">
      <c r="A1427" s="15">
        <f>Daten!A1427</f>
        <v>50604</v>
      </c>
      <c r="B1427" s="8" t="str">
        <f>Daten!B1427</f>
        <v>Fusch an der Großglocknerstraße</v>
      </c>
      <c r="C1427" s="15">
        <f t="shared" ref="C1427:C1490" si="566">INT(A1427/10000)</f>
        <v>5</v>
      </c>
      <c r="D1427" s="10">
        <f>Daten!D1427</f>
        <v>0</v>
      </c>
      <c r="E1427" s="9">
        <f>Daten!E1427</f>
        <v>714</v>
      </c>
      <c r="F1427" s="9">
        <f>Daten!F1427</f>
        <v>697</v>
      </c>
      <c r="G1427" s="27">
        <f t="shared" ref="G1427:G1490" si="567">E1427-F1427</f>
        <v>17</v>
      </c>
      <c r="H1427" s="29">
        <f t="shared" ref="H1427:H1490" si="568">G1427/F1427</f>
        <v>2.4390243902439025E-2</v>
      </c>
      <c r="I1427" s="21">
        <f t="shared" ref="I1427:I1490" si="569">F1427*$I$6</f>
        <v>8.9907452578745168</v>
      </c>
      <c r="J1427" s="21">
        <f t="shared" ref="J1427:J1490" si="570">G1427-I1427</f>
        <v>8.0092547421254832</v>
      </c>
      <c r="K1427" s="27">
        <f t="shared" ref="K1427:K1490" si="571">-J1427*$K$5</f>
        <v>-4004.6273710627415</v>
      </c>
      <c r="L1427" s="16">
        <f>Daten!G1427</f>
        <v>123</v>
      </c>
      <c r="M1427" s="16">
        <f>Daten!H1427</f>
        <v>456</v>
      </c>
      <c r="N1427" s="16">
        <f>Daten!I1427</f>
        <v>135</v>
      </c>
      <c r="O1427" s="28">
        <f t="shared" ref="O1427:O1490" si="572">(L1427+N1427)/M1427</f>
        <v>0.56578947368421051</v>
      </c>
      <c r="P1427" s="16">
        <f t="shared" ref="P1427:P1490" si="573">M1427*$P$6</f>
        <v>252.17335845167395</v>
      </c>
      <c r="Q1427" s="21">
        <f t="shared" ref="Q1427:Q1490" si="574">L1427+N1427-P1427</f>
        <v>5.8266415483260516</v>
      </c>
      <c r="R1427" s="27">
        <f t="shared" ref="R1427:R1490" si="575">Q1427*$R$5</f>
        <v>1165.3283096652103</v>
      </c>
      <c r="S1427" s="9">
        <f>Daten!K1427</f>
        <v>9796</v>
      </c>
      <c r="T1427" s="9">
        <f>Daten!L1427</f>
        <v>61484</v>
      </c>
      <c r="U1427" s="9">
        <f>Daten!M1427</f>
        <v>186207</v>
      </c>
      <c r="V1427" s="9">
        <f>Daten!N1427</f>
        <v>500</v>
      </c>
      <c r="W1427" s="9">
        <f>Daten!O1427</f>
        <v>500</v>
      </c>
      <c r="X1427" s="23">
        <f t="shared" ref="X1427:X1490" si="576">S1427/V1427*500+T1427/W1427*500+U1427</f>
        <v>257487</v>
      </c>
      <c r="Y1427" s="9">
        <f t="shared" ref="Y1427:Y1490" si="577">E1427*$Y$6</f>
        <v>252553.80089341805</v>
      </c>
      <c r="Z1427" s="21">
        <f t="shared" ref="Z1427:Z1490" si="578">X1427-Y1427</f>
        <v>4933.1991065819457</v>
      </c>
      <c r="AA1427" s="27">
        <f t="shared" ref="AA1427:AA1490" si="579">-Z1427*$AA$5</f>
        <v>-493.3199106581946</v>
      </c>
      <c r="AB1427" s="32">
        <f t="shared" ref="AB1427:AB1490" si="580">K1427+R1427+AA1427</f>
        <v>-3332.6189720557259</v>
      </c>
      <c r="AC1427" s="31">
        <f t="shared" ref="AC1427:AC1490" si="581">MAX(0,AB1427)</f>
        <v>0</v>
      </c>
      <c r="AG1427" s="26">
        <f t="shared" ref="AG1427:AG1490" si="582">IF(AB1427&gt;0,K1427,0)</f>
        <v>0</v>
      </c>
      <c r="AH1427" s="26">
        <f t="shared" ref="AH1427:AH1490" si="583">IF(AB1427&gt;0,AA1427,0)</f>
        <v>0</v>
      </c>
      <c r="AI1427" s="26">
        <f t="shared" ref="AI1427:AI1490" si="584">AG1427+AH1427</f>
        <v>0</v>
      </c>
      <c r="AJ1427" s="26">
        <f t="shared" ref="AJ1427:AJ1490" si="585">IF(AND(V1427=500,W1427=500),1,0)</f>
        <v>1</v>
      </c>
      <c r="AK1427" s="26">
        <f t="shared" ref="AK1427:AK1490" si="586">IF(AND(AJ1427=1,AI1427&gt;=E1427*$AK$5),AI1427,0)</f>
        <v>0</v>
      </c>
      <c r="AL1427" s="26">
        <f t="shared" ref="AL1427:AL1490" ca="1" si="587">IF(OFFSET($AK$6,C1427,0)=0,0,ROUND(AK1427*OFFSET($AF$6,C1427,0)/OFFSET($AK$6,C1427,0),0))</f>
        <v>0</v>
      </c>
      <c r="AM1427" s="26">
        <f t="shared" ref="AM1427:AM1490" ca="1" si="588">IF(AL1427&gt;0,C1427*10+1,0)</f>
        <v>0</v>
      </c>
      <c r="AN1427" s="26">
        <f ca="1">IF(AM1427=0,0,COUNTIF($AM$19:AM1427,C1427*10+1))</f>
        <v>0</v>
      </c>
      <c r="AO1427" s="21">
        <f t="shared" ref="AO1427:AO1490" ca="1" si="589">IF(AN1427=1,OFFSET($AF$6,C1427,0)-OFFSET($AL$6,C1427,0),0)</f>
        <v>0</v>
      </c>
      <c r="AP1427" s="33">
        <f t="shared" ref="AP1427:AP1490" ca="1" si="590">AL1427+AO1427</f>
        <v>0</v>
      </c>
      <c r="AR1427" s="111">
        <v>0</v>
      </c>
      <c r="AS1427" s="26"/>
    </row>
    <row r="1428" spans="1:45" x14ac:dyDescent="0.2">
      <c r="A1428" s="15">
        <f>Daten!A1428</f>
        <v>50605</v>
      </c>
      <c r="B1428" s="8" t="str">
        <f>Daten!B1428</f>
        <v>Hollersbach im Pinzgau</v>
      </c>
      <c r="C1428" s="15">
        <f t="shared" si="566"/>
        <v>5</v>
      </c>
      <c r="D1428" s="10">
        <f>Daten!D1428</f>
        <v>0</v>
      </c>
      <c r="E1428" s="9">
        <f>Daten!E1428</f>
        <v>1242</v>
      </c>
      <c r="F1428" s="9">
        <f>Daten!F1428</f>
        <v>1150</v>
      </c>
      <c r="G1428" s="27">
        <f t="shared" si="567"/>
        <v>92</v>
      </c>
      <c r="H1428" s="29">
        <f t="shared" si="568"/>
        <v>0.08</v>
      </c>
      <c r="I1428" s="21">
        <f t="shared" si="569"/>
        <v>14.834084715287942</v>
      </c>
      <c r="J1428" s="21">
        <f t="shared" si="570"/>
        <v>77.165915284712057</v>
      </c>
      <c r="K1428" s="27">
        <f t="shared" si="571"/>
        <v>-38582.957642356028</v>
      </c>
      <c r="L1428" s="16">
        <f>Daten!G1428</f>
        <v>190</v>
      </c>
      <c r="M1428" s="16">
        <f>Daten!H1428</f>
        <v>824</v>
      </c>
      <c r="N1428" s="16">
        <f>Daten!I1428</f>
        <v>228</v>
      </c>
      <c r="O1428" s="28">
        <f t="shared" si="572"/>
        <v>0.50728155339805825</v>
      </c>
      <c r="P1428" s="16">
        <f t="shared" si="573"/>
        <v>455.68168281618273</v>
      </c>
      <c r="Q1428" s="21">
        <f t="shared" si="574"/>
        <v>-37.681682816182729</v>
      </c>
      <c r="R1428" s="27">
        <f t="shared" si="575"/>
        <v>-7536.3365632365458</v>
      </c>
      <c r="S1428" s="9">
        <f>Daten!K1428</f>
        <v>5113</v>
      </c>
      <c r="T1428" s="9">
        <f>Daten!L1428</f>
        <v>109754</v>
      </c>
      <c r="U1428" s="9">
        <f>Daten!M1428</f>
        <v>533387</v>
      </c>
      <c r="V1428" s="9">
        <f>Daten!N1428</f>
        <v>500</v>
      </c>
      <c r="W1428" s="9">
        <f>Daten!O1428</f>
        <v>500</v>
      </c>
      <c r="X1428" s="23">
        <f t="shared" si="576"/>
        <v>648254</v>
      </c>
      <c r="Y1428" s="9">
        <f t="shared" si="577"/>
        <v>439316.27550367679</v>
      </c>
      <c r="Z1428" s="21">
        <f t="shared" si="578"/>
        <v>208937.72449632321</v>
      </c>
      <c r="AA1428" s="27">
        <f t="shared" si="579"/>
        <v>-20893.772449632321</v>
      </c>
      <c r="AB1428" s="32">
        <f t="shared" si="580"/>
        <v>-67013.066655224888</v>
      </c>
      <c r="AC1428" s="31">
        <f t="shared" si="581"/>
        <v>0</v>
      </c>
      <c r="AG1428" s="26">
        <f t="shared" si="582"/>
        <v>0</v>
      </c>
      <c r="AH1428" s="26">
        <f t="shared" si="583"/>
        <v>0</v>
      </c>
      <c r="AI1428" s="26">
        <f t="shared" si="584"/>
        <v>0</v>
      </c>
      <c r="AJ1428" s="26">
        <f t="shared" si="585"/>
        <v>1</v>
      </c>
      <c r="AK1428" s="26">
        <f t="shared" si="586"/>
        <v>0</v>
      </c>
      <c r="AL1428" s="26">
        <f t="shared" ca="1" si="587"/>
        <v>0</v>
      </c>
      <c r="AM1428" s="26">
        <f t="shared" ca="1" si="588"/>
        <v>0</v>
      </c>
      <c r="AN1428" s="26">
        <f ca="1">IF(AM1428=0,0,COUNTIF($AM$19:AM1428,C1428*10+1))</f>
        <v>0</v>
      </c>
      <c r="AO1428" s="21">
        <f t="shared" ca="1" si="589"/>
        <v>0</v>
      </c>
      <c r="AP1428" s="33">
        <f t="shared" ca="1" si="590"/>
        <v>0</v>
      </c>
      <c r="AR1428" s="111">
        <v>0</v>
      </c>
      <c r="AS1428" s="26"/>
    </row>
    <row r="1429" spans="1:45" x14ac:dyDescent="0.2">
      <c r="A1429" s="15">
        <f>Daten!A1429</f>
        <v>50606</v>
      </c>
      <c r="B1429" s="8" t="str">
        <f>Daten!B1429</f>
        <v>Kaprun</v>
      </c>
      <c r="C1429" s="15">
        <f t="shared" si="566"/>
        <v>5</v>
      </c>
      <c r="D1429" s="10">
        <f>Daten!D1429</f>
        <v>0</v>
      </c>
      <c r="E1429" s="9">
        <f>Daten!E1429</f>
        <v>3130</v>
      </c>
      <c r="F1429" s="9">
        <f>Daten!F1429</f>
        <v>3119</v>
      </c>
      <c r="G1429" s="27">
        <f t="shared" si="567"/>
        <v>11</v>
      </c>
      <c r="H1429" s="29">
        <f t="shared" si="568"/>
        <v>3.5267714010900932E-3</v>
      </c>
      <c r="I1429" s="21">
        <f t="shared" si="569"/>
        <v>40.232617588680945</v>
      </c>
      <c r="J1429" s="21">
        <f t="shared" si="570"/>
        <v>-29.232617588680945</v>
      </c>
      <c r="K1429" s="27">
        <f t="shared" si="571"/>
        <v>14616.308794340473</v>
      </c>
      <c r="L1429" s="16">
        <f>Daten!G1429</f>
        <v>390</v>
      </c>
      <c r="M1429" s="16">
        <f>Daten!H1429</f>
        <v>2089</v>
      </c>
      <c r="N1429" s="16">
        <f>Daten!I1429</f>
        <v>651</v>
      </c>
      <c r="O1429" s="28">
        <f t="shared" si="572"/>
        <v>0.498324557204404</v>
      </c>
      <c r="P1429" s="16">
        <f t="shared" si="573"/>
        <v>1155.2415478191817</v>
      </c>
      <c r="Q1429" s="21">
        <f t="shared" si="574"/>
        <v>-114.24154781918173</v>
      </c>
      <c r="R1429" s="27">
        <f t="shared" si="575"/>
        <v>-22848.309563836345</v>
      </c>
      <c r="S1429" s="9">
        <f>Daten!K1429</f>
        <v>7834</v>
      </c>
      <c r="T1429" s="9">
        <f>Daten!L1429</f>
        <v>535906</v>
      </c>
      <c r="U1429" s="9">
        <f>Daten!M1429</f>
        <v>2260744</v>
      </c>
      <c r="V1429" s="9">
        <f>Daten!N1429</f>
        <v>500</v>
      </c>
      <c r="W1429" s="9">
        <f>Daten!O1429</f>
        <v>500</v>
      </c>
      <c r="X1429" s="23">
        <f t="shared" si="576"/>
        <v>2804484</v>
      </c>
      <c r="Y1429" s="9">
        <f t="shared" si="577"/>
        <v>1107133.6089585414</v>
      </c>
      <c r="Z1429" s="21">
        <f t="shared" si="578"/>
        <v>1697350.3910414586</v>
      </c>
      <c r="AA1429" s="27">
        <f t="shared" si="579"/>
        <v>-169735.03910414586</v>
      </c>
      <c r="AB1429" s="32">
        <f t="shared" si="580"/>
        <v>-177967.03987364174</v>
      </c>
      <c r="AC1429" s="31">
        <f t="shared" si="581"/>
        <v>0</v>
      </c>
      <c r="AG1429" s="26">
        <f t="shared" si="582"/>
        <v>0</v>
      </c>
      <c r="AH1429" s="26">
        <f t="shared" si="583"/>
        <v>0</v>
      </c>
      <c r="AI1429" s="26">
        <f t="shared" si="584"/>
        <v>0</v>
      </c>
      <c r="AJ1429" s="26">
        <f t="shared" si="585"/>
        <v>1</v>
      </c>
      <c r="AK1429" s="26">
        <f t="shared" si="586"/>
        <v>0</v>
      </c>
      <c r="AL1429" s="26">
        <f t="shared" ca="1" si="587"/>
        <v>0</v>
      </c>
      <c r="AM1429" s="26">
        <f t="shared" ca="1" si="588"/>
        <v>0</v>
      </c>
      <c r="AN1429" s="26">
        <f ca="1">IF(AM1429=0,0,COUNTIF($AM$19:AM1429,C1429*10+1))</f>
        <v>0</v>
      </c>
      <c r="AO1429" s="21">
        <f t="shared" ca="1" si="589"/>
        <v>0</v>
      </c>
      <c r="AP1429" s="33">
        <f t="shared" ca="1" si="590"/>
        <v>0</v>
      </c>
      <c r="AR1429" s="111">
        <v>0</v>
      </c>
      <c r="AS1429" s="26"/>
    </row>
    <row r="1430" spans="1:45" x14ac:dyDescent="0.2">
      <c r="A1430" s="15">
        <f>Daten!A1430</f>
        <v>50607</v>
      </c>
      <c r="B1430" s="8" t="str">
        <f>Daten!B1430</f>
        <v>Krimml</v>
      </c>
      <c r="C1430" s="15">
        <f t="shared" si="566"/>
        <v>5</v>
      </c>
      <c r="D1430" s="10">
        <f>Daten!D1430</f>
        <v>0</v>
      </c>
      <c r="E1430" s="9">
        <f>Daten!E1430</f>
        <v>835</v>
      </c>
      <c r="F1430" s="9">
        <f>Daten!F1430</f>
        <v>837</v>
      </c>
      <c r="G1430" s="27">
        <f t="shared" si="567"/>
        <v>-2</v>
      </c>
      <c r="H1430" s="29">
        <f t="shared" si="568"/>
        <v>-2.3894862604540022E-3</v>
      </c>
      <c r="I1430" s="21">
        <f t="shared" si="569"/>
        <v>10.79663383190957</v>
      </c>
      <c r="J1430" s="21">
        <f t="shared" si="570"/>
        <v>-12.79663383190957</v>
      </c>
      <c r="K1430" s="27">
        <f t="shared" si="571"/>
        <v>6398.3169159547851</v>
      </c>
      <c r="L1430" s="16">
        <f>Daten!G1430</f>
        <v>116</v>
      </c>
      <c r="M1430" s="16">
        <f>Daten!H1430</f>
        <v>557</v>
      </c>
      <c r="N1430" s="16">
        <f>Daten!I1430</f>
        <v>162</v>
      </c>
      <c r="O1430" s="28">
        <f t="shared" si="572"/>
        <v>0.49910233393177739</v>
      </c>
      <c r="P1430" s="16">
        <f t="shared" si="573"/>
        <v>308.02754530171575</v>
      </c>
      <c r="Q1430" s="21">
        <f t="shared" si="574"/>
        <v>-30.027545301715747</v>
      </c>
      <c r="R1430" s="27">
        <f t="shared" si="575"/>
        <v>-6005.509060343149</v>
      </c>
      <c r="S1430" s="9">
        <f>Daten!K1430</f>
        <v>5543</v>
      </c>
      <c r="T1430" s="9">
        <f>Daten!L1430</f>
        <v>177018</v>
      </c>
      <c r="U1430" s="9">
        <f>Daten!M1430</f>
        <v>313068</v>
      </c>
      <c r="V1430" s="9">
        <f>Daten!N1430</f>
        <v>500</v>
      </c>
      <c r="W1430" s="9">
        <f>Daten!O1430</f>
        <v>500</v>
      </c>
      <c r="X1430" s="23">
        <f t="shared" si="576"/>
        <v>495629</v>
      </c>
      <c r="Y1430" s="9">
        <f t="shared" si="577"/>
        <v>295353.53465826903</v>
      </c>
      <c r="Z1430" s="21">
        <f t="shared" si="578"/>
        <v>200275.46534173097</v>
      </c>
      <c r="AA1430" s="27">
        <f t="shared" si="579"/>
        <v>-20027.5465341731</v>
      </c>
      <c r="AB1430" s="32">
        <f t="shared" si="580"/>
        <v>-19634.738678561465</v>
      </c>
      <c r="AC1430" s="31">
        <f t="shared" si="581"/>
        <v>0</v>
      </c>
      <c r="AG1430" s="26">
        <f t="shared" si="582"/>
        <v>0</v>
      </c>
      <c r="AH1430" s="26">
        <f t="shared" si="583"/>
        <v>0</v>
      </c>
      <c r="AI1430" s="26">
        <f t="shared" si="584"/>
        <v>0</v>
      </c>
      <c r="AJ1430" s="26">
        <f t="shared" si="585"/>
        <v>1</v>
      </c>
      <c r="AK1430" s="26">
        <f t="shared" si="586"/>
        <v>0</v>
      </c>
      <c r="AL1430" s="26">
        <f t="shared" ca="1" si="587"/>
        <v>0</v>
      </c>
      <c r="AM1430" s="26">
        <f t="shared" ca="1" si="588"/>
        <v>0</v>
      </c>
      <c r="AN1430" s="26">
        <f ca="1">IF(AM1430=0,0,COUNTIF($AM$19:AM1430,C1430*10+1))</f>
        <v>0</v>
      </c>
      <c r="AO1430" s="21">
        <f t="shared" ca="1" si="589"/>
        <v>0</v>
      </c>
      <c r="AP1430" s="33">
        <f t="shared" ca="1" si="590"/>
        <v>0</v>
      </c>
      <c r="AR1430" s="111">
        <v>0</v>
      </c>
      <c r="AS1430" s="26"/>
    </row>
    <row r="1431" spans="1:45" x14ac:dyDescent="0.2">
      <c r="A1431" s="15">
        <f>Daten!A1431</f>
        <v>50608</v>
      </c>
      <c r="B1431" s="8" t="str">
        <f>Daten!B1431</f>
        <v>Lend</v>
      </c>
      <c r="C1431" s="15">
        <f t="shared" si="566"/>
        <v>5</v>
      </c>
      <c r="D1431" s="10">
        <f>Daten!D1431</f>
        <v>0</v>
      </c>
      <c r="E1431" s="9">
        <f>Daten!E1431</f>
        <v>1272</v>
      </c>
      <c r="F1431" s="9">
        <f>Daten!F1431</f>
        <v>1347</v>
      </c>
      <c r="G1431" s="27">
        <f t="shared" si="567"/>
        <v>-75</v>
      </c>
      <c r="H1431" s="29">
        <f t="shared" si="568"/>
        <v>-5.5679287305122498E-2</v>
      </c>
      <c r="I1431" s="21">
        <f t="shared" si="569"/>
        <v>17.375227923037265</v>
      </c>
      <c r="J1431" s="21">
        <f t="shared" si="570"/>
        <v>-92.375227923037272</v>
      </c>
      <c r="K1431" s="27">
        <f t="shared" si="571"/>
        <v>46187.613961518633</v>
      </c>
      <c r="L1431" s="16">
        <f>Daten!G1431</f>
        <v>166</v>
      </c>
      <c r="M1431" s="16">
        <f>Daten!H1431</f>
        <v>835</v>
      </c>
      <c r="N1431" s="16">
        <f>Daten!I1431</f>
        <v>271</v>
      </c>
      <c r="O1431" s="28">
        <f t="shared" si="572"/>
        <v>0.5233532934131736</v>
      </c>
      <c r="P1431" s="16">
        <f t="shared" si="573"/>
        <v>461.76481207707837</v>
      </c>
      <c r="Q1431" s="21">
        <f t="shared" si="574"/>
        <v>-24.764812077078375</v>
      </c>
      <c r="R1431" s="27">
        <f t="shared" si="575"/>
        <v>-4952.9624154156754</v>
      </c>
      <c r="S1431" s="9">
        <f>Daten!K1431</f>
        <v>6218</v>
      </c>
      <c r="T1431" s="9">
        <f>Daten!L1431</f>
        <v>90602</v>
      </c>
      <c r="U1431" s="9">
        <f>Daten!M1431</f>
        <v>495514</v>
      </c>
      <c r="V1431" s="9">
        <f>Daten!N1431</f>
        <v>500</v>
      </c>
      <c r="W1431" s="9">
        <f>Daten!O1431</f>
        <v>500</v>
      </c>
      <c r="X1431" s="23">
        <f t="shared" si="576"/>
        <v>592334</v>
      </c>
      <c r="Y1431" s="9">
        <f t="shared" si="577"/>
        <v>449927.77974289603</v>
      </c>
      <c r="Z1431" s="21">
        <f t="shared" si="578"/>
        <v>142406.22025710397</v>
      </c>
      <c r="AA1431" s="27">
        <f t="shared" si="579"/>
        <v>-14240.622025710398</v>
      </c>
      <c r="AB1431" s="32">
        <f t="shared" si="580"/>
        <v>26994.029520392556</v>
      </c>
      <c r="AC1431" s="31">
        <f t="shared" si="581"/>
        <v>26994.029520392556</v>
      </c>
      <c r="AG1431" s="26">
        <f t="shared" si="582"/>
        <v>46187.613961518633</v>
      </c>
      <c r="AH1431" s="26">
        <f t="shared" si="583"/>
        <v>-14240.622025710398</v>
      </c>
      <c r="AI1431" s="26">
        <f t="shared" si="584"/>
        <v>31946.991935808233</v>
      </c>
      <c r="AJ1431" s="26">
        <f t="shared" si="585"/>
        <v>1</v>
      </c>
      <c r="AK1431" s="26">
        <f t="shared" si="586"/>
        <v>31946.991935808233</v>
      </c>
      <c r="AL1431" s="26">
        <f t="shared" ca="1" si="587"/>
        <v>66246</v>
      </c>
      <c r="AM1431" s="26">
        <f t="shared" ca="1" si="588"/>
        <v>51</v>
      </c>
      <c r="AN1431" s="26">
        <f ca="1">IF(AM1431=0,0,COUNTIF($AM$19:AM1431,C1431*10+1))</f>
        <v>32</v>
      </c>
      <c r="AO1431" s="21">
        <f t="shared" ca="1" si="589"/>
        <v>0</v>
      </c>
      <c r="AP1431" s="33">
        <f t="shared" ca="1" si="590"/>
        <v>66246</v>
      </c>
      <c r="AR1431" s="111">
        <v>29943</v>
      </c>
      <c r="AS1431" s="26"/>
    </row>
    <row r="1432" spans="1:45" x14ac:dyDescent="0.2">
      <c r="A1432" s="15">
        <f>Daten!A1432</f>
        <v>50609</v>
      </c>
      <c r="B1432" s="8" t="str">
        <f>Daten!B1432</f>
        <v>Leogang</v>
      </c>
      <c r="C1432" s="15">
        <f t="shared" si="566"/>
        <v>5</v>
      </c>
      <c r="D1432" s="10">
        <f>Daten!D1432</f>
        <v>0</v>
      </c>
      <c r="E1432" s="9">
        <f>Daten!E1432</f>
        <v>3367</v>
      </c>
      <c r="F1432" s="9">
        <f>Daten!F1432</f>
        <v>3230</v>
      </c>
      <c r="G1432" s="27">
        <f t="shared" si="567"/>
        <v>137</v>
      </c>
      <c r="H1432" s="29">
        <f t="shared" si="568"/>
        <v>4.2414860681114552E-2</v>
      </c>
      <c r="I1432" s="21">
        <f t="shared" si="569"/>
        <v>41.66442924380874</v>
      </c>
      <c r="J1432" s="21">
        <f t="shared" si="570"/>
        <v>95.33557075619126</v>
      </c>
      <c r="K1432" s="27">
        <f t="shared" si="571"/>
        <v>-47667.785378095628</v>
      </c>
      <c r="L1432" s="16">
        <f>Daten!G1432</f>
        <v>522</v>
      </c>
      <c r="M1432" s="16">
        <f>Daten!H1432</f>
        <v>2244</v>
      </c>
      <c r="N1432" s="16">
        <f>Daten!I1432</f>
        <v>601</v>
      </c>
      <c r="O1432" s="28">
        <f t="shared" si="572"/>
        <v>0.50044563279857401</v>
      </c>
      <c r="P1432" s="16">
        <f t="shared" si="573"/>
        <v>1240.9583692227113</v>
      </c>
      <c r="Q1432" s="21">
        <f t="shared" si="574"/>
        <v>-117.95836922271133</v>
      </c>
      <c r="R1432" s="27">
        <f t="shared" si="575"/>
        <v>-23591.673844542267</v>
      </c>
      <c r="S1432" s="9">
        <f>Daten!K1432</f>
        <v>22167</v>
      </c>
      <c r="T1432" s="9">
        <f>Daten!L1432</f>
        <v>372159</v>
      </c>
      <c r="U1432" s="9">
        <f>Daten!M1432</f>
        <v>1416663</v>
      </c>
      <c r="V1432" s="9">
        <f>Daten!N1432</f>
        <v>500</v>
      </c>
      <c r="W1432" s="9">
        <f>Daten!O1432</f>
        <v>500</v>
      </c>
      <c r="X1432" s="23">
        <f t="shared" si="576"/>
        <v>1810989</v>
      </c>
      <c r="Y1432" s="9">
        <f t="shared" si="577"/>
        <v>1190964.4924483735</v>
      </c>
      <c r="Z1432" s="21">
        <f t="shared" si="578"/>
        <v>620024.50755162654</v>
      </c>
      <c r="AA1432" s="27">
        <f t="shared" si="579"/>
        <v>-62002.450755162659</v>
      </c>
      <c r="AB1432" s="32">
        <f t="shared" si="580"/>
        <v>-133261.90997780056</v>
      </c>
      <c r="AC1432" s="31">
        <f t="shared" si="581"/>
        <v>0</v>
      </c>
      <c r="AG1432" s="26">
        <f t="shared" si="582"/>
        <v>0</v>
      </c>
      <c r="AH1432" s="26">
        <f t="shared" si="583"/>
        <v>0</v>
      </c>
      <c r="AI1432" s="26">
        <f t="shared" si="584"/>
        <v>0</v>
      </c>
      <c r="AJ1432" s="26">
        <f t="shared" si="585"/>
        <v>1</v>
      </c>
      <c r="AK1432" s="26">
        <f t="shared" si="586"/>
        <v>0</v>
      </c>
      <c r="AL1432" s="26">
        <f t="shared" ca="1" si="587"/>
        <v>0</v>
      </c>
      <c r="AM1432" s="26">
        <f t="shared" ca="1" si="588"/>
        <v>0</v>
      </c>
      <c r="AN1432" s="26">
        <f ca="1">IF(AM1432=0,0,COUNTIF($AM$19:AM1432,C1432*10+1))</f>
        <v>0</v>
      </c>
      <c r="AO1432" s="21">
        <f t="shared" ca="1" si="589"/>
        <v>0</v>
      </c>
      <c r="AP1432" s="33">
        <f t="shared" ca="1" si="590"/>
        <v>0</v>
      </c>
      <c r="AR1432" s="111">
        <v>0</v>
      </c>
      <c r="AS1432" s="26"/>
    </row>
    <row r="1433" spans="1:45" x14ac:dyDescent="0.2">
      <c r="A1433" s="15">
        <f>Daten!A1433</f>
        <v>50610</v>
      </c>
      <c r="B1433" s="8" t="str">
        <f>Daten!B1433</f>
        <v>Lofer</v>
      </c>
      <c r="C1433" s="15">
        <f t="shared" si="566"/>
        <v>5</v>
      </c>
      <c r="D1433" s="10">
        <f>Daten!D1433</f>
        <v>0</v>
      </c>
      <c r="E1433" s="9">
        <f>Daten!E1433</f>
        <v>2048</v>
      </c>
      <c r="F1433" s="9">
        <f>Daten!F1433</f>
        <v>2023</v>
      </c>
      <c r="G1433" s="27">
        <f t="shared" si="567"/>
        <v>25</v>
      </c>
      <c r="H1433" s="29">
        <f t="shared" si="568"/>
        <v>1.2357884330202669E-2</v>
      </c>
      <c r="I1433" s="21">
        <f t="shared" si="569"/>
        <v>26.095089894806527</v>
      </c>
      <c r="J1433" s="21">
        <f t="shared" si="570"/>
        <v>-1.0950898948065273</v>
      </c>
      <c r="K1433" s="27">
        <f t="shared" si="571"/>
        <v>547.54494740326368</v>
      </c>
      <c r="L1433" s="16">
        <f>Daten!G1433</f>
        <v>312</v>
      </c>
      <c r="M1433" s="16">
        <f>Daten!H1433</f>
        <v>1263</v>
      </c>
      <c r="N1433" s="16">
        <f>Daten!I1433</f>
        <v>473</v>
      </c>
      <c r="O1433" s="28">
        <f t="shared" si="572"/>
        <v>0.62153602533650043</v>
      </c>
      <c r="P1433" s="16">
        <f t="shared" si="573"/>
        <v>698.45384150101791</v>
      </c>
      <c r="Q1433" s="21">
        <f t="shared" si="574"/>
        <v>86.546158498982095</v>
      </c>
      <c r="R1433" s="27">
        <f t="shared" si="575"/>
        <v>17309.231699796419</v>
      </c>
      <c r="S1433" s="9">
        <f>Daten!K1433</f>
        <v>10294</v>
      </c>
      <c r="T1433" s="9">
        <f>Daten!L1433</f>
        <v>247419</v>
      </c>
      <c r="U1433" s="9">
        <f>Daten!M1433</f>
        <v>522294</v>
      </c>
      <c r="V1433" s="9">
        <f>Daten!N1433</f>
        <v>500</v>
      </c>
      <c r="W1433" s="9">
        <f>Daten!O1433</f>
        <v>500</v>
      </c>
      <c r="X1433" s="23">
        <f t="shared" si="576"/>
        <v>780007</v>
      </c>
      <c r="Y1433" s="9">
        <f t="shared" si="577"/>
        <v>724412.02273070056</v>
      </c>
      <c r="Z1433" s="21">
        <f t="shared" si="578"/>
        <v>55594.977269299445</v>
      </c>
      <c r="AA1433" s="27">
        <f t="shared" si="579"/>
        <v>-5559.4977269299452</v>
      </c>
      <c r="AB1433" s="32">
        <f t="shared" si="580"/>
        <v>12297.278920269739</v>
      </c>
      <c r="AC1433" s="31">
        <f t="shared" si="581"/>
        <v>12297.278920269739</v>
      </c>
      <c r="AG1433" s="26">
        <f t="shared" si="582"/>
        <v>547.54494740326368</v>
      </c>
      <c r="AH1433" s="26">
        <f t="shared" si="583"/>
        <v>-5559.4977269299452</v>
      </c>
      <c r="AI1433" s="26">
        <f t="shared" si="584"/>
        <v>-5011.9527795266813</v>
      </c>
      <c r="AJ1433" s="26">
        <f t="shared" si="585"/>
        <v>1</v>
      </c>
      <c r="AK1433" s="26">
        <f t="shared" si="586"/>
        <v>0</v>
      </c>
      <c r="AL1433" s="26">
        <f t="shared" ca="1" si="587"/>
        <v>0</v>
      </c>
      <c r="AM1433" s="26">
        <f t="shared" ca="1" si="588"/>
        <v>0</v>
      </c>
      <c r="AN1433" s="26">
        <f ca="1">IF(AM1433=0,0,COUNTIF($AM$19:AM1433,C1433*10+1))</f>
        <v>0</v>
      </c>
      <c r="AO1433" s="21">
        <f t="shared" ca="1" si="589"/>
        <v>0</v>
      </c>
      <c r="AP1433" s="33">
        <f t="shared" ca="1" si="590"/>
        <v>0</v>
      </c>
      <c r="AR1433" s="111">
        <v>0</v>
      </c>
      <c r="AS1433" s="26"/>
    </row>
    <row r="1434" spans="1:45" x14ac:dyDescent="0.2">
      <c r="A1434" s="15">
        <f>Daten!A1434</f>
        <v>50611</v>
      </c>
      <c r="B1434" s="8" t="str">
        <f>Daten!B1434</f>
        <v>Maishofen</v>
      </c>
      <c r="C1434" s="15">
        <f t="shared" si="566"/>
        <v>5</v>
      </c>
      <c r="D1434" s="10">
        <f>Daten!D1434</f>
        <v>0</v>
      </c>
      <c r="E1434" s="9">
        <f>Daten!E1434</f>
        <v>3625</v>
      </c>
      <c r="F1434" s="9">
        <f>Daten!F1434</f>
        <v>3481</v>
      </c>
      <c r="G1434" s="27">
        <f t="shared" si="567"/>
        <v>144</v>
      </c>
      <c r="H1434" s="29">
        <f t="shared" si="568"/>
        <v>4.1367423154266017E-2</v>
      </c>
      <c r="I1434" s="21">
        <f t="shared" si="569"/>
        <v>44.902129472971588</v>
      </c>
      <c r="J1434" s="21">
        <f t="shared" si="570"/>
        <v>99.097870527028419</v>
      </c>
      <c r="K1434" s="27">
        <f t="shared" si="571"/>
        <v>-49548.935263514213</v>
      </c>
      <c r="L1434" s="16">
        <f>Daten!G1434</f>
        <v>606</v>
      </c>
      <c r="M1434" s="16">
        <f>Daten!H1434</f>
        <v>2391</v>
      </c>
      <c r="N1434" s="16">
        <f>Daten!I1434</f>
        <v>628</v>
      </c>
      <c r="O1434" s="28">
        <f t="shared" si="572"/>
        <v>0.51610204935173565</v>
      </c>
      <c r="P1434" s="16">
        <f t="shared" si="573"/>
        <v>1322.2510966183168</v>
      </c>
      <c r="Q1434" s="21">
        <f t="shared" si="574"/>
        <v>-88.251096618316751</v>
      </c>
      <c r="R1434" s="27">
        <f t="shared" si="575"/>
        <v>-17650.21932366335</v>
      </c>
      <c r="S1434" s="9">
        <f>Daten!K1434</f>
        <v>8368</v>
      </c>
      <c r="T1434" s="9">
        <f>Daten!L1434</f>
        <v>349027</v>
      </c>
      <c r="U1434" s="9">
        <f>Daten!M1434</f>
        <v>1955496</v>
      </c>
      <c r="V1434" s="9">
        <f>Daten!N1434</f>
        <v>500</v>
      </c>
      <c r="W1434" s="9">
        <f>Daten!O1434</f>
        <v>500</v>
      </c>
      <c r="X1434" s="23">
        <f t="shared" si="576"/>
        <v>2312891</v>
      </c>
      <c r="Y1434" s="9">
        <f t="shared" si="577"/>
        <v>1282223.4289056589</v>
      </c>
      <c r="Z1434" s="21">
        <f t="shared" si="578"/>
        <v>1030667.5710943411</v>
      </c>
      <c r="AA1434" s="27">
        <f t="shared" si="579"/>
        <v>-103066.75710943411</v>
      </c>
      <c r="AB1434" s="32">
        <f t="shared" si="580"/>
        <v>-170265.91169661167</v>
      </c>
      <c r="AC1434" s="31">
        <f t="shared" si="581"/>
        <v>0</v>
      </c>
      <c r="AG1434" s="26">
        <f t="shared" si="582"/>
        <v>0</v>
      </c>
      <c r="AH1434" s="26">
        <f t="shared" si="583"/>
        <v>0</v>
      </c>
      <c r="AI1434" s="26">
        <f t="shared" si="584"/>
        <v>0</v>
      </c>
      <c r="AJ1434" s="26">
        <f t="shared" si="585"/>
        <v>1</v>
      </c>
      <c r="AK1434" s="26">
        <f t="shared" si="586"/>
        <v>0</v>
      </c>
      <c r="AL1434" s="26">
        <f t="shared" ca="1" si="587"/>
        <v>0</v>
      </c>
      <c r="AM1434" s="26">
        <f t="shared" ca="1" si="588"/>
        <v>0</v>
      </c>
      <c r="AN1434" s="26">
        <f ca="1">IF(AM1434=0,0,COUNTIF($AM$19:AM1434,C1434*10+1))</f>
        <v>0</v>
      </c>
      <c r="AO1434" s="21">
        <f t="shared" ca="1" si="589"/>
        <v>0</v>
      </c>
      <c r="AP1434" s="33">
        <f t="shared" ca="1" si="590"/>
        <v>0</v>
      </c>
      <c r="AR1434" s="111">
        <v>0</v>
      </c>
      <c r="AS1434" s="26"/>
    </row>
    <row r="1435" spans="1:45" x14ac:dyDescent="0.2">
      <c r="A1435" s="15">
        <f>Daten!A1435</f>
        <v>50612</v>
      </c>
      <c r="B1435" s="8" t="str">
        <f>Daten!B1435</f>
        <v>Maria Alm am Steinernen Meer</v>
      </c>
      <c r="C1435" s="15">
        <f t="shared" si="566"/>
        <v>5</v>
      </c>
      <c r="D1435" s="10">
        <f>Daten!D1435</f>
        <v>0</v>
      </c>
      <c r="E1435" s="9">
        <f>Daten!E1435</f>
        <v>2216</v>
      </c>
      <c r="F1435" s="9">
        <f>Daten!F1435</f>
        <v>2123</v>
      </c>
      <c r="G1435" s="27">
        <f t="shared" si="567"/>
        <v>93</v>
      </c>
      <c r="H1435" s="29">
        <f t="shared" si="568"/>
        <v>4.380593499764484E-2</v>
      </c>
      <c r="I1435" s="21">
        <f t="shared" si="569"/>
        <v>27.385010304831564</v>
      </c>
      <c r="J1435" s="21">
        <f t="shared" si="570"/>
        <v>65.614989695168433</v>
      </c>
      <c r="K1435" s="27">
        <f t="shared" si="571"/>
        <v>-32807.494847584217</v>
      </c>
      <c r="L1435" s="16">
        <f>Daten!G1435</f>
        <v>390</v>
      </c>
      <c r="M1435" s="16">
        <f>Daten!H1435</f>
        <v>1426</v>
      </c>
      <c r="N1435" s="16">
        <f>Daten!I1435</f>
        <v>400</v>
      </c>
      <c r="O1435" s="28">
        <f t="shared" si="572"/>
        <v>0.5539971949509116</v>
      </c>
      <c r="P1435" s="16">
        <f t="shared" si="573"/>
        <v>788.59475691247155</v>
      </c>
      <c r="Q1435" s="21">
        <f t="shared" si="574"/>
        <v>1.4052430875284472</v>
      </c>
      <c r="R1435" s="27">
        <f t="shared" si="575"/>
        <v>281.04861750568944</v>
      </c>
      <c r="S1435" s="9">
        <f>Daten!K1435</f>
        <v>21037</v>
      </c>
      <c r="T1435" s="9">
        <f>Daten!L1435</f>
        <v>531228</v>
      </c>
      <c r="U1435" s="9">
        <f>Daten!M1435</f>
        <v>799367</v>
      </c>
      <c r="V1435" s="9">
        <f>Daten!N1435</f>
        <v>500</v>
      </c>
      <c r="W1435" s="9">
        <f>Daten!O1435</f>
        <v>500</v>
      </c>
      <c r="X1435" s="23">
        <f t="shared" si="576"/>
        <v>1351632</v>
      </c>
      <c r="Y1435" s="9">
        <f t="shared" si="577"/>
        <v>783836.44647032837</v>
      </c>
      <c r="Z1435" s="21">
        <f t="shared" si="578"/>
        <v>567795.55352967163</v>
      </c>
      <c r="AA1435" s="27">
        <f t="shared" si="579"/>
        <v>-56779.555352967167</v>
      </c>
      <c r="AB1435" s="32">
        <f t="shared" si="580"/>
        <v>-89306.001583045698</v>
      </c>
      <c r="AC1435" s="31">
        <f t="shared" si="581"/>
        <v>0</v>
      </c>
      <c r="AG1435" s="26">
        <f t="shared" si="582"/>
        <v>0</v>
      </c>
      <c r="AH1435" s="26">
        <f t="shared" si="583"/>
        <v>0</v>
      </c>
      <c r="AI1435" s="26">
        <f t="shared" si="584"/>
        <v>0</v>
      </c>
      <c r="AJ1435" s="26">
        <f t="shared" si="585"/>
        <v>1</v>
      </c>
      <c r="AK1435" s="26">
        <f t="shared" si="586"/>
        <v>0</v>
      </c>
      <c r="AL1435" s="26">
        <f t="shared" ca="1" si="587"/>
        <v>0</v>
      </c>
      <c r="AM1435" s="26">
        <f t="shared" ca="1" si="588"/>
        <v>0</v>
      </c>
      <c r="AN1435" s="26">
        <f ca="1">IF(AM1435=0,0,COUNTIF($AM$19:AM1435,C1435*10+1))</f>
        <v>0</v>
      </c>
      <c r="AO1435" s="21">
        <f t="shared" ca="1" si="589"/>
        <v>0</v>
      </c>
      <c r="AP1435" s="33">
        <f t="shared" ca="1" si="590"/>
        <v>0</v>
      </c>
      <c r="AR1435" s="111">
        <v>0</v>
      </c>
      <c r="AS1435" s="26"/>
    </row>
    <row r="1436" spans="1:45" x14ac:dyDescent="0.2">
      <c r="A1436" s="15">
        <f>Daten!A1436</f>
        <v>50613</v>
      </c>
      <c r="B1436" s="8" t="str">
        <f>Daten!B1436</f>
        <v>Mittersill</v>
      </c>
      <c r="C1436" s="15">
        <f t="shared" si="566"/>
        <v>5</v>
      </c>
      <c r="D1436" s="10">
        <f>Daten!D1436</f>
        <v>0</v>
      </c>
      <c r="E1436" s="9">
        <f>Daten!E1436</f>
        <v>5492</v>
      </c>
      <c r="F1436" s="9">
        <f>Daten!F1436</f>
        <v>5439</v>
      </c>
      <c r="G1436" s="27">
        <f t="shared" si="567"/>
        <v>53</v>
      </c>
      <c r="H1436" s="29">
        <f t="shared" si="568"/>
        <v>9.7444383158668876E-3</v>
      </c>
      <c r="I1436" s="21">
        <f t="shared" si="569"/>
        <v>70.158771101261834</v>
      </c>
      <c r="J1436" s="21">
        <f t="shared" si="570"/>
        <v>-17.158771101261834</v>
      </c>
      <c r="K1436" s="27">
        <f t="shared" si="571"/>
        <v>8579.3855506309174</v>
      </c>
      <c r="L1436" s="16">
        <f>Daten!G1436</f>
        <v>803</v>
      </c>
      <c r="M1436" s="16">
        <f>Daten!H1436</f>
        <v>3629</v>
      </c>
      <c r="N1436" s="16">
        <f>Daten!I1436</f>
        <v>1060</v>
      </c>
      <c r="O1436" s="28">
        <f t="shared" si="572"/>
        <v>0.51336456324056212</v>
      </c>
      <c r="P1436" s="16">
        <f t="shared" si="573"/>
        <v>2006.8796443445717</v>
      </c>
      <c r="Q1436" s="21">
        <f t="shared" si="574"/>
        <v>-143.87964434457172</v>
      </c>
      <c r="R1436" s="27">
        <f t="shared" si="575"/>
        <v>-28775.928868914343</v>
      </c>
      <c r="S1436" s="9">
        <f>Daten!K1436</f>
        <v>18092</v>
      </c>
      <c r="T1436" s="9">
        <f>Daten!L1436</f>
        <v>512930</v>
      </c>
      <c r="U1436" s="9">
        <f>Daten!M1436</f>
        <v>2291392</v>
      </c>
      <c r="V1436" s="9">
        <f>Daten!N1436</f>
        <v>500</v>
      </c>
      <c r="W1436" s="9">
        <f>Daten!O1436</f>
        <v>500</v>
      </c>
      <c r="X1436" s="23">
        <f t="shared" si="576"/>
        <v>2822414</v>
      </c>
      <c r="Y1436" s="9">
        <f t="shared" si="577"/>
        <v>1942612.7093930701</v>
      </c>
      <c r="Z1436" s="21">
        <f t="shared" si="578"/>
        <v>879801.29060692992</v>
      </c>
      <c r="AA1436" s="27">
        <f t="shared" si="579"/>
        <v>-87980.129060692998</v>
      </c>
      <c r="AB1436" s="32">
        <f t="shared" si="580"/>
        <v>-108176.67237897642</v>
      </c>
      <c r="AC1436" s="31">
        <f t="shared" si="581"/>
        <v>0</v>
      </c>
      <c r="AG1436" s="26">
        <f t="shared" si="582"/>
        <v>0</v>
      </c>
      <c r="AH1436" s="26">
        <f t="shared" si="583"/>
        <v>0</v>
      </c>
      <c r="AI1436" s="26">
        <f t="shared" si="584"/>
        <v>0</v>
      </c>
      <c r="AJ1436" s="26">
        <f t="shared" si="585"/>
        <v>1</v>
      </c>
      <c r="AK1436" s="26">
        <f t="shared" si="586"/>
        <v>0</v>
      </c>
      <c r="AL1436" s="26">
        <f t="shared" ca="1" si="587"/>
        <v>0</v>
      </c>
      <c r="AM1436" s="26">
        <f t="shared" ca="1" si="588"/>
        <v>0</v>
      </c>
      <c r="AN1436" s="26">
        <f ca="1">IF(AM1436=0,0,COUNTIF($AM$19:AM1436,C1436*10+1))</f>
        <v>0</v>
      </c>
      <c r="AO1436" s="21">
        <f t="shared" ca="1" si="589"/>
        <v>0</v>
      </c>
      <c r="AP1436" s="33">
        <f t="shared" ca="1" si="590"/>
        <v>0</v>
      </c>
      <c r="AR1436" s="111">
        <v>0</v>
      </c>
      <c r="AS1436" s="26"/>
    </row>
    <row r="1437" spans="1:45" x14ac:dyDescent="0.2">
      <c r="A1437" s="15">
        <f>Daten!A1437</f>
        <v>50614</v>
      </c>
      <c r="B1437" s="8" t="str">
        <f>Daten!B1437</f>
        <v>Neukirchen am Großvenediger</v>
      </c>
      <c r="C1437" s="15">
        <f t="shared" si="566"/>
        <v>5</v>
      </c>
      <c r="D1437" s="10">
        <f>Daten!D1437</f>
        <v>0</v>
      </c>
      <c r="E1437" s="9">
        <f>Daten!E1437</f>
        <v>2584</v>
      </c>
      <c r="F1437" s="9">
        <f>Daten!F1437</f>
        <v>2490</v>
      </c>
      <c r="G1437" s="27">
        <f t="shared" si="567"/>
        <v>94</v>
      </c>
      <c r="H1437" s="29">
        <f t="shared" si="568"/>
        <v>3.7751004016064259E-2</v>
      </c>
      <c r="I1437" s="21">
        <f t="shared" si="569"/>
        <v>32.119018209623455</v>
      </c>
      <c r="J1437" s="21">
        <f t="shared" si="570"/>
        <v>61.880981790376545</v>
      </c>
      <c r="K1437" s="27">
        <f t="shared" si="571"/>
        <v>-30940.490895188272</v>
      </c>
      <c r="L1437" s="16">
        <f>Daten!G1437</f>
        <v>370</v>
      </c>
      <c r="M1437" s="16">
        <f>Daten!H1437</f>
        <v>1733</v>
      </c>
      <c r="N1437" s="16">
        <f>Daten!I1437</f>
        <v>481</v>
      </c>
      <c r="O1437" s="28">
        <f t="shared" si="572"/>
        <v>0.49105597230236586</v>
      </c>
      <c r="P1437" s="16">
        <f t="shared" si="573"/>
        <v>958.36936446655909</v>
      </c>
      <c r="Q1437" s="21">
        <f t="shared" si="574"/>
        <v>-107.36936446655909</v>
      </c>
      <c r="R1437" s="27">
        <f t="shared" si="575"/>
        <v>-21473.872893311818</v>
      </c>
      <c r="S1437" s="9">
        <f>Daten!K1437</f>
        <v>13679</v>
      </c>
      <c r="T1437" s="9">
        <f>Daten!L1437</f>
        <v>277631</v>
      </c>
      <c r="U1437" s="9">
        <f>Daten!M1437</f>
        <v>819266</v>
      </c>
      <c r="V1437" s="9">
        <f>Daten!N1437</f>
        <v>500</v>
      </c>
      <c r="W1437" s="9">
        <f>Daten!O1437</f>
        <v>500</v>
      </c>
      <c r="X1437" s="23">
        <f t="shared" si="576"/>
        <v>1110576</v>
      </c>
      <c r="Y1437" s="9">
        <f t="shared" si="577"/>
        <v>914004.23180475109</v>
      </c>
      <c r="Z1437" s="21">
        <f t="shared" si="578"/>
        <v>196571.76819524891</v>
      </c>
      <c r="AA1437" s="27">
        <f t="shared" si="579"/>
        <v>-19657.176819524891</v>
      </c>
      <c r="AB1437" s="32">
        <f t="shared" si="580"/>
        <v>-72071.540608024981</v>
      </c>
      <c r="AC1437" s="31">
        <f t="shared" si="581"/>
        <v>0</v>
      </c>
      <c r="AG1437" s="26">
        <f t="shared" si="582"/>
        <v>0</v>
      </c>
      <c r="AH1437" s="26">
        <f t="shared" si="583"/>
        <v>0</v>
      </c>
      <c r="AI1437" s="26">
        <f t="shared" si="584"/>
        <v>0</v>
      </c>
      <c r="AJ1437" s="26">
        <f t="shared" si="585"/>
        <v>1</v>
      </c>
      <c r="AK1437" s="26">
        <f t="shared" si="586"/>
        <v>0</v>
      </c>
      <c r="AL1437" s="26">
        <f t="shared" ca="1" si="587"/>
        <v>0</v>
      </c>
      <c r="AM1437" s="26">
        <f t="shared" ca="1" si="588"/>
        <v>0</v>
      </c>
      <c r="AN1437" s="26">
        <f ca="1">IF(AM1437=0,0,COUNTIF($AM$19:AM1437,C1437*10+1))</f>
        <v>0</v>
      </c>
      <c r="AO1437" s="21">
        <f t="shared" ca="1" si="589"/>
        <v>0</v>
      </c>
      <c r="AP1437" s="33">
        <f t="shared" ca="1" si="590"/>
        <v>0</v>
      </c>
      <c r="AR1437" s="111">
        <v>0</v>
      </c>
      <c r="AS1437" s="26"/>
    </row>
    <row r="1438" spans="1:45" x14ac:dyDescent="0.2">
      <c r="A1438" s="15">
        <f>Daten!A1438</f>
        <v>50615</v>
      </c>
      <c r="B1438" s="8" t="str">
        <f>Daten!B1438</f>
        <v>Niedernsill</v>
      </c>
      <c r="C1438" s="15">
        <f t="shared" si="566"/>
        <v>5</v>
      </c>
      <c r="D1438" s="10">
        <f>Daten!D1438</f>
        <v>0</v>
      </c>
      <c r="E1438" s="9">
        <f>Daten!E1438</f>
        <v>2732</v>
      </c>
      <c r="F1438" s="9">
        <f>Daten!F1438</f>
        <v>2613</v>
      </c>
      <c r="G1438" s="27">
        <f t="shared" si="567"/>
        <v>119</v>
      </c>
      <c r="H1438" s="29">
        <f t="shared" si="568"/>
        <v>4.5541523153463451E-2</v>
      </c>
      <c r="I1438" s="21">
        <f t="shared" si="569"/>
        <v>33.705620313954249</v>
      </c>
      <c r="J1438" s="21">
        <f t="shared" si="570"/>
        <v>85.294379686045744</v>
      </c>
      <c r="K1438" s="27">
        <f t="shared" si="571"/>
        <v>-42647.189843022868</v>
      </c>
      <c r="L1438" s="16">
        <f>Daten!G1438</f>
        <v>468</v>
      </c>
      <c r="M1438" s="16">
        <f>Daten!H1438</f>
        <v>1843</v>
      </c>
      <c r="N1438" s="16">
        <f>Daten!I1438</f>
        <v>421</v>
      </c>
      <c r="O1438" s="28">
        <f t="shared" si="572"/>
        <v>0.48236570808464463</v>
      </c>
      <c r="P1438" s="16">
        <f t="shared" si="573"/>
        <v>1019.2006570755156</v>
      </c>
      <c r="Q1438" s="21">
        <f t="shared" si="574"/>
        <v>-130.20065707551555</v>
      </c>
      <c r="R1438" s="27">
        <f t="shared" si="575"/>
        <v>-26040.131415103111</v>
      </c>
      <c r="S1438" s="9">
        <f>Daten!K1438</f>
        <v>8188</v>
      </c>
      <c r="T1438" s="9">
        <f>Daten!L1438</f>
        <v>162711</v>
      </c>
      <c r="U1438" s="9">
        <f>Daten!M1438</f>
        <v>340425</v>
      </c>
      <c r="V1438" s="9">
        <f>Daten!N1438</f>
        <v>500</v>
      </c>
      <c r="W1438" s="9">
        <f>Daten!O1438</f>
        <v>500</v>
      </c>
      <c r="X1438" s="23">
        <f t="shared" si="576"/>
        <v>511324</v>
      </c>
      <c r="Y1438" s="9">
        <f t="shared" si="577"/>
        <v>966354.31938489934</v>
      </c>
      <c r="Z1438" s="21">
        <f t="shared" si="578"/>
        <v>-455030.31938489934</v>
      </c>
      <c r="AA1438" s="27">
        <f t="shared" si="579"/>
        <v>45503.031938489934</v>
      </c>
      <c r="AB1438" s="32">
        <f t="shared" si="580"/>
        <v>-23184.289319636038</v>
      </c>
      <c r="AC1438" s="31">
        <f t="shared" si="581"/>
        <v>0</v>
      </c>
      <c r="AG1438" s="26">
        <f t="shared" si="582"/>
        <v>0</v>
      </c>
      <c r="AH1438" s="26">
        <f t="shared" si="583"/>
        <v>0</v>
      </c>
      <c r="AI1438" s="26">
        <f t="shared" si="584"/>
        <v>0</v>
      </c>
      <c r="AJ1438" s="26">
        <f t="shared" si="585"/>
        <v>1</v>
      </c>
      <c r="AK1438" s="26">
        <f t="shared" si="586"/>
        <v>0</v>
      </c>
      <c r="AL1438" s="26">
        <f t="shared" ca="1" si="587"/>
        <v>0</v>
      </c>
      <c r="AM1438" s="26">
        <f t="shared" ca="1" si="588"/>
        <v>0</v>
      </c>
      <c r="AN1438" s="26">
        <f ca="1">IF(AM1438=0,0,COUNTIF($AM$19:AM1438,C1438*10+1))</f>
        <v>0</v>
      </c>
      <c r="AO1438" s="21">
        <f t="shared" ca="1" si="589"/>
        <v>0</v>
      </c>
      <c r="AP1438" s="33">
        <f t="shared" ca="1" si="590"/>
        <v>0</v>
      </c>
      <c r="AR1438" s="111">
        <v>0</v>
      </c>
      <c r="AS1438" s="26"/>
    </row>
    <row r="1439" spans="1:45" x14ac:dyDescent="0.2">
      <c r="A1439" s="15">
        <f>Daten!A1439</f>
        <v>50616</v>
      </c>
      <c r="B1439" s="8" t="str">
        <f>Daten!B1439</f>
        <v>Piesendorf</v>
      </c>
      <c r="C1439" s="15">
        <f t="shared" si="566"/>
        <v>5</v>
      </c>
      <c r="D1439" s="10">
        <f>Daten!D1439</f>
        <v>0</v>
      </c>
      <c r="E1439" s="9">
        <f>Daten!E1439</f>
        <v>3804</v>
      </c>
      <c r="F1439" s="9">
        <f>Daten!F1439</f>
        <v>3770</v>
      </c>
      <c r="G1439" s="27">
        <f t="shared" si="567"/>
        <v>34</v>
      </c>
      <c r="H1439" s="29">
        <f t="shared" si="568"/>
        <v>9.0185676392572946E-3</v>
      </c>
      <c r="I1439" s="21">
        <f t="shared" si="569"/>
        <v>48.629999457943946</v>
      </c>
      <c r="J1439" s="21">
        <f t="shared" si="570"/>
        <v>-14.629999457943946</v>
      </c>
      <c r="K1439" s="27">
        <f t="shared" si="571"/>
        <v>7314.9997289719731</v>
      </c>
      <c r="L1439" s="16">
        <f>Daten!G1439</f>
        <v>548</v>
      </c>
      <c r="M1439" s="16">
        <f>Daten!H1439</f>
        <v>2500</v>
      </c>
      <c r="N1439" s="16">
        <f>Daten!I1439</f>
        <v>756</v>
      </c>
      <c r="O1439" s="28">
        <f t="shared" si="572"/>
        <v>0.52159999999999995</v>
      </c>
      <c r="P1439" s="16">
        <f t="shared" si="573"/>
        <v>1382.5293774762827</v>
      </c>
      <c r="Q1439" s="21">
        <f t="shared" si="574"/>
        <v>-78.529377476282662</v>
      </c>
      <c r="R1439" s="27">
        <f t="shared" si="575"/>
        <v>-15705.875495256532</v>
      </c>
      <c r="S1439" s="9">
        <f>Daten!K1439</f>
        <v>12039</v>
      </c>
      <c r="T1439" s="9">
        <f>Daten!L1439</f>
        <v>320305</v>
      </c>
      <c r="U1439" s="9">
        <f>Daten!M1439</f>
        <v>1495890</v>
      </c>
      <c r="V1439" s="9">
        <f>Daten!N1439</f>
        <v>500</v>
      </c>
      <c r="W1439" s="9">
        <f>Daten!O1439</f>
        <v>500</v>
      </c>
      <c r="X1439" s="23">
        <f t="shared" si="576"/>
        <v>1828234</v>
      </c>
      <c r="Y1439" s="9">
        <f t="shared" si="577"/>
        <v>1345538.7375330005</v>
      </c>
      <c r="Z1439" s="21">
        <f t="shared" si="578"/>
        <v>482695.26246699947</v>
      </c>
      <c r="AA1439" s="27">
        <f t="shared" si="579"/>
        <v>-48269.526246699948</v>
      </c>
      <c r="AB1439" s="32">
        <f t="shared" si="580"/>
        <v>-56660.402012984508</v>
      </c>
      <c r="AC1439" s="31">
        <f t="shared" si="581"/>
        <v>0</v>
      </c>
      <c r="AG1439" s="26">
        <f t="shared" si="582"/>
        <v>0</v>
      </c>
      <c r="AH1439" s="26">
        <f t="shared" si="583"/>
        <v>0</v>
      </c>
      <c r="AI1439" s="26">
        <f t="shared" si="584"/>
        <v>0</v>
      </c>
      <c r="AJ1439" s="26">
        <f t="shared" si="585"/>
        <v>1</v>
      </c>
      <c r="AK1439" s="26">
        <f t="shared" si="586"/>
        <v>0</v>
      </c>
      <c r="AL1439" s="26">
        <f t="shared" ca="1" si="587"/>
        <v>0</v>
      </c>
      <c r="AM1439" s="26">
        <f t="shared" ca="1" si="588"/>
        <v>0</v>
      </c>
      <c r="AN1439" s="26">
        <f ca="1">IF(AM1439=0,0,COUNTIF($AM$19:AM1439,C1439*10+1))</f>
        <v>0</v>
      </c>
      <c r="AO1439" s="21">
        <f t="shared" ca="1" si="589"/>
        <v>0</v>
      </c>
      <c r="AP1439" s="33">
        <f t="shared" ca="1" si="590"/>
        <v>0</v>
      </c>
      <c r="AR1439" s="111">
        <v>0</v>
      </c>
      <c r="AS1439" s="26"/>
    </row>
    <row r="1440" spans="1:45" x14ac:dyDescent="0.2">
      <c r="A1440" s="15">
        <f>Daten!A1440</f>
        <v>50617</v>
      </c>
      <c r="B1440" s="8" t="str">
        <f>Daten!B1440</f>
        <v>Rauris</v>
      </c>
      <c r="C1440" s="15">
        <f t="shared" si="566"/>
        <v>5</v>
      </c>
      <c r="D1440" s="10">
        <f>Daten!D1440</f>
        <v>0</v>
      </c>
      <c r="E1440" s="9">
        <f>Daten!E1440</f>
        <v>3026</v>
      </c>
      <c r="F1440" s="9">
        <f>Daten!F1440</f>
        <v>3053</v>
      </c>
      <c r="G1440" s="27">
        <f t="shared" si="567"/>
        <v>-27</v>
      </c>
      <c r="H1440" s="29">
        <f t="shared" si="568"/>
        <v>-8.843760235833607E-3</v>
      </c>
      <c r="I1440" s="21">
        <f t="shared" si="569"/>
        <v>39.381270118064421</v>
      </c>
      <c r="J1440" s="21">
        <f t="shared" si="570"/>
        <v>-66.381270118064421</v>
      </c>
      <c r="K1440" s="27">
        <f t="shared" si="571"/>
        <v>33190.635059032211</v>
      </c>
      <c r="L1440" s="16">
        <f>Daten!G1440</f>
        <v>465</v>
      </c>
      <c r="M1440" s="16">
        <f>Daten!H1440</f>
        <v>1980</v>
      </c>
      <c r="N1440" s="16">
        <f>Daten!I1440</f>
        <v>581</v>
      </c>
      <c r="O1440" s="28">
        <f t="shared" si="572"/>
        <v>0.52828282828282824</v>
      </c>
      <c r="P1440" s="16">
        <f t="shared" si="573"/>
        <v>1094.9632669612158</v>
      </c>
      <c r="Q1440" s="21">
        <f t="shared" si="574"/>
        <v>-48.963266961215822</v>
      </c>
      <c r="R1440" s="27">
        <f t="shared" si="575"/>
        <v>-9792.6533922431645</v>
      </c>
      <c r="S1440" s="9">
        <f>Daten!K1440</f>
        <v>22313</v>
      </c>
      <c r="T1440" s="9">
        <f>Daten!L1440</f>
        <v>247091</v>
      </c>
      <c r="U1440" s="9">
        <f>Daten!M1440</f>
        <v>462180</v>
      </c>
      <c r="V1440" s="9">
        <f>Daten!N1440</f>
        <v>500</v>
      </c>
      <c r="W1440" s="9">
        <f>Daten!O1440</f>
        <v>500</v>
      </c>
      <c r="X1440" s="23">
        <f t="shared" si="576"/>
        <v>731584</v>
      </c>
      <c r="Y1440" s="9">
        <f t="shared" si="577"/>
        <v>1070347.0609292479</v>
      </c>
      <c r="Z1440" s="21">
        <f t="shared" si="578"/>
        <v>-338763.06092924788</v>
      </c>
      <c r="AA1440" s="27">
        <f t="shared" si="579"/>
        <v>33876.306092924788</v>
      </c>
      <c r="AB1440" s="32">
        <f t="shared" si="580"/>
        <v>57274.287759713836</v>
      </c>
      <c r="AC1440" s="31">
        <f t="shared" si="581"/>
        <v>57274.287759713836</v>
      </c>
      <c r="AG1440" s="26">
        <f t="shared" si="582"/>
        <v>33190.635059032211</v>
      </c>
      <c r="AH1440" s="26">
        <f t="shared" si="583"/>
        <v>33876.306092924788</v>
      </c>
      <c r="AI1440" s="26">
        <f t="shared" si="584"/>
        <v>67066.941151956999</v>
      </c>
      <c r="AJ1440" s="26">
        <f t="shared" si="585"/>
        <v>1</v>
      </c>
      <c r="AK1440" s="26">
        <f t="shared" si="586"/>
        <v>67066.941151956999</v>
      </c>
      <c r="AL1440" s="26">
        <f t="shared" ca="1" si="587"/>
        <v>139072</v>
      </c>
      <c r="AM1440" s="26">
        <f t="shared" ca="1" si="588"/>
        <v>51</v>
      </c>
      <c r="AN1440" s="26">
        <f ca="1">IF(AM1440=0,0,COUNTIF($AM$19:AM1440,C1440*10+1))</f>
        <v>33</v>
      </c>
      <c r="AO1440" s="21">
        <f t="shared" ca="1" si="589"/>
        <v>0</v>
      </c>
      <c r="AP1440" s="33">
        <f t="shared" ca="1" si="590"/>
        <v>139072</v>
      </c>
      <c r="AR1440" s="111">
        <v>62860</v>
      </c>
      <c r="AS1440" s="26"/>
    </row>
    <row r="1441" spans="1:45" x14ac:dyDescent="0.2">
      <c r="A1441" s="15">
        <f>Daten!A1441</f>
        <v>50618</v>
      </c>
      <c r="B1441" s="8" t="str">
        <f>Daten!B1441</f>
        <v>Saalbach-Hinterglemm</v>
      </c>
      <c r="C1441" s="15">
        <f t="shared" si="566"/>
        <v>5</v>
      </c>
      <c r="D1441" s="10">
        <f>Daten!D1441</f>
        <v>0</v>
      </c>
      <c r="E1441" s="9">
        <f>Daten!E1441</f>
        <v>2816</v>
      </c>
      <c r="F1441" s="9">
        <f>Daten!F1441</f>
        <v>2879</v>
      </c>
      <c r="G1441" s="27">
        <f t="shared" si="567"/>
        <v>-63</v>
      </c>
      <c r="H1441" s="29">
        <f t="shared" si="568"/>
        <v>-2.1882598124348732E-2</v>
      </c>
      <c r="I1441" s="21">
        <f t="shared" si="569"/>
        <v>37.136808604620853</v>
      </c>
      <c r="J1441" s="21">
        <f t="shared" si="570"/>
        <v>-100.13680860462085</v>
      </c>
      <c r="K1441" s="27">
        <f t="shared" si="571"/>
        <v>50068.404302310424</v>
      </c>
      <c r="L1441" s="16">
        <f>Daten!G1441</f>
        <v>373</v>
      </c>
      <c r="M1441" s="16">
        <f>Daten!H1441</f>
        <v>1939</v>
      </c>
      <c r="N1441" s="16">
        <f>Daten!I1441</f>
        <v>504</v>
      </c>
      <c r="O1441" s="28">
        <f t="shared" si="572"/>
        <v>0.45229499742135121</v>
      </c>
      <c r="P1441" s="16">
        <f t="shared" si="573"/>
        <v>1072.2897851706048</v>
      </c>
      <c r="Q1441" s="21">
        <f t="shared" si="574"/>
        <v>-195.28978517060477</v>
      </c>
      <c r="R1441" s="27">
        <f t="shared" si="575"/>
        <v>-39057.957034120955</v>
      </c>
      <c r="S1441" s="9">
        <f>Daten!K1441</f>
        <v>17271</v>
      </c>
      <c r="T1441" s="9">
        <f>Daten!L1441</f>
        <v>1057173</v>
      </c>
      <c r="U1441" s="9">
        <f>Daten!M1441</f>
        <v>2958552</v>
      </c>
      <c r="V1441" s="9">
        <f>Daten!N1441</f>
        <v>500</v>
      </c>
      <c r="W1441" s="9">
        <f>Daten!O1441</f>
        <v>500</v>
      </c>
      <c r="X1441" s="23">
        <f t="shared" si="576"/>
        <v>4032996</v>
      </c>
      <c r="Y1441" s="9">
        <f t="shared" si="577"/>
        <v>996066.53125471331</v>
      </c>
      <c r="Z1441" s="21">
        <f t="shared" si="578"/>
        <v>3036929.4687452866</v>
      </c>
      <c r="AA1441" s="27">
        <f t="shared" si="579"/>
        <v>-303692.94687452866</v>
      </c>
      <c r="AB1441" s="32">
        <f t="shared" si="580"/>
        <v>-292682.4996063392</v>
      </c>
      <c r="AC1441" s="31">
        <f t="shared" si="581"/>
        <v>0</v>
      </c>
      <c r="AG1441" s="26">
        <f t="shared" si="582"/>
        <v>0</v>
      </c>
      <c r="AH1441" s="26">
        <f t="shared" si="583"/>
        <v>0</v>
      </c>
      <c r="AI1441" s="26">
        <f t="shared" si="584"/>
        <v>0</v>
      </c>
      <c r="AJ1441" s="26">
        <f t="shared" si="585"/>
        <v>1</v>
      </c>
      <c r="AK1441" s="26">
        <f t="shared" si="586"/>
        <v>0</v>
      </c>
      <c r="AL1441" s="26">
        <f t="shared" ca="1" si="587"/>
        <v>0</v>
      </c>
      <c r="AM1441" s="26">
        <f t="shared" ca="1" si="588"/>
        <v>0</v>
      </c>
      <c r="AN1441" s="26">
        <f ca="1">IF(AM1441=0,0,COUNTIF($AM$19:AM1441,C1441*10+1))</f>
        <v>0</v>
      </c>
      <c r="AO1441" s="21">
        <f t="shared" ca="1" si="589"/>
        <v>0</v>
      </c>
      <c r="AP1441" s="33">
        <f t="shared" ca="1" si="590"/>
        <v>0</v>
      </c>
      <c r="AR1441" s="111">
        <v>0</v>
      </c>
      <c r="AS1441" s="26"/>
    </row>
    <row r="1442" spans="1:45" x14ac:dyDescent="0.2">
      <c r="A1442" s="15">
        <f>Daten!A1442</f>
        <v>50619</v>
      </c>
      <c r="B1442" s="8" t="str">
        <f>Daten!B1442</f>
        <v>Saalfelden am Steinernen Meer</v>
      </c>
      <c r="C1442" s="15">
        <f t="shared" si="566"/>
        <v>5</v>
      </c>
      <c r="D1442" s="10">
        <f>Daten!D1442</f>
        <v>0</v>
      </c>
      <c r="E1442" s="9">
        <f>Daten!E1442</f>
        <v>16713</v>
      </c>
      <c r="F1442" s="9">
        <f>Daten!F1442</f>
        <v>16349</v>
      </c>
      <c r="G1442" s="27">
        <f t="shared" si="567"/>
        <v>364</v>
      </c>
      <c r="H1442" s="29">
        <f t="shared" si="568"/>
        <v>2.2264358676371644E-2</v>
      </c>
      <c r="I1442" s="21">
        <f t="shared" si="569"/>
        <v>210.88908783499352</v>
      </c>
      <c r="J1442" s="21">
        <f t="shared" si="570"/>
        <v>153.11091216500648</v>
      </c>
      <c r="K1442" s="27">
        <f t="shared" si="571"/>
        <v>-76555.456082503239</v>
      </c>
      <c r="L1442" s="16">
        <f>Daten!G1442</f>
        <v>2422</v>
      </c>
      <c r="M1442" s="16">
        <f>Daten!H1442</f>
        <v>11233</v>
      </c>
      <c r="N1442" s="16">
        <f>Daten!I1442</f>
        <v>3058</v>
      </c>
      <c r="O1442" s="28">
        <f t="shared" si="572"/>
        <v>0.48784830410397934</v>
      </c>
      <c r="P1442" s="16">
        <f t="shared" si="573"/>
        <v>6211.9809988764327</v>
      </c>
      <c r="Q1442" s="21">
        <f t="shared" si="574"/>
        <v>-731.98099887643275</v>
      </c>
      <c r="R1442" s="27">
        <f t="shared" si="575"/>
        <v>-146396.19977528654</v>
      </c>
      <c r="S1442" s="9">
        <f>Daten!K1442</f>
        <v>32746</v>
      </c>
      <c r="T1442" s="9">
        <f>Daten!L1442</f>
        <v>1470497</v>
      </c>
      <c r="U1442" s="9">
        <f>Daten!M1442</f>
        <v>4781577</v>
      </c>
      <c r="V1442" s="9">
        <f>Daten!N1442</f>
        <v>500</v>
      </c>
      <c r="W1442" s="9">
        <f>Daten!O1442</f>
        <v>500</v>
      </c>
      <c r="X1442" s="23">
        <f t="shared" si="576"/>
        <v>6284820</v>
      </c>
      <c r="Y1442" s="9">
        <f t="shared" si="577"/>
        <v>5911669.0116690425</v>
      </c>
      <c r="Z1442" s="21">
        <f t="shared" si="578"/>
        <v>373150.98833095748</v>
      </c>
      <c r="AA1442" s="27">
        <f t="shared" si="579"/>
        <v>-37315.098833095748</v>
      </c>
      <c r="AB1442" s="32">
        <f t="shared" si="580"/>
        <v>-260266.75469088554</v>
      </c>
      <c r="AC1442" s="31">
        <f t="shared" si="581"/>
        <v>0</v>
      </c>
      <c r="AG1442" s="26">
        <f t="shared" si="582"/>
        <v>0</v>
      </c>
      <c r="AH1442" s="26">
        <f t="shared" si="583"/>
        <v>0</v>
      </c>
      <c r="AI1442" s="26">
        <f t="shared" si="584"/>
        <v>0</v>
      </c>
      <c r="AJ1442" s="26">
        <f t="shared" si="585"/>
        <v>1</v>
      </c>
      <c r="AK1442" s="26">
        <f t="shared" si="586"/>
        <v>0</v>
      </c>
      <c r="AL1442" s="26">
        <f t="shared" ca="1" si="587"/>
        <v>0</v>
      </c>
      <c r="AM1442" s="26">
        <f t="shared" ca="1" si="588"/>
        <v>0</v>
      </c>
      <c r="AN1442" s="26">
        <f ca="1">IF(AM1442=0,0,COUNTIF($AM$19:AM1442,C1442*10+1))</f>
        <v>0</v>
      </c>
      <c r="AO1442" s="21">
        <f t="shared" ca="1" si="589"/>
        <v>0</v>
      </c>
      <c r="AP1442" s="33">
        <f t="shared" ca="1" si="590"/>
        <v>0</v>
      </c>
      <c r="AR1442" s="111">
        <v>0</v>
      </c>
      <c r="AS1442" s="26"/>
    </row>
    <row r="1443" spans="1:45" x14ac:dyDescent="0.2">
      <c r="A1443" s="15">
        <f>Daten!A1443</f>
        <v>50620</v>
      </c>
      <c r="B1443" s="8" t="str">
        <f>Daten!B1443</f>
        <v>Sankt Martin bei Lofer</v>
      </c>
      <c r="C1443" s="15">
        <f t="shared" si="566"/>
        <v>5</v>
      </c>
      <c r="D1443" s="10">
        <f>Daten!D1443</f>
        <v>0</v>
      </c>
      <c r="E1443" s="9">
        <f>Daten!E1443</f>
        <v>1181</v>
      </c>
      <c r="F1443" s="9">
        <f>Daten!F1443</f>
        <v>1144</v>
      </c>
      <c r="G1443" s="27">
        <f t="shared" si="567"/>
        <v>37</v>
      </c>
      <c r="H1443" s="29">
        <f t="shared" si="568"/>
        <v>3.2342657342657344E-2</v>
      </c>
      <c r="I1443" s="21">
        <f t="shared" si="569"/>
        <v>14.756689490686439</v>
      </c>
      <c r="J1443" s="21">
        <f t="shared" si="570"/>
        <v>22.243310509313559</v>
      </c>
      <c r="K1443" s="27">
        <f t="shared" si="571"/>
        <v>-11121.65525465678</v>
      </c>
      <c r="L1443" s="16">
        <f>Daten!G1443</f>
        <v>166</v>
      </c>
      <c r="M1443" s="16">
        <f>Daten!H1443</f>
        <v>787</v>
      </c>
      <c r="N1443" s="16">
        <f>Daten!I1443</f>
        <v>228</v>
      </c>
      <c r="O1443" s="28">
        <f t="shared" si="572"/>
        <v>0.5006353240152478</v>
      </c>
      <c r="P1443" s="16">
        <f t="shared" si="573"/>
        <v>435.22024802953376</v>
      </c>
      <c r="Q1443" s="21">
        <f t="shared" si="574"/>
        <v>-41.220248029533764</v>
      </c>
      <c r="R1443" s="27">
        <f t="shared" si="575"/>
        <v>-8244.0496059067518</v>
      </c>
      <c r="S1443" s="9">
        <f>Daten!K1443</f>
        <v>12984</v>
      </c>
      <c r="T1443" s="9">
        <f>Daten!L1443</f>
        <v>121777</v>
      </c>
      <c r="U1443" s="9">
        <f>Daten!M1443</f>
        <v>270491</v>
      </c>
      <c r="V1443" s="9">
        <f>Daten!N1443</f>
        <v>500</v>
      </c>
      <c r="W1443" s="9">
        <f>Daten!O1443</f>
        <v>500</v>
      </c>
      <c r="X1443" s="23">
        <f t="shared" si="576"/>
        <v>405252</v>
      </c>
      <c r="Y1443" s="9">
        <f t="shared" si="577"/>
        <v>417739.55021726433</v>
      </c>
      <c r="Z1443" s="21">
        <f t="shared" si="578"/>
        <v>-12487.550217264332</v>
      </c>
      <c r="AA1443" s="27">
        <f t="shared" si="579"/>
        <v>1248.7550217264334</v>
      </c>
      <c r="AB1443" s="32">
        <f t="shared" si="580"/>
        <v>-18116.949838837099</v>
      </c>
      <c r="AC1443" s="31">
        <f t="shared" si="581"/>
        <v>0</v>
      </c>
      <c r="AG1443" s="26">
        <f t="shared" si="582"/>
        <v>0</v>
      </c>
      <c r="AH1443" s="26">
        <f t="shared" si="583"/>
        <v>0</v>
      </c>
      <c r="AI1443" s="26">
        <f t="shared" si="584"/>
        <v>0</v>
      </c>
      <c r="AJ1443" s="26">
        <f t="shared" si="585"/>
        <v>1</v>
      </c>
      <c r="AK1443" s="26">
        <f t="shared" si="586"/>
        <v>0</v>
      </c>
      <c r="AL1443" s="26">
        <f t="shared" ca="1" si="587"/>
        <v>0</v>
      </c>
      <c r="AM1443" s="26">
        <f t="shared" ca="1" si="588"/>
        <v>0</v>
      </c>
      <c r="AN1443" s="26">
        <f ca="1">IF(AM1443=0,0,COUNTIF($AM$19:AM1443,C1443*10+1))</f>
        <v>0</v>
      </c>
      <c r="AO1443" s="21">
        <f t="shared" ca="1" si="589"/>
        <v>0</v>
      </c>
      <c r="AP1443" s="33">
        <f t="shared" ca="1" si="590"/>
        <v>0</v>
      </c>
      <c r="AR1443" s="111">
        <v>0</v>
      </c>
      <c r="AS1443" s="26"/>
    </row>
    <row r="1444" spans="1:45" x14ac:dyDescent="0.2">
      <c r="A1444" s="15">
        <f>Daten!A1444</f>
        <v>50621</v>
      </c>
      <c r="B1444" s="8" t="str">
        <f>Daten!B1444</f>
        <v>Stuhlfelden</v>
      </c>
      <c r="C1444" s="15">
        <f t="shared" si="566"/>
        <v>5</v>
      </c>
      <c r="D1444" s="10">
        <f>Daten!D1444</f>
        <v>0</v>
      </c>
      <c r="E1444" s="9">
        <f>Daten!E1444</f>
        <v>1585</v>
      </c>
      <c r="F1444" s="9">
        <f>Daten!F1444</f>
        <v>1558</v>
      </c>
      <c r="G1444" s="27">
        <f t="shared" si="567"/>
        <v>27</v>
      </c>
      <c r="H1444" s="29">
        <f t="shared" si="568"/>
        <v>1.7329910141206675E-2</v>
      </c>
      <c r="I1444" s="21">
        <f t="shared" si="569"/>
        <v>20.096959988190097</v>
      </c>
      <c r="J1444" s="21">
        <f t="shared" si="570"/>
        <v>6.9030400118099031</v>
      </c>
      <c r="K1444" s="27">
        <f t="shared" si="571"/>
        <v>-3451.5200059049516</v>
      </c>
      <c r="L1444" s="16">
        <f>Daten!G1444</f>
        <v>219</v>
      </c>
      <c r="M1444" s="16">
        <f>Daten!H1444</f>
        <v>1111</v>
      </c>
      <c r="N1444" s="16">
        <f>Daten!I1444</f>
        <v>255</v>
      </c>
      <c r="O1444" s="28">
        <f t="shared" si="572"/>
        <v>0.42664266426642666</v>
      </c>
      <c r="P1444" s="16">
        <f t="shared" si="573"/>
        <v>614.39605535045996</v>
      </c>
      <c r="Q1444" s="21">
        <f t="shared" si="574"/>
        <v>-140.39605535045996</v>
      </c>
      <c r="R1444" s="27">
        <f t="shared" si="575"/>
        <v>-28079.211070091991</v>
      </c>
      <c r="S1444" s="9">
        <f>Daten!K1444</f>
        <v>5666</v>
      </c>
      <c r="T1444" s="9">
        <f>Daten!L1444</f>
        <v>109101</v>
      </c>
      <c r="U1444" s="9">
        <f>Daten!M1444</f>
        <v>264158</v>
      </c>
      <c r="V1444" s="9">
        <f>Daten!N1444</f>
        <v>500</v>
      </c>
      <c r="W1444" s="9">
        <f>Daten!O1444</f>
        <v>500</v>
      </c>
      <c r="X1444" s="23">
        <f t="shared" si="576"/>
        <v>378925</v>
      </c>
      <c r="Y1444" s="9">
        <f t="shared" si="577"/>
        <v>560641.14063875016</v>
      </c>
      <c r="Z1444" s="21">
        <f t="shared" si="578"/>
        <v>-181716.14063875016</v>
      </c>
      <c r="AA1444" s="27">
        <f t="shared" si="579"/>
        <v>18171.614063875018</v>
      </c>
      <c r="AB1444" s="32">
        <f t="shared" si="580"/>
        <v>-13359.117012121926</v>
      </c>
      <c r="AC1444" s="31">
        <f t="shared" si="581"/>
        <v>0</v>
      </c>
      <c r="AG1444" s="26">
        <f t="shared" si="582"/>
        <v>0</v>
      </c>
      <c r="AH1444" s="26">
        <f t="shared" si="583"/>
        <v>0</v>
      </c>
      <c r="AI1444" s="26">
        <f t="shared" si="584"/>
        <v>0</v>
      </c>
      <c r="AJ1444" s="26">
        <f t="shared" si="585"/>
        <v>1</v>
      </c>
      <c r="AK1444" s="26">
        <f t="shared" si="586"/>
        <v>0</v>
      </c>
      <c r="AL1444" s="26">
        <f t="shared" ca="1" si="587"/>
        <v>0</v>
      </c>
      <c r="AM1444" s="26">
        <f t="shared" ca="1" si="588"/>
        <v>0</v>
      </c>
      <c r="AN1444" s="26">
        <f ca="1">IF(AM1444=0,0,COUNTIF($AM$19:AM1444,C1444*10+1))</f>
        <v>0</v>
      </c>
      <c r="AO1444" s="21">
        <f t="shared" ca="1" si="589"/>
        <v>0</v>
      </c>
      <c r="AP1444" s="33">
        <f t="shared" ca="1" si="590"/>
        <v>0</v>
      </c>
      <c r="AR1444" s="111">
        <v>0</v>
      </c>
      <c r="AS1444" s="26"/>
    </row>
    <row r="1445" spans="1:45" x14ac:dyDescent="0.2">
      <c r="A1445" s="15">
        <f>Daten!A1445</f>
        <v>50622</v>
      </c>
      <c r="B1445" s="8" t="str">
        <f>Daten!B1445</f>
        <v>Taxenbach</v>
      </c>
      <c r="C1445" s="15">
        <f t="shared" si="566"/>
        <v>5</v>
      </c>
      <c r="D1445" s="10">
        <f>Daten!D1445</f>
        <v>0</v>
      </c>
      <c r="E1445" s="9">
        <f>Daten!E1445</f>
        <v>2704</v>
      </c>
      <c r="F1445" s="9">
        <f>Daten!F1445</f>
        <v>2748</v>
      </c>
      <c r="G1445" s="27">
        <f t="shared" si="567"/>
        <v>-44</v>
      </c>
      <c r="H1445" s="29">
        <f t="shared" si="568"/>
        <v>-1.6011644832605532E-2</v>
      </c>
      <c r="I1445" s="21">
        <f t="shared" si="569"/>
        <v>35.447012867488056</v>
      </c>
      <c r="J1445" s="21">
        <f t="shared" si="570"/>
        <v>-79.447012867488056</v>
      </c>
      <c r="K1445" s="27">
        <f t="shared" si="571"/>
        <v>39723.506433744027</v>
      </c>
      <c r="L1445" s="16">
        <f>Daten!G1445</f>
        <v>433</v>
      </c>
      <c r="M1445" s="16">
        <f>Daten!H1445</f>
        <v>1788</v>
      </c>
      <c r="N1445" s="16">
        <f>Daten!I1445</f>
        <v>483</v>
      </c>
      <c r="O1445" s="28">
        <f t="shared" si="572"/>
        <v>0.51230425055928408</v>
      </c>
      <c r="P1445" s="16">
        <f t="shared" si="573"/>
        <v>988.78501077103726</v>
      </c>
      <c r="Q1445" s="21">
        <f t="shared" si="574"/>
        <v>-72.785010771037264</v>
      </c>
      <c r="R1445" s="27">
        <f t="shared" si="575"/>
        <v>-14557.002154207454</v>
      </c>
      <c r="S1445" s="9">
        <f>Daten!K1445</f>
        <v>24597</v>
      </c>
      <c r="T1445" s="9">
        <f>Daten!L1445</f>
        <v>159877</v>
      </c>
      <c r="U1445" s="9">
        <f>Daten!M1445</f>
        <v>303491</v>
      </c>
      <c r="V1445" s="9">
        <f>Daten!N1445</f>
        <v>500</v>
      </c>
      <c r="W1445" s="9">
        <f>Daten!O1445</f>
        <v>500</v>
      </c>
      <c r="X1445" s="23">
        <f t="shared" si="576"/>
        <v>487965</v>
      </c>
      <c r="Y1445" s="9">
        <f t="shared" si="577"/>
        <v>956450.24876162806</v>
      </c>
      <c r="Z1445" s="21">
        <f t="shared" si="578"/>
        <v>-468485.24876162806</v>
      </c>
      <c r="AA1445" s="27">
        <f t="shared" si="579"/>
        <v>46848.52487616281</v>
      </c>
      <c r="AB1445" s="32">
        <f t="shared" si="580"/>
        <v>72015.029155699391</v>
      </c>
      <c r="AC1445" s="31">
        <f t="shared" si="581"/>
        <v>72015.029155699391</v>
      </c>
      <c r="AG1445" s="26">
        <f t="shared" si="582"/>
        <v>39723.506433744027</v>
      </c>
      <c r="AH1445" s="26">
        <f t="shared" si="583"/>
        <v>46848.52487616281</v>
      </c>
      <c r="AI1445" s="26">
        <f t="shared" si="584"/>
        <v>86572.03130990683</v>
      </c>
      <c r="AJ1445" s="26">
        <f t="shared" si="585"/>
        <v>1</v>
      </c>
      <c r="AK1445" s="26">
        <f t="shared" si="586"/>
        <v>86572.03130990683</v>
      </c>
      <c r="AL1445" s="26">
        <f t="shared" ca="1" si="587"/>
        <v>179519</v>
      </c>
      <c r="AM1445" s="26">
        <f t="shared" ca="1" si="588"/>
        <v>51</v>
      </c>
      <c r="AN1445" s="26">
        <f ca="1">IF(AM1445=0,0,COUNTIF($AM$19:AM1445,C1445*10+1))</f>
        <v>34</v>
      </c>
      <c r="AO1445" s="21">
        <f t="shared" ca="1" si="589"/>
        <v>0</v>
      </c>
      <c r="AP1445" s="33">
        <f t="shared" ca="1" si="590"/>
        <v>179519</v>
      </c>
      <c r="AR1445" s="111">
        <v>81142</v>
      </c>
      <c r="AS1445" s="26"/>
    </row>
    <row r="1446" spans="1:45" x14ac:dyDescent="0.2">
      <c r="A1446" s="15">
        <f>Daten!A1446</f>
        <v>50623</v>
      </c>
      <c r="B1446" s="8" t="str">
        <f>Daten!B1446</f>
        <v>Unken</v>
      </c>
      <c r="C1446" s="15">
        <f t="shared" si="566"/>
        <v>5</v>
      </c>
      <c r="D1446" s="10">
        <f>Daten!D1446</f>
        <v>0</v>
      </c>
      <c r="E1446" s="9">
        <f>Daten!E1446</f>
        <v>1909</v>
      </c>
      <c r="F1446" s="9">
        <f>Daten!F1446</f>
        <v>1955</v>
      </c>
      <c r="G1446" s="27">
        <f t="shared" si="567"/>
        <v>-46</v>
      </c>
      <c r="H1446" s="29">
        <f t="shared" si="568"/>
        <v>-2.3529411764705882E-2</v>
      </c>
      <c r="I1446" s="21">
        <f t="shared" si="569"/>
        <v>25.217944015989499</v>
      </c>
      <c r="J1446" s="21">
        <f t="shared" si="570"/>
        <v>-71.217944015989502</v>
      </c>
      <c r="K1446" s="27">
        <f t="shared" si="571"/>
        <v>35608.972007994751</v>
      </c>
      <c r="L1446" s="16">
        <f>Daten!G1446</f>
        <v>283</v>
      </c>
      <c r="M1446" s="16">
        <f>Daten!H1446</f>
        <v>1187</v>
      </c>
      <c r="N1446" s="16">
        <f>Daten!I1446</f>
        <v>439</v>
      </c>
      <c r="O1446" s="28">
        <f t="shared" si="572"/>
        <v>0.60825610783487782</v>
      </c>
      <c r="P1446" s="16">
        <f t="shared" si="573"/>
        <v>656.42494842573899</v>
      </c>
      <c r="Q1446" s="21">
        <f t="shared" si="574"/>
        <v>65.575051574261011</v>
      </c>
      <c r="R1446" s="27">
        <f t="shared" si="575"/>
        <v>13115.010314852203</v>
      </c>
      <c r="S1446" s="9">
        <f>Daten!K1446</f>
        <v>22652</v>
      </c>
      <c r="T1446" s="9">
        <f>Daten!L1446</f>
        <v>178781</v>
      </c>
      <c r="U1446" s="9">
        <f>Daten!M1446</f>
        <v>459572</v>
      </c>
      <c r="V1446" s="9">
        <f>Daten!N1446</f>
        <v>500</v>
      </c>
      <c r="W1446" s="9">
        <f>Daten!O1446</f>
        <v>500</v>
      </c>
      <c r="X1446" s="23">
        <f t="shared" si="576"/>
        <v>661005</v>
      </c>
      <c r="Y1446" s="9">
        <f t="shared" si="577"/>
        <v>675245.38642231806</v>
      </c>
      <c r="Z1446" s="21">
        <f t="shared" si="578"/>
        <v>-14240.386422318057</v>
      </c>
      <c r="AA1446" s="27">
        <f t="shared" si="579"/>
        <v>1424.0386422318059</v>
      </c>
      <c r="AB1446" s="32">
        <f t="shared" si="580"/>
        <v>50148.020965078758</v>
      </c>
      <c r="AC1446" s="31">
        <f t="shared" si="581"/>
        <v>50148.020965078758</v>
      </c>
      <c r="AG1446" s="26">
        <f t="shared" si="582"/>
        <v>35608.972007994751</v>
      </c>
      <c r="AH1446" s="26">
        <f t="shared" si="583"/>
        <v>1424.0386422318059</v>
      </c>
      <c r="AI1446" s="26">
        <f t="shared" si="584"/>
        <v>37033.010650226555</v>
      </c>
      <c r="AJ1446" s="26">
        <f t="shared" si="585"/>
        <v>1</v>
      </c>
      <c r="AK1446" s="26">
        <f t="shared" si="586"/>
        <v>37033.010650226555</v>
      </c>
      <c r="AL1446" s="26">
        <f t="shared" ca="1" si="587"/>
        <v>76793</v>
      </c>
      <c r="AM1446" s="26">
        <f t="shared" ca="1" si="588"/>
        <v>51</v>
      </c>
      <c r="AN1446" s="26">
        <f ca="1">IF(AM1446=0,0,COUNTIF($AM$19:AM1446,C1446*10+1))</f>
        <v>35</v>
      </c>
      <c r="AO1446" s="21">
        <f t="shared" ca="1" si="589"/>
        <v>0</v>
      </c>
      <c r="AP1446" s="33">
        <f t="shared" ca="1" si="590"/>
        <v>76793</v>
      </c>
      <c r="AR1446" s="111">
        <v>34710</v>
      </c>
      <c r="AS1446" s="26"/>
    </row>
    <row r="1447" spans="1:45" x14ac:dyDescent="0.2">
      <c r="A1447" s="15">
        <f>Daten!A1447</f>
        <v>50624</v>
      </c>
      <c r="B1447" s="8" t="str">
        <f>Daten!B1447</f>
        <v>Uttendorf</v>
      </c>
      <c r="C1447" s="15">
        <f t="shared" si="566"/>
        <v>5</v>
      </c>
      <c r="D1447" s="10">
        <f>Daten!D1447</f>
        <v>0</v>
      </c>
      <c r="E1447" s="9">
        <f>Daten!E1447</f>
        <v>3037</v>
      </c>
      <c r="F1447" s="9">
        <f>Daten!F1447</f>
        <v>2910</v>
      </c>
      <c r="G1447" s="27">
        <f t="shared" si="567"/>
        <v>127</v>
      </c>
      <c r="H1447" s="29">
        <f t="shared" si="568"/>
        <v>4.3642611683848795E-2</v>
      </c>
      <c r="I1447" s="21">
        <f t="shared" si="569"/>
        <v>37.536683931728618</v>
      </c>
      <c r="J1447" s="21">
        <f t="shared" si="570"/>
        <v>89.463316068271382</v>
      </c>
      <c r="K1447" s="27">
        <f t="shared" si="571"/>
        <v>-44731.658034135689</v>
      </c>
      <c r="L1447" s="16">
        <f>Daten!G1447</f>
        <v>475</v>
      </c>
      <c r="M1447" s="16">
        <f>Daten!H1447</f>
        <v>1993</v>
      </c>
      <c r="N1447" s="16">
        <f>Daten!I1447</f>
        <v>569</v>
      </c>
      <c r="O1447" s="28">
        <f t="shared" si="572"/>
        <v>0.5238334169593577</v>
      </c>
      <c r="P1447" s="16">
        <f t="shared" si="573"/>
        <v>1102.1524197240924</v>
      </c>
      <c r="Q1447" s="21">
        <f t="shared" si="574"/>
        <v>-58.152419724092397</v>
      </c>
      <c r="R1447" s="27">
        <f t="shared" si="575"/>
        <v>-11630.483944818479</v>
      </c>
      <c r="S1447" s="9">
        <f>Daten!K1447</f>
        <v>20186</v>
      </c>
      <c r="T1447" s="9">
        <f>Daten!L1447</f>
        <v>214146</v>
      </c>
      <c r="U1447" s="9">
        <f>Daten!M1447</f>
        <v>649310</v>
      </c>
      <c r="V1447" s="9">
        <f>Daten!N1447</f>
        <v>500</v>
      </c>
      <c r="W1447" s="9">
        <f>Daten!O1447</f>
        <v>500</v>
      </c>
      <c r="X1447" s="23">
        <f t="shared" si="576"/>
        <v>883642</v>
      </c>
      <c r="Y1447" s="9">
        <f t="shared" si="577"/>
        <v>1074237.9458169618</v>
      </c>
      <c r="Z1447" s="21">
        <f t="shared" si="578"/>
        <v>-190595.94581696182</v>
      </c>
      <c r="AA1447" s="27">
        <f t="shared" si="579"/>
        <v>19059.594581696183</v>
      </c>
      <c r="AB1447" s="32">
        <f t="shared" si="580"/>
        <v>-37302.547397257986</v>
      </c>
      <c r="AC1447" s="31">
        <f t="shared" si="581"/>
        <v>0</v>
      </c>
      <c r="AG1447" s="26">
        <f t="shared" si="582"/>
        <v>0</v>
      </c>
      <c r="AH1447" s="26">
        <f t="shared" si="583"/>
        <v>0</v>
      </c>
      <c r="AI1447" s="26">
        <f t="shared" si="584"/>
        <v>0</v>
      </c>
      <c r="AJ1447" s="26">
        <f t="shared" si="585"/>
        <v>1</v>
      </c>
      <c r="AK1447" s="26">
        <f t="shared" si="586"/>
        <v>0</v>
      </c>
      <c r="AL1447" s="26">
        <f t="shared" ca="1" si="587"/>
        <v>0</v>
      </c>
      <c r="AM1447" s="26">
        <f t="shared" ca="1" si="588"/>
        <v>0</v>
      </c>
      <c r="AN1447" s="26">
        <f ca="1">IF(AM1447=0,0,COUNTIF($AM$19:AM1447,C1447*10+1))</f>
        <v>0</v>
      </c>
      <c r="AO1447" s="21">
        <f t="shared" ca="1" si="589"/>
        <v>0</v>
      </c>
      <c r="AP1447" s="33">
        <f t="shared" ca="1" si="590"/>
        <v>0</v>
      </c>
      <c r="AR1447" s="111">
        <v>0</v>
      </c>
      <c r="AS1447" s="26"/>
    </row>
    <row r="1448" spans="1:45" x14ac:dyDescent="0.2">
      <c r="A1448" s="15">
        <f>Daten!A1448</f>
        <v>50625</v>
      </c>
      <c r="B1448" s="8" t="str">
        <f>Daten!B1448</f>
        <v>Viehhofen</v>
      </c>
      <c r="C1448" s="15">
        <f t="shared" si="566"/>
        <v>5</v>
      </c>
      <c r="D1448" s="10">
        <f>Daten!D1448</f>
        <v>0</v>
      </c>
      <c r="E1448" s="9">
        <f>Daten!E1448</f>
        <v>606</v>
      </c>
      <c r="F1448" s="9">
        <f>Daten!F1448</f>
        <v>595</v>
      </c>
      <c r="G1448" s="27">
        <f t="shared" si="567"/>
        <v>11</v>
      </c>
      <c r="H1448" s="29">
        <f t="shared" si="568"/>
        <v>1.8487394957983194E-2</v>
      </c>
      <c r="I1448" s="21">
        <f t="shared" si="569"/>
        <v>7.6750264396489785</v>
      </c>
      <c r="J1448" s="21">
        <f t="shared" si="570"/>
        <v>3.3249735603510215</v>
      </c>
      <c r="K1448" s="27">
        <f t="shared" si="571"/>
        <v>-1662.4867801755108</v>
      </c>
      <c r="L1448" s="16">
        <f>Daten!G1448</f>
        <v>97</v>
      </c>
      <c r="M1448" s="16">
        <f>Daten!H1448</f>
        <v>399</v>
      </c>
      <c r="N1448" s="16">
        <f>Daten!I1448</f>
        <v>110</v>
      </c>
      <c r="O1448" s="28">
        <f t="shared" si="572"/>
        <v>0.51879699248120303</v>
      </c>
      <c r="P1448" s="16">
        <f t="shared" si="573"/>
        <v>220.6516886452147</v>
      </c>
      <c r="Q1448" s="21">
        <f t="shared" si="574"/>
        <v>-13.651688645214705</v>
      </c>
      <c r="R1448" s="27">
        <f t="shared" si="575"/>
        <v>-2730.3377290429407</v>
      </c>
      <c r="S1448" s="9">
        <f>Daten!K1448</f>
        <v>-4453</v>
      </c>
      <c r="T1448" s="9">
        <f>Daten!L1448</f>
        <v>80109</v>
      </c>
      <c r="U1448" s="9">
        <f>Daten!M1448</f>
        <v>136193</v>
      </c>
      <c r="V1448" s="9">
        <f>Daten!N1448</f>
        <v>500</v>
      </c>
      <c r="W1448" s="9">
        <f>Daten!O1448</f>
        <v>500</v>
      </c>
      <c r="X1448" s="23">
        <f t="shared" si="576"/>
        <v>211849</v>
      </c>
      <c r="Y1448" s="9">
        <f t="shared" si="577"/>
        <v>214352.38563222878</v>
      </c>
      <c r="Z1448" s="21">
        <f t="shared" si="578"/>
        <v>-2503.3856322287756</v>
      </c>
      <c r="AA1448" s="27">
        <f t="shared" si="579"/>
        <v>250.33856322287758</v>
      </c>
      <c r="AB1448" s="32">
        <f t="shared" si="580"/>
        <v>-4142.4859459955742</v>
      </c>
      <c r="AC1448" s="31">
        <f t="shared" si="581"/>
        <v>0</v>
      </c>
      <c r="AG1448" s="26">
        <f t="shared" si="582"/>
        <v>0</v>
      </c>
      <c r="AH1448" s="26">
        <f t="shared" si="583"/>
        <v>0</v>
      </c>
      <c r="AI1448" s="26">
        <f t="shared" si="584"/>
        <v>0</v>
      </c>
      <c r="AJ1448" s="26">
        <f t="shared" si="585"/>
        <v>1</v>
      </c>
      <c r="AK1448" s="26">
        <f t="shared" si="586"/>
        <v>0</v>
      </c>
      <c r="AL1448" s="26">
        <f t="shared" ca="1" si="587"/>
        <v>0</v>
      </c>
      <c r="AM1448" s="26">
        <f t="shared" ca="1" si="588"/>
        <v>0</v>
      </c>
      <c r="AN1448" s="26">
        <f ca="1">IF(AM1448=0,0,COUNTIF($AM$19:AM1448,C1448*10+1))</f>
        <v>0</v>
      </c>
      <c r="AO1448" s="21">
        <f t="shared" ca="1" si="589"/>
        <v>0</v>
      </c>
      <c r="AP1448" s="33">
        <f t="shared" ca="1" si="590"/>
        <v>0</v>
      </c>
      <c r="AR1448" s="111">
        <v>0</v>
      </c>
      <c r="AS1448" s="26"/>
    </row>
    <row r="1449" spans="1:45" x14ac:dyDescent="0.2">
      <c r="A1449" s="15">
        <f>Daten!A1449</f>
        <v>50626</v>
      </c>
      <c r="B1449" s="8" t="str">
        <f>Daten!B1449</f>
        <v>Wald im Pinzgau</v>
      </c>
      <c r="C1449" s="15">
        <f t="shared" si="566"/>
        <v>5</v>
      </c>
      <c r="D1449" s="10">
        <f>Daten!D1449</f>
        <v>0</v>
      </c>
      <c r="E1449" s="9">
        <f>Daten!E1449</f>
        <v>1122</v>
      </c>
      <c r="F1449" s="9">
        <f>Daten!F1449</f>
        <v>1150</v>
      </c>
      <c r="G1449" s="27">
        <f t="shared" si="567"/>
        <v>-28</v>
      </c>
      <c r="H1449" s="29">
        <f t="shared" si="568"/>
        <v>-2.4347826086956521E-2</v>
      </c>
      <c r="I1449" s="21">
        <f t="shared" si="569"/>
        <v>14.834084715287942</v>
      </c>
      <c r="J1449" s="21">
        <f t="shared" si="570"/>
        <v>-42.834084715287943</v>
      </c>
      <c r="K1449" s="27">
        <f t="shared" si="571"/>
        <v>21417.042357643972</v>
      </c>
      <c r="L1449" s="16">
        <f>Daten!G1449</f>
        <v>151</v>
      </c>
      <c r="M1449" s="16">
        <f>Daten!H1449</f>
        <v>768</v>
      </c>
      <c r="N1449" s="16">
        <f>Daten!I1449</f>
        <v>203</v>
      </c>
      <c r="O1449" s="28">
        <f t="shared" si="572"/>
        <v>0.4609375</v>
      </c>
      <c r="P1449" s="16">
        <f t="shared" si="573"/>
        <v>424.71302476071401</v>
      </c>
      <c r="Q1449" s="21">
        <f t="shared" si="574"/>
        <v>-70.713024760714006</v>
      </c>
      <c r="R1449" s="27">
        <f t="shared" si="575"/>
        <v>-14142.604952142801</v>
      </c>
      <c r="S1449" s="9">
        <f>Daten!K1449</f>
        <v>7559</v>
      </c>
      <c r="T1449" s="9">
        <f>Daten!L1449</f>
        <v>246092</v>
      </c>
      <c r="U1449" s="9">
        <f>Daten!M1449</f>
        <v>352909</v>
      </c>
      <c r="V1449" s="9">
        <f>Daten!N1449</f>
        <v>500</v>
      </c>
      <c r="W1449" s="9">
        <f>Daten!O1449</f>
        <v>500</v>
      </c>
      <c r="X1449" s="23">
        <f t="shared" si="576"/>
        <v>606560</v>
      </c>
      <c r="Y1449" s="9">
        <f t="shared" si="577"/>
        <v>396870.25854679983</v>
      </c>
      <c r="Z1449" s="21">
        <f t="shared" si="578"/>
        <v>209689.74145320017</v>
      </c>
      <c r="AA1449" s="27">
        <f t="shared" si="579"/>
        <v>-20968.974145320019</v>
      </c>
      <c r="AB1449" s="32">
        <f t="shared" si="580"/>
        <v>-13694.536739818848</v>
      </c>
      <c r="AC1449" s="31">
        <f t="shared" si="581"/>
        <v>0</v>
      </c>
      <c r="AG1449" s="26">
        <f t="shared" si="582"/>
        <v>0</v>
      </c>
      <c r="AH1449" s="26">
        <f t="shared" si="583"/>
        <v>0</v>
      </c>
      <c r="AI1449" s="26">
        <f t="shared" si="584"/>
        <v>0</v>
      </c>
      <c r="AJ1449" s="26">
        <f t="shared" si="585"/>
        <v>1</v>
      </c>
      <c r="AK1449" s="26">
        <f t="shared" si="586"/>
        <v>0</v>
      </c>
      <c r="AL1449" s="26">
        <f t="shared" ca="1" si="587"/>
        <v>0</v>
      </c>
      <c r="AM1449" s="26">
        <f t="shared" ca="1" si="588"/>
        <v>0</v>
      </c>
      <c r="AN1449" s="26">
        <f ca="1">IF(AM1449=0,0,COUNTIF($AM$19:AM1449,C1449*10+1))</f>
        <v>0</v>
      </c>
      <c r="AO1449" s="21">
        <f t="shared" ca="1" si="589"/>
        <v>0</v>
      </c>
      <c r="AP1449" s="33">
        <f t="shared" ca="1" si="590"/>
        <v>0</v>
      </c>
      <c r="AR1449" s="111">
        <v>0</v>
      </c>
      <c r="AS1449" s="26"/>
    </row>
    <row r="1450" spans="1:45" x14ac:dyDescent="0.2">
      <c r="A1450" s="15">
        <f>Daten!A1450</f>
        <v>50627</v>
      </c>
      <c r="B1450" s="8" t="str">
        <f>Daten!B1450</f>
        <v>Weißbach bei Lofer</v>
      </c>
      <c r="C1450" s="15">
        <f t="shared" si="566"/>
        <v>5</v>
      </c>
      <c r="D1450" s="10">
        <f>Daten!D1450</f>
        <v>0</v>
      </c>
      <c r="E1450" s="9">
        <f>Daten!E1450</f>
        <v>409</v>
      </c>
      <c r="F1450" s="9">
        <f>Daten!F1450</f>
        <v>434</v>
      </c>
      <c r="G1450" s="27">
        <f t="shared" si="567"/>
        <v>-25</v>
      </c>
      <c r="H1450" s="29">
        <f t="shared" si="568"/>
        <v>-5.7603686635944701E-2</v>
      </c>
      <c r="I1450" s="21">
        <f t="shared" si="569"/>
        <v>5.5982545795086667</v>
      </c>
      <c r="J1450" s="21">
        <f t="shared" si="570"/>
        <v>-30.598254579508666</v>
      </c>
      <c r="K1450" s="27">
        <f t="shared" si="571"/>
        <v>15299.127289754333</v>
      </c>
      <c r="L1450" s="16">
        <f>Daten!G1450</f>
        <v>62</v>
      </c>
      <c r="M1450" s="16">
        <f>Daten!H1450</f>
        <v>277</v>
      </c>
      <c r="N1450" s="16">
        <f>Daten!I1450</f>
        <v>70</v>
      </c>
      <c r="O1450" s="28">
        <f t="shared" si="572"/>
        <v>0.47653429602888087</v>
      </c>
      <c r="P1450" s="16">
        <f t="shared" si="573"/>
        <v>153.18425502437211</v>
      </c>
      <c r="Q1450" s="21">
        <f t="shared" si="574"/>
        <v>-21.184255024372106</v>
      </c>
      <c r="R1450" s="27">
        <f t="shared" si="575"/>
        <v>-4236.8510048744211</v>
      </c>
      <c r="S1450" s="9">
        <f>Daten!K1450</f>
        <v>13357</v>
      </c>
      <c r="T1450" s="9">
        <f>Daten!L1450</f>
        <v>23212</v>
      </c>
      <c r="U1450" s="9">
        <f>Daten!M1450</f>
        <v>76374</v>
      </c>
      <c r="V1450" s="9">
        <f>Daten!N1450</f>
        <v>500</v>
      </c>
      <c r="W1450" s="9">
        <f>Daten!O1450</f>
        <v>500</v>
      </c>
      <c r="X1450" s="23">
        <f t="shared" si="576"/>
        <v>112943</v>
      </c>
      <c r="Y1450" s="9">
        <f t="shared" si="577"/>
        <v>144670.17446135572</v>
      </c>
      <c r="Z1450" s="21">
        <f t="shared" si="578"/>
        <v>-31727.174461355724</v>
      </c>
      <c r="AA1450" s="27">
        <f t="shared" si="579"/>
        <v>3172.7174461355726</v>
      </c>
      <c r="AB1450" s="32">
        <f t="shared" si="580"/>
        <v>14234.993731015486</v>
      </c>
      <c r="AC1450" s="31">
        <f t="shared" si="581"/>
        <v>14234.993731015486</v>
      </c>
      <c r="AG1450" s="26">
        <f t="shared" si="582"/>
        <v>15299.127289754333</v>
      </c>
      <c r="AH1450" s="26">
        <f t="shared" si="583"/>
        <v>3172.7174461355726</v>
      </c>
      <c r="AI1450" s="26">
        <f t="shared" si="584"/>
        <v>18471.844735889907</v>
      </c>
      <c r="AJ1450" s="26">
        <f t="shared" si="585"/>
        <v>1</v>
      </c>
      <c r="AK1450" s="26">
        <f t="shared" si="586"/>
        <v>18471.844735889907</v>
      </c>
      <c r="AL1450" s="26">
        <f t="shared" ca="1" si="587"/>
        <v>38304</v>
      </c>
      <c r="AM1450" s="26">
        <f t="shared" ca="1" si="588"/>
        <v>51</v>
      </c>
      <c r="AN1450" s="26">
        <f ca="1">IF(AM1450=0,0,COUNTIF($AM$19:AM1450,C1450*10+1))</f>
        <v>36</v>
      </c>
      <c r="AO1450" s="21">
        <f t="shared" ca="1" si="589"/>
        <v>0</v>
      </c>
      <c r="AP1450" s="33">
        <f t="shared" ca="1" si="590"/>
        <v>38304</v>
      </c>
      <c r="AR1450" s="111">
        <v>17313</v>
      </c>
      <c r="AS1450" s="26"/>
    </row>
    <row r="1451" spans="1:45" x14ac:dyDescent="0.2">
      <c r="A1451" s="15">
        <f>Daten!A1451</f>
        <v>50628</v>
      </c>
      <c r="B1451" s="8" t="str">
        <f>Daten!B1451</f>
        <v>Zell am See</v>
      </c>
      <c r="C1451" s="15">
        <f t="shared" si="566"/>
        <v>5</v>
      </c>
      <c r="D1451" s="10">
        <f>Daten!D1451</f>
        <v>0</v>
      </c>
      <c r="E1451" s="9">
        <f>Daten!E1451</f>
        <v>9841</v>
      </c>
      <c r="F1451" s="9">
        <f>Daten!F1451</f>
        <v>9654</v>
      </c>
      <c r="G1451" s="27">
        <f t="shared" si="567"/>
        <v>187</v>
      </c>
      <c r="H1451" s="29">
        <f t="shared" si="568"/>
        <v>1.9370209239693393E-2</v>
      </c>
      <c r="I1451" s="21">
        <f t="shared" si="569"/>
        <v>124.5289163838172</v>
      </c>
      <c r="J1451" s="21">
        <f t="shared" si="570"/>
        <v>62.471083616182796</v>
      </c>
      <c r="K1451" s="27">
        <f t="shared" si="571"/>
        <v>-31235.541808091399</v>
      </c>
      <c r="L1451" s="16">
        <f>Daten!G1451</f>
        <v>1206</v>
      </c>
      <c r="M1451" s="16">
        <f>Daten!H1451</f>
        <v>6562</v>
      </c>
      <c r="N1451" s="16">
        <f>Daten!I1451</f>
        <v>2073</v>
      </c>
      <c r="O1451" s="28">
        <f t="shared" si="572"/>
        <v>0.49969521487351415</v>
      </c>
      <c r="P1451" s="16">
        <f t="shared" si="573"/>
        <v>3628.8631099997465</v>
      </c>
      <c r="Q1451" s="21">
        <f t="shared" si="574"/>
        <v>-349.86310999974648</v>
      </c>
      <c r="R1451" s="27">
        <f t="shared" si="575"/>
        <v>-69972.621999949304</v>
      </c>
      <c r="S1451" s="9">
        <f>Daten!K1451</f>
        <v>14121</v>
      </c>
      <c r="T1451" s="9">
        <f>Daten!L1451</f>
        <v>1616048</v>
      </c>
      <c r="U1451" s="9">
        <f>Daten!M1451</f>
        <v>5157016</v>
      </c>
      <c r="V1451" s="9">
        <f>Daten!N1451</f>
        <v>500</v>
      </c>
      <c r="W1451" s="9">
        <f>Daten!O1451</f>
        <v>500</v>
      </c>
      <c r="X1451" s="23">
        <f t="shared" si="576"/>
        <v>6787185</v>
      </c>
      <c r="Y1451" s="9">
        <f t="shared" si="577"/>
        <v>3480927.1072718869</v>
      </c>
      <c r="Z1451" s="21">
        <f t="shared" si="578"/>
        <v>3306257.8927281131</v>
      </c>
      <c r="AA1451" s="27">
        <f t="shared" si="579"/>
        <v>-330625.78927281132</v>
      </c>
      <c r="AB1451" s="32">
        <f t="shared" si="580"/>
        <v>-431833.95308085205</v>
      </c>
      <c r="AC1451" s="31">
        <f t="shared" si="581"/>
        <v>0</v>
      </c>
      <c r="AG1451" s="26">
        <f t="shared" si="582"/>
        <v>0</v>
      </c>
      <c r="AH1451" s="26">
        <f t="shared" si="583"/>
        <v>0</v>
      </c>
      <c r="AI1451" s="26">
        <f t="shared" si="584"/>
        <v>0</v>
      </c>
      <c r="AJ1451" s="26">
        <f t="shared" si="585"/>
        <v>1</v>
      </c>
      <c r="AK1451" s="26">
        <f t="shared" si="586"/>
        <v>0</v>
      </c>
      <c r="AL1451" s="26">
        <f t="shared" ca="1" si="587"/>
        <v>0</v>
      </c>
      <c r="AM1451" s="26">
        <f t="shared" ca="1" si="588"/>
        <v>0</v>
      </c>
      <c r="AN1451" s="26">
        <f ca="1">IF(AM1451=0,0,COUNTIF($AM$19:AM1451,C1451*10+1))</f>
        <v>0</v>
      </c>
      <c r="AO1451" s="21">
        <f t="shared" ca="1" si="589"/>
        <v>0</v>
      </c>
      <c r="AP1451" s="33">
        <f t="shared" ca="1" si="590"/>
        <v>0</v>
      </c>
      <c r="AR1451" s="111">
        <v>0</v>
      </c>
      <c r="AS1451" s="26"/>
    </row>
    <row r="1452" spans="1:45" x14ac:dyDescent="0.2">
      <c r="A1452" s="15" t="str">
        <f>Daten!A1452</f>
        <v>60101</v>
      </c>
      <c r="B1452" s="8" t="str">
        <f>Daten!B1452</f>
        <v>Graz</v>
      </c>
      <c r="C1452" s="15">
        <f t="shared" si="566"/>
        <v>6</v>
      </c>
      <c r="D1452" s="10">
        <f>Daten!D1452</f>
        <v>1</v>
      </c>
      <c r="E1452" s="9">
        <f>Daten!E1452</f>
        <v>290540</v>
      </c>
      <c r="F1452" s="9">
        <f>Daten!F1452</f>
        <v>278884</v>
      </c>
      <c r="G1452" s="27">
        <f t="shared" si="567"/>
        <v>11656</v>
      </c>
      <c r="H1452" s="29">
        <f t="shared" si="568"/>
        <v>4.1795154974828247E-2</v>
      </c>
      <c r="I1452" s="21">
        <f t="shared" si="569"/>
        <v>3597.381636294228</v>
      </c>
      <c r="J1452" s="21">
        <f t="shared" si="570"/>
        <v>8058.618363705772</v>
      </c>
      <c r="K1452" s="27">
        <f t="shared" si="571"/>
        <v>-4029309.181852886</v>
      </c>
      <c r="L1452" s="16">
        <f>Daten!G1452</f>
        <v>38667</v>
      </c>
      <c r="M1452" s="16">
        <f>Daten!H1452</f>
        <v>203101</v>
      </c>
      <c r="N1452" s="16">
        <f>Daten!I1452</f>
        <v>48770</v>
      </c>
      <c r="O1452" s="28">
        <f t="shared" si="572"/>
        <v>0.43050994332868869</v>
      </c>
      <c r="P1452" s="16">
        <f t="shared" si="573"/>
        <v>112317.23963792418</v>
      </c>
      <c r="Q1452" s="21">
        <f t="shared" si="574"/>
        <v>-24880.239637924184</v>
      </c>
      <c r="R1452" s="27">
        <f t="shared" si="575"/>
        <v>-4976047.9275848363</v>
      </c>
      <c r="S1452" s="9">
        <f>Daten!K1452</f>
        <v>30371</v>
      </c>
      <c r="T1452" s="9">
        <f>Daten!L1452</f>
        <v>25570858</v>
      </c>
      <c r="U1452" s="9">
        <f>Daten!M1452</f>
        <v>145288397</v>
      </c>
      <c r="V1452" s="9">
        <f>Daten!N1452</f>
        <v>500</v>
      </c>
      <c r="W1452" s="9">
        <f>Daten!O1452</f>
        <v>500</v>
      </c>
      <c r="X1452" s="23">
        <f t="shared" si="576"/>
        <v>170889626</v>
      </c>
      <c r="Y1452" s="9">
        <f t="shared" si="577"/>
        <v>102768881.38875866</v>
      </c>
      <c r="Z1452" s="21">
        <f t="shared" si="578"/>
        <v>68120744.611241341</v>
      </c>
      <c r="AA1452" s="27">
        <f t="shared" si="579"/>
        <v>-6812074.4611241342</v>
      </c>
      <c r="AB1452" s="32">
        <f t="shared" si="580"/>
        <v>-15817431.570561856</v>
      </c>
      <c r="AC1452" s="31">
        <f t="shared" si="581"/>
        <v>0</v>
      </c>
      <c r="AG1452" s="26">
        <f t="shared" si="582"/>
        <v>0</v>
      </c>
      <c r="AH1452" s="26">
        <f t="shared" si="583"/>
        <v>0</v>
      </c>
      <c r="AI1452" s="26">
        <f t="shared" si="584"/>
        <v>0</v>
      </c>
      <c r="AJ1452" s="26">
        <f t="shared" si="585"/>
        <v>1</v>
      </c>
      <c r="AK1452" s="26">
        <f t="shared" si="586"/>
        <v>0</v>
      </c>
      <c r="AL1452" s="26">
        <f t="shared" ca="1" si="587"/>
        <v>0</v>
      </c>
      <c r="AM1452" s="26">
        <f t="shared" ca="1" si="588"/>
        <v>0</v>
      </c>
      <c r="AN1452" s="26">
        <f ca="1">IF(AM1452=0,0,COUNTIF($AM$19:AM1452,C1452*10+1))</f>
        <v>0</v>
      </c>
      <c r="AO1452" s="21">
        <f t="shared" ca="1" si="589"/>
        <v>0</v>
      </c>
      <c r="AP1452" s="33">
        <f t="shared" ca="1" si="590"/>
        <v>0</v>
      </c>
      <c r="AR1452" s="111">
        <v>0</v>
      </c>
      <c r="AS1452" s="26"/>
    </row>
    <row r="1453" spans="1:45" x14ac:dyDescent="0.2">
      <c r="A1453" s="15" t="str">
        <f>Daten!A1453</f>
        <v>60305</v>
      </c>
      <c r="B1453" s="8" t="str">
        <f>Daten!B1453</f>
        <v>Frauental an der Laßnitz</v>
      </c>
      <c r="C1453" s="15">
        <f t="shared" si="566"/>
        <v>6</v>
      </c>
      <c r="D1453" s="10">
        <f>Daten!D1453</f>
        <v>0</v>
      </c>
      <c r="E1453" s="9">
        <f>Daten!E1453</f>
        <v>2951</v>
      </c>
      <c r="F1453" s="9">
        <f>Daten!F1453</f>
        <v>2842</v>
      </c>
      <c r="G1453" s="27">
        <f t="shared" si="567"/>
        <v>109</v>
      </c>
      <c r="H1453" s="29">
        <f t="shared" si="568"/>
        <v>3.8353272343420126E-2</v>
      </c>
      <c r="I1453" s="21">
        <f t="shared" si="569"/>
        <v>36.659538052911593</v>
      </c>
      <c r="J1453" s="21">
        <f t="shared" si="570"/>
        <v>72.340461947088414</v>
      </c>
      <c r="K1453" s="27">
        <f t="shared" si="571"/>
        <v>-36170.23097354421</v>
      </c>
      <c r="L1453" s="16">
        <f>Daten!G1453</f>
        <v>420</v>
      </c>
      <c r="M1453" s="16">
        <f>Daten!H1453</f>
        <v>1955</v>
      </c>
      <c r="N1453" s="16">
        <f>Daten!I1453</f>
        <v>576</v>
      </c>
      <c r="O1453" s="28">
        <f t="shared" si="572"/>
        <v>0.50946291560102297</v>
      </c>
      <c r="P1453" s="16">
        <f t="shared" si="573"/>
        <v>1081.1379731864529</v>
      </c>
      <c r="Q1453" s="21">
        <f t="shared" si="574"/>
        <v>-85.137973186452882</v>
      </c>
      <c r="R1453" s="27">
        <f t="shared" si="575"/>
        <v>-17027.594637290575</v>
      </c>
      <c r="S1453" s="9">
        <f>Daten!K1453</f>
        <v>12931</v>
      </c>
      <c r="T1453" s="9">
        <f>Daten!L1453</f>
        <v>200780</v>
      </c>
      <c r="U1453" s="9">
        <f>Daten!M1453</f>
        <v>1671398</v>
      </c>
      <c r="V1453" s="9">
        <f>Daten!N1453</f>
        <v>500</v>
      </c>
      <c r="W1453" s="9">
        <f>Daten!O1453</f>
        <v>500</v>
      </c>
      <c r="X1453" s="23">
        <f t="shared" si="576"/>
        <v>1885109</v>
      </c>
      <c r="Y1453" s="9">
        <f t="shared" si="577"/>
        <v>1043818.3003311999</v>
      </c>
      <c r="Z1453" s="21">
        <f t="shared" si="578"/>
        <v>841290.69966880011</v>
      </c>
      <c r="AA1453" s="27">
        <f t="shared" si="579"/>
        <v>-84129.069966880023</v>
      </c>
      <c r="AB1453" s="32">
        <f t="shared" si="580"/>
        <v>-137326.89557771481</v>
      </c>
      <c r="AC1453" s="31">
        <f t="shared" si="581"/>
        <v>0</v>
      </c>
      <c r="AG1453" s="26">
        <f t="shared" si="582"/>
        <v>0</v>
      </c>
      <c r="AH1453" s="26">
        <f t="shared" si="583"/>
        <v>0</v>
      </c>
      <c r="AI1453" s="26">
        <f t="shared" si="584"/>
        <v>0</v>
      </c>
      <c r="AJ1453" s="26">
        <f t="shared" si="585"/>
        <v>1</v>
      </c>
      <c r="AK1453" s="26">
        <f t="shared" si="586"/>
        <v>0</v>
      </c>
      <c r="AL1453" s="26">
        <f t="shared" ca="1" si="587"/>
        <v>0</v>
      </c>
      <c r="AM1453" s="26">
        <f t="shared" ca="1" si="588"/>
        <v>0</v>
      </c>
      <c r="AN1453" s="26">
        <f ca="1">IF(AM1453=0,0,COUNTIF($AM$19:AM1453,C1453*10+1))</f>
        <v>0</v>
      </c>
      <c r="AO1453" s="21">
        <f t="shared" ca="1" si="589"/>
        <v>0</v>
      </c>
      <c r="AP1453" s="33">
        <f t="shared" ca="1" si="590"/>
        <v>0</v>
      </c>
      <c r="AR1453" s="111">
        <v>0</v>
      </c>
      <c r="AS1453" s="26"/>
    </row>
    <row r="1454" spans="1:45" x14ac:dyDescent="0.2">
      <c r="A1454" s="15" t="str">
        <f>Daten!A1454</f>
        <v>60318</v>
      </c>
      <c r="B1454" s="8" t="str">
        <f>Daten!B1454</f>
        <v>Lannach</v>
      </c>
      <c r="C1454" s="15">
        <f t="shared" si="566"/>
        <v>6</v>
      </c>
      <c r="D1454" s="10">
        <f>Daten!D1454</f>
        <v>0</v>
      </c>
      <c r="E1454" s="9">
        <f>Daten!E1454</f>
        <v>3541</v>
      </c>
      <c r="F1454" s="9">
        <f>Daten!F1454</f>
        <v>3373</v>
      </c>
      <c r="G1454" s="27">
        <f t="shared" si="567"/>
        <v>168</v>
      </c>
      <c r="H1454" s="29">
        <f t="shared" si="568"/>
        <v>4.9807293210791581E-2</v>
      </c>
      <c r="I1454" s="21">
        <f t="shared" si="569"/>
        <v>43.509015430144544</v>
      </c>
      <c r="J1454" s="21">
        <f t="shared" si="570"/>
        <v>124.49098456985546</v>
      </c>
      <c r="K1454" s="27">
        <f t="shared" si="571"/>
        <v>-62245.492284927728</v>
      </c>
      <c r="L1454" s="16">
        <f>Daten!G1454</f>
        <v>509</v>
      </c>
      <c r="M1454" s="16">
        <f>Daten!H1454</f>
        <v>2374</v>
      </c>
      <c r="N1454" s="16">
        <f>Daten!I1454</f>
        <v>658</v>
      </c>
      <c r="O1454" s="28">
        <f t="shared" si="572"/>
        <v>0.49157540016849199</v>
      </c>
      <c r="P1454" s="16">
        <f t="shared" si="573"/>
        <v>1312.849896851478</v>
      </c>
      <c r="Q1454" s="21">
        <f t="shared" si="574"/>
        <v>-145.84989685147798</v>
      </c>
      <c r="R1454" s="27">
        <f t="shared" si="575"/>
        <v>-29169.979370295594</v>
      </c>
      <c r="S1454" s="9">
        <f>Daten!K1454</f>
        <v>11455</v>
      </c>
      <c r="T1454" s="9">
        <f>Daten!L1454</f>
        <v>339098</v>
      </c>
      <c r="U1454" s="9">
        <f>Daten!M1454</f>
        <v>5975937</v>
      </c>
      <c r="V1454" s="9">
        <f>Daten!N1454</f>
        <v>500</v>
      </c>
      <c r="W1454" s="9">
        <f>Daten!O1454</f>
        <v>500</v>
      </c>
      <c r="X1454" s="23">
        <f t="shared" si="576"/>
        <v>6326490</v>
      </c>
      <c r="Y1454" s="9">
        <f t="shared" si="577"/>
        <v>1252511.2170358452</v>
      </c>
      <c r="Z1454" s="21">
        <f t="shared" si="578"/>
        <v>5073978.7829641551</v>
      </c>
      <c r="AA1454" s="27">
        <f t="shared" si="579"/>
        <v>-507397.87829641555</v>
      </c>
      <c r="AB1454" s="32">
        <f t="shared" si="580"/>
        <v>-598813.34995163884</v>
      </c>
      <c r="AC1454" s="31">
        <f t="shared" si="581"/>
        <v>0</v>
      </c>
      <c r="AG1454" s="26">
        <f t="shared" si="582"/>
        <v>0</v>
      </c>
      <c r="AH1454" s="26">
        <f t="shared" si="583"/>
        <v>0</v>
      </c>
      <c r="AI1454" s="26">
        <f t="shared" si="584"/>
        <v>0</v>
      </c>
      <c r="AJ1454" s="26">
        <f t="shared" si="585"/>
        <v>1</v>
      </c>
      <c r="AK1454" s="26">
        <f t="shared" si="586"/>
        <v>0</v>
      </c>
      <c r="AL1454" s="26">
        <f t="shared" ca="1" si="587"/>
        <v>0</v>
      </c>
      <c r="AM1454" s="26">
        <f t="shared" ca="1" si="588"/>
        <v>0</v>
      </c>
      <c r="AN1454" s="26">
        <f ca="1">IF(AM1454=0,0,COUNTIF($AM$19:AM1454,C1454*10+1))</f>
        <v>0</v>
      </c>
      <c r="AO1454" s="21">
        <f t="shared" ca="1" si="589"/>
        <v>0</v>
      </c>
      <c r="AP1454" s="33">
        <f t="shared" ca="1" si="590"/>
        <v>0</v>
      </c>
      <c r="AR1454" s="111">
        <v>0</v>
      </c>
      <c r="AS1454" s="26"/>
    </row>
    <row r="1455" spans="1:45" x14ac:dyDescent="0.2">
      <c r="A1455" s="15" t="str">
        <f>Daten!A1455</f>
        <v>60323</v>
      </c>
      <c r="B1455" s="8" t="str">
        <f>Daten!B1455</f>
        <v>Pölfing-Brunn</v>
      </c>
      <c r="C1455" s="15">
        <f t="shared" si="566"/>
        <v>6</v>
      </c>
      <c r="D1455" s="10">
        <f>Daten!D1455</f>
        <v>0</v>
      </c>
      <c r="E1455" s="9">
        <f>Daten!E1455</f>
        <v>1631</v>
      </c>
      <c r="F1455" s="9">
        <f>Daten!F1455</f>
        <v>1638</v>
      </c>
      <c r="G1455" s="27">
        <f t="shared" si="567"/>
        <v>-7</v>
      </c>
      <c r="H1455" s="29">
        <f t="shared" si="568"/>
        <v>-4.2735042735042739E-3</v>
      </c>
      <c r="I1455" s="21">
        <f t="shared" si="569"/>
        <v>21.128896316210128</v>
      </c>
      <c r="J1455" s="21">
        <f t="shared" si="570"/>
        <v>-28.128896316210128</v>
      </c>
      <c r="K1455" s="27">
        <f t="shared" si="571"/>
        <v>14064.448158105064</v>
      </c>
      <c r="L1455" s="16">
        <f>Daten!G1455</f>
        <v>192</v>
      </c>
      <c r="M1455" s="16">
        <f>Daten!H1455</f>
        <v>1010</v>
      </c>
      <c r="N1455" s="16">
        <f>Daten!I1455</f>
        <v>429</v>
      </c>
      <c r="O1455" s="28">
        <f t="shared" si="572"/>
        <v>0.61485148514851484</v>
      </c>
      <c r="P1455" s="16">
        <f t="shared" si="573"/>
        <v>558.5418685004181</v>
      </c>
      <c r="Q1455" s="21">
        <f t="shared" si="574"/>
        <v>62.458131499581896</v>
      </c>
      <c r="R1455" s="27">
        <f t="shared" si="575"/>
        <v>12491.626299916379</v>
      </c>
      <c r="S1455" s="9">
        <f>Daten!K1455</f>
        <v>2854</v>
      </c>
      <c r="T1455" s="9">
        <f>Daten!L1455</f>
        <v>81009</v>
      </c>
      <c r="U1455" s="9">
        <f>Daten!M1455</f>
        <v>340486</v>
      </c>
      <c r="V1455" s="9">
        <f>Daten!N1455</f>
        <v>500</v>
      </c>
      <c r="W1455" s="9">
        <f>Daten!O1455</f>
        <v>500</v>
      </c>
      <c r="X1455" s="23">
        <f t="shared" si="576"/>
        <v>424349</v>
      </c>
      <c r="Y1455" s="9">
        <f t="shared" si="577"/>
        <v>576912.11380555306</v>
      </c>
      <c r="Z1455" s="21">
        <f t="shared" si="578"/>
        <v>-152563.11380555306</v>
      </c>
      <c r="AA1455" s="27">
        <f t="shared" si="579"/>
        <v>15256.311380555308</v>
      </c>
      <c r="AB1455" s="32">
        <f t="shared" si="580"/>
        <v>41812.385838576753</v>
      </c>
      <c r="AC1455" s="31">
        <f t="shared" si="581"/>
        <v>41812.385838576753</v>
      </c>
      <c r="AG1455" s="26">
        <f t="shared" si="582"/>
        <v>14064.448158105064</v>
      </c>
      <c r="AH1455" s="26">
        <f t="shared" si="583"/>
        <v>15256.311380555308</v>
      </c>
      <c r="AI1455" s="26">
        <f t="shared" si="584"/>
        <v>29320.759538660372</v>
      </c>
      <c r="AJ1455" s="26">
        <f t="shared" si="585"/>
        <v>1</v>
      </c>
      <c r="AK1455" s="26">
        <f t="shared" si="586"/>
        <v>29320.759538660372</v>
      </c>
      <c r="AL1455" s="26">
        <f t="shared" ca="1" si="587"/>
        <v>70583</v>
      </c>
      <c r="AM1455" s="26">
        <f t="shared" ca="1" si="588"/>
        <v>61</v>
      </c>
      <c r="AN1455" s="26">
        <f ca="1">IF(AM1455=0,0,COUNTIF($AM$19:AM1455,C1455*10+1))</f>
        <v>1</v>
      </c>
      <c r="AO1455" s="21">
        <f t="shared" ca="1" si="589"/>
        <v>-4</v>
      </c>
      <c r="AP1455" s="33">
        <f t="shared" ca="1" si="590"/>
        <v>70579</v>
      </c>
      <c r="AR1455" s="111">
        <v>31900</v>
      </c>
      <c r="AS1455" s="26"/>
    </row>
    <row r="1456" spans="1:45" x14ac:dyDescent="0.2">
      <c r="A1456" s="15" t="str">
        <f>Daten!A1456</f>
        <v>60324</v>
      </c>
      <c r="B1456" s="8" t="str">
        <f>Daten!B1456</f>
        <v>Preding</v>
      </c>
      <c r="C1456" s="15">
        <f t="shared" si="566"/>
        <v>6</v>
      </c>
      <c r="D1456" s="10">
        <f>Daten!D1456</f>
        <v>0</v>
      </c>
      <c r="E1456" s="9">
        <f>Daten!E1456</f>
        <v>1777</v>
      </c>
      <c r="F1456" s="9">
        <f>Daten!F1456</f>
        <v>1729</v>
      </c>
      <c r="G1456" s="27">
        <f t="shared" si="567"/>
        <v>48</v>
      </c>
      <c r="H1456" s="29">
        <f t="shared" si="568"/>
        <v>2.7761711972238288E-2</v>
      </c>
      <c r="I1456" s="21">
        <f t="shared" si="569"/>
        <v>22.302723889332913</v>
      </c>
      <c r="J1456" s="21">
        <f t="shared" si="570"/>
        <v>25.697276110667087</v>
      </c>
      <c r="K1456" s="27">
        <f t="shared" si="571"/>
        <v>-12848.638055333544</v>
      </c>
      <c r="L1456" s="16">
        <f>Daten!G1456</f>
        <v>245</v>
      </c>
      <c r="M1456" s="16">
        <f>Daten!H1456</f>
        <v>1186</v>
      </c>
      <c r="N1456" s="16">
        <f>Daten!I1456</f>
        <v>346</v>
      </c>
      <c r="O1456" s="28">
        <f t="shared" si="572"/>
        <v>0.49831365935919053</v>
      </c>
      <c r="P1456" s="16">
        <f t="shared" si="573"/>
        <v>655.87193667474844</v>
      </c>
      <c r="Q1456" s="21">
        <f t="shared" si="574"/>
        <v>-64.87193667474844</v>
      </c>
      <c r="R1456" s="27">
        <f t="shared" si="575"/>
        <v>-12974.387334949688</v>
      </c>
      <c r="S1456" s="9">
        <f>Daten!K1456</f>
        <v>8846</v>
      </c>
      <c r="T1456" s="9">
        <f>Daten!L1456</f>
        <v>105564</v>
      </c>
      <c r="U1456" s="9">
        <f>Daten!M1456</f>
        <v>553951</v>
      </c>
      <c r="V1456" s="9">
        <f>Daten!N1456</f>
        <v>500</v>
      </c>
      <c r="W1456" s="9">
        <f>Daten!O1456</f>
        <v>500</v>
      </c>
      <c r="X1456" s="23">
        <f t="shared" si="576"/>
        <v>668361</v>
      </c>
      <c r="Y1456" s="9">
        <f t="shared" si="577"/>
        <v>628554.76776975335</v>
      </c>
      <c r="Z1456" s="21">
        <f t="shared" si="578"/>
        <v>39806.232230246649</v>
      </c>
      <c r="AA1456" s="27">
        <f t="shared" si="579"/>
        <v>-3980.6232230246651</v>
      </c>
      <c r="AB1456" s="32">
        <f t="shared" si="580"/>
        <v>-29803.648613307898</v>
      </c>
      <c r="AC1456" s="31">
        <f t="shared" si="581"/>
        <v>0</v>
      </c>
      <c r="AG1456" s="26">
        <f t="shared" si="582"/>
        <v>0</v>
      </c>
      <c r="AH1456" s="26">
        <f t="shared" si="583"/>
        <v>0</v>
      </c>
      <c r="AI1456" s="26">
        <f t="shared" si="584"/>
        <v>0</v>
      </c>
      <c r="AJ1456" s="26">
        <f t="shared" si="585"/>
        <v>1</v>
      </c>
      <c r="AK1456" s="26">
        <f t="shared" si="586"/>
        <v>0</v>
      </c>
      <c r="AL1456" s="26">
        <f t="shared" ca="1" si="587"/>
        <v>0</v>
      </c>
      <c r="AM1456" s="26">
        <f t="shared" ca="1" si="588"/>
        <v>0</v>
      </c>
      <c r="AN1456" s="26">
        <f ca="1">IF(AM1456=0,0,COUNTIF($AM$19:AM1456,C1456*10+1))</f>
        <v>0</v>
      </c>
      <c r="AO1456" s="21">
        <f t="shared" ca="1" si="589"/>
        <v>0</v>
      </c>
      <c r="AP1456" s="33">
        <f t="shared" ca="1" si="590"/>
        <v>0</v>
      </c>
      <c r="AR1456" s="111">
        <v>0</v>
      </c>
      <c r="AS1456" s="26"/>
    </row>
    <row r="1457" spans="1:45" x14ac:dyDescent="0.2">
      <c r="A1457" s="15" t="str">
        <f>Daten!A1457</f>
        <v>60326</v>
      </c>
      <c r="B1457" s="8" t="str">
        <f>Daten!B1457</f>
        <v>Sankt Josef (Weststeiermark)</v>
      </c>
      <c r="C1457" s="15">
        <f t="shared" si="566"/>
        <v>6</v>
      </c>
      <c r="D1457" s="10">
        <f>Daten!D1457</f>
        <v>0</v>
      </c>
      <c r="E1457" s="9">
        <f>Daten!E1457</f>
        <v>1626</v>
      </c>
      <c r="F1457" s="9">
        <f>Daten!F1457</f>
        <v>1475</v>
      </c>
      <c r="G1457" s="27">
        <f t="shared" si="567"/>
        <v>151</v>
      </c>
      <c r="H1457" s="29">
        <f t="shared" si="568"/>
        <v>0.1023728813559322</v>
      </c>
      <c r="I1457" s="21">
        <f t="shared" si="569"/>
        <v>19.026326047869315</v>
      </c>
      <c r="J1457" s="21">
        <f t="shared" si="570"/>
        <v>131.9736739521307</v>
      </c>
      <c r="K1457" s="27">
        <f t="shared" si="571"/>
        <v>-65986.836976065344</v>
      </c>
      <c r="L1457" s="16">
        <f>Daten!G1457</f>
        <v>273</v>
      </c>
      <c r="M1457" s="16">
        <f>Daten!H1457</f>
        <v>1079</v>
      </c>
      <c r="N1457" s="16">
        <f>Daten!I1457</f>
        <v>274</v>
      </c>
      <c r="O1457" s="28">
        <f t="shared" si="572"/>
        <v>0.50695088044485637</v>
      </c>
      <c r="P1457" s="16">
        <f t="shared" si="573"/>
        <v>596.69967931876351</v>
      </c>
      <c r="Q1457" s="21">
        <f t="shared" si="574"/>
        <v>-49.699679318763515</v>
      </c>
      <c r="R1457" s="27">
        <f t="shared" si="575"/>
        <v>-9939.9358637527039</v>
      </c>
      <c r="S1457" s="9">
        <f>Daten!K1457</f>
        <v>4733</v>
      </c>
      <c r="T1457" s="9">
        <f>Daten!L1457</f>
        <v>51765</v>
      </c>
      <c r="U1457" s="9">
        <f>Daten!M1457</f>
        <v>152819</v>
      </c>
      <c r="V1457" s="9">
        <f>Daten!N1457</f>
        <v>500</v>
      </c>
      <c r="W1457" s="9">
        <f>Daten!O1457</f>
        <v>500</v>
      </c>
      <c r="X1457" s="23">
        <f t="shared" si="576"/>
        <v>209317</v>
      </c>
      <c r="Y1457" s="9">
        <f t="shared" si="577"/>
        <v>575143.52976568311</v>
      </c>
      <c r="Z1457" s="21">
        <f t="shared" si="578"/>
        <v>-365826.52976568311</v>
      </c>
      <c r="AA1457" s="27">
        <f t="shared" si="579"/>
        <v>36582.652976568315</v>
      </c>
      <c r="AB1457" s="32">
        <f t="shared" si="580"/>
        <v>-39344.119863249733</v>
      </c>
      <c r="AC1457" s="31">
        <f t="shared" si="581"/>
        <v>0</v>
      </c>
      <c r="AG1457" s="26">
        <f t="shared" si="582"/>
        <v>0</v>
      </c>
      <c r="AH1457" s="26">
        <f t="shared" si="583"/>
        <v>0</v>
      </c>
      <c r="AI1457" s="26">
        <f t="shared" si="584"/>
        <v>0</v>
      </c>
      <c r="AJ1457" s="26">
        <f t="shared" si="585"/>
        <v>1</v>
      </c>
      <c r="AK1457" s="26">
        <f t="shared" si="586"/>
        <v>0</v>
      </c>
      <c r="AL1457" s="26">
        <f t="shared" ca="1" si="587"/>
        <v>0</v>
      </c>
      <c r="AM1457" s="26">
        <f t="shared" ca="1" si="588"/>
        <v>0</v>
      </c>
      <c r="AN1457" s="26">
        <f ca="1">IF(AM1457=0,0,COUNTIF($AM$19:AM1457,C1457*10+1))</f>
        <v>0</v>
      </c>
      <c r="AO1457" s="21">
        <f t="shared" ca="1" si="589"/>
        <v>0</v>
      </c>
      <c r="AP1457" s="33">
        <f t="shared" ca="1" si="590"/>
        <v>0</v>
      </c>
      <c r="AR1457" s="111">
        <v>0</v>
      </c>
      <c r="AS1457" s="26"/>
    </row>
    <row r="1458" spans="1:45" x14ac:dyDescent="0.2">
      <c r="A1458" s="15" t="str">
        <f>Daten!A1458</f>
        <v>60329</v>
      </c>
      <c r="B1458" s="8" t="str">
        <f>Daten!B1458</f>
        <v>Sankt Peter im Sulmtal</v>
      </c>
      <c r="C1458" s="15">
        <f t="shared" si="566"/>
        <v>6</v>
      </c>
      <c r="D1458" s="10">
        <f>Daten!D1458</f>
        <v>0</v>
      </c>
      <c r="E1458" s="9">
        <f>Daten!E1458</f>
        <v>1258</v>
      </c>
      <c r="F1458" s="9">
        <f>Daten!F1458</f>
        <v>1301</v>
      </c>
      <c r="G1458" s="27">
        <f t="shared" si="567"/>
        <v>-43</v>
      </c>
      <c r="H1458" s="29">
        <f t="shared" si="568"/>
        <v>-3.3051498847040735E-2</v>
      </c>
      <c r="I1458" s="21">
        <f t="shared" si="569"/>
        <v>16.78186453442575</v>
      </c>
      <c r="J1458" s="21">
        <f t="shared" si="570"/>
        <v>-59.78186453442575</v>
      </c>
      <c r="K1458" s="27">
        <f t="shared" si="571"/>
        <v>29890.932267212876</v>
      </c>
      <c r="L1458" s="16">
        <f>Daten!G1458</f>
        <v>149</v>
      </c>
      <c r="M1458" s="16">
        <f>Daten!H1458</f>
        <v>846</v>
      </c>
      <c r="N1458" s="16">
        <f>Daten!I1458</f>
        <v>263</v>
      </c>
      <c r="O1458" s="28">
        <f t="shared" si="572"/>
        <v>0.48699763593380613</v>
      </c>
      <c r="P1458" s="16">
        <f t="shared" si="573"/>
        <v>467.84794133797402</v>
      </c>
      <c r="Q1458" s="21">
        <f t="shared" si="574"/>
        <v>-55.847941337974021</v>
      </c>
      <c r="R1458" s="27">
        <f t="shared" si="575"/>
        <v>-11169.588267594805</v>
      </c>
      <c r="S1458" s="9">
        <f>Daten!K1458</f>
        <v>6390</v>
      </c>
      <c r="T1458" s="9">
        <f>Daten!L1458</f>
        <v>59047</v>
      </c>
      <c r="U1458" s="9">
        <f>Daten!M1458</f>
        <v>342235</v>
      </c>
      <c r="V1458" s="9">
        <f>Daten!N1458</f>
        <v>500</v>
      </c>
      <c r="W1458" s="9">
        <f>Daten!O1458</f>
        <v>500</v>
      </c>
      <c r="X1458" s="23">
        <f t="shared" si="576"/>
        <v>407672</v>
      </c>
      <c r="Y1458" s="9">
        <f t="shared" si="577"/>
        <v>444975.74443126039</v>
      </c>
      <c r="Z1458" s="21">
        <f t="shared" si="578"/>
        <v>-37303.744431260391</v>
      </c>
      <c r="AA1458" s="27">
        <f t="shared" si="579"/>
        <v>3730.3744431260393</v>
      </c>
      <c r="AB1458" s="32">
        <f t="shared" si="580"/>
        <v>22451.71844274411</v>
      </c>
      <c r="AC1458" s="31">
        <f t="shared" si="581"/>
        <v>22451.71844274411</v>
      </c>
      <c r="AG1458" s="26">
        <f t="shared" si="582"/>
        <v>29890.932267212876</v>
      </c>
      <c r="AH1458" s="26">
        <f t="shared" si="583"/>
        <v>3730.3744431260393</v>
      </c>
      <c r="AI1458" s="26">
        <f t="shared" si="584"/>
        <v>33621.306710338918</v>
      </c>
      <c r="AJ1458" s="26">
        <f t="shared" si="585"/>
        <v>1</v>
      </c>
      <c r="AK1458" s="26">
        <f t="shared" si="586"/>
        <v>33621.306710338918</v>
      </c>
      <c r="AL1458" s="26">
        <f t="shared" ca="1" si="587"/>
        <v>80935</v>
      </c>
      <c r="AM1458" s="26">
        <f t="shared" ca="1" si="588"/>
        <v>61</v>
      </c>
      <c r="AN1458" s="26">
        <f ca="1">IF(AM1458=0,0,COUNTIF($AM$19:AM1458,C1458*10+1))</f>
        <v>2</v>
      </c>
      <c r="AO1458" s="21">
        <f t="shared" ca="1" si="589"/>
        <v>0</v>
      </c>
      <c r="AP1458" s="33">
        <f t="shared" ca="1" si="590"/>
        <v>80935</v>
      </c>
      <c r="AR1458" s="111">
        <v>36582</v>
      </c>
      <c r="AS1458" s="26"/>
    </row>
    <row r="1459" spans="1:45" x14ac:dyDescent="0.2">
      <c r="A1459" s="15" t="str">
        <f>Daten!A1459</f>
        <v>60341</v>
      </c>
      <c r="B1459" s="8" t="str">
        <f>Daten!B1459</f>
        <v>Wettmannstätten</v>
      </c>
      <c r="C1459" s="15">
        <f t="shared" si="566"/>
        <v>6</v>
      </c>
      <c r="D1459" s="10">
        <f>Daten!D1459</f>
        <v>0</v>
      </c>
      <c r="E1459" s="9">
        <f>Daten!E1459</f>
        <v>1631</v>
      </c>
      <c r="F1459" s="9">
        <f>Daten!F1459</f>
        <v>1610</v>
      </c>
      <c r="G1459" s="27">
        <f t="shared" si="567"/>
        <v>21</v>
      </c>
      <c r="H1459" s="29">
        <f t="shared" si="568"/>
        <v>1.3043478260869565E-2</v>
      </c>
      <c r="I1459" s="21">
        <f t="shared" si="569"/>
        <v>20.767718601403118</v>
      </c>
      <c r="J1459" s="21">
        <f t="shared" si="570"/>
        <v>0.23228139859688213</v>
      </c>
      <c r="K1459" s="27">
        <f t="shared" si="571"/>
        <v>-116.14069929844106</v>
      </c>
      <c r="L1459" s="16">
        <f>Daten!G1459</f>
        <v>239</v>
      </c>
      <c r="M1459" s="16">
        <f>Daten!H1459</f>
        <v>1090</v>
      </c>
      <c r="N1459" s="16">
        <f>Daten!I1459</f>
        <v>302</v>
      </c>
      <c r="O1459" s="28">
        <f t="shared" si="572"/>
        <v>0.4963302752293578</v>
      </c>
      <c r="P1459" s="16">
        <f t="shared" si="573"/>
        <v>602.78280857965922</v>
      </c>
      <c r="Q1459" s="21">
        <f t="shared" si="574"/>
        <v>-61.782808579659218</v>
      </c>
      <c r="R1459" s="27">
        <f t="shared" si="575"/>
        <v>-12356.561715931843</v>
      </c>
      <c r="S1459" s="9">
        <f>Daten!K1459</f>
        <v>10452</v>
      </c>
      <c r="T1459" s="9">
        <f>Daten!L1459</f>
        <v>90706</v>
      </c>
      <c r="U1459" s="9">
        <f>Daten!M1459</f>
        <v>444739</v>
      </c>
      <c r="V1459" s="9">
        <f>Daten!N1459</f>
        <v>500</v>
      </c>
      <c r="W1459" s="9">
        <f>Daten!O1459</f>
        <v>500</v>
      </c>
      <c r="X1459" s="23">
        <f t="shared" si="576"/>
        <v>545897</v>
      </c>
      <c r="Y1459" s="9">
        <f t="shared" si="577"/>
        <v>576912.11380555306</v>
      </c>
      <c r="Z1459" s="21">
        <f t="shared" si="578"/>
        <v>-31015.113805553061</v>
      </c>
      <c r="AA1459" s="27">
        <f t="shared" si="579"/>
        <v>3101.5113805553065</v>
      </c>
      <c r="AB1459" s="32">
        <f t="shared" si="580"/>
        <v>-9371.1910346749773</v>
      </c>
      <c r="AC1459" s="31">
        <f t="shared" si="581"/>
        <v>0</v>
      </c>
      <c r="AG1459" s="26">
        <f t="shared" si="582"/>
        <v>0</v>
      </c>
      <c r="AH1459" s="26">
        <f t="shared" si="583"/>
        <v>0</v>
      </c>
      <c r="AI1459" s="26">
        <f t="shared" si="584"/>
        <v>0</v>
      </c>
      <c r="AJ1459" s="26">
        <f t="shared" si="585"/>
        <v>1</v>
      </c>
      <c r="AK1459" s="26">
        <f t="shared" si="586"/>
        <v>0</v>
      </c>
      <c r="AL1459" s="26">
        <f t="shared" ca="1" si="587"/>
        <v>0</v>
      </c>
      <c r="AM1459" s="26">
        <f t="shared" ca="1" si="588"/>
        <v>0</v>
      </c>
      <c r="AN1459" s="26">
        <f ca="1">IF(AM1459=0,0,COUNTIF($AM$19:AM1459,C1459*10+1))</f>
        <v>0</v>
      </c>
      <c r="AO1459" s="21">
        <f t="shared" ca="1" si="589"/>
        <v>0</v>
      </c>
      <c r="AP1459" s="33">
        <f t="shared" ca="1" si="590"/>
        <v>0</v>
      </c>
      <c r="AR1459" s="111">
        <v>0</v>
      </c>
      <c r="AS1459" s="26"/>
    </row>
    <row r="1460" spans="1:45" x14ac:dyDescent="0.2">
      <c r="A1460" s="15" t="str">
        <f>Daten!A1460</f>
        <v>60344</v>
      </c>
      <c r="B1460" s="8" t="str">
        <f>Daten!B1460</f>
        <v>Deutschlandsberg</v>
      </c>
      <c r="C1460" s="15">
        <f t="shared" si="566"/>
        <v>6</v>
      </c>
      <c r="D1460" s="10">
        <f>Daten!D1460</f>
        <v>0</v>
      </c>
      <c r="E1460" s="9">
        <f>Daten!E1460</f>
        <v>11649</v>
      </c>
      <c r="F1460" s="9">
        <f>Daten!F1460</f>
        <v>11622</v>
      </c>
      <c r="G1460" s="27">
        <f t="shared" si="567"/>
        <v>27</v>
      </c>
      <c r="H1460" s="29">
        <f t="shared" si="568"/>
        <v>2.3231801755291687E-3</v>
      </c>
      <c r="I1460" s="21">
        <f t="shared" si="569"/>
        <v>149.91455005310996</v>
      </c>
      <c r="J1460" s="21">
        <f t="shared" si="570"/>
        <v>-122.91455005310996</v>
      </c>
      <c r="K1460" s="27">
        <f t="shared" si="571"/>
        <v>61457.275026554984</v>
      </c>
      <c r="L1460" s="16">
        <f>Daten!G1460</f>
        <v>1526</v>
      </c>
      <c r="M1460" s="16">
        <f>Daten!H1460</f>
        <v>7573</v>
      </c>
      <c r="N1460" s="16">
        <f>Daten!I1460</f>
        <v>2550</v>
      </c>
      <c r="O1460" s="28">
        <f t="shared" si="572"/>
        <v>0.53822791496104583</v>
      </c>
      <c r="P1460" s="16">
        <f t="shared" si="573"/>
        <v>4187.957990251155</v>
      </c>
      <c r="Q1460" s="21">
        <f t="shared" si="574"/>
        <v>-111.95799025115502</v>
      </c>
      <c r="R1460" s="27">
        <f t="shared" si="575"/>
        <v>-22391.598050231005</v>
      </c>
      <c r="S1460" s="9">
        <f>Daten!K1460</f>
        <v>61439</v>
      </c>
      <c r="T1460" s="9">
        <f>Daten!L1460</f>
        <v>1002373</v>
      </c>
      <c r="U1460" s="9">
        <f>Daten!M1460</f>
        <v>5877130</v>
      </c>
      <c r="V1460" s="9">
        <f>Daten!N1460</f>
        <v>500</v>
      </c>
      <c r="W1460" s="9">
        <f>Daten!O1460</f>
        <v>500</v>
      </c>
      <c r="X1460" s="23">
        <f t="shared" si="576"/>
        <v>6940942</v>
      </c>
      <c r="Y1460" s="9">
        <f t="shared" si="577"/>
        <v>4120447.0960888332</v>
      </c>
      <c r="Z1460" s="21">
        <f t="shared" si="578"/>
        <v>2820494.9039111668</v>
      </c>
      <c r="AA1460" s="27">
        <f t="shared" si="579"/>
        <v>-282049.49039111671</v>
      </c>
      <c r="AB1460" s="32">
        <f t="shared" si="580"/>
        <v>-242983.81341479273</v>
      </c>
      <c r="AC1460" s="31">
        <f t="shared" si="581"/>
        <v>0</v>
      </c>
      <c r="AG1460" s="26">
        <f t="shared" si="582"/>
        <v>0</v>
      </c>
      <c r="AH1460" s="26">
        <f t="shared" si="583"/>
        <v>0</v>
      </c>
      <c r="AI1460" s="26">
        <f t="shared" si="584"/>
        <v>0</v>
      </c>
      <c r="AJ1460" s="26">
        <f t="shared" si="585"/>
        <v>1</v>
      </c>
      <c r="AK1460" s="26">
        <f t="shared" si="586"/>
        <v>0</v>
      </c>
      <c r="AL1460" s="26">
        <f t="shared" ca="1" si="587"/>
        <v>0</v>
      </c>
      <c r="AM1460" s="26">
        <f t="shared" ca="1" si="588"/>
        <v>0</v>
      </c>
      <c r="AN1460" s="26">
        <f ca="1">IF(AM1460=0,0,COUNTIF($AM$19:AM1460,C1460*10+1))</f>
        <v>0</v>
      </c>
      <c r="AO1460" s="21">
        <f t="shared" ca="1" si="589"/>
        <v>0</v>
      </c>
      <c r="AP1460" s="33">
        <f t="shared" ca="1" si="590"/>
        <v>0</v>
      </c>
      <c r="AR1460" s="111">
        <v>0</v>
      </c>
      <c r="AS1460" s="26"/>
    </row>
    <row r="1461" spans="1:45" x14ac:dyDescent="0.2">
      <c r="A1461" s="15" t="str">
        <f>Daten!A1461</f>
        <v>60345</v>
      </c>
      <c r="B1461" s="8" t="str">
        <f>Daten!B1461</f>
        <v>Eibiswald</v>
      </c>
      <c r="C1461" s="15">
        <f t="shared" si="566"/>
        <v>6</v>
      </c>
      <c r="D1461" s="10">
        <f>Daten!D1461</f>
        <v>0</v>
      </c>
      <c r="E1461" s="9">
        <f>Daten!E1461</f>
        <v>6391</v>
      </c>
      <c r="F1461" s="9">
        <f>Daten!F1461</f>
        <v>6602</v>
      </c>
      <c r="G1461" s="27">
        <f t="shared" si="567"/>
        <v>-211</v>
      </c>
      <c r="H1461" s="29">
        <f t="shared" si="568"/>
        <v>-3.196001211754014E-2</v>
      </c>
      <c r="I1461" s="21">
        <f t="shared" si="569"/>
        <v>85.160545469853034</v>
      </c>
      <c r="J1461" s="21">
        <f t="shared" si="570"/>
        <v>-296.16054546985305</v>
      </c>
      <c r="K1461" s="27">
        <f t="shared" si="571"/>
        <v>148080.27273492652</v>
      </c>
      <c r="L1461" s="16">
        <f>Daten!G1461</f>
        <v>765</v>
      </c>
      <c r="M1461" s="16">
        <f>Daten!H1461</f>
        <v>4156</v>
      </c>
      <c r="N1461" s="16">
        <f>Daten!I1461</f>
        <v>1470</v>
      </c>
      <c r="O1461" s="28">
        <f t="shared" si="572"/>
        <v>0.53777670837343594</v>
      </c>
      <c r="P1461" s="16">
        <f t="shared" si="573"/>
        <v>2298.3168371165721</v>
      </c>
      <c r="Q1461" s="21">
        <f t="shared" si="574"/>
        <v>-63.31683711657206</v>
      </c>
      <c r="R1461" s="27">
        <f t="shared" si="575"/>
        <v>-12663.367423314412</v>
      </c>
      <c r="S1461" s="9">
        <f>Daten!K1461</f>
        <v>62910</v>
      </c>
      <c r="T1461" s="9">
        <f>Daten!L1461</f>
        <v>339852</v>
      </c>
      <c r="U1461" s="9">
        <f>Daten!M1461</f>
        <v>1035858</v>
      </c>
      <c r="V1461" s="9">
        <f>Daten!N1461</f>
        <v>500</v>
      </c>
      <c r="W1461" s="9">
        <f>Daten!O1461</f>
        <v>500</v>
      </c>
      <c r="X1461" s="23">
        <f t="shared" si="576"/>
        <v>1438620</v>
      </c>
      <c r="Y1461" s="9">
        <f t="shared" si="577"/>
        <v>2260604.1197616733</v>
      </c>
      <c r="Z1461" s="21">
        <f t="shared" si="578"/>
        <v>-821984.11976167327</v>
      </c>
      <c r="AA1461" s="27">
        <f t="shared" si="579"/>
        <v>82198.411976167336</v>
      </c>
      <c r="AB1461" s="32">
        <f t="shared" si="580"/>
        <v>217615.31728777947</v>
      </c>
      <c r="AC1461" s="31">
        <f t="shared" si="581"/>
        <v>217615.31728777947</v>
      </c>
      <c r="AG1461" s="26">
        <f t="shared" si="582"/>
        <v>148080.27273492652</v>
      </c>
      <c r="AH1461" s="26">
        <f t="shared" si="583"/>
        <v>82198.411976167336</v>
      </c>
      <c r="AI1461" s="26">
        <f t="shared" si="584"/>
        <v>230278.68471109384</v>
      </c>
      <c r="AJ1461" s="26">
        <f t="shared" si="585"/>
        <v>1</v>
      </c>
      <c r="AK1461" s="26">
        <f t="shared" si="586"/>
        <v>230278.68471109384</v>
      </c>
      <c r="AL1461" s="26">
        <f t="shared" ca="1" si="587"/>
        <v>554342</v>
      </c>
      <c r="AM1461" s="26">
        <f t="shared" ca="1" si="588"/>
        <v>61</v>
      </c>
      <c r="AN1461" s="26">
        <f ca="1">IF(AM1461=0,0,COUNTIF($AM$19:AM1461,C1461*10+1))</f>
        <v>3</v>
      </c>
      <c r="AO1461" s="21">
        <f t="shared" ca="1" si="589"/>
        <v>0</v>
      </c>
      <c r="AP1461" s="33">
        <f t="shared" ca="1" si="590"/>
        <v>554342</v>
      </c>
      <c r="AR1461" s="111">
        <v>250562</v>
      </c>
      <c r="AS1461" s="26"/>
    </row>
    <row r="1462" spans="1:45" x14ac:dyDescent="0.2">
      <c r="A1462" s="15" t="str">
        <f>Daten!A1462</f>
        <v>60346</v>
      </c>
      <c r="B1462" s="8" t="str">
        <f>Daten!B1462</f>
        <v>Groß Sankt Florian</v>
      </c>
      <c r="C1462" s="15">
        <f t="shared" si="566"/>
        <v>6</v>
      </c>
      <c r="D1462" s="10">
        <f>Daten!D1462</f>
        <v>0</v>
      </c>
      <c r="E1462" s="9">
        <f>Daten!E1462</f>
        <v>4142</v>
      </c>
      <c r="F1462" s="9">
        <f>Daten!F1462</f>
        <v>4188</v>
      </c>
      <c r="G1462" s="27">
        <f t="shared" si="567"/>
        <v>-46</v>
      </c>
      <c r="H1462" s="29">
        <f t="shared" si="568"/>
        <v>-1.0983763132760267E-2</v>
      </c>
      <c r="I1462" s="21">
        <f t="shared" si="569"/>
        <v>54.021866771848607</v>
      </c>
      <c r="J1462" s="21">
        <f t="shared" si="570"/>
        <v>-100.02186677184861</v>
      </c>
      <c r="K1462" s="27">
        <f t="shared" si="571"/>
        <v>50010.933385924305</v>
      </c>
      <c r="L1462" s="16">
        <f>Daten!G1462</f>
        <v>537</v>
      </c>
      <c r="M1462" s="16">
        <f>Daten!H1462</f>
        <v>2751</v>
      </c>
      <c r="N1462" s="16">
        <f>Daten!I1462</f>
        <v>854</v>
      </c>
      <c r="O1462" s="28">
        <f t="shared" si="572"/>
        <v>0.50563431479462018</v>
      </c>
      <c r="P1462" s="16">
        <f t="shared" si="573"/>
        <v>1521.3353269749014</v>
      </c>
      <c r="Q1462" s="21">
        <f t="shared" si="574"/>
        <v>-130.33532697490136</v>
      </c>
      <c r="R1462" s="27">
        <f t="shared" si="575"/>
        <v>-26067.065394980273</v>
      </c>
      <c r="S1462" s="9">
        <f>Daten!K1462</f>
        <v>22119</v>
      </c>
      <c r="T1462" s="9">
        <f>Daten!L1462</f>
        <v>209514</v>
      </c>
      <c r="U1462" s="9">
        <f>Daten!M1462</f>
        <v>1071652</v>
      </c>
      <c r="V1462" s="9">
        <f>Daten!N1462</f>
        <v>500</v>
      </c>
      <c r="W1462" s="9">
        <f>Daten!O1462</f>
        <v>500</v>
      </c>
      <c r="X1462" s="23">
        <f t="shared" si="576"/>
        <v>1303285</v>
      </c>
      <c r="Y1462" s="9">
        <f t="shared" si="577"/>
        <v>1465095.018628204</v>
      </c>
      <c r="Z1462" s="21">
        <f t="shared" si="578"/>
        <v>-161810.01862820401</v>
      </c>
      <c r="AA1462" s="27">
        <f t="shared" si="579"/>
        <v>16181.001862820402</v>
      </c>
      <c r="AB1462" s="32">
        <f t="shared" si="580"/>
        <v>40124.869853764438</v>
      </c>
      <c r="AC1462" s="31">
        <f t="shared" si="581"/>
        <v>40124.869853764438</v>
      </c>
      <c r="AG1462" s="26">
        <f t="shared" si="582"/>
        <v>50010.933385924305</v>
      </c>
      <c r="AH1462" s="26">
        <f t="shared" si="583"/>
        <v>16181.001862820402</v>
      </c>
      <c r="AI1462" s="26">
        <f t="shared" si="584"/>
        <v>66191.935248744703</v>
      </c>
      <c r="AJ1462" s="26">
        <f t="shared" si="585"/>
        <v>1</v>
      </c>
      <c r="AK1462" s="26">
        <f t="shared" si="586"/>
        <v>66191.935248744703</v>
      </c>
      <c r="AL1462" s="26">
        <f t="shared" ca="1" si="587"/>
        <v>159341</v>
      </c>
      <c r="AM1462" s="26">
        <f t="shared" ca="1" si="588"/>
        <v>61</v>
      </c>
      <c r="AN1462" s="26">
        <f ca="1">IF(AM1462=0,0,COUNTIF($AM$19:AM1462,C1462*10+1))</f>
        <v>4</v>
      </c>
      <c r="AO1462" s="21">
        <f t="shared" ca="1" si="589"/>
        <v>0</v>
      </c>
      <c r="AP1462" s="33">
        <f t="shared" ca="1" si="590"/>
        <v>159341</v>
      </c>
      <c r="AR1462" s="111">
        <v>72022</v>
      </c>
      <c r="AS1462" s="26"/>
    </row>
    <row r="1463" spans="1:45" x14ac:dyDescent="0.2">
      <c r="A1463" s="15" t="str">
        <f>Daten!A1463</f>
        <v>60347</v>
      </c>
      <c r="B1463" s="8" t="str">
        <f>Daten!B1463</f>
        <v>Sankt Martin im Sulmtal</v>
      </c>
      <c r="C1463" s="15">
        <f t="shared" si="566"/>
        <v>6</v>
      </c>
      <c r="D1463" s="10">
        <f>Daten!D1463</f>
        <v>0</v>
      </c>
      <c r="E1463" s="9">
        <f>Daten!E1463</f>
        <v>3099</v>
      </c>
      <c r="F1463" s="9">
        <f>Daten!F1463</f>
        <v>3079</v>
      </c>
      <c r="G1463" s="27">
        <f t="shared" si="567"/>
        <v>20</v>
      </c>
      <c r="H1463" s="29">
        <f t="shared" si="568"/>
        <v>6.4956154595647939E-3</v>
      </c>
      <c r="I1463" s="21">
        <f t="shared" si="569"/>
        <v>39.716649424670933</v>
      </c>
      <c r="J1463" s="21">
        <f t="shared" si="570"/>
        <v>-19.716649424670933</v>
      </c>
      <c r="K1463" s="27">
        <f t="shared" si="571"/>
        <v>9858.3247123354668</v>
      </c>
      <c r="L1463" s="16">
        <f>Daten!G1463</f>
        <v>404</v>
      </c>
      <c r="M1463" s="16">
        <f>Daten!H1463</f>
        <v>1987</v>
      </c>
      <c r="N1463" s="16">
        <f>Daten!I1463</f>
        <v>708</v>
      </c>
      <c r="O1463" s="28">
        <f t="shared" si="572"/>
        <v>0.55963764469048816</v>
      </c>
      <c r="P1463" s="16">
        <f t="shared" si="573"/>
        <v>1098.8343492181493</v>
      </c>
      <c r="Q1463" s="21">
        <f t="shared" si="574"/>
        <v>13.165650781850673</v>
      </c>
      <c r="R1463" s="27">
        <f t="shared" si="575"/>
        <v>2633.1301563701345</v>
      </c>
      <c r="S1463" s="9">
        <f>Daten!K1463</f>
        <v>18371</v>
      </c>
      <c r="T1463" s="9">
        <f>Daten!L1463</f>
        <v>167336</v>
      </c>
      <c r="U1463" s="9">
        <f>Daten!M1463</f>
        <v>1009197</v>
      </c>
      <c r="V1463" s="9">
        <f>Daten!N1463</f>
        <v>500</v>
      </c>
      <c r="W1463" s="9">
        <f>Daten!O1463</f>
        <v>500</v>
      </c>
      <c r="X1463" s="23">
        <f t="shared" si="576"/>
        <v>1194904</v>
      </c>
      <c r="Y1463" s="9">
        <f t="shared" si="577"/>
        <v>1096168.3879113481</v>
      </c>
      <c r="Z1463" s="21">
        <f t="shared" si="578"/>
        <v>98735.612088651862</v>
      </c>
      <c r="AA1463" s="27">
        <f t="shared" si="579"/>
        <v>-9873.5612088651869</v>
      </c>
      <c r="AB1463" s="32">
        <f t="shared" si="580"/>
        <v>2617.8936598404143</v>
      </c>
      <c r="AC1463" s="31">
        <f t="shared" si="581"/>
        <v>2617.8936598404143</v>
      </c>
      <c r="AG1463" s="26">
        <f t="shared" si="582"/>
        <v>9858.3247123354668</v>
      </c>
      <c r="AH1463" s="26">
        <f t="shared" si="583"/>
        <v>-9873.5612088651869</v>
      </c>
      <c r="AI1463" s="26">
        <f t="shared" si="584"/>
        <v>-15.236496529720171</v>
      </c>
      <c r="AJ1463" s="26">
        <f t="shared" si="585"/>
        <v>1</v>
      </c>
      <c r="AK1463" s="26">
        <f t="shared" si="586"/>
        <v>0</v>
      </c>
      <c r="AL1463" s="26">
        <f t="shared" ca="1" si="587"/>
        <v>0</v>
      </c>
      <c r="AM1463" s="26">
        <f t="shared" ca="1" si="588"/>
        <v>0</v>
      </c>
      <c r="AN1463" s="26">
        <f ca="1">IF(AM1463=0,0,COUNTIF($AM$19:AM1463,C1463*10+1))</f>
        <v>0</v>
      </c>
      <c r="AO1463" s="21">
        <f t="shared" ca="1" si="589"/>
        <v>0</v>
      </c>
      <c r="AP1463" s="33">
        <f t="shared" ca="1" si="590"/>
        <v>0</v>
      </c>
      <c r="AR1463" s="111">
        <v>0</v>
      </c>
      <c r="AS1463" s="26"/>
    </row>
    <row r="1464" spans="1:45" x14ac:dyDescent="0.2">
      <c r="A1464" s="15" t="str">
        <f>Daten!A1464</f>
        <v>60348</v>
      </c>
      <c r="B1464" s="8" t="str">
        <f>Daten!B1464</f>
        <v>Sankt Stefan ob Stainz</v>
      </c>
      <c r="C1464" s="15">
        <f t="shared" si="566"/>
        <v>6</v>
      </c>
      <c r="D1464" s="10">
        <f>Daten!D1464</f>
        <v>0</v>
      </c>
      <c r="E1464" s="9">
        <f>Daten!E1464</f>
        <v>3580</v>
      </c>
      <c r="F1464" s="9">
        <f>Daten!F1464</f>
        <v>3595</v>
      </c>
      <c r="G1464" s="27">
        <f t="shared" si="567"/>
        <v>-15</v>
      </c>
      <c r="H1464" s="29">
        <f t="shared" si="568"/>
        <v>-4.172461752433936E-3</v>
      </c>
      <c r="I1464" s="21">
        <f t="shared" si="569"/>
        <v>46.372638740400127</v>
      </c>
      <c r="J1464" s="21">
        <f t="shared" si="570"/>
        <v>-61.372638740400127</v>
      </c>
      <c r="K1464" s="27">
        <f t="shared" si="571"/>
        <v>30686.319370200064</v>
      </c>
      <c r="L1464" s="16">
        <f>Daten!G1464</f>
        <v>451</v>
      </c>
      <c r="M1464" s="16">
        <f>Daten!H1464</f>
        <v>2387</v>
      </c>
      <c r="N1464" s="16">
        <f>Daten!I1464</f>
        <v>742</v>
      </c>
      <c r="O1464" s="28">
        <f t="shared" si="572"/>
        <v>0.49979053204859658</v>
      </c>
      <c r="P1464" s="16">
        <f t="shared" si="573"/>
        <v>1320.0390496143546</v>
      </c>
      <c r="Q1464" s="21">
        <f t="shared" si="574"/>
        <v>-127.03904961435455</v>
      </c>
      <c r="R1464" s="27">
        <f t="shared" si="575"/>
        <v>-25407.809922870911</v>
      </c>
      <c r="S1464" s="9">
        <f>Daten!K1464</f>
        <v>25762</v>
      </c>
      <c r="T1464" s="9">
        <f>Daten!L1464</f>
        <v>143030</v>
      </c>
      <c r="U1464" s="9">
        <f>Daten!M1464</f>
        <v>362930</v>
      </c>
      <c r="V1464" s="9">
        <f>Daten!N1464</f>
        <v>500</v>
      </c>
      <c r="W1464" s="9">
        <f>Daten!O1464</f>
        <v>500</v>
      </c>
      <c r="X1464" s="23">
        <f t="shared" si="576"/>
        <v>531722</v>
      </c>
      <c r="Y1464" s="9">
        <f t="shared" si="577"/>
        <v>1266306.17254683</v>
      </c>
      <c r="Z1464" s="21">
        <f t="shared" si="578"/>
        <v>-734584.17254683003</v>
      </c>
      <c r="AA1464" s="27">
        <f t="shared" si="579"/>
        <v>73458.417254683009</v>
      </c>
      <c r="AB1464" s="32">
        <f t="shared" si="580"/>
        <v>78736.926702012162</v>
      </c>
      <c r="AC1464" s="31">
        <f t="shared" si="581"/>
        <v>78736.926702012162</v>
      </c>
      <c r="AG1464" s="26">
        <f t="shared" si="582"/>
        <v>30686.319370200064</v>
      </c>
      <c r="AH1464" s="26">
        <f t="shared" si="583"/>
        <v>73458.417254683009</v>
      </c>
      <c r="AI1464" s="26">
        <f t="shared" si="584"/>
        <v>104144.73662488308</v>
      </c>
      <c r="AJ1464" s="26">
        <f t="shared" si="585"/>
        <v>1</v>
      </c>
      <c r="AK1464" s="26">
        <f t="shared" si="586"/>
        <v>104144.73662488308</v>
      </c>
      <c r="AL1464" s="26">
        <f t="shared" ca="1" si="587"/>
        <v>250704</v>
      </c>
      <c r="AM1464" s="26">
        <f t="shared" ca="1" si="588"/>
        <v>61</v>
      </c>
      <c r="AN1464" s="26">
        <f ca="1">IF(AM1464=0,0,COUNTIF($AM$19:AM1464,C1464*10+1))</f>
        <v>5</v>
      </c>
      <c r="AO1464" s="21">
        <f t="shared" ca="1" si="589"/>
        <v>0</v>
      </c>
      <c r="AP1464" s="33">
        <f t="shared" ca="1" si="590"/>
        <v>250704</v>
      </c>
      <c r="AR1464" s="111">
        <v>113318</v>
      </c>
      <c r="AS1464" s="26"/>
    </row>
    <row r="1465" spans="1:45" x14ac:dyDescent="0.2">
      <c r="A1465" s="15" t="str">
        <f>Daten!A1465</f>
        <v>60349</v>
      </c>
      <c r="B1465" s="8" t="str">
        <f>Daten!B1465</f>
        <v>Bad Schwanberg</v>
      </c>
      <c r="C1465" s="15">
        <f t="shared" si="566"/>
        <v>6</v>
      </c>
      <c r="D1465" s="10">
        <f>Daten!D1465</f>
        <v>0</v>
      </c>
      <c r="E1465" s="9">
        <f>Daten!E1465</f>
        <v>4564</v>
      </c>
      <c r="F1465" s="9">
        <f>Daten!F1465</f>
        <v>4552</v>
      </c>
      <c r="G1465" s="27">
        <f t="shared" si="567"/>
        <v>12</v>
      </c>
      <c r="H1465" s="29">
        <f t="shared" si="568"/>
        <v>2.6362038664323375E-3</v>
      </c>
      <c r="I1465" s="21">
        <f t="shared" si="569"/>
        <v>58.717177064339744</v>
      </c>
      <c r="J1465" s="21">
        <f t="shared" si="570"/>
        <v>-46.717177064339744</v>
      </c>
      <c r="K1465" s="27">
        <f t="shared" si="571"/>
        <v>23358.588532169873</v>
      </c>
      <c r="L1465" s="16">
        <f>Daten!G1465</f>
        <v>578</v>
      </c>
      <c r="M1465" s="16">
        <f>Daten!H1465</f>
        <v>2975</v>
      </c>
      <c r="N1465" s="16">
        <f>Daten!I1465</f>
        <v>1011</v>
      </c>
      <c r="O1465" s="28">
        <f t="shared" si="572"/>
        <v>0.53411764705882347</v>
      </c>
      <c r="P1465" s="16">
        <f t="shared" si="573"/>
        <v>1645.2099591967763</v>
      </c>
      <c r="Q1465" s="21">
        <f t="shared" si="574"/>
        <v>-56.209959196776254</v>
      </c>
      <c r="R1465" s="27">
        <f t="shared" si="575"/>
        <v>-11241.991839355251</v>
      </c>
      <c r="S1465" s="9">
        <f>Daten!K1465</f>
        <v>45525</v>
      </c>
      <c r="T1465" s="9">
        <f>Daten!L1465</f>
        <v>234675</v>
      </c>
      <c r="U1465" s="9">
        <f>Daten!M1465</f>
        <v>940339</v>
      </c>
      <c r="V1465" s="9">
        <f>Daten!N1465</f>
        <v>500</v>
      </c>
      <c r="W1465" s="9">
        <f>Daten!O1465</f>
        <v>500</v>
      </c>
      <c r="X1465" s="23">
        <f t="shared" si="576"/>
        <v>1220539</v>
      </c>
      <c r="Y1465" s="9">
        <f t="shared" si="577"/>
        <v>1614363.5115932215</v>
      </c>
      <c r="Z1465" s="21">
        <f t="shared" si="578"/>
        <v>-393824.51159322145</v>
      </c>
      <c r="AA1465" s="27">
        <f t="shared" si="579"/>
        <v>39382.451159322147</v>
      </c>
      <c r="AB1465" s="32">
        <f t="shared" si="580"/>
        <v>51499.04785213677</v>
      </c>
      <c r="AC1465" s="31">
        <f t="shared" si="581"/>
        <v>51499.04785213677</v>
      </c>
      <c r="AG1465" s="26">
        <f t="shared" si="582"/>
        <v>23358.588532169873</v>
      </c>
      <c r="AH1465" s="26">
        <f t="shared" si="583"/>
        <v>39382.451159322147</v>
      </c>
      <c r="AI1465" s="26">
        <f t="shared" si="584"/>
        <v>62741.03969149202</v>
      </c>
      <c r="AJ1465" s="26">
        <f t="shared" si="585"/>
        <v>1</v>
      </c>
      <c r="AK1465" s="26">
        <f t="shared" si="586"/>
        <v>62741.03969149202</v>
      </c>
      <c r="AL1465" s="26">
        <f t="shared" ca="1" si="587"/>
        <v>151034</v>
      </c>
      <c r="AM1465" s="26">
        <f t="shared" ca="1" si="588"/>
        <v>61</v>
      </c>
      <c r="AN1465" s="26">
        <f ca="1">IF(AM1465=0,0,COUNTIF($AM$19:AM1465,C1465*10+1))</f>
        <v>6</v>
      </c>
      <c r="AO1465" s="21">
        <f t="shared" ca="1" si="589"/>
        <v>0</v>
      </c>
      <c r="AP1465" s="33">
        <f t="shared" ca="1" si="590"/>
        <v>151034</v>
      </c>
      <c r="AR1465" s="111">
        <v>68267</v>
      </c>
      <c r="AS1465" s="26"/>
    </row>
    <row r="1466" spans="1:45" x14ac:dyDescent="0.2">
      <c r="A1466" s="15" t="str">
        <f>Daten!A1466</f>
        <v>60350</v>
      </c>
      <c r="B1466" s="8" t="str">
        <f>Daten!B1466</f>
        <v>Stainz</v>
      </c>
      <c r="C1466" s="15">
        <f t="shared" si="566"/>
        <v>6</v>
      </c>
      <c r="D1466" s="10">
        <f>Daten!D1466</f>
        <v>0</v>
      </c>
      <c r="E1466" s="9">
        <f>Daten!E1466</f>
        <v>8749</v>
      </c>
      <c r="F1466" s="9">
        <f>Daten!F1466</f>
        <v>8592</v>
      </c>
      <c r="G1466" s="27">
        <f t="shared" si="567"/>
        <v>157</v>
      </c>
      <c r="H1466" s="29">
        <f t="shared" si="568"/>
        <v>1.8272811918063316E-2</v>
      </c>
      <c r="I1466" s="21">
        <f t="shared" si="569"/>
        <v>110.8299616293513</v>
      </c>
      <c r="J1466" s="21">
        <f t="shared" si="570"/>
        <v>46.170038370648697</v>
      </c>
      <c r="K1466" s="27">
        <f t="shared" si="571"/>
        <v>-23085.019185324349</v>
      </c>
      <c r="L1466" s="16">
        <f>Daten!G1466</f>
        <v>1179</v>
      </c>
      <c r="M1466" s="16">
        <f>Daten!H1466</f>
        <v>5754</v>
      </c>
      <c r="N1466" s="16">
        <f>Daten!I1466</f>
        <v>1816</v>
      </c>
      <c r="O1466" s="28">
        <f t="shared" si="572"/>
        <v>0.52050747306221756</v>
      </c>
      <c r="P1466" s="16">
        <f t="shared" si="573"/>
        <v>3182.0296151994121</v>
      </c>
      <c r="Q1466" s="21">
        <f t="shared" si="574"/>
        <v>-187.02961519941209</v>
      </c>
      <c r="R1466" s="27">
        <f t="shared" si="575"/>
        <v>-37405.923039882415</v>
      </c>
      <c r="S1466" s="9">
        <f>Daten!K1466</f>
        <v>44537</v>
      </c>
      <c r="T1466" s="9">
        <f>Daten!L1466</f>
        <v>474195</v>
      </c>
      <c r="U1466" s="9">
        <f>Daten!M1466</f>
        <v>1637710</v>
      </c>
      <c r="V1466" s="9">
        <f>Daten!N1466</f>
        <v>500</v>
      </c>
      <c r="W1466" s="9">
        <f>Daten!O1466</f>
        <v>500</v>
      </c>
      <c r="X1466" s="23">
        <f t="shared" si="576"/>
        <v>2156442</v>
      </c>
      <c r="Y1466" s="9">
        <f t="shared" si="577"/>
        <v>3094668.3529643063</v>
      </c>
      <c r="Z1466" s="21">
        <f t="shared" si="578"/>
        <v>-938226.35296430625</v>
      </c>
      <c r="AA1466" s="27">
        <f t="shared" si="579"/>
        <v>93822.635296430628</v>
      </c>
      <c r="AB1466" s="32">
        <f t="shared" si="580"/>
        <v>33331.693071223868</v>
      </c>
      <c r="AC1466" s="31">
        <f t="shared" si="581"/>
        <v>33331.693071223868</v>
      </c>
      <c r="AG1466" s="26">
        <f t="shared" si="582"/>
        <v>-23085.019185324349</v>
      </c>
      <c r="AH1466" s="26">
        <f t="shared" si="583"/>
        <v>93822.635296430628</v>
      </c>
      <c r="AI1466" s="26">
        <f t="shared" si="584"/>
        <v>70737.616111106283</v>
      </c>
      <c r="AJ1466" s="26">
        <f t="shared" si="585"/>
        <v>1</v>
      </c>
      <c r="AK1466" s="26">
        <f t="shared" si="586"/>
        <v>70737.616111106283</v>
      </c>
      <c r="AL1466" s="26">
        <f t="shared" ca="1" si="587"/>
        <v>170284</v>
      </c>
      <c r="AM1466" s="26">
        <f t="shared" ca="1" si="588"/>
        <v>61</v>
      </c>
      <c r="AN1466" s="26">
        <f ca="1">IF(AM1466=0,0,COUNTIF($AM$19:AM1466,C1466*10+1))</f>
        <v>7</v>
      </c>
      <c r="AO1466" s="21">
        <f t="shared" ca="1" si="589"/>
        <v>0</v>
      </c>
      <c r="AP1466" s="33">
        <f t="shared" ca="1" si="590"/>
        <v>170284</v>
      </c>
      <c r="AR1466" s="111">
        <v>76968</v>
      </c>
      <c r="AS1466" s="26"/>
    </row>
    <row r="1467" spans="1:45" x14ac:dyDescent="0.2">
      <c r="A1467" s="15" t="str">
        <f>Daten!A1467</f>
        <v>60351</v>
      </c>
      <c r="B1467" s="8" t="str">
        <f>Daten!B1467</f>
        <v>Wies</v>
      </c>
      <c r="C1467" s="15">
        <f t="shared" si="566"/>
        <v>6</v>
      </c>
      <c r="D1467" s="10">
        <f>Daten!D1467</f>
        <v>0</v>
      </c>
      <c r="E1467" s="9">
        <f>Daten!E1467</f>
        <v>4322</v>
      </c>
      <c r="F1467" s="9">
        <f>Daten!F1467</f>
        <v>4378</v>
      </c>
      <c r="G1467" s="27">
        <f t="shared" si="567"/>
        <v>-56</v>
      </c>
      <c r="H1467" s="29">
        <f t="shared" si="568"/>
        <v>-1.2791228871630882E-2</v>
      </c>
      <c r="I1467" s="21">
        <f t="shared" si="569"/>
        <v>56.472715550896176</v>
      </c>
      <c r="J1467" s="21">
        <f t="shared" si="570"/>
        <v>-112.47271555089617</v>
      </c>
      <c r="K1467" s="27">
        <f t="shared" si="571"/>
        <v>56236.357775448087</v>
      </c>
      <c r="L1467" s="16">
        <f>Daten!G1467</f>
        <v>557</v>
      </c>
      <c r="M1467" s="16">
        <f>Daten!H1467</f>
        <v>2780</v>
      </c>
      <c r="N1467" s="16">
        <f>Daten!I1467</f>
        <v>985</v>
      </c>
      <c r="O1467" s="28">
        <f t="shared" si="572"/>
        <v>0.5546762589928057</v>
      </c>
      <c r="P1467" s="16">
        <f t="shared" si="573"/>
        <v>1537.3726677536263</v>
      </c>
      <c r="Q1467" s="21">
        <f t="shared" si="574"/>
        <v>4.6273322463737259</v>
      </c>
      <c r="R1467" s="27">
        <f t="shared" si="575"/>
        <v>925.46644927474517</v>
      </c>
      <c r="S1467" s="9">
        <f>Daten!K1467</f>
        <v>20499</v>
      </c>
      <c r="T1467" s="9">
        <f>Daten!L1467</f>
        <v>222404</v>
      </c>
      <c r="U1467" s="9">
        <f>Daten!M1467</f>
        <v>1048925</v>
      </c>
      <c r="V1467" s="9">
        <f>Daten!N1467</f>
        <v>500</v>
      </c>
      <c r="W1467" s="9">
        <f>Daten!O1467</f>
        <v>500</v>
      </c>
      <c r="X1467" s="23">
        <f t="shared" si="576"/>
        <v>1291828</v>
      </c>
      <c r="Y1467" s="9">
        <f t="shared" si="577"/>
        <v>1528764.0440635195</v>
      </c>
      <c r="Z1467" s="21">
        <f t="shared" si="578"/>
        <v>-236936.04406351945</v>
      </c>
      <c r="AA1467" s="27">
        <f t="shared" si="579"/>
        <v>23693.604406351948</v>
      </c>
      <c r="AB1467" s="32">
        <f t="shared" si="580"/>
        <v>80855.428631074785</v>
      </c>
      <c r="AC1467" s="31">
        <f t="shared" si="581"/>
        <v>80855.428631074785</v>
      </c>
      <c r="AG1467" s="26">
        <f t="shared" si="582"/>
        <v>56236.357775448087</v>
      </c>
      <c r="AH1467" s="26">
        <f t="shared" si="583"/>
        <v>23693.604406351948</v>
      </c>
      <c r="AI1467" s="26">
        <f t="shared" si="584"/>
        <v>79929.962181800031</v>
      </c>
      <c r="AJ1467" s="26">
        <f t="shared" si="585"/>
        <v>1</v>
      </c>
      <c r="AK1467" s="26">
        <f t="shared" si="586"/>
        <v>79929.962181800031</v>
      </c>
      <c r="AL1467" s="26">
        <f t="shared" ca="1" si="587"/>
        <v>192413</v>
      </c>
      <c r="AM1467" s="26">
        <f t="shared" ca="1" si="588"/>
        <v>61</v>
      </c>
      <c r="AN1467" s="26">
        <f ca="1">IF(AM1467=0,0,COUNTIF($AM$19:AM1467,C1467*10+1))</f>
        <v>8</v>
      </c>
      <c r="AO1467" s="21">
        <f t="shared" ca="1" si="589"/>
        <v>0</v>
      </c>
      <c r="AP1467" s="33">
        <f t="shared" ca="1" si="590"/>
        <v>192413</v>
      </c>
      <c r="AR1467" s="111">
        <v>86971</v>
      </c>
      <c r="AS1467" s="26"/>
    </row>
    <row r="1468" spans="1:45" x14ac:dyDescent="0.2">
      <c r="A1468" s="15" t="str">
        <f>Daten!A1468</f>
        <v>60608</v>
      </c>
      <c r="B1468" s="8" t="str">
        <f>Daten!B1468</f>
        <v>Feldkirchen bei Graz</v>
      </c>
      <c r="C1468" s="15">
        <f t="shared" si="566"/>
        <v>6</v>
      </c>
      <c r="D1468" s="10">
        <f>Daten!D1468</f>
        <v>0</v>
      </c>
      <c r="E1468" s="9">
        <f>Daten!E1468</f>
        <v>6698</v>
      </c>
      <c r="F1468" s="9">
        <f>Daten!F1468</f>
        <v>5931</v>
      </c>
      <c r="G1468" s="27">
        <f t="shared" si="567"/>
        <v>767</v>
      </c>
      <c r="H1468" s="29">
        <f t="shared" si="568"/>
        <v>0.1293205193053448</v>
      </c>
      <c r="I1468" s="21">
        <f t="shared" si="569"/>
        <v>76.505179518585024</v>
      </c>
      <c r="J1468" s="21">
        <f t="shared" si="570"/>
        <v>690.49482048141499</v>
      </c>
      <c r="K1468" s="27">
        <f t="shared" si="571"/>
        <v>-345247.41024070751</v>
      </c>
      <c r="L1468" s="16">
        <f>Daten!G1468</f>
        <v>1020</v>
      </c>
      <c r="M1468" s="16">
        <f>Daten!H1468</f>
        <v>4595</v>
      </c>
      <c r="N1468" s="16">
        <f>Daten!I1468</f>
        <v>1083</v>
      </c>
      <c r="O1468" s="28">
        <f t="shared" si="572"/>
        <v>0.45767138193688794</v>
      </c>
      <c r="P1468" s="16">
        <f t="shared" si="573"/>
        <v>2541.0889958014072</v>
      </c>
      <c r="Q1468" s="21">
        <f t="shared" si="574"/>
        <v>-438.08899580140724</v>
      </c>
      <c r="R1468" s="27">
        <f t="shared" si="575"/>
        <v>-87617.799160281444</v>
      </c>
      <c r="S1468" s="9">
        <f>Daten!K1468</f>
        <v>5081</v>
      </c>
      <c r="T1468" s="9">
        <f>Daten!L1468</f>
        <v>531272</v>
      </c>
      <c r="U1468" s="9">
        <f>Daten!M1468</f>
        <v>2948773</v>
      </c>
      <c r="V1468" s="9">
        <f>Daten!N1468</f>
        <v>500</v>
      </c>
      <c r="W1468" s="9">
        <f>Daten!O1468</f>
        <v>500</v>
      </c>
      <c r="X1468" s="23">
        <f t="shared" si="576"/>
        <v>3485126</v>
      </c>
      <c r="Y1468" s="9">
        <f t="shared" si="577"/>
        <v>2369195.1798096839</v>
      </c>
      <c r="Z1468" s="21">
        <f t="shared" si="578"/>
        <v>1115930.8201903161</v>
      </c>
      <c r="AA1468" s="27">
        <f t="shared" si="579"/>
        <v>-111593.08201903162</v>
      </c>
      <c r="AB1468" s="32">
        <f t="shared" si="580"/>
        <v>-544458.29142002051</v>
      </c>
      <c r="AC1468" s="31">
        <f t="shared" si="581"/>
        <v>0</v>
      </c>
      <c r="AG1468" s="26">
        <f t="shared" si="582"/>
        <v>0</v>
      </c>
      <c r="AH1468" s="26">
        <f t="shared" si="583"/>
        <v>0</v>
      </c>
      <c r="AI1468" s="26">
        <f t="shared" si="584"/>
        <v>0</v>
      </c>
      <c r="AJ1468" s="26">
        <f t="shared" si="585"/>
        <v>1</v>
      </c>
      <c r="AK1468" s="26">
        <f t="shared" si="586"/>
        <v>0</v>
      </c>
      <c r="AL1468" s="26">
        <f t="shared" ca="1" si="587"/>
        <v>0</v>
      </c>
      <c r="AM1468" s="26">
        <f t="shared" ca="1" si="588"/>
        <v>0</v>
      </c>
      <c r="AN1468" s="26">
        <f ca="1">IF(AM1468=0,0,COUNTIF($AM$19:AM1468,C1468*10+1))</f>
        <v>0</v>
      </c>
      <c r="AO1468" s="21">
        <f t="shared" ca="1" si="589"/>
        <v>0</v>
      </c>
      <c r="AP1468" s="33">
        <f t="shared" ca="1" si="590"/>
        <v>0</v>
      </c>
      <c r="AR1468" s="111">
        <v>0</v>
      </c>
      <c r="AS1468" s="26"/>
    </row>
    <row r="1469" spans="1:45" x14ac:dyDescent="0.2">
      <c r="A1469" s="15" t="str">
        <f>Daten!A1469</f>
        <v>60611</v>
      </c>
      <c r="B1469" s="8" t="str">
        <f>Daten!B1469</f>
        <v>Gössendorf</v>
      </c>
      <c r="C1469" s="15">
        <f t="shared" si="566"/>
        <v>6</v>
      </c>
      <c r="D1469" s="10">
        <f>Daten!D1469</f>
        <v>0</v>
      </c>
      <c r="E1469" s="9">
        <f>Daten!E1469</f>
        <v>4107</v>
      </c>
      <c r="F1469" s="9">
        <f>Daten!F1469</f>
        <v>3847</v>
      </c>
      <c r="G1469" s="27">
        <f t="shared" si="567"/>
        <v>260</v>
      </c>
      <c r="H1469" s="29">
        <f t="shared" si="568"/>
        <v>6.7585131271120355E-2</v>
      </c>
      <c r="I1469" s="21">
        <f t="shared" si="569"/>
        <v>49.623238173663225</v>
      </c>
      <c r="J1469" s="21">
        <f t="shared" si="570"/>
        <v>210.37676182633678</v>
      </c>
      <c r="K1469" s="27">
        <f t="shared" si="571"/>
        <v>-105188.38091316838</v>
      </c>
      <c r="L1469" s="16">
        <f>Daten!G1469</f>
        <v>652</v>
      </c>
      <c r="M1469" s="16">
        <f>Daten!H1469</f>
        <v>2709</v>
      </c>
      <c r="N1469" s="16">
        <f>Daten!I1469</f>
        <v>746</v>
      </c>
      <c r="O1469" s="28">
        <f t="shared" si="572"/>
        <v>0.5160575858250277</v>
      </c>
      <c r="P1469" s="16">
        <f t="shared" si="573"/>
        <v>1498.1088334332999</v>
      </c>
      <c r="Q1469" s="21">
        <f t="shared" si="574"/>
        <v>-100.10883343329988</v>
      </c>
      <c r="R1469" s="27">
        <f t="shared" si="575"/>
        <v>-20021.766686659976</v>
      </c>
      <c r="S1469" s="9">
        <f>Daten!K1469</f>
        <v>2773</v>
      </c>
      <c r="T1469" s="9">
        <f>Daten!L1469</f>
        <v>275917</v>
      </c>
      <c r="U1469" s="9">
        <f>Daten!M1469</f>
        <v>1554291</v>
      </c>
      <c r="V1469" s="9">
        <f>Daten!N1469</f>
        <v>500</v>
      </c>
      <c r="W1469" s="9">
        <f>Daten!O1469</f>
        <v>500</v>
      </c>
      <c r="X1469" s="23">
        <f t="shared" si="576"/>
        <v>1832981</v>
      </c>
      <c r="Y1469" s="9">
        <f t="shared" si="577"/>
        <v>1452714.9303491148</v>
      </c>
      <c r="Z1469" s="21">
        <f t="shared" si="578"/>
        <v>380266.06965088518</v>
      </c>
      <c r="AA1469" s="27">
        <f t="shared" si="579"/>
        <v>-38026.606965088518</v>
      </c>
      <c r="AB1469" s="32">
        <f t="shared" si="580"/>
        <v>-163236.75456491689</v>
      </c>
      <c r="AC1469" s="31">
        <f t="shared" si="581"/>
        <v>0</v>
      </c>
      <c r="AG1469" s="26">
        <f t="shared" si="582"/>
        <v>0</v>
      </c>
      <c r="AH1469" s="26">
        <f t="shared" si="583"/>
        <v>0</v>
      </c>
      <c r="AI1469" s="26">
        <f t="shared" si="584"/>
        <v>0</v>
      </c>
      <c r="AJ1469" s="26">
        <f t="shared" si="585"/>
        <v>1</v>
      </c>
      <c r="AK1469" s="26">
        <f t="shared" si="586"/>
        <v>0</v>
      </c>
      <c r="AL1469" s="26">
        <f t="shared" ca="1" si="587"/>
        <v>0</v>
      </c>
      <c r="AM1469" s="26">
        <f t="shared" ca="1" si="588"/>
        <v>0</v>
      </c>
      <c r="AN1469" s="26">
        <f ca="1">IF(AM1469=0,0,COUNTIF($AM$19:AM1469,C1469*10+1))</f>
        <v>0</v>
      </c>
      <c r="AO1469" s="21">
        <f t="shared" ca="1" si="589"/>
        <v>0</v>
      </c>
      <c r="AP1469" s="33">
        <f t="shared" ca="1" si="590"/>
        <v>0</v>
      </c>
      <c r="AR1469" s="111">
        <v>0</v>
      </c>
      <c r="AS1469" s="26"/>
    </row>
    <row r="1470" spans="1:45" x14ac:dyDescent="0.2">
      <c r="A1470" s="15" t="str">
        <f>Daten!A1470</f>
        <v>60613</v>
      </c>
      <c r="B1470" s="8" t="str">
        <f>Daten!B1470</f>
        <v>Gratkorn</v>
      </c>
      <c r="C1470" s="15">
        <f t="shared" si="566"/>
        <v>6</v>
      </c>
      <c r="D1470" s="10">
        <f>Daten!D1470</f>
        <v>0</v>
      </c>
      <c r="E1470" s="9">
        <f>Daten!E1470</f>
        <v>8056</v>
      </c>
      <c r="F1470" s="9">
        <f>Daten!F1470</f>
        <v>7803</v>
      </c>
      <c r="G1470" s="27">
        <f t="shared" si="567"/>
        <v>253</v>
      </c>
      <c r="H1470" s="29">
        <f t="shared" si="568"/>
        <v>3.2423426887094708E-2</v>
      </c>
      <c r="I1470" s="21">
        <f t="shared" si="569"/>
        <v>100.65248959425374</v>
      </c>
      <c r="J1470" s="21">
        <f t="shared" si="570"/>
        <v>152.34751040574628</v>
      </c>
      <c r="K1470" s="27">
        <f t="shared" si="571"/>
        <v>-76173.755202873144</v>
      </c>
      <c r="L1470" s="16">
        <f>Daten!G1470</f>
        <v>1199</v>
      </c>
      <c r="M1470" s="16">
        <f>Daten!H1470</f>
        <v>5270</v>
      </c>
      <c r="N1470" s="16">
        <f>Daten!I1470</f>
        <v>1587</v>
      </c>
      <c r="O1470" s="28">
        <f t="shared" si="572"/>
        <v>0.52865275142314994</v>
      </c>
      <c r="P1470" s="16">
        <f t="shared" si="573"/>
        <v>2914.3719277200034</v>
      </c>
      <c r="Q1470" s="21">
        <f t="shared" si="574"/>
        <v>-128.37192772000344</v>
      </c>
      <c r="R1470" s="27">
        <f t="shared" si="575"/>
        <v>-25674.385544000688</v>
      </c>
      <c r="S1470" s="9">
        <f>Daten!K1470</f>
        <v>17791</v>
      </c>
      <c r="T1470" s="9">
        <f>Daten!L1470</f>
        <v>732856</v>
      </c>
      <c r="U1470" s="9">
        <f>Daten!M1470</f>
        <v>6333668</v>
      </c>
      <c r="V1470" s="9">
        <f>Daten!N1470</f>
        <v>500</v>
      </c>
      <c r="W1470" s="9">
        <f>Daten!O1470</f>
        <v>500</v>
      </c>
      <c r="X1470" s="23">
        <f t="shared" si="576"/>
        <v>7084315</v>
      </c>
      <c r="Y1470" s="9">
        <f t="shared" si="577"/>
        <v>2849542.6050383416</v>
      </c>
      <c r="Z1470" s="21">
        <f t="shared" si="578"/>
        <v>4234772.3949616589</v>
      </c>
      <c r="AA1470" s="27">
        <f t="shared" si="579"/>
        <v>-423477.23949616589</v>
      </c>
      <c r="AB1470" s="32">
        <f t="shared" si="580"/>
        <v>-525325.38024303969</v>
      </c>
      <c r="AC1470" s="31">
        <f t="shared" si="581"/>
        <v>0</v>
      </c>
      <c r="AG1470" s="26">
        <f t="shared" si="582"/>
        <v>0</v>
      </c>
      <c r="AH1470" s="26">
        <f t="shared" si="583"/>
        <v>0</v>
      </c>
      <c r="AI1470" s="26">
        <f t="shared" si="584"/>
        <v>0</v>
      </c>
      <c r="AJ1470" s="26">
        <f t="shared" si="585"/>
        <v>1</v>
      </c>
      <c r="AK1470" s="26">
        <f t="shared" si="586"/>
        <v>0</v>
      </c>
      <c r="AL1470" s="26">
        <f t="shared" ca="1" si="587"/>
        <v>0</v>
      </c>
      <c r="AM1470" s="26">
        <f t="shared" ca="1" si="588"/>
        <v>0</v>
      </c>
      <c r="AN1470" s="26">
        <f ca="1">IF(AM1470=0,0,COUNTIF($AM$19:AM1470,C1470*10+1))</f>
        <v>0</v>
      </c>
      <c r="AO1470" s="21">
        <f t="shared" ca="1" si="589"/>
        <v>0</v>
      </c>
      <c r="AP1470" s="33">
        <f t="shared" ca="1" si="590"/>
        <v>0</v>
      </c>
      <c r="AR1470" s="111">
        <v>0</v>
      </c>
      <c r="AS1470" s="26"/>
    </row>
    <row r="1471" spans="1:45" x14ac:dyDescent="0.2">
      <c r="A1471" s="15" t="str">
        <f>Daten!A1471</f>
        <v>60617</v>
      </c>
      <c r="B1471" s="8" t="str">
        <f>Daten!B1471</f>
        <v>Hart bei Graz</v>
      </c>
      <c r="C1471" s="15">
        <f t="shared" si="566"/>
        <v>6</v>
      </c>
      <c r="D1471" s="10">
        <f>Daten!D1471</f>
        <v>0</v>
      </c>
      <c r="E1471" s="9">
        <f>Daten!E1471</f>
        <v>5193</v>
      </c>
      <c r="F1471" s="9">
        <f>Daten!F1471</f>
        <v>4855</v>
      </c>
      <c r="G1471" s="27">
        <f t="shared" si="567"/>
        <v>338</v>
      </c>
      <c r="H1471" s="29">
        <f t="shared" si="568"/>
        <v>6.9618949536560254E-2</v>
      </c>
      <c r="I1471" s="21">
        <f t="shared" si="569"/>
        <v>62.625635906715615</v>
      </c>
      <c r="J1471" s="21">
        <f t="shared" si="570"/>
        <v>275.37436409328438</v>
      </c>
      <c r="K1471" s="27">
        <f t="shared" si="571"/>
        <v>-137687.18204664218</v>
      </c>
      <c r="L1471" s="16">
        <f>Daten!G1471</f>
        <v>737</v>
      </c>
      <c r="M1471" s="16">
        <f>Daten!H1471</f>
        <v>3506</v>
      </c>
      <c r="N1471" s="16">
        <f>Daten!I1471</f>
        <v>950</v>
      </c>
      <c r="O1471" s="28">
        <f t="shared" si="572"/>
        <v>0.48117512835139759</v>
      </c>
      <c r="P1471" s="16">
        <f t="shared" si="573"/>
        <v>1938.8591989727386</v>
      </c>
      <c r="Q1471" s="21">
        <f t="shared" si="574"/>
        <v>-251.85919897273857</v>
      </c>
      <c r="R1471" s="27">
        <f t="shared" si="575"/>
        <v>-50371.839794547712</v>
      </c>
      <c r="S1471" s="9">
        <f>Daten!K1471</f>
        <v>3369</v>
      </c>
      <c r="T1471" s="9">
        <f>Daten!L1471</f>
        <v>442034</v>
      </c>
      <c r="U1471" s="9">
        <f>Daten!M1471</f>
        <v>4847064</v>
      </c>
      <c r="V1471" s="9">
        <f>Daten!N1471</f>
        <v>500</v>
      </c>
      <c r="W1471" s="9">
        <f>Daten!O1471</f>
        <v>500</v>
      </c>
      <c r="X1471" s="23">
        <f t="shared" si="576"/>
        <v>5292467</v>
      </c>
      <c r="Y1471" s="9">
        <f t="shared" si="577"/>
        <v>1836851.3838088515</v>
      </c>
      <c r="Z1471" s="21">
        <f t="shared" si="578"/>
        <v>3455615.6161911488</v>
      </c>
      <c r="AA1471" s="27">
        <f t="shared" si="579"/>
        <v>-345561.56161911489</v>
      </c>
      <c r="AB1471" s="32">
        <f t="shared" si="580"/>
        <v>-533620.58346030477</v>
      </c>
      <c r="AC1471" s="31">
        <f t="shared" si="581"/>
        <v>0</v>
      </c>
      <c r="AG1471" s="26">
        <f t="shared" si="582"/>
        <v>0</v>
      </c>
      <c r="AH1471" s="26">
        <f t="shared" si="583"/>
        <v>0</v>
      </c>
      <c r="AI1471" s="26">
        <f t="shared" si="584"/>
        <v>0</v>
      </c>
      <c r="AJ1471" s="26">
        <f t="shared" si="585"/>
        <v>1</v>
      </c>
      <c r="AK1471" s="26">
        <f t="shared" si="586"/>
        <v>0</v>
      </c>
      <c r="AL1471" s="26">
        <f t="shared" ca="1" si="587"/>
        <v>0</v>
      </c>
      <c r="AM1471" s="26">
        <f t="shared" ca="1" si="588"/>
        <v>0</v>
      </c>
      <c r="AN1471" s="26">
        <f ca="1">IF(AM1471=0,0,COUNTIF($AM$19:AM1471,C1471*10+1))</f>
        <v>0</v>
      </c>
      <c r="AO1471" s="21">
        <f t="shared" ca="1" si="589"/>
        <v>0</v>
      </c>
      <c r="AP1471" s="33">
        <f t="shared" ca="1" si="590"/>
        <v>0</v>
      </c>
      <c r="AR1471" s="111">
        <v>0</v>
      </c>
      <c r="AS1471" s="26"/>
    </row>
    <row r="1472" spans="1:45" x14ac:dyDescent="0.2">
      <c r="A1472" s="15" t="str">
        <f>Daten!A1472</f>
        <v>60618</v>
      </c>
      <c r="B1472" s="8" t="str">
        <f>Daten!B1472</f>
        <v>Haselsdorf-Tobelbad</v>
      </c>
      <c r="C1472" s="15">
        <f t="shared" si="566"/>
        <v>6</v>
      </c>
      <c r="D1472" s="10">
        <f>Daten!D1472</f>
        <v>0</v>
      </c>
      <c r="E1472" s="9">
        <f>Daten!E1472</f>
        <v>1515</v>
      </c>
      <c r="F1472" s="9">
        <f>Daten!F1472</f>
        <v>1349</v>
      </c>
      <c r="G1472" s="27">
        <f t="shared" si="567"/>
        <v>166</v>
      </c>
      <c r="H1472" s="29">
        <f t="shared" si="568"/>
        <v>0.12305411415863603</v>
      </c>
      <c r="I1472" s="21">
        <f t="shared" si="569"/>
        <v>17.401026331237766</v>
      </c>
      <c r="J1472" s="21">
        <f t="shared" si="570"/>
        <v>148.59897366876223</v>
      </c>
      <c r="K1472" s="27">
        <f t="shared" si="571"/>
        <v>-74299.48683438111</v>
      </c>
      <c r="L1472" s="16">
        <f>Daten!G1472</f>
        <v>227</v>
      </c>
      <c r="M1472" s="16">
        <f>Daten!H1472</f>
        <v>994</v>
      </c>
      <c r="N1472" s="16">
        <f>Daten!I1472</f>
        <v>294</v>
      </c>
      <c r="O1472" s="28">
        <f t="shared" si="572"/>
        <v>0.5241448692152918</v>
      </c>
      <c r="P1472" s="16">
        <f t="shared" si="573"/>
        <v>549.69368048457</v>
      </c>
      <c r="Q1472" s="21">
        <f t="shared" si="574"/>
        <v>-28.693680484569995</v>
      </c>
      <c r="R1472" s="27">
        <f t="shared" si="575"/>
        <v>-5738.7360969139991</v>
      </c>
      <c r="S1472" s="9">
        <f>Daten!K1472</f>
        <v>5915</v>
      </c>
      <c r="T1472" s="9">
        <f>Daten!L1472</f>
        <v>92813</v>
      </c>
      <c r="U1472" s="9">
        <f>Daten!M1472</f>
        <v>184716</v>
      </c>
      <c r="V1472" s="9">
        <f>Daten!N1472</f>
        <v>500</v>
      </c>
      <c r="W1472" s="9">
        <f>Daten!O1472</f>
        <v>500</v>
      </c>
      <c r="X1472" s="23">
        <f t="shared" si="576"/>
        <v>283444</v>
      </c>
      <c r="Y1472" s="9">
        <f t="shared" si="577"/>
        <v>535880.9640805719</v>
      </c>
      <c r="Z1472" s="21">
        <f t="shared" si="578"/>
        <v>-252436.9640805719</v>
      </c>
      <c r="AA1472" s="27">
        <f t="shared" si="579"/>
        <v>25243.696408057192</v>
      </c>
      <c r="AB1472" s="32">
        <f t="shared" si="580"/>
        <v>-54794.526523237917</v>
      </c>
      <c r="AC1472" s="31">
        <f t="shared" si="581"/>
        <v>0</v>
      </c>
      <c r="AG1472" s="26">
        <f t="shared" si="582"/>
        <v>0</v>
      </c>
      <c r="AH1472" s="26">
        <f t="shared" si="583"/>
        <v>0</v>
      </c>
      <c r="AI1472" s="26">
        <f t="shared" si="584"/>
        <v>0</v>
      </c>
      <c r="AJ1472" s="26">
        <f t="shared" si="585"/>
        <v>1</v>
      </c>
      <c r="AK1472" s="26">
        <f t="shared" si="586"/>
        <v>0</v>
      </c>
      <c r="AL1472" s="26">
        <f t="shared" ca="1" si="587"/>
        <v>0</v>
      </c>
      <c r="AM1472" s="26">
        <f t="shared" ca="1" si="588"/>
        <v>0</v>
      </c>
      <c r="AN1472" s="26">
        <f ca="1">IF(AM1472=0,0,COUNTIF($AM$19:AM1472,C1472*10+1))</f>
        <v>0</v>
      </c>
      <c r="AO1472" s="21">
        <f t="shared" ca="1" si="589"/>
        <v>0</v>
      </c>
      <c r="AP1472" s="33">
        <f t="shared" ca="1" si="590"/>
        <v>0</v>
      </c>
      <c r="AR1472" s="111">
        <v>0</v>
      </c>
      <c r="AS1472" s="26"/>
    </row>
    <row r="1473" spans="1:45" x14ac:dyDescent="0.2">
      <c r="A1473" s="15" t="str">
        <f>Daten!A1473</f>
        <v>60619</v>
      </c>
      <c r="B1473" s="8" t="str">
        <f>Daten!B1473</f>
        <v>Hausmannstätten</v>
      </c>
      <c r="C1473" s="15">
        <f t="shared" si="566"/>
        <v>6</v>
      </c>
      <c r="D1473" s="10">
        <f>Daten!D1473</f>
        <v>0</v>
      </c>
      <c r="E1473" s="9">
        <f>Daten!E1473</f>
        <v>3485</v>
      </c>
      <c r="F1473" s="9">
        <f>Daten!F1473</f>
        <v>3099</v>
      </c>
      <c r="G1473" s="27">
        <f t="shared" si="567"/>
        <v>386</v>
      </c>
      <c r="H1473" s="29">
        <f t="shared" si="568"/>
        <v>0.12455630848660858</v>
      </c>
      <c r="I1473" s="21">
        <f t="shared" si="569"/>
        <v>39.974633506675936</v>
      </c>
      <c r="J1473" s="21">
        <f t="shared" si="570"/>
        <v>346.02536649332404</v>
      </c>
      <c r="K1473" s="27">
        <f t="shared" si="571"/>
        <v>-173012.68324666203</v>
      </c>
      <c r="L1473" s="16">
        <f>Daten!G1473</f>
        <v>553</v>
      </c>
      <c r="M1473" s="16">
        <f>Daten!H1473</f>
        <v>2308</v>
      </c>
      <c r="N1473" s="16">
        <f>Daten!I1473</f>
        <v>624</v>
      </c>
      <c r="O1473" s="28">
        <f t="shared" si="572"/>
        <v>0.50996533795493937</v>
      </c>
      <c r="P1473" s="16">
        <f t="shared" si="573"/>
        <v>1276.351121286104</v>
      </c>
      <c r="Q1473" s="21">
        <f t="shared" si="574"/>
        <v>-99.351121286103989</v>
      </c>
      <c r="R1473" s="27">
        <f t="shared" si="575"/>
        <v>-19870.224257220798</v>
      </c>
      <c r="S1473" s="9">
        <f>Daten!K1473</f>
        <v>3219</v>
      </c>
      <c r="T1473" s="9">
        <f>Daten!L1473</f>
        <v>297137</v>
      </c>
      <c r="U1473" s="9">
        <f>Daten!M1473</f>
        <v>960301</v>
      </c>
      <c r="V1473" s="9">
        <f>Daten!N1473</f>
        <v>500</v>
      </c>
      <c r="W1473" s="9">
        <f>Daten!O1473</f>
        <v>500</v>
      </c>
      <c r="X1473" s="23">
        <f t="shared" si="576"/>
        <v>1260657</v>
      </c>
      <c r="Y1473" s="9">
        <f t="shared" si="577"/>
        <v>1232703.0757893024</v>
      </c>
      <c r="Z1473" s="21">
        <f t="shared" si="578"/>
        <v>27953.924210697645</v>
      </c>
      <c r="AA1473" s="27">
        <f t="shared" si="579"/>
        <v>-2795.3924210697646</v>
      </c>
      <c r="AB1473" s="32">
        <f t="shared" si="580"/>
        <v>-195678.29992495259</v>
      </c>
      <c r="AC1473" s="31">
        <f t="shared" si="581"/>
        <v>0</v>
      </c>
      <c r="AG1473" s="26">
        <f t="shared" si="582"/>
        <v>0</v>
      </c>
      <c r="AH1473" s="26">
        <f t="shared" si="583"/>
        <v>0</v>
      </c>
      <c r="AI1473" s="26">
        <f t="shared" si="584"/>
        <v>0</v>
      </c>
      <c r="AJ1473" s="26">
        <f t="shared" si="585"/>
        <v>1</v>
      </c>
      <c r="AK1473" s="26">
        <f t="shared" si="586"/>
        <v>0</v>
      </c>
      <c r="AL1473" s="26">
        <f t="shared" ca="1" si="587"/>
        <v>0</v>
      </c>
      <c r="AM1473" s="26">
        <f t="shared" ca="1" si="588"/>
        <v>0</v>
      </c>
      <c r="AN1473" s="26">
        <f ca="1">IF(AM1473=0,0,COUNTIF($AM$19:AM1473,C1473*10+1))</f>
        <v>0</v>
      </c>
      <c r="AO1473" s="21">
        <f t="shared" ca="1" si="589"/>
        <v>0</v>
      </c>
      <c r="AP1473" s="33">
        <f t="shared" ca="1" si="590"/>
        <v>0</v>
      </c>
      <c r="AR1473" s="111">
        <v>0</v>
      </c>
      <c r="AS1473" s="26"/>
    </row>
    <row r="1474" spans="1:45" x14ac:dyDescent="0.2">
      <c r="A1474" s="15" t="str">
        <f>Daten!A1474</f>
        <v>60623</v>
      </c>
      <c r="B1474" s="8" t="str">
        <f>Daten!B1474</f>
        <v>Kainbach bei Graz</v>
      </c>
      <c r="C1474" s="15">
        <f t="shared" si="566"/>
        <v>6</v>
      </c>
      <c r="D1474" s="10">
        <f>Daten!D1474</f>
        <v>0</v>
      </c>
      <c r="E1474" s="9">
        <f>Daten!E1474</f>
        <v>2821</v>
      </c>
      <c r="F1474" s="9">
        <f>Daten!F1474</f>
        <v>2732</v>
      </c>
      <c r="G1474" s="27">
        <f t="shared" si="567"/>
        <v>89</v>
      </c>
      <c r="H1474" s="29">
        <f t="shared" si="568"/>
        <v>3.2576866764275257E-2</v>
      </c>
      <c r="I1474" s="21">
        <f t="shared" si="569"/>
        <v>35.240625601884048</v>
      </c>
      <c r="J1474" s="21">
        <f t="shared" si="570"/>
        <v>53.759374398115952</v>
      </c>
      <c r="K1474" s="27">
        <f t="shared" si="571"/>
        <v>-26879.687199057975</v>
      </c>
      <c r="L1474" s="16">
        <f>Daten!G1474</f>
        <v>378</v>
      </c>
      <c r="M1474" s="16">
        <f>Daten!H1474</f>
        <v>1821</v>
      </c>
      <c r="N1474" s="16">
        <f>Daten!I1474</f>
        <v>622</v>
      </c>
      <c r="O1474" s="28">
        <f t="shared" si="572"/>
        <v>0.54914881933003845</v>
      </c>
      <c r="P1474" s="16">
        <f t="shared" si="573"/>
        <v>1007.0343985537243</v>
      </c>
      <c r="Q1474" s="21">
        <f t="shared" si="574"/>
        <v>-7.0343985537242588</v>
      </c>
      <c r="R1474" s="27">
        <f t="shared" si="575"/>
        <v>-1406.8797107448518</v>
      </c>
      <c r="S1474" s="9">
        <f>Daten!K1474</f>
        <v>7399</v>
      </c>
      <c r="T1474" s="9">
        <f>Daten!L1474</f>
        <v>172862</v>
      </c>
      <c r="U1474" s="9">
        <f>Daten!M1474</f>
        <v>286509</v>
      </c>
      <c r="V1474" s="9">
        <f>Daten!N1474</f>
        <v>500</v>
      </c>
      <c r="W1474" s="9">
        <f>Daten!O1474</f>
        <v>500</v>
      </c>
      <c r="X1474" s="23">
        <f t="shared" si="576"/>
        <v>466770</v>
      </c>
      <c r="Y1474" s="9">
        <f t="shared" si="577"/>
        <v>997835.11529458314</v>
      </c>
      <c r="Z1474" s="21">
        <f t="shared" si="578"/>
        <v>-531065.11529458314</v>
      </c>
      <c r="AA1474" s="27">
        <f t="shared" si="579"/>
        <v>53106.511529458316</v>
      </c>
      <c r="AB1474" s="32">
        <f t="shared" si="580"/>
        <v>24819.944619655489</v>
      </c>
      <c r="AC1474" s="31">
        <f t="shared" si="581"/>
        <v>24819.944619655489</v>
      </c>
      <c r="AG1474" s="26">
        <f t="shared" si="582"/>
        <v>-26879.687199057975</v>
      </c>
      <c r="AH1474" s="26">
        <f t="shared" si="583"/>
        <v>53106.511529458316</v>
      </c>
      <c r="AI1474" s="26">
        <f t="shared" si="584"/>
        <v>26226.824330400341</v>
      </c>
      <c r="AJ1474" s="26">
        <f t="shared" si="585"/>
        <v>1</v>
      </c>
      <c r="AK1474" s="26">
        <f t="shared" si="586"/>
        <v>26226.824330400341</v>
      </c>
      <c r="AL1474" s="26">
        <f t="shared" ca="1" si="587"/>
        <v>63135</v>
      </c>
      <c r="AM1474" s="26">
        <f t="shared" ca="1" si="588"/>
        <v>61</v>
      </c>
      <c r="AN1474" s="26">
        <f ca="1">IF(AM1474=0,0,COUNTIF($AM$19:AM1474,C1474*10+1))</f>
        <v>9</v>
      </c>
      <c r="AO1474" s="21">
        <f t="shared" ca="1" si="589"/>
        <v>0</v>
      </c>
      <c r="AP1474" s="33">
        <f t="shared" ca="1" si="590"/>
        <v>63135</v>
      </c>
      <c r="AR1474" s="111">
        <v>28537</v>
      </c>
      <c r="AS1474" s="26"/>
    </row>
    <row r="1475" spans="1:45" x14ac:dyDescent="0.2">
      <c r="A1475" s="15" t="str">
        <f>Daten!A1475</f>
        <v>60624</v>
      </c>
      <c r="B1475" s="8" t="str">
        <f>Daten!B1475</f>
        <v>Kalsdorf bei Graz</v>
      </c>
      <c r="C1475" s="15">
        <f t="shared" si="566"/>
        <v>6</v>
      </c>
      <c r="D1475" s="10">
        <f>Daten!D1475</f>
        <v>0</v>
      </c>
      <c r="E1475" s="9">
        <f>Daten!E1475</f>
        <v>7417</v>
      </c>
      <c r="F1475" s="9">
        <f>Daten!F1475</f>
        <v>6396</v>
      </c>
      <c r="G1475" s="27">
        <f t="shared" si="567"/>
        <v>1021</v>
      </c>
      <c r="H1475" s="29">
        <f t="shared" si="568"/>
        <v>0.15963101938711693</v>
      </c>
      <c r="I1475" s="21">
        <f t="shared" si="569"/>
        <v>82.503309425201451</v>
      </c>
      <c r="J1475" s="21">
        <f t="shared" si="570"/>
        <v>938.49669057479855</v>
      </c>
      <c r="K1475" s="27">
        <f t="shared" si="571"/>
        <v>-469248.34528739925</v>
      </c>
      <c r="L1475" s="16">
        <f>Daten!G1475</f>
        <v>1193</v>
      </c>
      <c r="M1475" s="16">
        <f>Daten!H1475</f>
        <v>5072</v>
      </c>
      <c r="N1475" s="16">
        <f>Daten!I1475</f>
        <v>1152</v>
      </c>
      <c r="O1475" s="28">
        <f t="shared" si="572"/>
        <v>0.46234227129337541</v>
      </c>
      <c r="P1475" s="16">
        <f t="shared" si="573"/>
        <v>2804.8756010238822</v>
      </c>
      <c r="Q1475" s="21">
        <f t="shared" si="574"/>
        <v>-459.87560102388215</v>
      </c>
      <c r="R1475" s="27">
        <f t="shared" si="575"/>
        <v>-91975.120204776438</v>
      </c>
      <c r="S1475" s="9">
        <f>Daten!K1475</f>
        <v>5520</v>
      </c>
      <c r="T1475" s="9">
        <f>Daten!L1475</f>
        <v>699156</v>
      </c>
      <c r="U1475" s="9">
        <f>Daten!M1475</f>
        <v>4631941</v>
      </c>
      <c r="V1475" s="9">
        <f>Daten!N1475</f>
        <v>500</v>
      </c>
      <c r="W1475" s="9">
        <f>Daten!O1475</f>
        <v>500</v>
      </c>
      <c r="X1475" s="23">
        <f t="shared" si="576"/>
        <v>5336617</v>
      </c>
      <c r="Y1475" s="9">
        <f t="shared" si="577"/>
        <v>2623517.5647429717</v>
      </c>
      <c r="Z1475" s="21">
        <f t="shared" si="578"/>
        <v>2713099.4352570283</v>
      </c>
      <c r="AA1475" s="27">
        <f t="shared" si="579"/>
        <v>-271309.94352570287</v>
      </c>
      <c r="AB1475" s="32">
        <f t="shared" si="580"/>
        <v>-832533.40901787858</v>
      </c>
      <c r="AC1475" s="31">
        <f t="shared" si="581"/>
        <v>0</v>
      </c>
      <c r="AG1475" s="26">
        <f t="shared" si="582"/>
        <v>0</v>
      </c>
      <c r="AH1475" s="26">
        <f t="shared" si="583"/>
        <v>0</v>
      </c>
      <c r="AI1475" s="26">
        <f t="shared" si="584"/>
        <v>0</v>
      </c>
      <c r="AJ1475" s="26">
        <f t="shared" si="585"/>
        <v>1</v>
      </c>
      <c r="AK1475" s="26">
        <f t="shared" si="586"/>
        <v>0</v>
      </c>
      <c r="AL1475" s="26">
        <f t="shared" ca="1" si="587"/>
        <v>0</v>
      </c>
      <c r="AM1475" s="26">
        <f t="shared" ca="1" si="588"/>
        <v>0</v>
      </c>
      <c r="AN1475" s="26">
        <f ca="1">IF(AM1475=0,0,COUNTIF($AM$19:AM1475,C1475*10+1))</f>
        <v>0</v>
      </c>
      <c r="AO1475" s="21">
        <f t="shared" ca="1" si="589"/>
        <v>0</v>
      </c>
      <c r="AP1475" s="33">
        <f t="shared" ca="1" si="590"/>
        <v>0</v>
      </c>
      <c r="AR1475" s="111">
        <v>0</v>
      </c>
      <c r="AS1475" s="26"/>
    </row>
    <row r="1476" spans="1:45" x14ac:dyDescent="0.2">
      <c r="A1476" s="15" t="str">
        <f>Daten!A1476</f>
        <v>60626</v>
      </c>
      <c r="B1476" s="8" t="str">
        <f>Daten!B1476</f>
        <v>Kumberg</v>
      </c>
      <c r="C1476" s="15">
        <f t="shared" si="566"/>
        <v>6</v>
      </c>
      <c r="D1476" s="10">
        <f>Daten!D1476</f>
        <v>0</v>
      </c>
      <c r="E1476" s="9">
        <f>Daten!E1476</f>
        <v>3836</v>
      </c>
      <c r="F1476" s="9">
        <f>Daten!F1476</f>
        <v>3788</v>
      </c>
      <c r="G1476" s="27">
        <f t="shared" si="567"/>
        <v>48</v>
      </c>
      <c r="H1476" s="29">
        <f t="shared" si="568"/>
        <v>1.2671594508975714E-2</v>
      </c>
      <c r="I1476" s="21">
        <f t="shared" si="569"/>
        <v>48.862185131748454</v>
      </c>
      <c r="J1476" s="21">
        <f t="shared" si="570"/>
        <v>-0.86218513174845413</v>
      </c>
      <c r="K1476" s="27">
        <f t="shared" si="571"/>
        <v>431.09256587422703</v>
      </c>
      <c r="L1476" s="16">
        <f>Daten!G1476</f>
        <v>621</v>
      </c>
      <c r="M1476" s="16">
        <f>Daten!H1476</f>
        <v>2519</v>
      </c>
      <c r="N1476" s="16">
        <f>Daten!I1476</f>
        <v>696</v>
      </c>
      <c r="O1476" s="28">
        <f t="shared" si="572"/>
        <v>0.52282651845970618</v>
      </c>
      <c r="P1476" s="16">
        <f t="shared" si="573"/>
        <v>1393.0366007451023</v>
      </c>
      <c r="Q1476" s="21">
        <f t="shared" si="574"/>
        <v>-76.036600745102305</v>
      </c>
      <c r="R1476" s="27">
        <f t="shared" si="575"/>
        <v>-15207.320149020461</v>
      </c>
      <c r="S1476" s="9">
        <f>Daten!K1476</f>
        <v>18441</v>
      </c>
      <c r="T1476" s="9">
        <f>Daten!L1476</f>
        <v>221988</v>
      </c>
      <c r="U1476" s="9">
        <f>Daten!M1476</f>
        <v>261204</v>
      </c>
      <c r="V1476" s="9">
        <f>Daten!N1476</f>
        <v>500</v>
      </c>
      <c r="W1476" s="9">
        <f>Daten!O1476</f>
        <v>500</v>
      </c>
      <c r="X1476" s="23">
        <f t="shared" si="576"/>
        <v>501633</v>
      </c>
      <c r="Y1476" s="9">
        <f t="shared" si="577"/>
        <v>1356857.6753881676</v>
      </c>
      <c r="Z1476" s="21">
        <f t="shared" si="578"/>
        <v>-855224.67538816761</v>
      </c>
      <c r="AA1476" s="27">
        <f t="shared" si="579"/>
        <v>85522.467538816767</v>
      </c>
      <c r="AB1476" s="32">
        <f t="shared" si="580"/>
        <v>70746.239955670535</v>
      </c>
      <c r="AC1476" s="31">
        <f t="shared" si="581"/>
        <v>70746.239955670535</v>
      </c>
      <c r="AG1476" s="26">
        <f t="shared" si="582"/>
        <v>431.09256587422703</v>
      </c>
      <c r="AH1476" s="26">
        <f t="shared" si="583"/>
        <v>85522.467538816767</v>
      </c>
      <c r="AI1476" s="26">
        <f t="shared" si="584"/>
        <v>85953.560104690987</v>
      </c>
      <c r="AJ1476" s="26">
        <f t="shared" si="585"/>
        <v>1</v>
      </c>
      <c r="AK1476" s="26">
        <f t="shared" si="586"/>
        <v>85953.560104690987</v>
      </c>
      <c r="AL1476" s="26">
        <f t="shared" ca="1" si="587"/>
        <v>206913</v>
      </c>
      <c r="AM1476" s="26">
        <f t="shared" ca="1" si="588"/>
        <v>61</v>
      </c>
      <c r="AN1476" s="26">
        <f ca="1">IF(AM1476=0,0,COUNTIF($AM$19:AM1476,C1476*10+1))</f>
        <v>10</v>
      </c>
      <c r="AO1476" s="21">
        <f t="shared" ca="1" si="589"/>
        <v>0</v>
      </c>
      <c r="AP1476" s="33">
        <f t="shared" ca="1" si="590"/>
        <v>206913</v>
      </c>
      <c r="AR1476" s="111">
        <v>93524</v>
      </c>
      <c r="AS1476" s="26"/>
    </row>
    <row r="1477" spans="1:45" x14ac:dyDescent="0.2">
      <c r="A1477" s="15" t="str">
        <f>Daten!A1477</f>
        <v>60628</v>
      </c>
      <c r="B1477" s="8" t="str">
        <f>Daten!B1477</f>
        <v>Laßnitzhöhe</v>
      </c>
      <c r="C1477" s="15">
        <f t="shared" si="566"/>
        <v>6</v>
      </c>
      <c r="D1477" s="10">
        <f>Daten!D1477</f>
        <v>0</v>
      </c>
      <c r="E1477" s="9">
        <f>Daten!E1477</f>
        <v>2761</v>
      </c>
      <c r="F1477" s="9">
        <f>Daten!F1477</f>
        <v>2724</v>
      </c>
      <c r="G1477" s="27">
        <f t="shared" si="567"/>
        <v>37</v>
      </c>
      <c r="H1477" s="29">
        <f t="shared" si="568"/>
        <v>1.3582966226138032E-2</v>
      </c>
      <c r="I1477" s="21">
        <f t="shared" si="569"/>
        <v>35.137431969082044</v>
      </c>
      <c r="J1477" s="21">
        <f t="shared" si="570"/>
        <v>1.8625680309179558</v>
      </c>
      <c r="K1477" s="27">
        <f t="shared" si="571"/>
        <v>-931.28401545897782</v>
      </c>
      <c r="L1477" s="16">
        <f>Daten!G1477</f>
        <v>370</v>
      </c>
      <c r="M1477" s="16">
        <f>Daten!H1477</f>
        <v>1794</v>
      </c>
      <c r="N1477" s="16">
        <f>Daten!I1477</f>
        <v>597</v>
      </c>
      <c r="O1477" s="28">
        <f t="shared" si="572"/>
        <v>0.53901895206243033</v>
      </c>
      <c r="P1477" s="16">
        <f t="shared" si="573"/>
        <v>992.10308127698033</v>
      </c>
      <c r="Q1477" s="21">
        <f t="shared" si="574"/>
        <v>-25.103081276980333</v>
      </c>
      <c r="R1477" s="27">
        <f t="shared" si="575"/>
        <v>-5020.6162553960667</v>
      </c>
      <c r="S1477" s="9">
        <f>Daten!K1477</f>
        <v>9381</v>
      </c>
      <c r="T1477" s="9">
        <f>Daten!L1477</f>
        <v>242701</v>
      </c>
      <c r="U1477" s="9">
        <f>Daten!M1477</f>
        <v>861924</v>
      </c>
      <c r="V1477" s="9">
        <f>Daten!N1477</f>
        <v>500</v>
      </c>
      <c r="W1477" s="9">
        <f>Daten!O1477</f>
        <v>500</v>
      </c>
      <c r="X1477" s="23">
        <f t="shared" si="576"/>
        <v>1114006</v>
      </c>
      <c r="Y1477" s="9">
        <f t="shared" si="577"/>
        <v>976612.10681614466</v>
      </c>
      <c r="Z1477" s="21">
        <f t="shared" si="578"/>
        <v>137393.89318385534</v>
      </c>
      <c r="AA1477" s="27">
        <f t="shared" si="579"/>
        <v>-13739.389318385534</v>
      </c>
      <c r="AB1477" s="32">
        <f t="shared" si="580"/>
        <v>-19691.28958924058</v>
      </c>
      <c r="AC1477" s="31">
        <f t="shared" si="581"/>
        <v>0</v>
      </c>
      <c r="AG1477" s="26">
        <f t="shared" si="582"/>
        <v>0</v>
      </c>
      <c r="AH1477" s="26">
        <f t="shared" si="583"/>
        <v>0</v>
      </c>
      <c r="AI1477" s="26">
        <f t="shared" si="584"/>
        <v>0</v>
      </c>
      <c r="AJ1477" s="26">
        <f t="shared" si="585"/>
        <v>1</v>
      </c>
      <c r="AK1477" s="26">
        <f t="shared" si="586"/>
        <v>0</v>
      </c>
      <c r="AL1477" s="26">
        <f t="shared" ca="1" si="587"/>
        <v>0</v>
      </c>
      <c r="AM1477" s="26">
        <f t="shared" ca="1" si="588"/>
        <v>0</v>
      </c>
      <c r="AN1477" s="26">
        <f ca="1">IF(AM1477=0,0,COUNTIF($AM$19:AM1477,C1477*10+1))</f>
        <v>0</v>
      </c>
      <c r="AO1477" s="21">
        <f t="shared" ca="1" si="589"/>
        <v>0</v>
      </c>
      <c r="AP1477" s="33">
        <f t="shared" ca="1" si="590"/>
        <v>0</v>
      </c>
      <c r="AR1477" s="111">
        <v>0</v>
      </c>
      <c r="AS1477" s="26"/>
    </row>
    <row r="1478" spans="1:45" x14ac:dyDescent="0.2">
      <c r="A1478" s="15" t="str">
        <f>Daten!A1478</f>
        <v>60629</v>
      </c>
      <c r="B1478" s="8" t="str">
        <f>Daten!B1478</f>
        <v>Lieboch</v>
      </c>
      <c r="C1478" s="15">
        <f t="shared" si="566"/>
        <v>6</v>
      </c>
      <c r="D1478" s="10">
        <f>Daten!D1478</f>
        <v>0</v>
      </c>
      <c r="E1478" s="9">
        <f>Daten!E1478</f>
        <v>5207</v>
      </c>
      <c r="F1478" s="9">
        <f>Daten!F1478</f>
        <v>4947</v>
      </c>
      <c r="G1478" s="27">
        <f t="shared" si="567"/>
        <v>260</v>
      </c>
      <c r="H1478" s="29">
        <f t="shared" si="568"/>
        <v>5.2557105316353346E-2</v>
      </c>
      <c r="I1478" s="21">
        <f t="shared" si="569"/>
        <v>63.812362683938645</v>
      </c>
      <c r="J1478" s="21">
        <f t="shared" si="570"/>
        <v>196.18763731606134</v>
      </c>
      <c r="K1478" s="27">
        <f t="shared" si="571"/>
        <v>-98093.818658030665</v>
      </c>
      <c r="L1478" s="16">
        <f>Daten!G1478</f>
        <v>708</v>
      </c>
      <c r="M1478" s="16">
        <f>Daten!H1478</f>
        <v>3425</v>
      </c>
      <c r="N1478" s="16">
        <f>Daten!I1478</f>
        <v>1074</v>
      </c>
      <c r="O1478" s="28">
        <f t="shared" si="572"/>
        <v>0.52029197080291967</v>
      </c>
      <c r="P1478" s="16">
        <f t="shared" si="573"/>
        <v>1894.0652471425071</v>
      </c>
      <c r="Q1478" s="21">
        <f t="shared" si="574"/>
        <v>-112.06524714250713</v>
      </c>
      <c r="R1478" s="27">
        <f t="shared" si="575"/>
        <v>-22413.049428501428</v>
      </c>
      <c r="S1478" s="9">
        <f>Daten!K1478</f>
        <v>5320</v>
      </c>
      <c r="T1478" s="9">
        <f>Daten!L1478</f>
        <v>436504</v>
      </c>
      <c r="U1478" s="9">
        <f>Daten!M1478</f>
        <v>2581274</v>
      </c>
      <c r="V1478" s="9">
        <f>Daten!N1478</f>
        <v>500</v>
      </c>
      <c r="W1478" s="9">
        <f>Daten!O1478</f>
        <v>500</v>
      </c>
      <c r="X1478" s="23">
        <f t="shared" si="576"/>
        <v>3023098</v>
      </c>
      <c r="Y1478" s="9">
        <f t="shared" si="577"/>
        <v>1841803.4191204873</v>
      </c>
      <c r="Z1478" s="21">
        <f t="shared" si="578"/>
        <v>1181294.5808795127</v>
      </c>
      <c r="AA1478" s="27">
        <f t="shared" si="579"/>
        <v>-118129.45808795128</v>
      </c>
      <c r="AB1478" s="32">
        <f t="shared" si="580"/>
        <v>-238636.32617448337</v>
      </c>
      <c r="AC1478" s="31">
        <f t="shared" si="581"/>
        <v>0</v>
      </c>
      <c r="AG1478" s="26">
        <f t="shared" si="582"/>
        <v>0</v>
      </c>
      <c r="AH1478" s="26">
        <f t="shared" si="583"/>
        <v>0</v>
      </c>
      <c r="AI1478" s="26">
        <f t="shared" si="584"/>
        <v>0</v>
      </c>
      <c r="AJ1478" s="26">
        <f t="shared" si="585"/>
        <v>1</v>
      </c>
      <c r="AK1478" s="26">
        <f t="shared" si="586"/>
        <v>0</v>
      </c>
      <c r="AL1478" s="26">
        <f t="shared" ca="1" si="587"/>
        <v>0</v>
      </c>
      <c r="AM1478" s="26">
        <f t="shared" ca="1" si="588"/>
        <v>0</v>
      </c>
      <c r="AN1478" s="26">
        <f ca="1">IF(AM1478=0,0,COUNTIF($AM$19:AM1478,C1478*10+1))</f>
        <v>0</v>
      </c>
      <c r="AO1478" s="21">
        <f t="shared" ca="1" si="589"/>
        <v>0</v>
      </c>
      <c r="AP1478" s="33">
        <f t="shared" ca="1" si="590"/>
        <v>0</v>
      </c>
      <c r="AR1478" s="111">
        <v>0</v>
      </c>
      <c r="AS1478" s="26"/>
    </row>
    <row r="1479" spans="1:45" x14ac:dyDescent="0.2">
      <c r="A1479" s="15" t="str">
        <f>Daten!A1479</f>
        <v>60632</v>
      </c>
      <c r="B1479" s="8" t="str">
        <f>Daten!B1479</f>
        <v>Peggau</v>
      </c>
      <c r="C1479" s="15">
        <f t="shared" si="566"/>
        <v>6</v>
      </c>
      <c r="D1479" s="10">
        <f>Daten!D1479</f>
        <v>0</v>
      </c>
      <c r="E1479" s="9">
        <f>Daten!E1479</f>
        <v>2334</v>
      </c>
      <c r="F1479" s="9">
        <f>Daten!F1479</f>
        <v>2193</v>
      </c>
      <c r="G1479" s="27">
        <f t="shared" si="567"/>
        <v>141</v>
      </c>
      <c r="H1479" s="29">
        <f t="shared" si="568"/>
        <v>6.429548563611491E-2</v>
      </c>
      <c r="I1479" s="21">
        <f t="shared" si="569"/>
        <v>28.28795459184909</v>
      </c>
      <c r="J1479" s="21">
        <f t="shared" si="570"/>
        <v>112.71204540815091</v>
      </c>
      <c r="K1479" s="27">
        <f t="shared" si="571"/>
        <v>-56356.022704075454</v>
      </c>
      <c r="L1479" s="16">
        <f>Daten!G1479</f>
        <v>329</v>
      </c>
      <c r="M1479" s="16">
        <f>Daten!H1479</f>
        <v>1532</v>
      </c>
      <c r="N1479" s="16">
        <f>Daten!I1479</f>
        <v>473</v>
      </c>
      <c r="O1479" s="28">
        <f t="shared" si="572"/>
        <v>0.52349869451697129</v>
      </c>
      <c r="P1479" s="16">
        <f t="shared" si="573"/>
        <v>847.21400251746593</v>
      </c>
      <c r="Q1479" s="21">
        <f t="shared" si="574"/>
        <v>-45.214002517465929</v>
      </c>
      <c r="R1479" s="27">
        <f t="shared" si="575"/>
        <v>-9042.8005034931848</v>
      </c>
      <c r="S1479" s="9">
        <f>Daten!K1479</f>
        <v>2751</v>
      </c>
      <c r="T1479" s="9">
        <f>Daten!L1479</f>
        <v>229768</v>
      </c>
      <c r="U1479" s="9">
        <f>Daten!M1479</f>
        <v>1644322</v>
      </c>
      <c r="V1479" s="9">
        <f>Daten!N1479</f>
        <v>500</v>
      </c>
      <c r="W1479" s="9">
        <f>Daten!O1479</f>
        <v>500</v>
      </c>
      <c r="X1479" s="23">
        <f t="shared" si="576"/>
        <v>1876841</v>
      </c>
      <c r="Y1479" s="9">
        <f t="shared" si="577"/>
        <v>825575.02981125738</v>
      </c>
      <c r="Z1479" s="21">
        <f t="shared" si="578"/>
        <v>1051265.9701887425</v>
      </c>
      <c r="AA1479" s="27">
        <f t="shared" si="579"/>
        <v>-105126.59701887425</v>
      </c>
      <c r="AB1479" s="32">
        <f t="shared" si="580"/>
        <v>-170525.42022644289</v>
      </c>
      <c r="AC1479" s="31">
        <f t="shared" si="581"/>
        <v>0</v>
      </c>
      <c r="AG1479" s="26">
        <f t="shared" si="582"/>
        <v>0</v>
      </c>
      <c r="AH1479" s="26">
        <f t="shared" si="583"/>
        <v>0</v>
      </c>
      <c r="AI1479" s="26">
        <f t="shared" si="584"/>
        <v>0</v>
      </c>
      <c r="AJ1479" s="26">
        <f t="shared" si="585"/>
        <v>1</v>
      </c>
      <c r="AK1479" s="26">
        <f t="shared" si="586"/>
        <v>0</v>
      </c>
      <c r="AL1479" s="26">
        <f t="shared" ca="1" si="587"/>
        <v>0</v>
      </c>
      <c r="AM1479" s="26">
        <f t="shared" ca="1" si="588"/>
        <v>0</v>
      </c>
      <c r="AN1479" s="26">
        <f ca="1">IF(AM1479=0,0,COUNTIF($AM$19:AM1479,C1479*10+1))</f>
        <v>0</v>
      </c>
      <c r="AO1479" s="21">
        <f t="shared" ca="1" si="589"/>
        <v>0</v>
      </c>
      <c r="AP1479" s="33">
        <f t="shared" ca="1" si="590"/>
        <v>0</v>
      </c>
      <c r="AR1479" s="111">
        <v>0</v>
      </c>
      <c r="AS1479" s="26"/>
    </row>
    <row r="1480" spans="1:45" x14ac:dyDescent="0.2">
      <c r="A1480" s="15" t="str">
        <f>Daten!A1480</f>
        <v>60639</v>
      </c>
      <c r="B1480" s="8" t="str">
        <f>Daten!B1480</f>
        <v>Sankt Bartholomä</v>
      </c>
      <c r="C1480" s="15">
        <f t="shared" si="566"/>
        <v>6</v>
      </c>
      <c r="D1480" s="10">
        <f>Daten!D1480</f>
        <v>0</v>
      </c>
      <c r="E1480" s="9">
        <f>Daten!E1480</f>
        <v>1440</v>
      </c>
      <c r="F1480" s="9">
        <f>Daten!F1480</f>
        <v>1387</v>
      </c>
      <c r="G1480" s="27">
        <f t="shared" si="567"/>
        <v>53</v>
      </c>
      <c r="H1480" s="29">
        <f t="shared" si="568"/>
        <v>3.8211968276856523E-2</v>
      </c>
      <c r="I1480" s="21">
        <f t="shared" si="569"/>
        <v>17.89119608704728</v>
      </c>
      <c r="J1480" s="21">
        <f t="shared" si="570"/>
        <v>35.108803912952723</v>
      </c>
      <c r="K1480" s="27">
        <f t="shared" si="571"/>
        <v>-17554.401956476362</v>
      </c>
      <c r="L1480" s="16">
        <f>Daten!G1480</f>
        <v>237</v>
      </c>
      <c r="M1480" s="16">
        <f>Daten!H1480</f>
        <v>921</v>
      </c>
      <c r="N1480" s="16">
        <f>Daten!I1480</f>
        <v>282</v>
      </c>
      <c r="O1480" s="28">
        <f t="shared" si="572"/>
        <v>0.56351791530944628</v>
      </c>
      <c r="P1480" s="16">
        <f t="shared" si="573"/>
        <v>509.3238226622625</v>
      </c>
      <c r="Q1480" s="21">
        <f t="shared" si="574"/>
        <v>9.6761773377374993</v>
      </c>
      <c r="R1480" s="27">
        <f t="shared" si="575"/>
        <v>1935.2354675474999</v>
      </c>
      <c r="S1480" s="9">
        <f>Daten!K1480</f>
        <v>6721</v>
      </c>
      <c r="T1480" s="9">
        <f>Daten!L1480</f>
        <v>75154</v>
      </c>
      <c r="U1480" s="9">
        <f>Daten!M1480</f>
        <v>304720</v>
      </c>
      <c r="V1480" s="9">
        <f>Daten!N1480</f>
        <v>500</v>
      </c>
      <c r="W1480" s="9">
        <f>Daten!O1480</f>
        <v>500</v>
      </c>
      <c r="X1480" s="23">
        <f t="shared" si="576"/>
        <v>386595</v>
      </c>
      <c r="Y1480" s="9">
        <f t="shared" si="577"/>
        <v>509352.20348252385</v>
      </c>
      <c r="Z1480" s="21">
        <f t="shared" si="578"/>
        <v>-122757.20348252385</v>
      </c>
      <c r="AA1480" s="27">
        <f t="shared" si="579"/>
        <v>12275.720348252386</v>
      </c>
      <c r="AB1480" s="32">
        <f t="shared" si="580"/>
        <v>-3343.4461406764767</v>
      </c>
      <c r="AC1480" s="31">
        <f t="shared" si="581"/>
        <v>0</v>
      </c>
      <c r="AG1480" s="26">
        <f t="shared" si="582"/>
        <v>0</v>
      </c>
      <c r="AH1480" s="26">
        <f t="shared" si="583"/>
        <v>0</v>
      </c>
      <c r="AI1480" s="26">
        <f t="shared" si="584"/>
        <v>0</v>
      </c>
      <c r="AJ1480" s="26">
        <f t="shared" si="585"/>
        <v>1</v>
      </c>
      <c r="AK1480" s="26">
        <f t="shared" si="586"/>
        <v>0</v>
      </c>
      <c r="AL1480" s="26">
        <f t="shared" ca="1" si="587"/>
        <v>0</v>
      </c>
      <c r="AM1480" s="26">
        <f t="shared" ca="1" si="588"/>
        <v>0</v>
      </c>
      <c r="AN1480" s="26">
        <f ca="1">IF(AM1480=0,0,COUNTIF($AM$19:AM1480,C1480*10+1))</f>
        <v>0</v>
      </c>
      <c r="AO1480" s="21">
        <f t="shared" ca="1" si="589"/>
        <v>0</v>
      </c>
      <c r="AP1480" s="33">
        <f t="shared" ca="1" si="590"/>
        <v>0</v>
      </c>
      <c r="AR1480" s="111">
        <v>0</v>
      </c>
      <c r="AS1480" s="26"/>
    </row>
    <row r="1481" spans="1:45" x14ac:dyDescent="0.2">
      <c r="A1481" s="15" t="str">
        <f>Daten!A1481</f>
        <v>60641</v>
      </c>
      <c r="B1481" s="8" t="str">
        <f>Daten!B1481</f>
        <v>Sankt Oswald bei Plankenwarth</v>
      </c>
      <c r="C1481" s="15">
        <f t="shared" si="566"/>
        <v>6</v>
      </c>
      <c r="D1481" s="10">
        <f>Daten!D1481</f>
        <v>0</v>
      </c>
      <c r="E1481" s="9">
        <f>Daten!E1481</f>
        <v>1273</v>
      </c>
      <c r="F1481" s="9">
        <f>Daten!F1481</f>
        <v>1204</v>
      </c>
      <c r="G1481" s="27">
        <f t="shared" si="567"/>
        <v>69</v>
      </c>
      <c r="H1481" s="29">
        <f t="shared" si="568"/>
        <v>5.7308970099667775E-2</v>
      </c>
      <c r="I1481" s="21">
        <f t="shared" si="569"/>
        <v>15.530641736701462</v>
      </c>
      <c r="J1481" s="21">
        <f t="shared" si="570"/>
        <v>53.469358263298538</v>
      </c>
      <c r="K1481" s="27">
        <f t="shared" si="571"/>
        <v>-26734.679131649271</v>
      </c>
      <c r="L1481" s="16">
        <f>Daten!G1481</f>
        <v>192</v>
      </c>
      <c r="M1481" s="16">
        <f>Daten!H1481</f>
        <v>826</v>
      </c>
      <c r="N1481" s="16">
        <f>Daten!I1481</f>
        <v>255</v>
      </c>
      <c r="O1481" s="28">
        <f t="shared" si="572"/>
        <v>0.54116222760290555</v>
      </c>
      <c r="P1481" s="16">
        <f t="shared" si="573"/>
        <v>456.78770631816377</v>
      </c>
      <c r="Q1481" s="21">
        <f t="shared" si="574"/>
        <v>-9.7877063181637709</v>
      </c>
      <c r="R1481" s="27">
        <f t="shared" si="575"/>
        <v>-1957.5412636327542</v>
      </c>
      <c r="S1481" s="9">
        <f>Daten!K1481</f>
        <v>3269</v>
      </c>
      <c r="T1481" s="9">
        <f>Daten!L1481</f>
        <v>65029</v>
      </c>
      <c r="U1481" s="9">
        <f>Daten!M1481</f>
        <v>47120</v>
      </c>
      <c r="V1481" s="9">
        <f>Daten!N1481</f>
        <v>500</v>
      </c>
      <c r="W1481" s="9">
        <f>Daten!O1481</f>
        <v>500</v>
      </c>
      <c r="X1481" s="23">
        <f t="shared" si="576"/>
        <v>115418</v>
      </c>
      <c r="Y1481" s="9">
        <f t="shared" si="577"/>
        <v>450281.49655087001</v>
      </c>
      <c r="Z1481" s="21">
        <f t="shared" si="578"/>
        <v>-334863.49655087001</v>
      </c>
      <c r="AA1481" s="27">
        <f t="shared" si="579"/>
        <v>33486.349655087004</v>
      </c>
      <c r="AB1481" s="32">
        <f t="shared" si="580"/>
        <v>4794.1292598049804</v>
      </c>
      <c r="AC1481" s="31">
        <f t="shared" si="581"/>
        <v>4794.1292598049804</v>
      </c>
      <c r="AG1481" s="26">
        <f t="shared" si="582"/>
        <v>-26734.679131649271</v>
      </c>
      <c r="AH1481" s="26">
        <f t="shared" si="583"/>
        <v>33486.349655087004</v>
      </c>
      <c r="AI1481" s="26">
        <f t="shared" si="584"/>
        <v>6751.6705234377332</v>
      </c>
      <c r="AJ1481" s="26">
        <f t="shared" si="585"/>
        <v>1</v>
      </c>
      <c r="AK1481" s="26">
        <f t="shared" si="586"/>
        <v>6751.6705234377332</v>
      </c>
      <c r="AL1481" s="26">
        <f t="shared" ca="1" si="587"/>
        <v>16253</v>
      </c>
      <c r="AM1481" s="26">
        <f t="shared" ca="1" si="588"/>
        <v>61</v>
      </c>
      <c r="AN1481" s="26">
        <f ca="1">IF(AM1481=0,0,COUNTIF($AM$19:AM1481,C1481*10+1))</f>
        <v>11</v>
      </c>
      <c r="AO1481" s="21">
        <f t="shared" ca="1" si="589"/>
        <v>0</v>
      </c>
      <c r="AP1481" s="33">
        <f t="shared" ca="1" si="590"/>
        <v>16253</v>
      </c>
      <c r="AR1481" s="111">
        <v>7346</v>
      </c>
      <c r="AS1481" s="26"/>
    </row>
    <row r="1482" spans="1:45" x14ac:dyDescent="0.2">
      <c r="A1482" s="15" t="str">
        <f>Daten!A1482</f>
        <v>60642</v>
      </c>
      <c r="B1482" s="8" t="str">
        <f>Daten!B1482</f>
        <v>Sankt Radegund bei Graz</v>
      </c>
      <c r="C1482" s="15">
        <f t="shared" si="566"/>
        <v>6</v>
      </c>
      <c r="D1482" s="10">
        <f>Daten!D1482</f>
        <v>0</v>
      </c>
      <c r="E1482" s="9">
        <f>Daten!E1482</f>
        <v>2148</v>
      </c>
      <c r="F1482" s="9">
        <f>Daten!F1482</f>
        <v>2076</v>
      </c>
      <c r="G1482" s="27">
        <f t="shared" si="567"/>
        <v>72</v>
      </c>
      <c r="H1482" s="29">
        <f t="shared" si="568"/>
        <v>3.4682080924855488E-2</v>
      </c>
      <c r="I1482" s="21">
        <f t="shared" si="569"/>
        <v>26.778747712119795</v>
      </c>
      <c r="J1482" s="21">
        <f t="shared" si="570"/>
        <v>45.221252287880205</v>
      </c>
      <c r="K1482" s="27">
        <f t="shared" si="571"/>
        <v>-22610.626143940102</v>
      </c>
      <c r="L1482" s="16">
        <f>Daten!G1482</f>
        <v>281</v>
      </c>
      <c r="M1482" s="16">
        <f>Daten!H1482</f>
        <v>1411</v>
      </c>
      <c r="N1482" s="16">
        <f>Daten!I1482</f>
        <v>456</v>
      </c>
      <c r="O1482" s="28">
        <f t="shared" si="572"/>
        <v>0.52232459248759744</v>
      </c>
      <c r="P1482" s="16">
        <f t="shared" si="573"/>
        <v>780.29958064761388</v>
      </c>
      <c r="Q1482" s="21">
        <f t="shared" si="574"/>
        <v>-43.29958064761388</v>
      </c>
      <c r="R1482" s="27">
        <f t="shared" si="575"/>
        <v>-8659.916129522775</v>
      </c>
      <c r="S1482" s="9">
        <f>Daten!K1482</f>
        <v>6196</v>
      </c>
      <c r="T1482" s="9">
        <f>Daten!L1482</f>
        <v>212843</v>
      </c>
      <c r="U1482" s="9">
        <f>Daten!M1482</f>
        <v>272061</v>
      </c>
      <c r="V1482" s="9">
        <f>Daten!N1482</f>
        <v>500</v>
      </c>
      <c r="W1482" s="9">
        <f>Daten!O1482</f>
        <v>500</v>
      </c>
      <c r="X1482" s="23">
        <f t="shared" si="576"/>
        <v>491100</v>
      </c>
      <c r="Y1482" s="9">
        <f t="shared" si="577"/>
        <v>759783.70352809806</v>
      </c>
      <c r="Z1482" s="21">
        <f t="shared" si="578"/>
        <v>-268683.70352809806</v>
      </c>
      <c r="AA1482" s="27">
        <f t="shared" si="579"/>
        <v>26868.370352809809</v>
      </c>
      <c r="AB1482" s="32">
        <f t="shared" si="580"/>
        <v>-4402.1719206530688</v>
      </c>
      <c r="AC1482" s="31">
        <f t="shared" si="581"/>
        <v>0</v>
      </c>
      <c r="AG1482" s="26">
        <f t="shared" si="582"/>
        <v>0</v>
      </c>
      <c r="AH1482" s="26">
        <f t="shared" si="583"/>
        <v>0</v>
      </c>
      <c r="AI1482" s="26">
        <f t="shared" si="584"/>
        <v>0</v>
      </c>
      <c r="AJ1482" s="26">
        <f t="shared" si="585"/>
        <v>1</v>
      </c>
      <c r="AK1482" s="26">
        <f t="shared" si="586"/>
        <v>0</v>
      </c>
      <c r="AL1482" s="26">
        <f t="shared" ca="1" si="587"/>
        <v>0</v>
      </c>
      <c r="AM1482" s="26">
        <f t="shared" ca="1" si="588"/>
        <v>0</v>
      </c>
      <c r="AN1482" s="26">
        <f ca="1">IF(AM1482=0,0,COUNTIF($AM$19:AM1482,C1482*10+1))</f>
        <v>0</v>
      </c>
      <c r="AO1482" s="21">
        <f t="shared" ca="1" si="589"/>
        <v>0</v>
      </c>
      <c r="AP1482" s="33">
        <f t="shared" ca="1" si="590"/>
        <v>0</v>
      </c>
      <c r="AR1482" s="111">
        <v>0</v>
      </c>
      <c r="AS1482" s="26"/>
    </row>
    <row r="1483" spans="1:45" x14ac:dyDescent="0.2">
      <c r="A1483" s="15" t="str">
        <f>Daten!A1483</f>
        <v>60645</v>
      </c>
      <c r="B1483" s="8" t="str">
        <f>Daten!B1483</f>
        <v>Semriach</v>
      </c>
      <c r="C1483" s="15">
        <f t="shared" si="566"/>
        <v>6</v>
      </c>
      <c r="D1483" s="10">
        <f>Daten!D1483</f>
        <v>0</v>
      </c>
      <c r="E1483" s="9">
        <f>Daten!E1483</f>
        <v>3291</v>
      </c>
      <c r="F1483" s="9">
        <f>Daten!F1483</f>
        <v>3333</v>
      </c>
      <c r="G1483" s="27">
        <f t="shared" si="567"/>
        <v>-42</v>
      </c>
      <c r="H1483" s="29">
        <f t="shared" si="568"/>
        <v>-1.2601260126012601E-2</v>
      </c>
      <c r="I1483" s="21">
        <f t="shared" si="569"/>
        <v>42.993047266134525</v>
      </c>
      <c r="J1483" s="21">
        <f t="shared" si="570"/>
        <v>-84.993047266134525</v>
      </c>
      <c r="K1483" s="27">
        <f t="shared" si="571"/>
        <v>42496.523633067263</v>
      </c>
      <c r="L1483" s="16">
        <f>Daten!G1483</f>
        <v>528</v>
      </c>
      <c r="M1483" s="16">
        <f>Daten!H1483</f>
        <v>2068</v>
      </c>
      <c r="N1483" s="16">
        <f>Daten!I1483</f>
        <v>695</v>
      </c>
      <c r="O1483" s="28">
        <f t="shared" si="572"/>
        <v>0.59139264990328821</v>
      </c>
      <c r="P1483" s="16">
        <f t="shared" si="573"/>
        <v>1143.628301048381</v>
      </c>
      <c r="Q1483" s="21">
        <f t="shared" si="574"/>
        <v>79.37169895161901</v>
      </c>
      <c r="R1483" s="27">
        <f t="shared" si="575"/>
        <v>15874.339790323802</v>
      </c>
      <c r="S1483" s="9">
        <f>Daten!K1483</f>
        <v>31642</v>
      </c>
      <c r="T1483" s="9">
        <f>Daten!L1483</f>
        <v>193823</v>
      </c>
      <c r="U1483" s="9">
        <f>Daten!M1483</f>
        <v>411986</v>
      </c>
      <c r="V1483" s="9">
        <f>Daten!N1483</f>
        <v>500</v>
      </c>
      <c r="W1483" s="9">
        <f>Daten!O1483</f>
        <v>500</v>
      </c>
      <c r="X1483" s="23">
        <f t="shared" si="576"/>
        <v>637451</v>
      </c>
      <c r="Y1483" s="9">
        <f t="shared" si="577"/>
        <v>1164082.0150423513</v>
      </c>
      <c r="Z1483" s="21">
        <f t="shared" si="578"/>
        <v>-526631.01504235133</v>
      </c>
      <c r="AA1483" s="27">
        <f t="shared" si="579"/>
        <v>52663.101504235136</v>
      </c>
      <c r="AB1483" s="32">
        <f t="shared" si="580"/>
        <v>111033.96492762619</v>
      </c>
      <c r="AC1483" s="31">
        <f t="shared" si="581"/>
        <v>111033.96492762619</v>
      </c>
      <c r="AG1483" s="26">
        <f t="shared" si="582"/>
        <v>42496.523633067263</v>
      </c>
      <c r="AH1483" s="26">
        <f t="shared" si="583"/>
        <v>52663.101504235136</v>
      </c>
      <c r="AI1483" s="26">
        <f t="shared" si="584"/>
        <v>95159.625137302399</v>
      </c>
      <c r="AJ1483" s="26">
        <f t="shared" si="585"/>
        <v>1</v>
      </c>
      <c r="AK1483" s="26">
        <f t="shared" si="586"/>
        <v>95159.625137302399</v>
      </c>
      <c r="AL1483" s="26">
        <f t="shared" ca="1" si="587"/>
        <v>229074</v>
      </c>
      <c r="AM1483" s="26">
        <f t="shared" ca="1" si="588"/>
        <v>61</v>
      </c>
      <c r="AN1483" s="26">
        <f ca="1">IF(AM1483=0,0,COUNTIF($AM$19:AM1483,C1483*10+1))</f>
        <v>12</v>
      </c>
      <c r="AO1483" s="21">
        <f t="shared" ca="1" si="589"/>
        <v>0</v>
      </c>
      <c r="AP1483" s="33">
        <f t="shared" ca="1" si="590"/>
        <v>229074</v>
      </c>
      <c r="AR1483" s="111">
        <v>103541</v>
      </c>
      <c r="AS1483" s="26"/>
    </row>
    <row r="1484" spans="1:45" x14ac:dyDescent="0.2">
      <c r="A1484" s="15" t="str">
        <f>Daten!A1484</f>
        <v>60646</v>
      </c>
      <c r="B1484" s="8" t="str">
        <f>Daten!B1484</f>
        <v>Stattegg</v>
      </c>
      <c r="C1484" s="15">
        <f t="shared" si="566"/>
        <v>6</v>
      </c>
      <c r="D1484" s="10">
        <f>Daten!D1484</f>
        <v>0</v>
      </c>
      <c r="E1484" s="9">
        <f>Daten!E1484</f>
        <v>2937</v>
      </c>
      <c r="F1484" s="9">
        <f>Daten!F1484</f>
        <v>2835</v>
      </c>
      <c r="G1484" s="27">
        <f t="shared" si="567"/>
        <v>102</v>
      </c>
      <c r="H1484" s="29">
        <f t="shared" si="568"/>
        <v>3.5978835978835978E-2</v>
      </c>
      <c r="I1484" s="21">
        <f t="shared" si="569"/>
        <v>36.56924362420984</v>
      </c>
      <c r="J1484" s="21">
        <f t="shared" si="570"/>
        <v>65.430756375790168</v>
      </c>
      <c r="K1484" s="27">
        <f t="shared" si="571"/>
        <v>-32715.378187895083</v>
      </c>
      <c r="L1484" s="16">
        <f>Daten!G1484</f>
        <v>481</v>
      </c>
      <c r="M1484" s="16">
        <f>Daten!H1484</f>
        <v>1827</v>
      </c>
      <c r="N1484" s="16">
        <f>Daten!I1484</f>
        <v>629</v>
      </c>
      <c r="O1484" s="28">
        <f t="shared" si="572"/>
        <v>0.60755336617405586</v>
      </c>
      <c r="P1484" s="16">
        <f t="shared" si="573"/>
        <v>1010.3524690596673</v>
      </c>
      <c r="Q1484" s="21">
        <f t="shared" si="574"/>
        <v>99.647530940332672</v>
      </c>
      <c r="R1484" s="27">
        <f t="shared" si="575"/>
        <v>19929.506188066534</v>
      </c>
      <c r="S1484" s="9">
        <f>Daten!K1484</f>
        <v>7106</v>
      </c>
      <c r="T1484" s="9">
        <f>Daten!L1484</f>
        <v>200770</v>
      </c>
      <c r="U1484" s="9">
        <f>Daten!M1484</f>
        <v>102769</v>
      </c>
      <c r="V1484" s="9">
        <f>Daten!N1484</f>
        <v>500</v>
      </c>
      <c r="W1484" s="9">
        <f>Daten!O1484</f>
        <v>500</v>
      </c>
      <c r="X1484" s="23">
        <f t="shared" si="576"/>
        <v>310645</v>
      </c>
      <c r="Y1484" s="9">
        <f t="shared" si="577"/>
        <v>1038866.2650195642</v>
      </c>
      <c r="Z1484" s="21">
        <f t="shared" si="578"/>
        <v>-728221.26501956419</v>
      </c>
      <c r="AA1484" s="27">
        <f t="shared" si="579"/>
        <v>72822.126501956416</v>
      </c>
      <c r="AB1484" s="32">
        <f t="shared" si="580"/>
        <v>60036.254502127864</v>
      </c>
      <c r="AC1484" s="31">
        <f t="shared" si="581"/>
        <v>60036.254502127864</v>
      </c>
      <c r="AG1484" s="26">
        <f t="shared" si="582"/>
        <v>-32715.378187895083</v>
      </c>
      <c r="AH1484" s="26">
        <f t="shared" si="583"/>
        <v>72822.126501956416</v>
      </c>
      <c r="AI1484" s="26">
        <f t="shared" si="584"/>
        <v>40106.748314061333</v>
      </c>
      <c r="AJ1484" s="26">
        <f t="shared" si="585"/>
        <v>1</v>
      </c>
      <c r="AK1484" s="26">
        <f t="shared" si="586"/>
        <v>40106.748314061333</v>
      </c>
      <c r="AL1484" s="26">
        <f t="shared" ca="1" si="587"/>
        <v>96548</v>
      </c>
      <c r="AM1484" s="26">
        <f t="shared" ca="1" si="588"/>
        <v>61</v>
      </c>
      <c r="AN1484" s="26">
        <f ca="1">IF(AM1484=0,0,COUNTIF($AM$19:AM1484,C1484*10+1))</f>
        <v>13</v>
      </c>
      <c r="AO1484" s="21">
        <f t="shared" ca="1" si="589"/>
        <v>0</v>
      </c>
      <c r="AP1484" s="33">
        <f t="shared" ca="1" si="590"/>
        <v>96548</v>
      </c>
      <c r="AR1484" s="111">
        <v>43640</v>
      </c>
      <c r="AS1484" s="26"/>
    </row>
    <row r="1485" spans="1:45" x14ac:dyDescent="0.2">
      <c r="A1485" s="15" t="str">
        <f>Daten!A1485</f>
        <v>60647</v>
      </c>
      <c r="B1485" s="8" t="str">
        <f>Daten!B1485</f>
        <v>Stiwoll</v>
      </c>
      <c r="C1485" s="15">
        <f t="shared" si="566"/>
        <v>6</v>
      </c>
      <c r="D1485" s="10">
        <f>Daten!D1485</f>
        <v>0</v>
      </c>
      <c r="E1485" s="9">
        <f>Daten!E1485</f>
        <v>709</v>
      </c>
      <c r="F1485" s="9">
        <f>Daten!F1485</f>
        <v>717</v>
      </c>
      <c r="G1485" s="27">
        <f t="shared" si="567"/>
        <v>-8</v>
      </c>
      <c r="H1485" s="29">
        <f t="shared" si="568"/>
        <v>-1.1157601115760111E-2</v>
      </c>
      <c r="I1485" s="21">
        <f t="shared" si="569"/>
        <v>9.2487293398795245</v>
      </c>
      <c r="J1485" s="21">
        <f t="shared" si="570"/>
        <v>-17.248729339879525</v>
      </c>
      <c r="K1485" s="27">
        <f t="shared" si="571"/>
        <v>8624.3646699397614</v>
      </c>
      <c r="L1485" s="16">
        <f>Daten!G1485</f>
        <v>99</v>
      </c>
      <c r="M1485" s="16">
        <f>Daten!H1485</f>
        <v>470</v>
      </c>
      <c r="N1485" s="16">
        <f>Daten!I1485</f>
        <v>140</v>
      </c>
      <c r="O1485" s="28">
        <f t="shared" si="572"/>
        <v>0.50851063829787235</v>
      </c>
      <c r="P1485" s="16">
        <f t="shared" si="573"/>
        <v>259.91552296554113</v>
      </c>
      <c r="Q1485" s="21">
        <f t="shared" si="574"/>
        <v>-20.915522965541129</v>
      </c>
      <c r="R1485" s="27">
        <f t="shared" si="575"/>
        <v>-4183.1045931082263</v>
      </c>
      <c r="S1485" s="9">
        <f>Daten!K1485</f>
        <v>6460</v>
      </c>
      <c r="T1485" s="9">
        <f>Daten!L1485</f>
        <v>24494</v>
      </c>
      <c r="U1485" s="9">
        <f>Daten!M1485</f>
        <v>0</v>
      </c>
      <c r="V1485" s="9">
        <f>Daten!N1485</f>
        <v>500</v>
      </c>
      <c r="W1485" s="9">
        <f>Daten!O1485</f>
        <v>500</v>
      </c>
      <c r="X1485" s="23">
        <f t="shared" si="576"/>
        <v>30954</v>
      </c>
      <c r="Y1485" s="9">
        <f t="shared" si="577"/>
        <v>250785.21685354819</v>
      </c>
      <c r="Z1485" s="21">
        <f t="shared" si="578"/>
        <v>-219831.21685354819</v>
      </c>
      <c r="AA1485" s="27">
        <f t="shared" si="579"/>
        <v>21983.121685354821</v>
      </c>
      <c r="AB1485" s="32">
        <f t="shared" si="580"/>
        <v>26424.381762186356</v>
      </c>
      <c r="AC1485" s="31">
        <f t="shared" si="581"/>
        <v>26424.381762186356</v>
      </c>
      <c r="AG1485" s="26">
        <f t="shared" si="582"/>
        <v>8624.3646699397614</v>
      </c>
      <c r="AH1485" s="26">
        <f t="shared" si="583"/>
        <v>21983.121685354821</v>
      </c>
      <c r="AI1485" s="26">
        <f t="shared" si="584"/>
        <v>30607.486355294583</v>
      </c>
      <c r="AJ1485" s="26">
        <f t="shared" si="585"/>
        <v>1</v>
      </c>
      <c r="AK1485" s="26">
        <f t="shared" si="586"/>
        <v>30607.486355294583</v>
      </c>
      <c r="AL1485" s="26">
        <f t="shared" ca="1" si="587"/>
        <v>73680</v>
      </c>
      <c r="AM1485" s="26">
        <f t="shared" ca="1" si="588"/>
        <v>61</v>
      </c>
      <c r="AN1485" s="26">
        <f ca="1">IF(AM1485=0,0,COUNTIF($AM$19:AM1485,C1485*10+1))</f>
        <v>14</v>
      </c>
      <c r="AO1485" s="21">
        <f t="shared" ca="1" si="589"/>
        <v>0</v>
      </c>
      <c r="AP1485" s="33">
        <f t="shared" ca="1" si="590"/>
        <v>73680</v>
      </c>
      <c r="AR1485" s="111">
        <v>33303</v>
      </c>
      <c r="AS1485" s="26"/>
    </row>
    <row r="1486" spans="1:45" x14ac:dyDescent="0.2">
      <c r="A1486" s="15" t="str">
        <f>Daten!A1486</f>
        <v>60648</v>
      </c>
      <c r="B1486" s="8" t="str">
        <f>Daten!B1486</f>
        <v>Thal</v>
      </c>
      <c r="C1486" s="15">
        <f t="shared" si="566"/>
        <v>6</v>
      </c>
      <c r="D1486" s="10">
        <f>Daten!D1486</f>
        <v>0</v>
      </c>
      <c r="E1486" s="9">
        <f>Daten!E1486</f>
        <v>2280</v>
      </c>
      <c r="F1486" s="9">
        <f>Daten!F1486</f>
        <v>2279</v>
      </c>
      <c r="G1486" s="27">
        <f t="shared" si="567"/>
        <v>1</v>
      </c>
      <c r="H1486" s="29">
        <f t="shared" si="568"/>
        <v>4.3878894251864854E-4</v>
      </c>
      <c r="I1486" s="21">
        <f t="shared" si="569"/>
        <v>29.397286144470623</v>
      </c>
      <c r="J1486" s="21">
        <f t="shared" si="570"/>
        <v>-28.397286144470623</v>
      </c>
      <c r="K1486" s="27">
        <f t="shared" si="571"/>
        <v>14198.643072235313</v>
      </c>
      <c r="L1486" s="16">
        <f>Daten!G1486</f>
        <v>348</v>
      </c>
      <c r="M1486" s="16">
        <f>Daten!H1486</f>
        <v>1454</v>
      </c>
      <c r="N1486" s="16">
        <f>Daten!I1486</f>
        <v>478</v>
      </c>
      <c r="O1486" s="28">
        <f t="shared" si="572"/>
        <v>0.56808803301237965</v>
      </c>
      <c r="P1486" s="16">
        <f t="shared" si="573"/>
        <v>804.07908594020591</v>
      </c>
      <c r="Q1486" s="21">
        <f t="shared" si="574"/>
        <v>21.920914059794086</v>
      </c>
      <c r="R1486" s="27">
        <f t="shared" si="575"/>
        <v>4384.1828119588172</v>
      </c>
      <c r="S1486" s="9">
        <f>Daten!K1486</f>
        <v>9238</v>
      </c>
      <c r="T1486" s="9">
        <f>Daten!L1486</f>
        <v>169976</v>
      </c>
      <c r="U1486" s="9">
        <f>Daten!M1486</f>
        <v>97323</v>
      </c>
      <c r="V1486" s="9">
        <f>Daten!N1486</f>
        <v>500</v>
      </c>
      <c r="W1486" s="9">
        <f>Daten!O1486</f>
        <v>500</v>
      </c>
      <c r="X1486" s="23">
        <f t="shared" si="576"/>
        <v>276537</v>
      </c>
      <c r="Y1486" s="9">
        <f t="shared" si="577"/>
        <v>806474.32218066277</v>
      </c>
      <c r="Z1486" s="21">
        <f t="shared" si="578"/>
        <v>-529937.32218066277</v>
      </c>
      <c r="AA1486" s="27">
        <f t="shared" si="579"/>
        <v>52993.732218066281</v>
      </c>
      <c r="AB1486" s="32">
        <f t="shared" si="580"/>
        <v>71576.558102260402</v>
      </c>
      <c r="AC1486" s="31">
        <f t="shared" si="581"/>
        <v>71576.558102260402</v>
      </c>
      <c r="AG1486" s="26">
        <f t="shared" si="582"/>
        <v>14198.643072235313</v>
      </c>
      <c r="AH1486" s="26">
        <f t="shared" si="583"/>
        <v>52993.732218066281</v>
      </c>
      <c r="AI1486" s="26">
        <f t="shared" si="584"/>
        <v>67192.375290301599</v>
      </c>
      <c r="AJ1486" s="26">
        <f t="shared" si="585"/>
        <v>1</v>
      </c>
      <c r="AK1486" s="26">
        <f t="shared" si="586"/>
        <v>67192.375290301599</v>
      </c>
      <c r="AL1486" s="26">
        <f t="shared" ca="1" si="587"/>
        <v>161750</v>
      </c>
      <c r="AM1486" s="26">
        <f t="shared" ca="1" si="588"/>
        <v>61</v>
      </c>
      <c r="AN1486" s="26">
        <f ca="1">IF(AM1486=0,0,COUNTIF($AM$19:AM1486,C1486*10+1))</f>
        <v>15</v>
      </c>
      <c r="AO1486" s="21">
        <f t="shared" ca="1" si="589"/>
        <v>0</v>
      </c>
      <c r="AP1486" s="33">
        <f t="shared" ca="1" si="590"/>
        <v>161750</v>
      </c>
      <c r="AR1486" s="111">
        <v>73111</v>
      </c>
      <c r="AS1486" s="26"/>
    </row>
    <row r="1487" spans="1:45" x14ac:dyDescent="0.2">
      <c r="A1487" s="15" t="str">
        <f>Daten!A1487</f>
        <v>60651</v>
      </c>
      <c r="B1487" s="8" t="str">
        <f>Daten!B1487</f>
        <v>Übelbach</v>
      </c>
      <c r="C1487" s="15">
        <f t="shared" si="566"/>
        <v>6</v>
      </c>
      <c r="D1487" s="10">
        <f>Daten!D1487</f>
        <v>0</v>
      </c>
      <c r="E1487" s="9">
        <f>Daten!E1487</f>
        <v>2032</v>
      </c>
      <c r="F1487" s="9">
        <f>Daten!F1487</f>
        <v>1994</v>
      </c>
      <c r="G1487" s="27">
        <f t="shared" si="567"/>
        <v>38</v>
      </c>
      <c r="H1487" s="29">
        <f t="shared" si="568"/>
        <v>1.9057171514543631E-2</v>
      </c>
      <c r="I1487" s="21">
        <f t="shared" si="569"/>
        <v>25.721012975899264</v>
      </c>
      <c r="J1487" s="21">
        <f t="shared" si="570"/>
        <v>12.278987024100736</v>
      </c>
      <c r="K1487" s="27">
        <f t="shared" si="571"/>
        <v>-6139.4935120503678</v>
      </c>
      <c r="L1487" s="16">
        <f>Daten!G1487</f>
        <v>266</v>
      </c>
      <c r="M1487" s="16">
        <f>Daten!H1487</f>
        <v>1288</v>
      </c>
      <c r="N1487" s="16">
        <f>Daten!I1487</f>
        <v>478</v>
      </c>
      <c r="O1487" s="28">
        <f t="shared" si="572"/>
        <v>0.57763975155279501</v>
      </c>
      <c r="P1487" s="16">
        <f t="shared" si="573"/>
        <v>712.27913527578073</v>
      </c>
      <c r="Q1487" s="21">
        <f t="shared" si="574"/>
        <v>31.720864724219268</v>
      </c>
      <c r="R1487" s="27">
        <f t="shared" si="575"/>
        <v>6344.1729448438537</v>
      </c>
      <c r="S1487" s="9">
        <f>Daten!K1487</f>
        <v>29646</v>
      </c>
      <c r="T1487" s="9">
        <f>Daten!L1487</f>
        <v>132968</v>
      </c>
      <c r="U1487" s="9">
        <f>Daten!M1487</f>
        <v>673147</v>
      </c>
      <c r="V1487" s="9">
        <f>Daten!N1487</f>
        <v>500</v>
      </c>
      <c r="W1487" s="9">
        <f>Daten!O1487</f>
        <v>500</v>
      </c>
      <c r="X1487" s="23">
        <f t="shared" si="576"/>
        <v>835761</v>
      </c>
      <c r="Y1487" s="9">
        <f t="shared" si="577"/>
        <v>718752.55380311701</v>
      </c>
      <c r="Z1487" s="21">
        <f t="shared" si="578"/>
        <v>117008.44619688299</v>
      </c>
      <c r="AA1487" s="27">
        <f t="shared" si="579"/>
        <v>-11700.8446196883</v>
      </c>
      <c r="AB1487" s="32">
        <f t="shared" si="580"/>
        <v>-11496.165186894814</v>
      </c>
      <c r="AC1487" s="31">
        <f t="shared" si="581"/>
        <v>0</v>
      </c>
      <c r="AG1487" s="26">
        <f t="shared" si="582"/>
        <v>0</v>
      </c>
      <c r="AH1487" s="26">
        <f t="shared" si="583"/>
        <v>0</v>
      </c>
      <c r="AI1487" s="26">
        <f t="shared" si="584"/>
        <v>0</v>
      </c>
      <c r="AJ1487" s="26">
        <f t="shared" si="585"/>
        <v>1</v>
      </c>
      <c r="AK1487" s="26">
        <f t="shared" si="586"/>
        <v>0</v>
      </c>
      <c r="AL1487" s="26">
        <f t="shared" ca="1" si="587"/>
        <v>0</v>
      </c>
      <c r="AM1487" s="26">
        <f t="shared" ca="1" si="588"/>
        <v>0</v>
      </c>
      <c r="AN1487" s="26">
        <f ca="1">IF(AM1487=0,0,COUNTIF($AM$19:AM1487,C1487*10+1))</f>
        <v>0</v>
      </c>
      <c r="AO1487" s="21">
        <f t="shared" ca="1" si="589"/>
        <v>0</v>
      </c>
      <c r="AP1487" s="33">
        <f t="shared" ca="1" si="590"/>
        <v>0</v>
      </c>
      <c r="AR1487" s="111">
        <v>0</v>
      </c>
      <c r="AS1487" s="26"/>
    </row>
    <row r="1488" spans="1:45" x14ac:dyDescent="0.2">
      <c r="A1488" s="15" t="str">
        <f>Daten!A1488</f>
        <v>60653</v>
      </c>
      <c r="B1488" s="8" t="str">
        <f>Daten!B1488</f>
        <v>Vasoldsberg</v>
      </c>
      <c r="C1488" s="15">
        <f t="shared" si="566"/>
        <v>6</v>
      </c>
      <c r="D1488" s="10">
        <f>Daten!D1488</f>
        <v>0</v>
      </c>
      <c r="E1488" s="9">
        <f>Daten!E1488</f>
        <v>4598</v>
      </c>
      <c r="F1488" s="9">
        <f>Daten!F1488</f>
        <v>4443</v>
      </c>
      <c r="G1488" s="27">
        <f t="shared" si="567"/>
        <v>155</v>
      </c>
      <c r="H1488" s="29">
        <f t="shared" si="568"/>
        <v>3.4886338059869459E-2</v>
      </c>
      <c r="I1488" s="21">
        <f t="shared" si="569"/>
        <v>57.311163817412456</v>
      </c>
      <c r="J1488" s="21">
        <f t="shared" si="570"/>
        <v>97.688836182587551</v>
      </c>
      <c r="K1488" s="27">
        <f t="shared" si="571"/>
        <v>-48844.418091293774</v>
      </c>
      <c r="L1488" s="16">
        <f>Daten!G1488</f>
        <v>705</v>
      </c>
      <c r="M1488" s="16">
        <f>Daten!H1488</f>
        <v>2957</v>
      </c>
      <c r="N1488" s="16">
        <f>Daten!I1488</f>
        <v>936</v>
      </c>
      <c r="O1488" s="28">
        <f t="shared" si="572"/>
        <v>0.55495434562056134</v>
      </c>
      <c r="P1488" s="16">
        <f t="shared" si="573"/>
        <v>1635.255747678947</v>
      </c>
      <c r="Q1488" s="21">
        <f t="shared" si="574"/>
        <v>5.7442523210529544</v>
      </c>
      <c r="R1488" s="27">
        <f t="shared" si="575"/>
        <v>1148.8504642105909</v>
      </c>
      <c r="S1488" s="9">
        <f>Daten!K1488</f>
        <v>12869</v>
      </c>
      <c r="T1488" s="9">
        <f>Daten!L1488</f>
        <v>275771</v>
      </c>
      <c r="U1488" s="9">
        <f>Daten!M1488</f>
        <v>438602</v>
      </c>
      <c r="V1488" s="9">
        <f>Daten!N1488</f>
        <v>500</v>
      </c>
      <c r="W1488" s="9">
        <f>Daten!O1488</f>
        <v>500</v>
      </c>
      <c r="X1488" s="23">
        <f t="shared" si="576"/>
        <v>727242</v>
      </c>
      <c r="Y1488" s="9">
        <f t="shared" si="577"/>
        <v>1626389.8830643366</v>
      </c>
      <c r="Z1488" s="21">
        <f t="shared" si="578"/>
        <v>-899147.88306433661</v>
      </c>
      <c r="AA1488" s="27">
        <f t="shared" si="579"/>
        <v>89914.788306433664</v>
      </c>
      <c r="AB1488" s="32">
        <f t="shared" si="580"/>
        <v>42219.220679350481</v>
      </c>
      <c r="AC1488" s="31">
        <f t="shared" si="581"/>
        <v>42219.220679350481</v>
      </c>
      <c r="AG1488" s="26">
        <f t="shared" si="582"/>
        <v>-48844.418091293774</v>
      </c>
      <c r="AH1488" s="26">
        <f t="shared" si="583"/>
        <v>89914.788306433664</v>
      </c>
      <c r="AI1488" s="26">
        <f t="shared" si="584"/>
        <v>41070.37021513989</v>
      </c>
      <c r="AJ1488" s="26">
        <f t="shared" si="585"/>
        <v>1</v>
      </c>
      <c r="AK1488" s="26">
        <f t="shared" si="586"/>
        <v>41070.37021513989</v>
      </c>
      <c r="AL1488" s="26">
        <f t="shared" ca="1" si="587"/>
        <v>98867</v>
      </c>
      <c r="AM1488" s="26">
        <f t="shared" ca="1" si="588"/>
        <v>61</v>
      </c>
      <c r="AN1488" s="26">
        <f ca="1">IF(AM1488=0,0,COUNTIF($AM$19:AM1488,C1488*10+1))</f>
        <v>16</v>
      </c>
      <c r="AO1488" s="21">
        <f t="shared" ca="1" si="589"/>
        <v>0</v>
      </c>
      <c r="AP1488" s="33">
        <f t="shared" ca="1" si="590"/>
        <v>98867</v>
      </c>
      <c r="AR1488" s="111">
        <v>44688</v>
      </c>
      <c r="AS1488" s="26"/>
    </row>
    <row r="1489" spans="1:45" x14ac:dyDescent="0.2">
      <c r="A1489" s="15" t="str">
        <f>Daten!A1489</f>
        <v>60654</v>
      </c>
      <c r="B1489" s="8" t="str">
        <f>Daten!B1489</f>
        <v>Weinitzen</v>
      </c>
      <c r="C1489" s="15">
        <f t="shared" si="566"/>
        <v>6</v>
      </c>
      <c r="D1489" s="10">
        <f>Daten!D1489</f>
        <v>0</v>
      </c>
      <c r="E1489" s="9">
        <f>Daten!E1489</f>
        <v>2667</v>
      </c>
      <c r="F1489" s="9">
        <f>Daten!F1489</f>
        <v>2620</v>
      </c>
      <c r="G1489" s="27">
        <f t="shared" si="567"/>
        <v>47</v>
      </c>
      <c r="H1489" s="29">
        <f t="shared" si="568"/>
        <v>1.7938931297709924E-2</v>
      </c>
      <c r="I1489" s="21">
        <f t="shared" si="569"/>
        <v>33.795914742656002</v>
      </c>
      <c r="J1489" s="21">
        <f t="shared" si="570"/>
        <v>13.204085257343998</v>
      </c>
      <c r="K1489" s="27">
        <f t="shared" si="571"/>
        <v>-6602.0426286719985</v>
      </c>
      <c r="L1489" s="16">
        <f>Daten!G1489</f>
        <v>403</v>
      </c>
      <c r="M1489" s="16">
        <f>Daten!H1489</f>
        <v>1690</v>
      </c>
      <c r="N1489" s="16">
        <f>Daten!I1489</f>
        <v>574</v>
      </c>
      <c r="O1489" s="28">
        <f t="shared" si="572"/>
        <v>0.57810650887573967</v>
      </c>
      <c r="P1489" s="16">
        <f t="shared" si="573"/>
        <v>934.58985917396706</v>
      </c>
      <c r="Q1489" s="21">
        <f t="shared" si="574"/>
        <v>42.410140826032944</v>
      </c>
      <c r="R1489" s="27">
        <f t="shared" si="575"/>
        <v>8482.0281652065896</v>
      </c>
      <c r="S1489" s="9">
        <f>Daten!K1489</f>
        <v>8258</v>
      </c>
      <c r="T1489" s="9">
        <f>Daten!L1489</f>
        <v>206177</v>
      </c>
      <c r="U1489" s="9">
        <f>Daten!M1489</f>
        <v>335903</v>
      </c>
      <c r="V1489" s="9">
        <f>Daten!N1489</f>
        <v>500</v>
      </c>
      <c r="W1489" s="9">
        <f>Daten!O1489</f>
        <v>500</v>
      </c>
      <c r="X1489" s="23">
        <f t="shared" si="576"/>
        <v>550338</v>
      </c>
      <c r="Y1489" s="9">
        <f t="shared" si="577"/>
        <v>943362.72686659102</v>
      </c>
      <c r="Z1489" s="21">
        <f t="shared" si="578"/>
        <v>-393024.72686659102</v>
      </c>
      <c r="AA1489" s="27">
        <f t="shared" si="579"/>
        <v>39302.472686659108</v>
      </c>
      <c r="AB1489" s="32">
        <f t="shared" si="580"/>
        <v>41182.458223193702</v>
      </c>
      <c r="AC1489" s="31">
        <f t="shared" si="581"/>
        <v>41182.458223193702</v>
      </c>
      <c r="AG1489" s="26">
        <f t="shared" si="582"/>
        <v>-6602.0426286719985</v>
      </c>
      <c r="AH1489" s="26">
        <f t="shared" si="583"/>
        <v>39302.472686659108</v>
      </c>
      <c r="AI1489" s="26">
        <f t="shared" si="584"/>
        <v>32700.430057987109</v>
      </c>
      <c r="AJ1489" s="26">
        <f t="shared" si="585"/>
        <v>1</v>
      </c>
      <c r="AK1489" s="26">
        <f t="shared" si="586"/>
        <v>32700.430057987109</v>
      </c>
      <c r="AL1489" s="26">
        <f t="shared" ca="1" si="587"/>
        <v>78719</v>
      </c>
      <c r="AM1489" s="26">
        <f t="shared" ca="1" si="588"/>
        <v>61</v>
      </c>
      <c r="AN1489" s="26">
        <f ca="1">IF(AM1489=0,0,COUNTIF($AM$19:AM1489,C1489*10+1))</f>
        <v>17</v>
      </c>
      <c r="AO1489" s="21">
        <f t="shared" ca="1" si="589"/>
        <v>0</v>
      </c>
      <c r="AP1489" s="33">
        <f t="shared" ca="1" si="590"/>
        <v>78719</v>
      </c>
      <c r="AR1489" s="111">
        <v>35581</v>
      </c>
      <c r="AS1489" s="26"/>
    </row>
    <row r="1490" spans="1:45" x14ac:dyDescent="0.2">
      <c r="A1490" s="15" t="str">
        <f>Daten!A1490</f>
        <v>60655</v>
      </c>
      <c r="B1490" s="8" t="str">
        <f>Daten!B1490</f>
        <v>Werndorf</v>
      </c>
      <c r="C1490" s="15">
        <f t="shared" si="566"/>
        <v>6</v>
      </c>
      <c r="D1490" s="10">
        <f>Daten!D1490</f>
        <v>0</v>
      </c>
      <c r="E1490" s="9">
        <f>Daten!E1490</f>
        <v>2358</v>
      </c>
      <c r="F1490" s="9">
        <f>Daten!F1490</f>
        <v>2285</v>
      </c>
      <c r="G1490" s="27">
        <f t="shared" si="567"/>
        <v>73</v>
      </c>
      <c r="H1490" s="29">
        <f t="shared" si="568"/>
        <v>3.1947483588621442E-2</v>
      </c>
      <c r="I1490" s="21">
        <f t="shared" si="569"/>
        <v>29.474681369072126</v>
      </c>
      <c r="J1490" s="21">
        <f t="shared" si="570"/>
        <v>43.52531863092787</v>
      </c>
      <c r="K1490" s="27">
        <f t="shared" si="571"/>
        <v>-21762.659315463934</v>
      </c>
      <c r="L1490" s="16">
        <f>Daten!G1490</f>
        <v>372</v>
      </c>
      <c r="M1490" s="16">
        <f>Daten!H1490</f>
        <v>1597</v>
      </c>
      <c r="N1490" s="16">
        <f>Daten!I1490</f>
        <v>389</v>
      </c>
      <c r="O1490" s="28">
        <f t="shared" si="572"/>
        <v>0.47651847213525361</v>
      </c>
      <c r="P1490" s="16">
        <f t="shared" si="573"/>
        <v>883.15976633184926</v>
      </c>
      <c r="Q1490" s="21">
        <f t="shared" si="574"/>
        <v>-122.15976633184926</v>
      </c>
      <c r="R1490" s="27">
        <f t="shared" si="575"/>
        <v>-24431.953266369852</v>
      </c>
      <c r="S1490" s="9">
        <f>Daten!K1490</f>
        <v>1856</v>
      </c>
      <c r="T1490" s="9">
        <f>Daten!L1490</f>
        <v>190925</v>
      </c>
      <c r="U1490" s="9">
        <f>Daten!M1490</f>
        <v>2033519</v>
      </c>
      <c r="V1490" s="9">
        <f>Daten!N1490</f>
        <v>500</v>
      </c>
      <c r="W1490" s="9">
        <f>Daten!O1490</f>
        <v>500</v>
      </c>
      <c r="X1490" s="23">
        <f t="shared" si="576"/>
        <v>2226300</v>
      </c>
      <c r="Y1490" s="9">
        <f t="shared" si="577"/>
        <v>834064.23320263275</v>
      </c>
      <c r="Z1490" s="21">
        <f t="shared" si="578"/>
        <v>1392235.7667973673</v>
      </c>
      <c r="AA1490" s="27">
        <f t="shared" si="579"/>
        <v>-139223.57667973673</v>
      </c>
      <c r="AB1490" s="32">
        <f t="shared" si="580"/>
        <v>-185418.18926157051</v>
      </c>
      <c r="AC1490" s="31">
        <f t="shared" si="581"/>
        <v>0</v>
      </c>
      <c r="AG1490" s="26">
        <f t="shared" si="582"/>
        <v>0</v>
      </c>
      <c r="AH1490" s="26">
        <f t="shared" si="583"/>
        <v>0</v>
      </c>
      <c r="AI1490" s="26">
        <f t="shared" si="584"/>
        <v>0</v>
      </c>
      <c r="AJ1490" s="26">
        <f t="shared" si="585"/>
        <v>1</v>
      </c>
      <c r="AK1490" s="26">
        <f t="shared" si="586"/>
        <v>0</v>
      </c>
      <c r="AL1490" s="26">
        <f t="shared" ca="1" si="587"/>
        <v>0</v>
      </c>
      <c r="AM1490" s="26">
        <f t="shared" ca="1" si="588"/>
        <v>0</v>
      </c>
      <c r="AN1490" s="26">
        <f ca="1">IF(AM1490=0,0,COUNTIF($AM$19:AM1490,C1490*10+1))</f>
        <v>0</v>
      </c>
      <c r="AO1490" s="21">
        <f t="shared" ca="1" si="589"/>
        <v>0</v>
      </c>
      <c r="AP1490" s="33">
        <f t="shared" ca="1" si="590"/>
        <v>0</v>
      </c>
      <c r="AR1490" s="111">
        <v>0</v>
      </c>
      <c r="AS1490" s="26"/>
    </row>
    <row r="1491" spans="1:45" x14ac:dyDescent="0.2">
      <c r="A1491" s="15" t="str">
        <f>Daten!A1491</f>
        <v>60656</v>
      </c>
      <c r="B1491" s="8" t="str">
        <f>Daten!B1491</f>
        <v>Wundschuh</v>
      </c>
      <c r="C1491" s="15">
        <f t="shared" ref="C1491:C1554" si="591">INT(A1491/10000)</f>
        <v>6</v>
      </c>
      <c r="D1491" s="10">
        <f>Daten!D1491</f>
        <v>0</v>
      </c>
      <c r="E1491" s="9">
        <f>Daten!E1491</f>
        <v>1635</v>
      </c>
      <c r="F1491" s="9">
        <f>Daten!F1491</f>
        <v>1543</v>
      </c>
      <c r="G1491" s="27">
        <f t="shared" ref="G1491:G1554" si="592">E1491-F1491</f>
        <v>92</v>
      </c>
      <c r="H1491" s="29">
        <f t="shared" ref="H1491:H1554" si="593">G1491/F1491</f>
        <v>5.9624108878807515E-2</v>
      </c>
      <c r="I1491" s="21">
        <f t="shared" ref="I1491:I1554" si="594">F1491*$I$6</f>
        <v>19.903471926686343</v>
      </c>
      <c r="J1491" s="21">
        <f t="shared" ref="J1491:J1554" si="595">G1491-I1491</f>
        <v>72.096528073313664</v>
      </c>
      <c r="K1491" s="27">
        <f t="shared" ref="K1491:K1554" si="596">-J1491*$K$5</f>
        <v>-36048.26403665683</v>
      </c>
      <c r="L1491" s="16">
        <f>Daten!G1491</f>
        <v>257</v>
      </c>
      <c r="M1491" s="16">
        <f>Daten!H1491</f>
        <v>1087</v>
      </c>
      <c r="N1491" s="16">
        <f>Daten!I1491</f>
        <v>291</v>
      </c>
      <c r="O1491" s="28">
        <f t="shared" ref="O1491:O1554" si="597">(L1491+N1491)/M1491</f>
        <v>0.50413983440662369</v>
      </c>
      <c r="P1491" s="16">
        <f t="shared" ref="P1491:P1554" si="598">M1491*$P$6</f>
        <v>601.12377332668768</v>
      </c>
      <c r="Q1491" s="21">
        <f t="shared" ref="Q1491:Q1554" si="599">L1491+N1491-P1491</f>
        <v>-53.123773326687683</v>
      </c>
      <c r="R1491" s="27">
        <f t="shared" ref="R1491:R1554" si="600">Q1491*$R$5</f>
        <v>-10624.754665337536</v>
      </c>
      <c r="S1491" s="9">
        <f>Daten!K1491</f>
        <v>8896</v>
      </c>
      <c r="T1491" s="9">
        <f>Daten!L1491</f>
        <v>321302</v>
      </c>
      <c r="U1491" s="9">
        <f>Daten!M1491</f>
        <v>1373146</v>
      </c>
      <c r="V1491" s="9">
        <f>Daten!N1491</f>
        <v>500</v>
      </c>
      <c r="W1491" s="9">
        <f>Daten!O1491</f>
        <v>500</v>
      </c>
      <c r="X1491" s="23">
        <f t="shared" ref="X1491:X1554" si="601">S1491/V1491*500+T1491/W1491*500+U1491</f>
        <v>1703344</v>
      </c>
      <c r="Y1491" s="9">
        <f t="shared" ref="Y1491:Y1554" si="602">E1491*$Y$6</f>
        <v>578326.98103744898</v>
      </c>
      <c r="Z1491" s="21">
        <f t="shared" ref="Z1491:Z1554" si="603">X1491-Y1491</f>
        <v>1125017.0189625509</v>
      </c>
      <c r="AA1491" s="27">
        <f t="shared" ref="AA1491:AA1554" si="604">-Z1491*$AA$5</f>
        <v>-112501.70189625509</v>
      </c>
      <c r="AB1491" s="32">
        <f t="shared" ref="AB1491:AB1554" si="605">K1491+R1491+AA1491</f>
        <v>-159174.72059824946</v>
      </c>
      <c r="AC1491" s="31">
        <f t="shared" ref="AC1491:AC1554" si="606">MAX(0,AB1491)</f>
        <v>0</v>
      </c>
      <c r="AG1491" s="26">
        <f t="shared" ref="AG1491:AG1554" si="607">IF(AB1491&gt;0,K1491,0)</f>
        <v>0</v>
      </c>
      <c r="AH1491" s="26">
        <f t="shared" ref="AH1491:AH1554" si="608">IF(AB1491&gt;0,AA1491,0)</f>
        <v>0</v>
      </c>
      <c r="AI1491" s="26">
        <f t="shared" ref="AI1491:AI1554" si="609">AG1491+AH1491</f>
        <v>0</v>
      </c>
      <c r="AJ1491" s="26">
        <f t="shared" ref="AJ1491:AJ1554" si="610">IF(AND(V1491=500,W1491=500),1,0)</f>
        <v>1</v>
      </c>
      <c r="AK1491" s="26">
        <f t="shared" ref="AK1491:AK1554" si="611">IF(AND(AJ1491=1,AI1491&gt;=E1491*$AK$5),AI1491,0)</f>
        <v>0</v>
      </c>
      <c r="AL1491" s="26">
        <f t="shared" ref="AL1491:AL1554" ca="1" si="612">IF(OFFSET($AK$6,C1491,0)=0,0,ROUND(AK1491*OFFSET($AF$6,C1491,0)/OFFSET($AK$6,C1491,0),0))</f>
        <v>0</v>
      </c>
      <c r="AM1491" s="26">
        <f t="shared" ref="AM1491:AM1554" ca="1" si="613">IF(AL1491&gt;0,C1491*10+1,0)</f>
        <v>0</v>
      </c>
      <c r="AN1491" s="26">
        <f ca="1">IF(AM1491=0,0,COUNTIF($AM$19:AM1491,C1491*10+1))</f>
        <v>0</v>
      </c>
      <c r="AO1491" s="21">
        <f t="shared" ref="AO1491:AO1554" ca="1" si="614">IF(AN1491=1,OFFSET($AF$6,C1491,0)-OFFSET($AL$6,C1491,0),0)</f>
        <v>0</v>
      </c>
      <c r="AP1491" s="33">
        <f t="shared" ref="AP1491:AP1554" ca="1" si="615">AL1491+AO1491</f>
        <v>0</v>
      </c>
      <c r="AR1491" s="111">
        <v>0</v>
      </c>
      <c r="AS1491" s="26"/>
    </row>
    <row r="1492" spans="1:45" x14ac:dyDescent="0.2">
      <c r="A1492" s="15" t="str">
        <f>Daten!A1492</f>
        <v>60659</v>
      </c>
      <c r="B1492" s="8" t="str">
        <f>Daten!B1492</f>
        <v>Deutschfeistritz</v>
      </c>
      <c r="C1492" s="15">
        <f t="shared" si="591"/>
        <v>6</v>
      </c>
      <c r="D1492" s="10">
        <f>Daten!D1492</f>
        <v>0</v>
      </c>
      <c r="E1492" s="9">
        <f>Daten!E1492</f>
        <v>4380</v>
      </c>
      <c r="F1492" s="9">
        <f>Daten!F1492</f>
        <v>4188</v>
      </c>
      <c r="G1492" s="27">
        <f t="shared" si="592"/>
        <v>192</v>
      </c>
      <c r="H1492" s="29">
        <f t="shared" si="593"/>
        <v>4.5845272206303724E-2</v>
      </c>
      <c r="I1492" s="21">
        <f t="shared" si="594"/>
        <v>54.021866771848607</v>
      </c>
      <c r="J1492" s="21">
        <f t="shared" si="595"/>
        <v>137.97813322815139</v>
      </c>
      <c r="K1492" s="27">
        <f t="shared" si="596"/>
        <v>-68989.066614075695</v>
      </c>
      <c r="L1492" s="16">
        <f>Daten!G1492</f>
        <v>657</v>
      </c>
      <c r="M1492" s="16">
        <f>Daten!H1492</f>
        <v>2897</v>
      </c>
      <c r="N1492" s="16">
        <f>Daten!I1492</f>
        <v>826</v>
      </c>
      <c r="O1492" s="28">
        <f t="shared" si="597"/>
        <v>0.51190887124611673</v>
      </c>
      <c r="P1492" s="16">
        <f t="shared" si="598"/>
        <v>1602.0750426195164</v>
      </c>
      <c r="Q1492" s="21">
        <f t="shared" si="599"/>
        <v>-119.07504261951635</v>
      </c>
      <c r="R1492" s="27">
        <f t="shared" si="600"/>
        <v>-23815.008523903271</v>
      </c>
      <c r="S1492" s="9">
        <f>Daten!K1492</f>
        <v>12626</v>
      </c>
      <c r="T1492" s="9">
        <f>Daten!L1492</f>
        <v>264216</v>
      </c>
      <c r="U1492" s="9">
        <f>Daten!M1492</f>
        <v>644010</v>
      </c>
      <c r="V1492" s="9">
        <f>Daten!N1492</f>
        <v>500</v>
      </c>
      <c r="W1492" s="9">
        <f>Daten!O1492</f>
        <v>500</v>
      </c>
      <c r="X1492" s="23">
        <f t="shared" si="601"/>
        <v>920852</v>
      </c>
      <c r="Y1492" s="9">
        <f t="shared" si="602"/>
        <v>1549279.6189260099</v>
      </c>
      <c r="Z1492" s="21">
        <f t="shared" si="603"/>
        <v>-628427.61892600986</v>
      </c>
      <c r="AA1492" s="27">
        <f t="shared" si="604"/>
        <v>62842.761892600989</v>
      </c>
      <c r="AB1492" s="32">
        <f t="shared" si="605"/>
        <v>-29961.313245377984</v>
      </c>
      <c r="AC1492" s="31">
        <f t="shared" si="606"/>
        <v>0</v>
      </c>
      <c r="AG1492" s="26">
        <f t="shared" si="607"/>
        <v>0</v>
      </c>
      <c r="AH1492" s="26">
        <f t="shared" si="608"/>
        <v>0</v>
      </c>
      <c r="AI1492" s="26">
        <f t="shared" si="609"/>
        <v>0</v>
      </c>
      <c r="AJ1492" s="26">
        <f t="shared" si="610"/>
        <v>1</v>
      </c>
      <c r="AK1492" s="26">
        <f t="shared" si="611"/>
        <v>0</v>
      </c>
      <c r="AL1492" s="26">
        <f t="shared" ca="1" si="612"/>
        <v>0</v>
      </c>
      <c r="AM1492" s="26">
        <f t="shared" ca="1" si="613"/>
        <v>0</v>
      </c>
      <c r="AN1492" s="26">
        <f ca="1">IF(AM1492=0,0,COUNTIF($AM$19:AM1492,C1492*10+1))</f>
        <v>0</v>
      </c>
      <c r="AO1492" s="21">
        <f t="shared" ca="1" si="614"/>
        <v>0</v>
      </c>
      <c r="AP1492" s="33">
        <f t="shared" ca="1" si="615"/>
        <v>0</v>
      </c>
      <c r="AR1492" s="111">
        <v>0</v>
      </c>
      <c r="AS1492" s="26"/>
    </row>
    <row r="1493" spans="1:45" x14ac:dyDescent="0.2">
      <c r="A1493" s="15" t="str">
        <f>Daten!A1493</f>
        <v>60660</v>
      </c>
      <c r="B1493" s="8" t="str">
        <f>Daten!B1493</f>
        <v>Dobl-Zwaring</v>
      </c>
      <c r="C1493" s="15">
        <f t="shared" si="591"/>
        <v>6</v>
      </c>
      <c r="D1493" s="10">
        <f>Daten!D1493</f>
        <v>0</v>
      </c>
      <c r="E1493" s="9">
        <f>Daten!E1493</f>
        <v>3525</v>
      </c>
      <c r="F1493" s="9">
        <f>Daten!F1493</f>
        <v>3423</v>
      </c>
      <c r="G1493" s="27">
        <f t="shared" si="592"/>
        <v>102</v>
      </c>
      <c r="H1493" s="29">
        <f t="shared" si="593"/>
        <v>2.9798422436459245E-2</v>
      </c>
      <c r="I1493" s="21">
        <f t="shared" si="594"/>
        <v>44.15397563515706</v>
      </c>
      <c r="J1493" s="21">
        <f t="shared" si="595"/>
        <v>57.84602436484294</v>
      </c>
      <c r="K1493" s="27">
        <f t="shared" si="596"/>
        <v>-28923.012182421469</v>
      </c>
      <c r="L1493" s="16">
        <f>Daten!G1493</f>
        <v>605</v>
      </c>
      <c r="M1493" s="16">
        <f>Daten!H1493</f>
        <v>2332</v>
      </c>
      <c r="N1493" s="16">
        <f>Daten!I1493</f>
        <v>588</v>
      </c>
      <c r="O1493" s="28">
        <f t="shared" si="597"/>
        <v>0.51157804459691247</v>
      </c>
      <c r="P1493" s="16">
        <f t="shared" si="598"/>
        <v>1289.6234033098765</v>
      </c>
      <c r="Q1493" s="21">
        <f t="shared" si="599"/>
        <v>-96.623403309876494</v>
      </c>
      <c r="R1493" s="27">
        <f t="shared" si="600"/>
        <v>-19324.680661975297</v>
      </c>
      <c r="S1493" s="9">
        <f>Daten!K1493</f>
        <v>26437</v>
      </c>
      <c r="T1493" s="9">
        <f>Daten!L1493</f>
        <v>296783</v>
      </c>
      <c r="U1493" s="9">
        <f>Daten!M1493</f>
        <v>1513872</v>
      </c>
      <c r="V1493" s="9">
        <f>Daten!N1493</f>
        <v>500</v>
      </c>
      <c r="W1493" s="9">
        <f>Daten!O1493</f>
        <v>500</v>
      </c>
      <c r="X1493" s="23">
        <f t="shared" si="601"/>
        <v>1837092</v>
      </c>
      <c r="Y1493" s="9">
        <f t="shared" si="602"/>
        <v>1246851.7481082615</v>
      </c>
      <c r="Z1493" s="21">
        <f t="shared" si="603"/>
        <v>590240.2518917385</v>
      </c>
      <c r="AA1493" s="27">
        <f t="shared" si="604"/>
        <v>-59024.025189173852</v>
      </c>
      <c r="AB1493" s="32">
        <f t="shared" si="605"/>
        <v>-107271.71803357062</v>
      </c>
      <c r="AC1493" s="31">
        <f t="shared" si="606"/>
        <v>0</v>
      </c>
      <c r="AG1493" s="26">
        <f t="shared" si="607"/>
        <v>0</v>
      </c>
      <c r="AH1493" s="26">
        <f t="shared" si="608"/>
        <v>0</v>
      </c>
      <c r="AI1493" s="26">
        <f t="shared" si="609"/>
        <v>0</v>
      </c>
      <c r="AJ1493" s="26">
        <f t="shared" si="610"/>
        <v>1</v>
      </c>
      <c r="AK1493" s="26">
        <f t="shared" si="611"/>
        <v>0</v>
      </c>
      <c r="AL1493" s="26">
        <f t="shared" ca="1" si="612"/>
        <v>0</v>
      </c>
      <c r="AM1493" s="26">
        <f t="shared" ca="1" si="613"/>
        <v>0</v>
      </c>
      <c r="AN1493" s="26">
        <f ca="1">IF(AM1493=0,0,COUNTIF($AM$19:AM1493,C1493*10+1))</f>
        <v>0</v>
      </c>
      <c r="AO1493" s="21">
        <f t="shared" ca="1" si="614"/>
        <v>0</v>
      </c>
      <c r="AP1493" s="33">
        <f t="shared" ca="1" si="615"/>
        <v>0</v>
      </c>
      <c r="AR1493" s="111">
        <v>0</v>
      </c>
      <c r="AS1493" s="26"/>
    </row>
    <row r="1494" spans="1:45" x14ac:dyDescent="0.2">
      <c r="A1494" s="15" t="str">
        <f>Daten!A1494</f>
        <v>60661</v>
      </c>
      <c r="B1494" s="8" t="str">
        <f>Daten!B1494</f>
        <v>Eggersdorf bei Graz</v>
      </c>
      <c r="C1494" s="15">
        <f t="shared" si="591"/>
        <v>6</v>
      </c>
      <c r="D1494" s="10">
        <f>Daten!D1494</f>
        <v>0</v>
      </c>
      <c r="E1494" s="9">
        <f>Daten!E1494</f>
        <v>6815</v>
      </c>
      <c r="F1494" s="9">
        <f>Daten!F1494</f>
        <v>6507</v>
      </c>
      <c r="G1494" s="27">
        <f t="shared" si="592"/>
        <v>308</v>
      </c>
      <c r="H1494" s="29">
        <f t="shared" si="593"/>
        <v>4.7333640694636546E-2</v>
      </c>
      <c r="I1494" s="21">
        <f t="shared" si="594"/>
        <v>83.935121080329239</v>
      </c>
      <c r="J1494" s="21">
        <f t="shared" si="595"/>
        <v>224.06487891967078</v>
      </c>
      <c r="K1494" s="27">
        <f t="shared" si="596"/>
        <v>-112032.43945983538</v>
      </c>
      <c r="L1494" s="16">
        <f>Daten!G1494</f>
        <v>1089</v>
      </c>
      <c r="M1494" s="16">
        <f>Daten!H1494</f>
        <v>4411</v>
      </c>
      <c r="N1494" s="16">
        <f>Daten!I1494</f>
        <v>1315</v>
      </c>
      <c r="O1494" s="28">
        <f t="shared" si="597"/>
        <v>0.54500113352981183</v>
      </c>
      <c r="P1494" s="16">
        <f t="shared" si="598"/>
        <v>2439.334833619153</v>
      </c>
      <c r="Q1494" s="21">
        <f t="shared" si="599"/>
        <v>-35.33483361915296</v>
      </c>
      <c r="R1494" s="27">
        <f t="shared" si="600"/>
        <v>-7066.9667238305919</v>
      </c>
      <c r="S1494" s="9">
        <f>Daten!K1494</f>
        <v>32822</v>
      </c>
      <c r="T1494" s="9">
        <f>Daten!L1494</f>
        <v>425192</v>
      </c>
      <c r="U1494" s="9">
        <f>Daten!M1494</f>
        <v>720198</v>
      </c>
      <c r="V1494" s="9">
        <f>Daten!N1494</f>
        <v>500</v>
      </c>
      <c r="W1494" s="9">
        <f>Daten!O1494</f>
        <v>500</v>
      </c>
      <c r="X1494" s="23">
        <f t="shared" si="601"/>
        <v>1178212</v>
      </c>
      <c r="Y1494" s="9">
        <f t="shared" si="602"/>
        <v>2410580.0463426388</v>
      </c>
      <c r="Z1494" s="21">
        <f t="shared" si="603"/>
        <v>-1232368.0463426388</v>
      </c>
      <c r="AA1494" s="27">
        <f t="shared" si="604"/>
        <v>123236.80463426388</v>
      </c>
      <c r="AB1494" s="32">
        <f t="shared" si="605"/>
        <v>4137.398450597917</v>
      </c>
      <c r="AC1494" s="31">
        <f t="shared" si="606"/>
        <v>4137.398450597917</v>
      </c>
      <c r="AG1494" s="26">
        <f t="shared" si="607"/>
        <v>-112032.43945983538</v>
      </c>
      <c r="AH1494" s="26">
        <f t="shared" si="608"/>
        <v>123236.80463426388</v>
      </c>
      <c r="AI1494" s="26">
        <f t="shared" si="609"/>
        <v>11204.365174428502</v>
      </c>
      <c r="AJ1494" s="26">
        <f t="shared" si="610"/>
        <v>1</v>
      </c>
      <c r="AK1494" s="26">
        <f t="shared" si="611"/>
        <v>0</v>
      </c>
      <c r="AL1494" s="26">
        <f t="shared" ca="1" si="612"/>
        <v>0</v>
      </c>
      <c r="AM1494" s="26">
        <f t="shared" ca="1" si="613"/>
        <v>0</v>
      </c>
      <c r="AN1494" s="26">
        <f ca="1">IF(AM1494=0,0,COUNTIF($AM$19:AM1494,C1494*10+1))</f>
        <v>0</v>
      </c>
      <c r="AO1494" s="21">
        <f t="shared" ca="1" si="614"/>
        <v>0</v>
      </c>
      <c r="AP1494" s="33">
        <f t="shared" ca="1" si="615"/>
        <v>0</v>
      </c>
      <c r="AR1494" s="111">
        <v>0</v>
      </c>
      <c r="AS1494" s="26"/>
    </row>
    <row r="1495" spans="1:45" x14ac:dyDescent="0.2">
      <c r="A1495" s="15" t="str">
        <f>Daten!A1495</f>
        <v>60662</v>
      </c>
      <c r="B1495" s="8" t="str">
        <f>Daten!B1495</f>
        <v>Fernitz-Mellach</v>
      </c>
      <c r="C1495" s="15">
        <f t="shared" si="591"/>
        <v>6</v>
      </c>
      <c r="D1495" s="10">
        <f>Daten!D1495</f>
        <v>0</v>
      </c>
      <c r="E1495" s="9">
        <f>Daten!E1495</f>
        <v>4863</v>
      </c>
      <c r="F1495" s="9">
        <f>Daten!F1495</f>
        <v>4633</v>
      </c>
      <c r="G1495" s="27">
        <f t="shared" si="592"/>
        <v>230</v>
      </c>
      <c r="H1495" s="29">
        <f t="shared" si="593"/>
        <v>4.9643859270451111E-2</v>
      </c>
      <c r="I1495" s="21">
        <f t="shared" si="594"/>
        <v>59.762012596460025</v>
      </c>
      <c r="J1495" s="21">
        <f t="shared" si="595"/>
        <v>170.23798740353999</v>
      </c>
      <c r="K1495" s="27">
        <f t="shared" si="596"/>
        <v>-85118.993701769999</v>
      </c>
      <c r="L1495" s="16">
        <f>Daten!G1495</f>
        <v>720</v>
      </c>
      <c r="M1495" s="16">
        <f>Daten!H1495</f>
        <v>3263</v>
      </c>
      <c r="N1495" s="16">
        <f>Daten!I1495</f>
        <v>880</v>
      </c>
      <c r="O1495" s="28">
        <f t="shared" si="597"/>
        <v>0.49034630707937482</v>
      </c>
      <c r="P1495" s="16">
        <f t="shared" si="598"/>
        <v>1804.477343482044</v>
      </c>
      <c r="Q1495" s="21">
        <f t="shared" si="599"/>
        <v>-204.47734348204403</v>
      </c>
      <c r="R1495" s="27">
        <f t="shared" si="600"/>
        <v>-40895.468696408803</v>
      </c>
      <c r="S1495" s="9">
        <f>Daten!K1495</f>
        <v>7617</v>
      </c>
      <c r="T1495" s="9">
        <f>Daten!L1495</f>
        <v>329333</v>
      </c>
      <c r="U1495" s="9">
        <f>Daten!M1495</f>
        <v>920236</v>
      </c>
      <c r="V1495" s="9">
        <f>Daten!N1495</f>
        <v>500</v>
      </c>
      <c r="W1495" s="9">
        <f>Daten!O1495</f>
        <v>500</v>
      </c>
      <c r="X1495" s="23">
        <f t="shared" si="601"/>
        <v>1257186</v>
      </c>
      <c r="Y1495" s="9">
        <f t="shared" si="602"/>
        <v>1720124.8371774398</v>
      </c>
      <c r="Z1495" s="21">
        <f t="shared" si="603"/>
        <v>-462938.83717743983</v>
      </c>
      <c r="AA1495" s="27">
        <f t="shared" si="604"/>
        <v>46293.883717743985</v>
      </c>
      <c r="AB1495" s="32">
        <f t="shared" si="605"/>
        <v>-79720.578680434817</v>
      </c>
      <c r="AC1495" s="31">
        <f t="shared" si="606"/>
        <v>0</v>
      </c>
      <c r="AG1495" s="26">
        <f t="shared" si="607"/>
        <v>0</v>
      </c>
      <c r="AH1495" s="26">
        <f t="shared" si="608"/>
        <v>0</v>
      </c>
      <c r="AI1495" s="26">
        <f t="shared" si="609"/>
        <v>0</v>
      </c>
      <c r="AJ1495" s="26">
        <f t="shared" si="610"/>
        <v>1</v>
      </c>
      <c r="AK1495" s="26">
        <f t="shared" si="611"/>
        <v>0</v>
      </c>
      <c r="AL1495" s="26">
        <f t="shared" ca="1" si="612"/>
        <v>0</v>
      </c>
      <c r="AM1495" s="26">
        <f t="shared" ca="1" si="613"/>
        <v>0</v>
      </c>
      <c r="AN1495" s="26">
        <f ca="1">IF(AM1495=0,0,COUNTIF($AM$19:AM1495,C1495*10+1))</f>
        <v>0</v>
      </c>
      <c r="AO1495" s="21">
        <f t="shared" ca="1" si="614"/>
        <v>0</v>
      </c>
      <c r="AP1495" s="33">
        <f t="shared" ca="1" si="615"/>
        <v>0</v>
      </c>
      <c r="AR1495" s="111">
        <v>0</v>
      </c>
      <c r="AS1495" s="26"/>
    </row>
    <row r="1496" spans="1:45" x14ac:dyDescent="0.2">
      <c r="A1496" s="15" t="str">
        <f>Daten!A1496</f>
        <v>60663</v>
      </c>
      <c r="B1496" s="8" t="str">
        <f>Daten!B1496</f>
        <v>Frohnleiten</v>
      </c>
      <c r="C1496" s="15">
        <f t="shared" si="591"/>
        <v>6</v>
      </c>
      <c r="D1496" s="10">
        <f>Daten!D1496</f>
        <v>0</v>
      </c>
      <c r="E1496" s="9">
        <f>Daten!E1496</f>
        <v>6545</v>
      </c>
      <c r="F1496" s="9">
        <f>Daten!F1496</f>
        <v>6713</v>
      </c>
      <c r="G1496" s="27">
        <f t="shared" si="592"/>
        <v>-168</v>
      </c>
      <c r="H1496" s="29">
        <f t="shared" si="593"/>
        <v>-2.502606882168926E-2</v>
      </c>
      <c r="I1496" s="21">
        <f t="shared" si="594"/>
        <v>86.592357124980822</v>
      </c>
      <c r="J1496" s="21">
        <f t="shared" si="595"/>
        <v>-254.59235712498082</v>
      </c>
      <c r="K1496" s="27">
        <f t="shared" si="596"/>
        <v>127296.17856249042</v>
      </c>
      <c r="L1496" s="16">
        <f>Daten!G1496</f>
        <v>790</v>
      </c>
      <c r="M1496" s="16">
        <f>Daten!H1496</f>
        <v>4227</v>
      </c>
      <c r="N1496" s="16">
        <f>Daten!I1496</f>
        <v>1528</v>
      </c>
      <c r="O1496" s="28">
        <f t="shared" si="597"/>
        <v>0.54837946534185</v>
      </c>
      <c r="P1496" s="16">
        <f t="shared" si="598"/>
        <v>2337.5806714368987</v>
      </c>
      <c r="Q1496" s="21">
        <f t="shared" si="599"/>
        <v>-19.580671436898683</v>
      </c>
      <c r="R1496" s="27">
        <f t="shared" si="600"/>
        <v>-3916.1342873797366</v>
      </c>
      <c r="S1496" s="9">
        <f>Daten!K1496</f>
        <v>48252</v>
      </c>
      <c r="T1496" s="9">
        <f>Daten!L1496</f>
        <v>551384</v>
      </c>
      <c r="U1496" s="9">
        <f>Daten!M1496</f>
        <v>2881584</v>
      </c>
      <c r="V1496" s="9">
        <f>Daten!N1496</f>
        <v>500</v>
      </c>
      <c r="W1496" s="9">
        <f>Daten!O1496</f>
        <v>500</v>
      </c>
      <c r="X1496" s="23">
        <f t="shared" si="601"/>
        <v>3481220</v>
      </c>
      <c r="Y1496" s="9">
        <f t="shared" si="602"/>
        <v>2315076.5081896656</v>
      </c>
      <c r="Z1496" s="21">
        <f t="shared" si="603"/>
        <v>1166143.4918103344</v>
      </c>
      <c r="AA1496" s="27">
        <f t="shared" si="604"/>
        <v>-116614.34918103344</v>
      </c>
      <c r="AB1496" s="32">
        <f t="shared" si="605"/>
        <v>6765.6950940772367</v>
      </c>
      <c r="AC1496" s="31">
        <f t="shared" si="606"/>
        <v>6765.6950940772367</v>
      </c>
      <c r="AG1496" s="26">
        <f t="shared" si="607"/>
        <v>127296.17856249042</v>
      </c>
      <c r="AH1496" s="26">
        <f t="shared" si="608"/>
        <v>-116614.34918103344</v>
      </c>
      <c r="AI1496" s="26">
        <f t="shared" si="609"/>
        <v>10681.829381456977</v>
      </c>
      <c r="AJ1496" s="26">
        <f t="shared" si="610"/>
        <v>1</v>
      </c>
      <c r="AK1496" s="26">
        <f t="shared" si="611"/>
        <v>0</v>
      </c>
      <c r="AL1496" s="26">
        <f t="shared" ca="1" si="612"/>
        <v>0</v>
      </c>
      <c r="AM1496" s="26">
        <f t="shared" ca="1" si="613"/>
        <v>0</v>
      </c>
      <c r="AN1496" s="26">
        <f ca="1">IF(AM1496=0,0,COUNTIF($AM$19:AM1496,C1496*10+1))</f>
        <v>0</v>
      </c>
      <c r="AO1496" s="21">
        <f t="shared" ca="1" si="614"/>
        <v>0</v>
      </c>
      <c r="AP1496" s="33">
        <f t="shared" ca="1" si="615"/>
        <v>0</v>
      </c>
      <c r="AR1496" s="111">
        <v>0</v>
      </c>
      <c r="AS1496" s="26"/>
    </row>
    <row r="1497" spans="1:45" x14ac:dyDescent="0.2">
      <c r="A1497" s="15" t="str">
        <f>Daten!A1497</f>
        <v>60664</v>
      </c>
      <c r="B1497" s="8" t="str">
        <f>Daten!B1497</f>
        <v>Gratwein-Straßengel</v>
      </c>
      <c r="C1497" s="15">
        <f t="shared" si="591"/>
        <v>6</v>
      </c>
      <c r="D1497" s="10">
        <f>Daten!D1497</f>
        <v>0</v>
      </c>
      <c r="E1497" s="9">
        <f>Daten!E1497</f>
        <v>12805</v>
      </c>
      <c r="F1497" s="9">
        <f>Daten!F1497</f>
        <v>12794</v>
      </c>
      <c r="G1497" s="27">
        <f t="shared" si="592"/>
        <v>11</v>
      </c>
      <c r="H1497" s="29">
        <f t="shared" si="593"/>
        <v>8.5977802094731903E-4</v>
      </c>
      <c r="I1497" s="21">
        <f t="shared" si="594"/>
        <v>165.0324172586034</v>
      </c>
      <c r="J1497" s="21">
        <f t="shared" si="595"/>
        <v>-154.0324172586034</v>
      </c>
      <c r="K1497" s="27">
        <f t="shared" si="596"/>
        <v>77016.208629301706</v>
      </c>
      <c r="L1497" s="16">
        <f>Daten!G1497</f>
        <v>1853</v>
      </c>
      <c r="M1497" s="16">
        <f>Daten!H1497</f>
        <v>8361</v>
      </c>
      <c r="N1497" s="16">
        <f>Daten!I1497</f>
        <v>2591</v>
      </c>
      <c r="O1497" s="28">
        <f t="shared" si="597"/>
        <v>0.53151536897500296</v>
      </c>
      <c r="P1497" s="16">
        <f t="shared" si="598"/>
        <v>4623.7312500316793</v>
      </c>
      <c r="Q1497" s="21">
        <f t="shared" si="599"/>
        <v>-179.73125003167934</v>
      </c>
      <c r="R1497" s="27">
        <f t="shared" si="600"/>
        <v>-35946.250006335868</v>
      </c>
      <c r="S1497" s="9">
        <f>Daten!K1497</f>
        <v>22217</v>
      </c>
      <c r="T1497" s="9">
        <f>Daten!L1497</f>
        <v>876401</v>
      </c>
      <c r="U1497" s="9">
        <f>Daten!M1497</f>
        <v>1795686</v>
      </c>
      <c r="V1497" s="9">
        <f>Daten!N1497</f>
        <v>500</v>
      </c>
      <c r="W1497" s="9">
        <f>Daten!O1497</f>
        <v>500</v>
      </c>
      <c r="X1497" s="23">
        <f t="shared" si="601"/>
        <v>2694304</v>
      </c>
      <c r="Y1497" s="9">
        <f t="shared" si="602"/>
        <v>4529343.726106748</v>
      </c>
      <c r="Z1497" s="21">
        <f t="shared" si="603"/>
        <v>-1835039.726106748</v>
      </c>
      <c r="AA1497" s="27">
        <f t="shared" si="604"/>
        <v>183503.9726106748</v>
      </c>
      <c r="AB1497" s="32">
        <f t="shared" si="605"/>
        <v>224573.93123364064</v>
      </c>
      <c r="AC1497" s="31">
        <f t="shared" si="606"/>
        <v>224573.93123364064</v>
      </c>
      <c r="AG1497" s="26">
        <f t="shared" si="607"/>
        <v>77016.208629301706</v>
      </c>
      <c r="AH1497" s="26">
        <f t="shared" si="608"/>
        <v>183503.9726106748</v>
      </c>
      <c r="AI1497" s="26">
        <f t="shared" si="609"/>
        <v>260520.18123997649</v>
      </c>
      <c r="AJ1497" s="26">
        <f t="shared" si="610"/>
        <v>1</v>
      </c>
      <c r="AK1497" s="26">
        <f t="shared" si="611"/>
        <v>260520.18123997649</v>
      </c>
      <c r="AL1497" s="26">
        <f t="shared" ca="1" si="612"/>
        <v>627141</v>
      </c>
      <c r="AM1497" s="26">
        <f t="shared" ca="1" si="613"/>
        <v>61</v>
      </c>
      <c r="AN1497" s="26">
        <f ca="1">IF(AM1497=0,0,COUNTIF($AM$19:AM1497,C1497*10+1))</f>
        <v>18</v>
      </c>
      <c r="AO1497" s="21">
        <f t="shared" ca="1" si="614"/>
        <v>0</v>
      </c>
      <c r="AP1497" s="33">
        <f t="shared" ca="1" si="615"/>
        <v>627141</v>
      </c>
      <c r="AR1497" s="111">
        <v>283467</v>
      </c>
      <c r="AS1497" s="26"/>
    </row>
    <row r="1498" spans="1:45" x14ac:dyDescent="0.2">
      <c r="A1498" s="15" t="str">
        <f>Daten!A1498</f>
        <v>60665</v>
      </c>
      <c r="B1498" s="8" t="str">
        <f>Daten!B1498</f>
        <v>Hitzendorf</v>
      </c>
      <c r="C1498" s="15">
        <f t="shared" si="591"/>
        <v>6</v>
      </c>
      <c r="D1498" s="10">
        <f>Daten!D1498</f>
        <v>0</v>
      </c>
      <c r="E1498" s="9">
        <f>Daten!E1498</f>
        <v>7236</v>
      </c>
      <c r="F1498" s="9">
        <f>Daten!F1498</f>
        <v>6992</v>
      </c>
      <c r="G1498" s="27">
        <f t="shared" si="592"/>
        <v>244</v>
      </c>
      <c r="H1498" s="29">
        <f t="shared" si="593"/>
        <v>3.4897025171624713E-2</v>
      </c>
      <c r="I1498" s="21">
        <f t="shared" si="594"/>
        <v>90.191235068950675</v>
      </c>
      <c r="J1498" s="21">
        <f t="shared" si="595"/>
        <v>153.80876493104932</v>
      </c>
      <c r="K1498" s="27">
        <f t="shared" si="596"/>
        <v>-76904.382465524657</v>
      </c>
      <c r="L1498" s="16">
        <f>Daten!G1498</f>
        <v>1124</v>
      </c>
      <c r="M1498" s="16">
        <f>Daten!H1498</f>
        <v>4702</v>
      </c>
      <c r="N1498" s="16">
        <f>Daten!I1498</f>
        <v>1410</v>
      </c>
      <c r="O1498" s="28">
        <f t="shared" si="597"/>
        <v>0.5389196086771586</v>
      </c>
      <c r="P1498" s="16">
        <f t="shared" si="598"/>
        <v>2600.2612531573923</v>
      </c>
      <c r="Q1498" s="21">
        <f t="shared" si="599"/>
        <v>-66.261253157392275</v>
      </c>
      <c r="R1498" s="27">
        <f t="shared" si="600"/>
        <v>-13252.250631478455</v>
      </c>
      <c r="S1498" s="9">
        <f>Daten!K1498</f>
        <v>20649</v>
      </c>
      <c r="T1498" s="9">
        <f>Daten!L1498</f>
        <v>466408</v>
      </c>
      <c r="U1498" s="9">
        <f>Daten!M1498</f>
        <v>379926</v>
      </c>
      <c r="V1498" s="9">
        <f>Daten!N1498</f>
        <v>500</v>
      </c>
      <c r="W1498" s="9">
        <f>Daten!O1498</f>
        <v>500</v>
      </c>
      <c r="X1498" s="23">
        <f t="shared" si="601"/>
        <v>866983</v>
      </c>
      <c r="Y1498" s="9">
        <f t="shared" si="602"/>
        <v>2559494.8224996822</v>
      </c>
      <c r="Z1498" s="21">
        <f t="shared" si="603"/>
        <v>-1692511.8224996822</v>
      </c>
      <c r="AA1498" s="27">
        <f t="shared" si="604"/>
        <v>169251.18224996823</v>
      </c>
      <c r="AB1498" s="32">
        <f t="shared" si="605"/>
        <v>79094.549152965119</v>
      </c>
      <c r="AC1498" s="31">
        <f t="shared" si="606"/>
        <v>79094.549152965119</v>
      </c>
      <c r="AG1498" s="26">
        <f t="shared" si="607"/>
        <v>-76904.382465524657</v>
      </c>
      <c r="AH1498" s="26">
        <f t="shared" si="608"/>
        <v>169251.18224996823</v>
      </c>
      <c r="AI1498" s="26">
        <f t="shared" si="609"/>
        <v>92346.799784443574</v>
      </c>
      <c r="AJ1498" s="26">
        <f t="shared" si="610"/>
        <v>1</v>
      </c>
      <c r="AK1498" s="26">
        <f t="shared" si="611"/>
        <v>92346.799784443574</v>
      </c>
      <c r="AL1498" s="26">
        <f t="shared" ca="1" si="612"/>
        <v>222303</v>
      </c>
      <c r="AM1498" s="26">
        <f t="shared" ca="1" si="613"/>
        <v>61</v>
      </c>
      <c r="AN1498" s="26">
        <f ca="1">IF(AM1498=0,0,COUNTIF($AM$19:AM1498,C1498*10+1))</f>
        <v>19</v>
      </c>
      <c r="AO1498" s="21">
        <f t="shared" ca="1" si="614"/>
        <v>0</v>
      </c>
      <c r="AP1498" s="33">
        <f t="shared" ca="1" si="615"/>
        <v>222303</v>
      </c>
      <c r="AR1498" s="111">
        <v>100480</v>
      </c>
      <c r="AS1498" s="26"/>
    </row>
    <row r="1499" spans="1:45" x14ac:dyDescent="0.2">
      <c r="A1499" s="15" t="str">
        <f>Daten!A1499</f>
        <v>60666</v>
      </c>
      <c r="B1499" s="8" t="str">
        <f>Daten!B1499</f>
        <v>Nestelbach bei Graz</v>
      </c>
      <c r="C1499" s="15">
        <f t="shared" si="591"/>
        <v>6</v>
      </c>
      <c r="D1499" s="10">
        <f>Daten!D1499</f>
        <v>0</v>
      </c>
      <c r="E1499" s="9">
        <f>Daten!E1499</f>
        <v>2634</v>
      </c>
      <c r="F1499" s="9">
        <f>Daten!F1499</f>
        <v>2644</v>
      </c>
      <c r="G1499" s="27">
        <f t="shared" si="592"/>
        <v>-10</v>
      </c>
      <c r="H1499" s="29">
        <f t="shared" si="593"/>
        <v>-3.7821482602118004E-3</v>
      </c>
      <c r="I1499" s="21">
        <f t="shared" si="594"/>
        <v>34.105495641062014</v>
      </c>
      <c r="J1499" s="21">
        <f t="shared" si="595"/>
        <v>-44.105495641062014</v>
      </c>
      <c r="K1499" s="27">
        <f t="shared" si="596"/>
        <v>22052.747820531007</v>
      </c>
      <c r="L1499" s="16">
        <f>Daten!G1499</f>
        <v>375</v>
      </c>
      <c r="M1499" s="16">
        <f>Daten!H1499</f>
        <v>1731</v>
      </c>
      <c r="N1499" s="16">
        <f>Daten!I1499</f>
        <v>528</v>
      </c>
      <c r="O1499" s="28">
        <f t="shared" si="597"/>
        <v>0.52166377816291165</v>
      </c>
      <c r="P1499" s="16">
        <f t="shared" si="598"/>
        <v>957.26334096457811</v>
      </c>
      <c r="Q1499" s="21">
        <f t="shared" si="599"/>
        <v>-54.263340964578106</v>
      </c>
      <c r="R1499" s="27">
        <f t="shared" si="600"/>
        <v>-10852.668192915622</v>
      </c>
      <c r="S1499" s="9">
        <f>Daten!K1499</f>
        <v>10294</v>
      </c>
      <c r="T1499" s="9">
        <f>Daten!L1499</f>
        <v>138215</v>
      </c>
      <c r="U1499" s="9">
        <f>Daten!M1499</f>
        <v>206711</v>
      </c>
      <c r="V1499" s="9">
        <f>Daten!N1499</f>
        <v>500</v>
      </c>
      <c r="W1499" s="9">
        <f>Daten!O1499</f>
        <v>500</v>
      </c>
      <c r="X1499" s="23">
        <f t="shared" si="601"/>
        <v>355220</v>
      </c>
      <c r="Y1499" s="9">
        <f t="shared" si="602"/>
        <v>931690.07220344979</v>
      </c>
      <c r="Z1499" s="21">
        <f t="shared" si="603"/>
        <v>-576470.07220344979</v>
      </c>
      <c r="AA1499" s="27">
        <f t="shared" si="604"/>
        <v>57647.007220344982</v>
      </c>
      <c r="AB1499" s="32">
        <f t="shared" si="605"/>
        <v>68847.086847960367</v>
      </c>
      <c r="AC1499" s="31">
        <f t="shared" si="606"/>
        <v>68847.086847960367</v>
      </c>
      <c r="AG1499" s="26">
        <f t="shared" si="607"/>
        <v>22052.747820531007</v>
      </c>
      <c r="AH1499" s="26">
        <f t="shared" si="608"/>
        <v>57647.007220344982</v>
      </c>
      <c r="AI1499" s="26">
        <f t="shared" si="609"/>
        <v>79699.755040875985</v>
      </c>
      <c r="AJ1499" s="26">
        <f t="shared" si="610"/>
        <v>1</v>
      </c>
      <c r="AK1499" s="26">
        <f t="shared" si="611"/>
        <v>79699.755040875985</v>
      </c>
      <c r="AL1499" s="26">
        <f t="shared" ca="1" si="612"/>
        <v>191858</v>
      </c>
      <c r="AM1499" s="26">
        <f t="shared" ca="1" si="613"/>
        <v>61</v>
      </c>
      <c r="AN1499" s="26">
        <f ca="1">IF(AM1499=0,0,COUNTIF($AM$19:AM1499,C1499*10+1))</f>
        <v>20</v>
      </c>
      <c r="AO1499" s="21">
        <f t="shared" ca="1" si="614"/>
        <v>0</v>
      </c>
      <c r="AP1499" s="33">
        <f t="shared" ca="1" si="615"/>
        <v>191858</v>
      </c>
      <c r="AR1499" s="111">
        <v>86719</v>
      </c>
      <c r="AS1499" s="26"/>
    </row>
    <row r="1500" spans="1:45" x14ac:dyDescent="0.2">
      <c r="A1500" s="15" t="str">
        <f>Daten!A1500</f>
        <v>60667</v>
      </c>
      <c r="B1500" s="8" t="str">
        <f>Daten!B1500</f>
        <v>Raaba-Grambach</v>
      </c>
      <c r="C1500" s="15">
        <f t="shared" si="591"/>
        <v>6</v>
      </c>
      <c r="D1500" s="10">
        <f>Daten!D1500</f>
        <v>0</v>
      </c>
      <c r="E1500" s="9">
        <f>Daten!E1500</f>
        <v>4665</v>
      </c>
      <c r="F1500" s="9">
        <f>Daten!F1500</f>
        <v>4103</v>
      </c>
      <c r="G1500" s="27">
        <f t="shared" si="592"/>
        <v>562</v>
      </c>
      <c r="H1500" s="29">
        <f t="shared" si="593"/>
        <v>0.13697294662442117</v>
      </c>
      <c r="I1500" s="21">
        <f t="shared" si="594"/>
        <v>52.925434423327324</v>
      </c>
      <c r="J1500" s="21">
        <f t="shared" si="595"/>
        <v>509.07456557667268</v>
      </c>
      <c r="K1500" s="27">
        <f t="shared" si="596"/>
        <v>-254537.28278833634</v>
      </c>
      <c r="L1500" s="16">
        <f>Daten!G1500</f>
        <v>757</v>
      </c>
      <c r="M1500" s="16">
        <f>Daten!H1500</f>
        <v>3113</v>
      </c>
      <c r="N1500" s="16">
        <f>Daten!I1500</f>
        <v>795</v>
      </c>
      <c r="O1500" s="28">
        <f t="shared" si="597"/>
        <v>0.49855444908448443</v>
      </c>
      <c r="P1500" s="16">
        <f t="shared" si="598"/>
        <v>1721.5255808334671</v>
      </c>
      <c r="Q1500" s="21">
        <f t="shared" si="599"/>
        <v>-169.52558083346707</v>
      </c>
      <c r="R1500" s="27">
        <f t="shared" si="600"/>
        <v>-33905.116166693413</v>
      </c>
      <c r="S1500" s="9">
        <f>Daten!K1500</f>
        <v>15199</v>
      </c>
      <c r="T1500" s="9">
        <f>Daten!L1500</f>
        <v>507149</v>
      </c>
      <c r="U1500" s="9">
        <f>Daten!M1500</f>
        <v>8875731</v>
      </c>
      <c r="V1500" s="9">
        <f>Daten!N1500</f>
        <v>500</v>
      </c>
      <c r="W1500" s="9">
        <f>Daten!O1500</f>
        <v>500</v>
      </c>
      <c r="X1500" s="23">
        <f t="shared" si="601"/>
        <v>9398079</v>
      </c>
      <c r="Y1500" s="9">
        <f t="shared" si="602"/>
        <v>1650088.9091985929</v>
      </c>
      <c r="Z1500" s="21">
        <f t="shared" si="603"/>
        <v>7747990.0908014067</v>
      </c>
      <c r="AA1500" s="27">
        <f t="shared" si="604"/>
        <v>-774799.00908014074</v>
      </c>
      <c r="AB1500" s="32">
        <f t="shared" si="605"/>
        <v>-1063241.4080351705</v>
      </c>
      <c r="AC1500" s="31">
        <f t="shared" si="606"/>
        <v>0</v>
      </c>
      <c r="AG1500" s="26">
        <f t="shared" si="607"/>
        <v>0</v>
      </c>
      <c r="AH1500" s="26">
        <f t="shared" si="608"/>
        <v>0</v>
      </c>
      <c r="AI1500" s="26">
        <f t="shared" si="609"/>
        <v>0</v>
      </c>
      <c r="AJ1500" s="26">
        <f t="shared" si="610"/>
        <v>1</v>
      </c>
      <c r="AK1500" s="26">
        <f t="shared" si="611"/>
        <v>0</v>
      </c>
      <c r="AL1500" s="26">
        <f t="shared" ca="1" si="612"/>
        <v>0</v>
      </c>
      <c r="AM1500" s="26">
        <f t="shared" ca="1" si="613"/>
        <v>0</v>
      </c>
      <c r="AN1500" s="26">
        <f ca="1">IF(AM1500=0,0,COUNTIF($AM$19:AM1500,C1500*10+1))</f>
        <v>0</v>
      </c>
      <c r="AO1500" s="21">
        <f t="shared" ca="1" si="614"/>
        <v>0</v>
      </c>
      <c r="AP1500" s="33">
        <f t="shared" ca="1" si="615"/>
        <v>0</v>
      </c>
      <c r="AR1500" s="111">
        <v>0</v>
      </c>
      <c r="AS1500" s="26"/>
    </row>
    <row r="1501" spans="1:45" x14ac:dyDescent="0.2">
      <c r="A1501" s="15" t="str">
        <f>Daten!A1501</f>
        <v>60668</v>
      </c>
      <c r="B1501" s="8" t="str">
        <f>Daten!B1501</f>
        <v>Sankt Marein bei Graz</v>
      </c>
      <c r="C1501" s="15">
        <f t="shared" si="591"/>
        <v>6</v>
      </c>
      <c r="D1501" s="10">
        <f>Daten!D1501</f>
        <v>0</v>
      </c>
      <c r="E1501" s="9">
        <f>Daten!E1501</f>
        <v>3751</v>
      </c>
      <c r="F1501" s="9">
        <f>Daten!F1501</f>
        <v>3599</v>
      </c>
      <c r="G1501" s="27">
        <f t="shared" si="592"/>
        <v>152</v>
      </c>
      <c r="H1501" s="29">
        <f t="shared" si="593"/>
        <v>4.2233953876076688E-2</v>
      </c>
      <c r="I1501" s="21">
        <f t="shared" si="594"/>
        <v>46.424235556801129</v>
      </c>
      <c r="J1501" s="21">
        <f t="shared" si="595"/>
        <v>105.57576444319886</v>
      </c>
      <c r="K1501" s="27">
        <f t="shared" si="596"/>
        <v>-52787.88222159943</v>
      </c>
      <c r="L1501" s="16">
        <f>Daten!G1501</f>
        <v>543</v>
      </c>
      <c r="M1501" s="16">
        <f>Daten!H1501</f>
        <v>2512</v>
      </c>
      <c r="N1501" s="16">
        <f>Daten!I1501</f>
        <v>696</v>
      </c>
      <c r="O1501" s="28">
        <f t="shared" si="597"/>
        <v>0.49323248407643311</v>
      </c>
      <c r="P1501" s="16">
        <f t="shared" si="598"/>
        <v>1389.1655184881688</v>
      </c>
      <c r="Q1501" s="21">
        <f t="shared" si="599"/>
        <v>-150.1655184881688</v>
      </c>
      <c r="R1501" s="27">
        <f t="shared" si="600"/>
        <v>-30033.10369763376</v>
      </c>
      <c r="S1501" s="9">
        <f>Daten!K1501</f>
        <v>20487</v>
      </c>
      <c r="T1501" s="9">
        <f>Daten!L1501</f>
        <v>167215</v>
      </c>
      <c r="U1501" s="9">
        <f>Daten!M1501</f>
        <v>181560</v>
      </c>
      <c r="V1501" s="9">
        <f>Daten!N1501</f>
        <v>500</v>
      </c>
      <c r="W1501" s="9">
        <f>Daten!O1501</f>
        <v>500</v>
      </c>
      <c r="X1501" s="23">
        <f t="shared" si="601"/>
        <v>369262</v>
      </c>
      <c r="Y1501" s="9">
        <f t="shared" si="602"/>
        <v>1326791.7467103798</v>
      </c>
      <c r="Z1501" s="21">
        <f t="shared" si="603"/>
        <v>-957529.74671037984</v>
      </c>
      <c r="AA1501" s="27">
        <f t="shared" si="604"/>
        <v>95752.974671037984</v>
      </c>
      <c r="AB1501" s="32">
        <f t="shared" si="605"/>
        <v>12931.988751804791</v>
      </c>
      <c r="AC1501" s="31">
        <f t="shared" si="606"/>
        <v>12931.988751804791</v>
      </c>
      <c r="AG1501" s="26">
        <f t="shared" si="607"/>
        <v>-52787.88222159943</v>
      </c>
      <c r="AH1501" s="26">
        <f t="shared" si="608"/>
        <v>95752.974671037984</v>
      </c>
      <c r="AI1501" s="26">
        <f t="shared" si="609"/>
        <v>42965.092449438554</v>
      </c>
      <c r="AJ1501" s="26">
        <f t="shared" si="610"/>
        <v>1</v>
      </c>
      <c r="AK1501" s="26">
        <f t="shared" si="611"/>
        <v>42965.092449438554</v>
      </c>
      <c r="AL1501" s="26">
        <f t="shared" ca="1" si="612"/>
        <v>103428</v>
      </c>
      <c r="AM1501" s="26">
        <f t="shared" ca="1" si="613"/>
        <v>61</v>
      </c>
      <c r="AN1501" s="26">
        <f ca="1">IF(AM1501=0,0,COUNTIF($AM$19:AM1501,C1501*10+1))</f>
        <v>21</v>
      </c>
      <c r="AO1501" s="21">
        <f t="shared" ca="1" si="614"/>
        <v>0</v>
      </c>
      <c r="AP1501" s="33">
        <f t="shared" ca="1" si="615"/>
        <v>103428</v>
      </c>
      <c r="AR1501" s="111">
        <v>46749</v>
      </c>
      <c r="AS1501" s="26"/>
    </row>
    <row r="1502" spans="1:45" x14ac:dyDescent="0.2">
      <c r="A1502" s="15" t="str">
        <f>Daten!A1502</f>
        <v>60669</v>
      </c>
      <c r="B1502" s="8" t="str">
        <f>Daten!B1502</f>
        <v>Seiersberg-Pirka</v>
      </c>
      <c r="C1502" s="15">
        <f t="shared" si="591"/>
        <v>6</v>
      </c>
      <c r="D1502" s="10">
        <f>Daten!D1502</f>
        <v>0</v>
      </c>
      <c r="E1502" s="9">
        <f>Daten!E1502</f>
        <v>11391</v>
      </c>
      <c r="F1502" s="9">
        <f>Daten!F1502</f>
        <v>10675</v>
      </c>
      <c r="G1502" s="27">
        <f t="shared" si="592"/>
        <v>716</v>
      </c>
      <c r="H1502" s="29">
        <f t="shared" si="593"/>
        <v>6.7072599531615928E-2</v>
      </c>
      <c r="I1502" s="21">
        <f t="shared" si="594"/>
        <v>137.69900377017285</v>
      </c>
      <c r="J1502" s="21">
        <f t="shared" si="595"/>
        <v>578.30099622982721</v>
      </c>
      <c r="K1502" s="27">
        <f t="shared" si="596"/>
        <v>-289150.49811491359</v>
      </c>
      <c r="L1502" s="16">
        <f>Daten!G1502</f>
        <v>1621</v>
      </c>
      <c r="M1502" s="16">
        <f>Daten!H1502</f>
        <v>7851</v>
      </c>
      <c r="N1502" s="16">
        <f>Daten!I1502</f>
        <v>1919</v>
      </c>
      <c r="O1502" s="28">
        <f t="shared" si="597"/>
        <v>0.45089797478028276</v>
      </c>
      <c r="P1502" s="16">
        <f t="shared" si="598"/>
        <v>4341.6952570265175</v>
      </c>
      <c r="Q1502" s="21">
        <f t="shared" si="599"/>
        <v>-801.69525702651754</v>
      </c>
      <c r="R1502" s="27">
        <f t="shared" si="600"/>
        <v>-160339.0514053035</v>
      </c>
      <c r="S1502" s="9">
        <f>Daten!K1502</f>
        <v>8882</v>
      </c>
      <c r="T1502" s="9">
        <f>Daten!L1502</f>
        <v>1338330</v>
      </c>
      <c r="U1502" s="9">
        <f>Daten!M1502</f>
        <v>7511452</v>
      </c>
      <c r="V1502" s="9">
        <f>Daten!N1502</f>
        <v>500</v>
      </c>
      <c r="W1502" s="9">
        <f>Daten!O1502</f>
        <v>500</v>
      </c>
      <c r="X1502" s="23">
        <f t="shared" si="601"/>
        <v>8858664</v>
      </c>
      <c r="Y1502" s="9">
        <f t="shared" si="602"/>
        <v>4029188.159631548</v>
      </c>
      <c r="Z1502" s="21">
        <f t="shared" si="603"/>
        <v>4829475.8403684516</v>
      </c>
      <c r="AA1502" s="27">
        <f t="shared" si="604"/>
        <v>-482947.58403684519</v>
      </c>
      <c r="AB1502" s="32">
        <f t="shared" si="605"/>
        <v>-932437.13355706236</v>
      </c>
      <c r="AC1502" s="31">
        <f t="shared" si="606"/>
        <v>0</v>
      </c>
      <c r="AG1502" s="26">
        <f t="shared" si="607"/>
        <v>0</v>
      </c>
      <c r="AH1502" s="26">
        <f t="shared" si="608"/>
        <v>0</v>
      </c>
      <c r="AI1502" s="26">
        <f t="shared" si="609"/>
        <v>0</v>
      </c>
      <c r="AJ1502" s="26">
        <f t="shared" si="610"/>
        <v>1</v>
      </c>
      <c r="AK1502" s="26">
        <f t="shared" si="611"/>
        <v>0</v>
      </c>
      <c r="AL1502" s="26">
        <f t="shared" ca="1" si="612"/>
        <v>0</v>
      </c>
      <c r="AM1502" s="26">
        <f t="shared" ca="1" si="613"/>
        <v>0</v>
      </c>
      <c r="AN1502" s="26">
        <f ca="1">IF(AM1502=0,0,COUNTIF($AM$19:AM1502,C1502*10+1))</f>
        <v>0</v>
      </c>
      <c r="AO1502" s="21">
        <f t="shared" ca="1" si="614"/>
        <v>0</v>
      </c>
      <c r="AP1502" s="33">
        <f t="shared" ca="1" si="615"/>
        <v>0</v>
      </c>
      <c r="AR1502" s="111">
        <v>0</v>
      </c>
      <c r="AS1502" s="26"/>
    </row>
    <row r="1503" spans="1:45" x14ac:dyDescent="0.2">
      <c r="A1503" s="15" t="str">
        <f>Daten!A1503</f>
        <v>60670</v>
      </c>
      <c r="B1503" s="8" t="str">
        <f>Daten!B1503</f>
        <v>Premstätten</v>
      </c>
      <c r="C1503" s="15">
        <f t="shared" si="591"/>
        <v>6</v>
      </c>
      <c r="D1503" s="10">
        <f>Daten!D1503</f>
        <v>0</v>
      </c>
      <c r="E1503" s="9">
        <f>Daten!E1503</f>
        <v>6327</v>
      </c>
      <c r="F1503" s="9">
        <f>Daten!F1503</f>
        <v>5768</v>
      </c>
      <c r="G1503" s="27">
        <f t="shared" si="592"/>
        <v>559</v>
      </c>
      <c r="H1503" s="29">
        <f t="shared" si="593"/>
        <v>9.6914008321775311E-2</v>
      </c>
      <c r="I1503" s="21">
        <f t="shared" si="594"/>
        <v>74.402609250244211</v>
      </c>
      <c r="J1503" s="21">
        <f t="shared" si="595"/>
        <v>484.59739074975579</v>
      </c>
      <c r="K1503" s="27">
        <f t="shared" si="596"/>
        <v>-242298.69537487789</v>
      </c>
      <c r="L1503" s="16">
        <f>Daten!G1503</f>
        <v>921</v>
      </c>
      <c r="M1503" s="16">
        <f>Daten!H1503</f>
        <v>4239</v>
      </c>
      <c r="N1503" s="16">
        <f>Daten!I1503</f>
        <v>1167</v>
      </c>
      <c r="O1503" s="28">
        <f t="shared" si="597"/>
        <v>0.49256900212314225</v>
      </c>
      <c r="P1503" s="16">
        <f t="shared" si="598"/>
        <v>2344.2168124487848</v>
      </c>
      <c r="Q1503" s="21">
        <f t="shared" si="599"/>
        <v>-256.21681244878482</v>
      </c>
      <c r="R1503" s="27">
        <f t="shared" si="600"/>
        <v>-51243.362489756968</v>
      </c>
      <c r="S1503" s="9">
        <f>Daten!K1503</f>
        <v>16176</v>
      </c>
      <c r="T1503" s="9">
        <f>Daten!L1503</f>
        <v>663774</v>
      </c>
      <c r="U1503" s="9">
        <f>Daten!M1503</f>
        <v>8673213</v>
      </c>
      <c r="V1503" s="9">
        <f>Daten!N1503</f>
        <v>500</v>
      </c>
      <c r="W1503" s="9">
        <f>Daten!O1503</f>
        <v>500</v>
      </c>
      <c r="X1503" s="23">
        <f t="shared" si="601"/>
        <v>9353163</v>
      </c>
      <c r="Y1503" s="9">
        <f t="shared" si="602"/>
        <v>2237966.2440513391</v>
      </c>
      <c r="Z1503" s="21">
        <f t="shared" si="603"/>
        <v>7115196.7559486609</v>
      </c>
      <c r="AA1503" s="27">
        <f t="shared" si="604"/>
        <v>-711519.67559486616</v>
      </c>
      <c r="AB1503" s="32">
        <f t="shared" si="605"/>
        <v>-1005061.7334595011</v>
      </c>
      <c r="AC1503" s="31">
        <f t="shared" si="606"/>
        <v>0</v>
      </c>
      <c r="AG1503" s="26">
        <f t="shared" si="607"/>
        <v>0</v>
      </c>
      <c r="AH1503" s="26">
        <f t="shared" si="608"/>
        <v>0</v>
      </c>
      <c r="AI1503" s="26">
        <f t="shared" si="609"/>
        <v>0</v>
      </c>
      <c r="AJ1503" s="26">
        <f t="shared" si="610"/>
        <v>1</v>
      </c>
      <c r="AK1503" s="26">
        <f t="shared" si="611"/>
        <v>0</v>
      </c>
      <c r="AL1503" s="26">
        <f t="shared" ca="1" si="612"/>
        <v>0</v>
      </c>
      <c r="AM1503" s="26">
        <f t="shared" ca="1" si="613"/>
        <v>0</v>
      </c>
      <c r="AN1503" s="26">
        <f ca="1">IF(AM1503=0,0,COUNTIF($AM$19:AM1503,C1503*10+1))</f>
        <v>0</v>
      </c>
      <c r="AO1503" s="21">
        <f t="shared" ca="1" si="614"/>
        <v>0</v>
      </c>
      <c r="AP1503" s="33">
        <f t="shared" ca="1" si="615"/>
        <v>0</v>
      </c>
      <c r="AR1503" s="111">
        <v>0</v>
      </c>
      <c r="AS1503" s="26"/>
    </row>
    <row r="1504" spans="1:45" x14ac:dyDescent="0.2">
      <c r="A1504" s="15" t="str">
        <f>Daten!A1504</f>
        <v>61001</v>
      </c>
      <c r="B1504" s="8" t="str">
        <f>Daten!B1504</f>
        <v>Allerheiligen bei Wildon</v>
      </c>
      <c r="C1504" s="15">
        <f t="shared" si="591"/>
        <v>6</v>
      </c>
      <c r="D1504" s="10">
        <f>Daten!D1504</f>
        <v>0</v>
      </c>
      <c r="E1504" s="9">
        <f>Daten!E1504</f>
        <v>1528</v>
      </c>
      <c r="F1504" s="9">
        <f>Daten!F1504</f>
        <v>1418</v>
      </c>
      <c r="G1504" s="27">
        <f t="shared" si="592"/>
        <v>110</v>
      </c>
      <c r="H1504" s="29">
        <f t="shared" si="593"/>
        <v>7.7574047954866013E-2</v>
      </c>
      <c r="I1504" s="21">
        <f t="shared" si="594"/>
        <v>18.291071414155045</v>
      </c>
      <c r="J1504" s="21">
        <f t="shared" si="595"/>
        <v>91.708928585844959</v>
      </c>
      <c r="K1504" s="27">
        <f t="shared" si="596"/>
        <v>-45854.464292922479</v>
      </c>
      <c r="L1504" s="16">
        <f>Daten!G1504</f>
        <v>235</v>
      </c>
      <c r="M1504" s="16">
        <f>Daten!H1504</f>
        <v>978</v>
      </c>
      <c r="N1504" s="16">
        <f>Daten!I1504</f>
        <v>315</v>
      </c>
      <c r="O1504" s="28">
        <f t="shared" si="597"/>
        <v>0.56237218813905931</v>
      </c>
      <c r="P1504" s="16">
        <f t="shared" si="598"/>
        <v>540.84549246872177</v>
      </c>
      <c r="Q1504" s="21">
        <f t="shared" si="599"/>
        <v>9.1545075312782274</v>
      </c>
      <c r="R1504" s="27">
        <f t="shared" si="600"/>
        <v>1830.9015062556455</v>
      </c>
      <c r="S1504" s="9">
        <f>Daten!K1504</f>
        <v>11878</v>
      </c>
      <c r="T1504" s="9">
        <f>Daten!L1504</f>
        <v>61488</v>
      </c>
      <c r="U1504" s="9">
        <f>Daten!M1504</f>
        <v>140159</v>
      </c>
      <c r="V1504" s="9">
        <f>Daten!N1504</f>
        <v>500</v>
      </c>
      <c r="W1504" s="9">
        <f>Daten!O1504</f>
        <v>500</v>
      </c>
      <c r="X1504" s="23">
        <f t="shared" si="601"/>
        <v>213525</v>
      </c>
      <c r="Y1504" s="9">
        <f t="shared" si="602"/>
        <v>540479.28258423368</v>
      </c>
      <c r="Z1504" s="21">
        <f t="shared" si="603"/>
        <v>-326954.28258423368</v>
      </c>
      <c r="AA1504" s="27">
        <f t="shared" si="604"/>
        <v>32695.42825842337</v>
      </c>
      <c r="AB1504" s="32">
        <f t="shared" si="605"/>
        <v>-11328.134528243467</v>
      </c>
      <c r="AC1504" s="31">
        <f t="shared" si="606"/>
        <v>0</v>
      </c>
      <c r="AG1504" s="26">
        <f t="shared" si="607"/>
        <v>0</v>
      </c>
      <c r="AH1504" s="26">
        <f t="shared" si="608"/>
        <v>0</v>
      </c>
      <c r="AI1504" s="26">
        <f t="shared" si="609"/>
        <v>0</v>
      </c>
      <c r="AJ1504" s="26">
        <f t="shared" si="610"/>
        <v>1</v>
      </c>
      <c r="AK1504" s="26">
        <f t="shared" si="611"/>
        <v>0</v>
      </c>
      <c r="AL1504" s="26">
        <f t="shared" ca="1" si="612"/>
        <v>0</v>
      </c>
      <c r="AM1504" s="26">
        <f t="shared" ca="1" si="613"/>
        <v>0</v>
      </c>
      <c r="AN1504" s="26">
        <f ca="1">IF(AM1504=0,0,COUNTIF($AM$19:AM1504,C1504*10+1))</f>
        <v>0</v>
      </c>
      <c r="AO1504" s="21">
        <f t="shared" ca="1" si="614"/>
        <v>0</v>
      </c>
      <c r="AP1504" s="33">
        <f t="shared" ca="1" si="615"/>
        <v>0</v>
      </c>
      <c r="AR1504" s="111">
        <v>0</v>
      </c>
      <c r="AS1504" s="26"/>
    </row>
    <row r="1505" spans="1:45" x14ac:dyDescent="0.2">
      <c r="A1505" s="15" t="str">
        <f>Daten!A1505</f>
        <v>61002</v>
      </c>
      <c r="B1505" s="8" t="str">
        <f>Daten!B1505</f>
        <v>Arnfels</v>
      </c>
      <c r="C1505" s="15">
        <f t="shared" si="591"/>
        <v>6</v>
      </c>
      <c r="D1505" s="10">
        <f>Daten!D1505</f>
        <v>0</v>
      </c>
      <c r="E1505" s="9">
        <f>Daten!E1505</f>
        <v>984</v>
      </c>
      <c r="F1505" s="9">
        <f>Daten!F1505</f>
        <v>1073</v>
      </c>
      <c r="G1505" s="27">
        <f t="shared" si="592"/>
        <v>-89</v>
      </c>
      <c r="H1505" s="29">
        <f t="shared" si="593"/>
        <v>-8.2945013979496732E-2</v>
      </c>
      <c r="I1505" s="21">
        <f t="shared" si="594"/>
        <v>13.840845999568662</v>
      </c>
      <c r="J1505" s="21">
        <f t="shared" si="595"/>
        <v>-102.84084599956866</v>
      </c>
      <c r="K1505" s="27">
        <f t="shared" si="596"/>
        <v>51420.422999784329</v>
      </c>
      <c r="L1505" s="16">
        <f>Daten!G1505</f>
        <v>134</v>
      </c>
      <c r="M1505" s="16">
        <f>Daten!H1505</f>
        <v>601</v>
      </c>
      <c r="N1505" s="16">
        <f>Daten!I1505</f>
        <v>249</v>
      </c>
      <c r="O1505" s="28">
        <f t="shared" si="597"/>
        <v>0.63727121464226288</v>
      </c>
      <c r="P1505" s="16">
        <f t="shared" si="598"/>
        <v>332.36006234529833</v>
      </c>
      <c r="Q1505" s="21">
        <f t="shared" si="599"/>
        <v>50.639937654701669</v>
      </c>
      <c r="R1505" s="27">
        <f t="shared" si="600"/>
        <v>10127.987530940334</v>
      </c>
      <c r="S1505" s="9">
        <f>Daten!K1505</f>
        <v>3220</v>
      </c>
      <c r="T1505" s="9">
        <f>Daten!L1505</f>
        <v>68401</v>
      </c>
      <c r="U1505" s="9">
        <f>Daten!M1505</f>
        <v>173224</v>
      </c>
      <c r="V1505" s="9">
        <f>Daten!N1505</f>
        <v>500</v>
      </c>
      <c r="W1505" s="9">
        <f>Daten!O1505</f>
        <v>500</v>
      </c>
      <c r="X1505" s="23">
        <f t="shared" si="601"/>
        <v>244845</v>
      </c>
      <c r="Y1505" s="9">
        <f t="shared" si="602"/>
        <v>348057.33904639131</v>
      </c>
      <c r="Z1505" s="21">
        <f t="shared" si="603"/>
        <v>-103212.33904639131</v>
      </c>
      <c r="AA1505" s="27">
        <f t="shared" si="604"/>
        <v>10321.233904639132</v>
      </c>
      <c r="AB1505" s="32">
        <f t="shared" si="605"/>
        <v>71869.644435363793</v>
      </c>
      <c r="AC1505" s="31">
        <f t="shared" si="606"/>
        <v>71869.644435363793</v>
      </c>
      <c r="AG1505" s="26">
        <f t="shared" si="607"/>
        <v>51420.422999784329</v>
      </c>
      <c r="AH1505" s="26">
        <f t="shared" si="608"/>
        <v>10321.233904639132</v>
      </c>
      <c r="AI1505" s="26">
        <f t="shared" si="609"/>
        <v>61741.656904423464</v>
      </c>
      <c r="AJ1505" s="26">
        <f t="shared" si="610"/>
        <v>1</v>
      </c>
      <c r="AK1505" s="26">
        <f t="shared" si="611"/>
        <v>61741.656904423464</v>
      </c>
      <c r="AL1505" s="26">
        <f t="shared" ca="1" si="612"/>
        <v>148628</v>
      </c>
      <c r="AM1505" s="26">
        <f t="shared" ca="1" si="613"/>
        <v>61</v>
      </c>
      <c r="AN1505" s="26">
        <f ca="1">IF(AM1505=0,0,COUNTIF($AM$19:AM1505,C1505*10+1))</f>
        <v>22</v>
      </c>
      <c r="AO1505" s="21">
        <f t="shared" ca="1" si="614"/>
        <v>0</v>
      </c>
      <c r="AP1505" s="33">
        <f t="shared" ca="1" si="615"/>
        <v>148628</v>
      </c>
      <c r="AR1505" s="111">
        <v>67179</v>
      </c>
      <c r="AS1505" s="26"/>
    </row>
    <row r="1506" spans="1:45" x14ac:dyDescent="0.2">
      <c r="A1506" s="15" t="str">
        <f>Daten!A1506</f>
        <v>61007</v>
      </c>
      <c r="B1506" s="8" t="str">
        <f>Daten!B1506</f>
        <v>Empersdorf</v>
      </c>
      <c r="C1506" s="15">
        <f t="shared" si="591"/>
        <v>6</v>
      </c>
      <c r="D1506" s="10">
        <f>Daten!D1506</f>
        <v>0</v>
      </c>
      <c r="E1506" s="9">
        <f>Daten!E1506</f>
        <v>1418</v>
      </c>
      <c r="F1506" s="9">
        <f>Daten!F1506</f>
        <v>1332</v>
      </c>
      <c r="G1506" s="27">
        <f t="shared" si="592"/>
        <v>86</v>
      </c>
      <c r="H1506" s="29">
        <f t="shared" si="593"/>
        <v>6.4564564564564567E-2</v>
      </c>
      <c r="I1506" s="21">
        <f t="shared" si="594"/>
        <v>17.181739861533512</v>
      </c>
      <c r="J1506" s="21">
        <f t="shared" si="595"/>
        <v>68.818260138466485</v>
      </c>
      <c r="K1506" s="27">
        <f t="shared" si="596"/>
        <v>-34409.130069233244</v>
      </c>
      <c r="L1506" s="16">
        <f>Daten!G1506</f>
        <v>203</v>
      </c>
      <c r="M1506" s="16">
        <f>Daten!H1506</f>
        <v>949</v>
      </c>
      <c r="N1506" s="16">
        <f>Daten!I1506</f>
        <v>266</v>
      </c>
      <c r="O1506" s="28">
        <f t="shared" si="597"/>
        <v>0.49420442571127504</v>
      </c>
      <c r="P1506" s="16">
        <f t="shared" si="598"/>
        <v>524.80815168999686</v>
      </c>
      <c r="Q1506" s="21">
        <f t="shared" si="599"/>
        <v>-55.808151689996862</v>
      </c>
      <c r="R1506" s="27">
        <f t="shared" si="600"/>
        <v>-11161.630337999373</v>
      </c>
      <c r="S1506" s="9">
        <f>Daten!K1506</f>
        <v>6306</v>
      </c>
      <c r="T1506" s="9">
        <f>Daten!L1506</f>
        <v>61147</v>
      </c>
      <c r="U1506" s="9">
        <f>Daten!M1506</f>
        <v>177042</v>
      </c>
      <c r="V1506" s="9">
        <f>Daten!N1506</f>
        <v>500</v>
      </c>
      <c r="W1506" s="9">
        <f>Daten!O1506</f>
        <v>500</v>
      </c>
      <c r="X1506" s="23">
        <f t="shared" si="601"/>
        <v>244495</v>
      </c>
      <c r="Y1506" s="9">
        <f t="shared" si="602"/>
        <v>501570.43370709638</v>
      </c>
      <c r="Z1506" s="21">
        <f t="shared" si="603"/>
        <v>-257075.43370709638</v>
      </c>
      <c r="AA1506" s="27">
        <f t="shared" si="604"/>
        <v>25707.543370709638</v>
      </c>
      <c r="AB1506" s="32">
        <f t="shared" si="605"/>
        <v>-19863.217036522983</v>
      </c>
      <c r="AC1506" s="31">
        <f t="shared" si="606"/>
        <v>0</v>
      </c>
      <c r="AG1506" s="26">
        <f t="shared" si="607"/>
        <v>0</v>
      </c>
      <c r="AH1506" s="26">
        <f t="shared" si="608"/>
        <v>0</v>
      </c>
      <c r="AI1506" s="26">
        <f t="shared" si="609"/>
        <v>0</v>
      </c>
      <c r="AJ1506" s="26">
        <f t="shared" si="610"/>
        <v>1</v>
      </c>
      <c r="AK1506" s="26">
        <f t="shared" si="611"/>
        <v>0</v>
      </c>
      <c r="AL1506" s="26">
        <f t="shared" ca="1" si="612"/>
        <v>0</v>
      </c>
      <c r="AM1506" s="26">
        <f t="shared" ca="1" si="613"/>
        <v>0</v>
      </c>
      <c r="AN1506" s="26">
        <f ca="1">IF(AM1506=0,0,COUNTIF($AM$19:AM1506,C1506*10+1))</f>
        <v>0</v>
      </c>
      <c r="AO1506" s="21">
        <f t="shared" ca="1" si="614"/>
        <v>0</v>
      </c>
      <c r="AP1506" s="33">
        <f t="shared" ca="1" si="615"/>
        <v>0</v>
      </c>
      <c r="AR1506" s="111">
        <v>0</v>
      </c>
      <c r="AS1506" s="26"/>
    </row>
    <row r="1507" spans="1:45" x14ac:dyDescent="0.2">
      <c r="A1507" s="15" t="str">
        <f>Daten!A1507</f>
        <v>61008</v>
      </c>
      <c r="B1507" s="8" t="str">
        <f>Daten!B1507</f>
        <v>Gabersdorf</v>
      </c>
      <c r="C1507" s="15">
        <f t="shared" si="591"/>
        <v>6</v>
      </c>
      <c r="D1507" s="10">
        <f>Daten!D1507</f>
        <v>0</v>
      </c>
      <c r="E1507" s="9">
        <f>Daten!E1507</f>
        <v>1232</v>
      </c>
      <c r="F1507" s="9">
        <f>Daten!F1507</f>
        <v>1171</v>
      </c>
      <c r="G1507" s="27">
        <f t="shared" si="592"/>
        <v>61</v>
      </c>
      <c r="H1507" s="29">
        <f t="shared" si="593"/>
        <v>5.2092228864218618E-2</v>
      </c>
      <c r="I1507" s="21">
        <f t="shared" si="594"/>
        <v>15.1049680013932</v>
      </c>
      <c r="J1507" s="21">
        <f t="shared" si="595"/>
        <v>45.895031998606797</v>
      </c>
      <c r="K1507" s="27">
        <f t="shared" si="596"/>
        <v>-22947.515999303399</v>
      </c>
      <c r="L1507" s="16">
        <f>Daten!G1507</f>
        <v>189</v>
      </c>
      <c r="M1507" s="16">
        <f>Daten!H1507</f>
        <v>853</v>
      </c>
      <c r="N1507" s="16">
        <f>Daten!I1507</f>
        <v>190</v>
      </c>
      <c r="O1507" s="28">
        <f t="shared" si="597"/>
        <v>0.44431418522860494</v>
      </c>
      <c r="P1507" s="16">
        <f t="shared" si="598"/>
        <v>471.71902359490764</v>
      </c>
      <c r="Q1507" s="21">
        <f t="shared" si="599"/>
        <v>-92.71902359490764</v>
      </c>
      <c r="R1507" s="27">
        <f t="shared" si="600"/>
        <v>-18543.804718981526</v>
      </c>
      <c r="S1507" s="9">
        <f>Daten!K1507</f>
        <v>10015</v>
      </c>
      <c r="T1507" s="9">
        <f>Daten!L1507</f>
        <v>90747</v>
      </c>
      <c r="U1507" s="9">
        <f>Daten!M1507</f>
        <v>620158</v>
      </c>
      <c r="V1507" s="9">
        <f>Daten!N1507</f>
        <v>500</v>
      </c>
      <c r="W1507" s="9">
        <f>Daten!O1507</f>
        <v>500</v>
      </c>
      <c r="X1507" s="23">
        <f t="shared" si="601"/>
        <v>720920</v>
      </c>
      <c r="Y1507" s="9">
        <f t="shared" si="602"/>
        <v>435779.10742393706</v>
      </c>
      <c r="Z1507" s="21">
        <f t="shared" si="603"/>
        <v>285140.89257606294</v>
      </c>
      <c r="AA1507" s="27">
        <f t="shared" si="604"/>
        <v>-28514.089257606294</v>
      </c>
      <c r="AB1507" s="32">
        <f t="shared" si="605"/>
        <v>-70005.40997589122</v>
      </c>
      <c r="AC1507" s="31">
        <f t="shared" si="606"/>
        <v>0</v>
      </c>
      <c r="AG1507" s="26">
        <f t="shared" si="607"/>
        <v>0</v>
      </c>
      <c r="AH1507" s="26">
        <f t="shared" si="608"/>
        <v>0</v>
      </c>
      <c r="AI1507" s="26">
        <f t="shared" si="609"/>
        <v>0</v>
      </c>
      <c r="AJ1507" s="26">
        <f t="shared" si="610"/>
        <v>1</v>
      </c>
      <c r="AK1507" s="26">
        <f t="shared" si="611"/>
        <v>0</v>
      </c>
      <c r="AL1507" s="26">
        <f t="shared" ca="1" si="612"/>
        <v>0</v>
      </c>
      <c r="AM1507" s="26">
        <f t="shared" ca="1" si="613"/>
        <v>0</v>
      </c>
      <c r="AN1507" s="26">
        <f ca="1">IF(AM1507=0,0,COUNTIF($AM$19:AM1507,C1507*10+1))</f>
        <v>0</v>
      </c>
      <c r="AO1507" s="21">
        <f t="shared" ca="1" si="614"/>
        <v>0</v>
      </c>
      <c r="AP1507" s="33">
        <f t="shared" ca="1" si="615"/>
        <v>0</v>
      </c>
      <c r="AR1507" s="111">
        <v>0</v>
      </c>
      <c r="AS1507" s="26"/>
    </row>
    <row r="1508" spans="1:45" x14ac:dyDescent="0.2">
      <c r="A1508" s="15" t="str">
        <f>Daten!A1508</f>
        <v>61012</v>
      </c>
      <c r="B1508" s="8" t="str">
        <f>Daten!B1508</f>
        <v>Gralla</v>
      </c>
      <c r="C1508" s="15">
        <f t="shared" si="591"/>
        <v>6</v>
      </c>
      <c r="D1508" s="10">
        <f>Daten!D1508</f>
        <v>0</v>
      </c>
      <c r="E1508" s="9">
        <f>Daten!E1508</f>
        <v>2556</v>
      </c>
      <c r="F1508" s="9">
        <f>Daten!F1508</f>
        <v>2247</v>
      </c>
      <c r="G1508" s="27">
        <f t="shared" si="592"/>
        <v>309</v>
      </c>
      <c r="H1508" s="29">
        <f t="shared" si="593"/>
        <v>0.13751668891855809</v>
      </c>
      <c r="I1508" s="21">
        <f t="shared" si="594"/>
        <v>28.984511613262612</v>
      </c>
      <c r="J1508" s="21">
        <f t="shared" si="595"/>
        <v>280.01548838673739</v>
      </c>
      <c r="K1508" s="27">
        <f t="shared" si="596"/>
        <v>-140007.74419336871</v>
      </c>
      <c r="L1508" s="16">
        <f>Daten!G1508</f>
        <v>420</v>
      </c>
      <c r="M1508" s="16">
        <f>Daten!H1508</f>
        <v>1823</v>
      </c>
      <c r="N1508" s="16">
        <f>Daten!I1508</f>
        <v>313</v>
      </c>
      <c r="O1508" s="28">
        <f t="shared" si="597"/>
        <v>0.40208447613823367</v>
      </c>
      <c r="P1508" s="16">
        <f t="shared" si="598"/>
        <v>1008.1404220557052</v>
      </c>
      <c r="Q1508" s="21">
        <f t="shared" si="599"/>
        <v>-275.14042205570524</v>
      </c>
      <c r="R1508" s="27">
        <f t="shared" si="600"/>
        <v>-55028.084411141048</v>
      </c>
      <c r="S1508" s="9">
        <f>Daten!K1508</f>
        <v>5523</v>
      </c>
      <c r="T1508" s="9">
        <f>Daten!L1508</f>
        <v>191161</v>
      </c>
      <c r="U1508" s="9">
        <f>Daten!M1508</f>
        <v>775947</v>
      </c>
      <c r="V1508" s="9">
        <f>Daten!N1508</f>
        <v>500</v>
      </c>
      <c r="W1508" s="9">
        <f>Daten!O1508</f>
        <v>500</v>
      </c>
      <c r="X1508" s="23">
        <f t="shared" si="601"/>
        <v>972631</v>
      </c>
      <c r="Y1508" s="9">
        <f t="shared" si="602"/>
        <v>904100.16118147981</v>
      </c>
      <c r="Z1508" s="21">
        <f t="shared" si="603"/>
        <v>68530.838818520191</v>
      </c>
      <c r="AA1508" s="27">
        <f t="shared" si="604"/>
        <v>-6853.0838818520197</v>
      </c>
      <c r="AB1508" s="32">
        <f t="shared" si="605"/>
        <v>-201888.91248636178</v>
      </c>
      <c r="AC1508" s="31">
        <f t="shared" si="606"/>
        <v>0</v>
      </c>
      <c r="AG1508" s="26">
        <f t="shared" si="607"/>
        <v>0</v>
      </c>
      <c r="AH1508" s="26">
        <f t="shared" si="608"/>
        <v>0</v>
      </c>
      <c r="AI1508" s="26">
        <f t="shared" si="609"/>
        <v>0</v>
      </c>
      <c r="AJ1508" s="26">
        <f t="shared" si="610"/>
        <v>1</v>
      </c>
      <c r="AK1508" s="26">
        <f t="shared" si="611"/>
        <v>0</v>
      </c>
      <c r="AL1508" s="26">
        <f t="shared" ca="1" si="612"/>
        <v>0</v>
      </c>
      <c r="AM1508" s="26">
        <f t="shared" ca="1" si="613"/>
        <v>0</v>
      </c>
      <c r="AN1508" s="26">
        <f ca="1">IF(AM1508=0,0,COUNTIF($AM$19:AM1508,C1508*10+1))</f>
        <v>0</v>
      </c>
      <c r="AO1508" s="21">
        <f t="shared" ca="1" si="614"/>
        <v>0</v>
      </c>
      <c r="AP1508" s="33">
        <f t="shared" ca="1" si="615"/>
        <v>0</v>
      </c>
      <c r="AR1508" s="111">
        <v>0</v>
      </c>
      <c r="AS1508" s="26"/>
    </row>
    <row r="1509" spans="1:45" x14ac:dyDescent="0.2">
      <c r="A1509" s="15" t="str">
        <f>Daten!A1509</f>
        <v>61013</v>
      </c>
      <c r="B1509" s="8" t="str">
        <f>Daten!B1509</f>
        <v>Großklein</v>
      </c>
      <c r="C1509" s="15">
        <f t="shared" si="591"/>
        <v>6</v>
      </c>
      <c r="D1509" s="10">
        <f>Daten!D1509</f>
        <v>0</v>
      </c>
      <c r="E1509" s="9">
        <f>Daten!E1509</f>
        <v>2248</v>
      </c>
      <c r="F1509" s="9">
        <f>Daten!F1509</f>
        <v>2256</v>
      </c>
      <c r="G1509" s="27">
        <f t="shared" si="592"/>
        <v>-8</v>
      </c>
      <c r="H1509" s="29">
        <f t="shared" si="593"/>
        <v>-3.5460992907801418E-3</v>
      </c>
      <c r="I1509" s="21">
        <f t="shared" si="594"/>
        <v>29.100604450164866</v>
      </c>
      <c r="J1509" s="21">
        <f t="shared" si="595"/>
        <v>-37.100604450164866</v>
      </c>
      <c r="K1509" s="27">
        <f t="shared" si="596"/>
        <v>18550.302225082432</v>
      </c>
      <c r="L1509" s="16">
        <f>Daten!G1509</f>
        <v>288</v>
      </c>
      <c r="M1509" s="16">
        <f>Daten!H1509</f>
        <v>1507</v>
      </c>
      <c r="N1509" s="16">
        <f>Daten!I1509</f>
        <v>453</v>
      </c>
      <c r="O1509" s="28">
        <f t="shared" si="597"/>
        <v>0.49170537491705374</v>
      </c>
      <c r="P1509" s="16">
        <f t="shared" si="598"/>
        <v>833.3887087427031</v>
      </c>
      <c r="Q1509" s="21">
        <f t="shared" si="599"/>
        <v>-92.388708742703102</v>
      </c>
      <c r="R1509" s="27">
        <f t="shared" si="600"/>
        <v>-18477.741748540619</v>
      </c>
      <c r="S1509" s="9">
        <f>Daten!K1509</f>
        <v>10744</v>
      </c>
      <c r="T1509" s="9">
        <f>Daten!L1509</f>
        <v>100890</v>
      </c>
      <c r="U1509" s="9">
        <f>Daten!M1509</f>
        <v>307193</v>
      </c>
      <c r="V1509" s="9">
        <f>Daten!N1509</f>
        <v>500</v>
      </c>
      <c r="W1509" s="9">
        <f>Daten!O1509</f>
        <v>500</v>
      </c>
      <c r="X1509" s="23">
        <f t="shared" si="601"/>
        <v>418827</v>
      </c>
      <c r="Y1509" s="9">
        <f t="shared" si="602"/>
        <v>795155.38432549557</v>
      </c>
      <c r="Z1509" s="21">
        <f t="shared" si="603"/>
        <v>-376328.38432549557</v>
      </c>
      <c r="AA1509" s="27">
        <f t="shared" si="604"/>
        <v>37632.838432549557</v>
      </c>
      <c r="AB1509" s="32">
        <f t="shared" si="605"/>
        <v>37705.398909091367</v>
      </c>
      <c r="AC1509" s="31">
        <f t="shared" si="606"/>
        <v>37705.398909091367</v>
      </c>
      <c r="AG1509" s="26">
        <f t="shared" si="607"/>
        <v>18550.302225082432</v>
      </c>
      <c r="AH1509" s="26">
        <f t="shared" si="608"/>
        <v>37632.838432549557</v>
      </c>
      <c r="AI1509" s="26">
        <f t="shared" si="609"/>
        <v>56183.140657631986</v>
      </c>
      <c r="AJ1509" s="26">
        <f t="shared" si="610"/>
        <v>1</v>
      </c>
      <c r="AK1509" s="26">
        <f t="shared" si="611"/>
        <v>56183.140657631986</v>
      </c>
      <c r="AL1509" s="26">
        <f t="shared" ca="1" si="612"/>
        <v>135248</v>
      </c>
      <c r="AM1509" s="26">
        <f t="shared" ca="1" si="613"/>
        <v>61</v>
      </c>
      <c r="AN1509" s="26">
        <f ca="1">IF(AM1509=0,0,COUNTIF($AM$19:AM1509,C1509*10+1))</f>
        <v>23</v>
      </c>
      <c r="AO1509" s="21">
        <f t="shared" ca="1" si="614"/>
        <v>0</v>
      </c>
      <c r="AP1509" s="33">
        <f t="shared" ca="1" si="615"/>
        <v>135248</v>
      </c>
      <c r="AR1509" s="111">
        <v>61132</v>
      </c>
      <c r="AS1509" s="26"/>
    </row>
    <row r="1510" spans="1:45" x14ac:dyDescent="0.2">
      <c r="A1510" s="15" t="str">
        <f>Daten!A1510</f>
        <v>61016</v>
      </c>
      <c r="B1510" s="8" t="str">
        <f>Daten!B1510</f>
        <v>Heimschuh</v>
      </c>
      <c r="C1510" s="15">
        <f t="shared" si="591"/>
        <v>6</v>
      </c>
      <c r="D1510" s="10">
        <f>Daten!D1510</f>
        <v>0</v>
      </c>
      <c r="E1510" s="9">
        <f>Daten!E1510</f>
        <v>1947</v>
      </c>
      <c r="F1510" s="9">
        <f>Daten!F1510</f>
        <v>2003</v>
      </c>
      <c r="G1510" s="27">
        <f t="shared" si="592"/>
        <v>-56</v>
      </c>
      <c r="H1510" s="29">
        <f t="shared" si="593"/>
        <v>-2.7958062905641536E-2</v>
      </c>
      <c r="I1510" s="21">
        <f t="shared" si="594"/>
        <v>25.837105812801518</v>
      </c>
      <c r="J1510" s="21">
        <f t="shared" si="595"/>
        <v>-81.837105812801525</v>
      </c>
      <c r="K1510" s="27">
        <f t="shared" si="596"/>
        <v>40918.552906400764</v>
      </c>
      <c r="L1510" s="16">
        <f>Daten!G1510</f>
        <v>280</v>
      </c>
      <c r="M1510" s="16">
        <f>Daten!H1510</f>
        <v>1266</v>
      </c>
      <c r="N1510" s="16">
        <f>Daten!I1510</f>
        <v>401</v>
      </c>
      <c r="O1510" s="28">
        <f t="shared" si="597"/>
        <v>0.53791469194312791</v>
      </c>
      <c r="P1510" s="16">
        <f t="shared" si="598"/>
        <v>700.11287675398944</v>
      </c>
      <c r="Q1510" s="21">
        <f t="shared" si="599"/>
        <v>-19.11287675398944</v>
      </c>
      <c r="R1510" s="27">
        <f t="shared" si="600"/>
        <v>-3822.5753507978879</v>
      </c>
      <c r="S1510" s="9">
        <f>Daten!K1510</f>
        <v>11442</v>
      </c>
      <c r="T1510" s="9">
        <f>Daten!L1510</f>
        <v>108436</v>
      </c>
      <c r="U1510" s="9">
        <f>Daten!M1510</f>
        <v>207542</v>
      </c>
      <c r="V1510" s="9">
        <f>Daten!N1510</f>
        <v>500</v>
      </c>
      <c r="W1510" s="9">
        <f>Daten!O1510</f>
        <v>500</v>
      </c>
      <c r="X1510" s="23">
        <f t="shared" si="601"/>
        <v>327420</v>
      </c>
      <c r="Y1510" s="9">
        <f t="shared" si="602"/>
        <v>688686.62512532913</v>
      </c>
      <c r="Z1510" s="21">
        <f t="shared" si="603"/>
        <v>-361266.62512532913</v>
      </c>
      <c r="AA1510" s="27">
        <f t="shared" si="604"/>
        <v>36126.662512532916</v>
      </c>
      <c r="AB1510" s="32">
        <f t="shared" si="605"/>
        <v>73222.640068135792</v>
      </c>
      <c r="AC1510" s="31">
        <f t="shared" si="606"/>
        <v>73222.640068135792</v>
      </c>
      <c r="AG1510" s="26">
        <f t="shared" si="607"/>
        <v>40918.552906400764</v>
      </c>
      <c r="AH1510" s="26">
        <f t="shared" si="608"/>
        <v>36126.662512532916</v>
      </c>
      <c r="AI1510" s="26">
        <f t="shared" si="609"/>
        <v>77045.215418933687</v>
      </c>
      <c r="AJ1510" s="26">
        <f t="shared" si="610"/>
        <v>1</v>
      </c>
      <c r="AK1510" s="26">
        <f t="shared" si="611"/>
        <v>77045.215418933687</v>
      </c>
      <c r="AL1510" s="26">
        <f t="shared" ca="1" si="612"/>
        <v>185468</v>
      </c>
      <c r="AM1510" s="26">
        <f t="shared" ca="1" si="613"/>
        <v>61</v>
      </c>
      <c r="AN1510" s="26">
        <f ca="1">IF(AM1510=0,0,COUNTIF($AM$19:AM1510,C1510*10+1))</f>
        <v>24</v>
      </c>
      <c r="AO1510" s="21">
        <f t="shared" ca="1" si="614"/>
        <v>0</v>
      </c>
      <c r="AP1510" s="33">
        <f t="shared" ca="1" si="615"/>
        <v>185468</v>
      </c>
      <c r="AR1510" s="111">
        <v>83831</v>
      </c>
      <c r="AS1510" s="26"/>
    </row>
    <row r="1511" spans="1:45" x14ac:dyDescent="0.2">
      <c r="A1511" s="15" t="str">
        <f>Daten!A1511</f>
        <v>61017</v>
      </c>
      <c r="B1511" s="8" t="str">
        <f>Daten!B1511</f>
        <v>Hengsberg</v>
      </c>
      <c r="C1511" s="15">
        <f t="shared" si="591"/>
        <v>6</v>
      </c>
      <c r="D1511" s="10">
        <f>Daten!D1511</f>
        <v>0</v>
      </c>
      <c r="E1511" s="9">
        <f>Daten!E1511</f>
        <v>1493</v>
      </c>
      <c r="F1511" s="9">
        <f>Daten!F1511</f>
        <v>1465</v>
      </c>
      <c r="G1511" s="27">
        <f t="shared" si="592"/>
        <v>28</v>
      </c>
      <c r="H1511" s="29">
        <f t="shared" si="593"/>
        <v>1.9112627986348121E-2</v>
      </c>
      <c r="I1511" s="21">
        <f t="shared" si="594"/>
        <v>18.897334006866814</v>
      </c>
      <c r="J1511" s="21">
        <f t="shared" si="595"/>
        <v>9.1026659931331864</v>
      </c>
      <c r="K1511" s="27">
        <f t="shared" si="596"/>
        <v>-4551.3329965665935</v>
      </c>
      <c r="L1511" s="16">
        <f>Daten!G1511</f>
        <v>248</v>
      </c>
      <c r="M1511" s="16">
        <f>Daten!H1511</f>
        <v>997</v>
      </c>
      <c r="N1511" s="16">
        <f>Daten!I1511</f>
        <v>248</v>
      </c>
      <c r="O1511" s="28">
        <f t="shared" si="597"/>
        <v>0.49749247743229691</v>
      </c>
      <c r="P1511" s="16">
        <f t="shared" si="598"/>
        <v>551.35271573754153</v>
      </c>
      <c r="Q1511" s="21">
        <f t="shared" si="599"/>
        <v>-55.35271573754153</v>
      </c>
      <c r="R1511" s="27">
        <f t="shared" si="600"/>
        <v>-11070.543147508306</v>
      </c>
      <c r="S1511" s="9">
        <f>Daten!K1511</f>
        <v>8821</v>
      </c>
      <c r="T1511" s="9">
        <f>Daten!L1511</f>
        <v>55119</v>
      </c>
      <c r="U1511" s="9">
        <f>Daten!M1511</f>
        <v>112301</v>
      </c>
      <c r="V1511" s="9">
        <f>Daten!N1511</f>
        <v>500</v>
      </c>
      <c r="W1511" s="9">
        <f>Daten!O1511</f>
        <v>500</v>
      </c>
      <c r="X1511" s="23">
        <f t="shared" si="601"/>
        <v>176241</v>
      </c>
      <c r="Y1511" s="9">
        <f t="shared" si="602"/>
        <v>528099.19430514448</v>
      </c>
      <c r="Z1511" s="21">
        <f t="shared" si="603"/>
        <v>-351858.19430514448</v>
      </c>
      <c r="AA1511" s="27">
        <f t="shared" si="604"/>
        <v>35185.81943051445</v>
      </c>
      <c r="AB1511" s="32">
        <f t="shared" si="605"/>
        <v>19563.943286439549</v>
      </c>
      <c r="AC1511" s="31">
        <f t="shared" si="606"/>
        <v>19563.943286439549</v>
      </c>
      <c r="AG1511" s="26">
        <f t="shared" si="607"/>
        <v>-4551.3329965665935</v>
      </c>
      <c r="AH1511" s="26">
        <f t="shared" si="608"/>
        <v>35185.81943051445</v>
      </c>
      <c r="AI1511" s="26">
        <f t="shared" si="609"/>
        <v>30634.486433947855</v>
      </c>
      <c r="AJ1511" s="26">
        <f t="shared" si="610"/>
        <v>1</v>
      </c>
      <c r="AK1511" s="26">
        <f t="shared" si="611"/>
        <v>30634.486433947855</v>
      </c>
      <c r="AL1511" s="26">
        <f t="shared" ca="1" si="612"/>
        <v>73745</v>
      </c>
      <c r="AM1511" s="26">
        <f t="shared" ca="1" si="613"/>
        <v>61</v>
      </c>
      <c r="AN1511" s="26">
        <f ca="1">IF(AM1511=0,0,COUNTIF($AM$19:AM1511,C1511*10+1))</f>
        <v>25</v>
      </c>
      <c r="AO1511" s="21">
        <f t="shared" ca="1" si="614"/>
        <v>0</v>
      </c>
      <c r="AP1511" s="33">
        <f t="shared" ca="1" si="615"/>
        <v>73745</v>
      </c>
      <c r="AR1511" s="111">
        <v>33332</v>
      </c>
      <c r="AS1511" s="26"/>
    </row>
    <row r="1512" spans="1:45" x14ac:dyDescent="0.2">
      <c r="A1512" s="15" t="str">
        <f>Daten!A1512</f>
        <v>61019</v>
      </c>
      <c r="B1512" s="8" t="str">
        <f>Daten!B1512</f>
        <v>Kitzeck im Sausal</v>
      </c>
      <c r="C1512" s="15">
        <f t="shared" si="591"/>
        <v>6</v>
      </c>
      <c r="D1512" s="10">
        <f>Daten!D1512</f>
        <v>0</v>
      </c>
      <c r="E1512" s="9">
        <f>Daten!E1512</f>
        <v>1234</v>
      </c>
      <c r="F1512" s="9">
        <f>Daten!F1512</f>
        <v>1251</v>
      </c>
      <c r="G1512" s="27">
        <f t="shared" si="592"/>
        <v>-17</v>
      </c>
      <c r="H1512" s="29">
        <f t="shared" si="593"/>
        <v>-1.3589128697042365E-2</v>
      </c>
      <c r="I1512" s="21">
        <f t="shared" si="594"/>
        <v>16.13690432941323</v>
      </c>
      <c r="J1512" s="21">
        <f t="shared" si="595"/>
        <v>-33.136904329413227</v>
      </c>
      <c r="K1512" s="27">
        <f t="shared" si="596"/>
        <v>16568.452164706614</v>
      </c>
      <c r="L1512" s="16">
        <f>Daten!G1512</f>
        <v>162</v>
      </c>
      <c r="M1512" s="16">
        <f>Daten!H1512</f>
        <v>797</v>
      </c>
      <c r="N1512" s="16">
        <f>Daten!I1512</f>
        <v>275</v>
      </c>
      <c r="O1512" s="28">
        <f t="shared" si="597"/>
        <v>0.54830614805520705</v>
      </c>
      <c r="P1512" s="16">
        <f t="shared" si="598"/>
        <v>440.75036553943886</v>
      </c>
      <c r="Q1512" s="21">
        <f t="shared" si="599"/>
        <v>-3.7503655394388602</v>
      </c>
      <c r="R1512" s="27">
        <f t="shared" si="600"/>
        <v>-750.07310788777204</v>
      </c>
      <c r="S1512" s="9">
        <f>Daten!K1512</f>
        <v>7441</v>
      </c>
      <c r="T1512" s="9">
        <f>Daten!L1512</f>
        <v>56626</v>
      </c>
      <c r="U1512" s="9">
        <f>Daten!M1512</f>
        <v>517083</v>
      </c>
      <c r="V1512" s="9">
        <f>Daten!N1512</f>
        <v>500</v>
      </c>
      <c r="W1512" s="9">
        <f>Daten!O1512</f>
        <v>500</v>
      </c>
      <c r="X1512" s="23">
        <f t="shared" si="601"/>
        <v>581150</v>
      </c>
      <c r="Y1512" s="9">
        <f t="shared" si="602"/>
        <v>436486.54103988502</v>
      </c>
      <c r="Z1512" s="21">
        <f t="shared" si="603"/>
        <v>144663.45896011498</v>
      </c>
      <c r="AA1512" s="27">
        <f t="shared" si="604"/>
        <v>-14466.345896011499</v>
      </c>
      <c r="AB1512" s="32">
        <f t="shared" si="605"/>
        <v>1352.0331608073429</v>
      </c>
      <c r="AC1512" s="31">
        <f t="shared" si="606"/>
        <v>1352.0331608073429</v>
      </c>
      <c r="AG1512" s="26">
        <f t="shared" si="607"/>
        <v>16568.452164706614</v>
      </c>
      <c r="AH1512" s="26">
        <f t="shared" si="608"/>
        <v>-14466.345896011499</v>
      </c>
      <c r="AI1512" s="26">
        <f t="shared" si="609"/>
        <v>2102.1062686951154</v>
      </c>
      <c r="AJ1512" s="26">
        <f t="shared" si="610"/>
        <v>1</v>
      </c>
      <c r="AK1512" s="26">
        <f t="shared" si="611"/>
        <v>0</v>
      </c>
      <c r="AL1512" s="26">
        <f t="shared" ca="1" si="612"/>
        <v>0</v>
      </c>
      <c r="AM1512" s="26">
        <f t="shared" ca="1" si="613"/>
        <v>0</v>
      </c>
      <c r="AN1512" s="26">
        <f ca="1">IF(AM1512=0,0,COUNTIF($AM$19:AM1512,C1512*10+1))</f>
        <v>0</v>
      </c>
      <c r="AO1512" s="21">
        <f t="shared" ca="1" si="614"/>
        <v>0</v>
      </c>
      <c r="AP1512" s="33">
        <f t="shared" ca="1" si="615"/>
        <v>0</v>
      </c>
      <c r="AR1512" s="111">
        <v>0</v>
      </c>
      <c r="AS1512" s="26"/>
    </row>
    <row r="1513" spans="1:45" x14ac:dyDescent="0.2">
      <c r="A1513" s="15" t="str">
        <f>Daten!A1513</f>
        <v>61020</v>
      </c>
      <c r="B1513" s="8" t="str">
        <f>Daten!B1513</f>
        <v>Lang</v>
      </c>
      <c r="C1513" s="15">
        <f t="shared" si="591"/>
        <v>6</v>
      </c>
      <c r="D1513" s="10">
        <f>Daten!D1513</f>
        <v>0</v>
      </c>
      <c r="E1513" s="9">
        <f>Daten!E1513</f>
        <v>1339</v>
      </c>
      <c r="F1513" s="9">
        <f>Daten!F1513</f>
        <v>1268</v>
      </c>
      <c r="G1513" s="27">
        <f t="shared" si="592"/>
        <v>71</v>
      </c>
      <c r="H1513" s="29">
        <f t="shared" si="593"/>
        <v>5.5993690851735015E-2</v>
      </c>
      <c r="I1513" s="21">
        <f t="shared" si="594"/>
        <v>16.356190799117485</v>
      </c>
      <c r="J1513" s="21">
        <f t="shared" si="595"/>
        <v>54.643809200882515</v>
      </c>
      <c r="K1513" s="27">
        <f t="shared" si="596"/>
        <v>-27321.904600441259</v>
      </c>
      <c r="L1513" s="16">
        <f>Daten!G1513</f>
        <v>204</v>
      </c>
      <c r="M1513" s="16">
        <f>Daten!H1513</f>
        <v>921</v>
      </c>
      <c r="N1513" s="16">
        <f>Daten!I1513</f>
        <v>214</v>
      </c>
      <c r="O1513" s="28">
        <f t="shared" si="597"/>
        <v>0.45385450597176979</v>
      </c>
      <c r="P1513" s="16">
        <f t="shared" si="598"/>
        <v>509.3238226622625</v>
      </c>
      <c r="Q1513" s="21">
        <f t="shared" si="599"/>
        <v>-91.323822662262501</v>
      </c>
      <c r="R1513" s="27">
        <f t="shared" si="600"/>
        <v>-18264.7645324525</v>
      </c>
      <c r="S1513" s="9">
        <f>Daten!K1513</f>
        <v>10491</v>
      </c>
      <c r="T1513" s="9">
        <f>Daten!L1513</f>
        <v>65405</v>
      </c>
      <c r="U1513" s="9">
        <f>Daten!M1513</f>
        <v>330113</v>
      </c>
      <c r="V1513" s="9">
        <f>Daten!N1513</f>
        <v>500</v>
      </c>
      <c r="W1513" s="9">
        <f>Daten!O1513</f>
        <v>500</v>
      </c>
      <c r="X1513" s="23">
        <f t="shared" si="601"/>
        <v>406009</v>
      </c>
      <c r="Y1513" s="9">
        <f t="shared" si="602"/>
        <v>473626.80587715236</v>
      </c>
      <c r="Z1513" s="21">
        <f t="shared" si="603"/>
        <v>-67617.805877152365</v>
      </c>
      <c r="AA1513" s="27">
        <f t="shared" si="604"/>
        <v>6761.7805877152368</v>
      </c>
      <c r="AB1513" s="32">
        <f t="shared" si="605"/>
        <v>-38824.888545178525</v>
      </c>
      <c r="AC1513" s="31">
        <f t="shared" si="606"/>
        <v>0</v>
      </c>
      <c r="AG1513" s="26">
        <f t="shared" si="607"/>
        <v>0</v>
      </c>
      <c r="AH1513" s="26">
        <f t="shared" si="608"/>
        <v>0</v>
      </c>
      <c r="AI1513" s="26">
        <f t="shared" si="609"/>
        <v>0</v>
      </c>
      <c r="AJ1513" s="26">
        <f t="shared" si="610"/>
        <v>1</v>
      </c>
      <c r="AK1513" s="26">
        <f t="shared" si="611"/>
        <v>0</v>
      </c>
      <c r="AL1513" s="26">
        <f t="shared" ca="1" si="612"/>
        <v>0</v>
      </c>
      <c r="AM1513" s="26">
        <f t="shared" ca="1" si="613"/>
        <v>0</v>
      </c>
      <c r="AN1513" s="26">
        <f ca="1">IF(AM1513=0,0,COUNTIF($AM$19:AM1513,C1513*10+1))</f>
        <v>0</v>
      </c>
      <c r="AO1513" s="21">
        <f t="shared" ca="1" si="614"/>
        <v>0</v>
      </c>
      <c r="AP1513" s="33">
        <f t="shared" ca="1" si="615"/>
        <v>0</v>
      </c>
      <c r="AR1513" s="111">
        <v>0</v>
      </c>
      <c r="AS1513" s="26"/>
    </row>
    <row r="1514" spans="1:45" x14ac:dyDescent="0.2">
      <c r="A1514" s="15" t="str">
        <f>Daten!A1514</f>
        <v>61021</v>
      </c>
      <c r="B1514" s="8" t="str">
        <f>Daten!B1514</f>
        <v>Lebring-Sankt Margarethen</v>
      </c>
      <c r="C1514" s="15">
        <f t="shared" si="591"/>
        <v>6</v>
      </c>
      <c r="D1514" s="10">
        <f>Daten!D1514</f>
        <v>0</v>
      </c>
      <c r="E1514" s="9">
        <f>Daten!E1514</f>
        <v>2200</v>
      </c>
      <c r="F1514" s="9">
        <f>Daten!F1514</f>
        <v>2139</v>
      </c>
      <c r="G1514" s="27">
        <f t="shared" si="592"/>
        <v>61</v>
      </c>
      <c r="H1514" s="29">
        <f t="shared" si="593"/>
        <v>2.8517999064983639E-2</v>
      </c>
      <c r="I1514" s="21">
        <f t="shared" si="594"/>
        <v>27.591397570435571</v>
      </c>
      <c r="J1514" s="21">
        <f t="shared" si="595"/>
        <v>33.408602429564425</v>
      </c>
      <c r="K1514" s="27">
        <f t="shared" si="596"/>
        <v>-16704.301214782212</v>
      </c>
      <c r="L1514" s="16">
        <f>Daten!G1514</f>
        <v>305</v>
      </c>
      <c r="M1514" s="16">
        <f>Daten!H1514</f>
        <v>1473</v>
      </c>
      <c r="N1514" s="16">
        <f>Daten!I1514</f>
        <v>422</v>
      </c>
      <c r="O1514" s="28">
        <f t="shared" si="597"/>
        <v>0.49355057705363203</v>
      </c>
      <c r="P1514" s="16">
        <f t="shared" si="598"/>
        <v>814.58630920902567</v>
      </c>
      <c r="Q1514" s="21">
        <f t="shared" si="599"/>
        <v>-87.586309209025671</v>
      </c>
      <c r="R1514" s="27">
        <f t="shared" si="600"/>
        <v>-17517.261841805135</v>
      </c>
      <c r="S1514" s="9">
        <f>Daten!K1514</f>
        <v>1151</v>
      </c>
      <c r="T1514" s="9">
        <f>Daten!L1514</f>
        <v>175372</v>
      </c>
      <c r="U1514" s="9">
        <f>Daten!M1514</f>
        <v>1870719</v>
      </c>
      <c r="V1514" s="9">
        <f>Daten!N1514</f>
        <v>500</v>
      </c>
      <c r="W1514" s="9">
        <f>Daten!O1514</f>
        <v>500</v>
      </c>
      <c r="X1514" s="23">
        <f t="shared" si="601"/>
        <v>2047242</v>
      </c>
      <c r="Y1514" s="9">
        <f t="shared" si="602"/>
        <v>778176.97754274472</v>
      </c>
      <c r="Z1514" s="21">
        <f t="shared" si="603"/>
        <v>1269065.0224572553</v>
      </c>
      <c r="AA1514" s="27">
        <f t="shared" si="604"/>
        <v>-126906.50224572554</v>
      </c>
      <c r="AB1514" s="32">
        <f t="shared" si="605"/>
        <v>-161128.0653023129</v>
      </c>
      <c r="AC1514" s="31">
        <f t="shared" si="606"/>
        <v>0</v>
      </c>
      <c r="AG1514" s="26">
        <f t="shared" si="607"/>
        <v>0</v>
      </c>
      <c r="AH1514" s="26">
        <f t="shared" si="608"/>
        <v>0</v>
      </c>
      <c r="AI1514" s="26">
        <f t="shared" si="609"/>
        <v>0</v>
      </c>
      <c r="AJ1514" s="26">
        <f t="shared" si="610"/>
        <v>1</v>
      </c>
      <c r="AK1514" s="26">
        <f t="shared" si="611"/>
        <v>0</v>
      </c>
      <c r="AL1514" s="26">
        <f t="shared" ca="1" si="612"/>
        <v>0</v>
      </c>
      <c r="AM1514" s="26">
        <f t="shared" ca="1" si="613"/>
        <v>0</v>
      </c>
      <c r="AN1514" s="26">
        <f ca="1">IF(AM1514=0,0,COUNTIF($AM$19:AM1514,C1514*10+1))</f>
        <v>0</v>
      </c>
      <c r="AO1514" s="21">
        <f t="shared" ca="1" si="614"/>
        <v>0</v>
      </c>
      <c r="AP1514" s="33">
        <f t="shared" ca="1" si="615"/>
        <v>0</v>
      </c>
      <c r="AR1514" s="111">
        <v>0</v>
      </c>
      <c r="AS1514" s="26"/>
    </row>
    <row r="1515" spans="1:45" x14ac:dyDescent="0.2">
      <c r="A1515" s="15" t="str">
        <f>Daten!A1515</f>
        <v>61024</v>
      </c>
      <c r="B1515" s="8" t="str">
        <f>Daten!B1515</f>
        <v>Oberhaag</v>
      </c>
      <c r="C1515" s="15">
        <f t="shared" si="591"/>
        <v>6</v>
      </c>
      <c r="D1515" s="10">
        <f>Daten!D1515</f>
        <v>0</v>
      </c>
      <c r="E1515" s="9">
        <f>Daten!E1515</f>
        <v>2069</v>
      </c>
      <c r="F1515" s="9">
        <f>Daten!F1515</f>
        <v>2216</v>
      </c>
      <c r="G1515" s="27">
        <f t="shared" si="592"/>
        <v>-147</v>
      </c>
      <c r="H1515" s="29">
        <f t="shared" si="593"/>
        <v>-6.6335740072202165E-2</v>
      </c>
      <c r="I1515" s="21">
        <f t="shared" si="594"/>
        <v>28.584636286154851</v>
      </c>
      <c r="J1515" s="21">
        <f t="shared" si="595"/>
        <v>-175.58463628615485</v>
      </c>
      <c r="K1515" s="27">
        <f t="shared" si="596"/>
        <v>87792.318143077428</v>
      </c>
      <c r="L1515" s="16">
        <f>Daten!G1515</f>
        <v>285</v>
      </c>
      <c r="M1515" s="16">
        <f>Daten!H1515</f>
        <v>1324</v>
      </c>
      <c r="N1515" s="16">
        <f>Daten!I1515</f>
        <v>460</v>
      </c>
      <c r="O1515" s="28">
        <f t="shared" si="597"/>
        <v>0.56268882175226587</v>
      </c>
      <c r="P1515" s="16">
        <f t="shared" si="598"/>
        <v>732.18755831143926</v>
      </c>
      <c r="Q1515" s="21">
        <f t="shared" si="599"/>
        <v>12.812441688560739</v>
      </c>
      <c r="R1515" s="27">
        <f t="shared" si="600"/>
        <v>2562.4883377121478</v>
      </c>
      <c r="S1515" s="9">
        <f>Daten!K1515</f>
        <v>16910</v>
      </c>
      <c r="T1515" s="9">
        <f>Daten!L1515</f>
        <v>78457</v>
      </c>
      <c r="U1515" s="9">
        <f>Daten!M1515</f>
        <v>196862</v>
      </c>
      <c r="V1515" s="9">
        <f>Daten!N1515</f>
        <v>500</v>
      </c>
      <c r="W1515" s="9">
        <f>Daten!O1515</f>
        <v>500</v>
      </c>
      <c r="X1515" s="23">
        <f t="shared" si="601"/>
        <v>292229</v>
      </c>
      <c r="Y1515" s="9">
        <f t="shared" si="602"/>
        <v>731840.07569815405</v>
      </c>
      <c r="Z1515" s="21">
        <f t="shared" si="603"/>
        <v>-439611.07569815405</v>
      </c>
      <c r="AA1515" s="27">
        <f t="shared" si="604"/>
        <v>43961.107569815409</v>
      </c>
      <c r="AB1515" s="32">
        <f t="shared" si="605"/>
        <v>134315.91405060497</v>
      </c>
      <c r="AC1515" s="31">
        <f t="shared" si="606"/>
        <v>134315.91405060497</v>
      </c>
      <c r="AG1515" s="26">
        <f t="shared" si="607"/>
        <v>87792.318143077428</v>
      </c>
      <c r="AH1515" s="26">
        <f t="shared" si="608"/>
        <v>43961.107569815409</v>
      </c>
      <c r="AI1515" s="26">
        <f t="shared" si="609"/>
        <v>131753.42571289284</v>
      </c>
      <c r="AJ1515" s="26">
        <f t="shared" si="610"/>
        <v>1</v>
      </c>
      <c r="AK1515" s="26">
        <f t="shared" si="611"/>
        <v>131753.42571289284</v>
      </c>
      <c r="AL1515" s="26">
        <f t="shared" ca="1" si="612"/>
        <v>317165</v>
      </c>
      <c r="AM1515" s="26">
        <f t="shared" ca="1" si="613"/>
        <v>61</v>
      </c>
      <c r="AN1515" s="26">
        <f ca="1">IF(AM1515=0,0,COUNTIF($AM$19:AM1515,C1515*10+1))</f>
        <v>26</v>
      </c>
      <c r="AO1515" s="21">
        <f t="shared" ca="1" si="614"/>
        <v>0</v>
      </c>
      <c r="AP1515" s="33">
        <f t="shared" ca="1" si="615"/>
        <v>317165</v>
      </c>
      <c r="AR1515" s="111">
        <v>143358</v>
      </c>
      <c r="AS1515" s="26"/>
    </row>
    <row r="1516" spans="1:45" x14ac:dyDescent="0.2">
      <c r="A1516" s="15" t="str">
        <f>Daten!A1516</f>
        <v>61027</v>
      </c>
      <c r="B1516" s="8" t="str">
        <f>Daten!B1516</f>
        <v>Ragnitz</v>
      </c>
      <c r="C1516" s="15">
        <f t="shared" si="591"/>
        <v>6</v>
      </c>
      <c r="D1516" s="10">
        <f>Daten!D1516</f>
        <v>0</v>
      </c>
      <c r="E1516" s="9">
        <f>Daten!E1516</f>
        <v>1520</v>
      </c>
      <c r="F1516" s="9">
        <f>Daten!F1516</f>
        <v>1451</v>
      </c>
      <c r="G1516" s="27">
        <f t="shared" si="592"/>
        <v>69</v>
      </c>
      <c r="H1516" s="29">
        <f t="shared" si="593"/>
        <v>4.755341144038594E-2</v>
      </c>
      <c r="I1516" s="21">
        <f t="shared" si="594"/>
        <v>18.716745149463307</v>
      </c>
      <c r="J1516" s="21">
        <f t="shared" si="595"/>
        <v>50.283254850536693</v>
      </c>
      <c r="K1516" s="27">
        <f t="shared" si="596"/>
        <v>-25141.627425268347</v>
      </c>
      <c r="L1516" s="16">
        <f>Daten!G1516</f>
        <v>209</v>
      </c>
      <c r="M1516" s="16">
        <f>Daten!H1516</f>
        <v>1017</v>
      </c>
      <c r="N1516" s="16">
        <f>Daten!I1516</f>
        <v>294</v>
      </c>
      <c r="O1516" s="28">
        <f t="shared" si="597"/>
        <v>0.49459193706981319</v>
      </c>
      <c r="P1516" s="16">
        <f t="shared" si="598"/>
        <v>562.41295075735172</v>
      </c>
      <c r="Q1516" s="21">
        <f t="shared" si="599"/>
        <v>-59.412950757351723</v>
      </c>
      <c r="R1516" s="27">
        <f t="shared" si="600"/>
        <v>-11882.590151470344</v>
      </c>
      <c r="S1516" s="9">
        <f>Daten!K1516</f>
        <v>13884</v>
      </c>
      <c r="T1516" s="9">
        <f>Daten!L1516</f>
        <v>77946</v>
      </c>
      <c r="U1516" s="9">
        <f>Daten!M1516</f>
        <v>356627</v>
      </c>
      <c r="V1516" s="9">
        <f>Daten!N1516</f>
        <v>500</v>
      </c>
      <c r="W1516" s="9">
        <f>Daten!O1516</f>
        <v>500</v>
      </c>
      <c r="X1516" s="23">
        <f t="shared" si="601"/>
        <v>448457</v>
      </c>
      <c r="Y1516" s="9">
        <f t="shared" si="602"/>
        <v>537649.54812044185</v>
      </c>
      <c r="Z1516" s="21">
        <f t="shared" si="603"/>
        <v>-89192.548120441847</v>
      </c>
      <c r="AA1516" s="27">
        <f t="shared" si="604"/>
        <v>8919.2548120441843</v>
      </c>
      <c r="AB1516" s="32">
        <f t="shared" si="605"/>
        <v>-28104.962764694508</v>
      </c>
      <c r="AC1516" s="31">
        <f t="shared" si="606"/>
        <v>0</v>
      </c>
      <c r="AG1516" s="26">
        <f t="shared" si="607"/>
        <v>0</v>
      </c>
      <c r="AH1516" s="26">
        <f t="shared" si="608"/>
        <v>0</v>
      </c>
      <c r="AI1516" s="26">
        <f t="shared" si="609"/>
        <v>0</v>
      </c>
      <c r="AJ1516" s="26">
        <f t="shared" si="610"/>
        <v>1</v>
      </c>
      <c r="AK1516" s="26">
        <f t="shared" si="611"/>
        <v>0</v>
      </c>
      <c r="AL1516" s="26">
        <f t="shared" ca="1" si="612"/>
        <v>0</v>
      </c>
      <c r="AM1516" s="26">
        <f t="shared" ca="1" si="613"/>
        <v>0</v>
      </c>
      <c r="AN1516" s="26">
        <f ca="1">IF(AM1516=0,0,COUNTIF($AM$19:AM1516,C1516*10+1))</f>
        <v>0</v>
      </c>
      <c r="AO1516" s="21">
        <f t="shared" ca="1" si="614"/>
        <v>0</v>
      </c>
      <c r="AP1516" s="33">
        <f t="shared" ca="1" si="615"/>
        <v>0</v>
      </c>
      <c r="AR1516" s="111">
        <v>0</v>
      </c>
      <c r="AS1516" s="26"/>
    </row>
    <row r="1517" spans="1:45" x14ac:dyDescent="0.2">
      <c r="A1517" s="15" t="str">
        <f>Daten!A1517</f>
        <v>61030</v>
      </c>
      <c r="B1517" s="8" t="str">
        <f>Daten!B1517</f>
        <v>Sankt Andrä-Höch</v>
      </c>
      <c r="C1517" s="15">
        <f t="shared" si="591"/>
        <v>6</v>
      </c>
      <c r="D1517" s="10">
        <f>Daten!D1517</f>
        <v>0</v>
      </c>
      <c r="E1517" s="9">
        <f>Daten!E1517</f>
        <v>1729</v>
      </c>
      <c r="F1517" s="9">
        <f>Daten!F1517</f>
        <v>1732</v>
      </c>
      <c r="G1517" s="27">
        <f t="shared" si="592"/>
        <v>-3</v>
      </c>
      <c r="H1517" s="29">
        <f t="shared" si="593"/>
        <v>-1.7321016166281756E-3</v>
      </c>
      <c r="I1517" s="21">
        <f t="shared" si="594"/>
        <v>22.341421501633665</v>
      </c>
      <c r="J1517" s="21">
        <f t="shared" si="595"/>
        <v>-25.341421501633665</v>
      </c>
      <c r="K1517" s="27">
        <f t="shared" si="596"/>
        <v>12670.710750816832</v>
      </c>
      <c r="L1517" s="16">
        <f>Daten!G1517</f>
        <v>205</v>
      </c>
      <c r="M1517" s="16">
        <f>Daten!H1517</f>
        <v>1154</v>
      </c>
      <c r="N1517" s="16">
        <f>Daten!I1517</f>
        <v>370</v>
      </c>
      <c r="O1517" s="28">
        <f t="shared" si="597"/>
        <v>0.49826689774696709</v>
      </c>
      <c r="P1517" s="16">
        <f t="shared" si="598"/>
        <v>638.17556064305199</v>
      </c>
      <c r="Q1517" s="21">
        <f t="shared" si="599"/>
        <v>-63.175560643051995</v>
      </c>
      <c r="R1517" s="27">
        <f t="shared" si="600"/>
        <v>-12635.112128610399</v>
      </c>
      <c r="S1517" s="9">
        <f>Daten!K1517</f>
        <v>8818</v>
      </c>
      <c r="T1517" s="9">
        <f>Daten!L1517</f>
        <v>88401</v>
      </c>
      <c r="U1517" s="9">
        <f>Daten!M1517</f>
        <v>125075</v>
      </c>
      <c r="V1517" s="9">
        <f>Daten!N1517</f>
        <v>500</v>
      </c>
      <c r="W1517" s="9">
        <f>Daten!O1517</f>
        <v>500</v>
      </c>
      <c r="X1517" s="23">
        <f t="shared" si="601"/>
        <v>222294</v>
      </c>
      <c r="Y1517" s="9">
        <f t="shared" si="602"/>
        <v>611576.36098700261</v>
      </c>
      <c r="Z1517" s="21">
        <f t="shared" si="603"/>
        <v>-389282.36098700261</v>
      </c>
      <c r="AA1517" s="27">
        <f t="shared" si="604"/>
        <v>38928.236098700261</v>
      </c>
      <c r="AB1517" s="32">
        <f t="shared" si="605"/>
        <v>38963.834720906692</v>
      </c>
      <c r="AC1517" s="31">
        <f t="shared" si="606"/>
        <v>38963.834720906692</v>
      </c>
      <c r="AG1517" s="26">
        <f t="shared" si="607"/>
        <v>12670.710750816832</v>
      </c>
      <c r="AH1517" s="26">
        <f t="shared" si="608"/>
        <v>38928.236098700261</v>
      </c>
      <c r="AI1517" s="26">
        <f t="shared" si="609"/>
        <v>51598.946849517095</v>
      </c>
      <c r="AJ1517" s="26">
        <f t="shared" si="610"/>
        <v>1</v>
      </c>
      <c r="AK1517" s="26">
        <f t="shared" si="611"/>
        <v>51598.946849517095</v>
      </c>
      <c r="AL1517" s="26">
        <f t="shared" ca="1" si="612"/>
        <v>124212</v>
      </c>
      <c r="AM1517" s="26">
        <f t="shared" ca="1" si="613"/>
        <v>61</v>
      </c>
      <c r="AN1517" s="26">
        <f ca="1">IF(AM1517=0,0,COUNTIF($AM$19:AM1517,C1517*10+1))</f>
        <v>27</v>
      </c>
      <c r="AO1517" s="21">
        <f t="shared" ca="1" si="614"/>
        <v>0</v>
      </c>
      <c r="AP1517" s="33">
        <f t="shared" ca="1" si="615"/>
        <v>124212</v>
      </c>
      <c r="AR1517" s="111">
        <v>56143</v>
      </c>
      <c r="AS1517" s="26"/>
    </row>
    <row r="1518" spans="1:45" x14ac:dyDescent="0.2">
      <c r="A1518" s="15" t="str">
        <f>Daten!A1518</f>
        <v>61032</v>
      </c>
      <c r="B1518" s="8" t="str">
        <f>Daten!B1518</f>
        <v>Sankt Johann im Saggautal</v>
      </c>
      <c r="C1518" s="15">
        <f t="shared" si="591"/>
        <v>6</v>
      </c>
      <c r="D1518" s="10">
        <f>Daten!D1518</f>
        <v>0</v>
      </c>
      <c r="E1518" s="9">
        <f>Daten!E1518</f>
        <v>1999</v>
      </c>
      <c r="F1518" s="9">
        <f>Daten!F1518</f>
        <v>2010</v>
      </c>
      <c r="G1518" s="27">
        <f t="shared" si="592"/>
        <v>-11</v>
      </c>
      <c r="H1518" s="29">
        <f t="shared" si="593"/>
        <v>-5.4726368159203984E-3</v>
      </c>
      <c r="I1518" s="21">
        <f t="shared" si="594"/>
        <v>25.927400241503271</v>
      </c>
      <c r="J1518" s="21">
        <f t="shared" si="595"/>
        <v>-36.927400241503271</v>
      </c>
      <c r="K1518" s="27">
        <f t="shared" si="596"/>
        <v>18463.700120751637</v>
      </c>
      <c r="L1518" s="16">
        <f>Daten!G1518</f>
        <v>267</v>
      </c>
      <c r="M1518" s="16">
        <f>Daten!H1518</f>
        <v>1315</v>
      </c>
      <c r="N1518" s="16">
        <f>Daten!I1518</f>
        <v>417</v>
      </c>
      <c r="O1518" s="28">
        <f t="shared" si="597"/>
        <v>0.52015209125475281</v>
      </c>
      <c r="P1518" s="16">
        <f t="shared" si="598"/>
        <v>727.21045255252466</v>
      </c>
      <c r="Q1518" s="21">
        <f t="shared" si="599"/>
        <v>-43.210452552524657</v>
      </c>
      <c r="R1518" s="27">
        <f t="shared" si="600"/>
        <v>-8642.0905105049314</v>
      </c>
      <c r="S1518" s="9">
        <f>Daten!K1518</f>
        <v>12288</v>
      </c>
      <c r="T1518" s="9">
        <f>Daten!L1518</f>
        <v>90282</v>
      </c>
      <c r="U1518" s="9">
        <f>Daten!M1518</f>
        <v>161494</v>
      </c>
      <c r="V1518" s="9">
        <f>Daten!N1518</f>
        <v>500</v>
      </c>
      <c r="W1518" s="9">
        <f>Daten!O1518</f>
        <v>500</v>
      </c>
      <c r="X1518" s="23">
        <f t="shared" si="601"/>
        <v>264064</v>
      </c>
      <c r="Y1518" s="9">
        <f t="shared" si="602"/>
        <v>707079.89913997578</v>
      </c>
      <c r="Z1518" s="21">
        <f t="shared" si="603"/>
        <v>-443015.89913997578</v>
      </c>
      <c r="AA1518" s="27">
        <f t="shared" si="604"/>
        <v>44301.589913997581</v>
      </c>
      <c r="AB1518" s="32">
        <f t="shared" si="605"/>
        <v>54123.199524244286</v>
      </c>
      <c r="AC1518" s="31">
        <f t="shared" si="606"/>
        <v>54123.199524244286</v>
      </c>
      <c r="AG1518" s="26">
        <f t="shared" si="607"/>
        <v>18463.700120751637</v>
      </c>
      <c r="AH1518" s="26">
        <f t="shared" si="608"/>
        <v>44301.589913997581</v>
      </c>
      <c r="AI1518" s="26">
        <f t="shared" si="609"/>
        <v>62765.290034749218</v>
      </c>
      <c r="AJ1518" s="26">
        <f t="shared" si="610"/>
        <v>1</v>
      </c>
      <c r="AK1518" s="26">
        <f t="shared" si="611"/>
        <v>62765.290034749218</v>
      </c>
      <c r="AL1518" s="26">
        <f t="shared" ca="1" si="612"/>
        <v>151093</v>
      </c>
      <c r="AM1518" s="26">
        <f t="shared" ca="1" si="613"/>
        <v>61</v>
      </c>
      <c r="AN1518" s="26">
        <f ca="1">IF(AM1518=0,0,COUNTIF($AM$19:AM1518,C1518*10+1))</f>
        <v>28</v>
      </c>
      <c r="AO1518" s="21">
        <f t="shared" ca="1" si="614"/>
        <v>0</v>
      </c>
      <c r="AP1518" s="33">
        <f t="shared" ca="1" si="615"/>
        <v>151093</v>
      </c>
      <c r="AR1518" s="111">
        <v>68294</v>
      </c>
      <c r="AS1518" s="26"/>
    </row>
    <row r="1519" spans="1:45" x14ac:dyDescent="0.2">
      <c r="A1519" s="15" t="str">
        <f>Daten!A1519</f>
        <v>61033</v>
      </c>
      <c r="B1519" s="8" t="str">
        <f>Daten!B1519</f>
        <v>Sankt Nikolai im Sausal</v>
      </c>
      <c r="C1519" s="15">
        <f t="shared" si="591"/>
        <v>6</v>
      </c>
      <c r="D1519" s="10">
        <f>Daten!D1519</f>
        <v>0</v>
      </c>
      <c r="E1519" s="9">
        <f>Daten!E1519</f>
        <v>2291</v>
      </c>
      <c r="F1519" s="9">
        <f>Daten!F1519</f>
        <v>2209</v>
      </c>
      <c r="G1519" s="27">
        <f t="shared" si="592"/>
        <v>82</v>
      </c>
      <c r="H1519" s="29">
        <f t="shared" si="593"/>
        <v>3.7120869171570849E-2</v>
      </c>
      <c r="I1519" s="21">
        <f t="shared" si="594"/>
        <v>28.494341857453097</v>
      </c>
      <c r="J1519" s="21">
        <f t="shared" si="595"/>
        <v>53.505658142546906</v>
      </c>
      <c r="K1519" s="27">
        <f t="shared" si="596"/>
        <v>-26752.829071273452</v>
      </c>
      <c r="L1519" s="16">
        <f>Daten!G1519</f>
        <v>309</v>
      </c>
      <c r="M1519" s="16">
        <f>Daten!H1519</f>
        <v>1496</v>
      </c>
      <c r="N1519" s="16">
        <f>Daten!I1519</f>
        <v>486</v>
      </c>
      <c r="O1519" s="28">
        <f t="shared" si="597"/>
        <v>0.5314171122994652</v>
      </c>
      <c r="P1519" s="16">
        <f t="shared" si="598"/>
        <v>827.30557948180751</v>
      </c>
      <c r="Q1519" s="21">
        <f t="shared" si="599"/>
        <v>-32.305579481807513</v>
      </c>
      <c r="R1519" s="27">
        <f t="shared" si="600"/>
        <v>-6461.1158963615026</v>
      </c>
      <c r="S1519" s="9">
        <f>Daten!K1519</f>
        <v>13577</v>
      </c>
      <c r="T1519" s="9">
        <f>Daten!L1519</f>
        <v>103164</v>
      </c>
      <c r="U1519" s="9">
        <f>Daten!M1519</f>
        <v>190763</v>
      </c>
      <c r="V1519" s="9">
        <f>Daten!N1519</f>
        <v>500</v>
      </c>
      <c r="W1519" s="9">
        <f>Daten!O1519</f>
        <v>500</v>
      </c>
      <c r="X1519" s="23">
        <f t="shared" si="601"/>
        <v>307504</v>
      </c>
      <c r="Y1519" s="9">
        <f t="shared" si="602"/>
        <v>810365.20706837648</v>
      </c>
      <c r="Z1519" s="21">
        <f t="shared" si="603"/>
        <v>-502861.20706837648</v>
      </c>
      <c r="AA1519" s="27">
        <f t="shared" si="604"/>
        <v>50286.120706837653</v>
      </c>
      <c r="AB1519" s="32">
        <f t="shared" si="605"/>
        <v>17072.175739202699</v>
      </c>
      <c r="AC1519" s="31">
        <f t="shared" si="606"/>
        <v>17072.175739202699</v>
      </c>
      <c r="AG1519" s="26">
        <f t="shared" si="607"/>
        <v>-26752.829071273452</v>
      </c>
      <c r="AH1519" s="26">
        <f t="shared" si="608"/>
        <v>50286.120706837653</v>
      </c>
      <c r="AI1519" s="26">
        <f t="shared" si="609"/>
        <v>23533.291635564201</v>
      </c>
      <c r="AJ1519" s="26">
        <f t="shared" si="610"/>
        <v>1</v>
      </c>
      <c r="AK1519" s="26">
        <f t="shared" si="611"/>
        <v>23533.291635564201</v>
      </c>
      <c r="AL1519" s="26">
        <f t="shared" ca="1" si="612"/>
        <v>56651</v>
      </c>
      <c r="AM1519" s="26">
        <f t="shared" ca="1" si="613"/>
        <v>61</v>
      </c>
      <c r="AN1519" s="26">
        <f ca="1">IF(AM1519=0,0,COUNTIF($AM$19:AM1519,C1519*10+1))</f>
        <v>29</v>
      </c>
      <c r="AO1519" s="21">
        <f t="shared" ca="1" si="614"/>
        <v>0</v>
      </c>
      <c r="AP1519" s="33">
        <f t="shared" ca="1" si="615"/>
        <v>56651</v>
      </c>
      <c r="AR1519" s="111">
        <v>25606</v>
      </c>
      <c r="AS1519" s="26"/>
    </row>
    <row r="1520" spans="1:45" x14ac:dyDescent="0.2">
      <c r="A1520" s="15" t="str">
        <f>Daten!A1520</f>
        <v>61043</v>
      </c>
      <c r="B1520" s="8" t="str">
        <f>Daten!B1520</f>
        <v>Tillmitsch</v>
      </c>
      <c r="C1520" s="15">
        <f t="shared" si="591"/>
        <v>6</v>
      </c>
      <c r="D1520" s="10">
        <f>Daten!D1520</f>
        <v>0</v>
      </c>
      <c r="E1520" s="9">
        <f>Daten!E1520</f>
        <v>3364</v>
      </c>
      <c r="F1520" s="9">
        <f>Daten!F1520</f>
        <v>3202</v>
      </c>
      <c r="G1520" s="27">
        <f t="shared" si="592"/>
        <v>162</v>
      </c>
      <c r="H1520" s="29">
        <f t="shared" si="593"/>
        <v>5.0593379138038727E-2</v>
      </c>
      <c r="I1520" s="21">
        <f t="shared" si="594"/>
        <v>41.303251529001727</v>
      </c>
      <c r="J1520" s="21">
        <f t="shared" si="595"/>
        <v>120.69674847099827</v>
      </c>
      <c r="K1520" s="27">
        <f t="shared" si="596"/>
        <v>-60348.374235499134</v>
      </c>
      <c r="L1520" s="16">
        <f>Daten!G1520</f>
        <v>420</v>
      </c>
      <c r="M1520" s="16">
        <f>Daten!H1520</f>
        <v>2372</v>
      </c>
      <c r="N1520" s="16">
        <f>Daten!I1520</f>
        <v>572</v>
      </c>
      <c r="O1520" s="28">
        <f t="shared" si="597"/>
        <v>0.41821247892074198</v>
      </c>
      <c r="P1520" s="16">
        <f t="shared" si="598"/>
        <v>1311.7438733494969</v>
      </c>
      <c r="Q1520" s="21">
        <f t="shared" si="599"/>
        <v>-319.74387334949688</v>
      </c>
      <c r="R1520" s="27">
        <f t="shared" si="600"/>
        <v>-63948.774669899372</v>
      </c>
      <c r="S1520" s="9">
        <f>Daten!K1520</f>
        <v>6113</v>
      </c>
      <c r="T1520" s="9">
        <f>Daten!L1520</f>
        <v>190133</v>
      </c>
      <c r="U1520" s="9">
        <f>Daten!M1520</f>
        <v>798545</v>
      </c>
      <c r="V1520" s="9">
        <f>Daten!N1520</f>
        <v>500</v>
      </c>
      <c r="W1520" s="9">
        <f>Daten!O1520</f>
        <v>500</v>
      </c>
      <c r="X1520" s="23">
        <f t="shared" si="601"/>
        <v>994791</v>
      </c>
      <c r="Y1520" s="9">
        <f t="shared" si="602"/>
        <v>1189903.3420244516</v>
      </c>
      <c r="Z1520" s="21">
        <f t="shared" si="603"/>
        <v>-195112.34202445159</v>
      </c>
      <c r="AA1520" s="27">
        <f t="shared" si="604"/>
        <v>19511.234202445161</v>
      </c>
      <c r="AB1520" s="32">
        <f t="shared" si="605"/>
        <v>-104785.91470295333</v>
      </c>
      <c r="AC1520" s="31">
        <f t="shared" si="606"/>
        <v>0</v>
      </c>
      <c r="AG1520" s="26">
        <f t="shared" si="607"/>
        <v>0</v>
      </c>
      <c r="AH1520" s="26">
        <f t="shared" si="608"/>
        <v>0</v>
      </c>
      <c r="AI1520" s="26">
        <f t="shared" si="609"/>
        <v>0</v>
      </c>
      <c r="AJ1520" s="26">
        <f t="shared" si="610"/>
        <v>1</v>
      </c>
      <c r="AK1520" s="26">
        <f t="shared" si="611"/>
        <v>0</v>
      </c>
      <c r="AL1520" s="26">
        <f t="shared" ca="1" si="612"/>
        <v>0</v>
      </c>
      <c r="AM1520" s="26">
        <f t="shared" ca="1" si="613"/>
        <v>0</v>
      </c>
      <c r="AN1520" s="26">
        <f ca="1">IF(AM1520=0,0,COUNTIF($AM$19:AM1520,C1520*10+1))</f>
        <v>0</v>
      </c>
      <c r="AO1520" s="21">
        <f t="shared" ca="1" si="614"/>
        <v>0</v>
      </c>
      <c r="AP1520" s="33">
        <f t="shared" ca="1" si="615"/>
        <v>0</v>
      </c>
      <c r="AR1520" s="111">
        <v>0</v>
      </c>
      <c r="AS1520" s="26"/>
    </row>
    <row r="1521" spans="1:45" x14ac:dyDescent="0.2">
      <c r="A1521" s="15" t="str">
        <f>Daten!A1521</f>
        <v>61045</v>
      </c>
      <c r="B1521" s="8" t="str">
        <f>Daten!B1521</f>
        <v>Wagna</v>
      </c>
      <c r="C1521" s="15">
        <f t="shared" si="591"/>
        <v>6</v>
      </c>
      <c r="D1521" s="10">
        <f>Daten!D1521</f>
        <v>0</v>
      </c>
      <c r="E1521" s="9">
        <f>Daten!E1521</f>
        <v>6176</v>
      </c>
      <c r="F1521" s="9">
        <f>Daten!F1521</f>
        <v>5503</v>
      </c>
      <c r="G1521" s="27">
        <f t="shared" si="592"/>
        <v>673</v>
      </c>
      <c r="H1521" s="29">
        <f t="shared" si="593"/>
        <v>0.12229692894784663</v>
      </c>
      <c r="I1521" s="21">
        <f t="shared" si="594"/>
        <v>70.984320163677864</v>
      </c>
      <c r="J1521" s="21">
        <f t="shared" si="595"/>
        <v>602.01567983632208</v>
      </c>
      <c r="K1521" s="27">
        <f t="shared" si="596"/>
        <v>-301007.83991816104</v>
      </c>
      <c r="L1521" s="16">
        <f>Daten!G1521</f>
        <v>832</v>
      </c>
      <c r="M1521" s="16">
        <f>Daten!H1521</f>
        <v>4241</v>
      </c>
      <c r="N1521" s="16">
        <f>Daten!I1521</f>
        <v>1103</v>
      </c>
      <c r="O1521" s="28">
        <f t="shared" si="597"/>
        <v>0.4562603159632162</v>
      </c>
      <c r="P1521" s="16">
        <f t="shared" si="598"/>
        <v>2345.3228359507657</v>
      </c>
      <c r="Q1521" s="21">
        <f t="shared" si="599"/>
        <v>-410.32283595076569</v>
      </c>
      <c r="R1521" s="27">
        <f t="shared" si="600"/>
        <v>-82064.567190153146</v>
      </c>
      <c r="S1521" s="9">
        <f>Daten!K1521</f>
        <v>4270</v>
      </c>
      <c r="T1521" s="9">
        <f>Daten!L1521</f>
        <v>342850</v>
      </c>
      <c r="U1521" s="9">
        <f>Daten!M1521</f>
        <v>960536</v>
      </c>
      <c r="V1521" s="9">
        <f>Daten!N1521</f>
        <v>500</v>
      </c>
      <c r="W1521" s="9">
        <f>Daten!O1521</f>
        <v>500</v>
      </c>
      <c r="X1521" s="23">
        <f t="shared" si="601"/>
        <v>1307656</v>
      </c>
      <c r="Y1521" s="9">
        <f t="shared" si="602"/>
        <v>2184555.0060472689</v>
      </c>
      <c r="Z1521" s="21">
        <f t="shared" si="603"/>
        <v>-876899.00604726886</v>
      </c>
      <c r="AA1521" s="27">
        <f t="shared" si="604"/>
        <v>87689.900604726892</v>
      </c>
      <c r="AB1521" s="32">
        <f t="shared" si="605"/>
        <v>-295382.50650358736</v>
      </c>
      <c r="AC1521" s="31">
        <f t="shared" si="606"/>
        <v>0</v>
      </c>
      <c r="AG1521" s="26">
        <f t="shared" si="607"/>
        <v>0</v>
      </c>
      <c r="AH1521" s="26">
        <f t="shared" si="608"/>
        <v>0</v>
      </c>
      <c r="AI1521" s="26">
        <f t="shared" si="609"/>
        <v>0</v>
      </c>
      <c r="AJ1521" s="26">
        <f t="shared" si="610"/>
        <v>1</v>
      </c>
      <c r="AK1521" s="26">
        <f t="shared" si="611"/>
        <v>0</v>
      </c>
      <c r="AL1521" s="26">
        <f t="shared" ca="1" si="612"/>
        <v>0</v>
      </c>
      <c r="AM1521" s="26">
        <f t="shared" ca="1" si="613"/>
        <v>0</v>
      </c>
      <c r="AN1521" s="26">
        <f ca="1">IF(AM1521=0,0,COUNTIF($AM$19:AM1521,C1521*10+1))</f>
        <v>0</v>
      </c>
      <c r="AO1521" s="21">
        <f t="shared" ca="1" si="614"/>
        <v>0</v>
      </c>
      <c r="AP1521" s="33">
        <f t="shared" ca="1" si="615"/>
        <v>0</v>
      </c>
      <c r="AR1521" s="111">
        <v>0</v>
      </c>
      <c r="AS1521" s="26"/>
    </row>
    <row r="1522" spans="1:45" x14ac:dyDescent="0.2">
      <c r="A1522" s="15" t="str">
        <f>Daten!A1522</f>
        <v>61049</v>
      </c>
      <c r="B1522" s="8" t="str">
        <f>Daten!B1522</f>
        <v>Ehrenhausen an der Weinstraße</v>
      </c>
      <c r="C1522" s="15">
        <f t="shared" si="591"/>
        <v>6</v>
      </c>
      <c r="D1522" s="10">
        <f>Daten!D1522</f>
        <v>0</v>
      </c>
      <c r="E1522" s="9">
        <f>Daten!E1522</f>
        <v>2519</v>
      </c>
      <c r="F1522" s="9">
        <f>Daten!F1522</f>
        <v>2615</v>
      </c>
      <c r="G1522" s="27">
        <f t="shared" si="592"/>
        <v>-96</v>
      </c>
      <c r="H1522" s="29">
        <f t="shared" si="593"/>
        <v>-3.6711281070745699E-2</v>
      </c>
      <c r="I1522" s="21">
        <f t="shared" si="594"/>
        <v>33.73141872215475</v>
      </c>
      <c r="J1522" s="21">
        <f t="shared" si="595"/>
        <v>-129.73141872215476</v>
      </c>
      <c r="K1522" s="27">
        <f t="shared" si="596"/>
        <v>64865.709361077381</v>
      </c>
      <c r="L1522" s="16">
        <f>Daten!G1522</f>
        <v>354</v>
      </c>
      <c r="M1522" s="16">
        <f>Daten!H1522</f>
        <v>1675</v>
      </c>
      <c r="N1522" s="16">
        <f>Daten!I1522</f>
        <v>490</v>
      </c>
      <c r="O1522" s="28">
        <f t="shared" si="597"/>
        <v>0.50388059701492538</v>
      </c>
      <c r="P1522" s="16">
        <f t="shared" si="598"/>
        <v>926.29468290910927</v>
      </c>
      <c r="Q1522" s="21">
        <f t="shared" si="599"/>
        <v>-82.29468290910927</v>
      </c>
      <c r="R1522" s="27">
        <f t="shared" si="600"/>
        <v>-16458.936581821854</v>
      </c>
      <c r="S1522" s="9">
        <f>Daten!K1522</f>
        <v>10560</v>
      </c>
      <c r="T1522" s="9">
        <f>Daten!L1522</f>
        <v>180799</v>
      </c>
      <c r="U1522" s="9">
        <f>Daten!M1522</f>
        <v>645670</v>
      </c>
      <c r="V1522" s="9">
        <f>Daten!N1522</f>
        <v>500</v>
      </c>
      <c r="W1522" s="9">
        <f>Daten!O1522</f>
        <v>500</v>
      </c>
      <c r="X1522" s="23">
        <f t="shared" si="601"/>
        <v>837029</v>
      </c>
      <c r="Y1522" s="9">
        <f t="shared" si="602"/>
        <v>891012.63928644278</v>
      </c>
      <c r="Z1522" s="21">
        <f t="shared" si="603"/>
        <v>-53983.639286442776</v>
      </c>
      <c r="AA1522" s="27">
        <f t="shared" si="604"/>
        <v>5398.3639286442776</v>
      </c>
      <c r="AB1522" s="32">
        <f t="shared" si="605"/>
        <v>53805.136707899801</v>
      </c>
      <c r="AC1522" s="31">
        <f t="shared" si="606"/>
        <v>53805.136707899801</v>
      </c>
      <c r="AG1522" s="26">
        <f t="shared" si="607"/>
        <v>64865.709361077381</v>
      </c>
      <c r="AH1522" s="26">
        <f t="shared" si="608"/>
        <v>5398.3639286442776</v>
      </c>
      <c r="AI1522" s="26">
        <f t="shared" si="609"/>
        <v>70264.073289721651</v>
      </c>
      <c r="AJ1522" s="26">
        <f t="shared" si="610"/>
        <v>1</v>
      </c>
      <c r="AK1522" s="26">
        <f t="shared" si="611"/>
        <v>70264.073289721651</v>
      </c>
      <c r="AL1522" s="26">
        <f t="shared" ca="1" si="612"/>
        <v>169144</v>
      </c>
      <c r="AM1522" s="26">
        <f t="shared" ca="1" si="613"/>
        <v>61</v>
      </c>
      <c r="AN1522" s="26">
        <f ca="1">IF(AM1522=0,0,COUNTIF($AM$19:AM1522,C1522*10+1))</f>
        <v>30</v>
      </c>
      <c r="AO1522" s="21">
        <f t="shared" ca="1" si="614"/>
        <v>0</v>
      </c>
      <c r="AP1522" s="33">
        <f t="shared" ca="1" si="615"/>
        <v>169144</v>
      </c>
      <c r="AR1522" s="111">
        <v>76453</v>
      </c>
      <c r="AS1522" s="26"/>
    </row>
    <row r="1523" spans="1:45" x14ac:dyDescent="0.2">
      <c r="A1523" s="15" t="str">
        <f>Daten!A1523</f>
        <v>61050</v>
      </c>
      <c r="B1523" s="8" t="str">
        <f>Daten!B1523</f>
        <v>Gamlitz</v>
      </c>
      <c r="C1523" s="15">
        <f t="shared" si="591"/>
        <v>6</v>
      </c>
      <c r="D1523" s="10">
        <f>Daten!D1523</f>
        <v>0</v>
      </c>
      <c r="E1523" s="9">
        <f>Daten!E1523</f>
        <v>3208</v>
      </c>
      <c r="F1523" s="9">
        <f>Daten!F1523</f>
        <v>3272</v>
      </c>
      <c r="G1523" s="27">
        <f t="shared" si="592"/>
        <v>-64</v>
      </c>
      <c r="H1523" s="29">
        <f t="shared" si="593"/>
        <v>-1.9559902200488997E-2</v>
      </c>
      <c r="I1523" s="21">
        <f t="shared" si="594"/>
        <v>42.206195816019253</v>
      </c>
      <c r="J1523" s="21">
        <f t="shared" si="595"/>
        <v>-106.20619581601926</v>
      </c>
      <c r="K1523" s="27">
        <f t="shared" si="596"/>
        <v>53103.097908009629</v>
      </c>
      <c r="L1523" s="16">
        <f>Daten!G1523</f>
        <v>443</v>
      </c>
      <c r="M1523" s="16">
        <f>Daten!H1523</f>
        <v>2079</v>
      </c>
      <c r="N1523" s="16">
        <f>Daten!I1523</f>
        <v>686</v>
      </c>
      <c r="O1523" s="28">
        <f t="shared" si="597"/>
        <v>0.543049543049543</v>
      </c>
      <c r="P1523" s="16">
        <f t="shared" si="598"/>
        <v>1149.7114303092767</v>
      </c>
      <c r="Q1523" s="21">
        <f t="shared" si="599"/>
        <v>-20.711430309276693</v>
      </c>
      <c r="R1523" s="27">
        <f t="shared" si="600"/>
        <v>-4142.2860618553386</v>
      </c>
      <c r="S1523" s="9">
        <f>Daten!K1523</f>
        <v>9618</v>
      </c>
      <c r="T1523" s="9">
        <f>Daten!L1523</f>
        <v>143076</v>
      </c>
      <c r="U1523" s="9">
        <f>Daten!M1523</f>
        <v>531998</v>
      </c>
      <c r="V1523" s="9">
        <f>Daten!N1523</f>
        <v>500</v>
      </c>
      <c r="W1523" s="9">
        <f>Daten!O1523</f>
        <v>500</v>
      </c>
      <c r="X1523" s="23">
        <f t="shared" si="601"/>
        <v>684692</v>
      </c>
      <c r="Y1523" s="9">
        <f t="shared" si="602"/>
        <v>1134723.5199805114</v>
      </c>
      <c r="Z1523" s="21">
        <f t="shared" si="603"/>
        <v>-450031.5199805114</v>
      </c>
      <c r="AA1523" s="27">
        <f t="shared" si="604"/>
        <v>45003.151998051144</v>
      </c>
      <c r="AB1523" s="32">
        <f t="shared" si="605"/>
        <v>93963.963844205427</v>
      </c>
      <c r="AC1523" s="31">
        <f t="shared" si="606"/>
        <v>93963.963844205427</v>
      </c>
      <c r="AG1523" s="26">
        <f t="shared" si="607"/>
        <v>53103.097908009629</v>
      </c>
      <c r="AH1523" s="26">
        <f t="shared" si="608"/>
        <v>45003.151998051144</v>
      </c>
      <c r="AI1523" s="26">
        <f t="shared" si="609"/>
        <v>98106.249906060781</v>
      </c>
      <c r="AJ1523" s="26">
        <f t="shared" si="610"/>
        <v>1</v>
      </c>
      <c r="AK1523" s="26">
        <f t="shared" si="611"/>
        <v>98106.249906060781</v>
      </c>
      <c r="AL1523" s="26">
        <f t="shared" ca="1" si="612"/>
        <v>236168</v>
      </c>
      <c r="AM1523" s="26">
        <f t="shared" ca="1" si="613"/>
        <v>61</v>
      </c>
      <c r="AN1523" s="26">
        <f ca="1">IF(AM1523=0,0,COUNTIF($AM$19:AM1523,C1523*10+1))</f>
        <v>31</v>
      </c>
      <c r="AO1523" s="21">
        <f t="shared" ca="1" si="614"/>
        <v>0</v>
      </c>
      <c r="AP1523" s="33">
        <f t="shared" ca="1" si="615"/>
        <v>236168</v>
      </c>
      <c r="AR1523" s="111">
        <v>106748</v>
      </c>
      <c r="AS1523" s="26"/>
    </row>
    <row r="1524" spans="1:45" x14ac:dyDescent="0.2">
      <c r="A1524" s="15" t="str">
        <f>Daten!A1524</f>
        <v>61051</v>
      </c>
      <c r="B1524" s="8" t="str">
        <f>Daten!B1524</f>
        <v>Gleinstätten</v>
      </c>
      <c r="C1524" s="15">
        <f t="shared" si="591"/>
        <v>6</v>
      </c>
      <c r="D1524" s="10">
        <f>Daten!D1524</f>
        <v>0</v>
      </c>
      <c r="E1524" s="9">
        <f>Daten!E1524</f>
        <v>2775</v>
      </c>
      <c r="F1524" s="9">
        <f>Daten!F1524</f>
        <v>2816</v>
      </c>
      <c r="G1524" s="27">
        <f t="shared" si="592"/>
        <v>-41</v>
      </c>
      <c r="H1524" s="29">
        <f t="shared" si="593"/>
        <v>-1.455965909090909E-2</v>
      </c>
      <c r="I1524" s="21">
        <f t="shared" si="594"/>
        <v>36.324158746305081</v>
      </c>
      <c r="J1524" s="21">
        <f t="shared" si="595"/>
        <v>-77.324158746305073</v>
      </c>
      <c r="K1524" s="27">
        <f t="shared" si="596"/>
        <v>38662.079373152534</v>
      </c>
      <c r="L1524" s="16">
        <f>Daten!G1524</f>
        <v>353</v>
      </c>
      <c r="M1524" s="16">
        <f>Daten!H1524</f>
        <v>1912</v>
      </c>
      <c r="N1524" s="16">
        <f>Daten!I1524</f>
        <v>510</v>
      </c>
      <c r="O1524" s="28">
        <f t="shared" si="597"/>
        <v>0.45135983263598328</v>
      </c>
      <c r="P1524" s="16">
        <f t="shared" si="598"/>
        <v>1057.358467893861</v>
      </c>
      <c r="Q1524" s="21">
        <f t="shared" si="599"/>
        <v>-194.35846789386096</v>
      </c>
      <c r="R1524" s="27">
        <f t="shared" si="600"/>
        <v>-38871.693578772189</v>
      </c>
      <c r="S1524" s="9">
        <f>Daten!K1524</f>
        <v>15237</v>
      </c>
      <c r="T1524" s="9">
        <f>Daten!L1524</f>
        <v>205747</v>
      </c>
      <c r="U1524" s="9">
        <f>Daten!M1524</f>
        <v>822279</v>
      </c>
      <c r="V1524" s="9">
        <f>Daten!N1524</f>
        <v>500</v>
      </c>
      <c r="W1524" s="9">
        <f>Daten!O1524</f>
        <v>500</v>
      </c>
      <c r="X1524" s="23">
        <f t="shared" si="601"/>
        <v>1043263</v>
      </c>
      <c r="Y1524" s="9">
        <f t="shared" si="602"/>
        <v>981564.14212778024</v>
      </c>
      <c r="Z1524" s="21">
        <f t="shared" si="603"/>
        <v>61698.857872219756</v>
      </c>
      <c r="AA1524" s="27">
        <f t="shared" si="604"/>
        <v>-6169.885787221976</v>
      </c>
      <c r="AB1524" s="32">
        <f t="shared" si="605"/>
        <v>-6379.499992841631</v>
      </c>
      <c r="AC1524" s="31">
        <f t="shared" si="606"/>
        <v>0</v>
      </c>
      <c r="AG1524" s="26">
        <f t="shared" si="607"/>
        <v>0</v>
      </c>
      <c r="AH1524" s="26">
        <f t="shared" si="608"/>
        <v>0</v>
      </c>
      <c r="AI1524" s="26">
        <f t="shared" si="609"/>
        <v>0</v>
      </c>
      <c r="AJ1524" s="26">
        <f t="shared" si="610"/>
        <v>1</v>
      </c>
      <c r="AK1524" s="26">
        <f t="shared" si="611"/>
        <v>0</v>
      </c>
      <c r="AL1524" s="26">
        <f t="shared" ca="1" si="612"/>
        <v>0</v>
      </c>
      <c r="AM1524" s="26">
        <f t="shared" ca="1" si="613"/>
        <v>0</v>
      </c>
      <c r="AN1524" s="26">
        <f ca="1">IF(AM1524=0,0,COUNTIF($AM$19:AM1524,C1524*10+1))</f>
        <v>0</v>
      </c>
      <c r="AO1524" s="21">
        <f t="shared" ca="1" si="614"/>
        <v>0</v>
      </c>
      <c r="AP1524" s="33">
        <f t="shared" ca="1" si="615"/>
        <v>0</v>
      </c>
      <c r="AR1524" s="111">
        <v>0</v>
      </c>
      <c r="AS1524" s="26"/>
    </row>
    <row r="1525" spans="1:45" x14ac:dyDescent="0.2">
      <c r="A1525" s="15" t="str">
        <f>Daten!A1525</f>
        <v>61052</v>
      </c>
      <c r="B1525" s="8" t="str">
        <f>Daten!B1525</f>
        <v>Heiligenkreuz am Waasen</v>
      </c>
      <c r="C1525" s="15">
        <f t="shared" si="591"/>
        <v>6</v>
      </c>
      <c r="D1525" s="10">
        <f>Daten!D1525</f>
        <v>0</v>
      </c>
      <c r="E1525" s="9">
        <f>Daten!E1525</f>
        <v>2833</v>
      </c>
      <c r="F1525" s="9">
        <f>Daten!F1525</f>
        <v>2756</v>
      </c>
      <c r="G1525" s="27">
        <f t="shared" si="592"/>
        <v>77</v>
      </c>
      <c r="H1525" s="29">
        <f t="shared" si="593"/>
        <v>2.7939042089985485E-2</v>
      </c>
      <c r="I1525" s="21">
        <f t="shared" si="594"/>
        <v>35.550206500290059</v>
      </c>
      <c r="J1525" s="21">
        <f t="shared" si="595"/>
        <v>41.449793499709941</v>
      </c>
      <c r="K1525" s="27">
        <f t="shared" si="596"/>
        <v>-20724.896749854972</v>
      </c>
      <c r="L1525" s="16">
        <f>Daten!G1525</f>
        <v>421</v>
      </c>
      <c r="M1525" s="16">
        <f>Daten!H1525</f>
        <v>1905</v>
      </c>
      <c r="N1525" s="16">
        <f>Daten!I1525</f>
        <v>507</v>
      </c>
      <c r="O1525" s="28">
        <f t="shared" si="597"/>
        <v>0.48713910761154855</v>
      </c>
      <c r="P1525" s="16">
        <f t="shared" si="598"/>
        <v>1053.4873856369272</v>
      </c>
      <c r="Q1525" s="21">
        <f t="shared" si="599"/>
        <v>-125.48738563692723</v>
      </c>
      <c r="R1525" s="27">
        <f t="shared" si="600"/>
        <v>-25097.477127385446</v>
      </c>
      <c r="S1525" s="9">
        <f>Daten!K1525</f>
        <v>15926</v>
      </c>
      <c r="T1525" s="9">
        <f>Daten!L1525</f>
        <v>139837</v>
      </c>
      <c r="U1525" s="9">
        <f>Daten!M1525</f>
        <v>220786</v>
      </c>
      <c r="V1525" s="9">
        <f>Daten!N1525</f>
        <v>500</v>
      </c>
      <c r="W1525" s="9">
        <f>Daten!O1525</f>
        <v>500</v>
      </c>
      <c r="X1525" s="23">
        <f t="shared" si="601"/>
        <v>376549</v>
      </c>
      <c r="Y1525" s="9">
        <f t="shared" si="602"/>
        <v>1002079.7169902709</v>
      </c>
      <c r="Z1525" s="21">
        <f t="shared" si="603"/>
        <v>-625530.71699027088</v>
      </c>
      <c r="AA1525" s="27">
        <f t="shared" si="604"/>
        <v>62553.071699027088</v>
      </c>
      <c r="AB1525" s="32">
        <f t="shared" si="605"/>
        <v>16730.697821786671</v>
      </c>
      <c r="AC1525" s="31">
        <f t="shared" si="606"/>
        <v>16730.697821786671</v>
      </c>
      <c r="AG1525" s="26">
        <f t="shared" si="607"/>
        <v>-20724.896749854972</v>
      </c>
      <c r="AH1525" s="26">
        <f t="shared" si="608"/>
        <v>62553.071699027088</v>
      </c>
      <c r="AI1525" s="26">
        <f t="shared" si="609"/>
        <v>41828.174949172113</v>
      </c>
      <c r="AJ1525" s="26">
        <f t="shared" si="610"/>
        <v>1</v>
      </c>
      <c r="AK1525" s="26">
        <f t="shared" si="611"/>
        <v>41828.174949172113</v>
      </c>
      <c r="AL1525" s="26">
        <f t="shared" ca="1" si="612"/>
        <v>100691</v>
      </c>
      <c r="AM1525" s="26">
        <f t="shared" ca="1" si="613"/>
        <v>61</v>
      </c>
      <c r="AN1525" s="26">
        <f ca="1">IF(AM1525=0,0,COUNTIF($AM$19:AM1525,C1525*10+1))</f>
        <v>32</v>
      </c>
      <c r="AO1525" s="21">
        <f t="shared" ca="1" si="614"/>
        <v>0</v>
      </c>
      <c r="AP1525" s="33">
        <f t="shared" ca="1" si="615"/>
        <v>100691</v>
      </c>
      <c r="AR1525" s="111">
        <v>45512</v>
      </c>
      <c r="AS1525" s="26"/>
    </row>
    <row r="1526" spans="1:45" x14ac:dyDescent="0.2">
      <c r="A1526" s="15" t="str">
        <f>Daten!A1526</f>
        <v>61053</v>
      </c>
      <c r="B1526" s="8" t="str">
        <f>Daten!B1526</f>
        <v>Leibnitz</v>
      </c>
      <c r="C1526" s="15">
        <f t="shared" si="591"/>
        <v>6</v>
      </c>
      <c r="D1526" s="10">
        <f>Daten!D1526</f>
        <v>0</v>
      </c>
      <c r="E1526" s="9">
        <f>Daten!E1526</f>
        <v>12405</v>
      </c>
      <c r="F1526" s="9">
        <f>Daten!F1526</f>
        <v>11827</v>
      </c>
      <c r="G1526" s="27">
        <f t="shared" si="592"/>
        <v>578</v>
      </c>
      <c r="H1526" s="29">
        <f t="shared" si="593"/>
        <v>4.8871226853809083E-2</v>
      </c>
      <c r="I1526" s="21">
        <f t="shared" si="594"/>
        <v>152.55888689366128</v>
      </c>
      <c r="J1526" s="21">
        <f t="shared" si="595"/>
        <v>425.44111310633872</v>
      </c>
      <c r="K1526" s="27">
        <f t="shared" si="596"/>
        <v>-212720.55655316936</v>
      </c>
      <c r="L1526" s="16">
        <f>Daten!G1526</f>
        <v>1587</v>
      </c>
      <c r="M1526" s="16">
        <f>Daten!H1526</f>
        <v>8411</v>
      </c>
      <c r="N1526" s="16">
        <f>Daten!I1526</f>
        <v>2407</v>
      </c>
      <c r="O1526" s="28">
        <f t="shared" si="597"/>
        <v>0.47485435738913329</v>
      </c>
      <c r="P1526" s="16">
        <f t="shared" si="598"/>
        <v>4651.3818375812052</v>
      </c>
      <c r="Q1526" s="21">
        <f t="shared" si="599"/>
        <v>-657.38183758120522</v>
      </c>
      <c r="R1526" s="27">
        <f t="shared" si="600"/>
        <v>-131476.36751624104</v>
      </c>
      <c r="S1526" s="9">
        <f>Daten!K1526</f>
        <v>11579</v>
      </c>
      <c r="T1526" s="9">
        <f>Daten!L1526</f>
        <v>1005672</v>
      </c>
      <c r="U1526" s="9">
        <f>Daten!M1526</f>
        <v>5100670</v>
      </c>
      <c r="V1526" s="9">
        <f>Daten!N1526</f>
        <v>500</v>
      </c>
      <c r="W1526" s="9">
        <f>Daten!O1526</f>
        <v>500</v>
      </c>
      <c r="X1526" s="23">
        <f t="shared" si="601"/>
        <v>6117921</v>
      </c>
      <c r="Y1526" s="9">
        <f t="shared" si="602"/>
        <v>4387857.0029171584</v>
      </c>
      <c r="Z1526" s="21">
        <f t="shared" si="603"/>
        <v>1730063.9970828416</v>
      </c>
      <c r="AA1526" s="27">
        <f t="shared" si="604"/>
        <v>-173006.39970828418</v>
      </c>
      <c r="AB1526" s="32">
        <f t="shared" si="605"/>
        <v>-517203.3237776946</v>
      </c>
      <c r="AC1526" s="31">
        <f t="shared" si="606"/>
        <v>0</v>
      </c>
      <c r="AG1526" s="26">
        <f t="shared" si="607"/>
        <v>0</v>
      </c>
      <c r="AH1526" s="26">
        <f t="shared" si="608"/>
        <v>0</v>
      </c>
      <c r="AI1526" s="26">
        <f t="shared" si="609"/>
        <v>0</v>
      </c>
      <c r="AJ1526" s="26">
        <f t="shared" si="610"/>
        <v>1</v>
      </c>
      <c r="AK1526" s="26">
        <f t="shared" si="611"/>
        <v>0</v>
      </c>
      <c r="AL1526" s="26">
        <f t="shared" ca="1" si="612"/>
        <v>0</v>
      </c>
      <c r="AM1526" s="26">
        <f t="shared" ca="1" si="613"/>
        <v>0</v>
      </c>
      <c r="AN1526" s="26">
        <f ca="1">IF(AM1526=0,0,COUNTIF($AM$19:AM1526,C1526*10+1))</f>
        <v>0</v>
      </c>
      <c r="AO1526" s="21">
        <f t="shared" ca="1" si="614"/>
        <v>0</v>
      </c>
      <c r="AP1526" s="33">
        <f t="shared" ca="1" si="615"/>
        <v>0</v>
      </c>
      <c r="AR1526" s="111">
        <v>0</v>
      </c>
      <c r="AS1526" s="26"/>
    </row>
    <row r="1527" spans="1:45" x14ac:dyDescent="0.2">
      <c r="A1527" s="15" t="str">
        <f>Daten!A1527</f>
        <v>61054</v>
      </c>
      <c r="B1527" s="8" t="str">
        <f>Daten!B1527</f>
        <v>Leutschach an der Weinstraße</v>
      </c>
      <c r="C1527" s="15">
        <f t="shared" si="591"/>
        <v>6</v>
      </c>
      <c r="D1527" s="10">
        <f>Daten!D1527</f>
        <v>0</v>
      </c>
      <c r="E1527" s="9">
        <f>Daten!E1527</f>
        <v>3665</v>
      </c>
      <c r="F1527" s="9">
        <f>Daten!F1527</f>
        <v>3769</v>
      </c>
      <c r="G1527" s="27">
        <f t="shared" si="592"/>
        <v>-104</v>
      </c>
      <c r="H1527" s="29">
        <f t="shared" si="593"/>
        <v>-2.7593526134253119E-2</v>
      </c>
      <c r="I1527" s="21">
        <f t="shared" si="594"/>
        <v>48.617100253843695</v>
      </c>
      <c r="J1527" s="21">
        <f t="shared" si="595"/>
        <v>-152.61710025384369</v>
      </c>
      <c r="K1527" s="27">
        <f t="shared" si="596"/>
        <v>76308.550126921851</v>
      </c>
      <c r="L1527" s="16">
        <f>Daten!G1527</f>
        <v>504</v>
      </c>
      <c r="M1527" s="16">
        <f>Daten!H1527</f>
        <v>2434</v>
      </c>
      <c r="N1527" s="16">
        <f>Daten!I1527</f>
        <v>727</v>
      </c>
      <c r="O1527" s="28">
        <f t="shared" si="597"/>
        <v>0.50575184880854562</v>
      </c>
      <c r="P1527" s="16">
        <f t="shared" si="598"/>
        <v>1346.0306019109087</v>
      </c>
      <c r="Q1527" s="21">
        <f t="shared" si="599"/>
        <v>-115.03060191090867</v>
      </c>
      <c r="R1527" s="27">
        <f t="shared" si="600"/>
        <v>-23006.120382181733</v>
      </c>
      <c r="S1527" s="9">
        <f>Daten!K1527</f>
        <v>18780</v>
      </c>
      <c r="T1527" s="9">
        <f>Daten!L1527</f>
        <v>165110</v>
      </c>
      <c r="U1527" s="9">
        <f>Daten!M1527</f>
        <v>339656</v>
      </c>
      <c r="V1527" s="9">
        <f>Daten!N1527</f>
        <v>500</v>
      </c>
      <c r="W1527" s="9">
        <f>Daten!O1527</f>
        <v>500</v>
      </c>
      <c r="X1527" s="23">
        <f t="shared" si="601"/>
        <v>523546</v>
      </c>
      <c r="Y1527" s="9">
        <f t="shared" si="602"/>
        <v>1296372.101224618</v>
      </c>
      <c r="Z1527" s="21">
        <f t="shared" si="603"/>
        <v>-772826.10122461803</v>
      </c>
      <c r="AA1527" s="27">
        <f t="shared" si="604"/>
        <v>77282.610122461803</v>
      </c>
      <c r="AB1527" s="32">
        <f t="shared" si="605"/>
        <v>130585.03986720192</v>
      </c>
      <c r="AC1527" s="31">
        <f t="shared" si="606"/>
        <v>130585.03986720192</v>
      </c>
      <c r="AG1527" s="26">
        <f t="shared" si="607"/>
        <v>76308.550126921851</v>
      </c>
      <c r="AH1527" s="26">
        <f t="shared" si="608"/>
        <v>77282.610122461803</v>
      </c>
      <c r="AI1527" s="26">
        <f t="shared" si="609"/>
        <v>153591.16024938365</v>
      </c>
      <c r="AJ1527" s="26">
        <f t="shared" si="610"/>
        <v>1</v>
      </c>
      <c r="AK1527" s="26">
        <f t="shared" si="611"/>
        <v>153591.16024938365</v>
      </c>
      <c r="AL1527" s="26">
        <f t="shared" ca="1" si="612"/>
        <v>369735</v>
      </c>
      <c r="AM1527" s="26">
        <f t="shared" ca="1" si="613"/>
        <v>61</v>
      </c>
      <c r="AN1527" s="26">
        <f ca="1">IF(AM1527=0,0,COUNTIF($AM$19:AM1527,C1527*10+1))</f>
        <v>33</v>
      </c>
      <c r="AO1527" s="21">
        <f t="shared" ca="1" si="614"/>
        <v>0</v>
      </c>
      <c r="AP1527" s="33">
        <f t="shared" ca="1" si="615"/>
        <v>369735</v>
      </c>
      <c r="AR1527" s="111">
        <v>167120</v>
      </c>
      <c r="AS1527" s="26"/>
    </row>
    <row r="1528" spans="1:45" x14ac:dyDescent="0.2">
      <c r="A1528" s="15" t="str">
        <f>Daten!A1528</f>
        <v>61055</v>
      </c>
      <c r="B1528" s="8" t="str">
        <f>Daten!B1528</f>
        <v>Sankt Georgen an der Stiefing</v>
      </c>
      <c r="C1528" s="15">
        <f t="shared" si="591"/>
        <v>6</v>
      </c>
      <c r="D1528" s="10">
        <f>Daten!D1528</f>
        <v>0</v>
      </c>
      <c r="E1528" s="9">
        <f>Daten!E1528</f>
        <v>1552</v>
      </c>
      <c r="F1528" s="9">
        <f>Daten!F1528</f>
        <v>1501</v>
      </c>
      <c r="G1528" s="27">
        <f t="shared" si="592"/>
        <v>51</v>
      </c>
      <c r="H1528" s="29">
        <f t="shared" si="593"/>
        <v>3.397734843437708E-2</v>
      </c>
      <c r="I1528" s="21">
        <f t="shared" si="594"/>
        <v>19.361705354475827</v>
      </c>
      <c r="J1528" s="21">
        <f t="shared" si="595"/>
        <v>31.638294645524173</v>
      </c>
      <c r="K1528" s="27">
        <f t="shared" si="596"/>
        <v>-15819.147322762086</v>
      </c>
      <c r="L1528" s="16">
        <f>Daten!G1528</f>
        <v>238</v>
      </c>
      <c r="M1528" s="16">
        <f>Daten!H1528</f>
        <v>1023</v>
      </c>
      <c r="N1528" s="16">
        <f>Daten!I1528</f>
        <v>291</v>
      </c>
      <c r="O1528" s="28">
        <f t="shared" si="597"/>
        <v>0.51710654936461387</v>
      </c>
      <c r="P1528" s="16">
        <f t="shared" si="598"/>
        <v>565.73102126329479</v>
      </c>
      <c r="Q1528" s="21">
        <f t="shared" si="599"/>
        <v>-36.731021263294792</v>
      </c>
      <c r="R1528" s="27">
        <f t="shared" si="600"/>
        <v>-7346.2042526589585</v>
      </c>
      <c r="S1528" s="9">
        <f>Daten!K1528</f>
        <v>18146</v>
      </c>
      <c r="T1528" s="9">
        <f>Daten!L1528</f>
        <v>78307</v>
      </c>
      <c r="U1528" s="9">
        <f>Daten!M1528</f>
        <v>129938</v>
      </c>
      <c r="V1528" s="9">
        <f>Daten!N1528</f>
        <v>500</v>
      </c>
      <c r="W1528" s="9">
        <f>Daten!O1528</f>
        <v>500</v>
      </c>
      <c r="X1528" s="23">
        <f t="shared" si="601"/>
        <v>226391</v>
      </c>
      <c r="Y1528" s="9">
        <f t="shared" si="602"/>
        <v>548968.48597560904</v>
      </c>
      <c r="Z1528" s="21">
        <f t="shared" si="603"/>
        <v>-322577.48597560904</v>
      </c>
      <c r="AA1528" s="27">
        <f t="shared" si="604"/>
        <v>32257.748597560905</v>
      </c>
      <c r="AB1528" s="32">
        <f t="shared" si="605"/>
        <v>9092.3970221398595</v>
      </c>
      <c r="AC1528" s="31">
        <f t="shared" si="606"/>
        <v>9092.3970221398595</v>
      </c>
      <c r="AG1528" s="26">
        <f t="shared" si="607"/>
        <v>-15819.147322762086</v>
      </c>
      <c r="AH1528" s="26">
        <f t="shared" si="608"/>
        <v>32257.748597560905</v>
      </c>
      <c r="AI1528" s="26">
        <f t="shared" si="609"/>
        <v>16438.601274798821</v>
      </c>
      <c r="AJ1528" s="26">
        <f t="shared" si="610"/>
        <v>1</v>
      </c>
      <c r="AK1528" s="26">
        <f t="shared" si="611"/>
        <v>16438.601274798821</v>
      </c>
      <c r="AL1528" s="26">
        <f t="shared" ca="1" si="612"/>
        <v>39572</v>
      </c>
      <c r="AM1528" s="26">
        <f t="shared" ca="1" si="613"/>
        <v>61</v>
      </c>
      <c r="AN1528" s="26">
        <f ca="1">IF(AM1528=0,0,COUNTIF($AM$19:AM1528,C1528*10+1))</f>
        <v>34</v>
      </c>
      <c r="AO1528" s="21">
        <f t="shared" ca="1" si="614"/>
        <v>0</v>
      </c>
      <c r="AP1528" s="33">
        <f t="shared" ca="1" si="615"/>
        <v>39572</v>
      </c>
      <c r="AR1528" s="111">
        <v>17886</v>
      </c>
      <c r="AS1528" s="26"/>
    </row>
    <row r="1529" spans="1:45" x14ac:dyDescent="0.2">
      <c r="A1529" s="15" t="str">
        <f>Daten!A1529</f>
        <v>61057</v>
      </c>
      <c r="B1529" s="8" t="str">
        <f>Daten!B1529</f>
        <v>Schwarzautal</v>
      </c>
      <c r="C1529" s="15">
        <f t="shared" si="591"/>
        <v>6</v>
      </c>
      <c r="D1529" s="10">
        <f>Daten!D1529</f>
        <v>0</v>
      </c>
      <c r="E1529" s="9">
        <f>Daten!E1529</f>
        <v>2290</v>
      </c>
      <c r="F1529" s="9">
        <f>Daten!F1529</f>
        <v>2294</v>
      </c>
      <c r="G1529" s="27">
        <f t="shared" si="592"/>
        <v>-4</v>
      </c>
      <c r="H1529" s="29">
        <f t="shared" si="593"/>
        <v>-1.7436791630340018E-3</v>
      </c>
      <c r="I1529" s="21">
        <f t="shared" si="594"/>
        <v>29.59077420597438</v>
      </c>
      <c r="J1529" s="21">
        <f t="shared" si="595"/>
        <v>-33.590774205974384</v>
      </c>
      <c r="K1529" s="27">
        <f t="shared" si="596"/>
        <v>16795.387102987192</v>
      </c>
      <c r="L1529" s="16">
        <f>Daten!G1529</f>
        <v>302</v>
      </c>
      <c r="M1529" s="16">
        <f>Daten!H1529</f>
        <v>1513</v>
      </c>
      <c r="N1529" s="16">
        <f>Daten!I1529</f>
        <v>475</v>
      </c>
      <c r="O1529" s="28">
        <f t="shared" si="597"/>
        <v>0.51354923992068735</v>
      </c>
      <c r="P1529" s="16">
        <f t="shared" si="598"/>
        <v>836.70677924864617</v>
      </c>
      <c r="Q1529" s="21">
        <f t="shared" si="599"/>
        <v>-59.706779248646171</v>
      </c>
      <c r="R1529" s="27">
        <f t="shared" si="600"/>
        <v>-11941.355849729234</v>
      </c>
      <c r="S1529" s="9">
        <f>Daten!K1529</f>
        <v>39242</v>
      </c>
      <c r="T1529" s="9">
        <f>Daten!L1529</f>
        <v>111558</v>
      </c>
      <c r="U1529" s="9">
        <f>Daten!M1529</f>
        <v>924666</v>
      </c>
      <c r="V1529" s="9">
        <f>Daten!N1529</f>
        <v>500</v>
      </c>
      <c r="W1529" s="9">
        <f>Daten!O1529</f>
        <v>500</v>
      </c>
      <c r="X1529" s="23">
        <f t="shared" si="601"/>
        <v>1075466</v>
      </c>
      <c r="Y1529" s="9">
        <f t="shared" si="602"/>
        <v>810011.49026040244</v>
      </c>
      <c r="Z1529" s="21">
        <f t="shared" si="603"/>
        <v>265454.50973959756</v>
      </c>
      <c r="AA1529" s="27">
        <f t="shared" si="604"/>
        <v>-26545.450973959756</v>
      </c>
      <c r="AB1529" s="32">
        <f t="shared" si="605"/>
        <v>-21691.419720701801</v>
      </c>
      <c r="AC1529" s="31">
        <f t="shared" si="606"/>
        <v>0</v>
      </c>
      <c r="AG1529" s="26">
        <f t="shared" si="607"/>
        <v>0</v>
      </c>
      <c r="AH1529" s="26">
        <f t="shared" si="608"/>
        <v>0</v>
      </c>
      <c r="AI1529" s="26">
        <f t="shared" si="609"/>
        <v>0</v>
      </c>
      <c r="AJ1529" s="26">
        <f t="shared" si="610"/>
        <v>1</v>
      </c>
      <c r="AK1529" s="26">
        <f t="shared" si="611"/>
        <v>0</v>
      </c>
      <c r="AL1529" s="26">
        <f t="shared" ca="1" si="612"/>
        <v>0</v>
      </c>
      <c r="AM1529" s="26">
        <f t="shared" ca="1" si="613"/>
        <v>0</v>
      </c>
      <c r="AN1529" s="26">
        <f ca="1">IF(AM1529=0,0,COUNTIF($AM$19:AM1529,C1529*10+1))</f>
        <v>0</v>
      </c>
      <c r="AO1529" s="21">
        <f t="shared" ca="1" si="614"/>
        <v>0</v>
      </c>
      <c r="AP1529" s="33">
        <f t="shared" ca="1" si="615"/>
        <v>0</v>
      </c>
      <c r="AR1529" s="111">
        <v>0</v>
      </c>
      <c r="AS1529" s="26"/>
    </row>
    <row r="1530" spans="1:45" x14ac:dyDescent="0.2">
      <c r="A1530" s="15" t="str">
        <f>Daten!A1530</f>
        <v>61059</v>
      </c>
      <c r="B1530" s="8" t="str">
        <f>Daten!B1530</f>
        <v>Wildon</v>
      </c>
      <c r="C1530" s="15">
        <f t="shared" si="591"/>
        <v>6</v>
      </c>
      <c r="D1530" s="10">
        <f>Daten!D1530</f>
        <v>0</v>
      </c>
      <c r="E1530" s="9">
        <f>Daten!E1530</f>
        <v>5489</v>
      </c>
      <c r="F1530" s="9">
        <f>Daten!F1530</f>
        <v>5354</v>
      </c>
      <c r="G1530" s="27">
        <f t="shared" si="592"/>
        <v>135</v>
      </c>
      <c r="H1530" s="29">
        <f t="shared" si="593"/>
        <v>2.521479267837131E-2</v>
      </c>
      <c r="I1530" s="21">
        <f t="shared" si="594"/>
        <v>69.062338752740558</v>
      </c>
      <c r="J1530" s="21">
        <f t="shared" si="595"/>
        <v>65.937661247259442</v>
      </c>
      <c r="K1530" s="27">
        <f t="shared" si="596"/>
        <v>-32968.830623629721</v>
      </c>
      <c r="L1530" s="16">
        <f>Daten!G1530</f>
        <v>734</v>
      </c>
      <c r="M1530" s="16">
        <f>Daten!H1530</f>
        <v>3699</v>
      </c>
      <c r="N1530" s="16">
        <f>Daten!I1530</f>
        <v>1056</v>
      </c>
      <c r="O1530" s="28">
        <f t="shared" si="597"/>
        <v>0.48391457150581241</v>
      </c>
      <c r="P1530" s="16">
        <f t="shared" si="598"/>
        <v>2045.5904669139077</v>
      </c>
      <c r="Q1530" s="21">
        <f t="shared" si="599"/>
        <v>-255.59046691390768</v>
      </c>
      <c r="R1530" s="27">
        <f t="shared" si="600"/>
        <v>-51118.093382781532</v>
      </c>
      <c r="S1530" s="9">
        <f>Daten!K1530</f>
        <v>14300</v>
      </c>
      <c r="T1530" s="9">
        <f>Daten!L1530</f>
        <v>292638</v>
      </c>
      <c r="U1530" s="9">
        <f>Daten!M1530</f>
        <v>1464042</v>
      </c>
      <c r="V1530" s="9">
        <f>Daten!N1530</f>
        <v>500</v>
      </c>
      <c r="W1530" s="9">
        <f>Daten!O1530</f>
        <v>500</v>
      </c>
      <c r="X1530" s="23">
        <f t="shared" si="601"/>
        <v>1770980</v>
      </c>
      <c r="Y1530" s="9">
        <f t="shared" si="602"/>
        <v>1941551.5589691482</v>
      </c>
      <c r="Z1530" s="21">
        <f t="shared" si="603"/>
        <v>-170571.5589691482</v>
      </c>
      <c r="AA1530" s="27">
        <f t="shared" si="604"/>
        <v>17057.155896914821</v>
      </c>
      <c r="AB1530" s="32">
        <f t="shared" si="605"/>
        <v>-67029.768109496435</v>
      </c>
      <c r="AC1530" s="31">
        <f t="shared" si="606"/>
        <v>0</v>
      </c>
      <c r="AG1530" s="26">
        <f t="shared" si="607"/>
        <v>0</v>
      </c>
      <c r="AH1530" s="26">
        <f t="shared" si="608"/>
        <v>0</v>
      </c>
      <c r="AI1530" s="26">
        <f t="shared" si="609"/>
        <v>0</v>
      </c>
      <c r="AJ1530" s="26">
        <f t="shared" si="610"/>
        <v>1</v>
      </c>
      <c r="AK1530" s="26">
        <f t="shared" si="611"/>
        <v>0</v>
      </c>
      <c r="AL1530" s="26">
        <f t="shared" ca="1" si="612"/>
        <v>0</v>
      </c>
      <c r="AM1530" s="26">
        <f t="shared" ca="1" si="613"/>
        <v>0</v>
      </c>
      <c r="AN1530" s="26">
        <f ca="1">IF(AM1530=0,0,COUNTIF($AM$19:AM1530,C1530*10+1))</f>
        <v>0</v>
      </c>
      <c r="AO1530" s="21">
        <f t="shared" ca="1" si="614"/>
        <v>0</v>
      </c>
      <c r="AP1530" s="33">
        <f t="shared" ca="1" si="615"/>
        <v>0</v>
      </c>
      <c r="AR1530" s="111">
        <v>0</v>
      </c>
      <c r="AS1530" s="26"/>
    </row>
    <row r="1531" spans="1:45" x14ac:dyDescent="0.2">
      <c r="A1531" s="15" t="str">
        <f>Daten!A1531</f>
        <v>61060</v>
      </c>
      <c r="B1531" s="8" t="str">
        <f>Daten!B1531</f>
        <v>St. Veit in der Südsteiermark</v>
      </c>
      <c r="C1531" s="15">
        <f t="shared" si="591"/>
        <v>6</v>
      </c>
      <c r="D1531" s="10">
        <f>Daten!D1531</f>
        <v>0</v>
      </c>
      <c r="E1531" s="9">
        <f>Daten!E1531</f>
        <v>4311</v>
      </c>
      <c r="F1531" s="9">
        <f>Daten!F1531</f>
        <v>4306</v>
      </c>
      <c r="G1531" s="27">
        <f t="shared" si="592"/>
        <v>5</v>
      </c>
      <c r="H1531" s="29">
        <f t="shared" si="593"/>
        <v>1.1611704598235022E-3</v>
      </c>
      <c r="I1531" s="21">
        <f t="shared" si="594"/>
        <v>55.543972855678149</v>
      </c>
      <c r="J1531" s="21">
        <f t="shared" si="595"/>
        <v>-50.543972855678149</v>
      </c>
      <c r="K1531" s="27">
        <f t="shared" si="596"/>
        <v>25271.986427839074</v>
      </c>
      <c r="L1531" s="16">
        <f>Daten!G1531</f>
        <v>602</v>
      </c>
      <c r="M1531" s="16">
        <f>Daten!H1531</f>
        <v>2854</v>
      </c>
      <c r="N1531" s="16">
        <f>Daten!I1531</f>
        <v>855</v>
      </c>
      <c r="O1531" s="28">
        <f t="shared" si="597"/>
        <v>0.5105115627189909</v>
      </c>
      <c r="P1531" s="16">
        <f t="shared" si="598"/>
        <v>1578.2955373269242</v>
      </c>
      <c r="Q1531" s="21">
        <f t="shared" si="599"/>
        <v>-121.2955373269242</v>
      </c>
      <c r="R1531" s="27">
        <f t="shared" si="600"/>
        <v>-24259.107465384841</v>
      </c>
      <c r="S1531" s="9">
        <f>Daten!K1531</f>
        <v>59687</v>
      </c>
      <c r="T1531" s="9">
        <f>Daten!L1531</f>
        <v>215003</v>
      </c>
      <c r="U1531" s="9">
        <f>Daten!M1531</f>
        <v>720306</v>
      </c>
      <c r="V1531" s="9">
        <f>Daten!N1531</f>
        <v>500</v>
      </c>
      <c r="W1531" s="9">
        <f>Daten!O1531</f>
        <v>500</v>
      </c>
      <c r="X1531" s="23">
        <f t="shared" si="601"/>
        <v>994996</v>
      </c>
      <c r="Y1531" s="9">
        <f t="shared" si="602"/>
        <v>1524873.1591758057</v>
      </c>
      <c r="Z1531" s="21">
        <f t="shared" si="603"/>
        <v>-529877.15917580575</v>
      </c>
      <c r="AA1531" s="27">
        <f t="shared" si="604"/>
        <v>52987.715917580579</v>
      </c>
      <c r="AB1531" s="32">
        <f t="shared" si="605"/>
        <v>54000.594880034812</v>
      </c>
      <c r="AC1531" s="31">
        <f t="shared" si="606"/>
        <v>54000.594880034812</v>
      </c>
      <c r="AG1531" s="26">
        <f t="shared" si="607"/>
        <v>25271.986427839074</v>
      </c>
      <c r="AH1531" s="26">
        <f t="shared" si="608"/>
        <v>52987.715917580579</v>
      </c>
      <c r="AI1531" s="26">
        <f t="shared" si="609"/>
        <v>78259.702345419646</v>
      </c>
      <c r="AJ1531" s="26">
        <f t="shared" si="610"/>
        <v>1</v>
      </c>
      <c r="AK1531" s="26">
        <f t="shared" si="611"/>
        <v>78259.702345419646</v>
      </c>
      <c r="AL1531" s="26">
        <f t="shared" ca="1" si="612"/>
        <v>188392</v>
      </c>
      <c r="AM1531" s="26">
        <f t="shared" ca="1" si="613"/>
        <v>61</v>
      </c>
      <c r="AN1531" s="26">
        <f ca="1">IF(AM1531=0,0,COUNTIF($AM$19:AM1531,C1531*10+1))</f>
        <v>35</v>
      </c>
      <c r="AO1531" s="21">
        <f t="shared" ca="1" si="614"/>
        <v>0</v>
      </c>
      <c r="AP1531" s="33">
        <f t="shared" ca="1" si="615"/>
        <v>188392</v>
      </c>
      <c r="AR1531" s="111">
        <v>85153</v>
      </c>
      <c r="AS1531" s="26"/>
    </row>
    <row r="1532" spans="1:45" x14ac:dyDescent="0.2">
      <c r="A1532" s="15" t="str">
        <f>Daten!A1532</f>
        <v>61061</v>
      </c>
      <c r="B1532" s="8" t="str">
        <f>Daten!B1532</f>
        <v>Straß in Steiermark</v>
      </c>
      <c r="C1532" s="15">
        <f t="shared" si="591"/>
        <v>6</v>
      </c>
      <c r="D1532" s="10">
        <f>Daten!D1532</f>
        <v>0</v>
      </c>
      <c r="E1532" s="9">
        <f>Daten!E1532</f>
        <v>6372</v>
      </c>
      <c r="F1532" s="9">
        <f>Daten!F1532</f>
        <v>6319</v>
      </c>
      <c r="G1532" s="27">
        <f t="shared" si="592"/>
        <v>53</v>
      </c>
      <c r="H1532" s="29">
        <f t="shared" si="593"/>
        <v>8.3874030701060302E-3</v>
      </c>
      <c r="I1532" s="21">
        <f t="shared" si="594"/>
        <v>81.510070709482179</v>
      </c>
      <c r="J1532" s="21">
        <f t="shared" si="595"/>
        <v>-28.510070709482179</v>
      </c>
      <c r="K1532" s="27">
        <f t="shared" si="596"/>
        <v>14255.035354741089</v>
      </c>
      <c r="L1532" s="16">
        <f>Daten!G1532</f>
        <v>931</v>
      </c>
      <c r="M1532" s="16">
        <f>Daten!H1532</f>
        <v>4307</v>
      </c>
      <c r="N1532" s="16">
        <f>Daten!I1532</f>
        <v>1134</v>
      </c>
      <c r="O1532" s="28">
        <f t="shared" si="597"/>
        <v>0.47945205479452052</v>
      </c>
      <c r="P1532" s="16">
        <f t="shared" si="598"/>
        <v>2381.8216115161395</v>
      </c>
      <c r="Q1532" s="21">
        <f t="shared" si="599"/>
        <v>-316.82161151613946</v>
      </c>
      <c r="R1532" s="27">
        <f t="shared" si="600"/>
        <v>-63364.322303227891</v>
      </c>
      <c r="S1532" s="9">
        <f>Daten!K1532</f>
        <v>31256</v>
      </c>
      <c r="T1532" s="9">
        <f>Daten!L1532</f>
        <v>353856</v>
      </c>
      <c r="U1532" s="9">
        <f>Daten!M1532</f>
        <v>1546271</v>
      </c>
      <c r="V1532" s="9">
        <f>Daten!N1532</f>
        <v>500</v>
      </c>
      <c r="W1532" s="9">
        <f>Daten!O1532</f>
        <v>500</v>
      </c>
      <c r="X1532" s="23">
        <f t="shared" si="601"/>
        <v>1931383</v>
      </c>
      <c r="Y1532" s="9">
        <f t="shared" si="602"/>
        <v>2253883.500410168</v>
      </c>
      <c r="Z1532" s="21">
        <f t="shared" si="603"/>
        <v>-322500.50041016797</v>
      </c>
      <c r="AA1532" s="27">
        <f t="shared" si="604"/>
        <v>32250.050041016799</v>
      </c>
      <c r="AB1532" s="32">
        <f t="shared" si="605"/>
        <v>-16859.23690747</v>
      </c>
      <c r="AC1532" s="31">
        <f t="shared" si="606"/>
        <v>0</v>
      </c>
      <c r="AG1532" s="26">
        <f t="shared" si="607"/>
        <v>0</v>
      </c>
      <c r="AH1532" s="26">
        <f t="shared" si="608"/>
        <v>0</v>
      </c>
      <c r="AI1532" s="26">
        <f t="shared" si="609"/>
        <v>0</v>
      </c>
      <c r="AJ1532" s="26">
        <f t="shared" si="610"/>
        <v>1</v>
      </c>
      <c r="AK1532" s="26">
        <f t="shared" si="611"/>
        <v>0</v>
      </c>
      <c r="AL1532" s="26">
        <f t="shared" ca="1" si="612"/>
        <v>0</v>
      </c>
      <c r="AM1532" s="26">
        <f t="shared" ca="1" si="613"/>
        <v>0</v>
      </c>
      <c r="AN1532" s="26">
        <f ca="1">IF(AM1532=0,0,COUNTIF($AM$19:AM1532,C1532*10+1))</f>
        <v>0</v>
      </c>
      <c r="AO1532" s="21">
        <f t="shared" ca="1" si="614"/>
        <v>0</v>
      </c>
      <c r="AP1532" s="33">
        <f t="shared" ca="1" si="615"/>
        <v>0</v>
      </c>
      <c r="AR1532" s="111">
        <v>0</v>
      </c>
      <c r="AS1532" s="26"/>
    </row>
    <row r="1533" spans="1:45" x14ac:dyDescent="0.2">
      <c r="A1533" s="15" t="str">
        <f>Daten!A1533</f>
        <v>61101</v>
      </c>
      <c r="B1533" s="8" t="str">
        <f>Daten!B1533</f>
        <v>Eisenerz</v>
      </c>
      <c r="C1533" s="15">
        <f t="shared" si="591"/>
        <v>6</v>
      </c>
      <c r="D1533" s="10">
        <f>Daten!D1533</f>
        <v>0</v>
      </c>
      <c r="E1533" s="9">
        <f>Daten!E1533</f>
        <v>3833</v>
      </c>
      <c r="F1533" s="9">
        <f>Daten!F1533</f>
        <v>4293</v>
      </c>
      <c r="G1533" s="27">
        <f t="shared" si="592"/>
        <v>-460</v>
      </c>
      <c r="H1533" s="29">
        <f t="shared" si="593"/>
        <v>-0.10715117633356627</v>
      </c>
      <c r="I1533" s="21">
        <f t="shared" si="594"/>
        <v>55.3762832023749</v>
      </c>
      <c r="J1533" s="21">
        <f t="shared" si="595"/>
        <v>-515.37628320237491</v>
      </c>
      <c r="K1533" s="27">
        <f t="shared" si="596"/>
        <v>257688.14160118747</v>
      </c>
      <c r="L1533" s="16">
        <f>Daten!G1533</f>
        <v>283</v>
      </c>
      <c r="M1533" s="16">
        <f>Daten!H1533</f>
        <v>2046</v>
      </c>
      <c r="N1533" s="16">
        <f>Daten!I1533</f>
        <v>1504</v>
      </c>
      <c r="O1533" s="28">
        <f t="shared" si="597"/>
        <v>0.87341153470185728</v>
      </c>
      <c r="P1533" s="16">
        <f t="shared" si="598"/>
        <v>1131.4620425265896</v>
      </c>
      <c r="Q1533" s="21">
        <f t="shared" si="599"/>
        <v>655.53795747341042</v>
      </c>
      <c r="R1533" s="27">
        <f t="shared" si="600"/>
        <v>131107.59149468207</v>
      </c>
      <c r="S1533" s="9">
        <f>Daten!K1533</f>
        <v>18506</v>
      </c>
      <c r="T1533" s="9">
        <f>Daten!L1533</f>
        <v>322417</v>
      </c>
      <c r="U1533" s="9">
        <f>Daten!M1533</f>
        <v>894917</v>
      </c>
      <c r="V1533" s="9">
        <f>Daten!N1533</f>
        <v>500</v>
      </c>
      <c r="W1533" s="9">
        <f>Daten!O1533</f>
        <v>500</v>
      </c>
      <c r="X1533" s="23">
        <f t="shared" si="601"/>
        <v>1235840</v>
      </c>
      <c r="Y1533" s="9">
        <f t="shared" si="602"/>
        <v>1355796.5249642457</v>
      </c>
      <c r="Z1533" s="21">
        <f t="shared" si="603"/>
        <v>-119956.52496424573</v>
      </c>
      <c r="AA1533" s="27">
        <f t="shared" si="604"/>
        <v>11995.652496424575</v>
      </c>
      <c r="AB1533" s="32">
        <f t="shared" si="605"/>
        <v>400791.3855922941</v>
      </c>
      <c r="AC1533" s="31">
        <f t="shared" si="606"/>
        <v>400791.3855922941</v>
      </c>
      <c r="AG1533" s="26">
        <f t="shared" si="607"/>
        <v>257688.14160118747</v>
      </c>
      <c r="AH1533" s="26">
        <f t="shared" si="608"/>
        <v>11995.652496424575</v>
      </c>
      <c r="AI1533" s="26">
        <f t="shared" si="609"/>
        <v>269683.79409761203</v>
      </c>
      <c r="AJ1533" s="26">
        <f t="shared" si="610"/>
        <v>1</v>
      </c>
      <c r="AK1533" s="26">
        <f t="shared" si="611"/>
        <v>269683.79409761203</v>
      </c>
      <c r="AL1533" s="26">
        <f t="shared" ca="1" si="612"/>
        <v>649200</v>
      </c>
      <c r="AM1533" s="26">
        <f t="shared" ca="1" si="613"/>
        <v>61</v>
      </c>
      <c r="AN1533" s="26">
        <f ca="1">IF(AM1533=0,0,COUNTIF($AM$19:AM1533,C1533*10+1))</f>
        <v>36</v>
      </c>
      <c r="AO1533" s="21">
        <f t="shared" ca="1" si="614"/>
        <v>0</v>
      </c>
      <c r="AP1533" s="33">
        <f t="shared" ca="1" si="615"/>
        <v>649200</v>
      </c>
      <c r="AR1533" s="111">
        <v>293437</v>
      </c>
      <c r="AS1533" s="26"/>
    </row>
    <row r="1534" spans="1:45" x14ac:dyDescent="0.2">
      <c r="A1534" s="15" t="str">
        <f>Daten!A1534</f>
        <v>61105</v>
      </c>
      <c r="B1534" s="8" t="str">
        <f>Daten!B1534</f>
        <v>Kalwang</v>
      </c>
      <c r="C1534" s="15">
        <f t="shared" si="591"/>
        <v>6</v>
      </c>
      <c r="D1534" s="10">
        <f>Daten!D1534</f>
        <v>0</v>
      </c>
      <c r="E1534" s="9">
        <f>Daten!E1534</f>
        <v>979</v>
      </c>
      <c r="F1534" s="9">
        <f>Daten!F1534</f>
        <v>1030</v>
      </c>
      <c r="G1534" s="27">
        <f t="shared" si="592"/>
        <v>-51</v>
      </c>
      <c r="H1534" s="29">
        <f t="shared" si="593"/>
        <v>-4.9514563106796118E-2</v>
      </c>
      <c r="I1534" s="21">
        <f t="shared" si="594"/>
        <v>13.286180223257896</v>
      </c>
      <c r="J1534" s="21">
        <f t="shared" si="595"/>
        <v>-64.286180223257901</v>
      </c>
      <c r="K1534" s="27">
        <f t="shared" si="596"/>
        <v>32143.09011162895</v>
      </c>
      <c r="L1534" s="16">
        <f>Daten!G1534</f>
        <v>116</v>
      </c>
      <c r="M1534" s="16">
        <f>Daten!H1534</f>
        <v>614</v>
      </c>
      <c r="N1534" s="16">
        <f>Daten!I1534</f>
        <v>249</v>
      </c>
      <c r="O1534" s="28">
        <f t="shared" si="597"/>
        <v>0.59446254071661242</v>
      </c>
      <c r="P1534" s="16">
        <f t="shared" si="598"/>
        <v>339.54921510817502</v>
      </c>
      <c r="Q1534" s="21">
        <f t="shared" si="599"/>
        <v>25.450784891824981</v>
      </c>
      <c r="R1534" s="27">
        <f t="shared" si="600"/>
        <v>5090.1569783649957</v>
      </c>
      <c r="S1534" s="9">
        <f>Daten!K1534</f>
        <v>12716</v>
      </c>
      <c r="T1534" s="9">
        <f>Daten!L1534</f>
        <v>86630</v>
      </c>
      <c r="U1534" s="9">
        <f>Daten!M1534</f>
        <v>210031</v>
      </c>
      <c r="V1534" s="9">
        <f>Daten!N1534</f>
        <v>500</v>
      </c>
      <c r="W1534" s="9">
        <f>Daten!O1534</f>
        <v>500</v>
      </c>
      <c r="X1534" s="23">
        <f t="shared" si="601"/>
        <v>309377</v>
      </c>
      <c r="Y1534" s="9">
        <f t="shared" si="602"/>
        <v>346288.75500652142</v>
      </c>
      <c r="Z1534" s="21">
        <f t="shared" si="603"/>
        <v>-36911.755006521416</v>
      </c>
      <c r="AA1534" s="27">
        <f t="shared" si="604"/>
        <v>3691.1755006521416</v>
      </c>
      <c r="AB1534" s="32">
        <f t="shared" si="605"/>
        <v>40924.422590646085</v>
      </c>
      <c r="AC1534" s="31">
        <f t="shared" si="606"/>
        <v>40924.422590646085</v>
      </c>
      <c r="AG1534" s="26">
        <f t="shared" si="607"/>
        <v>32143.09011162895</v>
      </c>
      <c r="AH1534" s="26">
        <f t="shared" si="608"/>
        <v>3691.1755006521416</v>
      </c>
      <c r="AI1534" s="26">
        <f t="shared" si="609"/>
        <v>35834.265612281088</v>
      </c>
      <c r="AJ1534" s="26">
        <f t="shared" si="610"/>
        <v>1</v>
      </c>
      <c r="AK1534" s="26">
        <f t="shared" si="611"/>
        <v>35834.265612281088</v>
      </c>
      <c r="AL1534" s="26">
        <f t="shared" ca="1" si="612"/>
        <v>86263</v>
      </c>
      <c r="AM1534" s="26">
        <f t="shared" ca="1" si="613"/>
        <v>61</v>
      </c>
      <c r="AN1534" s="26">
        <f ca="1">IF(AM1534=0,0,COUNTIF($AM$19:AM1534,C1534*10+1))</f>
        <v>37</v>
      </c>
      <c r="AO1534" s="21">
        <f t="shared" ca="1" si="614"/>
        <v>0</v>
      </c>
      <c r="AP1534" s="33">
        <f t="shared" ca="1" si="615"/>
        <v>86263</v>
      </c>
      <c r="AR1534" s="111">
        <v>38991</v>
      </c>
      <c r="AS1534" s="26"/>
    </row>
    <row r="1535" spans="1:45" x14ac:dyDescent="0.2">
      <c r="A1535" s="15" t="str">
        <f>Daten!A1535</f>
        <v>61106</v>
      </c>
      <c r="B1535" s="8" t="str">
        <f>Daten!B1535</f>
        <v>Kammern im Liesingtal</v>
      </c>
      <c r="C1535" s="15">
        <f t="shared" si="591"/>
        <v>6</v>
      </c>
      <c r="D1535" s="10">
        <f>Daten!D1535</f>
        <v>0</v>
      </c>
      <c r="E1535" s="9">
        <f>Daten!E1535</f>
        <v>1579</v>
      </c>
      <c r="F1535" s="9">
        <f>Daten!F1535</f>
        <v>1627</v>
      </c>
      <c r="G1535" s="27">
        <f t="shared" si="592"/>
        <v>-48</v>
      </c>
      <c r="H1535" s="29">
        <f t="shared" si="593"/>
        <v>-2.9502151198524892E-2</v>
      </c>
      <c r="I1535" s="21">
        <f t="shared" si="594"/>
        <v>20.987005071107372</v>
      </c>
      <c r="J1535" s="21">
        <f t="shared" si="595"/>
        <v>-68.987005071107376</v>
      </c>
      <c r="K1535" s="27">
        <f t="shared" si="596"/>
        <v>34493.502535553685</v>
      </c>
      <c r="L1535" s="16">
        <f>Daten!G1535</f>
        <v>195</v>
      </c>
      <c r="M1535" s="16">
        <f>Daten!H1535</f>
        <v>1002</v>
      </c>
      <c r="N1535" s="16">
        <f>Daten!I1535</f>
        <v>382</v>
      </c>
      <c r="O1535" s="28">
        <f t="shared" si="597"/>
        <v>0.57584830339321358</v>
      </c>
      <c r="P1535" s="16">
        <f t="shared" si="598"/>
        <v>554.11777449249405</v>
      </c>
      <c r="Q1535" s="21">
        <f t="shared" si="599"/>
        <v>22.88222550750595</v>
      </c>
      <c r="R1535" s="27">
        <f t="shared" si="600"/>
        <v>4576.44510150119</v>
      </c>
      <c r="S1535" s="9">
        <f>Daten!K1535</f>
        <v>29232</v>
      </c>
      <c r="T1535" s="9">
        <f>Daten!L1535</f>
        <v>141075</v>
      </c>
      <c r="U1535" s="9">
        <f>Daten!M1535</f>
        <v>318446</v>
      </c>
      <c r="V1535" s="9">
        <f>Daten!N1535</f>
        <v>500</v>
      </c>
      <c r="W1535" s="9">
        <f>Daten!O1535</f>
        <v>500</v>
      </c>
      <c r="X1535" s="23">
        <f t="shared" si="601"/>
        <v>488753</v>
      </c>
      <c r="Y1535" s="9">
        <f t="shared" si="602"/>
        <v>558518.83979090629</v>
      </c>
      <c r="Z1535" s="21">
        <f t="shared" si="603"/>
        <v>-69765.839790906291</v>
      </c>
      <c r="AA1535" s="27">
        <f t="shared" si="604"/>
        <v>6976.5839790906293</v>
      </c>
      <c r="AB1535" s="32">
        <f t="shared" si="605"/>
        <v>46046.531616145505</v>
      </c>
      <c r="AC1535" s="31">
        <f t="shared" si="606"/>
        <v>46046.531616145505</v>
      </c>
      <c r="AG1535" s="26">
        <f t="shared" si="607"/>
        <v>34493.502535553685</v>
      </c>
      <c r="AH1535" s="26">
        <f t="shared" si="608"/>
        <v>6976.5839790906293</v>
      </c>
      <c r="AI1535" s="26">
        <f t="shared" si="609"/>
        <v>41470.086514644318</v>
      </c>
      <c r="AJ1535" s="26">
        <f t="shared" si="610"/>
        <v>1</v>
      </c>
      <c r="AK1535" s="26">
        <f t="shared" si="611"/>
        <v>41470.086514644318</v>
      </c>
      <c r="AL1535" s="26">
        <f t="shared" ca="1" si="612"/>
        <v>99829</v>
      </c>
      <c r="AM1535" s="26">
        <f t="shared" ca="1" si="613"/>
        <v>61</v>
      </c>
      <c r="AN1535" s="26">
        <f ca="1">IF(AM1535=0,0,COUNTIF($AM$19:AM1535,C1535*10+1))</f>
        <v>38</v>
      </c>
      <c r="AO1535" s="21">
        <f t="shared" ca="1" si="614"/>
        <v>0</v>
      </c>
      <c r="AP1535" s="33">
        <f t="shared" ca="1" si="615"/>
        <v>99829</v>
      </c>
      <c r="AR1535" s="111">
        <v>45122</v>
      </c>
      <c r="AS1535" s="26"/>
    </row>
    <row r="1536" spans="1:45" x14ac:dyDescent="0.2">
      <c r="A1536" s="15" t="str">
        <f>Daten!A1536</f>
        <v>61107</v>
      </c>
      <c r="B1536" s="8" t="str">
        <f>Daten!B1536</f>
        <v>Kraubath an der Mur</v>
      </c>
      <c r="C1536" s="15">
        <f t="shared" si="591"/>
        <v>6</v>
      </c>
      <c r="D1536" s="10">
        <f>Daten!D1536</f>
        <v>0</v>
      </c>
      <c r="E1536" s="9">
        <f>Daten!E1536</f>
        <v>1318</v>
      </c>
      <c r="F1536" s="9">
        <f>Daten!F1536</f>
        <v>1255</v>
      </c>
      <c r="G1536" s="27">
        <f t="shared" si="592"/>
        <v>63</v>
      </c>
      <c r="H1536" s="29">
        <f t="shared" si="593"/>
        <v>5.0199203187250997E-2</v>
      </c>
      <c r="I1536" s="21">
        <f t="shared" si="594"/>
        <v>16.188501145814232</v>
      </c>
      <c r="J1536" s="21">
        <f t="shared" si="595"/>
        <v>46.811498854185771</v>
      </c>
      <c r="K1536" s="27">
        <f t="shared" si="596"/>
        <v>-23405.749427092887</v>
      </c>
      <c r="L1536" s="16">
        <f>Daten!G1536</f>
        <v>163</v>
      </c>
      <c r="M1536" s="16">
        <f>Daten!H1536</f>
        <v>854</v>
      </c>
      <c r="N1536" s="16">
        <f>Daten!I1536</f>
        <v>301</v>
      </c>
      <c r="O1536" s="28">
        <f t="shared" si="597"/>
        <v>0.54332552693208436</v>
      </c>
      <c r="P1536" s="16">
        <f t="shared" si="598"/>
        <v>472.27203534589813</v>
      </c>
      <c r="Q1536" s="21">
        <f t="shared" si="599"/>
        <v>-8.2720353458981322</v>
      </c>
      <c r="R1536" s="27">
        <f t="shared" si="600"/>
        <v>-1654.4070691796264</v>
      </c>
      <c r="S1536" s="9">
        <f>Daten!K1536</f>
        <v>10003</v>
      </c>
      <c r="T1536" s="9">
        <f>Daten!L1536</f>
        <v>96198</v>
      </c>
      <c r="U1536" s="9">
        <f>Daten!M1536</f>
        <v>181082</v>
      </c>
      <c r="V1536" s="9">
        <f>Daten!N1536</f>
        <v>500</v>
      </c>
      <c r="W1536" s="9">
        <f>Daten!O1536</f>
        <v>500</v>
      </c>
      <c r="X1536" s="23">
        <f t="shared" si="601"/>
        <v>287283</v>
      </c>
      <c r="Y1536" s="9">
        <f t="shared" si="602"/>
        <v>466198.75290969887</v>
      </c>
      <c r="Z1536" s="21">
        <f t="shared" si="603"/>
        <v>-178915.75290969887</v>
      </c>
      <c r="AA1536" s="27">
        <f t="shared" si="604"/>
        <v>17891.575290969889</v>
      </c>
      <c r="AB1536" s="32">
        <f t="shared" si="605"/>
        <v>-7168.5812053026239</v>
      </c>
      <c r="AC1536" s="31">
        <f t="shared" si="606"/>
        <v>0</v>
      </c>
      <c r="AG1536" s="26">
        <f t="shared" si="607"/>
        <v>0</v>
      </c>
      <c r="AH1536" s="26">
        <f t="shared" si="608"/>
        <v>0</v>
      </c>
      <c r="AI1536" s="26">
        <f t="shared" si="609"/>
        <v>0</v>
      </c>
      <c r="AJ1536" s="26">
        <f t="shared" si="610"/>
        <v>1</v>
      </c>
      <c r="AK1536" s="26">
        <f t="shared" si="611"/>
        <v>0</v>
      </c>
      <c r="AL1536" s="26">
        <f t="shared" ca="1" si="612"/>
        <v>0</v>
      </c>
      <c r="AM1536" s="26">
        <f t="shared" ca="1" si="613"/>
        <v>0</v>
      </c>
      <c r="AN1536" s="26">
        <f ca="1">IF(AM1536=0,0,COUNTIF($AM$19:AM1536,C1536*10+1))</f>
        <v>0</v>
      </c>
      <c r="AO1536" s="21">
        <f t="shared" ca="1" si="614"/>
        <v>0</v>
      </c>
      <c r="AP1536" s="33">
        <f t="shared" ca="1" si="615"/>
        <v>0</v>
      </c>
      <c r="AR1536" s="111">
        <v>0</v>
      </c>
      <c r="AS1536" s="26"/>
    </row>
    <row r="1537" spans="1:45" x14ac:dyDescent="0.2">
      <c r="A1537" s="15" t="str">
        <f>Daten!A1537</f>
        <v>61108</v>
      </c>
      <c r="B1537" s="8" t="str">
        <f>Daten!B1537</f>
        <v>Leoben</v>
      </c>
      <c r="C1537" s="15">
        <f t="shared" si="591"/>
        <v>6</v>
      </c>
      <c r="D1537" s="10">
        <f>Daten!D1537</f>
        <v>0</v>
      </c>
      <c r="E1537" s="9">
        <f>Daten!E1537</f>
        <v>24473</v>
      </c>
      <c r="F1537" s="9">
        <f>Daten!F1537</f>
        <v>25059</v>
      </c>
      <c r="G1537" s="27">
        <f t="shared" si="592"/>
        <v>-586</v>
      </c>
      <c r="H1537" s="29">
        <f t="shared" si="593"/>
        <v>-2.3384811844048045E-2</v>
      </c>
      <c r="I1537" s="21">
        <f t="shared" si="594"/>
        <v>323.24115554817433</v>
      </c>
      <c r="J1537" s="21">
        <f t="shared" si="595"/>
        <v>-909.24115554817433</v>
      </c>
      <c r="K1537" s="27">
        <f t="shared" si="596"/>
        <v>454620.57777408714</v>
      </c>
      <c r="L1537" s="16">
        <f>Daten!G1537</f>
        <v>2722</v>
      </c>
      <c r="M1537" s="16">
        <f>Daten!H1537</f>
        <v>16111</v>
      </c>
      <c r="N1537" s="16">
        <f>Daten!I1537</f>
        <v>5640</v>
      </c>
      <c r="O1537" s="28">
        <f t="shared" si="597"/>
        <v>0.51902426913289057</v>
      </c>
      <c r="P1537" s="16">
        <f t="shared" si="598"/>
        <v>8909.5723202081554</v>
      </c>
      <c r="Q1537" s="21">
        <f t="shared" si="599"/>
        <v>-547.57232020815536</v>
      </c>
      <c r="R1537" s="27">
        <f t="shared" si="600"/>
        <v>-109514.46404163107</v>
      </c>
      <c r="S1537" s="9">
        <f>Daten!K1537</f>
        <v>31537</v>
      </c>
      <c r="T1537" s="9">
        <f>Daten!L1537</f>
        <v>2547629</v>
      </c>
      <c r="U1537" s="9">
        <f>Daten!M1537</f>
        <v>14349519</v>
      </c>
      <c r="V1537" s="9">
        <f>Daten!N1537</f>
        <v>500</v>
      </c>
      <c r="W1537" s="9">
        <f>Daten!O1537</f>
        <v>500</v>
      </c>
      <c r="X1537" s="23">
        <f t="shared" si="601"/>
        <v>16928685</v>
      </c>
      <c r="Y1537" s="9">
        <f t="shared" si="602"/>
        <v>8656511.4415470865</v>
      </c>
      <c r="Z1537" s="21">
        <f t="shared" si="603"/>
        <v>8272173.5584529135</v>
      </c>
      <c r="AA1537" s="27">
        <f t="shared" si="604"/>
        <v>-827217.3558452914</v>
      </c>
      <c r="AB1537" s="32">
        <f t="shared" si="605"/>
        <v>-482111.24211283535</v>
      </c>
      <c r="AC1537" s="31">
        <f t="shared" si="606"/>
        <v>0</v>
      </c>
      <c r="AG1537" s="26">
        <f t="shared" si="607"/>
        <v>0</v>
      </c>
      <c r="AH1537" s="26">
        <f t="shared" si="608"/>
        <v>0</v>
      </c>
      <c r="AI1537" s="26">
        <f t="shared" si="609"/>
        <v>0</v>
      </c>
      <c r="AJ1537" s="26">
        <f t="shared" si="610"/>
        <v>1</v>
      </c>
      <c r="AK1537" s="26">
        <f t="shared" si="611"/>
        <v>0</v>
      </c>
      <c r="AL1537" s="26">
        <f t="shared" ca="1" si="612"/>
        <v>0</v>
      </c>
      <c r="AM1537" s="26">
        <f t="shared" ca="1" si="613"/>
        <v>0</v>
      </c>
      <c r="AN1537" s="26">
        <f ca="1">IF(AM1537=0,0,COUNTIF($AM$19:AM1537,C1537*10+1))</f>
        <v>0</v>
      </c>
      <c r="AO1537" s="21">
        <f t="shared" ca="1" si="614"/>
        <v>0</v>
      </c>
      <c r="AP1537" s="33">
        <f t="shared" ca="1" si="615"/>
        <v>0</v>
      </c>
      <c r="AR1537" s="111">
        <v>0</v>
      </c>
      <c r="AS1537" s="26"/>
    </row>
    <row r="1538" spans="1:45" x14ac:dyDescent="0.2">
      <c r="A1538" s="15" t="str">
        <f>Daten!A1538</f>
        <v>61109</v>
      </c>
      <c r="B1538" s="8" t="str">
        <f>Daten!B1538</f>
        <v>Mautern in Steiermark</v>
      </c>
      <c r="C1538" s="15">
        <f t="shared" si="591"/>
        <v>6</v>
      </c>
      <c r="D1538" s="10">
        <f>Daten!D1538</f>
        <v>0</v>
      </c>
      <c r="E1538" s="9">
        <f>Daten!E1538</f>
        <v>1762</v>
      </c>
      <c r="F1538" s="9">
        <f>Daten!F1538</f>
        <v>1789</v>
      </c>
      <c r="G1538" s="27">
        <f t="shared" si="592"/>
        <v>-27</v>
      </c>
      <c r="H1538" s="29">
        <f t="shared" si="593"/>
        <v>-1.509223029625489E-2</v>
      </c>
      <c r="I1538" s="21">
        <f t="shared" si="594"/>
        <v>23.076676135347935</v>
      </c>
      <c r="J1538" s="21">
        <f t="shared" si="595"/>
        <v>-50.076676135347938</v>
      </c>
      <c r="K1538" s="27">
        <f t="shared" si="596"/>
        <v>25038.338067673969</v>
      </c>
      <c r="L1538" s="16">
        <f>Daten!G1538</f>
        <v>203</v>
      </c>
      <c r="M1538" s="16">
        <f>Daten!H1538</f>
        <v>1098</v>
      </c>
      <c r="N1538" s="16">
        <f>Daten!I1538</f>
        <v>461</v>
      </c>
      <c r="O1538" s="28">
        <f t="shared" si="597"/>
        <v>0.60473588342440798</v>
      </c>
      <c r="P1538" s="16">
        <f t="shared" si="598"/>
        <v>607.20690258758327</v>
      </c>
      <c r="Q1538" s="21">
        <f t="shared" si="599"/>
        <v>56.793097412416728</v>
      </c>
      <c r="R1538" s="27">
        <f t="shared" si="600"/>
        <v>11358.619482483346</v>
      </c>
      <c r="S1538" s="9">
        <f>Daten!K1538</f>
        <v>20815</v>
      </c>
      <c r="T1538" s="9">
        <f>Daten!L1538</f>
        <v>125291</v>
      </c>
      <c r="U1538" s="9">
        <f>Daten!M1538</f>
        <v>271286</v>
      </c>
      <c r="V1538" s="9">
        <f>Daten!N1538</f>
        <v>500</v>
      </c>
      <c r="W1538" s="9">
        <f>Daten!O1538</f>
        <v>500</v>
      </c>
      <c r="X1538" s="23">
        <f t="shared" si="601"/>
        <v>417392</v>
      </c>
      <c r="Y1538" s="9">
        <f t="shared" si="602"/>
        <v>623249.01565014373</v>
      </c>
      <c r="Z1538" s="21">
        <f t="shared" si="603"/>
        <v>-205857.01565014373</v>
      </c>
      <c r="AA1538" s="27">
        <f t="shared" si="604"/>
        <v>20585.701565014373</v>
      </c>
      <c r="AB1538" s="32">
        <f t="shared" si="605"/>
        <v>56982.659115171686</v>
      </c>
      <c r="AC1538" s="31">
        <f t="shared" si="606"/>
        <v>56982.659115171686</v>
      </c>
      <c r="AG1538" s="26">
        <f t="shared" si="607"/>
        <v>25038.338067673969</v>
      </c>
      <c r="AH1538" s="26">
        <f t="shared" si="608"/>
        <v>20585.701565014373</v>
      </c>
      <c r="AI1538" s="26">
        <f t="shared" si="609"/>
        <v>45624.039632688342</v>
      </c>
      <c r="AJ1538" s="26">
        <f t="shared" si="610"/>
        <v>1</v>
      </c>
      <c r="AK1538" s="26">
        <f t="shared" si="611"/>
        <v>45624.039632688342</v>
      </c>
      <c r="AL1538" s="26">
        <f t="shared" ca="1" si="612"/>
        <v>109829</v>
      </c>
      <c r="AM1538" s="26">
        <f t="shared" ca="1" si="613"/>
        <v>61</v>
      </c>
      <c r="AN1538" s="26">
        <f ca="1">IF(AM1538=0,0,COUNTIF($AM$19:AM1538,C1538*10+1))</f>
        <v>39</v>
      </c>
      <c r="AO1538" s="21">
        <f t="shared" ca="1" si="614"/>
        <v>0</v>
      </c>
      <c r="AP1538" s="33">
        <f t="shared" ca="1" si="615"/>
        <v>109829</v>
      </c>
      <c r="AR1538" s="111">
        <v>49642</v>
      </c>
      <c r="AS1538" s="26"/>
    </row>
    <row r="1539" spans="1:45" x14ac:dyDescent="0.2">
      <c r="A1539" s="15" t="str">
        <f>Daten!A1539</f>
        <v>61110</v>
      </c>
      <c r="B1539" s="8" t="str">
        <f>Daten!B1539</f>
        <v>Niklasdorf</v>
      </c>
      <c r="C1539" s="15">
        <f t="shared" si="591"/>
        <v>6</v>
      </c>
      <c r="D1539" s="10">
        <f>Daten!D1539</f>
        <v>0</v>
      </c>
      <c r="E1539" s="9">
        <f>Daten!E1539</f>
        <v>2388</v>
      </c>
      <c r="F1539" s="9">
        <f>Daten!F1539</f>
        <v>2539</v>
      </c>
      <c r="G1539" s="27">
        <f t="shared" si="592"/>
        <v>-151</v>
      </c>
      <c r="H1539" s="29">
        <f t="shared" si="593"/>
        <v>-5.9472233162662466E-2</v>
      </c>
      <c r="I1539" s="21">
        <f t="shared" si="594"/>
        <v>32.751079210535721</v>
      </c>
      <c r="J1539" s="21">
        <f t="shared" si="595"/>
        <v>-183.75107921053572</v>
      </c>
      <c r="K1539" s="27">
        <f t="shared" si="596"/>
        <v>91875.539605267855</v>
      </c>
      <c r="L1539" s="16">
        <f>Daten!G1539</f>
        <v>278</v>
      </c>
      <c r="M1539" s="16">
        <f>Daten!H1539</f>
        <v>1518</v>
      </c>
      <c r="N1539" s="16">
        <f>Daten!I1539</f>
        <v>592</v>
      </c>
      <c r="O1539" s="28">
        <f t="shared" si="597"/>
        <v>0.5731225296442688</v>
      </c>
      <c r="P1539" s="16">
        <f t="shared" si="598"/>
        <v>839.4718380035988</v>
      </c>
      <c r="Q1539" s="21">
        <f t="shared" si="599"/>
        <v>30.528161996401195</v>
      </c>
      <c r="R1539" s="27">
        <f t="shared" si="600"/>
        <v>6105.632399280239</v>
      </c>
      <c r="S1539" s="9">
        <f>Daten!K1539</f>
        <v>5847</v>
      </c>
      <c r="T1539" s="9">
        <f>Daten!L1539</f>
        <v>267340</v>
      </c>
      <c r="U1539" s="9">
        <f>Daten!M1539</f>
        <v>1298752</v>
      </c>
      <c r="V1539" s="9">
        <f>Daten!N1539</f>
        <v>500</v>
      </c>
      <c r="W1539" s="9">
        <f>Daten!O1539</f>
        <v>500</v>
      </c>
      <c r="X1539" s="23">
        <f t="shared" si="601"/>
        <v>1571939</v>
      </c>
      <c r="Y1539" s="9">
        <f t="shared" si="602"/>
        <v>844675.73744185199</v>
      </c>
      <c r="Z1539" s="21">
        <f t="shared" si="603"/>
        <v>727263.26255814801</v>
      </c>
      <c r="AA1539" s="27">
        <f t="shared" si="604"/>
        <v>-72726.326255814798</v>
      </c>
      <c r="AB1539" s="32">
        <f t="shared" si="605"/>
        <v>25254.845748733293</v>
      </c>
      <c r="AC1539" s="31">
        <f t="shared" si="606"/>
        <v>25254.845748733293</v>
      </c>
      <c r="AG1539" s="26">
        <f t="shared" si="607"/>
        <v>91875.539605267855</v>
      </c>
      <c r="AH1539" s="26">
        <f t="shared" si="608"/>
        <v>-72726.326255814798</v>
      </c>
      <c r="AI1539" s="26">
        <f t="shared" si="609"/>
        <v>19149.213349453057</v>
      </c>
      <c r="AJ1539" s="26">
        <f t="shared" si="610"/>
        <v>1</v>
      </c>
      <c r="AK1539" s="26">
        <f t="shared" si="611"/>
        <v>19149.213349453057</v>
      </c>
      <c r="AL1539" s="26">
        <f t="shared" ca="1" si="612"/>
        <v>46097</v>
      </c>
      <c r="AM1539" s="26">
        <f t="shared" ca="1" si="613"/>
        <v>61</v>
      </c>
      <c r="AN1539" s="26">
        <f ca="1">IF(AM1539=0,0,COUNTIF($AM$19:AM1539,C1539*10+1))</f>
        <v>40</v>
      </c>
      <c r="AO1539" s="21">
        <f t="shared" ca="1" si="614"/>
        <v>0</v>
      </c>
      <c r="AP1539" s="33">
        <f t="shared" ca="1" si="615"/>
        <v>46097</v>
      </c>
      <c r="AR1539" s="111">
        <v>20836</v>
      </c>
      <c r="AS1539" s="26"/>
    </row>
    <row r="1540" spans="1:45" x14ac:dyDescent="0.2">
      <c r="A1540" s="15" t="str">
        <f>Daten!A1540</f>
        <v>61111</v>
      </c>
      <c r="B1540" s="8" t="str">
        <f>Daten!B1540</f>
        <v>Proleb</v>
      </c>
      <c r="C1540" s="15">
        <f t="shared" si="591"/>
        <v>6</v>
      </c>
      <c r="D1540" s="10">
        <f>Daten!D1540</f>
        <v>0</v>
      </c>
      <c r="E1540" s="9">
        <f>Daten!E1540</f>
        <v>1557</v>
      </c>
      <c r="F1540" s="9">
        <f>Daten!F1540</f>
        <v>1530</v>
      </c>
      <c r="G1540" s="27">
        <f t="shared" si="592"/>
        <v>27</v>
      </c>
      <c r="H1540" s="29">
        <f t="shared" si="593"/>
        <v>1.7647058823529412E-2</v>
      </c>
      <c r="I1540" s="21">
        <f t="shared" si="594"/>
        <v>19.735782273383087</v>
      </c>
      <c r="J1540" s="21">
        <f t="shared" si="595"/>
        <v>7.2642177266169128</v>
      </c>
      <c r="K1540" s="27">
        <f t="shared" si="596"/>
        <v>-3632.1088633084564</v>
      </c>
      <c r="L1540" s="16">
        <f>Daten!G1540</f>
        <v>195</v>
      </c>
      <c r="M1540" s="16">
        <f>Daten!H1540</f>
        <v>966</v>
      </c>
      <c r="N1540" s="16">
        <f>Daten!I1540</f>
        <v>396</v>
      </c>
      <c r="O1540" s="28">
        <f t="shared" si="597"/>
        <v>0.61180124223602483</v>
      </c>
      <c r="P1540" s="16">
        <f t="shared" si="598"/>
        <v>534.20935145683563</v>
      </c>
      <c r="Q1540" s="21">
        <f t="shared" si="599"/>
        <v>56.790648543164366</v>
      </c>
      <c r="R1540" s="27">
        <f t="shared" si="600"/>
        <v>11358.129708632874</v>
      </c>
      <c r="S1540" s="9">
        <f>Daten!K1540</f>
        <v>15716</v>
      </c>
      <c r="T1540" s="9">
        <f>Daten!L1540</f>
        <v>126709</v>
      </c>
      <c r="U1540" s="9">
        <f>Daten!M1540</f>
        <v>99447</v>
      </c>
      <c r="V1540" s="9">
        <f>Daten!N1540</f>
        <v>500</v>
      </c>
      <c r="W1540" s="9">
        <f>Daten!O1540</f>
        <v>500</v>
      </c>
      <c r="X1540" s="23">
        <f t="shared" si="601"/>
        <v>241872</v>
      </c>
      <c r="Y1540" s="9">
        <f t="shared" si="602"/>
        <v>550737.07001547888</v>
      </c>
      <c r="Z1540" s="21">
        <f t="shared" si="603"/>
        <v>-308865.07001547888</v>
      </c>
      <c r="AA1540" s="27">
        <f t="shared" si="604"/>
        <v>30886.507001547889</v>
      </c>
      <c r="AB1540" s="32">
        <f t="shared" si="605"/>
        <v>38612.527846872305</v>
      </c>
      <c r="AC1540" s="31">
        <f t="shared" si="606"/>
        <v>38612.527846872305</v>
      </c>
      <c r="AG1540" s="26">
        <f t="shared" si="607"/>
        <v>-3632.1088633084564</v>
      </c>
      <c r="AH1540" s="26">
        <f t="shared" si="608"/>
        <v>30886.507001547889</v>
      </c>
      <c r="AI1540" s="26">
        <f t="shared" si="609"/>
        <v>27254.398138239434</v>
      </c>
      <c r="AJ1540" s="26">
        <f t="shared" si="610"/>
        <v>1</v>
      </c>
      <c r="AK1540" s="26">
        <f t="shared" si="611"/>
        <v>27254.398138239434</v>
      </c>
      <c r="AL1540" s="26">
        <f t="shared" ca="1" si="612"/>
        <v>65609</v>
      </c>
      <c r="AM1540" s="26">
        <f t="shared" ca="1" si="613"/>
        <v>61</v>
      </c>
      <c r="AN1540" s="26">
        <f ca="1">IF(AM1540=0,0,COUNTIF($AM$19:AM1540,C1540*10+1))</f>
        <v>41</v>
      </c>
      <c r="AO1540" s="21">
        <f t="shared" ca="1" si="614"/>
        <v>0</v>
      </c>
      <c r="AP1540" s="33">
        <f t="shared" ca="1" si="615"/>
        <v>65609</v>
      </c>
      <c r="AR1540" s="111">
        <v>29655</v>
      </c>
      <c r="AS1540" s="26"/>
    </row>
    <row r="1541" spans="1:45" x14ac:dyDescent="0.2">
      <c r="A1541" s="15" t="str">
        <f>Daten!A1541</f>
        <v>61112</v>
      </c>
      <c r="B1541" s="8" t="str">
        <f>Daten!B1541</f>
        <v>Radmer</v>
      </c>
      <c r="C1541" s="15">
        <f t="shared" si="591"/>
        <v>6</v>
      </c>
      <c r="D1541" s="10">
        <f>Daten!D1541</f>
        <v>0</v>
      </c>
      <c r="E1541" s="9">
        <f>Daten!E1541</f>
        <v>529</v>
      </c>
      <c r="F1541" s="9">
        <f>Daten!F1541</f>
        <v>590</v>
      </c>
      <c r="G1541" s="27">
        <f t="shared" si="592"/>
        <v>-61</v>
      </c>
      <c r="H1541" s="29">
        <f t="shared" si="593"/>
        <v>-0.10338983050847457</v>
      </c>
      <c r="I1541" s="21">
        <f t="shared" si="594"/>
        <v>7.6105304191477261</v>
      </c>
      <c r="J1541" s="21">
        <f t="shared" si="595"/>
        <v>-68.610530419147722</v>
      </c>
      <c r="K1541" s="27">
        <f t="shared" si="596"/>
        <v>34305.265209573859</v>
      </c>
      <c r="L1541" s="16">
        <f>Daten!G1541</f>
        <v>45</v>
      </c>
      <c r="M1541" s="16">
        <f>Daten!H1541</f>
        <v>320</v>
      </c>
      <c r="N1541" s="16">
        <f>Daten!I1541</f>
        <v>164</v>
      </c>
      <c r="O1541" s="28">
        <f t="shared" si="597"/>
        <v>0.65312499999999996</v>
      </c>
      <c r="P1541" s="16">
        <f t="shared" si="598"/>
        <v>176.96376031696417</v>
      </c>
      <c r="Q1541" s="21">
        <f t="shared" si="599"/>
        <v>32.036239683035831</v>
      </c>
      <c r="R1541" s="27">
        <f t="shared" si="600"/>
        <v>6407.2479366071657</v>
      </c>
      <c r="S1541" s="9">
        <f>Daten!K1541</f>
        <v>22807</v>
      </c>
      <c r="T1541" s="9">
        <f>Daten!L1541</f>
        <v>29068</v>
      </c>
      <c r="U1541" s="9">
        <f>Daten!M1541</f>
        <v>28050</v>
      </c>
      <c r="V1541" s="9">
        <f>Daten!N1541</f>
        <v>500</v>
      </c>
      <c r="W1541" s="9">
        <f>Daten!O1541</f>
        <v>500</v>
      </c>
      <c r="X1541" s="23">
        <f t="shared" si="601"/>
        <v>79925</v>
      </c>
      <c r="Y1541" s="9">
        <f t="shared" si="602"/>
        <v>187116.19141823272</v>
      </c>
      <c r="Z1541" s="21">
        <f t="shared" si="603"/>
        <v>-107191.19141823272</v>
      </c>
      <c r="AA1541" s="27">
        <f t="shared" si="604"/>
        <v>10719.119141823272</v>
      </c>
      <c r="AB1541" s="32">
        <f t="shared" si="605"/>
        <v>51431.632288004294</v>
      </c>
      <c r="AC1541" s="31">
        <f t="shared" si="606"/>
        <v>51431.632288004294</v>
      </c>
      <c r="AG1541" s="26">
        <f t="shared" si="607"/>
        <v>34305.265209573859</v>
      </c>
      <c r="AH1541" s="26">
        <f t="shared" si="608"/>
        <v>10719.119141823272</v>
      </c>
      <c r="AI1541" s="26">
        <f t="shared" si="609"/>
        <v>45024.38435139713</v>
      </c>
      <c r="AJ1541" s="26">
        <f t="shared" si="610"/>
        <v>1</v>
      </c>
      <c r="AK1541" s="26">
        <f t="shared" si="611"/>
        <v>45024.38435139713</v>
      </c>
      <c r="AL1541" s="26">
        <f t="shared" ca="1" si="612"/>
        <v>108386</v>
      </c>
      <c r="AM1541" s="26">
        <f t="shared" ca="1" si="613"/>
        <v>61</v>
      </c>
      <c r="AN1541" s="26">
        <f ca="1">IF(AM1541=0,0,COUNTIF($AM$19:AM1541,C1541*10+1))</f>
        <v>42</v>
      </c>
      <c r="AO1541" s="21">
        <f t="shared" ca="1" si="614"/>
        <v>0</v>
      </c>
      <c r="AP1541" s="33">
        <f t="shared" ca="1" si="615"/>
        <v>108386</v>
      </c>
      <c r="AR1541" s="111">
        <v>48991</v>
      </c>
      <c r="AS1541" s="26"/>
    </row>
    <row r="1542" spans="1:45" x14ac:dyDescent="0.2">
      <c r="A1542" s="15" t="str">
        <f>Daten!A1542</f>
        <v>61113</v>
      </c>
      <c r="B1542" s="8" t="str">
        <f>Daten!B1542</f>
        <v>Sankt Michael in Obersteiermark</v>
      </c>
      <c r="C1542" s="15">
        <f t="shared" si="591"/>
        <v>6</v>
      </c>
      <c r="D1542" s="10">
        <f>Daten!D1542</f>
        <v>0</v>
      </c>
      <c r="E1542" s="9">
        <f>Daten!E1542</f>
        <v>3041</v>
      </c>
      <c r="F1542" s="9">
        <f>Daten!F1542</f>
        <v>3047</v>
      </c>
      <c r="G1542" s="27">
        <f t="shared" si="592"/>
        <v>-6</v>
      </c>
      <c r="H1542" s="29">
        <f t="shared" si="593"/>
        <v>-1.9691499835904169E-3</v>
      </c>
      <c r="I1542" s="21">
        <f t="shared" si="594"/>
        <v>39.303874893462918</v>
      </c>
      <c r="J1542" s="21">
        <f t="shared" si="595"/>
        <v>-45.303874893462918</v>
      </c>
      <c r="K1542" s="27">
        <f t="shared" si="596"/>
        <v>22651.937446731459</v>
      </c>
      <c r="L1542" s="16">
        <f>Daten!G1542</f>
        <v>371</v>
      </c>
      <c r="M1542" s="16">
        <f>Daten!H1542</f>
        <v>1968</v>
      </c>
      <c r="N1542" s="16">
        <f>Daten!I1542</f>
        <v>702</v>
      </c>
      <c r="O1542" s="28">
        <f t="shared" si="597"/>
        <v>0.54522357723577231</v>
      </c>
      <c r="P1542" s="16">
        <f t="shared" si="598"/>
        <v>1088.3271259493297</v>
      </c>
      <c r="Q1542" s="21">
        <f t="shared" si="599"/>
        <v>-15.327125949329684</v>
      </c>
      <c r="R1542" s="27">
        <f t="shared" si="600"/>
        <v>-3065.4251898659368</v>
      </c>
      <c r="S1542" s="9">
        <f>Daten!K1542</f>
        <v>14614</v>
      </c>
      <c r="T1542" s="9">
        <f>Daten!L1542</f>
        <v>206561</v>
      </c>
      <c r="U1542" s="9">
        <f>Daten!M1542</f>
        <v>659713</v>
      </c>
      <c r="V1542" s="9">
        <f>Daten!N1542</f>
        <v>500</v>
      </c>
      <c r="W1542" s="9">
        <f>Daten!O1542</f>
        <v>500</v>
      </c>
      <c r="X1542" s="23">
        <f t="shared" si="601"/>
        <v>880888</v>
      </c>
      <c r="Y1542" s="9">
        <f t="shared" si="602"/>
        <v>1075652.8130488575</v>
      </c>
      <c r="Z1542" s="21">
        <f t="shared" si="603"/>
        <v>-194764.8130488575</v>
      </c>
      <c r="AA1542" s="27">
        <f t="shared" si="604"/>
        <v>19476.48130488575</v>
      </c>
      <c r="AB1542" s="32">
        <f t="shared" si="605"/>
        <v>39062.993561751267</v>
      </c>
      <c r="AC1542" s="31">
        <f t="shared" si="606"/>
        <v>39062.993561751267</v>
      </c>
      <c r="AG1542" s="26">
        <f t="shared" si="607"/>
        <v>22651.937446731459</v>
      </c>
      <c r="AH1542" s="26">
        <f t="shared" si="608"/>
        <v>19476.48130488575</v>
      </c>
      <c r="AI1542" s="26">
        <f t="shared" si="609"/>
        <v>42128.41875161721</v>
      </c>
      <c r="AJ1542" s="26">
        <f t="shared" si="610"/>
        <v>1</v>
      </c>
      <c r="AK1542" s="26">
        <f t="shared" si="611"/>
        <v>42128.41875161721</v>
      </c>
      <c r="AL1542" s="26">
        <f t="shared" ca="1" si="612"/>
        <v>101414</v>
      </c>
      <c r="AM1542" s="26">
        <f t="shared" ca="1" si="613"/>
        <v>61</v>
      </c>
      <c r="AN1542" s="26">
        <f ca="1">IF(AM1542=0,0,COUNTIF($AM$19:AM1542,C1542*10+1))</f>
        <v>43</v>
      </c>
      <c r="AO1542" s="21">
        <f t="shared" ca="1" si="614"/>
        <v>0</v>
      </c>
      <c r="AP1542" s="33">
        <f t="shared" ca="1" si="615"/>
        <v>101414</v>
      </c>
      <c r="AR1542" s="111">
        <v>45839</v>
      </c>
      <c r="AS1542" s="26"/>
    </row>
    <row r="1543" spans="1:45" x14ac:dyDescent="0.2">
      <c r="A1543" s="15" t="str">
        <f>Daten!A1543</f>
        <v>61114</v>
      </c>
      <c r="B1543" s="8" t="str">
        <f>Daten!B1543</f>
        <v>Sankt Peter-Freienstein</v>
      </c>
      <c r="C1543" s="15">
        <f t="shared" si="591"/>
        <v>6</v>
      </c>
      <c r="D1543" s="10">
        <f>Daten!D1543</f>
        <v>0</v>
      </c>
      <c r="E1543" s="9">
        <f>Daten!E1543</f>
        <v>2363</v>
      </c>
      <c r="F1543" s="9">
        <f>Daten!F1543</f>
        <v>2348</v>
      </c>
      <c r="G1543" s="27">
        <f t="shared" si="592"/>
        <v>15</v>
      </c>
      <c r="H1543" s="29">
        <f t="shared" si="593"/>
        <v>6.3884156729131173E-3</v>
      </c>
      <c r="I1543" s="21">
        <f t="shared" si="594"/>
        <v>30.287331227387902</v>
      </c>
      <c r="J1543" s="21">
        <f t="shared" si="595"/>
        <v>-15.287331227387902</v>
      </c>
      <c r="K1543" s="27">
        <f t="shared" si="596"/>
        <v>7643.6656136939509</v>
      </c>
      <c r="L1543" s="16">
        <f>Daten!G1543</f>
        <v>313</v>
      </c>
      <c r="M1543" s="16">
        <f>Daten!H1543</f>
        <v>1486</v>
      </c>
      <c r="N1543" s="16">
        <f>Daten!I1543</f>
        <v>564</v>
      </c>
      <c r="O1543" s="28">
        <f t="shared" si="597"/>
        <v>0.59017496635262445</v>
      </c>
      <c r="P1543" s="16">
        <f t="shared" si="598"/>
        <v>821.77546197190236</v>
      </c>
      <c r="Q1543" s="21">
        <f t="shared" si="599"/>
        <v>55.224538028097641</v>
      </c>
      <c r="R1543" s="27">
        <f t="shared" si="600"/>
        <v>11044.907605619528</v>
      </c>
      <c r="S1543" s="9">
        <f>Daten!K1543</f>
        <v>17343</v>
      </c>
      <c r="T1543" s="9">
        <f>Daten!L1543</f>
        <v>271349</v>
      </c>
      <c r="U1543" s="9">
        <f>Daten!M1543</f>
        <v>990183</v>
      </c>
      <c r="V1543" s="9">
        <f>Daten!N1543</f>
        <v>500</v>
      </c>
      <c r="W1543" s="9">
        <f>Daten!O1543</f>
        <v>500</v>
      </c>
      <c r="X1543" s="23">
        <f t="shared" si="601"/>
        <v>1278875</v>
      </c>
      <c r="Y1543" s="9">
        <f t="shared" si="602"/>
        <v>835832.8172425027</v>
      </c>
      <c r="Z1543" s="21">
        <f t="shared" si="603"/>
        <v>443042.1827574973</v>
      </c>
      <c r="AA1543" s="27">
        <f t="shared" si="604"/>
        <v>-44304.218275749736</v>
      </c>
      <c r="AB1543" s="32">
        <f t="shared" si="605"/>
        <v>-25615.645056436257</v>
      </c>
      <c r="AC1543" s="31">
        <f t="shared" si="606"/>
        <v>0</v>
      </c>
      <c r="AG1543" s="26">
        <f t="shared" si="607"/>
        <v>0</v>
      </c>
      <c r="AH1543" s="26">
        <f t="shared" si="608"/>
        <v>0</v>
      </c>
      <c r="AI1543" s="26">
        <f t="shared" si="609"/>
        <v>0</v>
      </c>
      <c r="AJ1543" s="26">
        <f t="shared" si="610"/>
        <v>1</v>
      </c>
      <c r="AK1543" s="26">
        <f t="shared" si="611"/>
        <v>0</v>
      </c>
      <c r="AL1543" s="26">
        <f t="shared" ca="1" si="612"/>
        <v>0</v>
      </c>
      <c r="AM1543" s="26">
        <f t="shared" ca="1" si="613"/>
        <v>0</v>
      </c>
      <c r="AN1543" s="26">
        <f ca="1">IF(AM1543=0,0,COUNTIF($AM$19:AM1543,C1543*10+1))</f>
        <v>0</v>
      </c>
      <c r="AO1543" s="21">
        <f t="shared" ca="1" si="614"/>
        <v>0</v>
      </c>
      <c r="AP1543" s="33">
        <f t="shared" ca="1" si="615"/>
        <v>0</v>
      </c>
      <c r="AR1543" s="111">
        <v>0</v>
      </c>
      <c r="AS1543" s="26"/>
    </row>
    <row r="1544" spans="1:45" x14ac:dyDescent="0.2">
      <c r="A1544" s="15" t="str">
        <f>Daten!A1544</f>
        <v>61115</v>
      </c>
      <c r="B1544" s="8" t="str">
        <f>Daten!B1544</f>
        <v>Sankt Stefan ob Leoben</v>
      </c>
      <c r="C1544" s="15">
        <f t="shared" si="591"/>
        <v>6</v>
      </c>
      <c r="D1544" s="10">
        <f>Daten!D1544</f>
        <v>0</v>
      </c>
      <c r="E1544" s="9">
        <f>Daten!E1544</f>
        <v>1916</v>
      </c>
      <c r="F1544" s="9">
        <f>Daten!F1544</f>
        <v>1929</v>
      </c>
      <c r="G1544" s="27">
        <f t="shared" si="592"/>
        <v>-13</v>
      </c>
      <c r="H1544" s="29">
        <f t="shared" si="593"/>
        <v>-6.7392431311560398E-3</v>
      </c>
      <c r="I1544" s="21">
        <f t="shared" si="594"/>
        <v>24.88256470938299</v>
      </c>
      <c r="J1544" s="21">
        <f t="shared" si="595"/>
        <v>-37.88256470938299</v>
      </c>
      <c r="K1544" s="27">
        <f t="shared" si="596"/>
        <v>18941.282354691495</v>
      </c>
      <c r="L1544" s="16">
        <f>Daten!G1544</f>
        <v>228</v>
      </c>
      <c r="M1544" s="16">
        <f>Daten!H1544</f>
        <v>1205</v>
      </c>
      <c r="N1544" s="16">
        <f>Daten!I1544</f>
        <v>483</v>
      </c>
      <c r="O1544" s="28">
        <f t="shared" si="597"/>
        <v>0.59004149377593362</v>
      </c>
      <c r="P1544" s="16">
        <f t="shared" si="598"/>
        <v>666.3791599435682</v>
      </c>
      <c r="Q1544" s="21">
        <f t="shared" si="599"/>
        <v>44.620840056431803</v>
      </c>
      <c r="R1544" s="27">
        <f t="shared" si="600"/>
        <v>8924.1680112863614</v>
      </c>
      <c r="S1544" s="9">
        <f>Daten!K1544</f>
        <v>24743</v>
      </c>
      <c r="T1544" s="9">
        <f>Daten!L1544</f>
        <v>125502</v>
      </c>
      <c r="U1544" s="9">
        <f>Daten!M1544</f>
        <v>253682</v>
      </c>
      <c r="V1544" s="9">
        <f>Daten!N1544</f>
        <v>500</v>
      </c>
      <c r="W1544" s="9">
        <f>Daten!O1544</f>
        <v>500</v>
      </c>
      <c r="X1544" s="23">
        <f t="shared" si="601"/>
        <v>403927</v>
      </c>
      <c r="Y1544" s="9">
        <f t="shared" si="602"/>
        <v>677721.40407813585</v>
      </c>
      <c r="Z1544" s="21">
        <f t="shared" si="603"/>
        <v>-273794.40407813585</v>
      </c>
      <c r="AA1544" s="27">
        <f t="shared" si="604"/>
        <v>27379.440407813585</v>
      </c>
      <c r="AB1544" s="32">
        <f t="shared" si="605"/>
        <v>55244.890773791441</v>
      </c>
      <c r="AC1544" s="31">
        <f t="shared" si="606"/>
        <v>55244.890773791441</v>
      </c>
      <c r="AG1544" s="26">
        <f t="shared" si="607"/>
        <v>18941.282354691495</v>
      </c>
      <c r="AH1544" s="26">
        <f t="shared" si="608"/>
        <v>27379.440407813585</v>
      </c>
      <c r="AI1544" s="26">
        <f t="shared" si="609"/>
        <v>46320.72276250508</v>
      </c>
      <c r="AJ1544" s="26">
        <f t="shared" si="610"/>
        <v>1</v>
      </c>
      <c r="AK1544" s="26">
        <f t="shared" si="611"/>
        <v>46320.72276250508</v>
      </c>
      <c r="AL1544" s="26">
        <f t="shared" ca="1" si="612"/>
        <v>111506</v>
      </c>
      <c r="AM1544" s="26">
        <f t="shared" ca="1" si="613"/>
        <v>61</v>
      </c>
      <c r="AN1544" s="26">
        <f ca="1">IF(AM1544=0,0,COUNTIF($AM$19:AM1544,C1544*10+1))</f>
        <v>44</v>
      </c>
      <c r="AO1544" s="21">
        <f t="shared" ca="1" si="614"/>
        <v>0</v>
      </c>
      <c r="AP1544" s="33">
        <f t="shared" ca="1" si="615"/>
        <v>111506</v>
      </c>
      <c r="AR1544" s="111">
        <v>50400</v>
      </c>
      <c r="AS1544" s="26"/>
    </row>
    <row r="1545" spans="1:45" x14ac:dyDescent="0.2">
      <c r="A1545" s="15" t="str">
        <f>Daten!A1545</f>
        <v>61116</v>
      </c>
      <c r="B1545" s="8" t="str">
        <f>Daten!B1545</f>
        <v>Traboch</v>
      </c>
      <c r="C1545" s="15">
        <f t="shared" si="591"/>
        <v>6</v>
      </c>
      <c r="D1545" s="10">
        <f>Daten!D1545</f>
        <v>0</v>
      </c>
      <c r="E1545" s="9">
        <f>Daten!E1545</f>
        <v>1389</v>
      </c>
      <c r="F1545" s="9">
        <f>Daten!F1545</f>
        <v>1392</v>
      </c>
      <c r="G1545" s="27">
        <f t="shared" si="592"/>
        <v>-3</v>
      </c>
      <c r="H1545" s="29">
        <f t="shared" si="593"/>
        <v>-2.1551724137931034E-3</v>
      </c>
      <c r="I1545" s="21">
        <f t="shared" si="594"/>
        <v>17.955692107548533</v>
      </c>
      <c r="J1545" s="21">
        <f t="shared" si="595"/>
        <v>-20.955692107548533</v>
      </c>
      <c r="K1545" s="27">
        <f t="shared" si="596"/>
        <v>10477.846053774267</v>
      </c>
      <c r="L1545" s="16">
        <f>Daten!G1545</f>
        <v>170</v>
      </c>
      <c r="M1545" s="16">
        <f>Daten!H1545</f>
        <v>926</v>
      </c>
      <c r="N1545" s="16">
        <f>Daten!I1545</f>
        <v>293</v>
      </c>
      <c r="O1545" s="28">
        <f t="shared" si="597"/>
        <v>0.5</v>
      </c>
      <c r="P1545" s="16">
        <f t="shared" si="598"/>
        <v>512.08888141721502</v>
      </c>
      <c r="Q1545" s="21">
        <f t="shared" si="599"/>
        <v>-49.088881417215021</v>
      </c>
      <c r="R1545" s="27">
        <f t="shared" si="600"/>
        <v>-9817.7762834430032</v>
      </c>
      <c r="S1545" s="9">
        <f>Daten!K1545</f>
        <v>3635</v>
      </c>
      <c r="T1545" s="9">
        <f>Daten!L1545</f>
        <v>167872</v>
      </c>
      <c r="U1545" s="9">
        <f>Daten!M1545</f>
        <v>979626</v>
      </c>
      <c r="V1545" s="9">
        <f>Daten!N1545</f>
        <v>500</v>
      </c>
      <c r="W1545" s="9">
        <f>Daten!O1545</f>
        <v>500</v>
      </c>
      <c r="X1545" s="23">
        <f t="shared" si="601"/>
        <v>1151133</v>
      </c>
      <c r="Y1545" s="9">
        <f t="shared" si="602"/>
        <v>491312.64627585112</v>
      </c>
      <c r="Z1545" s="21">
        <f t="shared" si="603"/>
        <v>659820.35372414882</v>
      </c>
      <c r="AA1545" s="27">
        <f t="shared" si="604"/>
        <v>-65982.035372414888</v>
      </c>
      <c r="AB1545" s="32">
        <f t="shared" si="605"/>
        <v>-65321.965602083626</v>
      </c>
      <c r="AC1545" s="31">
        <f t="shared" si="606"/>
        <v>0</v>
      </c>
      <c r="AG1545" s="26">
        <f t="shared" si="607"/>
        <v>0</v>
      </c>
      <c r="AH1545" s="26">
        <f t="shared" si="608"/>
        <v>0</v>
      </c>
      <c r="AI1545" s="26">
        <f t="shared" si="609"/>
        <v>0</v>
      </c>
      <c r="AJ1545" s="26">
        <f t="shared" si="610"/>
        <v>1</v>
      </c>
      <c r="AK1545" s="26">
        <f t="shared" si="611"/>
        <v>0</v>
      </c>
      <c r="AL1545" s="26">
        <f t="shared" ca="1" si="612"/>
        <v>0</v>
      </c>
      <c r="AM1545" s="26">
        <f t="shared" ca="1" si="613"/>
        <v>0</v>
      </c>
      <c r="AN1545" s="26">
        <f ca="1">IF(AM1545=0,0,COUNTIF($AM$19:AM1545,C1545*10+1))</f>
        <v>0</v>
      </c>
      <c r="AO1545" s="21">
        <f t="shared" ca="1" si="614"/>
        <v>0</v>
      </c>
      <c r="AP1545" s="33">
        <f t="shared" ca="1" si="615"/>
        <v>0</v>
      </c>
      <c r="AR1545" s="111">
        <v>0</v>
      </c>
      <c r="AS1545" s="26"/>
    </row>
    <row r="1546" spans="1:45" x14ac:dyDescent="0.2">
      <c r="A1546" s="15" t="str">
        <f>Daten!A1546</f>
        <v>61118</v>
      </c>
      <c r="B1546" s="8" t="str">
        <f>Daten!B1546</f>
        <v>Vordernberg</v>
      </c>
      <c r="C1546" s="15">
        <f t="shared" si="591"/>
        <v>6</v>
      </c>
      <c r="D1546" s="10">
        <f>Daten!D1546</f>
        <v>0</v>
      </c>
      <c r="E1546" s="9">
        <f>Daten!E1546</f>
        <v>970</v>
      </c>
      <c r="F1546" s="9">
        <f>Daten!F1546</f>
        <v>1042</v>
      </c>
      <c r="G1546" s="27">
        <f t="shared" si="592"/>
        <v>-72</v>
      </c>
      <c r="H1546" s="29">
        <f t="shared" si="593"/>
        <v>-6.9097888675623803E-2</v>
      </c>
      <c r="I1546" s="21">
        <f t="shared" si="594"/>
        <v>13.440970672460899</v>
      </c>
      <c r="J1546" s="21">
        <f t="shared" si="595"/>
        <v>-85.440970672460907</v>
      </c>
      <c r="K1546" s="27">
        <f t="shared" si="596"/>
        <v>42720.485336230457</v>
      </c>
      <c r="L1546" s="16">
        <f>Daten!G1546</f>
        <v>70</v>
      </c>
      <c r="M1546" s="16">
        <f>Daten!H1546</f>
        <v>618</v>
      </c>
      <c r="N1546" s="16">
        <f>Daten!I1546</f>
        <v>282</v>
      </c>
      <c r="O1546" s="28">
        <f t="shared" si="597"/>
        <v>0.56957928802588997</v>
      </c>
      <c r="P1546" s="16">
        <f t="shared" si="598"/>
        <v>341.76126211213705</v>
      </c>
      <c r="Q1546" s="21">
        <f t="shared" si="599"/>
        <v>10.238737887862953</v>
      </c>
      <c r="R1546" s="27">
        <f t="shared" si="600"/>
        <v>2047.7475775725907</v>
      </c>
      <c r="S1546" s="9">
        <f>Daten!K1546</f>
        <v>4665</v>
      </c>
      <c r="T1546" s="9">
        <f>Daten!L1546</f>
        <v>66362</v>
      </c>
      <c r="U1546" s="9">
        <f>Daten!M1546</f>
        <v>152679</v>
      </c>
      <c r="V1546" s="9">
        <f>Daten!N1546</f>
        <v>500</v>
      </c>
      <c r="W1546" s="9">
        <f>Daten!O1546</f>
        <v>500</v>
      </c>
      <c r="X1546" s="23">
        <f t="shared" si="601"/>
        <v>223706</v>
      </c>
      <c r="Y1546" s="9">
        <f t="shared" si="602"/>
        <v>343105.30373475561</v>
      </c>
      <c r="Z1546" s="21">
        <f t="shared" si="603"/>
        <v>-119399.30373475561</v>
      </c>
      <c r="AA1546" s="27">
        <f t="shared" si="604"/>
        <v>11939.930373475561</v>
      </c>
      <c r="AB1546" s="32">
        <f t="shared" si="605"/>
        <v>56708.163287278607</v>
      </c>
      <c r="AC1546" s="31">
        <f t="shared" si="606"/>
        <v>56708.163287278607</v>
      </c>
      <c r="AG1546" s="26">
        <f t="shared" si="607"/>
        <v>42720.485336230457</v>
      </c>
      <c r="AH1546" s="26">
        <f t="shared" si="608"/>
        <v>11939.930373475561</v>
      </c>
      <c r="AI1546" s="26">
        <f t="shared" si="609"/>
        <v>54660.415709706016</v>
      </c>
      <c r="AJ1546" s="26">
        <f t="shared" si="610"/>
        <v>1</v>
      </c>
      <c r="AK1546" s="26">
        <f t="shared" si="611"/>
        <v>54660.415709706016</v>
      </c>
      <c r="AL1546" s="26">
        <f t="shared" ca="1" si="612"/>
        <v>131582</v>
      </c>
      <c r="AM1546" s="26">
        <f t="shared" ca="1" si="613"/>
        <v>61</v>
      </c>
      <c r="AN1546" s="26">
        <f ca="1">IF(AM1546=0,0,COUNTIF($AM$19:AM1546,C1546*10+1))</f>
        <v>45</v>
      </c>
      <c r="AO1546" s="21">
        <f t="shared" ca="1" si="614"/>
        <v>0</v>
      </c>
      <c r="AP1546" s="33">
        <f t="shared" ca="1" si="615"/>
        <v>131582</v>
      </c>
      <c r="AR1546" s="111">
        <v>59475</v>
      </c>
      <c r="AS1546" s="26"/>
    </row>
    <row r="1547" spans="1:45" x14ac:dyDescent="0.2">
      <c r="A1547" s="15" t="str">
        <f>Daten!A1547</f>
        <v>61119</v>
      </c>
      <c r="B1547" s="8" t="str">
        <f>Daten!B1547</f>
        <v>Wald am Schoberpaß</v>
      </c>
      <c r="C1547" s="15">
        <f t="shared" si="591"/>
        <v>6</v>
      </c>
      <c r="D1547" s="10">
        <f>Daten!D1547</f>
        <v>0</v>
      </c>
      <c r="E1547" s="9">
        <f>Daten!E1547</f>
        <v>545</v>
      </c>
      <c r="F1547" s="9">
        <f>Daten!F1547</f>
        <v>591</v>
      </c>
      <c r="G1547" s="27">
        <f t="shared" si="592"/>
        <v>-46</v>
      </c>
      <c r="H1547" s="29">
        <f t="shared" si="593"/>
        <v>-7.7834179357021999E-2</v>
      </c>
      <c r="I1547" s="21">
        <f t="shared" si="594"/>
        <v>7.6234296232479766</v>
      </c>
      <c r="J1547" s="21">
        <f t="shared" si="595"/>
        <v>-53.623429623247979</v>
      </c>
      <c r="K1547" s="27">
        <f t="shared" si="596"/>
        <v>26811.714811623991</v>
      </c>
      <c r="L1547" s="16">
        <f>Daten!G1547</f>
        <v>59</v>
      </c>
      <c r="M1547" s="16">
        <f>Daten!H1547</f>
        <v>337</v>
      </c>
      <c r="N1547" s="16">
        <f>Daten!I1547</f>
        <v>149</v>
      </c>
      <c r="O1547" s="28">
        <f t="shared" si="597"/>
        <v>0.6172106824925816</v>
      </c>
      <c r="P1547" s="16">
        <f t="shared" si="598"/>
        <v>186.36496008380288</v>
      </c>
      <c r="Q1547" s="21">
        <f t="shared" si="599"/>
        <v>21.635039916197115</v>
      </c>
      <c r="R1547" s="27">
        <f t="shared" si="600"/>
        <v>4327.0079832394231</v>
      </c>
      <c r="S1547" s="9">
        <f>Daten!K1547</f>
        <v>12968</v>
      </c>
      <c r="T1547" s="9">
        <f>Daten!L1547</f>
        <v>43870</v>
      </c>
      <c r="U1547" s="9">
        <f>Daten!M1547</f>
        <v>78889</v>
      </c>
      <c r="V1547" s="9">
        <f>Daten!N1547</f>
        <v>500</v>
      </c>
      <c r="W1547" s="9">
        <f>Daten!O1547</f>
        <v>500</v>
      </c>
      <c r="X1547" s="23">
        <f t="shared" si="601"/>
        <v>135727</v>
      </c>
      <c r="Y1547" s="9">
        <f t="shared" si="602"/>
        <v>192775.66034581632</v>
      </c>
      <c r="Z1547" s="21">
        <f t="shared" si="603"/>
        <v>-57048.660345816315</v>
      </c>
      <c r="AA1547" s="27">
        <f t="shared" si="604"/>
        <v>5704.8660345816315</v>
      </c>
      <c r="AB1547" s="32">
        <f t="shared" si="605"/>
        <v>36843.588829445041</v>
      </c>
      <c r="AC1547" s="31">
        <f t="shared" si="606"/>
        <v>36843.588829445041</v>
      </c>
      <c r="AG1547" s="26">
        <f t="shared" si="607"/>
        <v>26811.714811623991</v>
      </c>
      <c r="AH1547" s="26">
        <f t="shared" si="608"/>
        <v>5704.8660345816315</v>
      </c>
      <c r="AI1547" s="26">
        <f t="shared" si="609"/>
        <v>32516.580846205623</v>
      </c>
      <c r="AJ1547" s="26">
        <f t="shared" si="610"/>
        <v>1</v>
      </c>
      <c r="AK1547" s="26">
        <f t="shared" si="611"/>
        <v>32516.580846205623</v>
      </c>
      <c r="AL1547" s="26">
        <f t="shared" ca="1" si="612"/>
        <v>78276</v>
      </c>
      <c r="AM1547" s="26">
        <f t="shared" ca="1" si="613"/>
        <v>61</v>
      </c>
      <c r="AN1547" s="26">
        <f ca="1">IF(AM1547=0,0,COUNTIF($AM$19:AM1547,C1547*10+1))</f>
        <v>46</v>
      </c>
      <c r="AO1547" s="21">
        <f t="shared" ca="1" si="614"/>
        <v>0</v>
      </c>
      <c r="AP1547" s="33">
        <f t="shared" ca="1" si="615"/>
        <v>78276</v>
      </c>
      <c r="AR1547" s="111">
        <v>35381</v>
      </c>
      <c r="AS1547" s="26"/>
    </row>
    <row r="1548" spans="1:45" x14ac:dyDescent="0.2">
      <c r="A1548" s="15" t="str">
        <f>Daten!A1548</f>
        <v>61120</v>
      </c>
      <c r="B1548" s="8" t="str">
        <f>Daten!B1548</f>
        <v>Trofaiach</v>
      </c>
      <c r="C1548" s="15">
        <f t="shared" si="591"/>
        <v>6</v>
      </c>
      <c r="D1548" s="10">
        <f>Daten!D1548</f>
        <v>0</v>
      </c>
      <c r="E1548" s="9">
        <f>Daten!E1548</f>
        <v>11117</v>
      </c>
      <c r="F1548" s="9">
        <f>Daten!F1548</f>
        <v>11193</v>
      </c>
      <c r="G1548" s="27">
        <f t="shared" si="592"/>
        <v>-76</v>
      </c>
      <c r="H1548" s="29">
        <f t="shared" si="593"/>
        <v>-6.7899580094702046E-3</v>
      </c>
      <c r="I1548" s="21">
        <f t="shared" si="594"/>
        <v>144.38079149410254</v>
      </c>
      <c r="J1548" s="21">
        <f t="shared" si="595"/>
        <v>-220.38079149410254</v>
      </c>
      <c r="K1548" s="27">
        <f t="shared" si="596"/>
        <v>110190.39574705127</v>
      </c>
      <c r="L1548" s="16">
        <f>Daten!G1548</f>
        <v>1289</v>
      </c>
      <c r="M1548" s="16">
        <f>Daten!H1548</f>
        <v>6818</v>
      </c>
      <c r="N1548" s="16">
        <f>Daten!I1548</f>
        <v>3010</v>
      </c>
      <c r="O1548" s="28">
        <f t="shared" si="597"/>
        <v>0.63053681431504838</v>
      </c>
      <c r="P1548" s="16">
        <f t="shared" si="598"/>
        <v>3770.434118253318</v>
      </c>
      <c r="Q1548" s="21">
        <f t="shared" si="599"/>
        <v>528.56588174668195</v>
      </c>
      <c r="R1548" s="27">
        <f t="shared" si="600"/>
        <v>105713.1763493364</v>
      </c>
      <c r="S1548" s="9">
        <f>Daten!K1548</f>
        <v>45269</v>
      </c>
      <c r="T1548" s="9">
        <f>Daten!L1548</f>
        <v>860465</v>
      </c>
      <c r="U1548" s="9">
        <f>Daten!M1548</f>
        <v>1254526</v>
      </c>
      <c r="V1548" s="9">
        <f>Daten!N1548</f>
        <v>500</v>
      </c>
      <c r="W1548" s="9">
        <f>Daten!O1548</f>
        <v>500</v>
      </c>
      <c r="X1548" s="23">
        <f t="shared" si="601"/>
        <v>2160260</v>
      </c>
      <c r="Y1548" s="9">
        <f t="shared" si="602"/>
        <v>3932269.7542466787</v>
      </c>
      <c r="Z1548" s="21">
        <f t="shared" si="603"/>
        <v>-1772009.7542466787</v>
      </c>
      <c r="AA1548" s="27">
        <f t="shared" si="604"/>
        <v>177200.97542466788</v>
      </c>
      <c r="AB1548" s="32">
        <f t="shared" si="605"/>
        <v>393104.54752105556</v>
      </c>
      <c r="AC1548" s="31">
        <f t="shared" si="606"/>
        <v>393104.54752105556</v>
      </c>
      <c r="AG1548" s="26">
        <f t="shared" si="607"/>
        <v>110190.39574705127</v>
      </c>
      <c r="AH1548" s="26">
        <f t="shared" si="608"/>
        <v>177200.97542466788</v>
      </c>
      <c r="AI1548" s="26">
        <f t="shared" si="609"/>
        <v>287391.37117171916</v>
      </c>
      <c r="AJ1548" s="26">
        <f t="shared" si="610"/>
        <v>1</v>
      </c>
      <c r="AK1548" s="26">
        <f t="shared" si="611"/>
        <v>287391.37117171916</v>
      </c>
      <c r="AL1548" s="26">
        <f t="shared" ca="1" si="612"/>
        <v>691827</v>
      </c>
      <c r="AM1548" s="26">
        <f t="shared" ca="1" si="613"/>
        <v>61</v>
      </c>
      <c r="AN1548" s="26">
        <f ca="1">IF(AM1548=0,0,COUNTIF($AM$19:AM1548,C1548*10+1))</f>
        <v>47</v>
      </c>
      <c r="AO1548" s="21">
        <f t="shared" ca="1" si="614"/>
        <v>0</v>
      </c>
      <c r="AP1548" s="33">
        <f t="shared" ca="1" si="615"/>
        <v>691827</v>
      </c>
      <c r="AR1548" s="111">
        <v>312705</v>
      </c>
      <c r="AS1548" s="26"/>
    </row>
    <row r="1549" spans="1:45" x14ac:dyDescent="0.2">
      <c r="A1549" s="15" t="str">
        <f>Daten!A1549</f>
        <v>61203</v>
      </c>
      <c r="B1549" s="8" t="str">
        <f>Daten!B1549</f>
        <v>Aigen im Ennstal</v>
      </c>
      <c r="C1549" s="15">
        <f t="shared" si="591"/>
        <v>6</v>
      </c>
      <c r="D1549" s="10">
        <f>Daten!D1549</f>
        <v>0</v>
      </c>
      <c r="E1549" s="9">
        <f>Daten!E1549</f>
        <v>2686</v>
      </c>
      <c r="F1549" s="9">
        <f>Daten!F1549</f>
        <v>2604</v>
      </c>
      <c r="G1549" s="27">
        <f t="shared" si="592"/>
        <v>82</v>
      </c>
      <c r="H1549" s="29">
        <f t="shared" si="593"/>
        <v>3.1490015360983101E-2</v>
      </c>
      <c r="I1549" s="21">
        <f t="shared" si="594"/>
        <v>33.589527477052002</v>
      </c>
      <c r="J1549" s="21">
        <f t="shared" si="595"/>
        <v>48.410472522947998</v>
      </c>
      <c r="K1549" s="27">
        <f t="shared" si="596"/>
        <v>-24205.236261473998</v>
      </c>
      <c r="L1549" s="16">
        <f>Daten!G1549</f>
        <v>402</v>
      </c>
      <c r="M1549" s="16">
        <f>Daten!H1549</f>
        <v>1712</v>
      </c>
      <c r="N1549" s="16">
        <f>Daten!I1549</f>
        <v>572</v>
      </c>
      <c r="O1549" s="28">
        <f t="shared" si="597"/>
        <v>0.56892523364485981</v>
      </c>
      <c r="P1549" s="16">
        <f t="shared" si="598"/>
        <v>946.75611769575835</v>
      </c>
      <c r="Q1549" s="21">
        <f t="shared" si="599"/>
        <v>27.243882304241652</v>
      </c>
      <c r="R1549" s="27">
        <f t="shared" si="600"/>
        <v>5448.7764608483303</v>
      </c>
      <c r="S1549" s="9">
        <f>Daten!K1549</f>
        <v>22294</v>
      </c>
      <c r="T1549" s="9">
        <f>Daten!L1549</f>
        <v>214323</v>
      </c>
      <c r="U1549" s="9">
        <f>Daten!M1549</f>
        <v>295625</v>
      </c>
      <c r="V1549" s="9">
        <f>Daten!N1549</f>
        <v>500</v>
      </c>
      <c r="W1549" s="9">
        <f>Daten!O1549</f>
        <v>500</v>
      </c>
      <c r="X1549" s="23">
        <f t="shared" si="601"/>
        <v>532242</v>
      </c>
      <c r="Y1549" s="9">
        <f t="shared" si="602"/>
        <v>950083.34621809656</v>
      </c>
      <c r="Z1549" s="21">
        <f t="shared" si="603"/>
        <v>-417841.34621809656</v>
      </c>
      <c r="AA1549" s="27">
        <f t="shared" si="604"/>
        <v>41784.134621809659</v>
      </c>
      <c r="AB1549" s="32">
        <f t="shared" si="605"/>
        <v>23027.674821183991</v>
      </c>
      <c r="AC1549" s="31">
        <f t="shared" si="606"/>
        <v>23027.674821183991</v>
      </c>
      <c r="AG1549" s="26">
        <f t="shared" si="607"/>
        <v>-24205.236261473998</v>
      </c>
      <c r="AH1549" s="26">
        <f t="shared" si="608"/>
        <v>41784.134621809659</v>
      </c>
      <c r="AI1549" s="26">
        <f t="shared" si="609"/>
        <v>17578.898360335661</v>
      </c>
      <c r="AJ1549" s="26">
        <f t="shared" si="610"/>
        <v>1</v>
      </c>
      <c r="AK1549" s="26">
        <f t="shared" si="611"/>
        <v>17578.898360335661</v>
      </c>
      <c r="AL1549" s="26">
        <f t="shared" ca="1" si="612"/>
        <v>42317</v>
      </c>
      <c r="AM1549" s="26">
        <f t="shared" ca="1" si="613"/>
        <v>61</v>
      </c>
      <c r="AN1549" s="26">
        <f ca="1">IF(AM1549=0,0,COUNTIF($AM$19:AM1549,C1549*10+1))</f>
        <v>48</v>
      </c>
      <c r="AO1549" s="21">
        <f t="shared" ca="1" si="614"/>
        <v>0</v>
      </c>
      <c r="AP1549" s="33">
        <f t="shared" ca="1" si="615"/>
        <v>42317</v>
      </c>
      <c r="AR1549" s="111">
        <v>19127</v>
      </c>
      <c r="AS1549" s="26"/>
    </row>
    <row r="1550" spans="1:45" x14ac:dyDescent="0.2">
      <c r="A1550" s="15" t="str">
        <f>Daten!A1550</f>
        <v>61204</v>
      </c>
      <c r="B1550" s="8" t="str">
        <f>Daten!B1550</f>
        <v>Altaussee</v>
      </c>
      <c r="C1550" s="15">
        <f t="shared" si="591"/>
        <v>6</v>
      </c>
      <c r="D1550" s="10">
        <f>Daten!D1550</f>
        <v>0</v>
      </c>
      <c r="E1550" s="9">
        <f>Daten!E1550</f>
        <v>1879</v>
      </c>
      <c r="F1550" s="9">
        <f>Daten!F1550</f>
        <v>1843</v>
      </c>
      <c r="G1550" s="27">
        <f t="shared" si="592"/>
        <v>36</v>
      </c>
      <c r="H1550" s="29">
        <f t="shared" si="593"/>
        <v>1.9533369506239826E-2</v>
      </c>
      <c r="I1550" s="21">
        <f t="shared" si="594"/>
        <v>23.773233156761457</v>
      </c>
      <c r="J1550" s="21">
        <f t="shared" si="595"/>
        <v>12.226766843238543</v>
      </c>
      <c r="K1550" s="27">
        <f t="shared" si="596"/>
        <v>-6113.3834216192718</v>
      </c>
      <c r="L1550" s="16">
        <f>Daten!G1550</f>
        <v>237</v>
      </c>
      <c r="M1550" s="16">
        <f>Daten!H1550</f>
        <v>1100</v>
      </c>
      <c r="N1550" s="16">
        <f>Daten!I1550</f>
        <v>542</v>
      </c>
      <c r="O1550" s="28">
        <f t="shared" si="597"/>
        <v>0.70818181818181813</v>
      </c>
      <c r="P1550" s="16">
        <f t="shared" si="598"/>
        <v>608.31292608956437</v>
      </c>
      <c r="Q1550" s="21">
        <f t="shared" si="599"/>
        <v>170.68707391043563</v>
      </c>
      <c r="R1550" s="27">
        <f t="shared" si="600"/>
        <v>34137.414782087129</v>
      </c>
      <c r="S1550" s="9">
        <f>Daten!K1550</f>
        <v>6691</v>
      </c>
      <c r="T1550" s="9">
        <f>Daten!L1550</f>
        <v>247333</v>
      </c>
      <c r="U1550" s="9">
        <f>Daten!M1550</f>
        <v>645604</v>
      </c>
      <c r="V1550" s="9">
        <f>Daten!N1550</f>
        <v>500</v>
      </c>
      <c r="W1550" s="9">
        <f>Daten!O1550</f>
        <v>500</v>
      </c>
      <c r="X1550" s="23">
        <f t="shared" si="601"/>
        <v>899628</v>
      </c>
      <c r="Y1550" s="9">
        <f t="shared" si="602"/>
        <v>664633.88218309882</v>
      </c>
      <c r="Z1550" s="21">
        <f t="shared" si="603"/>
        <v>234994.11781690118</v>
      </c>
      <c r="AA1550" s="27">
        <f t="shared" si="604"/>
        <v>-23499.41178169012</v>
      </c>
      <c r="AB1550" s="32">
        <f t="shared" si="605"/>
        <v>4524.6195787777397</v>
      </c>
      <c r="AC1550" s="31">
        <f t="shared" si="606"/>
        <v>4524.6195787777397</v>
      </c>
      <c r="AG1550" s="26">
        <f t="shared" si="607"/>
        <v>-6113.3834216192718</v>
      </c>
      <c r="AH1550" s="26">
        <f t="shared" si="608"/>
        <v>-23499.41178169012</v>
      </c>
      <c r="AI1550" s="26">
        <f t="shared" si="609"/>
        <v>-29612.79520330939</v>
      </c>
      <c r="AJ1550" s="26">
        <f t="shared" si="610"/>
        <v>1</v>
      </c>
      <c r="AK1550" s="26">
        <f t="shared" si="611"/>
        <v>0</v>
      </c>
      <c r="AL1550" s="26">
        <f t="shared" ca="1" si="612"/>
        <v>0</v>
      </c>
      <c r="AM1550" s="26">
        <f t="shared" ca="1" si="613"/>
        <v>0</v>
      </c>
      <c r="AN1550" s="26">
        <f ca="1">IF(AM1550=0,0,COUNTIF($AM$19:AM1550,C1550*10+1))</f>
        <v>0</v>
      </c>
      <c r="AO1550" s="21">
        <f t="shared" ca="1" si="614"/>
        <v>0</v>
      </c>
      <c r="AP1550" s="33">
        <f t="shared" ca="1" si="615"/>
        <v>0</v>
      </c>
      <c r="AR1550" s="111">
        <v>0</v>
      </c>
      <c r="AS1550" s="26"/>
    </row>
    <row r="1551" spans="1:45" x14ac:dyDescent="0.2">
      <c r="A1551" s="15" t="str">
        <f>Daten!A1551</f>
        <v>61205</v>
      </c>
      <c r="B1551" s="8" t="str">
        <f>Daten!B1551</f>
        <v>Altenmarkt bei Sankt Gallen</v>
      </c>
      <c r="C1551" s="15">
        <f t="shared" si="591"/>
        <v>6</v>
      </c>
      <c r="D1551" s="10">
        <f>Daten!D1551</f>
        <v>0</v>
      </c>
      <c r="E1551" s="9">
        <f>Daten!E1551</f>
        <v>819</v>
      </c>
      <c r="F1551" s="9">
        <f>Daten!F1551</f>
        <v>842</v>
      </c>
      <c r="G1551" s="27">
        <f t="shared" si="592"/>
        <v>-23</v>
      </c>
      <c r="H1551" s="29">
        <f t="shared" si="593"/>
        <v>-2.7315914489311165E-2</v>
      </c>
      <c r="I1551" s="21">
        <f t="shared" si="594"/>
        <v>10.861129852410823</v>
      </c>
      <c r="J1551" s="21">
        <f t="shared" si="595"/>
        <v>-33.861129852410826</v>
      </c>
      <c r="K1551" s="27">
        <f t="shared" si="596"/>
        <v>16930.564926205414</v>
      </c>
      <c r="L1551" s="16">
        <f>Daten!G1551</f>
        <v>111</v>
      </c>
      <c r="M1551" s="16">
        <f>Daten!H1551</f>
        <v>515</v>
      </c>
      <c r="N1551" s="16">
        <f>Daten!I1551</f>
        <v>193</v>
      </c>
      <c r="O1551" s="28">
        <f t="shared" si="597"/>
        <v>0.59029126213592231</v>
      </c>
      <c r="P1551" s="16">
        <f t="shared" si="598"/>
        <v>284.80105176011421</v>
      </c>
      <c r="Q1551" s="21">
        <f t="shared" si="599"/>
        <v>19.198948239885794</v>
      </c>
      <c r="R1551" s="27">
        <f t="shared" si="600"/>
        <v>3839.7896479771589</v>
      </c>
      <c r="S1551" s="9">
        <f>Daten!K1551</f>
        <v>6316</v>
      </c>
      <c r="T1551" s="9">
        <f>Daten!L1551</f>
        <v>66611</v>
      </c>
      <c r="U1551" s="9">
        <f>Daten!M1551</f>
        <v>873224</v>
      </c>
      <c r="V1551" s="9">
        <f>Daten!N1551</f>
        <v>500</v>
      </c>
      <c r="W1551" s="9">
        <f>Daten!O1551</f>
        <v>500</v>
      </c>
      <c r="X1551" s="23">
        <f t="shared" si="601"/>
        <v>946151</v>
      </c>
      <c r="Y1551" s="9">
        <f t="shared" si="602"/>
        <v>289694.06573068543</v>
      </c>
      <c r="Z1551" s="21">
        <f t="shared" si="603"/>
        <v>656456.93426931463</v>
      </c>
      <c r="AA1551" s="27">
        <f t="shared" si="604"/>
        <v>-65645.693426931466</v>
      </c>
      <c r="AB1551" s="32">
        <f t="shared" si="605"/>
        <v>-44875.338852748893</v>
      </c>
      <c r="AC1551" s="31">
        <f t="shared" si="606"/>
        <v>0</v>
      </c>
      <c r="AG1551" s="26">
        <f t="shared" si="607"/>
        <v>0</v>
      </c>
      <c r="AH1551" s="26">
        <f t="shared" si="608"/>
        <v>0</v>
      </c>
      <c r="AI1551" s="26">
        <f t="shared" si="609"/>
        <v>0</v>
      </c>
      <c r="AJ1551" s="26">
        <f t="shared" si="610"/>
        <v>1</v>
      </c>
      <c r="AK1551" s="26">
        <f t="shared" si="611"/>
        <v>0</v>
      </c>
      <c r="AL1551" s="26">
        <f t="shared" ca="1" si="612"/>
        <v>0</v>
      </c>
      <c r="AM1551" s="26">
        <f t="shared" ca="1" si="613"/>
        <v>0</v>
      </c>
      <c r="AN1551" s="26">
        <f ca="1">IF(AM1551=0,0,COUNTIF($AM$19:AM1551,C1551*10+1))</f>
        <v>0</v>
      </c>
      <c r="AO1551" s="21">
        <f t="shared" ca="1" si="614"/>
        <v>0</v>
      </c>
      <c r="AP1551" s="33">
        <f t="shared" ca="1" si="615"/>
        <v>0</v>
      </c>
      <c r="AR1551" s="111">
        <v>0</v>
      </c>
      <c r="AS1551" s="26"/>
    </row>
    <row r="1552" spans="1:45" x14ac:dyDescent="0.2">
      <c r="A1552" s="15" t="str">
        <f>Daten!A1552</f>
        <v>61206</v>
      </c>
      <c r="B1552" s="8" t="str">
        <f>Daten!B1552</f>
        <v>Ardning</v>
      </c>
      <c r="C1552" s="15">
        <f t="shared" si="591"/>
        <v>6</v>
      </c>
      <c r="D1552" s="10">
        <f>Daten!D1552</f>
        <v>0</v>
      </c>
      <c r="E1552" s="9">
        <f>Daten!E1552</f>
        <v>1216</v>
      </c>
      <c r="F1552" s="9">
        <f>Daten!F1552</f>
        <v>1189</v>
      </c>
      <c r="G1552" s="27">
        <f t="shared" si="592"/>
        <v>27</v>
      </c>
      <c r="H1552" s="29">
        <f t="shared" si="593"/>
        <v>2.2708158116063918E-2</v>
      </c>
      <c r="I1552" s="21">
        <f t="shared" si="594"/>
        <v>15.337153675197706</v>
      </c>
      <c r="J1552" s="21">
        <f t="shared" si="595"/>
        <v>11.662846324802294</v>
      </c>
      <c r="K1552" s="27">
        <f t="shared" si="596"/>
        <v>-5831.4231624011463</v>
      </c>
      <c r="L1552" s="16">
        <f>Daten!G1552</f>
        <v>148</v>
      </c>
      <c r="M1552" s="16">
        <f>Daten!H1552</f>
        <v>791</v>
      </c>
      <c r="N1552" s="16">
        <f>Daten!I1552</f>
        <v>277</v>
      </c>
      <c r="O1552" s="28">
        <f t="shared" si="597"/>
        <v>0.53729456384323637</v>
      </c>
      <c r="P1552" s="16">
        <f t="shared" si="598"/>
        <v>437.43229503349579</v>
      </c>
      <c r="Q1552" s="21">
        <f t="shared" si="599"/>
        <v>-12.432295033495791</v>
      </c>
      <c r="R1552" s="27">
        <f t="shared" si="600"/>
        <v>-2486.4590066991582</v>
      </c>
      <c r="S1552" s="9">
        <f>Daten!K1552</f>
        <v>16382</v>
      </c>
      <c r="T1552" s="9">
        <f>Daten!L1552</f>
        <v>65888</v>
      </c>
      <c r="U1552" s="9">
        <f>Daten!M1552</f>
        <v>156623</v>
      </c>
      <c r="V1552" s="9">
        <f>Daten!N1552</f>
        <v>500</v>
      </c>
      <c r="W1552" s="9">
        <f>Daten!O1552</f>
        <v>500</v>
      </c>
      <c r="X1552" s="23">
        <f t="shared" si="601"/>
        <v>238893</v>
      </c>
      <c r="Y1552" s="9">
        <f t="shared" si="602"/>
        <v>430119.63849635347</v>
      </c>
      <c r="Z1552" s="21">
        <f t="shared" si="603"/>
        <v>-191226.63849635347</v>
      </c>
      <c r="AA1552" s="27">
        <f t="shared" si="604"/>
        <v>19122.663849635348</v>
      </c>
      <c r="AB1552" s="32">
        <f t="shared" si="605"/>
        <v>10804.781680535043</v>
      </c>
      <c r="AC1552" s="31">
        <f t="shared" si="606"/>
        <v>10804.781680535043</v>
      </c>
      <c r="AG1552" s="26">
        <f t="shared" si="607"/>
        <v>-5831.4231624011463</v>
      </c>
      <c r="AH1552" s="26">
        <f t="shared" si="608"/>
        <v>19122.663849635348</v>
      </c>
      <c r="AI1552" s="26">
        <f t="shared" si="609"/>
        <v>13291.240687234202</v>
      </c>
      <c r="AJ1552" s="26">
        <f t="shared" si="610"/>
        <v>1</v>
      </c>
      <c r="AK1552" s="26">
        <f t="shared" si="611"/>
        <v>13291.240687234202</v>
      </c>
      <c r="AL1552" s="26">
        <f t="shared" ca="1" si="612"/>
        <v>31996</v>
      </c>
      <c r="AM1552" s="26">
        <f t="shared" ca="1" si="613"/>
        <v>61</v>
      </c>
      <c r="AN1552" s="26">
        <f ca="1">IF(AM1552=0,0,COUNTIF($AM$19:AM1552,C1552*10+1))</f>
        <v>49</v>
      </c>
      <c r="AO1552" s="21">
        <f t="shared" ca="1" si="614"/>
        <v>0</v>
      </c>
      <c r="AP1552" s="33">
        <f t="shared" ca="1" si="615"/>
        <v>31996</v>
      </c>
      <c r="AR1552" s="111">
        <v>14462</v>
      </c>
      <c r="AS1552" s="26"/>
    </row>
    <row r="1553" spans="1:45" x14ac:dyDescent="0.2">
      <c r="A1553" s="15" t="str">
        <f>Daten!A1553</f>
        <v>61207</v>
      </c>
      <c r="B1553" s="8" t="str">
        <f>Daten!B1553</f>
        <v>Bad Aussee</v>
      </c>
      <c r="C1553" s="15">
        <f t="shared" si="591"/>
        <v>6</v>
      </c>
      <c r="D1553" s="10">
        <f>Daten!D1553</f>
        <v>0</v>
      </c>
      <c r="E1553" s="9">
        <f>Daten!E1553</f>
        <v>4837</v>
      </c>
      <c r="F1553" s="9">
        <f>Daten!F1553</f>
        <v>4754</v>
      </c>
      <c r="G1553" s="27">
        <f t="shared" si="592"/>
        <v>83</v>
      </c>
      <c r="H1553" s="29">
        <f t="shared" si="593"/>
        <v>1.7458981909970552E-2</v>
      </c>
      <c r="I1553" s="21">
        <f t="shared" si="594"/>
        <v>61.322816292590325</v>
      </c>
      <c r="J1553" s="21">
        <f t="shared" si="595"/>
        <v>21.677183707409675</v>
      </c>
      <c r="K1553" s="27">
        <f t="shared" si="596"/>
        <v>-10838.591853704838</v>
      </c>
      <c r="L1553" s="16">
        <f>Daten!G1553</f>
        <v>561</v>
      </c>
      <c r="M1553" s="16">
        <f>Daten!H1553</f>
        <v>2964</v>
      </c>
      <c r="N1553" s="16">
        <f>Daten!I1553</f>
        <v>1312</v>
      </c>
      <c r="O1553" s="28">
        <f t="shared" si="597"/>
        <v>0.63191632928475039</v>
      </c>
      <c r="P1553" s="16">
        <f t="shared" si="598"/>
        <v>1639.1268299358806</v>
      </c>
      <c r="Q1553" s="21">
        <f t="shared" si="599"/>
        <v>233.87317006411945</v>
      </c>
      <c r="R1553" s="27">
        <f t="shared" si="600"/>
        <v>46774.634012823888</v>
      </c>
      <c r="S1553" s="9">
        <f>Daten!K1553</f>
        <v>16129</v>
      </c>
      <c r="T1553" s="9">
        <f>Daten!L1553</f>
        <v>545362</v>
      </c>
      <c r="U1553" s="9">
        <f>Daten!M1553</f>
        <v>1293930</v>
      </c>
      <c r="V1553" s="9">
        <f>Daten!N1553</f>
        <v>500</v>
      </c>
      <c r="W1553" s="9">
        <f>Daten!O1553</f>
        <v>500</v>
      </c>
      <c r="X1553" s="23">
        <f t="shared" si="601"/>
        <v>1855421</v>
      </c>
      <c r="Y1553" s="9">
        <f t="shared" si="602"/>
        <v>1710928.2001701165</v>
      </c>
      <c r="Z1553" s="21">
        <f t="shared" si="603"/>
        <v>144492.7998298835</v>
      </c>
      <c r="AA1553" s="27">
        <f t="shared" si="604"/>
        <v>-14449.279982988352</v>
      </c>
      <c r="AB1553" s="32">
        <f t="shared" si="605"/>
        <v>21486.762176130702</v>
      </c>
      <c r="AC1553" s="31">
        <f t="shared" si="606"/>
        <v>21486.762176130702</v>
      </c>
      <c r="AG1553" s="26">
        <f t="shared" si="607"/>
        <v>-10838.591853704838</v>
      </c>
      <c r="AH1553" s="26">
        <f t="shared" si="608"/>
        <v>-14449.279982988352</v>
      </c>
      <c r="AI1553" s="26">
        <f t="shared" si="609"/>
        <v>-25287.87183669319</v>
      </c>
      <c r="AJ1553" s="26">
        <f t="shared" si="610"/>
        <v>1</v>
      </c>
      <c r="AK1553" s="26">
        <f t="shared" si="611"/>
        <v>0</v>
      </c>
      <c r="AL1553" s="26">
        <f t="shared" ca="1" si="612"/>
        <v>0</v>
      </c>
      <c r="AM1553" s="26">
        <f t="shared" ca="1" si="613"/>
        <v>0</v>
      </c>
      <c r="AN1553" s="26">
        <f ca="1">IF(AM1553=0,0,COUNTIF($AM$19:AM1553,C1553*10+1))</f>
        <v>0</v>
      </c>
      <c r="AO1553" s="21">
        <f t="shared" ca="1" si="614"/>
        <v>0</v>
      </c>
      <c r="AP1553" s="33">
        <f t="shared" ca="1" si="615"/>
        <v>0</v>
      </c>
      <c r="AR1553" s="111">
        <v>0</v>
      </c>
      <c r="AS1553" s="26"/>
    </row>
    <row r="1554" spans="1:45" x14ac:dyDescent="0.2">
      <c r="A1554" s="15" t="str">
        <f>Daten!A1554</f>
        <v>61213</v>
      </c>
      <c r="B1554" s="8" t="str">
        <f>Daten!B1554</f>
        <v>Gröbming</v>
      </c>
      <c r="C1554" s="15">
        <f t="shared" si="591"/>
        <v>6</v>
      </c>
      <c r="D1554" s="10">
        <f>Daten!D1554</f>
        <v>0</v>
      </c>
      <c r="E1554" s="9">
        <f>Daten!E1554</f>
        <v>3086</v>
      </c>
      <c r="F1554" s="9">
        <f>Daten!F1554</f>
        <v>2839</v>
      </c>
      <c r="G1554" s="27">
        <f t="shared" si="592"/>
        <v>247</v>
      </c>
      <c r="H1554" s="29">
        <f t="shared" si="593"/>
        <v>8.7002465656921449E-2</v>
      </c>
      <c r="I1554" s="21">
        <f t="shared" si="594"/>
        <v>36.620840440610841</v>
      </c>
      <c r="J1554" s="21">
        <f t="shared" si="595"/>
        <v>210.37915955938917</v>
      </c>
      <c r="K1554" s="27">
        <f t="shared" si="596"/>
        <v>-105189.57977969458</v>
      </c>
      <c r="L1554" s="16">
        <f>Daten!G1554</f>
        <v>445</v>
      </c>
      <c r="M1554" s="16">
        <f>Daten!H1554</f>
        <v>2040</v>
      </c>
      <c r="N1554" s="16">
        <f>Daten!I1554</f>
        <v>601</v>
      </c>
      <c r="O1554" s="28">
        <f t="shared" si="597"/>
        <v>0.51274509803921564</v>
      </c>
      <c r="P1554" s="16">
        <f t="shared" si="598"/>
        <v>1128.1439720206465</v>
      </c>
      <c r="Q1554" s="21">
        <f t="shared" si="599"/>
        <v>-82.143972020646515</v>
      </c>
      <c r="R1554" s="27">
        <f t="shared" si="600"/>
        <v>-16428.794404129301</v>
      </c>
      <c r="S1554" s="9">
        <f>Daten!K1554</f>
        <v>16784</v>
      </c>
      <c r="T1554" s="9">
        <f>Daten!L1554</f>
        <v>294980</v>
      </c>
      <c r="U1554" s="9">
        <f>Daten!M1554</f>
        <v>994033</v>
      </c>
      <c r="V1554" s="9">
        <f>Daten!N1554</f>
        <v>500</v>
      </c>
      <c r="W1554" s="9">
        <f>Daten!O1554</f>
        <v>500</v>
      </c>
      <c r="X1554" s="23">
        <f t="shared" si="601"/>
        <v>1305797</v>
      </c>
      <c r="Y1554" s="9">
        <f t="shared" si="602"/>
        <v>1091570.0694076866</v>
      </c>
      <c r="Z1554" s="21">
        <f t="shared" si="603"/>
        <v>214226.93059231341</v>
      </c>
      <c r="AA1554" s="27">
        <f t="shared" si="604"/>
        <v>-21422.693059231344</v>
      </c>
      <c r="AB1554" s="32">
        <f t="shared" si="605"/>
        <v>-143041.06724305521</v>
      </c>
      <c r="AC1554" s="31">
        <f t="shared" si="606"/>
        <v>0</v>
      </c>
      <c r="AG1554" s="26">
        <f t="shared" si="607"/>
        <v>0</v>
      </c>
      <c r="AH1554" s="26">
        <f t="shared" si="608"/>
        <v>0</v>
      </c>
      <c r="AI1554" s="26">
        <f t="shared" si="609"/>
        <v>0</v>
      </c>
      <c r="AJ1554" s="26">
        <f t="shared" si="610"/>
        <v>1</v>
      </c>
      <c r="AK1554" s="26">
        <f t="shared" si="611"/>
        <v>0</v>
      </c>
      <c r="AL1554" s="26">
        <f t="shared" ca="1" si="612"/>
        <v>0</v>
      </c>
      <c r="AM1554" s="26">
        <f t="shared" ca="1" si="613"/>
        <v>0</v>
      </c>
      <c r="AN1554" s="26">
        <f ca="1">IF(AM1554=0,0,COUNTIF($AM$19:AM1554,C1554*10+1))</f>
        <v>0</v>
      </c>
      <c r="AO1554" s="21">
        <f t="shared" ca="1" si="614"/>
        <v>0</v>
      </c>
      <c r="AP1554" s="33">
        <f t="shared" ca="1" si="615"/>
        <v>0</v>
      </c>
      <c r="AR1554" s="111">
        <v>0</v>
      </c>
      <c r="AS1554" s="26"/>
    </row>
    <row r="1555" spans="1:45" x14ac:dyDescent="0.2">
      <c r="A1555" s="15" t="str">
        <f>Daten!A1555</f>
        <v>61215</v>
      </c>
      <c r="B1555" s="8" t="str">
        <f>Daten!B1555</f>
        <v>Grundlsee</v>
      </c>
      <c r="C1555" s="15">
        <f t="shared" ref="C1555:C1618" si="616">INT(A1555/10000)</f>
        <v>6</v>
      </c>
      <c r="D1555" s="10">
        <f>Daten!D1555</f>
        <v>0</v>
      </c>
      <c r="E1555" s="9">
        <f>Daten!E1555</f>
        <v>1176</v>
      </c>
      <c r="F1555" s="9">
        <f>Daten!F1555</f>
        <v>1221</v>
      </c>
      <c r="G1555" s="27">
        <f t="shared" ref="G1555:G1618" si="617">E1555-F1555</f>
        <v>-45</v>
      </c>
      <c r="H1555" s="29">
        <f t="shared" ref="H1555:H1618" si="618">G1555/F1555</f>
        <v>-3.6855036855036855E-2</v>
      </c>
      <c r="I1555" s="21">
        <f t="shared" ref="I1555:I1618" si="619">F1555*$I$6</f>
        <v>15.749928206405718</v>
      </c>
      <c r="J1555" s="21">
        <f t="shared" ref="J1555:J1618" si="620">G1555-I1555</f>
        <v>-60.74992820640572</v>
      </c>
      <c r="K1555" s="27">
        <f t="shared" ref="K1555:K1618" si="621">-J1555*$K$5</f>
        <v>30374.964103202859</v>
      </c>
      <c r="L1555" s="16">
        <f>Daten!G1555</f>
        <v>122</v>
      </c>
      <c r="M1555" s="16">
        <f>Daten!H1555</f>
        <v>736</v>
      </c>
      <c r="N1555" s="16">
        <f>Daten!I1555</f>
        <v>318</v>
      </c>
      <c r="O1555" s="28">
        <f t="shared" ref="O1555:O1618" si="622">(L1555+N1555)/M1555</f>
        <v>0.59782608695652173</v>
      </c>
      <c r="P1555" s="16">
        <f t="shared" ref="P1555:P1618" si="623">M1555*$P$6</f>
        <v>407.01664872901756</v>
      </c>
      <c r="Q1555" s="21">
        <f t="shared" ref="Q1555:Q1618" si="624">L1555+N1555-P1555</f>
        <v>32.983351270982439</v>
      </c>
      <c r="R1555" s="27">
        <f t="shared" ref="R1555:R1618" si="625">Q1555*$R$5</f>
        <v>6596.6702541964878</v>
      </c>
      <c r="S1555" s="9">
        <f>Daten!K1555</f>
        <v>8566</v>
      </c>
      <c r="T1555" s="9">
        <f>Daten!L1555</f>
        <v>138068</v>
      </c>
      <c r="U1555" s="9">
        <f>Daten!M1555</f>
        <v>250769</v>
      </c>
      <c r="V1555" s="9">
        <f>Daten!N1555</f>
        <v>500</v>
      </c>
      <c r="W1555" s="9">
        <f>Daten!O1555</f>
        <v>500</v>
      </c>
      <c r="X1555" s="23">
        <f t="shared" ref="X1555:X1618" si="626">S1555/V1555*500+T1555/W1555*500+U1555</f>
        <v>397403</v>
      </c>
      <c r="Y1555" s="9">
        <f t="shared" ref="Y1555:Y1618" si="627">E1555*$Y$6</f>
        <v>415970.96617739444</v>
      </c>
      <c r="Z1555" s="21">
        <f t="shared" ref="Z1555:Z1618" si="628">X1555-Y1555</f>
        <v>-18567.966177394439</v>
      </c>
      <c r="AA1555" s="27">
        <f t="shared" ref="AA1555:AA1618" si="629">-Z1555*$AA$5</f>
        <v>1856.7966177394439</v>
      </c>
      <c r="AB1555" s="32">
        <f t="shared" ref="AB1555:AB1618" si="630">K1555+R1555+AA1555</f>
        <v>38828.430975138792</v>
      </c>
      <c r="AC1555" s="31">
        <f t="shared" ref="AC1555:AC1618" si="631">MAX(0,AB1555)</f>
        <v>38828.430975138792</v>
      </c>
      <c r="AG1555" s="26">
        <f t="shared" ref="AG1555:AG1618" si="632">IF(AB1555&gt;0,K1555,0)</f>
        <v>30374.964103202859</v>
      </c>
      <c r="AH1555" s="26">
        <f t="shared" ref="AH1555:AH1618" si="633">IF(AB1555&gt;0,AA1555,0)</f>
        <v>1856.7966177394439</v>
      </c>
      <c r="AI1555" s="26">
        <f t="shared" ref="AI1555:AI1618" si="634">AG1555+AH1555</f>
        <v>32231.760720942304</v>
      </c>
      <c r="AJ1555" s="26">
        <f t="shared" ref="AJ1555:AJ1618" si="635">IF(AND(V1555=500,W1555=500),1,0)</f>
        <v>1</v>
      </c>
      <c r="AK1555" s="26">
        <f t="shared" ref="AK1555:AK1618" si="636">IF(AND(AJ1555=1,AI1555&gt;=E1555*$AK$5),AI1555,0)</f>
        <v>32231.760720942304</v>
      </c>
      <c r="AL1555" s="26">
        <f t="shared" ref="AL1555:AL1618" ca="1" si="637">IF(OFFSET($AK$6,C1555,0)=0,0,ROUND(AK1555*OFFSET($AF$6,C1555,0)/OFFSET($AK$6,C1555,0),0))</f>
        <v>77590</v>
      </c>
      <c r="AM1555" s="26">
        <f t="shared" ref="AM1555:AM1618" ca="1" si="638">IF(AL1555&gt;0,C1555*10+1,0)</f>
        <v>61</v>
      </c>
      <c r="AN1555" s="26">
        <f ca="1">IF(AM1555=0,0,COUNTIF($AM$19:AM1555,C1555*10+1))</f>
        <v>50</v>
      </c>
      <c r="AO1555" s="21">
        <f t="shared" ref="AO1555:AO1618" ca="1" si="639">IF(AN1555=1,OFFSET($AF$6,C1555,0)-OFFSET($AL$6,C1555,0),0)</f>
        <v>0</v>
      </c>
      <c r="AP1555" s="33">
        <f t="shared" ref="AP1555:AP1618" ca="1" si="640">AL1555+AO1555</f>
        <v>77590</v>
      </c>
      <c r="AR1555" s="111">
        <v>35070</v>
      </c>
      <c r="AS1555" s="26"/>
    </row>
    <row r="1556" spans="1:45" x14ac:dyDescent="0.2">
      <c r="A1556" s="15" t="str">
        <f>Daten!A1556</f>
        <v>61217</v>
      </c>
      <c r="B1556" s="8" t="str">
        <f>Daten!B1556</f>
        <v>Haus</v>
      </c>
      <c r="C1556" s="15">
        <f t="shared" si="616"/>
        <v>6</v>
      </c>
      <c r="D1556" s="10">
        <f>Daten!D1556</f>
        <v>0</v>
      </c>
      <c r="E1556" s="9">
        <f>Daten!E1556</f>
        <v>2403</v>
      </c>
      <c r="F1556" s="9">
        <f>Daten!F1556</f>
        <v>2436</v>
      </c>
      <c r="G1556" s="27">
        <f t="shared" si="617"/>
        <v>-33</v>
      </c>
      <c r="H1556" s="29">
        <f t="shared" si="618"/>
        <v>-1.3546798029556651E-2</v>
      </c>
      <c r="I1556" s="21">
        <f t="shared" si="619"/>
        <v>31.422461188209933</v>
      </c>
      <c r="J1556" s="21">
        <f t="shared" si="620"/>
        <v>-64.422461188209937</v>
      </c>
      <c r="K1556" s="27">
        <f t="shared" si="621"/>
        <v>32211.230594104967</v>
      </c>
      <c r="L1556" s="16">
        <f>Daten!G1556</f>
        <v>341</v>
      </c>
      <c r="M1556" s="16">
        <f>Daten!H1556</f>
        <v>1573</v>
      </c>
      <c r="N1556" s="16">
        <f>Daten!I1556</f>
        <v>489</v>
      </c>
      <c r="O1556" s="28">
        <f t="shared" si="622"/>
        <v>0.52765416401780041</v>
      </c>
      <c r="P1556" s="16">
        <f t="shared" si="623"/>
        <v>869.88748430807698</v>
      </c>
      <c r="Q1556" s="21">
        <f t="shared" si="624"/>
        <v>-39.887484308076978</v>
      </c>
      <c r="R1556" s="27">
        <f t="shared" si="625"/>
        <v>-7977.4968616153956</v>
      </c>
      <c r="S1556" s="9">
        <f>Daten!K1556</f>
        <v>14077</v>
      </c>
      <c r="T1556" s="9">
        <f>Daten!L1556</f>
        <v>271122</v>
      </c>
      <c r="U1556" s="9">
        <f>Daten!M1556</f>
        <v>952788</v>
      </c>
      <c r="V1556" s="9">
        <f>Daten!N1556</f>
        <v>500</v>
      </c>
      <c r="W1556" s="9">
        <f>Daten!O1556</f>
        <v>500</v>
      </c>
      <c r="X1556" s="23">
        <f t="shared" si="626"/>
        <v>1237987</v>
      </c>
      <c r="Y1556" s="9">
        <f t="shared" si="627"/>
        <v>849981.48956146161</v>
      </c>
      <c r="Z1556" s="21">
        <f t="shared" si="628"/>
        <v>388005.51043853839</v>
      </c>
      <c r="AA1556" s="27">
        <f t="shared" si="629"/>
        <v>-38800.55104385384</v>
      </c>
      <c r="AB1556" s="32">
        <f t="shared" si="630"/>
        <v>-14566.81731136427</v>
      </c>
      <c r="AC1556" s="31">
        <f t="shared" si="631"/>
        <v>0</v>
      </c>
      <c r="AG1556" s="26">
        <f t="shared" si="632"/>
        <v>0</v>
      </c>
      <c r="AH1556" s="26">
        <f t="shared" si="633"/>
        <v>0</v>
      </c>
      <c r="AI1556" s="26">
        <f t="shared" si="634"/>
        <v>0</v>
      </c>
      <c r="AJ1556" s="26">
        <f t="shared" si="635"/>
        <v>1</v>
      </c>
      <c r="AK1556" s="26">
        <f t="shared" si="636"/>
        <v>0</v>
      </c>
      <c r="AL1556" s="26">
        <f t="shared" ca="1" si="637"/>
        <v>0</v>
      </c>
      <c r="AM1556" s="26">
        <f t="shared" ca="1" si="638"/>
        <v>0</v>
      </c>
      <c r="AN1556" s="26">
        <f ca="1">IF(AM1556=0,0,COUNTIF($AM$19:AM1556,C1556*10+1))</f>
        <v>0</v>
      </c>
      <c r="AO1556" s="21">
        <f t="shared" ca="1" si="639"/>
        <v>0</v>
      </c>
      <c r="AP1556" s="33">
        <f t="shared" ca="1" si="640"/>
        <v>0</v>
      </c>
      <c r="AR1556" s="111">
        <v>0</v>
      </c>
      <c r="AS1556" s="26"/>
    </row>
    <row r="1557" spans="1:45" x14ac:dyDescent="0.2">
      <c r="A1557" s="15" t="str">
        <f>Daten!A1557</f>
        <v>61222</v>
      </c>
      <c r="B1557" s="8" t="str">
        <f>Daten!B1557</f>
        <v>Lassing</v>
      </c>
      <c r="C1557" s="15">
        <f t="shared" si="616"/>
        <v>6</v>
      </c>
      <c r="D1557" s="10">
        <f>Daten!D1557</f>
        <v>0</v>
      </c>
      <c r="E1557" s="9">
        <f>Daten!E1557</f>
        <v>1713</v>
      </c>
      <c r="F1557" s="9">
        <f>Daten!F1557</f>
        <v>1721</v>
      </c>
      <c r="G1557" s="27">
        <f t="shared" si="617"/>
        <v>-8</v>
      </c>
      <c r="H1557" s="29">
        <f t="shared" si="618"/>
        <v>-4.6484601975595582E-3</v>
      </c>
      <c r="I1557" s="21">
        <f t="shared" si="619"/>
        <v>22.19953025653091</v>
      </c>
      <c r="J1557" s="21">
        <f t="shared" si="620"/>
        <v>-30.19953025653091</v>
      </c>
      <c r="K1557" s="27">
        <f t="shared" si="621"/>
        <v>15099.765128265455</v>
      </c>
      <c r="L1557" s="16">
        <f>Daten!G1557</f>
        <v>215</v>
      </c>
      <c r="M1557" s="16">
        <f>Daten!H1557</f>
        <v>1076</v>
      </c>
      <c r="N1557" s="16">
        <f>Daten!I1557</f>
        <v>422</v>
      </c>
      <c r="O1557" s="28">
        <f t="shared" si="622"/>
        <v>0.59200743494423791</v>
      </c>
      <c r="P1557" s="16">
        <f t="shared" si="623"/>
        <v>595.04064406579198</v>
      </c>
      <c r="Q1557" s="21">
        <f t="shared" si="624"/>
        <v>41.95935593420802</v>
      </c>
      <c r="R1557" s="27">
        <f t="shared" si="625"/>
        <v>8391.871186841603</v>
      </c>
      <c r="S1557" s="9">
        <f>Daten!K1557</f>
        <v>15340</v>
      </c>
      <c r="T1557" s="9">
        <f>Daten!L1557</f>
        <v>102412</v>
      </c>
      <c r="U1557" s="9">
        <f>Daten!M1557</f>
        <v>232034</v>
      </c>
      <c r="V1557" s="9">
        <f>Daten!N1557</f>
        <v>500</v>
      </c>
      <c r="W1557" s="9">
        <f>Daten!O1557</f>
        <v>500</v>
      </c>
      <c r="X1557" s="23">
        <f t="shared" si="626"/>
        <v>349786</v>
      </c>
      <c r="Y1557" s="9">
        <f t="shared" si="627"/>
        <v>605916.89205941895</v>
      </c>
      <c r="Z1557" s="21">
        <f t="shared" si="628"/>
        <v>-256130.89205941895</v>
      </c>
      <c r="AA1557" s="27">
        <f t="shared" si="629"/>
        <v>25613.089205941898</v>
      </c>
      <c r="AB1557" s="32">
        <f t="shared" si="630"/>
        <v>49104.725521048953</v>
      </c>
      <c r="AC1557" s="31">
        <f t="shared" si="631"/>
        <v>49104.725521048953</v>
      </c>
      <c r="AG1557" s="26">
        <f t="shared" si="632"/>
        <v>15099.765128265455</v>
      </c>
      <c r="AH1557" s="26">
        <f t="shared" si="633"/>
        <v>25613.089205941898</v>
      </c>
      <c r="AI1557" s="26">
        <f t="shared" si="634"/>
        <v>40712.854334207354</v>
      </c>
      <c r="AJ1557" s="26">
        <f t="shared" si="635"/>
        <v>1</v>
      </c>
      <c r="AK1557" s="26">
        <f t="shared" si="636"/>
        <v>40712.854334207354</v>
      </c>
      <c r="AL1557" s="26">
        <f t="shared" ca="1" si="637"/>
        <v>98007</v>
      </c>
      <c r="AM1557" s="26">
        <f t="shared" ca="1" si="638"/>
        <v>61</v>
      </c>
      <c r="AN1557" s="26">
        <f ca="1">IF(AM1557=0,0,COUNTIF($AM$19:AM1557,C1557*10+1))</f>
        <v>51</v>
      </c>
      <c r="AO1557" s="21">
        <f t="shared" ca="1" si="639"/>
        <v>0</v>
      </c>
      <c r="AP1557" s="33">
        <f t="shared" ca="1" si="640"/>
        <v>98007</v>
      </c>
      <c r="AR1557" s="111">
        <v>44299</v>
      </c>
      <c r="AS1557" s="26"/>
    </row>
    <row r="1558" spans="1:45" x14ac:dyDescent="0.2">
      <c r="A1558" s="15" t="str">
        <f>Daten!A1558</f>
        <v>61236</v>
      </c>
      <c r="B1558" s="8" t="str">
        <f>Daten!B1558</f>
        <v>Ramsau am Dachstein</v>
      </c>
      <c r="C1558" s="15">
        <f t="shared" si="616"/>
        <v>6</v>
      </c>
      <c r="D1558" s="10">
        <f>Daten!D1558</f>
        <v>0</v>
      </c>
      <c r="E1558" s="9">
        <f>Daten!E1558</f>
        <v>2801</v>
      </c>
      <c r="F1558" s="9">
        <f>Daten!F1558</f>
        <v>2778</v>
      </c>
      <c r="G1558" s="27">
        <f t="shared" si="617"/>
        <v>23</v>
      </c>
      <c r="H1558" s="29">
        <f t="shared" si="618"/>
        <v>8.2793376529877605E-3</v>
      </c>
      <c r="I1558" s="21">
        <f t="shared" si="619"/>
        <v>35.833988990495563</v>
      </c>
      <c r="J1558" s="21">
        <f t="shared" si="620"/>
        <v>-12.833988990495563</v>
      </c>
      <c r="K1558" s="27">
        <f t="shared" si="621"/>
        <v>6416.9944952477817</v>
      </c>
      <c r="L1558" s="16">
        <f>Daten!G1558</f>
        <v>414</v>
      </c>
      <c r="M1558" s="16">
        <f>Daten!H1558</f>
        <v>1801</v>
      </c>
      <c r="N1558" s="16">
        <f>Daten!I1558</f>
        <v>586</v>
      </c>
      <c r="O1558" s="28">
        <f t="shared" si="622"/>
        <v>0.55524708495280395</v>
      </c>
      <c r="P1558" s="16">
        <f t="shared" si="623"/>
        <v>995.97416353391395</v>
      </c>
      <c r="Q1558" s="21">
        <f t="shared" si="624"/>
        <v>4.0258364660860479</v>
      </c>
      <c r="R1558" s="27">
        <f t="shared" si="625"/>
        <v>805.16729321720959</v>
      </c>
      <c r="S1558" s="9">
        <f>Daten!K1558</f>
        <v>11892</v>
      </c>
      <c r="T1558" s="9">
        <f>Daten!L1558</f>
        <v>448397</v>
      </c>
      <c r="U1558" s="9">
        <f>Daten!M1558</f>
        <v>648201</v>
      </c>
      <c r="V1558" s="9">
        <f>Daten!N1558</f>
        <v>500</v>
      </c>
      <c r="W1558" s="9">
        <f>Daten!O1558</f>
        <v>500</v>
      </c>
      <c r="X1558" s="23">
        <f t="shared" si="626"/>
        <v>1108490</v>
      </c>
      <c r="Y1558" s="9">
        <f t="shared" si="627"/>
        <v>990760.77913510369</v>
      </c>
      <c r="Z1558" s="21">
        <f t="shared" si="628"/>
        <v>117729.22086489631</v>
      </c>
      <c r="AA1558" s="27">
        <f t="shared" si="629"/>
        <v>-11772.922086489632</v>
      </c>
      <c r="AB1558" s="32">
        <f t="shared" si="630"/>
        <v>-4550.7602980246411</v>
      </c>
      <c r="AC1558" s="31">
        <f t="shared" si="631"/>
        <v>0</v>
      </c>
      <c r="AG1558" s="26">
        <f t="shared" si="632"/>
        <v>0</v>
      </c>
      <c r="AH1558" s="26">
        <f t="shared" si="633"/>
        <v>0</v>
      </c>
      <c r="AI1558" s="26">
        <f t="shared" si="634"/>
        <v>0</v>
      </c>
      <c r="AJ1558" s="26">
        <f t="shared" si="635"/>
        <v>1</v>
      </c>
      <c r="AK1558" s="26">
        <f t="shared" si="636"/>
        <v>0</v>
      </c>
      <c r="AL1558" s="26">
        <f t="shared" ca="1" si="637"/>
        <v>0</v>
      </c>
      <c r="AM1558" s="26">
        <f t="shared" ca="1" si="638"/>
        <v>0</v>
      </c>
      <c r="AN1558" s="26">
        <f ca="1">IF(AM1558=0,0,COUNTIF($AM$19:AM1558,C1558*10+1))</f>
        <v>0</v>
      </c>
      <c r="AO1558" s="21">
        <f t="shared" ca="1" si="639"/>
        <v>0</v>
      </c>
      <c r="AP1558" s="33">
        <f t="shared" ca="1" si="640"/>
        <v>0</v>
      </c>
      <c r="AR1558" s="111">
        <v>0</v>
      </c>
      <c r="AS1558" s="26"/>
    </row>
    <row r="1559" spans="1:45" x14ac:dyDescent="0.2">
      <c r="A1559" s="15" t="str">
        <f>Daten!A1559</f>
        <v>61243</v>
      </c>
      <c r="B1559" s="8" t="str">
        <f>Daten!B1559</f>
        <v>Selzthal</v>
      </c>
      <c r="C1559" s="15">
        <f t="shared" si="616"/>
        <v>6</v>
      </c>
      <c r="D1559" s="10">
        <f>Daten!D1559</f>
        <v>0</v>
      </c>
      <c r="E1559" s="9">
        <f>Daten!E1559</f>
        <v>1538</v>
      </c>
      <c r="F1559" s="9">
        <f>Daten!F1559</f>
        <v>1643</v>
      </c>
      <c r="G1559" s="27">
        <f t="shared" si="617"/>
        <v>-105</v>
      </c>
      <c r="H1559" s="29">
        <f t="shared" si="618"/>
        <v>-6.3907486305538649E-2</v>
      </c>
      <c r="I1559" s="21">
        <f t="shared" si="619"/>
        <v>21.19339233671138</v>
      </c>
      <c r="J1559" s="21">
        <f t="shared" si="620"/>
        <v>-126.19339233671138</v>
      </c>
      <c r="K1559" s="27">
        <f t="shared" si="621"/>
        <v>63096.696168355695</v>
      </c>
      <c r="L1559" s="16">
        <f>Daten!G1559</f>
        <v>184</v>
      </c>
      <c r="M1559" s="16">
        <f>Daten!H1559</f>
        <v>1004</v>
      </c>
      <c r="N1559" s="16">
        <f>Daten!I1559</f>
        <v>350</v>
      </c>
      <c r="O1559" s="28">
        <f t="shared" si="622"/>
        <v>0.53187250996015933</v>
      </c>
      <c r="P1559" s="16">
        <f t="shared" si="623"/>
        <v>555.22379799447504</v>
      </c>
      <c r="Q1559" s="21">
        <f t="shared" si="624"/>
        <v>-21.223797994475035</v>
      </c>
      <c r="R1559" s="27">
        <f t="shared" si="625"/>
        <v>-4244.759598895007</v>
      </c>
      <c r="S1559" s="9">
        <f>Daten!K1559</f>
        <v>3293</v>
      </c>
      <c r="T1559" s="9">
        <f>Daten!L1559</f>
        <v>74105</v>
      </c>
      <c r="U1559" s="9">
        <f>Daten!M1559</f>
        <v>218282</v>
      </c>
      <c r="V1559" s="9">
        <f>Daten!N1559</f>
        <v>500</v>
      </c>
      <c r="W1559" s="9">
        <f>Daten!O1559</f>
        <v>500</v>
      </c>
      <c r="X1559" s="23">
        <f t="shared" si="626"/>
        <v>295680</v>
      </c>
      <c r="Y1559" s="9">
        <f t="shared" si="627"/>
        <v>544016.45066397334</v>
      </c>
      <c r="Z1559" s="21">
        <f t="shared" si="628"/>
        <v>-248336.45066397334</v>
      </c>
      <c r="AA1559" s="27">
        <f t="shared" si="629"/>
        <v>24833.645066397337</v>
      </c>
      <c r="AB1559" s="32">
        <f t="shared" si="630"/>
        <v>83685.58163585802</v>
      </c>
      <c r="AC1559" s="31">
        <f t="shared" si="631"/>
        <v>83685.58163585802</v>
      </c>
      <c r="AG1559" s="26">
        <f t="shared" si="632"/>
        <v>63096.696168355695</v>
      </c>
      <c r="AH1559" s="26">
        <f t="shared" si="633"/>
        <v>24833.645066397337</v>
      </c>
      <c r="AI1559" s="26">
        <f t="shared" si="634"/>
        <v>87930.341234753025</v>
      </c>
      <c r="AJ1559" s="26">
        <f t="shared" si="635"/>
        <v>1</v>
      </c>
      <c r="AK1559" s="26">
        <f t="shared" si="636"/>
        <v>87930.341234753025</v>
      </c>
      <c r="AL1559" s="26">
        <f t="shared" ca="1" si="637"/>
        <v>211672</v>
      </c>
      <c r="AM1559" s="26">
        <f t="shared" ca="1" si="638"/>
        <v>61</v>
      </c>
      <c r="AN1559" s="26">
        <f ca="1">IF(AM1559=0,0,COUNTIF($AM$19:AM1559,C1559*10+1))</f>
        <v>52</v>
      </c>
      <c r="AO1559" s="21">
        <f t="shared" ca="1" si="639"/>
        <v>0</v>
      </c>
      <c r="AP1559" s="33">
        <f t="shared" ca="1" si="640"/>
        <v>211672</v>
      </c>
      <c r="AR1559" s="111">
        <v>95676</v>
      </c>
      <c r="AS1559" s="26"/>
    </row>
    <row r="1560" spans="1:45" x14ac:dyDescent="0.2">
      <c r="A1560" s="15" t="str">
        <f>Daten!A1560</f>
        <v>61247</v>
      </c>
      <c r="B1560" s="8" t="str">
        <f>Daten!B1560</f>
        <v>Trieben</v>
      </c>
      <c r="C1560" s="15">
        <f t="shared" si="616"/>
        <v>6</v>
      </c>
      <c r="D1560" s="10">
        <f>Daten!D1560</f>
        <v>0</v>
      </c>
      <c r="E1560" s="9">
        <f>Daten!E1560</f>
        <v>3384</v>
      </c>
      <c r="F1560" s="9">
        <f>Daten!F1560</f>
        <v>3396</v>
      </c>
      <c r="G1560" s="27">
        <f t="shared" si="617"/>
        <v>-12</v>
      </c>
      <c r="H1560" s="29">
        <f t="shared" si="618"/>
        <v>-3.5335689045936395E-3</v>
      </c>
      <c r="I1560" s="21">
        <f t="shared" si="619"/>
        <v>43.805697124450305</v>
      </c>
      <c r="J1560" s="21">
        <f t="shared" si="620"/>
        <v>-55.805697124450305</v>
      </c>
      <c r="K1560" s="27">
        <f t="shared" si="621"/>
        <v>27902.848562225154</v>
      </c>
      <c r="L1560" s="16">
        <f>Daten!G1560</f>
        <v>395</v>
      </c>
      <c r="M1560" s="16">
        <f>Daten!H1560</f>
        <v>2072</v>
      </c>
      <c r="N1560" s="16">
        <f>Daten!I1560</f>
        <v>917</v>
      </c>
      <c r="O1560" s="28">
        <f t="shared" si="622"/>
        <v>0.63320463320463316</v>
      </c>
      <c r="P1560" s="16">
        <f t="shared" si="623"/>
        <v>1145.840348052343</v>
      </c>
      <c r="Q1560" s="21">
        <f t="shared" si="624"/>
        <v>166.15965194765704</v>
      </c>
      <c r="R1560" s="27">
        <f t="shared" si="625"/>
        <v>33231.930389531408</v>
      </c>
      <c r="S1560" s="9">
        <f>Daten!K1560</f>
        <v>15923</v>
      </c>
      <c r="T1560" s="9">
        <f>Daten!L1560</f>
        <v>284247</v>
      </c>
      <c r="U1560" s="9">
        <f>Daten!M1560</f>
        <v>1535929</v>
      </c>
      <c r="V1560" s="9">
        <f>Daten!N1560</f>
        <v>500</v>
      </c>
      <c r="W1560" s="9">
        <f>Daten!O1560</f>
        <v>500</v>
      </c>
      <c r="X1560" s="23">
        <f t="shared" si="626"/>
        <v>1836099</v>
      </c>
      <c r="Y1560" s="9">
        <f t="shared" si="627"/>
        <v>1196977.6781839309</v>
      </c>
      <c r="Z1560" s="21">
        <f t="shared" si="628"/>
        <v>639121.32181606907</v>
      </c>
      <c r="AA1560" s="27">
        <f t="shared" si="629"/>
        <v>-63912.13218160691</v>
      </c>
      <c r="AB1560" s="32">
        <f t="shared" si="630"/>
        <v>-2777.3532298503487</v>
      </c>
      <c r="AC1560" s="31">
        <f t="shared" si="631"/>
        <v>0</v>
      </c>
      <c r="AG1560" s="26">
        <f t="shared" si="632"/>
        <v>0</v>
      </c>
      <c r="AH1560" s="26">
        <f t="shared" si="633"/>
        <v>0</v>
      </c>
      <c r="AI1560" s="26">
        <f t="shared" si="634"/>
        <v>0</v>
      </c>
      <c r="AJ1560" s="26">
        <f t="shared" si="635"/>
        <v>1</v>
      </c>
      <c r="AK1560" s="26">
        <f t="shared" si="636"/>
        <v>0</v>
      </c>
      <c r="AL1560" s="26">
        <f t="shared" ca="1" si="637"/>
        <v>0</v>
      </c>
      <c r="AM1560" s="26">
        <f t="shared" ca="1" si="638"/>
        <v>0</v>
      </c>
      <c r="AN1560" s="26">
        <f ca="1">IF(AM1560=0,0,COUNTIF($AM$19:AM1560,C1560*10+1))</f>
        <v>0</v>
      </c>
      <c r="AO1560" s="21">
        <f t="shared" ca="1" si="639"/>
        <v>0</v>
      </c>
      <c r="AP1560" s="33">
        <f t="shared" ca="1" si="640"/>
        <v>0</v>
      </c>
      <c r="AR1560" s="111">
        <v>0</v>
      </c>
      <c r="AS1560" s="26"/>
    </row>
    <row r="1561" spans="1:45" x14ac:dyDescent="0.2">
      <c r="A1561" s="15" t="str">
        <f>Daten!A1561</f>
        <v>61251</v>
      </c>
      <c r="B1561" s="8" t="str">
        <f>Daten!B1561</f>
        <v>Wildalpen</v>
      </c>
      <c r="C1561" s="15">
        <f t="shared" si="616"/>
        <v>6</v>
      </c>
      <c r="D1561" s="10">
        <f>Daten!D1561</f>
        <v>0</v>
      </c>
      <c r="E1561" s="9">
        <f>Daten!E1561</f>
        <v>453</v>
      </c>
      <c r="F1561" s="9">
        <f>Daten!F1561</f>
        <v>480</v>
      </c>
      <c r="G1561" s="27">
        <f t="shared" si="617"/>
        <v>-27</v>
      </c>
      <c r="H1561" s="29">
        <f t="shared" si="618"/>
        <v>-5.6250000000000001E-2</v>
      </c>
      <c r="I1561" s="21">
        <f t="shared" si="619"/>
        <v>6.1916179681201839</v>
      </c>
      <c r="J1561" s="21">
        <f t="shared" si="620"/>
        <v>-33.191617968120184</v>
      </c>
      <c r="K1561" s="27">
        <f t="shared" si="621"/>
        <v>16595.808984060091</v>
      </c>
      <c r="L1561" s="16">
        <f>Daten!G1561</f>
        <v>44</v>
      </c>
      <c r="M1561" s="16">
        <f>Daten!H1561</f>
        <v>277</v>
      </c>
      <c r="N1561" s="16">
        <f>Daten!I1561</f>
        <v>132</v>
      </c>
      <c r="O1561" s="28">
        <f t="shared" si="622"/>
        <v>0.63537906137184119</v>
      </c>
      <c r="P1561" s="16">
        <f t="shared" si="623"/>
        <v>153.18425502437211</v>
      </c>
      <c r="Q1561" s="21">
        <f t="shared" si="624"/>
        <v>22.815744975627894</v>
      </c>
      <c r="R1561" s="27">
        <f t="shared" si="625"/>
        <v>4563.1489951255789</v>
      </c>
      <c r="S1561" s="9">
        <f>Daten!K1561</f>
        <v>16207</v>
      </c>
      <c r="T1561" s="9">
        <f>Daten!L1561</f>
        <v>30699</v>
      </c>
      <c r="U1561" s="9">
        <f>Daten!M1561</f>
        <v>144819</v>
      </c>
      <c r="V1561" s="9">
        <f>Daten!N1561</f>
        <v>500</v>
      </c>
      <c r="W1561" s="9">
        <f>Daten!O1561</f>
        <v>500</v>
      </c>
      <c r="X1561" s="23">
        <f t="shared" si="626"/>
        <v>191725</v>
      </c>
      <c r="Y1561" s="9">
        <f t="shared" si="627"/>
        <v>160233.71401221061</v>
      </c>
      <c r="Z1561" s="21">
        <f t="shared" si="628"/>
        <v>31491.285987789393</v>
      </c>
      <c r="AA1561" s="27">
        <f t="shared" si="629"/>
        <v>-3149.1285987789397</v>
      </c>
      <c r="AB1561" s="32">
        <f t="shared" si="630"/>
        <v>18009.829380406729</v>
      </c>
      <c r="AC1561" s="31">
        <f t="shared" si="631"/>
        <v>18009.829380406729</v>
      </c>
      <c r="AG1561" s="26">
        <f t="shared" si="632"/>
        <v>16595.808984060091</v>
      </c>
      <c r="AH1561" s="26">
        <f t="shared" si="633"/>
        <v>-3149.1285987789397</v>
      </c>
      <c r="AI1561" s="26">
        <f t="shared" si="634"/>
        <v>13446.680385281152</v>
      </c>
      <c r="AJ1561" s="26">
        <f t="shared" si="635"/>
        <v>1</v>
      </c>
      <c r="AK1561" s="26">
        <f t="shared" si="636"/>
        <v>13446.680385281152</v>
      </c>
      <c r="AL1561" s="26">
        <f t="shared" ca="1" si="637"/>
        <v>32370</v>
      </c>
      <c r="AM1561" s="26">
        <f t="shared" ca="1" si="638"/>
        <v>61</v>
      </c>
      <c r="AN1561" s="26">
        <f ca="1">IF(AM1561=0,0,COUNTIF($AM$19:AM1561,C1561*10+1))</f>
        <v>53</v>
      </c>
      <c r="AO1561" s="21">
        <f t="shared" ca="1" si="639"/>
        <v>0</v>
      </c>
      <c r="AP1561" s="33">
        <f t="shared" ca="1" si="640"/>
        <v>32370</v>
      </c>
      <c r="AR1561" s="111">
        <v>14631</v>
      </c>
      <c r="AS1561" s="26"/>
    </row>
    <row r="1562" spans="1:45" x14ac:dyDescent="0.2">
      <c r="A1562" s="15" t="str">
        <f>Daten!A1562</f>
        <v>61252</v>
      </c>
      <c r="B1562" s="8" t="str">
        <f>Daten!B1562</f>
        <v>Wörschach</v>
      </c>
      <c r="C1562" s="15">
        <f t="shared" si="616"/>
        <v>6</v>
      </c>
      <c r="D1562" s="10">
        <f>Daten!D1562</f>
        <v>0</v>
      </c>
      <c r="E1562" s="9">
        <f>Daten!E1562</f>
        <v>1149</v>
      </c>
      <c r="F1562" s="9">
        <f>Daten!F1562</f>
        <v>1128</v>
      </c>
      <c r="G1562" s="27">
        <f t="shared" si="617"/>
        <v>21</v>
      </c>
      <c r="H1562" s="29">
        <f t="shared" si="618"/>
        <v>1.8617021276595744E-2</v>
      </c>
      <c r="I1562" s="21">
        <f t="shared" si="619"/>
        <v>14.550302225082433</v>
      </c>
      <c r="J1562" s="21">
        <f t="shared" si="620"/>
        <v>6.449697774917567</v>
      </c>
      <c r="K1562" s="27">
        <f t="shared" si="621"/>
        <v>-3224.8488874587833</v>
      </c>
      <c r="L1562" s="16">
        <f>Daten!G1562</f>
        <v>160</v>
      </c>
      <c r="M1562" s="16">
        <f>Daten!H1562</f>
        <v>736</v>
      </c>
      <c r="N1562" s="16">
        <f>Daten!I1562</f>
        <v>253</v>
      </c>
      <c r="O1562" s="28">
        <f t="shared" si="622"/>
        <v>0.56114130434782605</v>
      </c>
      <c r="P1562" s="16">
        <f t="shared" si="623"/>
        <v>407.01664872901756</v>
      </c>
      <c r="Q1562" s="21">
        <f t="shared" si="624"/>
        <v>5.983351270982439</v>
      </c>
      <c r="R1562" s="27">
        <f t="shared" si="625"/>
        <v>1196.6702541964878</v>
      </c>
      <c r="S1562" s="9">
        <f>Daten!K1562</f>
        <v>8216</v>
      </c>
      <c r="T1562" s="9">
        <f>Daten!L1562</f>
        <v>74569</v>
      </c>
      <c r="U1562" s="9">
        <f>Daten!M1562</f>
        <v>155171</v>
      </c>
      <c r="V1562" s="9">
        <f>Daten!N1562</f>
        <v>500</v>
      </c>
      <c r="W1562" s="9">
        <f>Daten!O1562</f>
        <v>500</v>
      </c>
      <c r="X1562" s="23">
        <f t="shared" si="626"/>
        <v>237956</v>
      </c>
      <c r="Y1562" s="9">
        <f t="shared" si="627"/>
        <v>406420.61236209713</v>
      </c>
      <c r="Z1562" s="21">
        <f t="shared" si="628"/>
        <v>-168464.61236209713</v>
      </c>
      <c r="AA1562" s="27">
        <f t="shared" si="629"/>
        <v>16846.461236209714</v>
      </c>
      <c r="AB1562" s="32">
        <f t="shared" si="630"/>
        <v>14818.282602947418</v>
      </c>
      <c r="AC1562" s="31">
        <f t="shared" si="631"/>
        <v>14818.282602947418</v>
      </c>
      <c r="AG1562" s="26">
        <f t="shared" si="632"/>
        <v>-3224.8488874587833</v>
      </c>
      <c r="AH1562" s="26">
        <f t="shared" si="633"/>
        <v>16846.461236209714</v>
      </c>
      <c r="AI1562" s="26">
        <f t="shared" si="634"/>
        <v>13621.61234875093</v>
      </c>
      <c r="AJ1562" s="26">
        <f t="shared" si="635"/>
        <v>1</v>
      </c>
      <c r="AK1562" s="26">
        <f t="shared" si="636"/>
        <v>13621.61234875093</v>
      </c>
      <c r="AL1562" s="26">
        <f t="shared" ca="1" si="637"/>
        <v>32791</v>
      </c>
      <c r="AM1562" s="26">
        <f t="shared" ca="1" si="638"/>
        <v>61</v>
      </c>
      <c r="AN1562" s="26">
        <f ca="1">IF(AM1562=0,0,COUNTIF($AM$19:AM1562,C1562*10+1))</f>
        <v>54</v>
      </c>
      <c r="AO1562" s="21">
        <f t="shared" ca="1" si="639"/>
        <v>0</v>
      </c>
      <c r="AP1562" s="33">
        <f t="shared" ca="1" si="640"/>
        <v>32791</v>
      </c>
      <c r="AR1562" s="111">
        <v>14822</v>
      </c>
      <c r="AS1562" s="26"/>
    </row>
    <row r="1563" spans="1:45" x14ac:dyDescent="0.2">
      <c r="A1563" s="15" t="str">
        <f>Daten!A1563</f>
        <v>61253</v>
      </c>
      <c r="B1563" s="8" t="str">
        <f>Daten!B1563</f>
        <v>Admont</v>
      </c>
      <c r="C1563" s="15">
        <f t="shared" si="616"/>
        <v>6</v>
      </c>
      <c r="D1563" s="10">
        <f>Daten!D1563</f>
        <v>0</v>
      </c>
      <c r="E1563" s="9">
        <f>Daten!E1563</f>
        <v>4979</v>
      </c>
      <c r="F1563" s="9">
        <f>Daten!F1563</f>
        <v>5061</v>
      </c>
      <c r="G1563" s="27">
        <f t="shared" si="617"/>
        <v>-82</v>
      </c>
      <c r="H1563" s="29">
        <f t="shared" si="618"/>
        <v>-1.6202331555028652E-2</v>
      </c>
      <c r="I1563" s="21">
        <f t="shared" si="619"/>
        <v>65.282871951367184</v>
      </c>
      <c r="J1563" s="21">
        <f t="shared" si="620"/>
        <v>-147.28287195136718</v>
      </c>
      <c r="K1563" s="27">
        <f t="shared" si="621"/>
        <v>73641.435975683591</v>
      </c>
      <c r="L1563" s="16">
        <f>Daten!G1563</f>
        <v>640</v>
      </c>
      <c r="M1563" s="16">
        <f>Daten!H1563</f>
        <v>3190</v>
      </c>
      <c r="N1563" s="16">
        <f>Daten!I1563</f>
        <v>1149</v>
      </c>
      <c r="O1563" s="28">
        <f t="shared" si="622"/>
        <v>0.56081504702194362</v>
      </c>
      <c r="P1563" s="16">
        <f t="shared" si="623"/>
        <v>1764.1074856597365</v>
      </c>
      <c r="Q1563" s="21">
        <f t="shared" si="624"/>
        <v>24.89251434026346</v>
      </c>
      <c r="R1563" s="27">
        <f t="shared" si="625"/>
        <v>4978.5028680526921</v>
      </c>
      <c r="S1563" s="9">
        <f>Daten!K1563</f>
        <v>51711</v>
      </c>
      <c r="T1563" s="9">
        <f>Daten!L1563</f>
        <v>335661</v>
      </c>
      <c r="U1563" s="9">
        <f>Daten!M1563</f>
        <v>1079510</v>
      </c>
      <c r="V1563" s="9">
        <f>Daten!N1563</f>
        <v>500</v>
      </c>
      <c r="W1563" s="9">
        <f>Daten!O1563</f>
        <v>500</v>
      </c>
      <c r="X1563" s="23">
        <f t="shared" si="626"/>
        <v>1466882</v>
      </c>
      <c r="Y1563" s="9">
        <f t="shared" si="627"/>
        <v>1761155.9869024209</v>
      </c>
      <c r="Z1563" s="21">
        <f t="shared" si="628"/>
        <v>-294273.98690242087</v>
      </c>
      <c r="AA1563" s="27">
        <f t="shared" si="629"/>
        <v>29427.398690242087</v>
      </c>
      <c r="AB1563" s="32">
        <f t="shared" si="630"/>
        <v>108047.33753397837</v>
      </c>
      <c r="AC1563" s="31">
        <f t="shared" si="631"/>
        <v>108047.33753397837</v>
      </c>
      <c r="AG1563" s="26">
        <f t="shared" si="632"/>
        <v>73641.435975683591</v>
      </c>
      <c r="AH1563" s="26">
        <f t="shared" si="633"/>
        <v>29427.398690242087</v>
      </c>
      <c r="AI1563" s="26">
        <f t="shared" si="634"/>
        <v>103068.83466592568</v>
      </c>
      <c r="AJ1563" s="26">
        <f t="shared" si="635"/>
        <v>1</v>
      </c>
      <c r="AK1563" s="26">
        <f t="shared" si="636"/>
        <v>103068.83466592568</v>
      </c>
      <c r="AL1563" s="26">
        <f t="shared" ca="1" si="637"/>
        <v>248114</v>
      </c>
      <c r="AM1563" s="26">
        <f t="shared" ca="1" si="638"/>
        <v>61</v>
      </c>
      <c r="AN1563" s="26">
        <f ca="1">IF(AM1563=0,0,COUNTIF($AM$19:AM1563,C1563*10+1))</f>
        <v>55</v>
      </c>
      <c r="AO1563" s="21">
        <f t="shared" ca="1" si="639"/>
        <v>0</v>
      </c>
      <c r="AP1563" s="33">
        <f t="shared" ca="1" si="640"/>
        <v>248114</v>
      </c>
      <c r="AR1563" s="111">
        <v>112147</v>
      </c>
      <c r="AS1563" s="26"/>
    </row>
    <row r="1564" spans="1:45" x14ac:dyDescent="0.2">
      <c r="A1564" s="15" t="str">
        <f>Daten!A1564</f>
        <v>61254</v>
      </c>
      <c r="B1564" s="8" t="str">
        <f>Daten!B1564</f>
        <v>Aich</v>
      </c>
      <c r="C1564" s="15">
        <f t="shared" si="616"/>
        <v>6</v>
      </c>
      <c r="D1564" s="10">
        <f>Daten!D1564</f>
        <v>0</v>
      </c>
      <c r="E1564" s="9">
        <f>Daten!E1564</f>
        <v>1305</v>
      </c>
      <c r="F1564" s="9">
        <f>Daten!F1564</f>
        <v>1260</v>
      </c>
      <c r="G1564" s="27">
        <f t="shared" si="617"/>
        <v>45</v>
      </c>
      <c r="H1564" s="29">
        <f t="shared" si="618"/>
        <v>3.5714285714285712E-2</v>
      </c>
      <c r="I1564" s="21">
        <f t="shared" si="619"/>
        <v>16.252997166315485</v>
      </c>
      <c r="J1564" s="21">
        <f t="shared" si="620"/>
        <v>28.747002833684515</v>
      </c>
      <c r="K1564" s="27">
        <f t="shared" si="621"/>
        <v>-14373.501416842259</v>
      </c>
      <c r="L1564" s="16">
        <f>Daten!G1564</f>
        <v>206</v>
      </c>
      <c r="M1564" s="16">
        <f>Daten!H1564</f>
        <v>881</v>
      </c>
      <c r="N1564" s="16">
        <f>Daten!I1564</f>
        <v>218</v>
      </c>
      <c r="O1564" s="28">
        <f t="shared" si="622"/>
        <v>0.48127128263337116</v>
      </c>
      <c r="P1564" s="16">
        <f t="shared" si="623"/>
        <v>487.203352622642</v>
      </c>
      <c r="Q1564" s="21">
        <f t="shared" si="624"/>
        <v>-63.203352622642001</v>
      </c>
      <c r="R1564" s="27">
        <f t="shared" si="625"/>
        <v>-12640.670524528399</v>
      </c>
      <c r="S1564" s="9">
        <f>Daten!K1564</f>
        <v>12857</v>
      </c>
      <c r="T1564" s="9">
        <f>Daten!L1564</f>
        <v>95709</v>
      </c>
      <c r="U1564" s="9">
        <f>Daten!M1564</f>
        <v>217246</v>
      </c>
      <c r="V1564" s="9">
        <f>Daten!N1564</f>
        <v>500</v>
      </c>
      <c r="W1564" s="9">
        <f>Daten!O1564</f>
        <v>500</v>
      </c>
      <c r="X1564" s="23">
        <f t="shared" si="626"/>
        <v>325812</v>
      </c>
      <c r="Y1564" s="9">
        <f t="shared" si="627"/>
        <v>461600.43440603721</v>
      </c>
      <c r="Z1564" s="21">
        <f t="shared" si="628"/>
        <v>-135788.43440603721</v>
      </c>
      <c r="AA1564" s="27">
        <f t="shared" si="629"/>
        <v>13578.843440603721</v>
      </c>
      <c r="AB1564" s="32">
        <f t="shared" si="630"/>
        <v>-13435.328500766938</v>
      </c>
      <c r="AC1564" s="31">
        <f t="shared" si="631"/>
        <v>0</v>
      </c>
      <c r="AG1564" s="26">
        <f t="shared" si="632"/>
        <v>0</v>
      </c>
      <c r="AH1564" s="26">
        <f t="shared" si="633"/>
        <v>0</v>
      </c>
      <c r="AI1564" s="26">
        <f t="shared" si="634"/>
        <v>0</v>
      </c>
      <c r="AJ1564" s="26">
        <f t="shared" si="635"/>
        <v>1</v>
      </c>
      <c r="AK1564" s="26">
        <f t="shared" si="636"/>
        <v>0</v>
      </c>
      <c r="AL1564" s="26">
        <f t="shared" ca="1" si="637"/>
        <v>0</v>
      </c>
      <c r="AM1564" s="26">
        <f t="shared" ca="1" si="638"/>
        <v>0</v>
      </c>
      <c r="AN1564" s="26">
        <f ca="1">IF(AM1564=0,0,COUNTIF($AM$19:AM1564,C1564*10+1))</f>
        <v>0</v>
      </c>
      <c r="AO1564" s="21">
        <f t="shared" ca="1" si="639"/>
        <v>0</v>
      </c>
      <c r="AP1564" s="33">
        <f t="shared" ca="1" si="640"/>
        <v>0</v>
      </c>
      <c r="AR1564" s="111">
        <v>0</v>
      </c>
      <c r="AS1564" s="26"/>
    </row>
    <row r="1565" spans="1:45" x14ac:dyDescent="0.2">
      <c r="A1565" s="15" t="str">
        <f>Daten!A1565</f>
        <v>61255</v>
      </c>
      <c r="B1565" s="8" t="str">
        <f>Daten!B1565</f>
        <v>Bad Mitterndorf</v>
      </c>
      <c r="C1565" s="15">
        <f t="shared" si="616"/>
        <v>6</v>
      </c>
      <c r="D1565" s="10">
        <f>Daten!D1565</f>
        <v>0</v>
      </c>
      <c r="E1565" s="9">
        <f>Daten!E1565</f>
        <v>4902</v>
      </c>
      <c r="F1565" s="9">
        <f>Daten!F1565</f>
        <v>4937</v>
      </c>
      <c r="G1565" s="27">
        <f t="shared" si="617"/>
        <v>-35</v>
      </c>
      <c r="H1565" s="29">
        <f t="shared" si="618"/>
        <v>-7.0893255013165894E-3</v>
      </c>
      <c r="I1565" s="21">
        <f t="shared" si="619"/>
        <v>63.683370642936147</v>
      </c>
      <c r="J1565" s="21">
        <f t="shared" si="620"/>
        <v>-98.683370642936154</v>
      </c>
      <c r="K1565" s="27">
        <f t="shared" si="621"/>
        <v>49341.685321468074</v>
      </c>
      <c r="L1565" s="16">
        <f>Daten!G1565</f>
        <v>611</v>
      </c>
      <c r="M1565" s="16">
        <f>Daten!H1565</f>
        <v>3116</v>
      </c>
      <c r="N1565" s="16">
        <f>Daten!I1565</f>
        <v>1175</v>
      </c>
      <c r="O1565" s="28">
        <f t="shared" si="622"/>
        <v>0.57317073170731703</v>
      </c>
      <c r="P1565" s="16">
        <f t="shared" si="623"/>
        <v>1723.1846160864386</v>
      </c>
      <c r="Q1565" s="21">
        <f t="shared" si="624"/>
        <v>62.815383913561391</v>
      </c>
      <c r="R1565" s="27">
        <f t="shared" si="625"/>
        <v>12563.076782712278</v>
      </c>
      <c r="S1565" s="9">
        <f>Daten!K1565</f>
        <v>48625</v>
      </c>
      <c r="T1565" s="9">
        <f>Daten!L1565</f>
        <v>612893</v>
      </c>
      <c r="U1565" s="9">
        <f>Daten!M1565</f>
        <v>1376344</v>
      </c>
      <c r="V1565" s="9">
        <f>Daten!N1565</f>
        <v>500</v>
      </c>
      <c r="W1565" s="9">
        <f>Daten!O1565</f>
        <v>500</v>
      </c>
      <c r="X1565" s="23">
        <f t="shared" si="626"/>
        <v>2037862</v>
      </c>
      <c r="Y1565" s="9">
        <f t="shared" si="627"/>
        <v>1733919.7926884249</v>
      </c>
      <c r="Z1565" s="21">
        <f t="shared" si="628"/>
        <v>303942.20731157507</v>
      </c>
      <c r="AA1565" s="27">
        <f t="shared" si="629"/>
        <v>-30394.220731157508</v>
      </c>
      <c r="AB1565" s="32">
        <f t="shared" si="630"/>
        <v>31510.541373022843</v>
      </c>
      <c r="AC1565" s="31">
        <f t="shared" si="631"/>
        <v>31510.541373022843</v>
      </c>
      <c r="AG1565" s="26">
        <f t="shared" si="632"/>
        <v>49341.685321468074</v>
      </c>
      <c r="AH1565" s="26">
        <f t="shared" si="633"/>
        <v>-30394.220731157508</v>
      </c>
      <c r="AI1565" s="26">
        <f t="shared" si="634"/>
        <v>18947.464590310567</v>
      </c>
      <c r="AJ1565" s="26">
        <f t="shared" si="635"/>
        <v>1</v>
      </c>
      <c r="AK1565" s="26">
        <f t="shared" si="636"/>
        <v>18947.464590310567</v>
      </c>
      <c r="AL1565" s="26">
        <f t="shared" ca="1" si="637"/>
        <v>45612</v>
      </c>
      <c r="AM1565" s="26">
        <f t="shared" ca="1" si="638"/>
        <v>61</v>
      </c>
      <c r="AN1565" s="26">
        <f ca="1">IF(AM1565=0,0,COUNTIF($AM$19:AM1565,C1565*10+1))</f>
        <v>56</v>
      </c>
      <c r="AO1565" s="21">
        <f t="shared" ca="1" si="639"/>
        <v>0</v>
      </c>
      <c r="AP1565" s="33">
        <f t="shared" ca="1" si="640"/>
        <v>45612</v>
      </c>
      <c r="AR1565" s="111">
        <v>20617</v>
      </c>
      <c r="AS1565" s="26"/>
    </row>
    <row r="1566" spans="1:45" x14ac:dyDescent="0.2">
      <c r="A1566" s="15" t="str">
        <f>Daten!A1566</f>
        <v>61256</v>
      </c>
      <c r="B1566" s="8" t="str">
        <f>Daten!B1566</f>
        <v>Gaishorn am See</v>
      </c>
      <c r="C1566" s="15">
        <f t="shared" si="616"/>
        <v>6</v>
      </c>
      <c r="D1566" s="10">
        <f>Daten!D1566</f>
        <v>0</v>
      </c>
      <c r="E1566" s="9">
        <f>Daten!E1566</f>
        <v>1286</v>
      </c>
      <c r="F1566" s="9">
        <f>Daten!F1566</f>
        <v>1312</v>
      </c>
      <c r="G1566" s="27">
        <f t="shared" si="617"/>
        <v>-26</v>
      </c>
      <c r="H1566" s="29">
        <f t="shared" si="618"/>
        <v>-1.9817073170731708E-2</v>
      </c>
      <c r="I1566" s="21">
        <f t="shared" si="619"/>
        <v>16.923755779528502</v>
      </c>
      <c r="J1566" s="21">
        <f t="shared" si="620"/>
        <v>-42.923755779528506</v>
      </c>
      <c r="K1566" s="27">
        <f t="shared" si="621"/>
        <v>21461.877889764251</v>
      </c>
      <c r="L1566" s="16">
        <f>Daten!G1566</f>
        <v>159</v>
      </c>
      <c r="M1566" s="16">
        <f>Daten!H1566</f>
        <v>831</v>
      </c>
      <c r="N1566" s="16">
        <f>Daten!I1566</f>
        <v>296</v>
      </c>
      <c r="O1566" s="28">
        <f t="shared" si="622"/>
        <v>0.5475330926594465</v>
      </c>
      <c r="P1566" s="16">
        <f t="shared" si="623"/>
        <v>459.55276507311635</v>
      </c>
      <c r="Q1566" s="21">
        <f t="shared" si="624"/>
        <v>-4.5527650731163476</v>
      </c>
      <c r="R1566" s="27">
        <f t="shared" si="625"/>
        <v>-910.55301462326952</v>
      </c>
      <c r="S1566" s="9">
        <f>Daten!K1566</f>
        <v>22627</v>
      </c>
      <c r="T1566" s="9">
        <f>Daten!L1566</f>
        <v>102914</v>
      </c>
      <c r="U1566" s="9">
        <f>Daten!M1566</f>
        <v>453895</v>
      </c>
      <c r="V1566" s="9">
        <f>Daten!N1566</f>
        <v>500</v>
      </c>
      <c r="W1566" s="9">
        <f>Daten!O1566</f>
        <v>500</v>
      </c>
      <c r="X1566" s="23">
        <f t="shared" si="626"/>
        <v>579436</v>
      </c>
      <c r="Y1566" s="9">
        <f t="shared" si="627"/>
        <v>454879.81505453167</v>
      </c>
      <c r="Z1566" s="21">
        <f t="shared" si="628"/>
        <v>124556.18494546833</v>
      </c>
      <c r="AA1566" s="27">
        <f t="shared" si="629"/>
        <v>-12455.618494546834</v>
      </c>
      <c r="AB1566" s="32">
        <f t="shared" si="630"/>
        <v>8095.706380594147</v>
      </c>
      <c r="AC1566" s="31">
        <f t="shared" si="631"/>
        <v>8095.706380594147</v>
      </c>
      <c r="AG1566" s="26">
        <f t="shared" si="632"/>
        <v>21461.877889764251</v>
      </c>
      <c r="AH1566" s="26">
        <f t="shared" si="633"/>
        <v>-12455.618494546834</v>
      </c>
      <c r="AI1566" s="26">
        <f t="shared" si="634"/>
        <v>9006.2593952174175</v>
      </c>
      <c r="AJ1566" s="26">
        <f t="shared" si="635"/>
        <v>1</v>
      </c>
      <c r="AK1566" s="26">
        <f t="shared" si="636"/>
        <v>9006.2593952174175</v>
      </c>
      <c r="AL1566" s="26">
        <f t="shared" ca="1" si="637"/>
        <v>21680</v>
      </c>
      <c r="AM1566" s="26">
        <f t="shared" ca="1" si="638"/>
        <v>61</v>
      </c>
      <c r="AN1566" s="26">
        <f ca="1">IF(AM1566=0,0,COUNTIF($AM$19:AM1566,C1566*10+1))</f>
        <v>57</v>
      </c>
      <c r="AO1566" s="21">
        <f t="shared" ca="1" si="639"/>
        <v>0</v>
      </c>
      <c r="AP1566" s="33">
        <f t="shared" ca="1" si="640"/>
        <v>21680</v>
      </c>
      <c r="AR1566" s="111">
        <v>9799</v>
      </c>
      <c r="AS1566" s="26"/>
    </row>
    <row r="1567" spans="1:45" x14ac:dyDescent="0.2">
      <c r="A1567" s="15" t="str">
        <f>Daten!A1567</f>
        <v>61257</v>
      </c>
      <c r="B1567" s="8" t="str">
        <f>Daten!B1567</f>
        <v>Irdning-Donnersbachtal</v>
      </c>
      <c r="C1567" s="15">
        <f t="shared" si="616"/>
        <v>6</v>
      </c>
      <c r="D1567" s="10">
        <f>Daten!D1567</f>
        <v>0</v>
      </c>
      <c r="E1567" s="9">
        <f>Daten!E1567</f>
        <v>4124</v>
      </c>
      <c r="F1567" s="9">
        <f>Daten!F1567</f>
        <v>4118</v>
      </c>
      <c r="G1567" s="27">
        <f t="shared" si="617"/>
        <v>6</v>
      </c>
      <c r="H1567" s="29">
        <f t="shared" si="618"/>
        <v>1.4570179698882952E-3</v>
      </c>
      <c r="I1567" s="21">
        <f t="shared" si="619"/>
        <v>53.118922484831081</v>
      </c>
      <c r="J1567" s="21">
        <f t="shared" si="620"/>
        <v>-47.118922484831081</v>
      </c>
      <c r="K1567" s="27">
        <f t="shared" si="621"/>
        <v>23559.461242415542</v>
      </c>
      <c r="L1567" s="16">
        <f>Daten!G1567</f>
        <v>600</v>
      </c>
      <c r="M1567" s="16">
        <f>Daten!H1567</f>
        <v>2668</v>
      </c>
      <c r="N1567" s="16">
        <f>Daten!I1567</f>
        <v>856</v>
      </c>
      <c r="O1567" s="28">
        <f t="shared" si="622"/>
        <v>0.54572713643178405</v>
      </c>
      <c r="P1567" s="16">
        <f t="shared" si="623"/>
        <v>1475.4353516426888</v>
      </c>
      <c r="Q1567" s="21">
        <f t="shared" si="624"/>
        <v>-19.435351642688829</v>
      </c>
      <c r="R1567" s="27">
        <f t="shared" si="625"/>
        <v>-3887.0703285377658</v>
      </c>
      <c r="S1567" s="9">
        <f>Daten!K1567</f>
        <v>25894</v>
      </c>
      <c r="T1567" s="9">
        <f>Daten!L1567</f>
        <v>324296</v>
      </c>
      <c r="U1567" s="9">
        <f>Daten!M1567</f>
        <v>644065</v>
      </c>
      <c r="V1567" s="9">
        <f>Daten!N1567</f>
        <v>500</v>
      </c>
      <c r="W1567" s="9">
        <f>Daten!O1567</f>
        <v>500</v>
      </c>
      <c r="X1567" s="23">
        <f t="shared" si="626"/>
        <v>994255</v>
      </c>
      <c r="Y1567" s="9">
        <f t="shared" si="627"/>
        <v>1458728.1160846725</v>
      </c>
      <c r="Z1567" s="21">
        <f t="shared" si="628"/>
        <v>-464473.11608467251</v>
      </c>
      <c r="AA1567" s="27">
        <f t="shared" si="629"/>
        <v>46447.311608467251</v>
      </c>
      <c r="AB1567" s="32">
        <f t="shared" si="630"/>
        <v>66119.702522345033</v>
      </c>
      <c r="AC1567" s="31">
        <f t="shared" si="631"/>
        <v>66119.702522345033</v>
      </c>
      <c r="AG1567" s="26">
        <f t="shared" si="632"/>
        <v>23559.461242415542</v>
      </c>
      <c r="AH1567" s="26">
        <f t="shared" si="633"/>
        <v>46447.311608467251</v>
      </c>
      <c r="AI1567" s="26">
        <f t="shared" si="634"/>
        <v>70006.772850882786</v>
      </c>
      <c r="AJ1567" s="26">
        <f t="shared" si="635"/>
        <v>1</v>
      </c>
      <c r="AK1567" s="26">
        <f t="shared" si="636"/>
        <v>70006.772850882786</v>
      </c>
      <c r="AL1567" s="26">
        <f t="shared" ca="1" si="637"/>
        <v>168525</v>
      </c>
      <c r="AM1567" s="26">
        <f t="shared" ca="1" si="638"/>
        <v>61</v>
      </c>
      <c r="AN1567" s="26">
        <f ca="1">IF(AM1567=0,0,COUNTIF($AM$19:AM1567,C1567*10+1))</f>
        <v>58</v>
      </c>
      <c r="AO1567" s="21">
        <f t="shared" ca="1" si="639"/>
        <v>0</v>
      </c>
      <c r="AP1567" s="33">
        <f t="shared" ca="1" si="640"/>
        <v>168525</v>
      </c>
      <c r="AR1567" s="111">
        <v>76173</v>
      </c>
      <c r="AS1567" s="26"/>
    </row>
    <row r="1568" spans="1:45" x14ac:dyDescent="0.2">
      <c r="A1568" s="15" t="str">
        <f>Daten!A1568</f>
        <v>61258</v>
      </c>
      <c r="B1568" s="8" t="str">
        <f>Daten!B1568</f>
        <v>Landl</v>
      </c>
      <c r="C1568" s="15">
        <f t="shared" si="616"/>
        <v>6</v>
      </c>
      <c r="D1568" s="10">
        <f>Daten!D1568</f>
        <v>0</v>
      </c>
      <c r="E1568" s="9">
        <f>Daten!E1568</f>
        <v>2684</v>
      </c>
      <c r="F1568" s="9">
        <f>Daten!F1568</f>
        <v>2828</v>
      </c>
      <c r="G1568" s="27">
        <f t="shared" si="617"/>
        <v>-144</v>
      </c>
      <c r="H1568" s="29">
        <f t="shared" si="618"/>
        <v>-5.0919377652050922E-2</v>
      </c>
      <c r="I1568" s="21">
        <f t="shared" si="619"/>
        <v>36.478949195508086</v>
      </c>
      <c r="J1568" s="21">
        <f t="shared" si="620"/>
        <v>-180.47894919550808</v>
      </c>
      <c r="K1568" s="27">
        <f t="shared" si="621"/>
        <v>90239.474597754044</v>
      </c>
      <c r="L1568" s="16">
        <f>Daten!G1568</f>
        <v>282</v>
      </c>
      <c r="M1568" s="16">
        <f>Daten!H1568</f>
        <v>1584</v>
      </c>
      <c r="N1568" s="16">
        <f>Daten!I1568</f>
        <v>818</v>
      </c>
      <c r="O1568" s="28">
        <f t="shared" si="622"/>
        <v>0.69444444444444442</v>
      </c>
      <c r="P1568" s="16">
        <f t="shared" si="623"/>
        <v>875.97061356897268</v>
      </c>
      <c r="Q1568" s="21">
        <f t="shared" si="624"/>
        <v>224.02938643102732</v>
      </c>
      <c r="R1568" s="27">
        <f t="shared" si="625"/>
        <v>44805.877286205461</v>
      </c>
      <c r="S1568" s="9">
        <f>Daten!K1568</f>
        <v>32431</v>
      </c>
      <c r="T1568" s="9">
        <f>Daten!L1568</f>
        <v>163230</v>
      </c>
      <c r="U1568" s="9">
        <f>Daten!M1568</f>
        <v>509946</v>
      </c>
      <c r="V1568" s="9">
        <f>Daten!N1568</f>
        <v>500</v>
      </c>
      <c r="W1568" s="9">
        <f>Daten!O1568</f>
        <v>500</v>
      </c>
      <c r="X1568" s="23">
        <f t="shared" si="626"/>
        <v>705607</v>
      </c>
      <c r="Y1568" s="9">
        <f t="shared" si="627"/>
        <v>949375.9126021486</v>
      </c>
      <c r="Z1568" s="21">
        <f t="shared" si="628"/>
        <v>-243768.9126021486</v>
      </c>
      <c r="AA1568" s="27">
        <f t="shared" si="629"/>
        <v>24376.891260214863</v>
      </c>
      <c r="AB1568" s="32">
        <f t="shared" si="630"/>
        <v>159422.24314417434</v>
      </c>
      <c r="AC1568" s="31">
        <f t="shared" si="631"/>
        <v>159422.24314417434</v>
      </c>
      <c r="AG1568" s="26">
        <f t="shared" si="632"/>
        <v>90239.474597754044</v>
      </c>
      <c r="AH1568" s="26">
        <f t="shared" si="633"/>
        <v>24376.891260214863</v>
      </c>
      <c r="AI1568" s="26">
        <f t="shared" si="634"/>
        <v>114616.36585796891</v>
      </c>
      <c r="AJ1568" s="26">
        <f t="shared" si="635"/>
        <v>1</v>
      </c>
      <c r="AK1568" s="26">
        <f t="shared" si="636"/>
        <v>114616.36585796891</v>
      </c>
      <c r="AL1568" s="26">
        <f t="shared" ca="1" si="637"/>
        <v>275912</v>
      </c>
      <c r="AM1568" s="26">
        <f t="shared" ca="1" si="638"/>
        <v>61</v>
      </c>
      <c r="AN1568" s="26">
        <f ca="1">IF(AM1568=0,0,COUNTIF($AM$19:AM1568,C1568*10+1))</f>
        <v>59</v>
      </c>
      <c r="AO1568" s="21">
        <f t="shared" ca="1" si="639"/>
        <v>0</v>
      </c>
      <c r="AP1568" s="33">
        <f t="shared" ca="1" si="640"/>
        <v>275912</v>
      </c>
      <c r="AR1568" s="111">
        <v>124712</v>
      </c>
      <c r="AS1568" s="26"/>
    </row>
    <row r="1569" spans="1:45" x14ac:dyDescent="0.2">
      <c r="A1569" s="15" t="str">
        <f>Daten!A1569</f>
        <v>61259</v>
      </c>
      <c r="B1569" s="8" t="str">
        <f>Daten!B1569</f>
        <v>Liezen</v>
      </c>
      <c r="C1569" s="15">
        <f t="shared" si="616"/>
        <v>6</v>
      </c>
      <c r="D1569" s="10">
        <f>Daten!D1569</f>
        <v>0</v>
      </c>
      <c r="E1569" s="9">
        <f>Daten!E1569</f>
        <v>8255</v>
      </c>
      <c r="F1569" s="9">
        <f>Daten!F1569</f>
        <v>8111</v>
      </c>
      <c r="G1569" s="27">
        <f t="shared" si="617"/>
        <v>144</v>
      </c>
      <c r="H1569" s="29">
        <f t="shared" si="618"/>
        <v>1.7753667858463815E-2</v>
      </c>
      <c r="I1569" s="21">
        <f t="shared" si="619"/>
        <v>104.62544445713087</v>
      </c>
      <c r="J1569" s="21">
        <f t="shared" si="620"/>
        <v>39.374555542869132</v>
      </c>
      <c r="K1569" s="27">
        <f t="shared" si="621"/>
        <v>-19687.277771434565</v>
      </c>
      <c r="L1569" s="16">
        <f>Daten!G1569</f>
        <v>1137</v>
      </c>
      <c r="M1569" s="16">
        <f>Daten!H1569</f>
        <v>5311</v>
      </c>
      <c r="N1569" s="16">
        <f>Daten!I1569</f>
        <v>1807</v>
      </c>
      <c r="O1569" s="28">
        <f t="shared" si="622"/>
        <v>0.55432122010920726</v>
      </c>
      <c r="P1569" s="16">
        <f t="shared" si="623"/>
        <v>2937.0454095106147</v>
      </c>
      <c r="Q1569" s="21">
        <f t="shared" si="624"/>
        <v>6.9545904893852821</v>
      </c>
      <c r="R1569" s="27">
        <f t="shared" si="625"/>
        <v>1390.9180978770564</v>
      </c>
      <c r="S1569" s="9">
        <f>Daten!K1569</f>
        <v>16993</v>
      </c>
      <c r="T1569" s="9">
        <f>Daten!L1569</f>
        <v>1037580</v>
      </c>
      <c r="U1569" s="9">
        <f>Daten!M1569</f>
        <v>4663294</v>
      </c>
      <c r="V1569" s="9">
        <f>Daten!N1569</f>
        <v>500</v>
      </c>
      <c r="W1569" s="9">
        <f>Daten!O1569</f>
        <v>500</v>
      </c>
      <c r="X1569" s="23">
        <f t="shared" si="626"/>
        <v>5717867</v>
      </c>
      <c r="Y1569" s="9">
        <f t="shared" si="627"/>
        <v>2919932.2498251628</v>
      </c>
      <c r="Z1569" s="21">
        <f t="shared" si="628"/>
        <v>2797934.7501748372</v>
      </c>
      <c r="AA1569" s="27">
        <f t="shared" si="629"/>
        <v>-279793.47501748375</v>
      </c>
      <c r="AB1569" s="32">
        <f t="shared" si="630"/>
        <v>-298089.83469104127</v>
      </c>
      <c r="AC1569" s="31">
        <f t="shared" si="631"/>
        <v>0</v>
      </c>
      <c r="AG1569" s="26">
        <f t="shared" si="632"/>
        <v>0</v>
      </c>
      <c r="AH1569" s="26">
        <f t="shared" si="633"/>
        <v>0</v>
      </c>
      <c r="AI1569" s="26">
        <f t="shared" si="634"/>
        <v>0</v>
      </c>
      <c r="AJ1569" s="26">
        <f t="shared" si="635"/>
        <v>1</v>
      </c>
      <c r="AK1569" s="26">
        <f t="shared" si="636"/>
        <v>0</v>
      </c>
      <c r="AL1569" s="26">
        <f t="shared" ca="1" si="637"/>
        <v>0</v>
      </c>
      <c r="AM1569" s="26">
        <f t="shared" ca="1" si="638"/>
        <v>0</v>
      </c>
      <c r="AN1569" s="26">
        <f ca="1">IF(AM1569=0,0,COUNTIF($AM$19:AM1569,C1569*10+1))</f>
        <v>0</v>
      </c>
      <c r="AO1569" s="21">
        <f t="shared" ca="1" si="639"/>
        <v>0</v>
      </c>
      <c r="AP1569" s="33">
        <f t="shared" ca="1" si="640"/>
        <v>0</v>
      </c>
      <c r="AR1569" s="111">
        <v>0</v>
      </c>
      <c r="AS1569" s="26"/>
    </row>
    <row r="1570" spans="1:45" x14ac:dyDescent="0.2">
      <c r="A1570" s="15" t="str">
        <f>Daten!A1570</f>
        <v>61260</v>
      </c>
      <c r="B1570" s="8" t="str">
        <f>Daten!B1570</f>
        <v>Michaelerberg-Pruggern</v>
      </c>
      <c r="C1570" s="15">
        <f t="shared" si="616"/>
        <v>6</v>
      </c>
      <c r="D1570" s="10">
        <f>Daten!D1570</f>
        <v>0</v>
      </c>
      <c r="E1570" s="9">
        <f>Daten!E1570</f>
        <v>1165</v>
      </c>
      <c r="F1570" s="9">
        <f>Daten!F1570</f>
        <v>1151</v>
      </c>
      <c r="G1570" s="27">
        <f t="shared" si="617"/>
        <v>14</v>
      </c>
      <c r="H1570" s="29">
        <f t="shared" si="618"/>
        <v>1.216333622936577E-2</v>
      </c>
      <c r="I1570" s="21">
        <f t="shared" si="619"/>
        <v>14.846983919388192</v>
      </c>
      <c r="J1570" s="21">
        <f t="shared" si="620"/>
        <v>-0.84698391938819206</v>
      </c>
      <c r="K1570" s="27">
        <f t="shared" si="621"/>
        <v>423.49195969409601</v>
      </c>
      <c r="L1570" s="16">
        <f>Daten!G1570</f>
        <v>183</v>
      </c>
      <c r="M1570" s="16">
        <f>Daten!H1570</f>
        <v>780</v>
      </c>
      <c r="N1570" s="16">
        <f>Daten!I1570</f>
        <v>202</v>
      </c>
      <c r="O1570" s="28">
        <f t="shared" si="622"/>
        <v>0.49358974358974361</v>
      </c>
      <c r="P1570" s="16">
        <f t="shared" si="623"/>
        <v>431.34916577260014</v>
      </c>
      <c r="Q1570" s="21">
        <f t="shared" si="624"/>
        <v>-46.349165772600145</v>
      </c>
      <c r="R1570" s="27">
        <f t="shared" si="625"/>
        <v>-9269.833154520029</v>
      </c>
      <c r="S1570" s="9">
        <f>Daten!K1570</f>
        <v>11018</v>
      </c>
      <c r="T1570" s="9">
        <f>Daten!L1570</f>
        <v>66711</v>
      </c>
      <c r="U1570" s="9">
        <f>Daten!M1570</f>
        <v>247188</v>
      </c>
      <c r="V1570" s="9">
        <f>Daten!N1570</f>
        <v>500</v>
      </c>
      <c r="W1570" s="9">
        <f>Daten!O1570</f>
        <v>500</v>
      </c>
      <c r="X1570" s="23">
        <f t="shared" si="626"/>
        <v>324917</v>
      </c>
      <c r="Y1570" s="9">
        <f t="shared" si="627"/>
        <v>412080.08128968073</v>
      </c>
      <c r="Z1570" s="21">
        <f t="shared" si="628"/>
        <v>-87163.081289680733</v>
      </c>
      <c r="AA1570" s="27">
        <f t="shared" si="629"/>
        <v>8716.308128968074</v>
      </c>
      <c r="AB1570" s="32">
        <f t="shared" si="630"/>
        <v>-130.03306585785867</v>
      </c>
      <c r="AC1570" s="31">
        <f t="shared" si="631"/>
        <v>0</v>
      </c>
      <c r="AG1570" s="26">
        <f t="shared" si="632"/>
        <v>0</v>
      </c>
      <c r="AH1570" s="26">
        <f t="shared" si="633"/>
        <v>0</v>
      </c>
      <c r="AI1570" s="26">
        <f t="shared" si="634"/>
        <v>0</v>
      </c>
      <c r="AJ1570" s="26">
        <f t="shared" si="635"/>
        <v>1</v>
      </c>
      <c r="AK1570" s="26">
        <f t="shared" si="636"/>
        <v>0</v>
      </c>
      <c r="AL1570" s="26">
        <f t="shared" ca="1" si="637"/>
        <v>0</v>
      </c>
      <c r="AM1570" s="26">
        <f t="shared" ca="1" si="638"/>
        <v>0</v>
      </c>
      <c r="AN1570" s="26">
        <f ca="1">IF(AM1570=0,0,COUNTIF($AM$19:AM1570,C1570*10+1))</f>
        <v>0</v>
      </c>
      <c r="AO1570" s="21">
        <f t="shared" ca="1" si="639"/>
        <v>0</v>
      </c>
      <c r="AP1570" s="33">
        <f t="shared" ca="1" si="640"/>
        <v>0</v>
      </c>
      <c r="AR1570" s="111">
        <v>0</v>
      </c>
      <c r="AS1570" s="26"/>
    </row>
    <row r="1571" spans="1:45" x14ac:dyDescent="0.2">
      <c r="A1571" s="15" t="str">
        <f>Daten!A1571</f>
        <v>61261</v>
      </c>
      <c r="B1571" s="8" t="str">
        <f>Daten!B1571</f>
        <v>Mitterberg-Sankt Martin</v>
      </c>
      <c r="C1571" s="15">
        <f t="shared" si="616"/>
        <v>6</v>
      </c>
      <c r="D1571" s="10">
        <f>Daten!D1571</f>
        <v>0</v>
      </c>
      <c r="E1571" s="9">
        <f>Daten!E1571</f>
        <v>1936</v>
      </c>
      <c r="F1571" s="9">
        <f>Daten!F1571</f>
        <v>1936</v>
      </c>
      <c r="G1571" s="27">
        <f t="shared" si="617"/>
        <v>0</v>
      </c>
      <c r="H1571" s="29">
        <f t="shared" si="618"/>
        <v>0</v>
      </c>
      <c r="I1571" s="21">
        <f t="shared" si="619"/>
        <v>24.972859138084743</v>
      </c>
      <c r="J1571" s="21">
        <f t="shared" si="620"/>
        <v>-24.972859138084743</v>
      </c>
      <c r="K1571" s="27">
        <f t="shared" si="621"/>
        <v>12486.429569042371</v>
      </c>
      <c r="L1571" s="16">
        <f>Daten!G1571</f>
        <v>297</v>
      </c>
      <c r="M1571" s="16">
        <f>Daten!H1571</f>
        <v>1253</v>
      </c>
      <c r="N1571" s="16">
        <f>Daten!I1571</f>
        <v>386</v>
      </c>
      <c r="O1571" s="28">
        <f t="shared" si="622"/>
        <v>0.54509177972865119</v>
      </c>
      <c r="P1571" s="16">
        <f t="shared" si="623"/>
        <v>692.92372399111287</v>
      </c>
      <c r="Q1571" s="21">
        <f t="shared" si="624"/>
        <v>-9.9237239911128654</v>
      </c>
      <c r="R1571" s="27">
        <f t="shared" si="625"/>
        <v>-1984.7447982225731</v>
      </c>
      <c r="S1571" s="9">
        <f>Daten!K1571</f>
        <v>15120</v>
      </c>
      <c r="T1571" s="9">
        <f>Daten!L1571</f>
        <v>139568</v>
      </c>
      <c r="U1571" s="9">
        <f>Daten!M1571</f>
        <v>232816</v>
      </c>
      <c r="V1571" s="9">
        <f>Daten!N1571</f>
        <v>500</v>
      </c>
      <c r="W1571" s="9">
        <f>Daten!O1571</f>
        <v>500</v>
      </c>
      <c r="X1571" s="23">
        <f t="shared" si="626"/>
        <v>387504</v>
      </c>
      <c r="Y1571" s="9">
        <f t="shared" si="627"/>
        <v>684795.74023761542</v>
      </c>
      <c r="Z1571" s="21">
        <f t="shared" si="628"/>
        <v>-297291.74023761542</v>
      </c>
      <c r="AA1571" s="27">
        <f t="shared" si="629"/>
        <v>29729.174023761545</v>
      </c>
      <c r="AB1571" s="32">
        <f t="shared" si="630"/>
        <v>40230.858794581341</v>
      </c>
      <c r="AC1571" s="31">
        <f t="shared" si="631"/>
        <v>40230.858794581341</v>
      </c>
      <c r="AG1571" s="26">
        <f t="shared" si="632"/>
        <v>12486.429569042371</v>
      </c>
      <c r="AH1571" s="26">
        <f t="shared" si="633"/>
        <v>29729.174023761545</v>
      </c>
      <c r="AI1571" s="26">
        <f t="shared" si="634"/>
        <v>42215.60359280392</v>
      </c>
      <c r="AJ1571" s="26">
        <f t="shared" si="635"/>
        <v>1</v>
      </c>
      <c r="AK1571" s="26">
        <f t="shared" si="636"/>
        <v>42215.60359280392</v>
      </c>
      <c r="AL1571" s="26">
        <f t="shared" ca="1" si="637"/>
        <v>101624</v>
      </c>
      <c r="AM1571" s="26">
        <f t="shared" ca="1" si="638"/>
        <v>61</v>
      </c>
      <c r="AN1571" s="26">
        <f ca="1">IF(AM1571=0,0,COUNTIF($AM$19:AM1571,C1571*10+1))</f>
        <v>60</v>
      </c>
      <c r="AO1571" s="21">
        <f t="shared" ca="1" si="639"/>
        <v>0</v>
      </c>
      <c r="AP1571" s="33">
        <f t="shared" ca="1" si="640"/>
        <v>101624</v>
      </c>
      <c r="AR1571" s="111">
        <v>45934</v>
      </c>
      <c r="AS1571" s="26"/>
    </row>
    <row r="1572" spans="1:45" x14ac:dyDescent="0.2">
      <c r="A1572" s="15" t="str">
        <f>Daten!A1572</f>
        <v>61262</v>
      </c>
      <c r="B1572" s="8" t="str">
        <f>Daten!B1572</f>
        <v>Öblarn</v>
      </c>
      <c r="C1572" s="15">
        <f t="shared" si="616"/>
        <v>6</v>
      </c>
      <c r="D1572" s="10">
        <f>Daten!D1572</f>
        <v>0</v>
      </c>
      <c r="E1572" s="9">
        <f>Daten!E1572</f>
        <v>2033</v>
      </c>
      <c r="F1572" s="9">
        <f>Daten!F1572</f>
        <v>2019</v>
      </c>
      <c r="G1572" s="27">
        <f t="shared" si="617"/>
        <v>14</v>
      </c>
      <c r="H1572" s="29">
        <f t="shared" si="618"/>
        <v>6.9341258048538877E-3</v>
      </c>
      <c r="I1572" s="21">
        <f t="shared" si="619"/>
        <v>26.043493078405525</v>
      </c>
      <c r="J1572" s="21">
        <f t="shared" si="620"/>
        <v>-12.043493078405525</v>
      </c>
      <c r="K1572" s="27">
        <f t="shared" si="621"/>
        <v>6021.7465392027625</v>
      </c>
      <c r="L1572" s="16">
        <f>Daten!G1572</f>
        <v>325</v>
      </c>
      <c r="M1572" s="16">
        <f>Daten!H1572</f>
        <v>1296</v>
      </c>
      <c r="N1572" s="16">
        <f>Daten!I1572</f>
        <v>412</v>
      </c>
      <c r="O1572" s="28">
        <f t="shared" si="622"/>
        <v>0.56867283950617287</v>
      </c>
      <c r="P1572" s="16">
        <f t="shared" si="623"/>
        <v>716.7032292837049</v>
      </c>
      <c r="Q1572" s="21">
        <f t="shared" si="624"/>
        <v>20.2967707162951</v>
      </c>
      <c r="R1572" s="27">
        <f t="shared" si="625"/>
        <v>4059.35414325902</v>
      </c>
      <c r="S1572" s="9">
        <f>Daten!K1572</f>
        <v>11155</v>
      </c>
      <c r="T1572" s="9">
        <f>Daten!L1572</f>
        <v>113789</v>
      </c>
      <c r="U1572" s="9">
        <f>Daten!M1572</f>
        <v>174288</v>
      </c>
      <c r="V1572" s="9">
        <f>Daten!N1572</f>
        <v>500</v>
      </c>
      <c r="W1572" s="9">
        <f>Daten!O1572</f>
        <v>500</v>
      </c>
      <c r="X1572" s="23">
        <f t="shared" si="626"/>
        <v>299232</v>
      </c>
      <c r="Y1572" s="9">
        <f t="shared" si="627"/>
        <v>719106.27061109093</v>
      </c>
      <c r="Z1572" s="21">
        <f t="shared" si="628"/>
        <v>-419874.27061109093</v>
      </c>
      <c r="AA1572" s="27">
        <f t="shared" si="629"/>
        <v>41987.427061109098</v>
      </c>
      <c r="AB1572" s="32">
        <f t="shared" si="630"/>
        <v>52068.527743570885</v>
      </c>
      <c r="AC1572" s="31">
        <f t="shared" si="631"/>
        <v>52068.527743570885</v>
      </c>
      <c r="AG1572" s="26">
        <f t="shared" si="632"/>
        <v>6021.7465392027625</v>
      </c>
      <c r="AH1572" s="26">
        <f t="shared" si="633"/>
        <v>41987.427061109098</v>
      </c>
      <c r="AI1572" s="26">
        <f t="shared" si="634"/>
        <v>48009.173600311857</v>
      </c>
      <c r="AJ1572" s="26">
        <f t="shared" si="635"/>
        <v>1</v>
      </c>
      <c r="AK1572" s="26">
        <f t="shared" si="636"/>
        <v>48009.173600311857</v>
      </c>
      <c r="AL1572" s="26">
        <f t="shared" ca="1" si="637"/>
        <v>115571</v>
      </c>
      <c r="AM1572" s="26">
        <f t="shared" ca="1" si="638"/>
        <v>61</v>
      </c>
      <c r="AN1572" s="26">
        <f ca="1">IF(AM1572=0,0,COUNTIF($AM$19:AM1572,C1572*10+1))</f>
        <v>61</v>
      </c>
      <c r="AO1572" s="21">
        <f t="shared" ca="1" si="639"/>
        <v>0</v>
      </c>
      <c r="AP1572" s="33">
        <f t="shared" ca="1" si="640"/>
        <v>115571</v>
      </c>
      <c r="AR1572" s="111">
        <v>52238</v>
      </c>
      <c r="AS1572" s="26"/>
    </row>
    <row r="1573" spans="1:45" x14ac:dyDescent="0.2">
      <c r="A1573" s="15" t="str">
        <f>Daten!A1573</f>
        <v>61263</v>
      </c>
      <c r="B1573" s="8" t="str">
        <f>Daten!B1573</f>
        <v>Rottenmann</v>
      </c>
      <c r="C1573" s="15">
        <f t="shared" si="616"/>
        <v>6</v>
      </c>
      <c r="D1573" s="10">
        <f>Daten!D1573</f>
        <v>0</v>
      </c>
      <c r="E1573" s="9">
        <f>Daten!E1573</f>
        <v>5178</v>
      </c>
      <c r="F1573" s="9">
        <f>Daten!F1573</f>
        <v>5242</v>
      </c>
      <c r="G1573" s="27">
        <f t="shared" si="617"/>
        <v>-64</v>
      </c>
      <c r="H1573" s="29">
        <f t="shared" si="618"/>
        <v>-1.2209080503624571E-2</v>
      </c>
      <c r="I1573" s="21">
        <f t="shared" si="619"/>
        <v>67.617627893512505</v>
      </c>
      <c r="J1573" s="21">
        <f t="shared" si="620"/>
        <v>-131.61762789351252</v>
      </c>
      <c r="K1573" s="27">
        <f t="shared" si="621"/>
        <v>65808.813946756258</v>
      </c>
      <c r="L1573" s="16">
        <f>Daten!G1573</f>
        <v>631</v>
      </c>
      <c r="M1573" s="16">
        <f>Daten!H1573</f>
        <v>3305</v>
      </c>
      <c r="N1573" s="16">
        <f>Daten!I1573</f>
        <v>1242</v>
      </c>
      <c r="O1573" s="28">
        <f t="shared" si="622"/>
        <v>0.56671709531013614</v>
      </c>
      <c r="P1573" s="16">
        <f t="shared" si="623"/>
        <v>1827.7038370236455</v>
      </c>
      <c r="Q1573" s="21">
        <f t="shared" si="624"/>
        <v>45.296162976354481</v>
      </c>
      <c r="R1573" s="27">
        <f t="shared" si="625"/>
        <v>9059.2325952708961</v>
      </c>
      <c r="S1573" s="9">
        <f>Daten!K1573</f>
        <v>28073</v>
      </c>
      <c r="T1573" s="9">
        <f>Daten!L1573</f>
        <v>362389</v>
      </c>
      <c r="U1573" s="9">
        <f>Daten!M1573</f>
        <v>2253905</v>
      </c>
      <c r="V1573" s="9">
        <f>Daten!N1573</f>
        <v>500</v>
      </c>
      <c r="W1573" s="9">
        <f>Daten!O1573</f>
        <v>500</v>
      </c>
      <c r="X1573" s="23">
        <f t="shared" si="626"/>
        <v>2644367</v>
      </c>
      <c r="Y1573" s="9">
        <f t="shared" si="627"/>
        <v>1831545.6316892419</v>
      </c>
      <c r="Z1573" s="21">
        <f t="shared" si="628"/>
        <v>812821.36831075815</v>
      </c>
      <c r="AA1573" s="27">
        <f t="shared" si="629"/>
        <v>-81282.136831075826</v>
      </c>
      <c r="AB1573" s="32">
        <f t="shared" si="630"/>
        <v>-6414.0902890486759</v>
      </c>
      <c r="AC1573" s="31">
        <f t="shared" si="631"/>
        <v>0</v>
      </c>
      <c r="AG1573" s="26">
        <f t="shared" si="632"/>
        <v>0</v>
      </c>
      <c r="AH1573" s="26">
        <f t="shared" si="633"/>
        <v>0</v>
      </c>
      <c r="AI1573" s="26">
        <f t="shared" si="634"/>
        <v>0</v>
      </c>
      <c r="AJ1573" s="26">
        <f t="shared" si="635"/>
        <v>1</v>
      </c>
      <c r="AK1573" s="26">
        <f t="shared" si="636"/>
        <v>0</v>
      </c>
      <c r="AL1573" s="26">
        <f t="shared" ca="1" si="637"/>
        <v>0</v>
      </c>
      <c r="AM1573" s="26">
        <f t="shared" ca="1" si="638"/>
        <v>0</v>
      </c>
      <c r="AN1573" s="26">
        <f ca="1">IF(AM1573=0,0,COUNTIF($AM$19:AM1573,C1573*10+1))</f>
        <v>0</v>
      </c>
      <c r="AO1573" s="21">
        <f t="shared" ca="1" si="639"/>
        <v>0</v>
      </c>
      <c r="AP1573" s="33">
        <f t="shared" ca="1" si="640"/>
        <v>0</v>
      </c>
      <c r="AR1573" s="111">
        <v>0</v>
      </c>
      <c r="AS1573" s="26"/>
    </row>
    <row r="1574" spans="1:45" x14ac:dyDescent="0.2">
      <c r="A1574" s="15" t="str">
        <f>Daten!A1574</f>
        <v>61264</v>
      </c>
      <c r="B1574" s="8" t="str">
        <f>Daten!B1574</f>
        <v>Sankt Gallen</v>
      </c>
      <c r="C1574" s="15">
        <f t="shared" si="616"/>
        <v>6</v>
      </c>
      <c r="D1574" s="10">
        <f>Daten!D1574</f>
        <v>0</v>
      </c>
      <c r="E1574" s="9">
        <f>Daten!E1574</f>
        <v>1801</v>
      </c>
      <c r="F1574" s="9">
        <f>Daten!F1574</f>
        <v>1836</v>
      </c>
      <c r="G1574" s="27">
        <f t="shared" si="617"/>
        <v>-35</v>
      </c>
      <c r="H1574" s="29">
        <f t="shared" si="618"/>
        <v>-1.906318082788671E-2</v>
      </c>
      <c r="I1574" s="21">
        <f t="shared" si="619"/>
        <v>23.682938728059703</v>
      </c>
      <c r="J1574" s="21">
        <f t="shared" si="620"/>
        <v>-58.682938728059703</v>
      </c>
      <c r="K1574" s="27">
        <f t="shared" si="621"/>
        <v>29341.46936402985</v>
      </c>
      <c r="L1574" s="16">
        <f>Daten!G1574</f>
        <v>263</v>
      </c>
      <c r="M1574" s="16">
        <f>Daten!H1574</f>
        <v>1087</v>
      </c>
      <c r="N1574" s="16">
        <f>Daten!I1574</f>
        <v>451</v>
      </c>
      <c r="O1574" s="28">
        <f t="shared" si="622"/>
        <v>0.65685372585096591</v>
      </c>
      <c r="P1574" s="16">
        <f t="shared" si="623"/>
        <v>601.12377332668768</v>
      </c>
      <c r="Q1574" s="21">
        <f t="shared" si="624"/>
        <v>112.87622667331232</v>
      </c>
      <c r="R1574" s="27">
        <f t="shared" si="625"/>
        <v>22575.245334662464</v>
      </c>
      <c r="S1574" s="9">
        <f>Daten!K1574</f>
        <v>17933</v>
      </c>
      <c r="T1574" s="9">
        <f>Daten!L1574</f>
        <v>137575</v>
      </c>
      <c r="U1574" s="9">
        <f>Daten!M1574</f>
        <v>677870</v>
      </c>
      <c r="V1574" s="9">
        <f>Daten!N1574</f>
        <v>500</v>
      </c>
      <c r="W1574" s="9">
        <f>Daten!O1574</f>
        <v>500</v>
      </c>
      <c r="X1574" s="23">
        <f t="shared" si="626"/>
        <v>833378</v>
      </c>
      <c r="Y1574" s="9">
        <f t="shared" si="627"/>
        <v>637043.97116112872</v>
      </c>
      <c r="Z1574" s="21">
        <f t="shared" si="628"/>
        <v>196334.02883887128</v>
      </c>
      <c r="AA1574" s="27">
        <f t="shared" si="629"/>
        <v>-19633.402883887127</v>
      </c>
      <c r="AB1574" s="32">
        <f t="shared" si="630"/>
        <v>32283.311814805191</v>
      </c>
      <c r="AC1574" s="31">
        <f t="shared" si="631"/>
        <v>32283.311814805191</v>
      </c>
      <c r="AG1574" s="26">
        <f t="shared" si="632"/>
        <v>29341.46936402985</v>
      </c>
      <c r="AH1574" s="26">
        <f t="shared" si="633"/>
        <v>-19633.402883887127</v>
      </c>
      <c r="AI1574" s="26">
        <f t="shared" si="634"/>
        <v>9708.0664801427229</v>
      </c>
      <c r="AJ1574" s="26">
        <f t="shared" si="635"/>
        <v>1</v>
      </c>
      <c r="AK1574" s="26">
        <f t="shared" si="636"/>
        <v>9708.0664801427229</v>
      </c>
      <c r="AL1574" s="26">
        <f t="shared" ca="1" si="637"/>
        <v>23370</v>
      </c>
      <c r="AM1574" s="26">
        <f t="shared" ca="1" si="638"/>
        <v>61</v>
      </c>
      <c r="AN1574" s="26">
        <f ca="1">IF(AM1574=0,0,COUNTIF($AM$19:AM1574,C1574*10+1))</f>
        <v>62</v>
      </c>
      <c r="AO1574" s="21">
        <f t="shared" ca="1" si="639"/>
        <v>0</v>
      </c>
      <c r="AP1574" s="33">
        <f t="shared" ca="1" si="640"/>
        <v>23370</v>
      </c>
      <c r="AR1574" s="111">
        <v>10563</v>
      </c>
      <c r="AS1574" s="26"/>
    </row>
    <row r="1575" spans="1:45" x14ac:dyDescent="0.2">
      <c r="A1575" s="15" t="str">
        <f>Daten!A1575</f>
        <v>61265</v>
      </c>
      <c r="B1575" s="8" t="str">
        <f>Daten!B1575</f>
        <v>Schladming</v>
      </c>
      <c r="C1575" s="15">
        <f t="shared" si="616"/>
        <v>6</v>
      </c>
      <c r="D1575" s="10">
        <f>Daten!D1575</f>
        <v>0</v>
      </c>
      <c r="E1575" s="9">
        <f>Daten!E1575</f>
        <v>6588</v>
      </c>
      <c r="F1575" s="9">
        <f>Daten!F1575</f>
        <v>6755</v>
      </c>
      <c r="G1575" s="27">
        <f t="shared" si="617"/>
        <v>-167</v>
      </c>
      <c r="H1575" s="29">
        <f t="shared" si="618"/>
        <v>-2.472242783123612E-2</v>
      </c>
      <c r="I1575" s="21">
        <f t="shared" si="619"/>
        <v>87.134123697191342</v>
      </c>
      <c r="J1575" s="21">
        <f t="shared" si="620"/>
        <v>-254.13412369719134</v>
      </c>
      <c r="K1575" s="27">
        <f t="shared" si="621"/>
        <v>127067.06184859567</v>
      </c>
      <c r="L1575" s="16">
        <f>Daten!G1575</f>
        <v>874</v>
      </c>
      <c r="M1575" s="16">
        <f>Daten!H1575</f>
        <v>4283</v>
      </c>
      <c r="N1575" s="16">
        <f>Daten!I1575</f>
        <v>1431</v>
      </c>
      <c r="O1575" s="28">
        <f t="shared" si="622"/>
        <v>0.53817417697875325</v>
      </c>
      <c r="P1575" s="16">
        <f t="shared" si="623"/>
        <v>2368.5493294923672</v>
      </c>
      <c r="Q1575" s="21">
        <f t="shared" si="624"/>
        <v>-63.549329492367178</v>
      </c>
      <c r="R1575" s="27">
        <f t="shared" si="625"/>
        <v>-12709.865898473436</v>
      </c>
      <c r="S1575" s="9">
        <f>Daten!K1575</f>
        <v>25670</v>
      </c>
      <c r="T1575" s="9">
        <f>Daten!L1575</f>
        <v>1021164</v>
      </c>
      <c r="U1575" s="9">
        <f>Daten!M1575</f>
        <v>3629833</v>
      </c>
      <c r="V1575" s="9">
        <f>Daten!N1575</f>
        <v>500</v>
      </c>
      <c r="W1575" s="9">
        <f>Daten!O1575</f>
        <v>500</v>
      </c>
      <c r="X1575" s="23">
        <f t="shared" si="626"/>
        <v>4676667</v>
      </c>
      <c r="Y1575" s="9">
        <f t="shared" si="627"/>
        <v>2330286.3309325464</v>
      </c>
      <c r="Z1575" s="21">
        <f t="shared" si="628"/>
        <v>2346380.6690674536</v>
      </c>
      <c r="AA1575" s="27">
        <f t="shared" si="629"/>
        <v>-234638.06690674537</v>
      </c>
      <c r="AB1575" s="32">
        <f t="shared" si="630"/>
        <v>-120280.87095662314</v>
      </c>
      <c r="AC1575" s="31">
        <f t="shared" si="631"/>
        <v>0</v>
      </c>
      <c r="AG1575" s="26">
        <f t="shared" si="632"/>
        <v>0</v>
      </c>
      <c r="AH1575" s="26">
        <f t="shared" si="633"/>
        <v>0</v>
      </c>
      <c r="AI1575" s="26">
        <f t="shared" si="634"/>
        <v>0</v>
      </c>
      <c r="AJ1575" s="26">
        <f t="shared" si="635"/>
        <v>1</v>
      </c>
      <c r="AK1575" s="26">
        <f t="shared" si="636"/>
        <v>0</v>
      </c>
      <c r="AL1575" s="26">
        <f t="shared" ca="1" si="637"/>
        <v>0</v>
      </c>
      <c r="AM1575" s="26">
        <f t="shared" ca="1" si="638"/>
        <v>0</v>
      </c>
      <c r="AN1575" s="26">
        <f ca="1">IF(AM1575=0,0,COUNTIF($AM$19:AM1575,C1575*10+1))</f>
        <v>0</v>
      </c>
      <c r="AO1575" s="21">
        <f t="shared" ca="1" si="639"/>
        <v>0</v>
      </c>
      <c r="AP1575" s="33">
        <f t="shared" ca="1" si="640"/>
        <v>0</v>
      </c>
      <c r="AR1575" s="111">
        <v>0</v>
      </c>
      <c r="AS1575" s="26"/>
    </row>
    <row r="1576" spans="1:45" x14ac:dyDescent="0.2">
      <c r="A1576" s="15" t="str">
        <f>Daten!A1576</f>
        <v>61266</v>
      </c>
      <c r="B1576" s="8" t="str">
        <f>Daten!B1576</f>
        <v>Sölk</v>
      </c>
      <c r="C1576" s="15">
        <f t="shared" si="616"/>
        <v>6</v>
      </c>
      <c r="D1576" s="10">
        <f>Daten!D1576</f>
        <v>0</v>
      </c>
      <c r="E1576" s="9">
        <f>Daten!E1576</f>
        <v>1493</v>
      </c>
      <c r="F1576" s="9">
        <f>Daten!F1576</f>
        <v>1511</v>
      </c>
      <c r="G1576" s="27">
        <f t="shared" si="617"/>
        <v>-18</v>
      </c>
      <c r="H1576" s="29">
        <f t="shared" si="618"/>
        <v>-1.1912640635340834E-2</v>
      </c>
      <c r="I1576" s="21">
        <f t="shared" si="619"/>
        <v>19.490697395478328</v>
      </c>
      <c r="J1576" s="21">
        <f t="shared" si="620"/>
        <v>-37.490697395478328</v>
      </c>
      <c r="K1576" s="27">
        <f t="shared" si="621"/>
        <v>18745.348697739166</v>
      </c>
      <c r="L1576" s="16">
        <f>Daten!G1576</f>
        <v>205</v>
      </c>
      <c r="M1576" s="16">
        <f>Daten!H1576</f>
        <v>978</v>
      </c>
      <c r="N1576" s="16">
        <f>Daten!I1576</f>
        <v>310</v>
      </c>
      <c r="O1576" s="28">
        <f t="shared" si="622"/>
        <v>0.52658486707566465</v>
      </c>
      <c r="P1576" s="16">
        <f t="shared" si="623"/>
        <v>540.84549246872177</v>
      </c>
      <c r="Q1576" s="21">
        <f t="shared" si="624"/>
        <v>-25.845492468721773</v>
      </c>
      <c r="R1576" s="27">
        <f t="shared" si="625"/>
        <v>-5169.0984937443545</v>
      </c>
      <c r="S1576" s="9">
        <f>Daten!K1576</f>
        <v>46918</v>
      </c>
      <c r="T1576" s="9">
        <f>Daten!L1576</f>
        <v>67037</v>
      </c>
      <c r="U1576" s="9">
        <f>Daten!M1576</f>
        <v>111334</v>
      </c>
      <c r="V1576" s="9">
        <f>Daten!N1576</f>
        <v>500</v>
      </c>
      <c r="W1576" s="9">
        <f>Daten!O1576</f>
        <v>500</v>
      </c>
      <c r="X1576" s="23">
        <f t="shared" si="626"/>
        <v>225289</v>
      </c>
      <c r="Y1576" s="9">
        <f t="shared" si="627"/>
        <v>528099.19430514448</v>
      </c>
      <c r="Z1576" s="21">
        <f t="shared" si="628"/>
        <v>-302810.19430514448</v>
      </c>
      <c r="AA1576" s="27">
        <f t="shared" si="629"/>
        <v>30281.019430514451</v>
      </c>
      <c r="AB1576" s="32">
        <f t="shared" si="630"/>
        <v>43857.269634509263</v>
      </c>
      <c r="AC1576" s="31">
        <f t="shared" si="631"/>
        <v>43857.269634509263</v>
      </c>
      <c r="AG1576" s="26">
        <f t="shared" si="632"/>
        <v>18745.348697739166</v>
      </c>
      <c r="AH1576" s="26">
        <f t="shared" si="633"/>
        <v>30281.019430514451</v>
      </c>
      <c r="AI1576" s="26">
        <f t="shared" si="634"/>
        <v>49026.368128253613</v>
      </c>
      <c r="AJ1576" s="26">
        <f t="shared" si="635"/>
        <v>1</v>
      </c>
      <c r="AK1576" s="26">
        <f t="shared" si="636"/>
        <v>49026.368128253613</v>
      </c>
      <c r="AL1576" s="26">
        <f t="shared" ca="1" si="637"/>
        <v>118019</v>
      </c>
      <c r="AM1576" s="26">
        <f t="shared" ca="1" si="638"/>
        <v>61</v>
      </c>
      <c r="AN1576" s="26">
        <f ca="1">IF(AM1576=0,0,COUNTIF($AM$19:AM1576,C1576*10+1))</f>
        <v>63</v>
      </c>
      <c r="AO1576" s="21">
        <f t="shared" ca="1" si="639"/>
        <v>0</v>
      </c>
      <c r="AP1576" s="33">
        <f t="shared" ca="1" si="640"/>
        <v>118019</v>
      </c>
      <c r="AR1576" s="111">
        <v>53344</v>
      </c>
      <c r="AS1576" s="26"/>
    </row>
    <row r="1577" spans="1:45" x14ac:dyDescent="0.2">
      <c r="A1577" s="15" t="str">
        <f>Daten!A1577</f>
        <v>61267</v>
      </c>
      <c r="B1577" s="8" t="str">
        <f>Daten!B1577</f>
        <v>Stainach-Pürgg</v>
      </c>
      <c r="C1577" s="15">
        <f t="shared" si="616"/>
        <v>6</v>
      </c>
      <c r="D1577" s="10">
        <f>Daten!D1577</f>
        <v>0</v>
      </c>
      <c r="E1577" s="9">
        <f>Daten!E1577</f>
        <v>2807</v>
      </c>
      <c r="F1577" s="9">
        <f>Daten!F1577</f>
        <v>2834</v>
      </c>
      <c r="G1577" s="27">
        <f t="shared" si="617"/>
        <v>-27</v>
      </c>
      <c r="H1577" s="29">
        <f t="shared" si="618"/>
        <v>-9.5271700776287938E-3</v>
      </c>
      <c r="I1577" s="21">
        <f t="shared" si="619"/>
        <v>36.556344420109589</v>
      </c>
      <c r="J1577" s="21">
        <f t="shared" si="620"/>
        <v>-63.556344420109589</v>
      </c>
      <c r="K1577" s="27">
        <f t="shared" si="621"/>
        <v>31778.172210054796</v>
      </c>
      <c r="L1577" s="16">
        <f>Daten!G1577</f>
        <v>362</v>
      </c>
      <c r="M1577" s="16">
        <f>Daten!H1577</f>
        <v>1772</v>
      </c>
      <c r="N1577" s="16">
        <f>Daten!I1577</f>
        <v>673</v>
      </c>
      <c r="O1577" s="28">
        <f t="shared" si="622"/>
        <v>0.5840857787810384</v>
      </c>
      <c r="P1577" s="16">
        <f t="shared" si="623"/>
        <v>979.93682275518904</v>
      </c>
      <c r="Q1577" s="21">
        <f t="shared" si="624"/>
        <v>55.063177244810959</v>
      </c>
      <c r="R1577" s="27">
        <f t="shared" si="625"/>
        <v>11012.635448962192</v>
      </c>
      <c r="S1577" s="9">
        <f>Daten!K1577</f>
        <v>17089</v>
      </c>
      <c r="T1577" s="9">
        <f>Daten!L1577</f>
        <v>270037</v>
      </c>
      <c r="U1577" s="9">
        <f>Daten!M1577</f>
        <v>1294449</v>
      </c>
      <c r="V1577" s="9">
        <f>Daten!N1577</f>
        <v>500</v>
      </c>
      <c r="W1577" s="9">
        <f>Daten!O1577</f>
        <v>500</v>
      </c>
      <c r="X1577" s="23">
        <f t="shared" si="626"/>
        <v>1581575</v>
      </c>
      <c r="Y1577" s="9">
        <f t="shared" si="627"/>
        <v>992883.07998294744</v>
      </c>
      <c r="Z1577" s="21">
        <f t="shared" si="628"/>
        <v>588691.92001705256</v>
      </c>
      <c r="AA1577" s="27">
        <f t="shared" si="629"/>
        <v>-58869.192001705262</v>
      </c>
      <c r="AB1577" s="32">
        <f t="shared" si="630"/>
        <v>-16078.384342688274</v>
      </c>
      <c r="AC1577" s="31">
        <f t="shared" si="631"/>
        <v>0</v>
      </c>
      <c r="AG1577" s="26">
        <f t="shared" si="632"/>
        <v>0</v>
      </c>
      <c r="AH1577" s="26">
        <f t="shared" si="633"/>
        <v>0</v>
      </c>
      <c r="AI1577" s="26">
        <f t="shared" si="634"/>
        <v>0</v>
      </c>
      <c r="AJ1577" s="26">
        <f t="shared" si="635"/>
        <v>1</v>
      </c>
      <c r="AK1577" s="26">
        <f t="shared" si="636"/>
        <v>0</v>
      </c>
      <c r="AL1577" s="26">
        <f t="shared" ca="1" si="637"/>
        <v>0</v>
      </c>
      <c r="AM1577" s="26">
        <f t="shared" ca="1" si="638"/>
        <v>0</v>
      </c>
      <c r="AN1577" s="26">
        <f ca="1">IF(AM1577=0,0,COUNTIF($AM$19:AM1577,C1577*10+1))</f>
        <v>0</v>
      </c>
      <c r="AO1577" s="21">
        <f t="shared" ca="1" si="639"/>
        <v>0</v>
      </c>
      <c r="AP1577" s="33">
        <f t="shared" ca="1" si="640"/>
        <v>0</v>
      </c>
      <c r="AR1577" s="111">
        <v>0</v>
      </c>
      <c r="AS1577" s="26"/>
    </row>
    <row r="1578" spans="1:45" x14ac:dyDescent="0.2">
      <c r="A1578" s="15" t="str">
        <f>Daten!A1578</f>
        <v>61410</v>
      </c>
      <c r="B1578" s="8" t="str">
        <f>Daten!B1578</f>
        <v>Mühlen</v>
      </c>
      <c r="C1578" s="15">
        <f t="shared" si="616"/>
        <v>6</v>
      </c>
      <c r="D1578" s="10">
        <f>Daten!D1578</f>
        <v>0</v>
      </c>
      <c r="E1578" s="9">
        <f>Daten!E1578</f>
        <v>882</v>
      </c>
      <c r="F1578" s="9">
        <f>Daten!F1578</f>
        <v>888</v>
      </c>
      <c r="G1578" s="27">
        <f t="shared" si="617"/>
        <v>-6</v>
      </c>
      <c r="H1578" s="29">
        <f t="shared" si="618"/>
        <v>-6.7567567567567571E-3</v>
      </c>
      <c r="I1578" s="21">
        <f t="shared" si="619"/>
        <v>11.454493241022341</v>
      </c>
      <c r="J1578" s="21">
        <f t="shared" si="620"/>
        <v>-17.454493241022341</v>
      </c>
      <c r="K1578" s="27">
        <f t="shared" si="621"/>
        <v>8727.2466205111705</v>
      </c>
      <c r="L1578" s="16">
        <f>Daten!G1578</f>
        <v>129</v>
      </c>
      <c r="M1578" s="16">
        <f>Daten!H1578</f>
        <v>538</v>
      </c>
      <c r="N1578" s="16">
        <f>Daten!I1578</f>
        <v>215</v>
      </c>
      <c r="O1578" s="28">
        <f t="shared" si="622"/>
        <v>0.63940520446096649</v>
      </c>
      <c r="P1578" s="16">
        <f t="shared" si="623"/>
        <v>297.52032203289599</v>
      </c>
      <c r="Q1578" s="21">
        <f t="shared" si="624"/>
        <v>46.47967796710401</v>
      </c>
      <c r="R1578" s="27">
        <f t="shared" si="625"/>
        <v>9295.9355934208015</v>
      </c>
      <c r="S1578" s="9">
        <f>Daten!K1578</f>
        <v>15843</v>
      </c>
      <c r="T1578" s="9">
        <f>Daten!L1578</f>
        <v>44496</v>
      </c>
      <c r="U1578" s="9">
        <f>Daten!M1578</f>
        <v>44009</v>
      </c>
      <c r="V1578" s="9">
        <f>Daten!N1578</f>
        <v>500</v>
      </c>
      <c r="W1578" s="9">
        <f>Daten!O1578</f>
        <v>500</v>
      </c>
      <c r="X1578" s="23">
        <f t="shared" si="626"/>
        <v>104348</v>
      </c>
      <c r="Y1578" s="9">
        <f t="shared" si="627"/>
        <v>311978.22463304584</v>
      </c>
      <c r="Z1578" s="21">
        <f t="shared" si="628"/>
        <v>-207630.22463304584</v>
      </c>
      <c r="AA1578" s="27">
        <f t="shared" si="629"/>
        <v>20763.022463304587</v>
      </c>
      <c r="AB1578" s="32">
        <f t="shared" si="630"/>
        <v>38786.204677236557</v>
      </c>
      <c r="AC1578" s="31">
        <f t="shared" si="631"/>
        <v>38786.204677236557</v>
      </c>
      <c r="AG1578" s="26">
        <f t="shared" si="632"/>
        <v>8727.2466205111705</v>
      </c>
      <c r="AH1578" s="26">
        <f t="shared" si="633"/>
        <v>20763.022463304587</v>
      </c>
      <c r="AI1578" s="26">
        <f t="shared" si="634"/>
        <v>29490.269083815758</v>
      </c>
      <c r="AJ1578" s="26">
        <f t="shared" si="635"/>
        <v>1</v>
      </c>
      <c r="AK1578" s="26">
        <f t="shared" si="636"/>
        <v>29490.269083815758</v>
      </c>
      <c r="AL1578" s="26">
        <f t="shared" ca="1" si="637"/>
        <v>70991</v>
      </c>
      <c r="AM1578" s="26">
        <f t="shared" ca="1" si="638"/>
        <v>61</v>
      </c>
      <c r="AN1578" s="26">
        <f ca="1">IF(AM1578=0,0,COUNTIF($AM$19:AM1578,C1578*10+1))</f>
        <v>64</v>
      </c>
      <c r="AO1578" s="21">
        <f t="shared" ca="1" si="639"/>
        <v>0</v>
      </c>
      <c r="AP1578" s="33">
        <f t="shared" ca="1" si="640"/>
        <v>70991</v>
      </c>
      <c r="AR1578" s="111">
        <v>32088</v>
      </c>
      <c r="AS1578" s="26"/>
    </row>
    <row r="1579" spans="1:45" x14ac:dyDescent="0.2">
      <c r="A1579" s="15" t="str">
        <f>Daten!A1579</f>
        <v>61413</v>
      </c>
      <c r="B1579" s="8" t="str">
        <f>Daten!B1579</f>
        <v>Niederwölz</v>
      </c>
      <c r="C1579" s="15">
        <f t="shared" si="616"/>
        <v>6</v>
      </c>
      <c r="D1579" s="10">
        <f>Daten!D1579</f>
        <v>0</v>
      </c>
      <c r="E1579" s="9">
        <f>Daten!E1579</f>
        <v>587</v>
      </c>
      <c r="F1579" s="9">
        <f>Daten!F1579</f>
        <v>590</v>
      </c>
      <c r="G1579" s="27">
        <f t="shared" si="617"/>
        <v>-3</v>
      </c>
      <c r="H1579" s="29">
        <f t="shared" si="618"/>
        <v>-5.084745762711864E-3</v>
      </c>
      <c r="I1579" s="21">
        <f t="shared" si="619"/>
        <v>7.6105304191477261</v>
      </c>
      <c r="J1579" s="21">
        <f t="shared" si="620"/>
        <v>-10.610530419147725</v>
      </c>
      <c r="K1579" s="27">
        <f t="shared" si="621"/>
        <v>5305.2652095738622</v>
      </c>
      <c r="L1579" s="16">
        <f>Daten!G1579</f>
        <v>102</v>
      </c>
      <c r="M1579" s="16">
        <f>Daten!H1579</f>
        <v>364</v>
      </c>
      <c r="N1579" s="16">
        <f>Daten!I1579</f>
        <v>121</v>
      </c>
      <c r="O1579" s="28">
        <f t="shared" si="622"/>
        <v>0.61263736263736268</v>
      </c>
      <c r="P1579" s="16">
        <f t="shared" si="623"/>
        <v>201.29627736054675</v>
      </c>
      <c r="Q1579" s="21">
        <f t="shared" si="624"/>
        <v>21.703722639453247</v>
      </c>
      <c r="R1579" s="27">
        <f t="shared" si="625"/>
        <v>4340.7445278906489</v>
      </c>
      <c r="S1579" s="9">
        <f>Daten!K1579</f>
        <v>3216</v>
      </c>
      <c r="T1579" s="9">
        <f>Daten!L1579</f>
        <v>43984</v>
      </c>
      <c r="U1579" s="9">
        <f>Daten!M1579</f>
        <v>168747</v>
      </c>
      <c r="V1579" s="9">
        <f>Daten!N1579</f>
        <v>500</v>
      </c>
      <c r="W1579" s="9">
        <f>Daten!O1579</f>
        <v>500</v>
      </c>
      <c r="X1579" s="23">
        <f t="shared" si="626"/>
        <v>215947</v>
      </c>
      <c r="Y1579" s="9">
        <f t="shared" si="627"/>
        <v>207631.76628072324</v>
      </c>
      <c r="Z1579" s="21">
        <f t="shared" si="628"/>
        <v>8315.2337192767591</v>
      </c>
      <c r="AA1579" s="27">
        <f t="shared" si="629"/>
        <v>-831.52337192767595</v>
      </c>
      <c r="AB1579" s="32">
        <f t="shared" si="630"/>
        <v>8814.4863655368354</v>
      </c>
      <c r="AC1579" s="31">
        <f t="shared" si="631"/>
        <v>8814.4863655368354</v>
      </c>
      <c r="AG1579" s="26">
        <f t="shared" si="632"/>
        <v>5305.2652095738622</v>
      </c>
      <c r="AH1579" s="26">
        <f t="shared" si="633"/>
        <v>-831.52337192767595</v>
      </c>
      <c r="AI1579" s="26">
        <f t="shared" si="634"/>
        <v>4473.7418376461865</v>
      </c>
      <c r="AJ1579" s="26">
        <f t="shared" si="635"/>
        <v>1</v>
      </c>
      <c r="AK1579" s="26">
        <f t="shared" si="636"/>
        <v>4473.7418376461865</v>
      </c>
      <c r="AL1579" s="26">
        <f t="shared" ca="1" si="637"/>
        <v>10769</v>
      </c>
      <c r="AM1579" s="26">
        <f t="shared" ca="1" si="638"/>
        <v>61</v>
      </c>
      <c r="AN1579" s="26">
        <f ca="1">IF(AM1579=0,0,COUNTIF($AM$19:AM1579,C1579*10+1))</f>
        <v>65</v>
      </c>
      <c r="AO1579" s="21">
        <f t="shared" ca="1" si="639"/>
        <v>0</v>
      </c>
      <c r="AP1579" s="33">
        <f t="shared" ca="1" si="640"/>
        <v>10769</v>
      </c>
      <c r="AR1579" s="111">
        <v>4867</v>
      </c>
      <c r="AS1579" s="26"/>
    </row>
    <row r="1580" spans="1:45" x14ac:dyDescent="0.2">
      <c r="A1580" s="15" t="str">
        <f>Daten!A1580</f>
        <v>61425</v>
      </c>
      <c r="B1580" s="8" t="str">
        <f>Daten!B1580</f>
        <v>St. Peter am Kammersberg</v>
      </c>
      <c r="C1580" s="15">
        <f t="shared" si="616"/>
        <v>6</v>
      </c>
      <c r="D1580" s="10">
        <f>Daten!D1580</f>
        <v>0</v>
      </c>
      <c r="E1580" s="9">
        <f>Daten!E1580</f>
        <v>2052</v>
      </c>
      <c r="F1580" s="9">
        <f>Daten!F1580</f>
        <v>2086</v>
      </c>
      <c r="G1580" s="27">
        <f t="shared" si="617"/>
        <v>-34</v>
      </c>
      <c r="H1580" s="29">
        <f t="shared" si="618"/>
        <v>-1.6299137104506232E-2</v>
      </c>
      <c r="I1580" s="21">
        <f t="shared" si="619"/>
        <v>26.9077397531223</v>
      </c>
      <c r="J1580" s="21">
        <f t="shared" si="620"/>
        <v>-60.9077397531223</v>
      </c>
      <c r="K1580" s="27">
        <f t="shared" si="621"/>
        <v>30453.869876561152</v>
      </c>
      <c r="L1580" s="16">
        <f>Daten!G1580</f>
        <v>295</v>
      </c>
      <c r="M1580" s="16">
        <f>Daten!H1580</f>
        <v>1319</v>
      </c>
      <c r="N1580" s="16">
        <f>Daten!I1580</f>
        <v>438</v>
      </c>
      <c r="O1580" s="28">
        <f t="shared" si="622"/>
        <v>0.55572403335860499</v>
      </c>
      <c r="P1580" s="16">
        <f t="shared" si="623"/>
        <v>729.42249955648674</v>
      </c>
      <c r="Q1580" s="21">
        <f t="shared" si="624"/>
        <v>3.5775004435132587</v>
      </c>
      <c r="R1580" s="27">
        <f t="shared" si="625"/>
        <v>715.50008870265174</v>
      </c>
      <c r="S1580" s="9">
        <f>Daten!K1580</f>
        <v>22308</v>
      </c>
      <c r="T1580" s="9">
        <f>Daten!L1580</f>
        <v>114664</v>
      </c>
      <c r="U1580" s="9">
        <f>Daten!M1580</f>
        <v>94256</v>
      </c>
      <c r="V1580" s="9">
        <f>Daten!N1580</f>
        <v>500</v>
      </c>
      <c r="W1580" s="9">
        <f>Daten!O1580</f>
        <v>500</v>
      </c>
      <c r="X1580" s="23">
        <f t="shared" si="626"/>
        <v>231228</v>
      </c>
      <c r="Y1580" s="9">
        <f t="shared" si="627"/>
        <v>725826.88996259647</v>
      </c>
      <c r="Z1580" s="21">
        <f t="shared" si="628"/>
        <v>-494598.88996259647</v>
      </c>
      <c r="AA1580" s="27">
        <f t="shared" si="629"/>
        <v>49459.888996259651</v>
      </c>
      <c r="AB1580" s="32">
        <f t="shared" si="630"/>
        <v>80629.258961523446</v>
      </c>
      <c r="AC1580" s="31">
        <f t="shared" si="631"/>
        <v>80629.258961523446</v>
      </c>
      <c r="AG1580" s="26">
        <f t="shared" si="632"/>
        <v>30453.869876561152</v>
      </c>
      <c r="AH1580" s="26">
        <f t="shared" si="633"/>
        <v>49459.888996259651</v>
      </c>
      <c r="AI1580" s="26">
        <f t="shared" si="634"/>
        <v>79913.758872820807</v>
      </c>
      <c r="AJ1580" s="26">
        <f t="shared" si="635"/>
        <v>1</v>
      </c>
      <c r="AK1580" s="26">
        <f t="shared" si="636"/>
        <v>79913.758872820807</v>
      </c>
      <c r="AL1580" s="26">
        <f t="shared" ca="1" si="637"/>
        <v>192374</v>
      </c>
      <c r="AM1580" s="26">
        <f t="shared" ca="1" si="638"/>
        <v>61</v>
      </c>
      <c r="AN1580" s="26">
        <f ca="1">IF(AM1580=0,0,COUNTIF($AM$19:AM1580,C1580*10+1))</f>
        <v>66</v>
      </c>
      <c r="AO1580" s="21">
        <f t="shared" ca="1" si="639"/>
        <v>0</v>
      </c>
      <c r="AP1580" s="33">
        <f t="shared" ca="1" si="640"/>
        <v>192374</v>
      </c>
      <c r="AR1580" s="111">
        <v>86953</v>
      </c>
      <c r="AS1580" s="26"/>
    </row>
    <row r="1581" spans="1:45" x14ac:dyDescent="0.2">
      <c r="A1581" s="15" t="str">
        <f>Daten!A1581</f>
        <v>61428</v>
      </c>
      <c r="B1581" s="8" t="str">
        <f>Daten!B1581</f>
        <v>Schöder</v>
      </c>
      <c r="C1581" s="15">
        <f t="shared" si="616"/>
        <v>6</v>
      </c>
      <c r="D1581" s="10">
        <f>Daten!D1581</f>
        <v>0</v>
      </c>
      <c r="E1581" s="9">
        <f>Daten!E1581</f>
        <v>919</v>
      </c>
      <c r="F1581" s="9">
        <f>Daten!F1581</f>
        <v>981</v>
      </c>
      <c r="G1581" s="27">
        <f t="shared" si="617"/>
        <v>-62</v>
      </c>
      <c r="H1581" s="29">
        <f t="shared" si="618"/>
        <v>-6.3200815494393478E-2</v>
      </c>
      <c r="I1581" s="21">
        <f t="shared" si="619"/>
        <v>12.654119222345626</v>
      </c>
      <c r="J1581" s="21">
        <f t="shared" si="620"/>
        <v>-74.654119222345628</v>
      </c>
      <c r="K1581" s="27">
        <f t="shared" si="621"/>
        <v>37327.059611172815</v>
      </c>
      <c r="L1581" s="16">
        <f>Daten!G1581</f>
        <v>126</v>
      </c>
      <c r="M1581" s="16">
        <f>Daten!H1581</f>
        <v>591</v>
      </c>
      <c r="N1581" s="16">
        <f>Daten!I1581</f>
        <v>202</v>
      </c>
      <c r="O1581" s="28">
        <f t="shared" si="622"/>
        <v>0.55499153976311333</v>
      </c>
      <c r="P1581" s="16">
        <f t="shared" si="623"/>
        <v>326.82994483539318</v>
      </c>
      <c r="Q1581" s="21">
        <f t="shared" si="624"/>
        <v>1.170055164606822</v>
      </c>
      <c r="R1581" s="27">
        <f t="shared" si="625"/>
        <v>234.0110329213644</v>
      </c>
      <c r="S1581" s="9">
        <f>Daten!K1581</f>
        <v>10400</v>
      </c>
      <c r="T1581" s="9">
        <f>Daten!L1581</f>
        <v>61737</v>
      </c>
      <c r="U1581" s="9">
        <f>Daten!M1581</f>
        <v>28524</v>
      </c>
      <c r="V1581" s="9">
        <f>Daten!N1581</f>
        <v>500</v>
      </c>
      <c r="W1581" s="9">
        <f>Daten!O1581</f>
        <v>500</v>
      </c>
      <c r="X1581" s="23">
        <f t="shared" si="626"/>
        <v>100661</v>
      </c>
      <c r="Y1581" s="9">
        <f t="shared" si="627"/>
        <v>325065.74652808293</v>
      </c>
      <c r="Z1581" s="21">
        <f t="shared" si="628"/>
        <v>-224404.74652808293</v>
      </c>
      <c r="AA1581" s="27">
        <f t="shared" si="629"/>
        <v>22440.474652808294</v>
      </c>
      <c r="AB1581" s="32">
        <f t="shared" si="630"/>
        <v>60001.545296902477</v>
      </c>
      <c r="AC1581" s="31">
        <f t="shared" si="631"/>
        <v>60001.545296902477</v>
      </c>
      <c r="AG1581" s="26">
        <f t="shared" si="632"/>
        <v>37327.059611172815</v>
      </c>
      <c r="AH1581" s="26">
        <f t="shared" si="633"/>
        <v>22440.474652808294</v>
      </c>
      <c r="AI1581" s="26">
        <f t="shared" si="634"/>
        <v>59767.534263981113</v>
      </c>
      <c r="AJ1581" s="26">
        <f t="shared" si="635"/>
        <v>1</v>
      </c>
      <c r="AK1581" s="26">
        <f t="shared" si="636"/>
        <v>59767.534263981113</v>
      </c>
      <c r="AL1581" s="26">
        <f t="shared" ca="1" si="637"/>
        <v>143876</v>
      </c>
      <c r="AM1581" s="26">
        <f t="shared" ca="1" si="638"/>
        <v>61</v>
      </c>
      <c r="AN1581" s="26">
        <f ca="1">IF(AM1581=0,0,COUNTIF($AM$19:AM1581,C1581*10+1))</f>
        <v>67</v>
      </c>
      <c r="AO1581" s="21">
        <f t="shared" ca="1" si="639"/>
        <v>0</v>
      </c>
      <c r="AP1581" s="33">
        <f t="shared" ca="1" si="640"/>
        <v>143876</v>
      </c>
      <c r="AR1581" s="111">
        <v>65032</v>
      </c>
      <c r="AS1581" s="26"/>
    </row>
    <row r="1582" spans="1:45" x14ac:dyDescent="0.2">
      <c r="A1582" s="15" t="str">
        <f>Daten!A1582</f>
        <v>61437</v>
      </c>
      <c r="B1582" s="8" t="str">
        <f>Daten!B1582</f>
        <v>Krakau</v>
      </c>
      <c r="C1582" s="15">
        <f t="shared" si="616"/>
        <v>6</v>
      </c>
      <c r="D1582" s="10">
        <f>Daten!D1582</f>
        <v>0</v>
      </c>
      <c r="E1582" s="9">
        <f>Daten!E1582</f>
        <v>1390</v>
      </c>
      <c r="F1582" s="9">
        <f>Daten!F1582</f>
        <v>1447</v>
      </c>
      <c r="G1582" s="27">
        <f t="shared" si="617"/>
        <v>-57</v>
      </c>
      <c r="H1582" s="29">
        <f t="shared" si="618"/>
        <v>-3.9391845196959228E-2</v>
      </c>
      <c r="I1582" s="21">
        <f t="shared" si="619"/>
        <v>18.665148333062305</v>
      </c>
      <c r="J1582" s="21">
        <f t="shared" si="620"/>
        <v>-75.665148333062305</v>
      </c>
      <c r="K1582" s="27">
        <f t="shared" si="621"/>
        <v>37832.574166531151</v>
      </c>
      <c r="L1582" s="16">
        <f>Daten!G1582</f>
        <v>160</v>
      </c>
      <c r="M1582" s="16">
        <f>Daten!H1582</f>
        <v>966</v>
      </c>
      <c r="N1582" s="16">
        <f>Daten!I1582</f>
        <v>264</v>
      </c>
      <c r="O1582" s="28">
        <f t="shared" si="622"/>
        <v>0.43892339544513459</v>
      </c>
      <c r="P1582" s="16">
        <f t="shared" si="623"/>
        <v>534.20935145683563</v>
      </c>
      <c r="Q1582" s="21">
        <f t="shared" si="624"/>
        <v>-110.20935145683563</v>
      </c>
      <c r="R1582" s="27">
        <f t="shared" si="625"/>
        <v>-22041.870291367126</v>
      </c>
      <c r="S1582" s="9">
        <f>Daten!K1582</f>
        <v>12982</v>
      </c>
      <c r="T1582" s="9">
        <f>Daten!L1582</f>
        <v>81761</v>
      </c>
      <c r="U1582" s="9">
        <f>Daten!M1582</f>
        <v>32471</v>
      </c>
      <c r="V1582" s="9">
        <f>Daten!N1582</f>
        <v>500</v>
      </c>
      <c r="W1582" s="9">
        <f>Daten!O1582</f>
        <v>500</v>
      </c>
      <c r="X1582" s="23">
        <f t="shared" si="626"/>
        <v>127214</v>
      </c>
      <c r="Y1582" s="9">
        <f t="shared" si="627"/>
        <v>491666.3630838251</v>
      </c>
      <c r="Z1582" s="21">
        <f t="shared" si="628"/>
        <v>-364452.3630838251</v>
      </c>
      <c r="AA1582" s="27">
        <f t="shared" si="629"/>
        <v>36445.236308382511</v>
      </c>
      <c r="AB1582" s="32">
        <f t="shared" si="630"/>
        <v>52235.94018354654</v>
      </c>
      <c r="AC1582" s="31">
        <f t="shared" si="631"/>
        <v>52235.94018354654</v>
      </c>
      <c r="AG1582" s="26">
        <f t="shared" si="632"/>
        <v>37832.574166531151</v>
      </c>
      <c r="AH1582" s="26">
        <f t="shared" si="633"/>
        <v>36445.236308382511</v>
      </c>
      <c r="AI1582" s="26">
        <f t="shared" si="634"/>
        <v>74277.810474913655</v>
      </c>
      <c r="AJ1582" s="26">
        <f t="shared" si="635"/>
        <v>1</v>
      </c>
      <c r="AK1582" s="26">
        <f t="shared" si="636"/>
        <v>74277.810474913655</v>
      </c>
      <c r="AL1582" s="26">
        <f t="shared" ca="1" si="637"/>
        <v>178806</v>
      </c>
      <c r="AM1582" s="26">
        <f t="shared" ca="1" si="638"/>
        <v>61</v>
      </c>
      <c r="AN1582" s="26">
        <f ca="1">IF(AM1582=0,0,COUNTIF($AM$19:AM1582,C1582*10+1))</f>
        <v>68</v>
      </c>
      <c r="AO1582" s="21">
        <f t="shared" ca="1" si="639"/>
        <v>0</v>
      </c>
      <c r="AP1582" s="33">
        <f t="shared" ca="1" si="640"/>
        <v>178806</v>
      </c>
      <c r="AR1582" s="111">
        <v>80820</v>
      </c>
      <c r="AS1582" s="26"/>
    </row>
    <row r="1583" spans="1:45" x14ac:dyDescent="0.2">
      <c r="A1583" s="15" t="str">
        <f>Daten!A1583</f>
        <v>61438</v>
      </c>
      <c r="B1583" s="8" t="str">
        <f>Daten!B1583</f>
        <v>Murau</v>
      </c>
      <c r="C1583" s="15">
        <f t="shared" si="616"/>
        <v>6</v>
      </c>
      <c r="D1583" s="10">
        <f>Daten!D1583</f>
        <v>0</v>
      </c>
      <c r="E1583" s="9">
        <f>Daten!E1583</f>
        <v>3502</v>
      </c>
      <c r="F1583" s="9">
        <f>Daten!F1583</f>
        <v>3678</v>
      </c>
      <c r="G1583" s="27">
        <f t="shared" si="617"/>
        <v>-176</v>
      </c>
      <c r="H1583" s="29">
        <f t="shared" si="618"/>
        <v>-4.7852093529091901E-2</v>
      </c>
      <c r="I1583" s="21">
        <f t="shared" si="619"/>
        <v>47.443272680720909</v>
      </c>
      <c r="J1583" s="21">
        <f t="shared" si="620"/>
        <v>-223.4432726807209</v>
      </c>
      <c r="K1583" s="27">
        <f t="shared" si="621"/>
        <v>111721.63634036045</v>
      </c>
      <c r="L1583" s="16">
        <f>Daten!G1583</f>
        <v>382</v>
      </c>
      <c r="M1583" s="16">
        <f>Daten!H1583</f>
        <v>2194</v>
      </c>
      <c r="N1583" s="16">
        <f>Daten!I1583</f>
        <v>926</v>
      </c>
      <c r="O1583" s="28">
        <f t="shared" si="622"/>
        <v>0.59617137648131269</v>
      </c>
      <c r="P1583" s="16">
        <f t="shared" si="623"/>
        <v>1213.3077816731857</v>
      </c>
      <c r="Q1583" s="21">
        <f t="shared" si="624"/>
        <v>94.692218326814327</v>
      </c>
      <c r="R1583" s="27">
        <f t="shared" si="625"/>
        <v>18938.443665362865</v>
      </c>
      <c r="S1583" s="9">
        <f>Daten!K1583</f>
        <v>20885</v>
      </c>
      <c r="T1583" s="9">
        <f>Daten!L1583</f>
        <v>395098</v>
      </c>
      <c r="U1583" s="9">
        <f>Daten!M1583</f>
        <v>1456159</v>
      </c>
      <c r="V1583" s="9">
        <f>Daten!N1583</f>
        <v>500</v>
      </c>
      <c r="W1583" s="9">
        <f>Daten!O1583</f>
        <v>500</v>
      </c>
      <c r="X1583" s="23">
        <f t="shared" si="626"/>
        <v>1872142</v>
      </c>
      <c r="Y1583" s="9">
        <f t="shared" si="627"/>
        <v>1238716.26152486</v>
      </c>
      <c r="Z1583" s="21">
        <f t="shared" si="628"/>
        <v>633425.73847513995</v>
      </c>
      <c r="AA1583" s="27">
        <f t="shared" si="629"/>
        <v>-63342.573847513995</v>
      </c>
      <c r="AB1583" s="32">
        <f t="shared" si="630"/>
        <v>67317.506158209319</v>
      </c>
      <c r="AC1583" s="31">
        <f t="shared" si="631"/>
        <v>67317.506158209319</v>
      </c>
      <c r="AG1583" s="26">
        <f t="shared" si="632"/>
        <v>111721.63634036045</v>
      </c>
      <c r="AH1583" s="26">
        <f t="shared" si="633"/>
        <v>-63342.573847513995</v>
      </c>
      <c r="AI1583" s="26">
        <f t="shared" si="634"/>
        <v>48379.062492846453</v>
      </c>
      <c r="AJ1583" s="26">
        <f t="shared" si="635"/>
        <v>1</v>
      </c>
      <c r="AK1583" s="26">
        <f t="shared" si="636"/>
        <v>48379.062492846453</v>
      </c>
      <c r="AL1583" s="26">
        <f t="shared" ca="1" si="637"/>
        <v>116461</v>
      </c>
      <c r="AM1583" s="26">
        <f t="shared" ca="1" si="638"/>
        <v>61</v>
      </c>
      <c r="AN1583" s="26">
        <f ca="1">IF(AM1583=0,0,COUNTIF($AM$19:AM1583,C1583*10+1))</f>
        <v>69</v>
      </c>
      <c r="AO1583" s="21">
        <f t="shared" ca="1" si="639"/>
        <v>0</v>
      </c>
      <c r="AP1583" s="33">
        <f t="shared" ca="1" si="640"/>
        <v>116461</v>
      </c>
      <c r="AR1583" s="111">
        <v>52640</v>
      </c>
      <c r="AS1583" s="26"/>
    </row>
    <row r="1584" spans="1:45" x14ac:dyDescent="0.2">
      <c r="A1584" s="15" t="str">
        <f>Daten!A1584</f>
        <v>61439</v>
      </c>
      <c r="B1584" s="8" t="str">
        <f>Daten!B1584</f>
        <v>Neumarkt in der Steiermark</v>
      </c>
      <c r="C1584" s="15">
        <f t="shared" si="616"/>
        <v>6</v>
      </c>
      <c r="D1584" s="10">
        <f>Daten!D1584</f>
        <v>0</v>
      </c>
      <c r="E1584" s="9">
        <f>Daten!E1584</f>
        <v>4902</v>
      </c>
      <c r="F1584" s="9">
        <f>Daten!F1584</f>
        <v>5051</v>
      </c>
      <c r="G1584" s="27">
        <f t="shared" si="617"/>
        <v>-149</v>
      </c>
      <c r="H1584" s="29">
        <f t="shared" si="618"/>
        <v>-2.9499109087309443E-2</v>
      </c>
      <c r="I1584" s="21">
        <f t="shared" si="619"/>
        <v>65.153879910364694</v>
      </c>
      <c r="J1584" s="21">
        <f t="shared" si="620"/>
        <v>-214.15387991036471</v>
      </c>
      <c r="K1584" s="27">
        <f t="shared" si="621"/>
        <v>107076.93995518236</v>
      </c>
      <c r="L1584" s="16">
        <f>Daten!G1584</f>
        <v>669</v>
      </c>
      <c r="M1584" s="16">
        <f>Daten!H1584</f>
        <v>3078</v>
      </c>
      <c r="N1584" s="16">
        <f>Daten!I1584</f>
        <v>1155</v>
      </c>
      <c r="O1584" s="28">
        <f t="shared" si="622"/>
        <v>0.59259259259259256</v>
      </c>
      <c r="P1584" s="16">
        <f t="shared" si="623"/>
        <v>1702.1701695487991</v>
      </c>
      <c r="Q1584" s="21">
        <f t="shared" si="624"/>
        <v>121.82983045120091</v>
      </c>
      <c r="R1584" s="27">
        <f t="shared" si="625"/>
        <v>24365.966090240181</v>
      </c>
      <c r="S1584" s="9">
        <f>Daten!K1584</f>
        <v>62609</v>
      </c>
      <c r="T1584" s="9">
        <f>Daten!L1584</f>
        <v>365978</v>
      </c>
      <c r="U1584" s="9">
        <f>Daten!M1584</f>
        <v>847326</v>
      </c>
      <c r="V1584" s="9">
        <f>Daten!N1584</f>
        <v>500</v>
      </c>
      <c r="W1584" s="9">
        <f>Daten!O1584</f>
        <v>500</v>
      </c>
      <c r="X1584" s="23">
        <f t="shared" si="626"/>
        <v>1275913</v>
      </c>
      <c r="Y1584" s="9">
        <f t="shared" si="627"/>
        <v>1733919.7926884249</v>
      </c>
      <c r="Z1584" s="21">
        <f t="shared" si="628"/>
        <v>-458006.79268842493</v>
      </c>
      <c r="AA1584" s="27">
        <f t="shared" si="629"/>
        <v>45800.679268842498</v>
      </c>
      <c r="AB1584" s="32">
        <f t="shared" si="630"/>
        <v>177243.58531426504</v>
      </c>
      <c r="AC1584" s="31">
        <f t="shared" si="631"/>
        <v>177243.58531426504</v>
      </c>
      <c r="AG1584" s="26">
        <f t="shared" si="632"/>
        <v>107076.93995518236</v>
      </c>
      <c r="AH1584" s="26">
        <f t="shared" si="633"/>
        <v>45800.679268842498</v>
      </c>
      <c r="AI1584" s="26">
        <f t="shared" si="634"/>
        <v>152877.61922402485</v>
      </c>
      <c r="AJ1584" s="26">
        <f t="shared" si="635"/>
        <v>1</v>
      </c>
      <c r="AK1584" s="26">
        <f t="shared" si="636"/>
        <v>152877.61922402485</v>
      </c>
      <c r="AL1584" s="26">
        <f t="shared" ca="1" si="637"/>
        <v>368017</v>
      </c>
      <c r="AM1584" s="26">
        <f t="shared" ca="1" si="638"/>
        <v>61</v>
      </c>
      <c r="AN1584" s="26">
        <f ca="1">IF(AM1584=0,0,COUNTIF($AM$19:AM1584,C1584*10+1))</f>
        <v>70</v>
      </c>
      <c r="AO1584" s="21">
        <f t="shared" ca="1" si="639"/>
        <v>0</v>
      </c>
      <c r="AP1584" s="33">
        <f t="shared" ca="1" si="640"/>
        <v>368017</v>
      </c>
      <c r="AR1584" s="111">
        <v>166343</v>
      </c>
      <c r="AS1584" s="26"/>
    </row>
    <row r="1585" spans="1:45" x14ac:dyDescent="0.2">
      <c r="A1585" s="15" t="str">
        <f>Daten!A1585</f>
        <v>61440</v>
      </c>
      <c r="B1585" s="8" t="str">
        <f>Daten!B1585</f>
        <v>Oberwölz</v>
      </c>
      <c r="C1585" s="15">
        <f t="shared" si="616"/>
        <v>6</v>
      </c>
      <c r="D1585" s="10">
        <f>Daten!D1585</f>
        <v>0</v>
      </c>
      <c r="E1585" s="9">
        <f>Daten!E1585</f>
        <v>2931</v>
      </c>
      <c r="F1585" s="9">
        <f>Daten!F1585</f>
        <v>2997</v>
      </c>
      <c r="G1585" s="27">
        <f t="shared" si="617"/>
        <v>-66</v>
      </c>
      <c r="H1585" s="29">
        <f t="shared" si="618"/>
        <v>-2.2022022022022022E-2</v>
      </c>
      <c r="I1585" s="21">
        <f t="shared" si="619"/>
        <v>38.658914688450402</v>
      </c>
      <c r="J1585" s="21">
        <f t="shared" si="620"/>
        <v>-104.65891468845041</v>
      </c>
      <c r="K1585" s="27">
        <f t="shared" si="621"/>
        <v>52329.457344225208</v>
      </c>
      <c r="L1585" s="16">
        <f>Daten!G1585</f>
        <v>406</v>
      </c>
      <c r="M1585" s="16">
        <f>Daten!H1585</f>
        <v>1846</v>
      </c>
      <c r="N1585" s="16">
        <f>Daten!I1585</f>
        <v>679</v>
      </c>
      <c r="O1585" s="28">
        <f t="shared" si="622"/>
        <v>0.58775731310942581</v>
      </c>
      <c r="P1585" s="16">
        <f t="shared" si="623"/>
        <v>1020.8596923284871</v>
      </c>
      <c r="Q1585" s="21">
        <f t="shared" si="624"/>
        <v>64.140307671512915</v>
      </c>
      <c r="R1585" s="27">
        <f t="shared" si="625"/>
        <v>12828.061534302582</v>
      </c>
      <c r="S1585" s="9">
        <f>Daten!K1585</f>
        <v>44519</v>
      </c>
      <c r="T1585" s="9">
        <f>Daten!L1585</f>
        <v>201851</v>
      </c>
      <c r="U1585" s="9">
        <f>Daten!M1585</f>
        <v>265928</v>
      </c>
      <c r="V1585" s="9">
        <f>Daten!N1585</f>
        <v>500</v>
      </c>
      <c r="W1585" s="9">
        <f>Daten!O1585</f>
        <v>500</v>
      </c>
      <c r="X1585" s="23">
        <f t="shared" si="626"/>
        <v>512298</v>
      </c>
      <c r="Y1585" s="9">
        <f t="shared" si="627"/>
        <v>1036743.9641717203</v>
      </c>
      <c r="Z1585" s="21">
        <f t="shared" si="628"/>
        <v>-524445.96417172032</v>
      </c>
      <c r="AA1585" s="27">
        <f t="shared" si="629"/>
        <v>52444.596417172033</v>
      </c>
      <c r="AB1585" s="32">
        <f t="shared" si="630"/>
        <v>117602.11529569983</v>
      </c>
      <c r="AC1585" s="31">
        <f t="shared" si="631"/>
        <v>117602.11529569983</v>
      </c>
      <c r="AG1585" s="26">
        <f t="shared" si="632"/>
        <v>52329.457344225208</v>
      </c>
      <c r="AH1585" s="26">
        <f t="shared" si="633"/>
        <v>52444.596417172033</v>
      </c>
      <c r="AI1585" s="26">
        <f t="shared" si="634"/>
        <v>104774.05376139724</v>
      </c>
      <c r="AJ1585" s="26">
        <f t="shared" si="635"/>
        <v>1</v>
      </c>
      <c r="AK1585" s="26">
        <f t="shared" si="636"/>
        <v>104774.05376139724</v>
      </c>
      <c r="AL1585" s="26">
        <f t="shared" ca="1" si="637"/>
        <v>252219</v>
      </c>
      <c r="AM1585" s="26">
        <f t="shared" ca="1" si="638"/>
        <v>61</v>
      </c>
      <c r="AN1585" s="26">
        <f ca="1">IF(AM1585=0,0,COUNTIF($AM$19:AM1585,C1585*10+1))</f>
        <v>71</v>
      </c>
      <c r="AO1585" s="21">
        <f t="shared" ca="1" si="639"/>
        <v>0</v>
      </c>
      <c r="AP1585" s="33">
        <f t="shared" ca="1" si="640"/>
        <v>252219</v>
      </c>
      <c r="AR1585" s="111">
        <v>114003</v>
      </c>
      <c r="AS1585" s="26"/>
    </row>
    <row r="1586" spans="1:45" x14ac:dyDescent="0.2">
      <c r="A1586" s="15" t="str">
        <f>Daten!A1586</f>
        <v>61441</v>
      </c>
      <c r="B1586" s="8" t="str">
        <f>Daten!B1586</f>
        <v>Ranten</v>
      </c>
      <c r="C1586" s="15">
        <f t="shared" si="616"/>
        <v>6</v>
      </c>
      <c r="D1586" s="10">
        <f>Daten!D1586</f>
        <v>0</v>
      </c>
      <c r="E1586" s="9">
        <f>Daten!E1586</f>
        <v>1163</v>
      </c>
      <c r="F1586" s="9">
        <f>Daten!F1586</f>
        <v>1179</v>
      </c>
      <c r="G1586" s="27">
        <f t="shared" si="617"/>
        <v>-16</v>
      </c>
      <c r="H1586" s="29">
        <f t="shared" si="618"/>
        <v>-1.3570822731128074E-2</v>
      </c>
      <c r="I1586" s="21">
        <f t="shared" si="619"/>
        <v>15.208161634195202</v>
      </c>
      <c r="J1586" s="21">
        <f t="shared" si="620"/>
        <v>-31.2081616341952</v>
      </c>
      <c r="K1586" s="27">
        <f t="shared" si="621"/>
        <v>15604.0808170976</v>
      </c>
      <c r="L1586" s="16">
        <f>Daten!G1586</f>
        <v>157</v>
      </c>
      <c r="M1586" s="16">
        <f>Daten!H1586</f>
        <v>758</v>
      </c>
      <c r="N1586" s="16">
        <f>Daten!I1586</f>
        <v>248</v>
      </c>
      <c r="O1586" s="28">
        <f t="shared" si="622"/>
        <v>0.53430079155672827</v>
      </c>
      <c r="P1586" s="16">
        <f t="shared" si="623"/>
        <v>419.18290725080885</v>
      </c>
      <c r="Q1586" s="21">
        <f t="shared" si="624"/>
        <v>-14.182907250808853</v>
      </c>
      <c r="R1586" s="27">
        <f t="shared" si="625"/>
        <v>-2836.5814501617706</v>
      </c>
      <c r="S1586" s="9">
        <f>Daten!K1586</f>
        <v>9256</v>
      </c>
      <c r="T1586" s="9">
        <f>Daten!L1586</f>
        <v>50466</v>
      </c>
      <c r="U1586" s="9">
        <f>Daten!M1586</f>
        <v>36899</v>
      </c>
      <c r="V1586" s="9">
        <f>Daten!N1586</f>
        <v>500</v>
      </c>
      <c r="W1586" s="9">
        <f>Daten!O1586</f>
        <v>500</v>
      </c>
      <c r="X1586" s="23">
        <f t="shared" si="626"/>
        <v>96621</v>
      </c>
      <c r="Y1586" s="9">
        <f t="shared" si="627"/>
        <v>411372.64767373278</v>
      </c>
      <c r="Z1586" s="21">
        <f t="shared" si="628"/>
        <v>-314751.64767373278</v>
      </c>
      <c r="AA1586" s="27">
        <f t="shared" si="629"/>
        <v>31475.16476737328</v>
      </c>
      <c r="AB1586" s="32">
        <f t="shared" si="630"/>
        <v>44242.664134309111</v>
      </c>
      <c r="AC1586" s="31">
        <f t="shared" si="631"/>
        <v>44242.664134309111</v>
      </c>
      <c r="AG1586" s="26">
        <f t="shared" si="632"/>
        <v>15604.0808170976</v>
      </c>
      <c r="AH1586" s="26">
        <f t="shared" si="633"/>
        <v>31475.16476737328</v>
      </c>
      <c r="AI1586" s="26">
        <f t="shared" si="634"/>
        <v>47079.245584470882</v>
      </c>
      <c r="AJ1586" s="26">
        <f t="shared" si="635"/>
        <v>1</v>
      </c>
      <c r="AK1586" s="26">
        <f t="shared" si="636"/>
        <v>47079.245584470882</v>
      </c>
      <c r="AL1586" s="26">
        <f t="shared" ca="1" si="637"/>
        <v>113332</v>
      </c>
      <c r="AM1586" s="26">
        <f t="shared" ca="1" si="638"/>
        <v>61</v>
      </c>
      <c r="AN1586" s="26">
        <f ca="1">IF(AM1586=0,0,COUNTIF($AM$19:AM1586,C1586*10+1))</f>
        <v>72</v>
      </c>
      <c r="AO1586" s="21">
        <f t="shared" ca="1" si="639"/>
        <v>0</v>
      </c>
      <c r="AP1586" s="33">
        <f t="shared" ca="1" si="640"/>
        <v>113332</v>
      </c>
      <c r="AR1586" s="111">
        <v>51226</v>
      </c>
      <c r="AS1586" s="26"/>
    </row>
    <row r="1587" spans="1:45" x14ac:dyDescent="0.2">
      <c r="A1587" s="15" t="str">
        <f>Daten!A1587</f>
        <v>61442</v>
      </c>
      <c r="B1587" s="8" t="str">
        <f>Daten!B1587</f>
        <v>Sankt Georgen am Kreischberg</v>
      </c>
      <c r="C1587" s="15">
        <f t="shared" si="616"/>
        <v>6</v>
      </c>
      <c r="D1587" s="10">
        <f>Daten!D1587</f>
        <v>0</v>
      </c>
      <c r="E1587" s="9">
        <f>Daten!E1587</f>
        <v>1746</v>
      </c>
      <c r="F1587" s="9">
        <f>Daten!F1587</f>
        <v>1797</v>
      </c>
      <c r="G1587" s="27">
        <f t="shared" si="617"/>
        <v>-51</v>
      </c>
      <c r="H1587" s="29">
        <f t="shared" si="618"/>
        <v>-2.8380634390651086E-2</v>
      </c>
      <c r="I1587" s="21">
        <f t="shared" si="619"/>
        <v>23.179869768149938</v>
      </c>
      <c r="J1587" s="21">
        <f t="shared" si="620"/>
        <v>-74.179869768149942</v>
      </c>
      <c r="K1587" s="27">
        <f t="shared" si="621"/>
        <v>37089.934884074974</v>
      </c>
      <c r="L1587" s="16">
        <f>Daten!G1587</f>
        <v>247</v>
      </c>
      <c r="M1587" s="16">
        <f>Daten!H1587</f>
        <v>1110</v>
      </c>
      <c r="N1587" s="16">
        <f>Daten!I1587</f>
        <v>389</v>
      </c>
      <c r="O1587" s="28">
        <f t="shared" si="622"/>
        <v>0.572972972972973</v>
      </c>
      <c r="P1587" s="16">
        <f t="shared" si="623"/>
        <v>613.84304359946941</v>
      </c>
      <c r="Q1587" s="21">
        <f t="shared" si="624"/>
        <v>22.156956400530589</v>
      </c>
      <c r="R1587" s="27">
        <f t="shared" si="625"/>
        <v>4431.3912801061178</v>
      </c>
      <c r="S1587" s="9">
        <f>Daten!K1587</f>
        <v>24180</v>
      </c>
      <c r="T1587" s="9">
        <f>Daten!L1587</f>
        <v>191606</v>
      </c>
      <c r="U1587" s="9">
        <f>Daten!M1587</f>
        <v>307736</v>
      </c>
      <c r="V1587" s="9">
        <f>Daten!N1587</f>
        <v>500</v>
      </c>
      <c r="W1587" s="9">
        <f>Daten!O1587</f>
        <v>500</v>
      </c>
      <c r="X1587" s="23">
        <f t="shared" si="626"/>
        <v>523522</v>
      </c>
      <c r="Y1587" s="9">
        <f t="shared" si="627"/>
        <v>617589.54672256019</v>
      </c>
      <c r="Z1587" s="21">
        <f t="shared" si="628"/>
        <v>-94067.54672256019</v>
      </c>
      <c r="AA1587" s="27">
        <f t="shared" si="629"/>
        <v>9406.7546722560201</v>
      </c>
      <c r="AB1587" s="32">
        <f t="shared" si="630"/>
        <v>50928.080836437111</v>
      </c>
      <c r="AC1587" s="31">
        <f t="shared" si="631"/>
        <v>50928.080836437111</v>
      </c>
      <c r="AG1587" s="26">
        <f t="shared" si="632"/>
        <v>37089.934884074974</v>
      </c>
      <c r="AH1587" s="26">
        <f t="shared" si="633"/>
        <v>9406.7546722560201</v>
      </c>
      <c r="AI1587" s="26">
        <f t="shared" si="634"/>
        <v>46496.689556330995</v>
      </c>
      <c r="AJ1587" s="26">
        <f t="shared" si="635"/>
        <v>1</v>
      </c>
      <c r="AK1587" s="26">
        <f t="shared" si="636"/>
        <v>46496.689556330995</v>
      </c>
      <c r="AL1587" s="26">
        <f t="shared" ca="1" si="637"/>
        <v>111930</v>
      </c>
      <c r="AM1587" s="26">
        <f t="shared" ca="1" si="638"/>
        <v>61</v>
      </c>
      <c r="AN1587" s="26">
        <f ca="1">IF(AM1587=0,0,COUNTIF($AM$19:AM1587,C1587*10+1))</f>
        <v>73</v>
      </c>
      <c r="AO1587" s="21">
        <f t="shared" ca="1" si="639"/>
        <v>0</v>
      </c>
      <c r="AP1587" s="33">
        <f t="shared" ca="1" si="640"/>
        <v>111930</v>
      </c>
      <c r="AR1587" s="111">
        <v>50592</v>
      </c>
      <c r="AS1587" s="26"/>
    </row>
    <row r="1588" spans="1:45" x14ac:dyDescent="0.2">
      <c r="A1588" s="15" t="str">
        <f>Daten!A1588</f>
        <v>61443</v>
      </c>
      <c r="B1588" s="8" t="str">
        <f>Daten!B1588</f>
        <v>Sankt Lambrecht</v>
      </c>
      <c r="C1588" s="15">
        <f t="shared" si="616"/>
        <v>6</v>
      </c>
      <c r="D1588" s="10">
        <f>Daten!D1588</f>
        <v>0</v>
      </c>
      <c r="E1588" s="9">
        <f>Daten!E1588</f>
        <v>1797</v>
      </c>
      <c r="F1588" s="9">
        <f>Daten!F1588</f>
        <v>1919</v>
      </c>
      <c r="G1588" s="27">
        <f t="shared" si="617"/>
        <v>-122</v>
      </c>
      <c r="H1588" s="29">
        <f t="shared" si="618"/>
        <v>-6.3574778530484627E-2</v>
      </c>
      <c r="I1588" s="21">
        <f t="shared" si="619"/>
        <v>24.753572668380485</v>
      </c>
      <c r="J1588" s="21">
        <f t="shared" si="620"/>
        <v>-146.75357266838049</v>
      </c>
      <c r="K1588" s="27">
        <f t="shared" si="621"/>
        <v>73376.786334190241</v>
      </c>
      <c r="L1588" s="16">
        <f>Daten!G1588</f>
        <v>194</v>
      </c>
      <c r="M1588" s="16">
        <f>Daten!H1588</f>
        <v>1131</v>
      </c>
      <c r="N1588" s="16">
        <f>Daten!I1588</f>
        <v>472</v>
      </c>
      <c r="O1588" s="28">
        <f t="shared" si="622"/>
        <v>0.58885941644562334</v>
      </c>
      <c r="P1588" s="16">
        <f t="shared" si="623"/>
        <v>625.45629037027027</v>
      </c>
      <c r="Q1588" s="21">
        <f t="shared" si="624"/>
        <v>40.543709629729733</v>
      </c>
      <c r="R1588" s="27">
        <f t="shared" si="625"/>
        <v>8108.7419259459466</v>
      </c>
      <c r="S1588" s="9">
        <f>Daten!K1588</f>
        <v>16129</v>
      </c>
      <c r="T1588" s="9">
        <f>Daten!L1588</f>
        <v>136041</v>
      </c>
      <c r="U1588" s="9">
        <f>Daten!M1588</f>
        <v>271915</v>
      </c>
      <c r="V1588" s="9">
        <f>Daten!N1588</f>
        <v>500</v>
      </c>
      <c r="W1588" s="9">
        <f>Daten!O1588</f>
        <v>500</v>
      </c>
      <c r="X1588" s="23">
        <f t="shared" si="626"/>
        <v>424085</v>
      </c>
      <c r="Y1588" s="9">
        <f t="shared" si="627"/>
        <v>635629.10392923281</v>
      </c>
      <c r="Z1588" s="21">
        <f t="shared" si="628"/>
        <v>-211544.10392923281</v>
      </c>
      <c r="AA1588" s="27">
        <f t="shared" si="629"/>
        <v>21154.410392923281</v>
      </c>
      <c r="AB1588" s="32">
        <f t="shared" si="630"/>
        <v>102639.93865305946</v>
      </c>
      <c r="AC1588" s="31">
        <f t="shared" si="631"/>
        <v>102639.93865305946</v>
      </c>
      <c r="AG1588" s="26">
        <f t="shared" si="632"/>
        <v>73376.786334190241</v>
      </c>
      <c r="AH1588" s="26">
        <f t="shared" si="633"/>
        <v>21154.410392923281</v>
      </c>
      <c r="AI1588" s="26">
        <f t="shared" si="634"/>
        <v>94531.196727113522</v>
      </c>
      <c r="AJ1588" s="26">
        <f t="shared" si="635"/>
        <v>1</v>
      </c>
      <c r="AK1588" s="26">
        <f t="shared" si="636"/>
        <v>94531.196727113522</v>
      </c>
      <c r="AL1588" s="26">
        <f t="shared" ca="1" si="637"/>
        <v>227562</v>
      </c>
      <c r="AM1588" s="26">
        <f t="shared" ca="1" si="638"/>
        <v>61</v>
      </c>
      <c r="AN1588" s="26">
        <f ca="1">IF(AM1588=0,0,COUNTIF($AM$19:AM1588,C1588*10+1))</f>
        <v>74</v>
      </c>
      <c r="AO1588" s="21">
        <f t="shared" ca="1" si="639"/>
        <v>0</v>
      </c>
      <c r="AP1588" s="33">
        <f t="shared" ca="1" si="640"/>
        <v>227562</v>
      </c>
      <c r="AR1588" s="111">
        <v>102858</v>
      </c>
      <c r="AS1588" s="26"/>
    </row>
    <row r="1589" spans="1:45" x14ac:dyDescent="0.2">
      <c r="A1589" s="15" t="str">
        <f>Daten!A1589</f>
        <v>61444</v>
      </c>
      <c r="B1589" s="8" t="str">
        <f>Daten!B1589</f>
        <v>Scheifling</v>
      </c>
      <c r="C1589" s="15">
        <f t="shared" si="616"/>
        <v>6</v>
      </c>
      <c r="D1589" s="10">
        <f>Daten!D1589</f>
        <v>0</v>
      </c>
      <c r="E1589" s="9">
        <f>Daten!E1589</f>
        <v>2142</v>
      </c>
      <c r="F1589" s="9">
        <f>Daten!F1589</f>
        <v>2168</v>
      </c>
      <c r="G1589" s="27">
        <f t="shared" si="617"/>
        <v>-26</v>
      </c>
      <c r="H1589" s="29">
        <f t="shared" si="618"/>
        <v>-1.1992619926199263E-2</v>
      </c>
      <c r="I1589" s="21">
        <f t="shared" si="619"/>
        <v>27.965474489342832</v>
      </c>
      <c r="J1589" s="21">
        <f t="shared" si="620"/>
        <v>-53.965474489342832</v>
      </c>
      <c r="K1589" s="27">
        <f t="shared" si="621"/>
        <v>26982.737244671414</v>
      </c>
      <c r="L1589" s="16">
        <f>Daten!G1589</f>
        <v>307</v>
      </c>
      <c r="M1589" s="16">
        <f>Daten!H1589</f>
        <v>1390</v>
      </c>
      <c r="N1589" s="16">
        <f>Daten!I1589</f>
        <v>445</v>
      </c>
      <c r="O1589" s="28">
        <f t="shared" si="622"/>
        <v>0.54100719424460431</v>
      </c>
      <c r="P1589" s="16">
        <f t="shared" si="623"/>
        <v>768.68633387681314</v>
      </c>
      <c r="Q1589" s="21">
        <f t="shared" si="624"/>
        <v>-16.686333876813137</v>
      </c>
      <c r="R1589" s="27">
        <f t="shared" si="625"/>
        <v>-3337.2667753626274</v>
      </c>
      <c r="S1589" s="9">
        <f>Daten!K1589</f>
        <v>10856</v>
      </c>
      <c r="T1589" s="9">
        <f>Daten!L1589</f>
        <v>187414</v>
      </c>
      <c r="U1589" s="9">
        <f>Daten!M1589</f>
        <v>664057</v>
      </c>
      <c r="V1589" s="9">
        <f>Daten!N1589</f>
        <v>500</v>
      </c>
      <c r="W1589" s="9">
        <f>Daten!O1589</f>
        <v>500</v>
      </c>
      <c r="X1589" s="23">
        <f t="shared" si="626"/>
        <v>862327</v>
      </c>
      <c r="Y1589" s="9">
        <f t="shared" si="627"/>
        <v>757661.40268025419</v>
      </c>
      <c r="Z1589" s="21">
        <f t="shared" si="628"/>
        <v>104665.59731974581</v>
      </c>
      <c r="AA1589" s="27">
        <f t="shared" si="629"/>
        <v>-10466.559731974581</v>
      </c>
      <c r="AB1589" s="32">
        <f t="shared" si="630"/>
        <v>13178.910737334207</v>
      </c>
      <c r="AC1589" s="31">
        <f t="shared" si="631"/>
        <v>13178.910737334207</v>
      </c>
      <c r="AG1589" s="26">
        <f t="shared" si="632"/>
        <v>26982.737244671414</v>
      </c>
      <c r="AH1589" s="26">
        <f t="shared" si="633"/>
        <v>-10466.559731974581</v>
      </c>
      <c r="AI1589" s="26">
        <f t="shared" si="634"/>
        <v>16516.177512696835</v>
      </c>
      <c r="AJ1589" s="26">
        <f t="shared" si="635"/>
        <v>1</v>
      </c>
      <c r="AK1589" s="26">
        <f t="shared" si="636"/>
        <v>16516.177512696835</v>
      </c>
      <c r="AL1589" s="26">
        <f t="shared" ca="1" si="637"/>
        <v>39759</v>
      </c>
      <c r="AM1589" s="26">
        <f t="shared" ca="1" si="638"/>
        <v>61</v>
      </c>
      <c r="AN1589" s="26">
        <f ca="1">IF(AM1589=0,0,COUNTIF($AM$19:AM1589,C1589*10+1))</f>
        <v>75</v>
      </c>
      <c r="AO1589" s="21">
        <f t="shared" ca="1" si="639"/>
        <v>0</v>
      </c>
      <c r="AP1589" s="33">
        <f t="shared" ca="1" si="640"/>
        <v>39759</v>
      </c>
      <c r="AR1589" s="111">
        <v>17971</v>
      </c>
      <c r="AS1589" s="26"/>
    </row>
    <row r="1590" spans="1:45" x14ac:dyDescent="0.2">
      <c r="A1590" s="15" t="str">
        <f>Daten!A1590</f>
        <v>61445</v>
      </c>
      <c r="B1590" s="8" t="str">
        <f>Daten!B1590</f>
        <v>Stadl-Predlitz</v>
      </c>
      <c r="C1590" s="15">
        <f t="shared" si="616"/>
        <v>6</v>
      </c>
      <c r="D1590" s="10">
        <f>Daten!D1590</f>
        <v>0</v>
      </c>
      <c r="E1590" s="9">
        <f>Daten!E1590</f>
        <v>1661</v>
      </c>
      <c r="F1590" s="9">
        <f>Daten!F1590</f>
        <v>1711</v>
      </c>
      <c r="G1590" s="27">
        <f t="shared" si="617"/>
        <v>-50</v>
      </c>
      <c r="H1590" s="29">
        <f t="shared" si="618"/>
        <v>-2.9222676797194622E-2</v>
      </c>
      <c r="I1590" s="21">
        <f t="shared" si="619"/>
        <v>22.070538215528405</v>
      </c>
      <c r="J1590" s="21">
        <f t="shared" si="620"/>
        <v>-72.070538215528401</v>
      </c>
      <c r="K1590" s="27">
        <f t="shared" si="621"/>
        <v>36035.269107764201</v>
      </c>
      <c r="L1590" s="16">
        <f>Daten!G1590</f>
        <v>198</v>
      </c>
      <c r="M1590" s="16">
        <f>Daten!H1590</f>
        <v>1071</v>
      </c>
      <c r="N1590" s="16">
        <f>Daten!I1590</f>
        <v>392</v>
      </c>
      <c r="O1590" s="28">
        <f t="shared" si="622"/>
        <v>0.55088702147525681</v>
      </c>
      <c r="P1590" s="16">
        <f t="shared" si="623"/>
        <v>592.27558531083946</v>
      </c>
      <c r="Q1590" s="21">
        <f t="shared" si="624"/>
        <v>-2.2755853108394604</v>
      </c>
      <c r="R1590" s="27">
        <f t="shared" si="625"/>
        <v>-455.11706216789207</v>
      </c>
      <c r="S1590" s="9">
        <f>Daten!K1590</f>
        <v>53391</v>
      </c>
      <c r="T1590" s="9">
        <f>Daten!L1590</f>
        <v>205576</v>
      </c>
      <c r="U1590" s="9">
        <f>Daten!M1590</f>
        <v>355590</v>
      </c>
      <c r="V1590" s="9">
        <f>Daten!N1590</f>
        <v>500</v>
      </c>
      <c r="W1590" s="9">
        <f>Daten!O1590</f>
        <v>500</v>
      </c>
      <c r="X1590" s="23">
        <f t="shared" si="626"/>
        <v>614557</v>
      </c>
      <c r="Y1590" s="9">
        <f t="shared" si="627"/>
        <v>587523.6180447723</v>
      </c>
      <c r="Z1590" s="21">
        <f t="shared" si="628"/>
        <v>27033.381955227698</v>
      </c>
      <c r="AA1590" s="27">
        <f t="shared" si="629"/>
        <v>-2703.3381955227701</v>
      </c>
      <c r="AB1590" s="32">
        <f t="shared" si="630"/>
        <v>32876.813850073544</v>
      </c>
      <c r="AC1590" s="31">
        <f t="shared" si="631"/>
        <v>32876.813850073544</v>
      </c>
      <c r="AG1590" s="26">
        <f t="shared" si="632"/>
        <v>36035.269107764201</v>
      </c>
      <c r="AH1590" s="26">
        <f t="shared" si="633"/>
        <v>-2703.3381955227701</v>
      </c>
      <c r="AI1590" s="26">
        <f t="shared" si="634"/>
        <v>33331.930912241434</v>
      </c>
      <c r="AJ1590" s="26">
        <f t="shared" si="635"/>
        <v>1</v>
      </c>
      <c r="AK1590" s="26">
        <f t="shared" si="636"/>
        <v>33331.930912241434</v>
      </c>
      <c r="AL1590" s="26">
        <f t="shared" ca="1" si="637"/>
        <v>80239</v>
      </c>
      <c r="AM1590" s="26">
        <f t="shared" ca="1" si="638"/>
        <v>61</v>
      </c>
      <c r="AN1590" s="26">
        <f ca="1">IF(AM1590=0,0,COUNTIF($AM$19:AM1590,C1590*10+1))</f>
        <v>76</v>
      </c>
      <c r="AO1590" s="21">
        <f t="shared" ca="1" si="639"/>
        <v>0</v>
      </c>
      <c r="AP1590" s="33">
        <f t="shared" ca="1" si="640"/>
        <v>80239</v>
      </c>
      <c r="AR1590" s="111">
        <v>36268</v>
      </c>
      <c r="AS1590" s="26"/>
    </row>
    <row r="1591" spans="1:45" x14ac:dyDescent="0.2">
      <c r="A1591" s="15" t="str">
        <f>Daten!A1591</f>
        <v>61446</v>
      </c>
      <c r="B1591" s="8" t="str">
        <f>Daten!B1591</f>
        <v>Teufenbach-Katsch</v>
      </c>
      <c r="C1591" s="15">
        <f t="shared" si="616"/>
        <v>6</v>
      </c>
      <c r="D1591" s="10">
        <f>Daten!D1591</f>
        <v>0</v>
      </c>
      <c r="E1591" s="9">
        <f>Daten!E1591</f>
        <v>1885</v>
      </c>
      <c r="F1591" s="9">
        <f>Daten!F1591</f>
        <v>1873</v>
      </c>
      <c r="G1591" s="27">
        <f t="shared" si="617"/>
        <v>12</v>
      </c>
      <c r="H1591" s="29">
        <f t="shared" si="618"/>
        <v>6.4068339562199676E-3</v>
      </c>
      <c r="I1591" s="21">
        <f t="shared" si="619"/>
        <v>24.160209279768967</v>
      </c>
      <c r="J1591" s="21">
        <f t="shared" si="620"/>
        <v>-12.160209279768967</v>
      </c>
      <c r="K1591" s="27">
        <f t="shared" si="621"/>
        <v>6080.1046398844837</v>
      </c>
      <c r="L1591" s="16">
        <f>Daten!G1591</f>
        <v>263</v>
      </c>
      <c r="M1591" s="16">
        <f>Daten!H1591</f>
        <v>1200</v>
      </c>
      <c r="N1591" s="16">
        <f>Daten!I1591</f>
        <v>422</v>
      </c>
      <c r="O1591" s="28">
        <f t="shared" si="622"/>
        <v>0.5708333333333333</v>
      </c>
      <c r="P1591" s="16">
        <f t="shared" si="623"/>
        <v>663.61410118861568</v>
      </c>
      <c r="Q1591" s="21">
        <f t="shared" si="624"/>
        <v>21.385898811384322</v>
      </c>
      <c r="R1591" s="27">
        <f t="shared" si="625"/>
        <v>4277.1797622768645</v>
      </c>
      <c r="S1591" s="9">
        <f>Daten!K1591</f>
        <v>13869</v>
      </c>
      <c r="T1591" s="9">
        <f>Daten!L1591</f>
        <v>149075</v>
      </c>
      <c r="U1591" s="9">
        <f>Daten!M1591</f>
        <v>962425</v>
      </c>
      <c r="V1591" s="9">
        <f>Daten!N1591</f>
        <v>500</v>
      </c>
      <c r="W1591" s="9">
        <f>Daten!O1591</f>
        <v>500</v>
      </c>
      <c r="X1591" s="23">
        <f t="shared" si="626"/>
        <v>1125369</v>
      </c>
      <c r="Y1591" s="9">
        <f t="shared" si="627"/>
        <v>666756.18303094269</v>
      </c>
      <c r="Z1591" s="21">
        <f t="shared" si="628"/>
        <v>458612.81696905731</v>
      </c>
      <c r="AA1591" s="27">
        <f t="shared" si="629"/>
        <v>-45861.281696905731</v>
      </c>
      <c r="AB1591" s="32">
        <f t="shared" si="630"/>
        <v>-35503.997294744382</v>
      </c>
      <c r="AC1591" s="31">
        <f t="shared" si="631"/>
        <v>0</v>
      </c>
      <c r="AG1591" s="26">
        <f t="shared" si="632"/>
        <v>0</v>
      </c>
      <c r="AH1591" s="26">
        <f t="shared" si="633"/>
        <v>0</v>
      </c>
      <c r="AI1591" s="26">
        <f t="shared" si="634"/>
        <v>0</v>
      </c>
      <c r="AJ1591" s="26">
        <f t="shared" si="635"/>
        <v>1</v>
      </c>
      <c r="AK1591" s="26">
        <f t="shared" si="636"/>
        <v>0</v>
      </c>
      <c r="AL1591" s="26">
        <f t="shared" ca="1" si="637"/>
        <v>0</v>
      </c>
      <c r="AM1591" s="26">
        <f t="shared" ca="1" si="638"/>
        <v>0</v>
      </c>
      <c r="AN1591" s="26">
        <f ca="1">IF(AM1591=0,0,COUNTIF($AM$19:AM1591,C1591*10+1))</f>
        <v>0</v>
      </c>
      <c r="AO1591" s="21">
        <f t="shared" ca="1" si="639"/>
        <v>0</v>
      </c>
      <c r="AP1591" s="33">
        <f t="shared" ca="1" si="640"/>
        <v>0</v>
      </c>
      <c r="AR1591" s="111">
        <v>0</v>
      </c>
      <c r="AS1591" s="26"/>
    </row>
    <row r="1592" spans="1:45" x14ac:dyDescent="0.2">
      <c r="A1592" s="15" t="str">
        <f>Daten!A1592</f>
        <v>61611</v>
      </c>
      <c r="B1592" s="8" t="str">
        <f>Daten!B1592</f>
        <v>Krottendorf-Gaisfeld</v>
      </c>
      <c r="C1592" s="15">
        <f t="shared" si="616"/>
        <v>6</v>
      </c>
      <c r="D1592" s="10">
        <f>Daten!D1592</f>
        <v>0</v>
      </c>
      <c r="E1592" s="9">
        <f>Daten!E1592</f>
        <v>2460</v>
      </c>
      <c r="F1592" s="9">
        <f>Daten!F1592</f>
        <v>2428</v>
      </c>
      <c r="G1592" s="27">
        <f t="shared" si="617"/>
        <v>32</v>
      </c>
      <c r="H1592" s="29">
        <f t="shared" si="618"/>
        <v>1.3179571663920923E-2</v>
      </c>
      <c r="I1592" s="21">
        <f t="shared" si="619"/>
        <v>31.319267555407933</v>
      </c>
      <c r="J1592" s="21">
        <f t="shared" si="620"/>
        <v>0.68073244459206705</v>
      </c>
      <c r="K1592" s="27">
        <f t="shared" si="621"/>
        <v>-340.36622229603353</v>
      </c>
      <c r="L1592" s="16">
        <f>Daten!G1592</f>
        <v>322</v>
      </c>
      <c r="M1592" s="16">
        <f>Daten!H1592</f>
        <v>1641</v>
      </c>
      <c r="N1592" s="16">
        <f>Daten!I1592</f>
        <v>497</v>
      </c>
      <c r="O1592" s="28">
        <f t="shared" si="622"/>
        <v>0.4990859232175503</v>
      </c>
      <c r="P1592" s="16">
        <f t="shared" si="623"/>
        <v>907.49228337543184</v>
      </c>
      <c r="Q1592" s="21">
        <f t="shared" si="624"/>
        <v>-88.492283375431839</v>
      </c>
      <c r="R1592" s="27">
        <f t="shared" si="625"/>
        <v>-17698.456675086367</v>
      </c>
      <c r="S1592" s="9">
        <f>Daten!K1592</f>
        <v>6599</v>
      </c>
      <c r="T1592" s="9">
        <f>Daten!L1592</f>
        <v>104050</v>
      </c>
      <c r="U1592" s="9">
        <f>Daten!M1592</f>
        <v>390114</v>
      </c>
      <c r="V1592" s="9">
        <f>Daten!N1592</f>
        <v>500</v>
      </c>
      <c r="W1592" s="9">
        <f>Daten!O1592</f>
        <v>500</v>
      </c>
      <c r="X1592" s="23">
        <f t="shared" si="626"/>
        <v>500763</v>
      </c>
      <c r="Y1592" s="9">
        <f t="shared" si="627"/>
        <v>870143.34761597821</v>
      </c>
      <c r="Z1592" s="21">
        <f t="shared" si="628"/>
        <v>-369380.34761597821</v>
      </c>
      <c r="AA1592" s="27">
        <f t="shared" si="629"/>
        <v>36938.034761597824</v>
      </c>
      <c r="AB1592" s="32">
        <f t="shared" si="630"/>
        <v>18899.211864215424</v>
      </c>
      <c r="AC1592" s="31">
        <f t="shared" si="631"/>
        <v>18899.211864215424</v>
      </c>
      <c r="AG1592" s="26">
        <f t="shared" si="632"/>
        <v>-340.36622229603353</v>
      </c>
      <c r="AH1592" s="26">
        <f t="shared" si="633"/>
        <v>36938.034761597824</v>
      </c>
      <c r="AI1592" s="26">
        <f t="shared" si="634"/>
        <v>36597.668539301791</v>
      </c>
      <c r="AJ1592" s="26">
        <f t="shared" si="635"/>
        <v>1</v>
      </c>
      <c r="AK1592" s="26">
        <f t="shared" si="636"/>
        <v>36597.668539301791</v>
      </c>
      <c r="AL1592" s="26">
        <f t="shared" ca="1" si="637"/>
        <v>88100</v>
      </c>
      <c r="AM1592" s="26">
        <f t="shared" ca="1" si="638"/>
        <v>61</v>
      </c>
      <c r="AN1592" s="26">
        <f ca="1">IF(AM1592=0,0,COUNTIF($AM$19:AM1592,C1592*10+1))</f>
        <v>77</v>
      </c>
      <c r="AO1592" s="21">
        <f t="shared" ca="1" si="639"/>
        <v>0</v>
      </c>
      <c r="AP1592" s="33">
        <f t="shared" ca="1" si="640"/>
        <v>88100</v>
      </c>
      <c r="AR1592" s="111">
        <v>39821</v>
      </c>
      <c r="AS1592" s="26"/>
    </row>
    <row r="1593" spans="1:45" x14ac:dyDescent="0.2">
      <c r="A1593" s="15" t="str">
        <f>Daten!A1593</f>
        <v>61612</v>
      </c>
      <c r="B1593" s="8" t="str">
        <f>Daten!B1593</f>
        <v>Ligist</v>
      </c>
      <c r="C1593" s="15">
        <f t="shared" si="616"/>
        <v>6</v>
      </c>
      <c r="D1593" s="10">
        <f>Daten!D1593</f>
        <v>0</v>
      </c>
      <c r="E1593" s="9">
        <f>Daten!E1593</f>
        <v>3240</v>
      </c>
      <c r="F1593" s="9">
        <f>Daten!F1593</f>
        <v>3281</v>
      </c>
      <c r="G1593" s="27">
        <f t="shared" si="617"/>
        <v>-41</v>
      </c>
      <c r="H1593" s="29">
        <f t="shared" si="618"/>
        <v>-1.2496190185918927E-2</v>
      </c>
      <c r="I1593" s="21">
        <f t="shared" si="619"/>
        <v>42.322288652921507</v>
      </c>
      <c r="J1593" s="21">
        <f t="shared" si="620"/>
        <v>-83.322288652921515</v>
      </c>
      <c r="K1593" s="27">
        <f t="shared" si="621"/>
        <v>41661.144326460759</v>
      </c>
      <c r="L1593" s="16">
        <f>Daten!G1593</f>
        <v>453</v>
      </c>
      <c r="M1593" s="16">
        <f>Daten!H1593</f>
        <v>2106</v>
      </c>
      <c r="N1593" s="16">
        <f>Daten!I1593</f>
        <v>681</v>
      </c>
      <c r="O1593" s="28">
        <f t="shared" si="622"/>
        <v>0.53846153846153844</v>
      </c>
      <c r="P1593" s="16">
        <f t="shared" si="623"/>
        <v>1164.6427475860205</v>
      </c>
      <c r="Q1593" s="21">
        <f t="shared" si="624"/>
        <v>-30.642747586020505</v>
      </c>
      <c r="R1593" s="27">
        <f t="shared" si="625"/>
        <v>-6128.549517204101</v>
      </c>
      <c r="S1593" s="9">
        <f>Daten!K1593</f>
        <v>17668</v>
      </c>
      <c r="T1593" s="9">
        <f>Daten!L1593</f>
        <v>127147</v>
      </c>
      <c r="U1593" s="9">
        <f>Daten!M1593</f>
        <v>328434</v>
      </c>
      <c r="V1593" s="9">
        <f>Daten!N1593</f>
        <v>500</v>
      </c>
      <c r="W1593" s="9">
        <f>Daten!O1593</f>
        <v>500</v>
      </c>
      <c r="X1593" s="23">
        <f t="shared" si="626"/>
        <v>473249</v>
      </c>
      <c r="Y1593" s="9">
        <f t="shared" si="627"/>
        <v>1146042.4578356787</v>
      </c>
      <c r="Z1593" s="21">
        <f t="shared" si="628"/>
        <v>-672793.45783567871</v>
      </c>
      <c r="AA1593" s="27">
        <f t="shared" si="629"/>
        <v>67279.345783567871</v>
      </c>
      <c r="AB1593" s="32">
        <f t="shared" si="630"/>
        <v>102811.94059282453</v>
      </c>
      <c r="AC1593" s="31">
        <f t="shared" si="631"/>
        <v>102811.94059282453</v>
      </c>
      <c r="AG1593" s="26">
        <f t="shared" si="632"/>
        <v>41661.144326460759</v>
      </c>
      <c r="AH1593" s="26">
        <f t="shared" si="633"/>
        <v>67279.345783567871</v>
      </c>
      <c r="AI1593" s="26">
        <f t="shared" si="634"/>
        <v>108940.49011002862</v>
      </c>
      <c r="AJ1593" s="26">
        <f t="shared" si="635"/>
        <v>1</v>
      </c>
      <c r="AK1593" s="26">
        <f t="shared" si="636"/>
        <v>108940.49011002862</v>
      </c>
      <c r="AL1593" s="26">
        <f t="shared" ca="1" si="637"/>
        <v>262249</v>
      </c>
      <c r="AM1593" s="26">
        <f t="shared" ca="1" si="638"/>
        <v>61</v>
      </c>
      <c r="AN1593" s="26">
        <f ca="1">IF(AM1593=0,0,COUNTIF($AM$19:AM1593,C1593*10+1))</f>
        <v>78</v>
      </c>
      <c r="AO1593" s="21">
        <f t="shared" ca="1" si="639"/>
        <v>0</v>
      </c>
      <c r="AP1593" s="33">
        <f t="shared" ca="1" si="640"/>
        <v>262249</v>
      </c>
      <c r="AR1593" s="111">
        <v>118536</v>
      </c>
      <c r="AS1593" s="26"/>
    </row>
    <row r="1594" spans="1:45" x14ac:dyDescent="0.2">
      <c r="A1594" s="15" t="str">
        <f>Daten!A1594</f>
        <v>61615</v>
      </c>
      <c r="B1594" s="8" t="str">
        <f>Daten!B1594</f>
        <v>Mooskirchen</v>
      </c>
      <c r="C1594" s="15">
        <f t="shared" si="616"/>
        <v>6</v>
      </c>
      <c r="D1594" s="10">
        <f>Daten!D1594</f>
        <v>0</v>
      </c>
      <c r="E1594" s="9">
        <f>Daten!E1594</f>
        <v>2205</v>
      </c>
      <c r="F1594" s="9">
        <f>Daten!F1594</f>
        <v>2204</v>
      </c>
      <c r="G1594" s="27">
        <f t="shared" si="617"/>
        <v>1</v>
      </c>
      <c r="H1594" s="29">
        <f t="shared" si="618"/>
        <v>4.5372050816696913E-4</v>
      </c>
      <c r="I1594" s="21">
        <f t="shared" si="619"/>
        <v>28.429845836951845</v>
      </c>
      <c r="J1594" s="21">
        <f t="shared" si="620"/>
        <v>-27.429845836951845</v>
      </c>
      <c r="K1594" s="27">
        <f t="shared" si="621"/>
        <v>13714.922918475922</v>
      </c>
      <c r="L1594" s="16">
        <f>Daten!G1594</f>
        <v>332</v>
      </c>
      <c r="M1594" s="16">
        <f>Daten!H1594</f>
        <v>1434</v>
      </c>
      <c r="N1594" s="16">
        <f>Daten!I1594</f>
        <v>439</v>
      </c>
      <c r="O1594" s="28">
        <f t="shared" si="622"/>
        <v>0.53765690376569042</v>
      </c>
      <c r="P1594" s="16">
        <f t="shared" si="623"/>
        <v>793.01885092039572</v>
      </c>
      <c r="Q1594" s="21">
        <f t="shared" si="624"/>
        <v>-22.018850920395721</v>
      </c>
      <c r="R1594" s="27">
        <f t="shared" si="625"/>
        <v>-4403.7701840791442</v>
      </c>
      <c r="S1594" s="9">
        <f>Daten!K1594</f>
        <v>9932</v>
      </c>
      <c r="T1594" s="9">
        <f>Daten!L1594</f>
        <v>77231</v>
      </c>
      <c r="U1594" s="9">
        <f>Daten!M1594</f>
        <v>175639</v>
      </c>
      <c r="V1594" s="9">
        <f>Daten!N1594</f>
        <v>500</v>
      </c>
      <c r="W1594" s="9">
        <f>Daten!O1594</f>
        <v>500</v>
      </c>
      <c r="X1594" s="23">
        <f t="shared" si="626"/>
        <v>262802</v>
      </c>
      <c r="Y1594" s="9">
        <f t="shared" si="627"/>
        <v>779945.56158261467</v>
      </c>
      <c r="Z1594" s="21">
        <f t="shared" si="628"/>
        <v>-517143.56158261467</v>
      </c>
      <c r="AA1594" s="27">
        <f t="shared" si="629"/>
        <v>51714.356158261471</v>
      </c>
      <c r="AB1594" s="32">
        <f t="shared" si="630"/>
        <v>61025.508892658254</v>
      </c>
      <c r="AC1594" s="31">
        <f t="shared" si="631"/>
        <v>61025.508892658254</v>
      </c>
      <c r="AG1594" s="26">
        <f t="shared" si="632"/>
        <v>13714.922918475922</v>
      </c>
      <c r="AH1594" s="26">
        <f t="shared" si="633"/>
        <v>51714.356158261471</v>
      </c>
      <c r="AI1594" s="26">
        <f t="shared" si="634"/>
        <v>65429.279076737395</v>
      </c>
      <c r="AJ1594" s="26">
        <f t="shared" si="635"/>
        <v>1</v>
      </c>
      <c r="AK1594" s="26">
        <f t="shared" si="636"/>
        <v>65429.279076737395</v>
      </c>
      <c r="AL1594" s="26">
        <f t="shared" ca="1" si="637"/>
        <v>157506</v>
      </c>
      <c r="AM1594" s="26">
        <f t="shared" ca="1" si="638"/>
        <v>61</v>
      </c>
      <c r="AN1594" s="26">
        <f ca="1">IF(AM1594=0,0,COUNTIF($AM$19:AM1594,C1594*10+1))</f>
        <v>79</v>
      </c>
      <c r="AO1594" s="21">
        <f t="shared" ca="1" si="639"/>
        <v>0</v>
      </c>
      <c r="AP1594" s="33">
        <f t="shared" ca="1" si="640"/>
        <v>157506</v>
      </c>
      <c r="AR1594" s="111">
        <v>71193</v>
      </c>
      <c r="AS1594" s="26"/>
    </row>
    <row r="1595" spans="1:45" x14ac:dyDescent="0.2">
      <c r="A1595" s="15" t="str">
        <f>Daten!A1595</f>
        <v>61618</v>
      </c>
      <c r="B1595" s="8" t="str">
        <f>Daten!B1595</f>
        <v>Rosental an der Kainach</v>
      </c>
      <c r="C1595" s="15">
        <f t="shared" si="616"/>
        <v>6</v>
      </c>
      <c r="D1595" s="10">
        <f>Daten!D1595</f>
        <v>0</v>
      </c>
      <c r="E1595" s="9">
        <f>Daten!E1595</f>
        <v>1683</v>
      </c>
      <c r="F1595" s="9">
        <f>Daten!F1595</f>
        <v>1705</v>
      </c>
      <c r="G1595" s="27">
        <f t="shared" si="617"/>
        <v>-22</v>
      </c>
      <c r="H1595" s="29">
        <f t="shared" si="618"/>
        <v>-1.2903225806451613E-2</v>
      </c>
      <c r="I1595" s="21">
        <f t="shared" si="619"/>
        <v>21.993142990926906</v>
      </c>
      <c r="J1595" s="21">
        <f t="shared" si="620"/>
        <v>-43.993142990926906</v>
      </c>
      <c r="K1595" s="27">
        <f t="shared" si="621"/>
        <v>21996.571495463453</v>
      </c>
      <c r="L1595" s="16">
        <f>Daten!G1595</f>
        <v>167</v>
      </c>
      <c r="M1595" s="16">
        <f>Daten!H1595</f>
        <v>1116</v>
      </c>
      <c r="N1595" s="16">
        <f>Daten!I1595</f>
        <v>400</v>
      </c>
      <c r="O1595" s="28">
        <f t="shared" si="622"/>
        <v>0.50806451612903225</v>
      </c>
      <c r="P1595" s="16">
        <f t="shared" si="623"/>
        <v>617.16111410541259</v>
      </c>
      <c r="Q1595" s="21">
        <f t="shared" si="624"/>
        <v>-50.161114105412594</v>
      </c>
      <c r="R1595" s="27">
        <f t="shared" si="625"/>
        <v>-10032.22282108252</v>
      </c>
      <c r="S1595" s="9">
        <f>Daten!K1595</f>
        <v>1334</v>
      </c>
      <c r="T1595" s="9">
        <f>Daten!L1595</f>
        <v>123130</v>
      </c>
      <c r="U1595" s="9">
        <f>Daten!M1595</f>
        <v>544233</v>
      </c>
      <c r="V1595" s="9">
        <f>Daten!N1595</f>
        <v>500</v>
      </c>
      <c r="W1595" s="9">
        <f>Daten!O1595</f>
        <v>500</v>
      </c>
      <c r="X1595" s="23">
        <f t="shared" si="626"/>
        <v>668697</v>
      </c>
      <c r="Y1595" s="9">
        <f t="shared" si="627"/>
        <v>595305.38782019971</v>
      </c>
      <c r="Z1595" s="21">
        <f t="shared" si="628"/>
        <v>73391.612179800286</v>
      </c>
      <c r="AA1595" s="27">
        <f t="shared" si="629"/>
        <v>-7339.1612179800286</v>
      </c>
      <c r="AB1595" s="32">
        <f t="shared" si="630"/>
        <v>4625.1874564009049</v>
      </c>
      <c r="AC1595" s="31">
        <f t="shared" si="631"/>
        <v>4625.1874564009049</v>
      </c>
      <c r="AG1595" s="26">
        <f t="shared" si="632"/>
        <v>21996.571495463453</v>
      </c>
      <c r="AH1595" s="26">
        <f t="shared" si="633"/>
        <v>-7339.1612179800286</v>
      </c>
      <c r="AI1595" s="26">
        <f t="shared" si="634"/>
        <v>14657.410277483425</v>
      </c>
      <c r="AJ1595" s="26">
        <f t="shared" si="635"/>
        <v>1</v>
      </c>
      <c r="AK1595" s="26">
        <f t="shared" si="636"/>
        <v>14657.410277483425</v>
      </c>
      <c r="AL1595" s="26">
        <f t="shared" ca="1" si="637"/>
        <v>35284</v>
      </c>
      <c r="AM1595" s="26">
        <f t="shared" ca="1" si="638"/>
        <v>61</v>
      </c>
      <c r="AN1595" s="26">
        <f ca="1">IF(AM1595=0,0,COUNTIF($AM$19:AM1595,C1595*10+1))</f>
        <v>80</v>
      </c>
      <c r="AO1595" s="21">
        <f t="shared" ca="1" si="639"/>
        <v>0</v>
      </c>
      <c r="AP1595" s="33">
        <f t="shared" ca="1" si="640"/>
        <v>35284</v>
      </c>
      <c r="AR1595" s="111">
        <v>15948</v>
      </c>
      <c r="AS1595" s="26"/>
    </row>
    <row r="1596" spans="1:45" x14ac:dyDescent="0.2">
      <c r="A1596" s="15" t="str">
        <f>Daten!A1596</f>
        <v>61621</v>
      </c>
      <c r="B1596" s="8" t="str">
        <f>Daten!B1596</f>
        <v>Sankt Martin am Wöllmißberg</v>
      </c>
      <c r="C1596" s="15">
        <f t="shared" si="616"/>
        <v>6</v>
      </c>
      <c r="D1596" s="10">
        <f>Daten!D1596</f>
        <v>0</v>
      </c>
      <c r="E1596" s="9">
        <f>Daten!E1596</f>
        <v>818</v>
      </c>
      <c r="F1596" s="9">
        <f>Daten!F1596</f>
        <v>800</v>
      </c>
      <c r="G1596" s="27">
        <f t="shared" si="617"/>
        <v>18</v>
      </c>
      <c r="H1596" s="29">
        <f t="shared" si="618"/>
        <v>2.2499999999999999E-2</v>
      </c>
      <c r="I1596" s="21">
        <f t="shared" si="619"/>
        <v>10.319363280200307</v>
      </c>
      <c r="J1596" s="21">
        <f t="shared" si="620"/>
        <v>7.6806367197996934</v>
      </c>
      <c r="K1596" s="27">
        <f t="shared" si="621"/>
        <v>-3840.3183598998467</v>
      </c>
      <c r="L1596" s="16">
        <f>Daten!G1596</f>
        <v>120</v>
      </c>
      <c r="M1596" s="16">
        <f>Daten!H1596</f>
        <v>523</v>
      </c>
      <c r="N1596" s="16">
        <f>Daten!I1596</f>
        <v>175</v>
      </c>
      <c r="O1596" s="28">
        <f t="shared" si="622"/>
        <v>0.56405353728489482</v>
      </c>
      <c r="P1596" s="16">
        <f t="shared" si="623"/>
        <v>289.22514576803832</v>
      </c>
      <c r="Q1596" s="21">
        <f t="shared" si="624"/>
        <v>5.7748542319616831</v>
      </c>
      <c r="R1596" s="27">
        <f t="shared" si="625"/>
        <v>1154.9708463923366</v>
      </c>
      <c r="S1596" s="9">
        <f>Daten!K1596</f>
        <v>11878</v>
      </c>
      <c r="T1596" s="9">
        <f>Daten!L1596</f>
        <v>27340</v>
      </c>
      <c r="U1596" s="9">
        <f>Daten!M1596</f>
        <v>21278</v>
      </c>
      <c r="V1596" s="9">
        <f>Daten!N1596</f>
        <v>500</v>
      </c>
      <c r="W1596" s="9">
        <f>Daten!O1596</f>
        <v>500</v>
      </c>
      <c r="X1596" s="23">
        <f t="shared" si="626"/>
        <v>60496</v>
      </c>
      <c r="Y1596" s="9">
        <f t="shared" si="627"/>
        <v>289340.34892271145</v>
      </c>
      <c r="Z1596" s="21">
        <f t="shared" si="628"/>
        <v>-228844.34892271145</v>
      </c>
      <c r="AA1596" s="27">
        <f t="shared" si="629"/>
        <v>22884.434892271147</v>
      </c>
      <c r="AB1596" s="32">
        <f t="shared" si="630"/>
        <v>20199.087378763637</v>
      </c>
      <c r="AC1596" s="31">
        <f t="shared" si="631"/>
        <v>20199.087378763637</v>
      </c>
      <c r="AG1596" s="26">
        <f t="shared" si="632"/>
        <v>-3840.3183598998467</v>
      </c>
      <c r="AH1596" s="26">
        <f t="shared" si="633"/>
        <v>22884.434892271147</v>
      </c>
      <c r="AI1596" s="26">
        <f t="shared" si="634"/>
        <v>19044.116532371299</v>
      </c>
      <c r="AJ1596" s="26">
        <f t="shared" si="635"/>
        <v>1</v>
      </c>
      <c r="AK1596" s="26">
        <f t="shared" si="636"/>
        <v>19044.116532371299</v>
      </c>
      <c r="AL1596" s="26">
        <f t="shared" ca="1" si="637"/>
        <v>45844</v>
      </c>
      <c r="AM1596" s="26">
        <f t="shared" ca="1" si="638"/>
        <v>61</v>
      </c>
      <c r="AN1596" s="26">
        <f ca="1">IF(AM1596=0,0,COUNTIF($AM$19:AM1596,C1596*10+1))</f>
        <v>81</v>
      </c>
      <c r="AO1596" s="21">
        <f t="shared" ca="1" si="639"/>
        <v>0</v>
      </c>
      <c r="AP1596" s="33">
        <f t="shared" ca="1" si="640"/>
        <v>45844</v>
      </c>
      <c r="AR1596" s="111">
        <v>20721</v>
      </c>
      <c r="AS1596" s="26"/>
    </row>
    <row r="1597" spans="1:45" x14ac:dyDescent="0.2">
      <c r="A1597" s="15" t="str">
        <f>Daten!A1597</f>
        <v>61624</v>
      </c>
      <c r="B1597" s="8" t="str">
        <f>Daten!B1597</f>
        <v>Stallhofen</v>
      </c>
      <c r="C1597" s="15">
        <f t="shared" si="616"/>
        <v>6</v>
      </c>
      <c r="D1597" s="10">
        <f>Daten!D1597</f>
        <v>0</v>
      </c>
      <c r="E1597" s="9">
        <f>Daten!E1597</f>
        <v>3151</v>
      </c>
      <c r="F1597" s="9">
        <f>Daten!F1597</f>
        <v>3115</v>
      </c>
      <c r="G1597" s="27">
        <f t="shared" si="617"/>
        <v>36</v>
      </c>
      <c r="H1597" s="29">
        <f t="shared" si="618"/>
        <v>1.1556982343499198E-2</v>
      </c>
      <c r="I1597" s="21">
        <f t="shared" si="619"/>
        <v>40.181020772279943</v>
      </c>
      <c r="J1597" s="21">
        <f t="shared" si="620"/>
        <v>-4.1810207722799433</v>
      </c>
      <c r="K1597" s="27">
        <f t="shared" si="621"/>
        <v>2090.5103861399716</v>
      </c>
      <c r="L1597" s="16">
        <f>Daten!G1597</f>
        <v>459</v>
      </c>
      <c r="M1597" s="16">
        <f>Daten!H1597</f>
        <v>2071</v>
      </c>
      <c r="N1597" s="16">
        <f>Daten!I1597</f>
        <v>621</v>
      </c>
      <c r="O1597" s="28">
        <f t="shared" si="622"/>
        <v>0.52148720424915496</v>
      </c>
      <c r="P1597" s="16">
        <f t="shared" si="623"/>
        <v>1145.2873363013525</v>
      </c>
      <c r="Q1597" s="21">
        <f t="shared" si="624"/>
        <v>-65.287336301352525</v>
      </c>
      <c r="R1597" s="27">
        <f t="shared" si="625"/>
        <v>-13057.467260270505</v>
      </c>
      <c r="S1597" s="9">
        <f>Daten!K1597</f>
        <v>13854</v>
      </c>
      <c r="T1597" s="9">
        <f>Daten!L1597</f>
        <v>118770</v>
      </c>
      <c r="U1597" s="9">
        <f>Daten!M1597</f>
        <v>412979</v>
      </c>
      <c r="V1597" s="9">
        <f>Daten!N1597</f>
        <v>500</v>
      </c>
      <c r="W1597" s="9">
        <f>Daten!O1597</f>
        <v>500</v>
      </c>
      <c r="X1597" s="23">
        <f t="shared" si="626"/>
        <v>545603</v>
      </c>
      <c r="Y1597" s="9">
        <f t="shared" si="627"/>
        <v>1114561.6619259948</v>
      </c>
      <c r="Z1597" s="21">
        <f t="shared" si="628"/>
        <v>-568958.66192599479</v>
      </c>
      <c r="AA1597" s="27">
        <f t="shared" si="629"/>
        <v>56895.866192599482</v>
      </c>
      <c r="AB1597" s="32">
        <f t="shared" si="630"/>
        <v>45928.909318468948</v>
      </c>
      <c r="AC1597" s="31">
        <f t="shared" si="631"/>
        <v>45928.909318468948</v>
      </c>
      <c r="AG1597" s="26">
        <f t="shared" si="632"/>
        <v>2090.5103861399716</v>
      </c>
      <c r="AH1597" s="26">
        <f t="shared" si="633"/>
        <v>56895.866192599482</v>
      </c>
      <c r="AI1597" s="26">
        <f t="shared" si="634"/>
        <v>58986.376578739451</v>
      </c>
      <c r="AJ1597" s="26">
        <f t="shared" si="635"/>
        <v>1</v>
      </c>
      <c r="AK1597" s="26">
        <f t="shared" si="636"/>
        <v>58986.376578739451</v>
      </c>
      <c r="AL1597" s="26">
        <f t="shared" ca="1" si="637"/>
        <v>141996</v>
      </c>
      <c r="AM1597" s="26">
        <f t="shared" ca="1" si="638"/>
        <v>61</v>
      </c>
      <c r="AN1597" s="26">
        <f ca="1">IF(AM1597=0,0,COUNTIF($AM$19:AM1597,C1597*10+1))</f>
        <v>82</v>
      </c>
      <c r="AO1597" s="21">
        <f t="shared" ca="1" si="639"/>
        <v>0</v>
      </c>
      <c r="AP1597" s="33">
        <f t="shared" ca="1" si="640"/>
        <v>141996</v>
      </c>
      <c r="AR1597" s="111">
        <v>64182</v>
      </c>
      <c r="AS1597" s="26"/>
    </row>
    <row r="1598" spans="1:45" x14ac:dyDescent="0.2">
      <c r="A1598" s="15" t="str">
        <f>Daten!A1598</f>
        <v>61625</v>
      </c>
      <c r="B1598" s="8" t="str">
        <f>Daten!B1598</f>
        <v>Voitsberg</v>
      </c>
      <c r="C1598" s="15">
        <f t="shared" si="616"/>
        <v>6</v>
      </c>
      <c r="D1598" s="10">
        <f>Daten!D1598</f>
        <v>0</v>
      </c>
      <c r="E1598" s="9">
        <f>Daten!E1598</f>
        <v>9429</v>
      </c>
      <c r="F1598" s="9">
        <f>Daten!F1598</f>
        <v>9483</v>
      </c>
      <c r="G1598" s="27">
        <f t="shared" si="617"/>
        <v>-54</v>
      </c>
      <c r="H1598" s="29">
        <f t="shared" si="618"/>
        <v>-5.6944005061689337E-3</v>
      </c>
      <c r="I1598" s="21">
        <f t="shared" si="619"/>
        <v>122.32315248267439</v>
      </c>
      <c r="J1598" s="21">
        <f t="shared" si="620"/>
        <v>-176.3231524826744</v>
      </c>
      <c r="K1598" s="27">
        <f t="shared" si="621"/>
        <v>88161.576241337199</v>
      </c>
      <c r="L1598" s="16">
        <f>Daten!G1598</f>
        <v>1097</v>
      </c>
      <c r="M1598" s="16">
        <f>Daten!H1598</f>
        <v>6068</v>
      </c>
      <c r="N1598" s="16">
        <f>Daten!I1598</f>
        <v>2264</v>
      </c>
      <c r="O1598" s="28">
        <f t="shared" si="622"/>
        <v>0.5538892551087673</v>
      </c>
      <c r="P1598" s="16">
        <f t="shared" si="623"/>
        <v>3355.675305010433</v>
      </c>
      <c r="Q1598" s="21">
        <f t="shared" si="624"/>
        <v>5.3246949895669786</v>
      </c>
      <c r="R1598" s="27">
        <f t="shared" si="625"/>
        <v>1064.9389979133957</v>
      </c>
      <c r="S1598" s="9">
        <f>Daten!K1598</f>
        <v>8435</v>
      </c>
      <c r="T1598" s="9">
        <f>Daten!L1598</f>
        <v>586601</v>
      </c>
      <c r="U1598" s="9">
        <f>Daten!M1598</f>
        <v>3378086</v>
      </c>
      <c r="V1598" s="9">
        <f>Daten!N1598</f>
        <v>500</v>
      </c>
      <c r="W1598" s="9">
        <f>Daten!O1598</f>
        <v>500</v>
      </c>
      <c r="X1598" s="23">
        <f t="shared" si="626"/>
        <v>3973122</v>
      </c>
      <c r="Y1598" s="9">
        <f t="shared" si="627"/>
        <v>3335195.7823866094</v>
      </c>
      <c r="Z1598" s="21">
        <f t="shared" si="628"/>
        <v>637926.21761339065</v>
      </c>
      <c r="AA1598" s="27">
        <f t="shared" si="629"/>
        <v>-63792.621761339069</v>
      </c>
      <c r="AB1598" s="32">
        <f t="shared" si="630"/>
        <v>25433.89347791153</v>
      </c>
      <c r="AC1598" s="31">
        <f t="shared" si="631"/>
        <v>25433.89347791153</v>
      </c>
      <c r="AG1598" s="26">
        <f t="shared" si="632"/>
        <v>88161.576241337199</v>
      </c>
      <c r="AH1598" s="26">
        <f t="shared" si="633"/>
        <v>-63792.621761339069</v>
      </c>
      <c r="AI1598" s="26">
        <f t="shared" si="634"/>
        <v>24368.95447999813</v>
      </c>
      <c r="AJ1598" s="26">
        <f t="shared" si="635"/>
        <v>1</v>
      </c>
      <c r="AK1598" s="26">
        <f t="shared" si="636"/>
        <v>0</v>
      </c>
      <c r="AL1598" s="26">
        <f t="shared" ca="1" si="637"/>
        <v>0</v>
      </c>
      <c r="AM1598" s="26">
        <f t="shared" ca="1" si="638"/>
        <v>0</v>
      </c>
      <c r="AN1598" s="26">
        <f ca="1">IF(AM1598=0,0,COUNTIF($AM$19:AM1598,C1598*10+1))</f>
        <v>0</v>
      </c>
      <c r="AO1598" s="21">
        <f t="shared" ca="1" si="639"/>
        <v>0</v>
      </c>
      <c r="AP1598" s="33">
        <f t="shared" ca="1" si="640"/>
        <v>0</v>
      </c>
      <c r="AR1598" s="111">
        <v>0</v>
      </c>
      <c r="AS1598" s="26"/>
    </row>
    <row r="1599" spans="1:45" x14ac:dyDescent="0.2">
      <c r="A1599" s="15" t="str">
        <f>Daten!A1599</f>
        <v>61626</v>
      </c>
      <c r="B1599" s="8" t="str">
        <f>Daten!B1599</f>
        <v>Bärnbach</v>
      </c>
      <c r="C1599" s="15">
        <f t="shared" si="616"/>
        <v>6</v>
      </c>
      <c r="D1599" s="10">
        <f>Daten!D1599</f>
        <v>0</v>
      </c>
      <c r="E1599" s="9">
        <f>Daten!E1599</f>
        <v>5657</v>
      </c>
      <c r="F1599" s="9">
        <f>Daten!F1599</f>
        <v>5654</v>
      </c>
      <c r="G1599" s="27">
        <f t="shared" si="617"/>
        <v>3</v>
      </c>
      <c r="H1599" s="29">
        <f t="shared" si="618"/>
        <v>5.3059780686239835E-4</v>
      </c>
      <c r="I1599" s="21">
        <f t="shared" si="619"/>
        <v>72.932099982815672</v>
      </c>
      <c r="J1599" s="21">
        <f t="shared" si="620"/>
        <v>-69.932099982815672</v>
      </c>
      <c r="K1599" s="27">
        <f t="shared" si="621"/>
        <v>34966.049991407839</v>
      </c>
      <c r="L1599" s="16">
        <f>Daten!G1599</f>
        <v>744</v>
      </c>
      <c r="M1599" s="16">
        <f>Daten!H1599</f>
        <v>3625</v>
      </c>
      <c r="N1599" s="16">
        <f>Daten!I1599</f>
        <v>1288</v>
      </c>
      <c r="O1599" s="28">
        <f t="shared" si="622"/>
        <v>0.56055172413793108</v>
      </c>
      <c r="P1599" s="16">
        <f t="shared" si="623"/>
        <v>2004.6675973406097</v>
      </c>
      <c r="Q1599" s="21">
        <f t="shared" si="624"/>
        <v>27.332402659390254</v>
      </c>
      <c r="R1599" s="27">
        <f t="shared" si="625"/>
        <v>5466.4805318780509</v>
      </c>
      <c r="S1599" s="9">
        <f>Daten!K1599</f>
        <v>9870</v>
      </c>
      <c r="T1599" s="9">
        <f>Daten!L1599</f>
        <v>327670</v>
      </c>
      <c r="U1599" s="9">
        <f>Daten!M1599</f>
        <v>1356877</v>
      </c>
      <c r="V1599" s="9">
        <f>Daten!N1599</f>
        <v>500</v>
      </c>
      <c r="W1599" s="9">
        <f>Daten!O1599</f>
        <v>500</v>
      </c>
      <c r="X1599" s="23">
        <f t="shared" si="626"/>
        <v>1694417</v>
      </c>
      <c r="Y1599" s="9">
        <f t="shared" si="627"/>
        <v>2000975.9827087759</v>
      </c>
      <c r="Z1599" s="21">
        <f t="shared" si="628"/>
        <v>-306558.9827087759</v>
      </c>
      <c r="AA1599" s="27">
        <f t="shared" si="629"/>
        <v>30655.898270877591</v>
      </c>
      <c r="AB1599" s="32">
        <f t="shared" si="630"/>
        <v>71088.428794163483</v>
      </c>
      <c r="AC1599" s="31">
        <f t="shared" si="631"/>
        <v>71088.428794163483</v>
      </c>
      <c r="AG1599" s="26">
        <f t="shared" si="632"/>
        <v>34966.049991407839</v>
      </c>
      <c r="AH1599" s="26">
        <f t="shared" si="633"/>
        <v>30655.898270877591</v>
      </c>
      <c r="AI1599" s="26">
        <f t="shared" si="634"/>
        <v>65621.948262285427</v>
      </c>
      <c r="AJ1599" s="26">
        <f t="shared" si="635"/>
        <v>1</v>
      </c>
      <c r="AK1599" s="26">
        <f t="shared" si="636"/>
        <v>65621.948262285427</v>
      </c>
      <c r="AL1599" s="26">
        <f t="shared" ca="1" si="637"/>
        <v>157969</v>
      </c>
      <c r="AM1599" s="26">
        <f t="shared" ca="1" si="638"/>
        <v>61</v>
      </c>
      <c r="AN1599" s="26">
        <f ca="1">IF(AM1599=0,0,COUNTIF($AM$19:AM1599,C1599*10+1))</f>
        <v>83</v>
      </c>
      <c r="AO1599" s="21">
        <f t="shared" ca="1" si="639"/>
        <v>0</v>
      </c>
      <c r="AP1599" s="33">
        <f t="shared" ca="1" si="640"/>
        <v>157969</v>
      </c>
      <c r="AR1599" s="111">
        <v>71401</v>
      </c>
      <c r="AS1599" s="26"/>
    </row>
    <row r="1600" spans="1:45" x14ac:dyDescent="0.2">
      <c r="A1600" s="15" t="str">
        <f>Daten!A1600</f>
        <v>61627</v>
      </c>
      <c r="B1600" s="8" t="str">
        <f>Daten!B1600</f>
        <v>Edelschrott</v>
      </c>
      <c r="C1600" s="15">
        <f t="shared" si="616"/>
        <v>6</v>
      </c>
      <c r="D1600" s="10">
        <f>Daten!D1600</f>
        <v>0</v>
      </c>
      <c r="E1600" s="9">
        <f>Daten!E1600</f>
        <v>1713</v>
      </c>
      <c r="F1600" s="9">
        <f>Daten!F1600</f>
        <v>1780</v>
      </c>
      <c r="G1600" s="27">
        <f t="shared" si="617"/>
        <v>-67</v>
      </c>
      <c r="H1600" s="29">
        <f t="shared" si="618"/>
        <v>-3.7640449438202245E-2</v>
      </c>
      <c r="I1600" s="21">
        <f t="shared" si="619"/>
        <v>22.960583298445684</v>
      </c>
      <c r="J1600" s="21">
        <f t="shared" si="620"/>
        <v>-89.960583298445684</v>
      </c>
      <c r="K1600" s="27">
        <f t="shared" si="621"/>
        <v>44980.29164922284</v>
      </c>
      <c r="L1600" s="16">
        <f>Daten!G1600</f>
        <v>188</v>
      </c>
      <c r="M1600" s="16">
        <f>Daten!H1600</f>
        <v>1087</v>
      </c>
      <c r="N1600" s="16">
        <f>Daten!I1600</f>
        <v>438</v>
      </c>
      <c r="O1600" s="28">
        <f t="shared" si="622"/>
        <v>0.5758969641214351</v>
      </c>
      <c r="P1600" s="16">
        <f t="shared" si="623"/>
        <v>601.12377332668768</v>
      </c>
      <c r="Q1600" s="21">
        <f t="shared" si="624"/>
        <v>24.876226673312317</v>
      </c>
      <c r="R1600" s="27">
        <f t="shared" si="625"/>
        <v>4975.2453346624634</v>
      </c>
      <c r="S1600" s="9">
        <f>Daten!K1600</f>
        <v>38303</v>
      </c>
      <c r="T1600" s="9">
        <f>Daten!L1600</f>
        <v>84959</v>
      </c>
      <c r="U1600" s="9">
        <f>Daten!M1600</f>
        <v>109640</v>
      </c>
      <c r="V1600" s="9">
        <f>Daten!N1600</f>
        <v>500</v>
      </c>
      <c r="W1600" s="9">
        <f>Daten!O1600</f>
        <v>500</v>
      </c>
      <c r="X1600" s="23">
        <f t="shared" si="626"/>
        <v>232902</v>
      </c>
      <c r="Y1600" s="9">
        <f t="shared" si="627"/>
        <v>605916.89205941895</v>
      </c>
      <c r="Z1600" s="21">
        <f t="shared" si="628"/>
        <v>-373014.89205941895</v>
      </c>
      <c r="AA1600" s="27">
        <f t="shared" si="629"/>
        <v>37301.4892059419</v>
      </c>
      <c r="AB1600" s="32">
        <f t="shared" si="630"/>
        <v>87257.0261898272</v>
      </c>
      <c r="AC1600" s="31">
        <f t="shared" si="631"/>
        <v>87257.0261898272</v>
      </c>
      <c r="AG1600" s="26">
        <f t="shared" si="632"/>
        <v>44980.29164922284</v>
      </c>
      <c r="AH1600" s="26">
        <f t="shared" si="633"/>
        <v>37301.4892059419</v>
      </c>
      <c r="AI1600" s="26">
        <f t="shared" si="634"/>
        <v>82281.780855164747</v>
      </c>
      <c r="AJ1600" s="26">
        <f t="shared" si="635"/>
        <v>1</v>
      </c>
      <c r="AK1600" s="26">
        <f t="shared" si="636"/>
        <v>82281.780855164747</v>
      </c>
      <c r="AL1600" s="26">
        <f t="shared" ca="1" si="637"/>
        <v>198074</v>
      </c>
      <c r="AM1600" s="26">
        <f t="shared" ca="1" si="638"/>
        <v>61</v>
      </c>
      <c r="AN1600" s="26">
        <f ca="1">IF(AM1600=0,0,COUNTIF($AM$19:AM1600,C1600*10+1))</f>
        <v>84</v>
      </c>
      <c r="AO1600" s="21">
        <f t="shared" ca="1" si="639"/>
        <v>0</v>
      </c>
      <c r="AP1600" s="33">
        <f t="shared" ca="1" si="640"/>
        <v>198074</v>
      </c>
      <c r="AR1600" s="111">
        <v>89529</v>
      </c>
      <c r="AS1600" s="26"/>
    </row>
    <row r="1601" spans="1:45" x14ac:dyDescent="0.2">
      <c r="A1601" s="15" t="str">
        <f>Daten!A1601</f>
        <v>61628</v>
      </c>
      <c r="B1601" s="8" t="str">
        <f>Daten!B1601</f>
        <v>Geistthal-Södingberg</v>
      </c>
      <c r="C1601" s="15">
        <f t="shared" si="616"/>
        <v>6</v>
      </c>
      <c r="D1601" s="10">
        <f>Daten!D1601</f>
        <v>0</v>
      </c>
      <c r="E1601" s="9">
        <f>Daten!E1601</f>
        <v>1500</v>
      </c>
      <c r="F1601" s="9">
        <f>Daten!F1601</f>
        <v>1589</v>
      </c>
      <c r="G1601" s="27">
        <f t="shared" si="617"/>
        <v>-89</v>
      </c>
      <c r="H1601" s="29">
        <f t="shared" si="618"/>
        <v>-5.6010069225928258E-2</v>
      </c>
      <c r="I1601" s="21">
        <f t="shared" si="619"/>
        <v>20.496835315297858</v>
      </c>
      <c r="J1601" s="21">
        <f t="shared" si="620"/>
        <v>-109.49683531529786</v>
      </c>
      <c r="K1601" s="27">
        <f t="shared" si="621"/>
        <v>54748.417657648926</v>
      </c>
      <c r="L1601" s="16">
        <f>Daten!G1601</f>
        <v>174</v>
      </c>
      <c r="M1601" s="16">
        <f>Daten!H1601</f>
        <v>1010</v>
      </c>
      <c r="N1601" s="16">
        <f>Daten!I1601</f>
        <v>316</v>
      </c>
      <c r="O1601" s="28">
        <f t="shared" si="622"/>
        <v>0.48514851485148514</v>
      </c>
      <c r="P1601" s="16">
        <f t="shared" si="623"/>
        <v>558.5418685004181</v>
      </c>
      <c r="Q1601" s="21">
        <f t="shared" si="624"/>
        <v>-68.541868500418104</v>
      </c>
      <c r="R1601" s="27">
        <f t="shared" si="625"/>
        <v>-13708.373700083621</v>
      </c>
      <c r="S1601" s="9">
        <f>Daten!K1601</f>
        <v>18482</v>
      </c>
      <c r="T1601" s="9">
        <f>Daten!L1601</f>
        <v>48674</v>
      </c>
      <c r="U1601" s="9">
        <f>Daten!M1601</f>
        <v>33965</v>
      </c>
      <c r="V1601" s="9">
        <f>Daten!N1601</f>
        <v>500</v>
      </c>
      <c r="W1601" s="9">
        <f>Daten!O1601</f>
        <v>500</v>
      </c>
      <c r="X1601" s="23">
        <f t="shared" si="626"/>
        <v>101121</v>
      </c>
      <c r="Y1601" s="9">
        <f t="shared" si="627"/>
        <v>530575.21196096228</v>
      </c>
      <c r="Z1601" s="21">
        <f t="shared" si="628"/>
        <v>-429454.21196096228</v>
      </c>
      <c r="AA1601" s="27">
        <f t="shared" si="629"/>
        <v>42945.421196096228</v>
      </c>
      <c r="AB1601" s="32">
        <f t="shared" si="630"/>
        <v>83985.465153661527</v>
      </c>
      <c r="AC1601" s="31">
        <f t="shared" si="631"/>
        <v>83985.465153661527</v>
      </c>
      <c r="AG1601" s="26">
        <f t="shared" si="632"/>
        <v>54748.417657648926</v>
      </c>
      <c r="AH1601" s="26">
        <f t="shared" si="633"/>
        <v>42945.421196096228</v>
      </c>
      <c r="AI1601" s="26">
        <f t="shared" si="634"/>
        <v>97693.838853745154</v>
      </c>
      <c r="AJ1601" s="26">
        <f t="shared" si="635"/>
        <v>1</v>
      </c>
      <c r="AK1601" s="26">
        <f t="shared" si="636"/>
        <v>97693.838853745154</v>
      </c>
      <c r="AL1601" s="26">
        <f t="shared" ca="1" si="637"/>
        <v>235175</v>
      </c>
      <c r="AM1601" s="26">
        <f t="shared" ca="1" si="638"/>
        <v>61</v>
      </c>
      <c r="AN1601" s="26">
        <f ca="1">IF(AM1601=0,0,COUNTIF($AM$19:AM1601,C1601*10+1))</f>
        <v>85</v>
      </c>
      <c r="AO1601" s="21">
        <f t="shared" ca="1" si="639"/>
        <v>0</v>
      </c>
      <c r="AP1601" s="33">
        <f t="shared" ca="1" si="640"/>
        <v>235175</v>
      </c>
      <c r="AR1601" s="111">
        <v>106299</v>
      </c>
      <c r="AS1601" s="26"/>
    </row>
    <row r="1602" spans="1:45" x14ac:dyDescent="0.2">
      <c r="A1602" s="15" t="str">
        <f>Daten!A1602</f>
        <v>61629</v>
      </c>
      <c r="B1602" s="8" t="str">
        <f>Daten!B1602</f>
        <v>Hirschegg-Pack</v>
      </c>
      <c r="C1602" s="15">
        <f t="shared" si="616"/>
        <v>6</v>
      </c>
      <c r="D1602" s="10">
        <f>Daten!D1602</f>
        <v>0</v>
      </c>
      <c r="E1602" s="9">
        <f>Daten!E1602</f>
        <v>1011</v>
      </c>
      <c r="F1602" s="9">
        <f>Daten!F1602</f>
        <v>1053</v>
      </c>
      <c r="G1602" s="27">
        <f t="shared" si="617"/>
        <v>-42</v>
      </c>
      <c r="H1602" s="29">
        <f t="shared" si="618"/>
        <v>-3.9886039886039885E-2</v>
      </c>
      <c r="I1602" s="21">
        <f t="shared" si="619"/>
        <v>13.582861917563655</v>
      </c>
      <c r="J1602" s="21">
        <f t="shared" si="620"/>
        <v>-55.582861917563655</v>
      </c>
      <c r="K1602" s="27">
        <f t="shared" si="621"/>
        <v>27791.430958781828</v>
      </c>
      <c r="L1602" s="16">
        <f>Daten!G1602</f>
        <v>94</v>
      </c>
      <c r="M1602" s="16">
        <f>Daten!H1602</f>
        <v>642</v>
      </c>
      <c r="N1602" s="16">
        <f>Daten!I1602</f>
        <v>275</v>
      </c>
      <c r="O1602" s="28">
        <f t="shared" si="622"/>
        <v>0.57476635514018692</v>
      </c>
      <c r="P1602" s="16">
        <f t="shared" si="623"/>
        <v>355.03354413590938</v>
      </c>
      <c r="Q1602" s="21">
        <f t="shared" si="624"/>
        <v>13.966455864090619</v>
      </c>
      <c r="R1602" s="27">
        <f t="shared" si="625"/>
        <v>2793.2911728181239</v>
      </c>
      <c r="S1602" s="9">
        <f>Daten!K1602</f>
        <v>44061</v>
      </c>
      <c r="T1602" s="9">
        <f>Daten!L1602</f>
        <v>66918</v>
      </c>
      <c r="U1602" s="9">
        <f>Daten!M1602</f>
        <v>40356</v>
      </c>
      <c r="V1602" s="9">
        <f>Daten!N1602</f>
        <v>500</v>
      </c>
      <c r="W1602" s="9">
        <f>Daten!O1602</f>
        <v>500</v>
      </c>
      <c r="X1602" s="23">
        <f t="shared" si="626"/>
        <v>151335</v>
      </c>
      <c r="Y1602" s="9">
        <f t="shared" si="627"/>
        <v>357607.69286168861</v>
      </c>
      <c r="Z1602" s="21">
        <f t="shared" si="628"/>
        <v>-206272.69286168861</v>
      </c>
      <c r="AA1602" s="27">
        <f t="shared" si="629"/>
        <v>20627.269286168863</v>
      </c>
      <c r="AB1602" s="32">
        <f t="shared" si="630"/>
        <v>51211.991417768819</v>
      </c>
      <c r="AC1602" s="31">
        <f t="shared" si="631"/>
        <v>51211.991417768819</v>
      </c>
      <c r="AG1602" s="26">
        <f t="shared" si="632"/>
        <v>27791.430958781828</v>
      </c>
      <c r="AH1602" s="26">
        <f t="shared" si="633"/>
        <v>20627.269286168863</v>
      </c>
      <c r="AI1602" s="26">
        <f t="shared" si="634"/>
        <v>48418.700244950691</v>
      </c>
      <c r="AJ1602" s="26">
        <f t="shared" si="635"/>
        <v>1</v>
      </c>
      <c r="AK1602" s="26">
        <f t="shared" si="636"/>
        <v>48418.700244950691</v>
      </c>
      <c r="AL1602" s="26">
        <f t="shared" ca="1" si="637"/>
        <v>116557</v>
      </c>
      <c r="AM1602" s="26">
        <f t="shared" ca="1" si="638"/>
        <v>61</v>
      </c>
      <c r="AN1602" s="26">
        <f ca="1">IF(AM1602=0,0,COUNTIF($AM$19:AM1602,C1602*10+1))</f>
        <v>86</v>
      </c>
      <c r="AO1602" s="21">
        <f t="shared" ca="1" si="639"/>
        <v>0</v>
      </c>
      <c r="AP1602" s="33">
        <f t="shared" ca="1" si="640"/>
        <v>116557</v>
      </c>
      <c r="AR1602" s="111">
        <v>52684</v>
      </c>
      <c r="AS1602" s="26"/>
    </row>
    <row r="1603" spans="1:45" x14ac:dyDescent="0.2">
      <c r="A1603" s="15" t="str">
        <f>Daten!A1603</f>
        <v>61630</v>
      </c>
      <c r="B1603" s="8" t="str">
        <f>Daten!B1603</f>
        <v>Kainach bei Voitsberg</v>
      </c>
      <c r="C1603" s="15">
        <f t="shared" si="616"/>
        <v>6</v>
      </c>
      <c r="D1603" s="10">
        <f>Daten!D1603</f>
        <v>0</v>
      </c>
      <c r="E1603" s="9">
        <f>Daten!E1603</f>
        <v>1605</v>
      </c>
      <c r="F1603" s="9">
        <f>Daten!F1603</f>
        <v>1677</v>
      </c>
      <c r="G1603" s="27">
        <f t="shared" si="617"/>
        <v>-72</v>
      </c>
      <c r="H1603" s="29">
        <f t="shared" si="618"/>
        <v>-4.2933810375670838E-2</v>
      </c>
      <c r="I1603" s="21">
        <f t="shared" si="619"/>
        <v>21.631965276119892</v>
      </c>
      <c r="J1603" s="21">
        <f t="shared" si="620"/>
        <v>-93.631965276119899</v>
      </c>
      <c r="K1603" s="27">
        <f t="shared" si="621"/>
        <v>46815.982638059948</v>
      </c>
      <c r="L1603" s="16">
        <f>Daten!G1603</f>
        <v>210</v>
      </c>
      <c r="M1603" s="16">
        <f>Daten!H1603</f>
        <v>1042</v>
      </c>
      <c r="N1603" s="16">
        <f>Daten!I1603</f>
        <v>353</v>
      </c>
      <c r="O1603" s="28">
        <f t="shared" si="622"/>
        <v>0.54030710172744723</v>
      </c>
      <c r="P1603" s="16">
        <f t="shared" si="623"/>
        <v>576.23824453211455</v>
      </c>
      <c r="Q1603" s="21">
        <f t="shared" si="624"/>
        <v>-13.23824453211455</v>
      </c>
      <c r="R1603" s="27">
        <f t="shared" si="625"/>
        <v>-2647.6489064229099</v>
      </c>
      <c r="S1603" s="9">
        <f>Daten!K1603</f>
        <v>33140</v>
      </c>
      <c r="T1603" s="9">
        <f>Daten!L1603</f>
        <v>59788</v>
      </c>
      <c r="U1603" s="9">
        <f>Daten!M1603</f>
        <v>91018</v>
      </c>
      <c r="V1603" s="9">
        <f>Daten!N1603</f>
        <v>500</v>
      </c>
      <c r="W1603" s="9">
        <f>Daten!O1603</f>
        <v>500</v>
      </c>
      <c r="X1603" s="23">
        <f t="shared" si="626"/>
        <v>183946</v>
      </c>
      <c r="Y1603" s="9">
        <f t="shared" si="627"/>
        <v>567715.47679822973</v>
      </c>
      <c r="Z1603" s="21">
        <f t="shared" si="628"/>
        <v>-383769.47679822973</v>
      </c>
      <c r="AA1603" s="27">
        <f t="shared" si="629"/>
        <v>38376.947679822973</v>
      </c>
      <c r="AB1603" s="32">
        <f t="shared" si="630"/>
        <v>82545.281411460019</v>
      </c>
      <c r="AC1603" s="31">
        <f t="shared" si="631"/>
        <v>82545.281411460019</v>
      </c>
      <c r="AG1603" s="26">
        <f t="shared" si="632"/>
        <v>46815.982638059948</v>
      </c>
      <c r="AH1603" s="26">
        <f t="shared" si="633"/>
        <v>38376.947679822973</v>
      </c>
      <c r="AI1603" s="26">
        <f t="shared" si="634"/>
        <v>85192.930317882914</v>
      </c>
      <c r="AJ1603" s="26">
        <f t="shared" si="635"/>
        <v>1</v>
      </c>
      <c r="AK1603" s="26">
        <f t="shared" si="636"/>
        <v>85192.930317882914</v>
      </c>
      <c r="AL1603" s="26">
        <f t="shared" ca="1" si="637"/>
        <v>205082</v>
      </c>
      <c r="AM1603" s="26">
        <f t="shared" ca="1" si="638"/>
        <v>61</v>
      </c>
      <c r="AN1603" s="26">
        <f ca="1">IF(AM1603=0,0,COUNTIF($AM$19:AM1603,C1603*10+1))</f>
        <v>87</v>
      </c>
      <c r="AO1603" s="21">
        <f t="shared" ca="1" si="639"/>
        <v>0</v>
      </c>
      <c r="AP1603" s="33">
        <f t="shared" ca="1" si="640"/>
        <v>205082</v>
      </c>
      <c r="AR1603" s="111">
        <v>92697</v>
      </c>
      <c r="AS1603" s="26"/>
    </row>
    <row r="1604" spans="1:45" x14ac:dyDescent="0.2">
      <c r="A1604" s="15" t="str">
        <f>Daten!A1604</f>
        <v>61631</v>
      </c>
      <c r="B1604" s="8" t="str">
        <f>Daten!B1604</f>
        <v>Köflach</v>
      </c>
      <c r="C1604" s="15">
        <f t="shared" si="616"/>
        <v>6</v>
      </c>
      <c r="D1604" s="10">
        <f>Daten!D1604</f>
        <v>0</v>
      </c>
      <c r="E1604" s="9">
        <f>Daten!E1604</f>
        <v>9764</v>
      </c>
      <c r="F1604" s="9">
        <f>Daten!F1604</f>
        <v>10080</v>
      </c>
      <c r="G1604" s="27">
        <f t="shared" si="617"/>
        <v>-316</v>
      </c>
      <c r="H1604" s="29">
        <f t="shared" si="618"/>
        <v>-3.1349206349206349E-2</v>
      </c>
      <c r="I1604" s="21">
        <f t="shared" si="619"/>
        <v>130.02397733052388</v>
      </c>
      <c r="J1604" s="21">
        <f t="shared" si="620"/>
        <v>-446.02397733052385</v>
      </c>
      <c r="K1604" s="27">
        <f t="shared" si="621"/>
        <v>223011.98866526192</v>
      </c>
      <c r="L1604" s="16">
        <f>Daten!G1604</f>
        <v>1063</v>
      </c>
      <c r="M1604" s="16">
        <f>Daten!H1604</f>
        <v>6099</v>
      </c>
      <c r="N1604" s="16">
        <f>Daten!I1604</f>
        <v>2602</v>
      </c>
      <c r="O1604" s="28">
        <f t="shared" si="622"/>
        <v>0.60091818330873914</v>
      </c>
      <c r="P1604" s="16">
        <f t="shared" si="623"/>
        <v>3372.818669291139</v>
      </c>
      <c r="Q1604" s="21">
        <f t="shared" si="624"/>
        <v>292.18133070886097</v>
      </c>
      <c r="R1604" s="27">
        <f t="shared" si="625"/>
        <v>58436.266141772197</v>
      </c>
      <c r="S1604" s="9">
        <f>Daten!K1604</f>
        <v>14709</v>
      </c>
      <c r="T1604" s="9">
        <f>Daten!L1604</f>
        <v>619420</v>
      </c>
      <c r="U1604" s="9">
        <f>Daten!M1604</f>
        <v>3343362</v>
      </c>
      <c r="V1604" s="9">
        <f>Daten!N1604</f>
        <v>500</v>
      </c>
      <c r="W1604" s="9">
        <f>Daten!O1604</f>
        <v>500</v>
      </c>
      <c r="X1604" s="23">
        <f t="shared" si="626"/>
        <v>3977491</v>
      </c>
      <c r="Y1604" s="9">
        <f t="shared" si="627"/>
        <v>3453690.9130578907</v>
      </c>
      <c r="Z1604" s="21">
        <f t="shared" si="628"/>
        <v>523800.08694210928</v>
      </c>
      <c r="AA1604" s="27">
        <f t="shared" si="629"/>
        <v>-52380.008694210934</v>
      </c>
      <c r="AB1604" s="32">
        <f t="shared" si="630"/>
        <v>229068.24611282317</v>
      </c>
      <c r="AC1604" s="31">
        <f t="shared" si="631"/>
        <v>229068.24611282317</v>
      </c>
      <c r="AG1604" s="26">
        <f t="shared" si="632"/>
        <v>223011.98866526192</v>
      </c>
      <c r="AH1604" s="26">
        <f t="shared" si="633"/>
        <v>-52380.008694210934</v>
      </c>
      <c r="AI1604" s="26">
        <f t="shared" si="634"/>
        <v>170631.97997105098</v>
      </c>
      <c r="AJ1604" s="26">
        <f t="shared" si="635"/>
        <v>1</v>
      </c>
      <c r="AK1604" s="26">
        <f t="shared" si="636"/>
        <v>170631.97997105098</v>
      </c>
      <c r="AL1604" s="26">
        <f t="shared" ca="1" si="637"/>
        <v>410756</v>
      </c>
      <c r="AM1604" s="26">
        <f t="shared" ca="1" si="638"/>
        <v>61</v>
      </c>
      <c r="AN1604" s="26">
        <f ca="1">IF(AM1604=0,0,COUNTIF($AM$19:AM1604,C1604*10+1))</f>
        <v>88</v>
      </c>
      <c r="AO1604" s="21">
        <f t="shared" ca="1" si="639"/>
        <v>0</v>
      </c>
      <c r="AP1604" s="33">
        <f t="shared" ca="1" si="640"/>
        <v>410756</v>
      </c>
      <c r="AR1604" s="111">
        <v>185661</v>
      </c>
      <c r="AS1604" s="26"/>
    </row>
    <row r="1605" spans="1:45" x14ac:dyDescent="0.2">
      <c r="A1605" s="15" t="str">
        <f>Daten!A1605</f>
        <v>61632</v>
      </c>
      <c r="B1605" s="8" t="str">
        <f>Daten!B1605</f>
        <v>Maria Lankowitz</v>
      </c>
      <c r="C1605" s="15">
        <f t="shared" si="616"/>
        <v>6</v>
      </c>
      <c r="D1605" s="10">
        <f>Daten!D1605</f>
        <v>0</v>
      </c>
      <c r="E1605" s="9">
        <f>Daten!E1605</f>
        <v>2780</v>
      </c>
      <c r="F1605" s="9">
        <f>Daten!F1605</f>
        <v>2894</v>
      </c>
      <c r="G1605" s="27">
        <f t="shared" si="617"/>
        <v>-114</v>
      </c>
      <c r="H1605" s="29">
        <f t="shared" si="618"/>
        <v>-3.9391845196959228E-2</v>
      </c>
      <c r="I1605" s="21">
        <f t="shared" si="619"/>
        <v>37.33029666612461</v>
      </c>
      <c r="J1605" s="21">
        <f t="shared" si="620"/>
        <v>-151.33029666612461</v>
      </c>
      <c r="K1605" s="27">
        <f t="shared" si="621"/>
        <v>75665.148333062301</v>
      </c>
      <c r="L1605" s="16">
        <f>Daten!G1605</f>
        <v>308</v>
      </c>
      <c r="M1605" s="16">
        <f>Daten!H1605</f>
        <v>1795</v>
      </c>
      <c r="N1605" s="16">
        <f>Daten!I1605</f>
        <v>677</v>
      </c>
      <c r="O1605" s="28">
        <f t="shared" si="622"/>
        <v>0.54874651810584962</v>
      </c>
      <c r="P1605" s="16">
        <f t="shared" si="623"/>
        <v>992.65609302797088</v>
      </c>
      <c r="Q1605" s="21">
        <f t="shared" si="624"/>
        <v>-7.6560930279708828</v>
      </c>
      <c r="R1605" s="27">
        <f t="shared" si="625"/>
        <v>-1531.2186055941766</v>
      </c>
      <c r="S1605" s="9">
        <f>Daten!K1605</f>
        <v>37724</v>
      </c>
      <c r="T1605" s="9">
        <f>Daten!L1605</f>
        <v>146230</v>
      </c>
      <c r="U1605" s="9">
        <f>Daten!M1605</f>
        <v>217801</v>
      </c>
      <c r="V1605" s="9">
        <f>Daten!N1605</f>
        <v>500</v>
      </c>
      <c r="W1605" s="9">
        <f>Daten!O1605</f>
        <v>500</v>
      </c>
      <c r="X1605" s="23">
        <f t="shared" si="626"/>
        <v>401755</v>
      </c>
      <c r="Y1605" s="9">
        <f t="shared" si="627"/>
        <v>983332.72616765019</v>
      </c>
      <c r="Z1605" s="21">
        <f t="shared" si="628"/>
        <v>-581577.72616765019</v>
      </c>
      <c r="AA1605" s="27">
        <f t="shared" si="629"/>
        <v>58157.772616765025</v>
      </c>
      <c r="AB1605" s="32">
        <f t="shared" si="630"/>
        <v>132291.70234423317</v>
      </c>
      <c r="AC1605" s="31">
        <f t="shared" si="631"/>
        <v>132291.70234423317</v>
      </c>
      <c r="AG1605" s="26">
        <f t="shared" si="632"/>
        <v>75665.148333062301</v>
      </c>
      <c r="AH1605" s="26">
        <f t="shared" si="633"/>
        <v>58157.772616765025</v>
      </c>
      <c r="AI1605" s="26">
        <f t="shared" si="634"/>
        <v>133822.92094982733</v>
      </c>
      <c r="AJ1605" s="26">
        <f t="shared" si="635"/>
        <v>1</v>
      </c>
      <c r="AK1605" s="26">
        <f t="shared" si="636"/>
        <v>133822.92094982733</v>
      </c>
      <c r="AL1605" s="26">
        <f t="shared" ca="1" si="637"/>
        <v>322147</v>
      </c>
      <c r="AM1605" s="26">
        <f t="shared" ca="1" si="638"/>
        <v>61</v>
      </c>
      <c r="AN1605" s="26">
        <f ca="1">IF(AM1605=0,0,COUNTIF($AM$19:AM1605,C1605*10+1))</f>
        <v>89</v>
      </c>
      <c r="AO1605" s="21">
        <f t="shared" ca="1" si="639"/>
        <v>0</v>
      </c>
      <c r="AP1605" s="33">
        <f t="shared" ca="1" si="640"/>
        <v>322147</v>
      </c>
      <c r="AR1605" s="111">
        <v>145610</v>
      </c>
      <c r="AS1605" s="26"/>
    </row>
    <row r="1606" spans="1:45" x14ac:dyDescent="0.2">
      <c r="A1606" s="15" t="str">
        <f>Daten!A1606</f>
        <v>61633</v>
      </c>
      <c r="B1606" s="8" t="str">
        <f>Daten!B1606</f>
        <v>Söding-Sankt Johann</v>
      </c>
      <c r="C1606" s="15">
        <f t="shared" si="616"/>
        <v>6</v>
      </c>
      <c r="D1606" s="10">
        <f>Daten!D1606</f>
        <v>0</v>
      </c>
      <c r="E1606" s="9">
        <f>Daten!E1606</f>
        <v>4097</v>
      </c>
      <c r="F1606" s="9">
        <f>Daten!F1606</f>
        <v>4046</v>
      </c>
      <c r="G1606" s="27">
        <f t="shared" si="617"/>
        <v>51</v>
      </c>
      <c r="H1606" s="29">
        <f t="shared" si="618"/>
        <v>1.2605042016806723E-2</v>
      </c>
      <c r="I1606" s="21">
        <f t="shared" si="619"/>
        <v>52.190179789613055</v>
      </c>
      <c r="J1606" s="21">
        <f t="shared" si="620"/>
        <v>-1.1901797896130546</v>
      </c>
      <c r="K1606" s="27">
        <f t="shared" si="621"/>
        <v>595.08989480652735</v>
      </c>
      <c r="L1606" s="16">
        <f>Daten!G1606</f>
        <v>581</v>
      </c>
      <c r="M1606" s="16">
        <f>Daten!H1606</f>
        <v>2746</v>
      </c>
      <c r="N1606" s="16">
        <f>Daten!I1606</f>
        <v>770</v>
      </c>
      <c r="O1606" s="28">
        <f t="shared" si="622"/>
        <v>0.49198834668608887</v>
      </c>
      <c r="P1606" s="16">
        <f t="shared" si="623"/>
        <v>1518.5702682199487</v>
      </c>
      <c r="Q1606" s="21">
        <f t="shared" si="624"/>
        <v>-167.57026821994873</v>
      </c>
      <c r="R1606" s="27">
        <f t="shared" si="625"/>
        <v>-33514.053643989748</v>
      </c>
      <c r="S1606" s="9">
        <f>Daten!K1606</f>
        <v>7482</v>
      </c>
      <c r="T1606" s="9">
        <f>Daten!L1606</f>
        <v>164755</v>
      </c>
      <c r="U1606" s="9">
        <f>Daten!M1606</f>
        <v>964891</v>
      </c>
      <c r="V1606" s="9">
        <f>Daten!N1606</f>
        <v>500</v>
      </c>
      <c r="W1606" s="9">
        <f>Daten!O1606</f>
        <v>500</v>
      </c>
      <c r="X1606" s="23">
        <f t="shared" si="626"/>
        <v>1137128</v>
      </c>
      <c r="Y1606" s="9">
        <f t="shared" si="627"/>
        <v>1449177.7622693751</v>
      </c>
      <c r="Z1606" s="21">
        <f t="shared" si="628"/>
        <v>-312049.76226937515</v>
      </c>
      <c r="AA1606" s="27">
        <f t="shared" si="629"/>
        <v>31204.976226937517</v>
      </c>
      <c r="AB1606" s="32">
        <f t="shared" si="630"/>
        <v>-1713.9875222457013</v>
      </c>
      <c r="AC1606" s="31">
        <f t="shared" si="631"/>
        <v>0</v>
      </c>
      <c r="AG1606" s="26">
        <f t="shared" si="632"/>
        <v>0</v>
      </c>
      <c r="AH1606" s="26">
        <f t="shared" si="633"/>
        <v>0</v>
      </c>
      <c r="AI1606" s="26">
        <f t="shared" si="634"/>
        <v>0</v>
      </c>
      <c r="AJ1606" s="26">
        <f t="shared" si="635"/>
        <v>1</v>
      </c>
      <c r="AK1606" s="26">
        <f t="shared" si="636"/>
        <v>0</v>
      </c>
      <c r="AL1606" s="26">
        <f t="shared" ca="1" si="637"/>
        <v>0</v>
      </c>
      <c r="AM1606" s="26">
        <f t="shared" ca="1" si="638"/>
        <v>0</v>
      </c>
      <c r="AN1606" s="26">
        <f ca="1">IF(AM1606=0,0,COUNTIF($AM$19:AM1606,C1606*10+1))</f>
        <v>0</v>
      </c>
      <c r="AO1606" s="21">
        <f t="shared" ca="1" si="639"/>
        <v>0</v>
      </c>
      <c r="AP1606" s="33">
        <f t="shared" ca="1" si="640"/>
        <v>0</v>
      </c>
      <c r="AR1606" s="111">
        <v>0</v>
      </c>
      <c r="AS1606" s="26"/>
    </row>
    <row r="1607" spans="1:45" x14ac:dyDescent="0.2">
      <c r="A1607" s="15" t="str">
        <f>Daten!A1607</f>
        <v>61701</v>
      </c>
      <c r="B1607" s="8" t="str">
        <f>Daten!B1607</f>
        <v>Albersdorf-Prebuch</v>
      </c>
      <c r="C1607" s="15">
        <f t="shared" si="616"/>
        <v>6</v>
      </c>
      <c r="D1607" s="10">
        <f>Daten!D1607</f>
        <v>0</v>
      </c>
      <c r="E1607" s="9">
        <f>Daten!E1607</f>
        <v>2184</v>
      </c>
      <c r="F1607" s="9">
        <f>Daten!F1607</f>
        <v>2029</v>
      </c>
      <c r="G1607" s="27">
        <f t="shared" si="617"/>
        <v>155</v>
      </c>
      <c r="H1607" s="29">
        <f t="shared" si="618"/>
        <v>7.6392311483489406E-2</v>
      </c>
      <c r="I1607" s="21">
        <f t="shared" si="619"/>
        <v>26.172485119408027</v>
      </c>
      <c r="J1607" s="21">
        <f t="shared" si="620"/>
        <v>128.82751488059196</v>
      </c>
      <c r="K1607" s="27">
        <f t="shared" si="621"/>
        <v>-64413.75744029598</v>
      </c>
      <c r="L1607" s="16">
        <f>Daten!G1607</f>
        <v>368</v>
      </c>
      <c r="M1607" s="16">
        <f>Daten!H1607</f>
        <v>1478</v>
      </c>
      <c r="N1607" s="16">
        <f>Daten!I1607</f>
        <v>338</v>
      </c>
      <c r="O1607" s="28">
        <f t="shared" si="622"/>
        <v>0.47767253044654939</v>
      </c>
      <c r="P1607" s="16">
        <f t="shared" si="623"/>
        <v>817.3513679639783</v>
      </c>
      <c r="Q1607" s="21">
        <f t="shared" si="624"/>
        <v>-111.3513679639783</v>
      </c>
      <c r="R1607" s="27">
        <f t="shared" si="625"/>
        <v>-22270.27359279566</v>
      </c>
      <c r="S1607" s="9">
        <f>Daten!K1607</f>
        <v>13998</v>
      </c>
      <c r="T1607" s="9">
        <f>Daten!L1607</f>
        <v>188151</v>
      </c>
      <c r="U1607" s="9">
        <f>Daten!M1607</f>
        <v>2388048</v>
      </c>
      <c r="V1607" s="9">
        <f>Daten!N1607</f>
        <v>500</v>
      </c>
      <c r="W1607" s="9">
        <f>Daten!O1607</f>
        <v>500</v>
      </c>
      <c r="X1607" s="23">
        <f t="shared" si="626"/>
        <v>2590197</v>
      </c>
      <c r="Y1607" s="9">
        <f t="shared" si="627"/>
        <v>772517.50861516118</v>
      </c>
      <c r="Z1607" s="21">
        <f t="shared" si="628"/>
        <v>1817679.4913848387</v>
      </c>
      <c r="AA1607" s="27">
        <f t="shared" si="629"/>
        <v>-181767.94913848388</v>
      </c>
      <c r="AB1607" s="32">
        <f t="shared" si="630"/>
        <v>-268451.9801715755</v>
      </c>
      <c r="AC1607" s="31">
        <f t="shared" si="631"/>
        <v>0</v>
      </c>
      <c r="AG1607" s="26">
        <f t="shared" si="632"/>
        <v>0</v>
      </c>
      <c r="AH1607" s="26">
        <f t="shared" si="633"/>
        <v>0</v>
      </c>
      <c r="AI1607" s="26">
        <f t="shared" si="634"/>
        <v>0</v>
      </c>
      <c r="AJ1607" s="26">
        <f t="shared" si="635"/>
        <v>1</v>
      </c>
      <c r="AK1607" s="26">
        <f t="shared" si="636"/>
        <v>0</v>
      </c>
      <c r="AL1607" s="26">
        <f t="shared" ca="1" si="637"/>
        <v>0</v>
      </c>
      <c r="AM1607" s="26">
        <f t="shared" ca="1" si="638"/>
        <v>0</v>
      </c>
      <c r="AN1607" s="26">
        <f ca="1">IF(AM1607=0,0,COUNTIF($AM$19:AM1607,C1607*10+1))</f>
        <v>0</v>
      </c>
      <c r="AO1607" s="21">
        <f t="shared" ca="1" si="639"/>
        <v>0</v>
      </c>
      <c r="AP1607" s="33">
        <f t="shared" ca="1" si="640"/>
        <v>0</v>
      </c>
      <c r="AR1607" s="111">
        <v>0</v>
      </c>
      <c r="AS1607" s="26"/>
    </row>
    <row r="1608" spans="1:45" x14ac:dyDescent="0.2">
      <c r="A1608" s="15" t="str">
        <f>Daten!A1608</f>
        <v>61708</v>
      </c>
      <c r="B1608" s="8" t="str">
        <f>Daten!B1608</f>
        <v>Fischbach</v>
      </c>
      <c r="C1608" s="15">
        <f t="shared" si="616"/>
        <v>6</v>
      </c>
      <c r="D1608" s="10">
        <f>Daten!D1608</f>
        <v>0</v>
      </c>
      <c r="E1608" s="9">
        <f>Daten!E1608</f>
        <v>1521</v>
      </c>
      <c r="F1608" s="9">
        <f>Daten!F1608</f>
        <v>1506</v>
      </c>
      <c r="G1608" s="27">
        <f t="shared" si="617"/>
        <v>15</v>
      </c>
      <c r="H1608" s="29">
        <f t="shared" si="618"/>
        <v>9.9601593625498006E-3</v>
      </c>
      <c r="I1608" s="21">
        <f t="shared" si="619"/>
        <v>19.426201374977076</v>
      </c>
      <c r="J1608" s="21">
        <f t="shared" si="620"/>
        <v>-4.4262013749770759</v>
      </c>
      <c r="K1608" s="27">
        <f t="shared" si="621"/>
        <v>2213.1006874885379</v>
      </c>
      <c r="L1608" s="16">
        <f>Daten!G1608</f>
        <v>227</v>
      </c>
      <c r="M1608" s="16">
        <f>Daten!H1608</f>
        <v>957</v>
      </c>
      <c r="N1608" s="16">
        <f>Daten!I1608</f>
        <v>337</v>
      </c>
      <c r="O1608" s="28">
        <f t="shared" si="622"/>
        <v>0.58934169278996862</v>
      </c>
      <c r="P1608" s="16">
        <f t="shared" si="623"/>
        <v>529.23224569792092</v>
      </c>
      <c r="Q1608" s="21">
        <f t="shared" si="624"/>
        <v>34.767754302079084</v>
      </c>
      <c r="R1608" s="27">
        <f t="shared" si="625"/>
        <v>6953.5508604158167</v>
      </c>
      <c r="S1608" s="9">
        <f>Daten!K1608</f>
        <v>30600</v>
      </c>
      <c r="T1608" s="9">
        <f>Daten!L1608</f>
        <v>78135</v>
      </c>
      <c r="U1608" s="9">
        <f>Daten!M1608</f>
        <v>115570</v>
      </c>
      <c r="V1608" s="9">
        <f>Daten!N1608</f>
        <v>500</v>
      </c>
      <c r="W1608" s="9">
        <f>Daten!O1608</f>
        <v>500</v>
      </c>
      <c r="X1608" s="23">
        <f t="shared" si="626"/>
        <v>224305</v>
      </c>
      <c r="Y1608" s="9">
        <f t="shared" si="627"/>
        <v>538003.26492841577</v>
      </c>
      <c r="Z1608" s="21">
        <f t="shared" si="628"/>
        <v>-313698.26492841577</v>
      </c>
      <c r="AA1608" s="27">
        <f t="shared" si="629"/>
        <v>31369.826492841577</v>
      </c>
      <c r="AB1608" s="32">
        <f t="shared" si="630"/>
        <v>40536.478040745933</v>
      </c>
      <c r="AC1608" s="31">
        <f t="shared" si="631"/>
        <v>40536.478040745933</v>
      </c>
      <c r="AG1608" s="26">
        <f t="shared" si="632"/>
        <v>2213.1006874885379</v>
      </c>
      <c r="AH1608" s="26">
        <f t="shared" si="633"/>
        <v>31369.826492841577</v>
      </c>
      <c r="AI1608" s="26">
        <f t="shared" si="634"/>
        <v>33582.927180330116</v>
      </c>
      <c r="AJ1608" s="26">
        <f t="shared" si="635"/>
        <v>1</v>
      </c>
      <c r="AK1608" s="26">
        <f t="shared" si="636"/>
        <v>33582.927180330116</v>
      </c>
      <c r="AL1608" s="26">
        <f t="shared" ca="1" si="637"/>
        <v>80843</v>
      </c>
      <c r="AM1608" s="26">
        <f t="shared" ca="1" si="638"/>
        <v>61</v>
      </c>
      <c r="AN1608" s="26">
        <f ca="1">IF(AM1608=0,0,COUNTIF($AM$19:AM1608,C1608*10+1))</f>
        <v>90</v>
      </c>
      <c r="AO1608" s="21">
        <f t="shared" ca="1" si="639"/>
        <v>0</v>
      </c>
      <c r="AP1608" s="33">
        <f t="shared" ca="1" si="640"/>
        <v>80843</v>
      </c>
      <c r="AR1608" s="111">
        <v>36541</v>
      </c>
      <c r="AS1608" s="26"/>
    </row>
    <row r="1609" spans="1:45" x14ac:dyDescent="0.2">
      <c r="A1609" s="15" t="str">
        <f>Daten!A1609</f>
        <v>61710</v>
      </c>
      <c r="B1609" s="8" t="str">
        <f>Daten!B1609</f>
        <v>Floing</v>
      </c>
      <c r="C1609" s="15">
        <f t="shared" si="616"/>
        <v>6</v>
      </c>
      <c r="D1609" s="10">
        <f>Daten!D1609</f>
        <v>0</v>
      </c>
      <c r="E1609" s="9">
        <f>Daten!E1609</f>
        <v>1200</v>
      </c>
      <c r="F1609" s="9">
        <f>Daten!F1609</f>
        <v>1198</v>
      </c>
      <c r="G1609" s="27">
        <f t="shared" si="617"/>
        <v>2</v>
      </c>
      <c r="H1609" s="29">
        <f t="shared" si="618"/>
        <v>1.6694490818030051E-3</v>
      </c>
      <c r="I1609" s="21">
        <f t="shared" si="619"/>
        <v>15.453246512099959</v>
      </c>
      <c r="J1609" s="21">
        <f t="shared" si="620"/>
        <v>-13.453246512099959</v>
      </c>
      <c r="K1609" s="27">
        <f t="shared" si="621"/>
        <v>6726.6232560499793</v>
      </c>
      <c r="L1609" s="16">
        <f>Daten!G1609</f>
        <v>184</v>
      </c>
      <c r="M1609" s="16">
        <f>Daten!H1609</f>
        <v>776</v>
      </c>
      <c r="N1609" s="16">
        <f>Daten!I1609</f>
        <v>240</v>
      </c>
      <c r="O1609" s="28">
        <f t="shared" si="622"/>
        <v>0.54639175257731953</v>
      </c>
      <c r="P1609" s="16">
        <f t="shared" si="623"/>
        <v>429.13711876863812</v>
      </c>
      <c r="Q1609" s="21">
        <f t="shared" si="624"/>
        <v>-5.1371187686381177</v>
      </c>
      <c r="R1609" s="27">
        <f t="shared" si="625"/>
        <v>-1027.4237537276235</v>
      </c>
      <c r="S1609" s="9">
        <f>Daten!K1609</f>
        <v>5621</v>
      </c>
      <c r="T1609" s="9">
        <f>Daten!L1609</f>
        <v>46265</v>
      </c>
      <c r="U1609" s="9">
        <f>Daten!M1609</f>
        <v>86021</v>
      </c>
      <c r="V1609" s="9">
        <f>Daten!N1609</f>
        <v>500</v>
      </c>
      <c r="W1609" s="9">
        <f>Daten!O1609</f>
        <v>500</v>
      </c>
      <c r="X1609" s="23">
        <f t="shared" si="626"/>
        <v>137907</v>
      </c>
      <c r="Y1609" s="9">
        <f t="shared" si="627"/>
        <v>424460.16956876987</v>
      </c>
      <c r="Z1609" s="21">
        <f t="shared" si="628"/>
        <v>-286553.16956876987</v>
      </c>
      <c r="AA1609" s="27">
        <f t="shared" si="629"/>
        <v>28655.316956876988</v>
      </c>
      <c r="AB1609" s="32">
        <f t="shared" si="630"/>
        <v>34354.516459199345</v>
      </c>
      <c r="AC1609" s="31">
        <f t="shared" si="631"/>
        <v>34354.516459199345</v>
      </c>
      <c r="AG1609" s="26">
        <f t="shared" si="632"/>
        <v>6726.6232560499793</v>
      </c>
      <c r="AH1609" s="26">
        <f t="shared" si="633"/>
        <v>28655.316956876988</v>
      </c>
      <c r="AI1609" s="26">
        <f t="shared" si="634"/>
        <v>35381.940212926966</v>
      </c>
      <c r="AJ1609" s="26">
        <f t="shared" si="635"/>
        <v>1</v>
      </c>
      <c r="AK1609" s="26">
        <f t="shared" si="636"/>
        <v>35381.940212926966</v>
      </c>
      <c r="AL1609" s="26">
        <f t="shared" ca="1" si="637"/>
        <v>85174</v>
      </c>
      <c r="AM1609" s="26">
        <f t="shared" ca="1" si="638"/>
        <v>61</v>
      </c>
      <c r="AN1609" s="26">
        <f ca="1">IF(AM1609=0,0,COUNTIF($AM$19:AM1609,C1609*10+1))</f>
        <v>91</v>
      </c>
      <c r="AO1609" s="21">
        <f t="shared" ca="1" si="639"/>
        <v>0</v>
      </c>
      <c r="AP1609" s="33">
        <f t="shared" ca="1" si="640"/>
        <v>85174</v>
      </c>
      <c r="AR1609" s="111">
        <v>38499</v>
      </c>
      <c r="AS1609" s="26"/>
    </row>
    <row r="1610" spans="1:45" x14ac:dyDescent="0.2">
      <c r="A1610" s="15" t="str">
        <f>Daten!A1610</f>
        <v>61711</v>
      </c>
      <c r="B1610" s="8" t="str">
        <f>Daten!B1610</f>
        <v>Gasen</v>
      </c>
      <c r="C1610" s="15">
        <f t="shared" si="616"/>
        <v>6</v>
      </c>
      <c r="D1610" s="10">
        <f>Daten!D1610</f>
        <v>0</v>
      </c>
      <c r="E1610" s="9">
        <f>Daten!E1610</f>
        <v>896</v>
      </c>
      <c r="F1610" s="9">
        <f>Daten!F1610</f>
        <v>925</v>
      </c>
      <c r="G1610" s="27">
        <f t="shared" si="617"/>
        <v>-29</v>
      </c>
      <c r="H1610" s="29">
        <f t="shared" si="618"/>
        <v>-3.135135135135135E-2</v>
      </c>
      <c r="I1610" s="21">
        <f t="shared" si="619"/>
        <v>11.931763792731605</v>
      </c>
      <c r="J1610" s="21">
        <f t="shared" si="620"/>
        <v>-40.931763792731601</v>
      </c>
      <c r="K1610" s="27">
        <f t="shared" si="621"/>
        <v>20465.881896365801</v>
      </c>
      <c r="L1610" s="16">
        <f>Daten!G1610</f>
        <v>151</v>
      </c>
      <c r="M1610" s="16">
        <f>Daten!H1610</f>
        <v>565</v>
      </c>
      <c r="N1610" s="16">
        <f>Daten!I1610</f>
        <v>180</v>
      </c>
      <c r="O1610" s="28">
        <f t="shared" si="622"/>
        <v>0.58584070796460175</v>
      </c>
      <c r="P1610" s="16">
        <f t="shared" si="623"/>
        <v>312.45163930963986</v>
      </c>
      <c r="Q1610" s="21">
        <f t="shared" si="624"/>
        <v>18.548360690360141</v>
      </c>
      <c r="R1610" s="27">
        <f t="shared" si="625"/>
        <v>3709.6721380720282</v>
      </c>
      <c r="S1610" s="9">
        <f>Daten!K1610</f>
        <v>13203</v>
      </c>
      <c r="T1610" s="9">
        <f>Daten!L1610</f>
        <v>28221</v>
      </c>
      <c r="U1610" s="9">
        <f>Daten!M1610</f>
        <v>147615</v>
      </c>
      <c r="V1610" s="9">
        <f>Daten!N1610</f>
        <v>500</v>
      </c>
      <c r="W1610" s="9">
        <f>Daten!O1610</f>
        <v>500</v>
      </c>
      <c r="X1610" s="23">
        <f t="shared" si="626"/>
        <v>189039</v>
      </c>
      <c r="Y1610" s="9">
        <f t="shared" si="627"/>
        <v>316930.25994468149</v>
      </c>
      <c r="Z1610" s="21">
        <f t="shared" si="628"/>
        <v>-127891.25994468149</v>
      </c>
      <c r="AA1610" s="27">
        <f t="shared" si="629"/>
        <v>12789.12599446815</v>
      </c>
      <c r="AB1610" s="32">
        <f t="shared" si="630"/>
        <v>36964.680028905983</v>
      </c>
      <c r="AC1610" s="31">
        <f t="shared" si="631"/>
        <v>36964.680028905983</v>
      </c>
      <c r="AG1610" s="26">
        <f t="shared" si="632"/>
        <v>20465.881896365801</v>
      </c>
      <c r="AH1610" s="26">
        <f t="shared" si="633"/>
        <v>12789.12599446815</v>
      </c>
      <c r="AI1610" s="26">
        <f t="shared" si="634"/>
        <v>33255.007890833949</v>
      </c>
      <c r="AJ1610" s="26">
        <f t="shared" si="635"/>
        <v>1</v>
      </c>
      <c r="AK1610" s="26">
        <f t="shared" si="636"/>
        <v>33255.007890833949</v>
      </c>
      <c r="AL1610" s="26">
        <f t="shared" ca="1" si="637"/>
        <v>80054</v>
      </c>
      <c r="AM1610" s="26">
        <f t="shared" ca="1" si="638"/>
        <v>61</v>
      </c>
      <c r="AN1610" s="26">
        <f ca="1">IF(AM1610=0,0,COUNTIF($AM$19:AM1610,C1610*10+1))</f>
        <v>92</v>
      </c>
      <c r="AO1610" s="21">
        <f t="shared" ca="1" si="639"/>
        <v>0</v>
      </c>
      <c r="AP1610" s="33">
        <f t="shared" ca="1" si="640"/>
        <v>80054</v>
      </c>
      <c r="AR1610" s="111">
        <v>36184</v>
      </c>
      <c r="AS1610" s="26"/>
    </row>
    <row r="1611" spans="1:45" x14ac:dyDescent="0.2">
      <c r="A1611" s="15" t="str">
        <f>Daten!A1611</f>
        <v>61716</v>
      </c>
      <c r="B1611" s="8" t="str">
        <f>Daten!B1611</f>
        <v>Markt Hartmannsdorf</v>
      </c>
      <c r="C1611" s="15">
        <f t="shared" si="616"/>
        <v>6</v>
      </c>
      <c r="D1611" s="10">
        <f>Daten!D1611</f>
        <v>0</v>
      </c>
      <c r="E1611" s="9">
        <f>Daten!E1611</f>
        <v>2943</v>
      </c>
      <c r="F1611" s="9">
        <f>Daten!F1611</f>
        <v>2985</v>
      </c>
      <c r="G1611" s="27">
        <f t="shared" si="617"/>
        <v>-42</v>
      </c>
      <c r="H1611" s="29">
        <f t="shared" si="618"/>
        <v>-1.407035175879397E-2</v>
      </c>
      <c r="I1611" s="21">
        <f t="shared" si="619"/>
        <v>38.504124239247396</v>
      </c>
      <c r="J1611" s="21">
        <f t="shared" si="620"/>
        <v>-80.504124239247403</v>
      </c>
      <c r="K1611" s="27">
        <f t="shared" si="621"/>
        <v>40252.062119623704</v>
      </c>
      <c r="L1611" s="16">
        <f>Daten!G1611</f>
        <v>447</v>
      </c>
      <c r="M1611" s="16">
        <f>Daten!H1611</f>
        <v>1950</v>
      </c>
      <c r="N1611" s="16">
        <f>Daten!I1611</f>
        <v>546</v>
      </c>
      <c r="O1611" s="28">
        <f t="shared" si="622"/>
        <v>0.50923076923076926</v>
      </c>
      <c r="P1611" s="16">
        <f t="shared" si="623"/>
        <v>1078.3729144315005</v>
      </c>
      <c r="Q1611" s="21">
        <f t="shared" si="624"/>
        <v>-85.372914431500476</v>
      </c>
      <c r="R1611" s="27">
        <f t="shared" si="625"/>
        <v>-17074.582886300093</v>
      </c>
      <c r="S1611" s="9">
        <f>Daten!K1611</f>
        <v>15396</v>
      </c>
      <c r="T1611" s="9">
        <f>Daten!L1611</f>
        <v>123763</v>
      </c>
      <c r="U1611" s="9">
        <f>Daten!M1611</f>
        <v>428623</v>
      </c>
      <c r="V1611" s="9">
        <f>Daten!N1611</f>
        <v>500</v>
      </c>
      <c r="W1611" s="9">
        <f>Daten!O1611</f>
        <v>500</v>
      </c>
      <c r="X1611" s="23">
        <f t="shared" si="626"/>
        <v>567782</v>
      </c>
      <c r="Y1611" s="9">
        <f t="shared" si="627"/>
        <v>1040988.5658674081</v>
      </c>
      <c r="Z1611" s="21">
        <f t="shared" si="628"/>
        <v>-473206.56586740806</v>
      </c>
      <c r="AA1611" s="27">
        <f t="shared" si="629"/>
        <v>47320.656586740806</v>
      </c>
      <c r="AB1611" s="32">
        <f t="shared" si="630"/>
        <v>70498.135820064417</v>
      </c>
      <c r="AC1611" s="31">
        <f t="shared" si="631"/>
        <v>70498.135820064417</v>
      </c>
      <c r="AG1611" s="26">
        <f t="shared" si="632"/>
        <v>40252.062119623704</v>
      </c>
      <c r="AH1611" s="26">
        <f t="shared" si="633"/>
        <v>47320.656586740806</v>
      </c>
      <c r="AI1611" s="26">
        <f t="shared" si="634"/>
        <v>87572.718706364511</v>
      </c>
      <c r="AJ1611" s="26">
        <f t="shared" si="635"/>
        <v>1</v>
      </c>
      <c r="AK1611" s="26">
        <f t="shared" si="636"/>
        <v>87572.718706364511</v>
      </c>
      <c r="AL1611" s="26">
        <f t="shared" ca="1" si="637"/>
        <v>210811</v>
      </c>
      <c r="AM1611" s="26">
        <f t="shared" ca="1" si="638"/>
        <v>61</v>
      </c>
      <c r="AN1611" s="26">
        <f ca="1">IF(AM1611=0,0,COUNTIF($AM$19:AM1611,C1611*10+1))</f>
        <v>93</v>
      </c>
      <c r="AO1611" s="21">
        <f t="shared" ca="1" si="639"/>
        <v>0</v>
      </c>
      <c r="AP1611" s="33">
        <f t="shared" ca="1" si="640"/>
        <v>210811</v>
      </c>
      <c r="AR1611" s="111">
        <v>95286</v>
      </c>
      <c r="AS1611" s="26"/>
    </row>
    <row r="1612" spans="1:45" x14ac:dyDescent="0.2">
      <c r="A1612" s="15" t="str">
        <f>Daten!A1612</f>
        <v>61719</v>
      </c>
      <c r="B1612" s="8" t="str">
        <f>Daten!B1612</f>
        <v>Hofstätten an der Raab</v>
      </c>
      <c r="C1612" s="15">
        <f t="shared" si="616"/>
        <v>6</v>
      </c>
      <c r="D1612" s="10">
        <f>Daten!D1612</f>
        <v>0</v>
      </c>
      <c r="E1612" s="9">
        <f>Daten!E1612</f>
        <v>2329</v>
      </c>
      <c r="F1612" s="9">
        <f>Daten!F1612</f>
        <v>2180</v>
      </c>
      <c r="G1612" s="27">
        <f t="shared" si="617"/>
        <v>149</v>
      </c>
      <c r="H1612" s="29">
        <f t="shared" si="618"/>
        <v>6.8348623853211013E-2</v>
      </c>
      <c r="I1612" s="21">
        <f t="shared" si="619"/>
        <v>28.120264938545837</v>
      </c>
      <c r="J1612" s="21">
        <f t="shared" si="620"/>
        <v>120.87973506145417</v>
      </c>
      <c r="K1612" s="27">
        <f t="shared" si="621"/>
        <v>-60439.867530727082</v>
      </c>
      <c r="L1612" s="16">
        <f>Daten!G1612</f>
        <v>365</v>
      </c>
      <c r="M1612" s="16">
        <f>Daten!H1612</f>
        <v>1592</v>
      </c>
      <c r="N1612" s="16">
        <f>Daten!I1612</f>
        <v>372</v>
      </c>
      <c r="O1612" s="28">
        <f t="shared" si="622"/>
        <v>0.4629396984924623</v>
      </c>
      <c r="P1612" s="16">
        <f t="shared" si="623"/>
        <v>880.39470757689674</v>
      </c>
      <c r="Q1612" s="21">
        <f t="shared" si="624"/>
        <v>-143.39470757689674</v>
      </c>
      <c r="R1612" s="27">
        <f t="shared" si="625"/>
        <v>-28678.941515379345</v>
      </c>
      <c r="S1612" s="9">
        <f>Daten!K1612</f>
        <v>7061</v>
      </c>
      <c r="T1612" s="9">
        <f>Daten!L1612</f>
        <v>130803</v>
      </c>
      <c r="U1612" s="9">
        <f>Daten!M1612</f>
        <v>1165041</v>
      </c>
      <c r="V1612" s="9">
        <f>Daten!N1612</f>
        <v>500</v>
      </c>
      <c r="W1612" s="9">
        <f>Daten!O1612</f>
        <v>500</v>
      </c>
      <c r="X1612" s="23">
        <f t="shared" si="626"/>
        <v>1302905</v>
      </c>
      <c r="Y1612" s="9">
        <f t="shared" si="627"/>
        <v>823806.44577138755</v>
      </c>
      <c r="Z1612" s="21">
        <f t="shared" si="628"/>
        <v>479098.55422861245</v>
      </c>
      <c r="AA1612" s="27">
        <f t="shared" si="629"/>
        <v>-47909.855422861248</v>
      </c>
      <c r="AB1612" s="32">
        <f t="shared" si="630"/>
        <v>-137028.66446896768</v>
      </c>
      <c r="AC1612" s="31">
        <f t="shared" si="631"/>
        <v>0</v>
      </c>
      <c r="AG1612" s="26">
        <f t="shared" si="632"/>
        <v>0</v>
      </c>
      <c r="AH1612" s="26">
        <f t="shared" si="633"/>
        <v>0</v>
      </c>
      <c r="AI1612" s="26">
        <f t="shared" si="634"/>
        <v>0</v>
      </c>
      <c r="AJ1612" s="26">
        <f t="shared" si="635"/>
        <v>1</v>
      </c>
      <c r="AK1612" s="26">
        <f t="shared" si="636"/>
        <v>0</v>
      </c>
      <c r="AL1612" s="26">
        <f t="shared" ca="1" si="637"/>
        <v>0</v>
      </c>
      <c r="AM1612" s="26">
        <f t="shared" ca="1" si="638"/>
        <v>0</v>
      </c>
      <c r="AN1612" s="26">
        <f ca="1">IF(AM1612=0,0,COUNTIF($AM$19:AM1612,C1612*10+1))</f>
        <v>0</v>
      </c>
      <c r="AO1612" s="21">
        <f t="shared" ca="1" si="639"/>
        <v>0</v>
      </c>
      <c r="AP1612" s="33">
        <f t="shared" ca="1" si="640"/>
        <v>0</v>
      </c>
      <c r="AR1612" s="111">
        <v>0</v>
      </c>
      <c r="AS1612" s="26"/>
    </row>
    <row r="1613" spans="1:45" x14ac:dyDescent="0.2">
      <c r="A1613" s="15" t="str">
        <f>Daten!A1613</f>
        <v>61727</v>
      </c>
      <c r="B1613" s="8" t="str">
        <f>Daten!B1613</f>
        <v>Ludersdorf-Wilfersdorf</v>
      </c>
      <c r="C1613" s="15">
        <f t="shared" si="616"/>
        <v>6</v>
      </c>
      <c r="D1613" s="10">
        <f>Daten!D1613</f>
        <v>0</v>
      </c>
      <c r="E1613" s="9">
        <f>Daten!E1613</f>
        <v>2462</v>
      </c>
      <c r="F1613" s="9">
        <f>Daten!F1613</f>
        <v>2257</v>
      </c>
      <c r="G1613" s="27">
        <f t="shared" si="617"/>
        <v>205</v>
      </c>
      <c r="H1613" s="29">
        <f t="shared" si="618"/>
        <v>9.082853345148427E-2</v>
      </c>
      <c r="I1613" s="21">
        <f t="shared" si="619"/>
        <v>29.113503654265116</v>
      </c>
      <c r="J1613" s="21">
        <f t="shared" si="620"/>
        <v>175.88649634573488</v>
      </c>
      <c r="K1613" s="27">
        <f t="shared" si="621"/>
        <v>-87943.248172867447</v>
      </c>
      <c r="L1613" s="16">
        <f>Daten!G1613</f>
        <v>389</v>
      </c>
      <c r="M1613" s="16">
        <f>Daten!H1613</f>
        <v>1726</v>
      </c>
      <c r="N1613" s="16">
        <f>Daten!I1613</f>
        <v>347</v>
      </c>
      <c r="O1613" s="28">
        <f t="shared" si="622"/>
        <v>0.42641946697566629</v>
      </c>
      <c r="P1613" s="16">
        <f t="shared" si="623"/>
        <v>954.49828220962547</v>
      </c>
      <c r="Q1613" s="21">
        <f t="shared" si="624"/>
        <v>-218.49828220962547</v>
      </c>
      <c r="R1613" s="27">
        <f t="shared" si="625"/>
        <v>-43699.656441925094</v>
      </c>
      <c r="S1613" s="9">
        <f>Daten!K1613</f>
        <v>5439</v>
      </c>
      <c r="T1613" s="9">
        <f>Daten!L1613</f>
        <v>148739</v>
      </c>
      <c r="U1613" s="9">
        <f>Daten!M1613</f>
        <v>754898</v>
      </c>
      <c r="V1613" s="9">
        <f>Daten!N1613</f>
        <v>500</v>
      </c>
      <c r="W1613" s="9">
        <f>Daten!O1613</f>
        <v>500</v>
      </c>
      <c r="X1613" s="23">
        <f t="shared" si="626"/>
        <v>909076</v>
      </c>
      <c r="Y1613" s="9">
        <f t="shared" si="627"/>
        <v>870850.78123192617</v>
      </c>
      <c r="Z1613" s="21">
        <f t="shared" si="628"/>
        <v>38225.218768073828</v>
      </c>
      <c r="AA1613" s="27">
        <f t="shared" si="629"/>
        <v>-3822.5218768073828</v>
      </c>
      <c r="AB1613" s="32">
        <f t="shared" si="630"/>
        <v>-135465.42649159994</v>
      </c>
      <c r="AC1613" s="31">
        <f t="shared" si="631"/>
        <v>0</v>
      </c>
      <c r="AG1613" s="26">
        <f t="shared" si="632"/>
        <v>0</v>
      </c>
      <c r="AH1613" s="26">
        <f t="shared" si="633"/>
        <v>0</v>
      </c>
      <c r="AI1613" s="26">
        <f t="shared" si="634"/>
        <v>0</v>
      </c>
      <c r="AJ1613" s="26">
        <f t="shared" si="635"/>
        <v>1</v>
      </c>
      <c r="AK1613" s="26">
        <f t="shared" si="636"/>
        <v>0</v>
      </c>
      <c r="AL1613" s="26">
        <f t="shared" ca="1" si="637"/>
        <v>0</v>
      </c>
      <c r="AM1613" s="26">
        <f t="shared" ca="1" si="638"/>
        <v>0</v>
      </c>
      <c r="AN1613" s="26">
        <f ca="1">IF(AM1613=0,0,COUNTIF($AM$19:AM1613,C1613*10+1))</f>
        <v>0</v>
      </c>
      <c r="AO1613" s="21">
        <f t="shared" ca="1" si="639"/>
        <v>0</v>
      </c>
      <c r="AP1613" s="33">
        <f t="shared" ca="1" si="640"/>
        <v>0</v>
      </c>
      <c r="AR1613" s="111">
        <v>0</v>
      </c>
      <c r="AS1613" s="26"/>
    </row>
    <row r="1614" spans="1:45" x14ac:dyDescent="0.2">
      <c r="A1614" s="15" t="str">
        <f>Daten!A1614</f>
        <v>61728</v>
      </c>
      <c r="B1614" s="8" t="str">
        <f>Daten!B1614</f>
        <v>Miesenbach bei Birkfeld</v>
      </c>
      <c r="C1614" s="15">
        <f t="shared" si="616"/>
        <v>6</v>
      </c>
      <c r="D1614" s="10">
        <f>Daten!D1614</f>
        <v>0</v>
      </c>
      <c r="E1614" s="9">
        <f>Daten!E1614</f>
        <v>678</v>
      </c>
      <c r="F1614" s="9">
        <f>Daten!F1614</f>
        <v>709</v>
      </c>
      <c r="G1614" s="27">
        <f t="shared" si="617"/>
        <v>-31</v>
      </c>
      <c r="H1614" s="29">
        <f t="shared" si="618"/>
        <v>-4.372355430183357E-2</v>
      </c>
      <c r="I1614" s="21">
        <f t="shared" si="619"/>
        <v>9.1455357070775225</v>
      </c>
      <c r="J1614" s="21">
        <f t="shared" si="620"/>
        <v>-40.145535707077521</v>
      </c>
      <c r="K1614" s="27">
        <f t="shared" si="621"/>
        <v>20072.76785353876</v>
      </c>
      <c r="L1614" s="16">
        <f>Daten!G1614</f>
        <v>92</v>
      </c>
      <c r="M1614" s="16">
        <f>Daten!H1614</f>
        <v>453</v>
      </c>
      <c r="N1614" s="16">
        <f>Daten!I1614</f>
        <v>133</v>
      </c>
      <c r="O1614" s="28">
        <f t="shared" si="622"/>
        <v>0.49668874172185429</v>
      </c>
      <c r="P1614" s="16">
        <f t="shared" si="623"/>
        <v>250.51432319870241</v>
      </c>
      <c r="Q1614" s="21">
        <f t="shared" si="624"/>
        <v>-25.514323198702414</v>
      </c>
      <c r="R1614" s="27">
        <f t="shared" si="625"/>
        <v>-5102.8646397404827</v>
      </c>
      <c r="S1614" s="9">
        <f>Daten!K1614</f>
        <v>8595</v>
      </c>
      <c r="T1614" s="9">
        <f>Daten!L1614</f>
        <v>42281</v>
      </c>
      <c r="U1614" s="9">
        <f>Daten!M1614</f>
        <v>33564</v>
      </c>
      <c r="V1614" s="9">
        <f>Daten!N1614</f>
        <v>500</v>
      </c>
      <c r="W1614" s="9">
        <f>Daten!O1614</f>
        <v>500</v>
      </c>
      <c r="X1614" s="23">
        <f t="shared" si="626"/>
        <v>84440</v>
      </c>
      <c r="Y1614" s="9">
        <f t="shared" si="627"/>
        <v>239819.99580635497</v>
      </c>
      <c r="Z1614" s="21">
        <f t="shared" si="628"/>
        <v>-155379.99580635497</v>
      </c>
      <c r="AA1614" s="27">
        <f t="shared" si="629"/>
        <v>15537.999580635498</v>
      </c>
      <c r="AB1614" s="32">
        <f t="shared" si="630"/>
        <v>30507.902794433776</v>
      </c>
      <c r="AC1614" s="31">
        <f t="shared" si="631"/>
        <v>30507.902794433776</v>
      </c>
      <c r="AG1614" s="26">
        <f t="shared" si="632"/>
        <v>20072.76785353876</v>
      </c>
      <c r="AH1614" s="26">
        <f t="shared" si="633"/>
        <v>15537.999580635498</v>
      </c>
      <c r="AI1614" s="26">
        <f t="shared" si="634"/>
        <v>35610.76743417426</v>
      </c>
      <c r="AJ1614" s="26">
        <f t="shared" si="635"/>
        <v>1</v>
      </c>
      <c r="AK1614" s="26">
        <f t="shared" si="636"/>
        <v>35610.76743417426</v>
      </c>
      <c r="AL1614" s="26">
        <f t="shared" ca="1" si="637"/>
        <v>85725</v>
      </c>
      <c r="AM1614" s="26">
        <f t="shared" ca="1" si="638"/>
        <v>61</v>
      </c>
      <c r="AN1614" s="26">
        <f ca="1">IF(AM1614=0,0,COUNTIF($AM$19:AM1614,C1614*10+1))</f>
        <v>94</v>
      </c>
      <c r="AO1614" s="21">
        <f t="shared" ca="1" si="639"/>
        <v>0</v>
      </c>
      <c r="AP1614" s="33">
        <f t="shared" ca="1" si="640"/>
        <v>85725</v>
      </c>
      <c r="AR1614" s="111">
        <v>38748</v>
      </c>
      <c r="AS1614" s="26"/>
    </row>
    <row r="1615" spans="1:45" x14ac:dyDescent="0.2">
      <c r="A1615" s="15" t="str">
        <f>Daten!A1615</f>
        <v>61729</v>
      </c>
      <c r="B1615" s="8" t="str">
        <f>Daten!B1615</f>
        <v>Mitterdorf an der Raab</v>
      </c>
      <c r="C1615" s="15">
        <f t="shared" si="616"/>
        <v>6</v>
      </c>
      <c r="D1615" s="10">
        <f>Daten!D1615</f>
        <v>0</v>
      </c>
      <c r="E1615" s="9">
        <f>Daten!E1615</f>
        <v>2119</v>
      </c>
      <c r="F1615" s="9">
        <f>Daten!F1615</f>
        <v>2079</v>
      </c>
      <c r="G1615" s="27">
        <f t="shared" si="617"/>
        <v>40</v>
      </c>
      <c r="H1615" s="29">
        <f t="shared" si="618"/>
        <v>1.9240019240019241E-2</v>
      </c>
      <c r="I1615" s="21">
        <f t="shared" si="619"/>
        <v>26.817445324420547</v>
      </c>
      <c r="J1615" s="21">
        <f t="shared" si="620"/>
        <v>13.182554675579453</v>
      </c>
      <c r="K1615" s="27">
        <f t="shared" si="621"/>
        <v>-6591.2773377897265</v>
      </c>
      <c r="L1615" s="16">
        <f>Daten!G1615</f>
        <v>344</v>
      </c>
      <c r="M1615" s="16">
        <f>Daten!H1615</f>
        <v>1388</v>
      </c>
      <c r="N1615" s="16">
        <f>Daten!I1615</f>
        <v>387</v>
      </c>
      <c r="O1615" s="28">
        <f t="shared" si="622"/>
        <v>0.52665706051873196</v>
      </c>
      <c r="P1615" s="16">
        <f t="shared" si="623"/>
        <v>767.58031037483204</v>
      </c>
      <c r="Q1615" s="21">
        <f t="shared" si="624"/>
        <v>-36.580310374832038</v>
      </c>
      <c r="R1615" s="27">
        <f t="shared" si="625"/>
        <v>-7316.0620749664076</v>
      </c>
      <c r="S1615" s="9">
        <f>Daten!K1615</f>
        <v>15028</v>
      </c>
      <c r="T1615" s="9">
        <f>Daten!L1615</f>
        <v>86037</v>
      </c>
      <c r="U1615" s="9">
        <f>Daten!M1615</f>
        <v>76044</v>
      </c>
      <c r="V1615" s="9">
        <f>Daten!N1615</f>
        <v>500</v>
      </c>
      <c r="W1615" s="9">
        <f>Daten!O1615</f>
        <v>500</v>
      </c>
      <c r="X1615" s="23">
        <f t="shared" si="626"/>
        <v>177109</v>
      </c>
      <c r="Y1615" s="9">
        <f t="shared" si="627"/>
        <v>749525.91609685274</v>
      </c>
      <c r="Z1615" s="21">
        <f t="shared" si="628"/>
        <v>-572416.91609685274</v>
      </c>
      <c r="AA1615" s="27">
        <f t="shared" si="629"/>
        <v>57241.69160968528</v>
      </c>
      <c r="AB1615" s="32">
        <f t="shared" si="630"/>
        <v>43334.352196929147</v>
      </c>
      <c r="AC1615" s="31">
        <f t="shared" si="631"/>
        <v>43334.352196929147</v>
      </c>
      <c r="AG1615" s="26">
        <f t="shared" si="632"/>
        <v>-6591.2773377897265</v>
      </c>
      <c r="AH1615" s="26">
        <f t="shared" si="633"/>
        <v>57241.69160968528</v>
      </c>
      <c r="AI1615" s="26">
        <f t="shared" si="634"/>
        <v>50650.414271895555</v>
      </c>
      <c r="AJ1615" s="26">
        <f t="shared" si="635"/>
        <v>1</v>
      </c>
      <c r="AK1615" s="26">
        <f t="shared" si="636"/>
        <v>50650.414271895555</v>
      </c>
      <c r="AL1615" s="26">
        <f t="shared" ca="1" si="637"/>
        <v>121929</v>
      </c>
      <c r="AM1615" s="26">
        <f t="shared" ca="1" si="638"/>
        <v>61</v>
      </c>
      <c r="AN1615" s="26">
        <f ca="1">IF(AM1615=0,0,COUNTIF($AM$19:AM1615,C1615*10+1))</f>
        <v>95</v>
      </c>
      <c r="AO1615" s="21">
        <f t="shared" ca="1" si="639"/>
        <v>0</v>
      </c>
      <c r="AP1615" s="33">
        <f t="shared" ca="1" si="640"/>
        <v>121929</v>
      </c>
      <c r="AR1615" s="111">
        <v>55112</v>
      </c>
      <c r="AS1615" s="26"/>
    </row>
    <row r="1616" spans="1:45" x14ac:dyDescent="0.2">
      <c r="A1616" s="15" t="str">
        <f>Daten!A1616</f>
        <v>61730</v>
      </c>
      <c r="B1616" s="8" t="str">
        <f>Daten!B1616</f>
        <v>Mortantsch</v>
      </c>
      <c r="C1616" s="15">
        <f t="shared" si="616"/>
        <v>6</v>
      </c>
      <c r="D1616" s="10">
        <f>Daten!D1616</f>
        <v>0</v>
      </c>
      <c r="E1616" s="9">
        <f>Daten!E1616</f>
        <v>2182</v>
      </c>
      <c r="F1616" s="9">
        <f>Daten!F1616</f>
        <v>2116</v>
      </c>
      <c r="G1616" s="27">
        <f t="shared" si="617"/>
        <v>66</v>
      </c>
      <c r="H1616" s="29">
        <f t="shared" si="618"/>
        <v>3.1190926275992438E-2</v>
      </c>
      <c r="I1616" s="21">
        <f t="shared" si="619"/>
        <v>27.294715876129811</v>
      </c>
      <c r="J1616" s="21">
        <f t="shared" si="620"/>
        <v>38.705284123870186</v>
      </c>
      <c r="K1616" s="27">
        <f t="shared" si="621"/>
        <v>-19352.642061935094</v>
      </c>
      <c r="L1616" s="16">
        <f>Daten!G1616</f>
        <v>394</v>
      </c>
      <c r="M1616" s="16">
        <f>Daten!H1616</f>
        <v>1387</v>
      </c>
      <c r="N1616" s="16">
        <f>Daten!I1616</f>
        <v>401</v>
      </c>
      <c r="O1616" s="28">
        <f t="shared" si="622"/>
        <v>0.5731795241528479</v>
      </c>
      <c r="P1616" s="16">
        <f t="shared" si="623"/>
        <v>767.0272986238416</v>
      </c>
      <c r="Q1616" s="21">
        <f t="shared" si="624"/>
        <v>27.972701376158398</v>
      </c>
      <c r="R1616" s="27">
        <f t="shared" si="625"/>
        <v>5594.5402752316795</v>
      </c>
      <c r="S1616" s="9">
        <f>Daten!K1616</f>
        <v>12084</v>
      </c>
      <c r="T1616" s="9">
        <f>Daten!L1616</f>
        <v>99763</v>
      </c>
      <c r="U1616" s="9">
        <f>Daten!M1616</f>
        <v>36182</v>
      </c>
      <c r="V1616" s="9">
        <f>Daten!N1616</f>
        <v>500</v>
      </c>
      <c r="W1616" s="9">
        <f>Daten!O1616</f>
        <v>500</v>
      </c>
      <c r="X1616" s="23">
        <f t="shared" si="626"/>
        <v>148029</v>
      </c>
      <c r="Y1616" s="9">
        <f t="shared" si="627"/>
        <v>771810.07499921322</v>
      </c>
      <c r="Z1616" s="21">
        <f t="shared" si="628"/>
        <v>-623781.07499921322</v>
      </c>
      <c r="AA1616" s="27">
        <f t="shared" si="629"/>
        <v>62378.107499921323</v>
      </c>
      <c r="AB1616" s="32">
        <f t="shared" si="630"/>
        <v>48620.005713217906</v>
      </c>
      <c r="AC1616" s="31">
        <f t="shared" si="631"/>
        <v>48620.005713217906</v>
      </c>
      <c r="AG1616" s="26">
        <f t="shared" si="632"/>
        <v>-19352.642061935094</v>
      </c>
      <c r="AH1616" s="26">
        <f t="shared" si="633"/>
        <v>62378.107499921323</v>
      </c>
      <c r="AI1616" s="26">
        <f t="shared" si="634"/>
        <v>43025.465437986233</v>
      </c>
      <c r="AJ1616" s="26">
        <f t="shared" si="635"/>
        <v>1</v>
      </c>
      <c r="AK1616" s="26">
        <f t="shared" si="636"/>
        <v>43025.465437986233</v>
      </c>
      <c r="AL1616" s="26">
        <f t="shared" ca="1" si="637"/>
        <v>103574</v>
      </c>
      <c r="AM1616" s="26">
        <f t="shared" ca="1" si="638"/>
        <v>61</v>
      </c>
      <c r="AN1616" s="26">
        <f ca="1">IF(AM1616=0,0,COUNTIF($AM$19:AM1616,C1616*10+1))</f>
        <v>96</v>
      </c>
      <c r="AO1616" s="21">
        <f t="shared" ca="1" si="639"/>
        <v>0</v>
      </c>
      <c r="AP1616" s="33">
        <f t="shared" ca="1" si="640"/>
        <v>103574</v>
      </c>
      <c r="AR1616" s="111">
        <v>46815</v>
      </c>
      <c r="AS1616" s="26"/>
    </row>
    <row r="1617" spans="1:45" x14ac:dyDescent="0.2">
      <c r="A1617" s="15" t="str">
        <f>Daten!A1617</f>
        <v>61731</v>
      </c>
      <c r="B1617" s="8" t="str">
        <f>Daten!B1617</f>
        <v>Naas</v>
      </c>
      <c r="C1617" s="15">
        <f t="shared" si="616"/>
        <v>6</v>
      </c>
      <c r="D1617" s="10">
        <f>Daten!D1617</f>
        <v>0</v>
      </c>
      <c r="E1617" s="9">
        <f>Daten!E1617</f>
        <v>1355</v>
      </c>
      <c r="F1617" s="9">
        <f>Daten!F1617</f>
        <v>1400</v>
      </c>
      <c r="G1617" s="27">
        <f t="shared" si="617"/>
        <v>-45</v>
      </c>
      <c r="H1617" s="29">
        <f t="shared" si="618"/>
        <v>-3.214285714285714E-2</v>
      </c>
      <c r="I1617" s="21">
        <f t="shared" si="619"/>
        <v>18.058885740350537</v>
      </c>
      <c r="J1617" s="21">
        <f t="shared" si="620"/>
        <v>-63.058885740350533</v>
      </c>
      <c r="K1617" s="27">
        <f t="shared" si="621"/>
        <v>31529.442870175266</v>
      </c>
      <c r="L1617" s="16">
        <f>Daten!G1617</f>
        <v>192</v>
      </c>
      <c r="M1617" s="16">
        <f>Daten!H1617</f>
        <v>932</v>
      </c>
      <c r="N1617" s="16">
        <f>Daten!I1617</f>
        <v>231</v>
      </c>
      <c r="O1617" s="28">
        <f t="shared" si="622"/>
        <v>0.45386266094420602</v>
      </c>
      <c r="P1617" s="16">
        <f t="shared" si="623"/>
        <v>515.40695192315809</v>
      </c>
      <c r="Q1617" s="21">
        <f t="shared" si="624"/>
        <v>-92.40695192315809</v>
      </c>
      <c r="R1617" s="27">
        <f t="shared" si="625"/>
        <v>-18481.390384631617</v>
      </c>
      <c r="S1617" s="9">
        <f>Daten!K1617</f>
        <v>4546</v>
      </c>
      <c r="T1617" s="9">
        <f>Daten!L1617</f>
        <v>59767</v>
      </c>
      <c r="U1617" s="9">
        <f>Daten!M1617</f>
        <v>471441</v>
      </c>
      <c r="V1617" s="9">
        <f>Daten!N1617</f>
        <v>500</v>
      </c>
      <c r="W1617" s="9">
        <f>Daten!O1617</f>
        <v>500</v>
      </c>
      <c r="X1617" s="23">
        <f t="shared" si="626"/>
        <v>535754</v>
      </c>
      <c r="Y1617" s="9">
        <f t="shared" si="627"/>
        <v>479286.27480473596</v>
      </c>
      <c r="Z1617" s="21">
        <f t="shared" si="628"/>
        <v>56467.725195264036</v>
      </c>
      <c r="AA1617" s="27">
        <f t="shared" si="629"/>
        <v>-5646.7725195264038</v>
      </c>
      <c r="AB1617" s="32">
        <f t="shared" si="630"/>
        <v>7401.279966017245</v>
      </c>
      <c r="AC1617" s="31">
        <f t="shared" si="631"/>
        <v>7401.279966017245</v>
      </c>
      <c r="AG1617" s="26">
        <f t="shared" si="632"/>
        <v>31529.442870175266</v>
      </c>
      <c r="AH1617" s="26">
        <f t="shared" si="633"/>
        <v>-5646.7725195264038</v>
      </c>
      <c r="AI1617" s="26">
        <f t="shared" si="634"/>
        <v>25882.670350648863</v>
      </c>
      <c r="AJ1617" s="26">
        <f t="shared" si="635"/>
        <v>1</v>
      </c>
      <c r="AK1617" s="26">
        <f t="shared" si="636"/>
        <v>25882.670350648863</v>
      </c>
      <c r="AL1617" s="26">
        <f t="shared" ca="1" si="637"/>
        <v>62306</v>
      </c>
      <c r="AM1617" s="26">
        <f t="shared" ca="1" si="638"/>
        <v>61</v>
      </c>
      <c r="AN1617" s="26">
        <f ca="1">IF(AM1617=0,0,COUNTIF($AM$19:AM1617,C1617*10+1))</f>
        <v>97</v>
      </c>
      <c r="AO1617" s="21">
        <f t="shared" ca="1" si="639"/>
        <v>0</v>
      </c>
      <c r="AP1617" s="33">
        <f t="shared" ca="1" si="640"/>
        <v>62306</v>
      </c>
      <c r="AR1617" s="111">
        <v>28162</v>
      </c>
      <c r="AS1617" s="26"/>
    </row>
    <row r="1618" spans="1:45" x14ac:dyDescent="0.2">
      <c r="A1618" s="15" t="str">
        <f>Daten!A1618</f>
        <v>61740</v>
      </c>
      <c r="B1618" s="8" t="str">
        <f>Daten!B1618</f>
        <v>Puch bei Weiz</v>
      </c>
      <c r="C1618" s="15">
        <f t="shared" si="616"/>
        <v>6</v>
      </c>
      <c r="D1618" s="10">
        <f>Daten!D1618</f>
        <v>0</v>
      </c>
      <c r="E1618" s="9">
        <f>Daten!E1618</f>
        <v>2045</v>
      </c>
      <c r="F1618" s="9">
        <f>Daten!F1618</f>
        <v>2070</v>
      </c>
      <c r="G1618" s="27">
        <f t="shared" si="617"/>
        <v>-25</v>
      </c>
      <c r="H1618" s="29">
        <f t="shared" si="618"/>
        <v>-1.2077294685990338E-2</v>
      </c>
      <c r="I1618" s="21">
        <f t="shared" si="619"/>
        <v>26.701352487518292</v>
      </c>
      <c r="J1618" s="21">
        <f t="shared" si="620"/>
        <v>-51.701352487518292</v>
      </c>
      <c r="K1618" s="27">
        <f t="shared" si="621"/>
        <v>25850.676243759146</v>
      </c>
      <c r="L1618" s="16">
        <f>Daten!G1618</f>
        <v>294</v>
      </c>
      <c r="M1618" s="16">
        <f>Daten!H1618</f>
        <v>1340</v>
      </c>
      <c r="N1618" s="16">
        <f>Daten!I1618</f>
        <v>411</v>
      </c>
      <c r="O1618" s="28">
        <f t="shared" si="622"/>
        <v>0.52611940298507465</v>
      </c>
      <c r="P1618" s="16">
        <f t="shared" si="623"/>
        <v>741.03574632728748</v>
      </c>
      <c r="Q1618" s="21">
        <f t="shared" si="624"/>
        <v>-36.035746327287484</v>
      </c>
      <c r="R1618" s="27">
        <f t="shared" si="625"/>
        <v>-7207.1492654574968</v>
      </c>
      <c r="S1618" s="9">
        <f>Daten!K1618</f>
        <v>13660</v>
      </c>
      <c r="T1618" s="9">
        <f>Daten!L1618</f>
        <v>111224</v>
      </c>
      <c r="U1618" s="9">
        <f>Daten!M1618</f>
        <v>164034</v>
      </c>
      <c r="V1618" s="9">
        <f>Daten!N1618</f>
        <v>500</v>
      </c>
      <c r="W1618" s="9">
        <f>Daten!O1618</f>
        <v>500</v>
      </c>
      <c r="X1618" s="23">
        <f t="shared" si="626"/>
        <v>288918</v>
      </c>
      <c r="Y1618" s="9">
        <f t="shared" si="627"/>
        <v>723350.87230677868</v>
      </c>
      <c r="Z1618" s="21">
        <f t="shared" si="628"/>
        <v>-434432.87230677868</v>
      </c>
      <c r="AA1618" s="27">
        <f t="shared" si="629"/>
        <v>43443.287230677874</v>
      </c>
      <c r="AB1618" s="32">
        <f t="shared" si="630"/>
        <v>62086.814208979522</v>
      </c>
      <c r="AC1618" s="31">
        <f t="shared" si="631"/>
        <v>62086.814208979522</v>
      </c>
      <c r="AG1618" s="26">
        <f t="shared" si="632"/>
        <v>25850.676243759146</v>
      </c>
      <c r="AH1618" s="26">
        <f t="shared" si="633"/>
        <v>43443.287230677874</v>
      </c>
      <c r="AI1618" s="26">
        <f t="shared" si="634"/>
        <v>69293.963474437012</v>
      </c>
      <c r="AJ1618" s="26">
        <f t="shared" si="635"/>
        <v>1</v>
      </c>
      <c r="AK1618" s="26">
        <f t="shared" si="636"/>
        <v>69293.963474437012</v>
      </c>
      <c r="AL1618" s="26">
        <f t="shared" ca="1" si="637"/>
        <v>166809</v>
      </c>
      <c r="AM1618" s="26">
        <f t="shared" ca="1" si="638"/>
        <v>61</v>
      </c>
      <c r="AN1618" s="26">
        <f ca="1">IF(AM1618=0,0,COUNTIF($AM$19:AM1618,C1618*10+1))</f>
        <v>98</v>
      </c>
      <c r="AO1618" s="21">
        <f t="shared" ca="1" si="639"/>
        <v>0</v>
      </c>
      <c r="AP1618" s="33">
        <f t="shared" ca="1" si="640"/>
        <v>166809</v>
      </c>
      <c r="AR1618" s="111">
        <v>75397</v>
      </c>
      <c r="AS1618" s="26"/>
    </row>
    <row r="1619" spans="1:45" x14ac:dyDescent="0.2">
      <c r="A1619" s="15" t="str">
        <f>Daten!A1619</f>
        <v>61741</v>
      </c>
      <c r="B1619" s="8" t="str">
        <f>Daten!B1619</f>
        <v>Ratten</v>
      </c>
      <c r="C1619" s="15">
        <f t="shared" ref="C1619:C1682" si="641">INT(A1619/10000)</f>
        <v>6</v>
      </c>
      <c r="D1619" s="10">
        <f>Daten!D1619</f>
        <v>0</v>
      </c>
      <c r="E1619" s="9">
        <f>Daten!E1619</f>
        <v>1107</v>
      </c>
      <c r="F1619" s="9">
        <f>Daten!F1619</f>
        <v>1186</v>
      </c>
      <c r="G1619" s="27">
        <f t="shared" ref="G1619:G1682" si="642">E1619-F1619</f>
        <v>-79</v>
      </c>
      <c r="H1619" s="29">
        <f t="shared" ref="H1619:H1682" si="643">G1619/F1619</f>
        <v>-6.6610455311973016E-2</v>
      </c>
      <c r="I1619" s="21">
        <f t="shared" ref="I1619:I1682" si="644">F1619*$I$6</f>
        <v>15.298456062896955</v>
      </c>
      <c r="J1619" s="21">
        <f t="shared" ref="J1619:J1682" si="645">G1619-I1619</f>
        <v>-94.29845606289696</v>
      </c>
      <c r="K1619" s="27">
        <f t="shared" ref="K1619:K1682" si="646">-J1619*$K$5</f>
        <v>47149.228031448481</v>
      </c>
      <c r="L1619" s="16">
        <f>Daten!G1619</f>
        <v>141</v>
      </c>
      <c r="M1619" s="16">
        <f>Daten!H1619</f>
        <v>677</v>
      </c>
      <c r="N1619" s="16">
        <f>Daten!I1619</f>
        <v>289</v>
      </c>
      <c r="O1619" s="28">
        <f t="shared" ref="O1619:O1682" si="647">(L1619+N1619)/M1619</f>
        <v>0.63515509601181686</v>
      </c>
      <c r="P1619" s="16">
        <f t="shared" ref="P1619:P1682" si="648">M1619*$P$6</f>
        <v>374.3889554205773</v>
      </c>
      <c r="Q1619" s="21">
        <f t="shared" ref="Q1619:Q1682" si="649">L1619+N1619-P1619</f>
        <v>55.611044579422696</v>
      </c>
      <c r="R1619" s="27">
        <f t="shared" ref="R1619:R1682" si="650">Q1619*$R$5</f>
        <v>11122.208915884539</v>
      </c>
      <c r="S1619" s="9">
        <f>Daten!K1619</f>
        <v>19684</v>
      </c>
      <c r="T1619" s="9">
        <f>Daten!L1619</f>
        <v>62479</v>
      </c>
      <c r="U1619" s="9">
        <f>Daten!M1619</f>
        <v>349796</v>
      </c>
      <c r="V1619" s="9">
        <f>Daten!N1619</f>
        <v>500</v>
      </c>
      <c r="W1619" s="9">
        <f>Daten!O1619</f>
        <v>500</v>
      </c>
      <c r="X1619" s="23">
        <f t="shared" ref="X1619:X1682" si="651">S1619/V1619*500+T1619/W1619*500+U1619</f>
        <v>431959</v>
      </c>
      <c r="Y1619" s="9">
        <f t="shared" ref="Y1619:Y1682" si="652">E1619*$Y$6</f>
        <v>391564.50642719021</v>
      </c>
      <c r="Z1619" s="21">
        <f t="shared" ref="Z1619:Z1682" si="653">X1619-Y1619</f>
        <v>40394.493572809792</v>
      </c>
      <c r="AA1619" s="27">
        <f t="shared" ref="AA1619:AA1682" si="654">-Z1619*$AA$5</f>
        <v>-4039.4493572809793</v>
      </c>
      <c r="AB1619" s="32">
        <f t="shared" ref="AB1619:AB1682" si="655">K1619+R1619+AA1619</f>
        <v>54231.987590052042</v>
      </c>
      <c r="AC1619" s="31">
        <f t="shared" ref="AC1619:AC1682" si="656">MAX(0,AB1619)</f>
        <v>54231.987590052042</v>
      </c>
      <c r="AG1619" s="26">
        <f t="shared" ref="AG1619:AG1682" si="657">IF(AB1619&gt;0,K1619,0)</f>
        <v>47149.228031448481</v>
      </c>
      <c r="AH1619" s="26">
        <f t="shared" ref="AH1619:AH1682" si="658">IF(AB1619&gt;0,AA1619,0)</f>
        <v>-4039.4493572809793</v>
      </c>
      <c r="AI1619" s="26">
        <f t="shared" ref="AI1619:AI1682" si="659">AG1619+AH1619</f>
        <v>43109.778674167501</v>
      </c>
      <c r="AJ1619" s="26">
        <f t="shared" ref="AJ1619:AJ1682" si="660">IF(AND(V1619=500,W1619=500),1,0)</f>
        <v>1</v>
      </c>
      <c r="AK1619" s="26">
        <f t="shared" ref="AK1619:AK1682" si="661">IF(AND(AJ1619=1,AI1619&gt;=E1619*$AK$5),AI1619,0)</f>
        <v>43109.778674167501</v>
      </c>
      <c r="AL1619" s="26">
        <f t="shared" ref="AL1619:AL1682" ca="1" si="662">IF(OFFSET($AK$6,C1619,0)=0,0,ROUND(AK1619*OFFSET($AF$6,C1619,0)/OFFSET($AK$6,C1619,0),0))</f>
        <v>103777</v>
      </c>
      <c r="AM1619" s="26">
        <f t="shared" ref="AM1619:AM1682" ca="1" si="663">IF(AL1619&gt;0,C1619*10+1,0)</f>
        <v>61</v>
      </c>
      <c r="AN1619" s="26">
        <f ca="1">IF(AM1619=0,0,COUNTIF($AM$19:AM1619,C1619*10+1))</f>
        <v>99</v>
      </c>
      <c r="AO1619" s="21">
        <f t="shared" ref="AO1619:AO1682" ca="1" si="664">IF(AN1619=1,OFFSET($AF$6,C1619,0)-OFFSET($AL$6,C1619,0),0)</f>
        <v>0</v>
      </c>
      <c r="AP1619" s="33">
        <f t="shared" ref="AP1619:AP1682" ca="1" si="665">AL1619+AO1619</f>
        <v>103777</v>
      </c>
      <c r="AR1619" s="111">
        <v>46907</v>
      </c>
      <c r="AS1619" s="26"/>
    </row>
    <row r="1620" spans="1:45" x14ac:dyDescent="0.2">
      <c r="A1620" s="15" t="str">
        <f>Daten!A1620</f>
        <v>61743</v>
      </c>
      <c r="B1620" s="8" t="str">
        <f>Daten!B1620</f>
        <v>Rettenegg</v>
      </c>
      <c r="C1620" s="15">
        <f t="shared" si="641"/>
        <v>6</v>
      </c>
      <c r="D1620" s="10">
        <f>Daten!D1620</f>
        <v>0</v>
      </c>
      <c r="E1620" s="9">
        <f>Daten!E1620</f>
        <v>716</v>
      </c>
      <c r="F1620" s="9">
        <f>Daten!F1620</f>
        <v>753</v>
      </c>
      <c r="G1620" s="27">
        <f t="shared" si="642"/>
        <v>-37</v>
      </c>
      <c r="H1620" s="29">
        <f t="shared" si="643"/>
        <v>-4.9136786188579015E-2</v>
      </c>
      <c r="I1620" s="21">
        <f t="shared" si="644"/>
        <v>9.7131006874885379</v>
      </c>
      <c r="J1620" s="21">
        <f t="shared" si="645"/>
        <v>-46.713100687488534</v>
      </c>
      <c r="K1620" s="27">
        <f t="shared" si="646"/>
        <v>23356.550343744268</v>
      </c>
      <c r="L1620" s="16">
        <f>Daten!G1620</f>
        <v>101</v>
      </c>
      <c r="M1620" s="16">
        <f>Daten!H1620</f>
        <v>420</v>
      </c>
      <c r="N1620" s="16">
        <f>Daten!I1620</f>
        <v>195</v>
      </c>
      <c r="O1620" s="28">
        <f t="shared" si="647"/>
        <v>0.70476190476190481</v>
      </c>
      <c r="P1620" s="16">
        <f t="shared" si="648"/>
        <v>232.26493541601548</v>
      </c>
      <c r="Q1620" s="21">
        <f t="shared" si="649"/>
        <v>63.735064583984524</v>
      </c>
      <c r="R1620" s="27">
        <f t="shared" si="650"/>
        <v>12747.012916796904</v>
      </c>
      <c r="S1620" s="9">
        <f>Daten!K1620</f>
        <v>24827</v>
      </c>
      <c r="T1620" s="9">
        <f>Daten!L1620</f>
        <v>37983</v>
      </c>
      <c r="U1620" s="9">
        <f>Daten!M1620</f>
        <v>59109</v>
      </c>
      <c r="V1620" s="9">
        <f>Daten!N1620</f>
        <v>500</v>
      </c>
      <c r="W1620" s="9">
        <f>Daten!O1620</f>
        <v>500</v>
      </c>
      <c r="X1620" s="23">
        <f t="shared" si="651"/>
        <v>121919</v>
      </c>
      <c r="Y1620" s="9">
        <f t="shared" si="652"/>
        <v>253261.23450936601</v>
      </c>
      <c r="Z1620" s="21">
        <f t="shared" si="653"/>
        <v>-131342.23450936601</v>
      </c>
      <c r="AA1620" s="27">
        <f t="shared" si="654"/>
        <v>13134.223450936603</v>
      </c>
      <c r="AB1620" s="32">
        <f t="shared" si="655"/>
        <v>49237.786711477776</v>
      </c>
      <c r="AC1620" s="31">
        <f t="shared" si="656"/>
        <v>49237.786711477776</v>
      </c>
      <c r="AG1620" s="26">
        <f t="shared" si="657"/>
        <v>23356.550343744268</v>
      </c>
      <c r="AH1620" s="26">
        <f t="shared" si="658"/>
        <v>13134.223450936603</v>
      </c>
      <c r="AI1620" s="26">
        <f t="shared" si="659"/>
        <v>36490.77379468087</v>
      </c>
      <c r="AJ1620" s="26">
        <f t="shared" si="660"/>
        <v>1</v>
      </c>
      <c r="AK1620" s="26">
        <f t="shared" si="661"/>
        <v>36490.77379468087</v>
      </c>
      <c r="AL1620" s="26">
        <f t="shared" ca="1" si="662"/>
        <v>87843</v>
      </c>
      <c r="AM1620" s="26">
        <f t="shared" ca="1" si="663"/>
        <v>61</v>
      </c>
      <c r="AN1620" s="26">
        <f ca="1">IF(AM1620=0,0,COUNTIF($AM$19:AM1620,C1620*10+1))</f>
        <v>100</v>
      </c>
      <c r="AO1620" s="21">
        <f t="shared" ca="1" si="664"/>
        <v>0</v>
      </c>
      <c r="AP1620" s="33">
        <f t="shared" ca="1" si="665"/>
        <v>87843</v>
      </c>
      <c r="AR1620" s="111">
        <v>39705</v>
      </c>
      <c r="AS1620" s="26"/>
    </row>
    <row r="1621" spans="1:45" x14ac:dyDescent="0.2">
      <c r="A1621" s="15" t="str">
        <f>Daten!A1621</f>
        <v>61744</v>
      </c>
      <c r="B1621" s="8" t="str">
        <f>Daten!B1621</f>
        <v>St. Kathrein am Hauenstein</v>
      </c>
      <c r="C1621" s="15">
        <f t="shared" si="641"/>
        <v>6</v>
      </c>
      <c r="D1621" s="10">
        <f>Daten!D1621</f>
        <v>0</v>
      </c>
      <c r="E1621" s="9">
        <f>Daten!E1621</f>
        <v>636</v>
      </c>
      <c r="F1621" s="9">
        <f>Daten!F1621</f>
        <v>689</v>
      </c>
      <c r="G1621" s="27">
        <f t="shared" si="642"/>
        <v>-53</v>
      </c>
      <c r="H1621" s="29">
        <f t="shared" si="643"/>
        <v>-7.6923076923076927E-2</v>
      </c>
      <c r="I1621" s="21">
        <f t="shared" si="644"/>
        <v>8.8875516250725148</v>
      </c>
      <c r="J1621" s="21">
        <f t="shared" si="645"/>
        <v>-61.887551625072518</v>
      </c>
      <c r="K1621" s="27">
        <f t="shared" si="646"/>
        <v>30943.77581253626</v>
      </c>
      <c r="L1621" s="16">
        <f>Daten!G1621</f>
        <v>90</v>
      </c>
      <c r="M1621" s="16">
        <f>Daten!H1621</f>
        <v>418</v>
      </c>
      <c r="N1621" s="16">
        <f>Daten!I1621</f>
        <v>128</v>
      </c>
      <c r="O1621" s="28">
        <f t="shared" si="647"/>
        <v>0.52153110047846885</v>
      </c>
      <c r="P1621" s="16">
        <f t="shared" si="648"/>
        <v>231.15891191403443</v>
      </c>
      <c r="Q1621" s="21">
        <f t="shared" si="649"/>
        <v>-13.158911914034434</v>
      </c>
      <c r="R1621" s="27">
        <f t="shared" si="650"/>
        <v>-2631.7823828068867</v>
      </c>
      <c r="S1621" s="9">
        <f>Daten!K1621</f>
        <v>9222</v>
      </c>
      <c r="T1621" s="9">
        <f>Daten!L1621</f>
        <v>29305</v>
      </c>
      <c r="U1621" s="9">
        <f>Daten!M1621</f>
        <v>21853</v>
      </c>
      <c r="V1621" s="9">
        <f>Daten!N1621</f>
        <v>500</v>
      </c>
      <c r="W1621" s="9">
        <f>Daten!O1621</f>
        <v>500</v>
      </c>
      <c r="X1621" s="23">
        <f t="shared" si="651"/>
        <v>60380</v>
      </c>
      <c r="Y1621" s="9">
        <f t="shared" si="652"/>
        <v>224963.88987144802</v>
      </c>
      <c r="Z1621" s="21">
        <f t="shared" si="653"/>
        <v>-164583.88987144802</v>
      </c>
      <c r="AA1621" s="27">
        <f t="shared" si="654"/>
        <v>16458.388987144801</v>
      </c>
      <c r="AB1621" s="32">
        <f t="shared" si="655"/>
        <v>44770.38241687417</v>
      </c>
      <c r="AC1621" s="31">
        <f t="shared" si="656"/>
        <v>44770.38241687417</v>
      </c>
      <c r="AG1621" s="26">
        <f t="shared" si="657"/>
        <v>30943.77581253626</v>
      </c>
      <c r="AH1621" s="26">
        <f t="shared" si="658"/>
        <v>16458.388987144801</v>
      </c>
      <c r="AI1621" s="26">
        <f t="shared" si="659"/>
        <v>47402.164799681064</v>
      </c>
      <c r="AJ1621" s="26">
        <f t="shared" si="660"/>
        <v>1</v>
      </c>
      <c r="AK1621" s="26">
        <f t="shared" si="661"/>
        <v>47402.164799681064</v>
      </c>
      <c r="AL1621" s="26">
        <f t="shared" ca="1" si="662"/>
        <v>114110</v>
      </c>
      <c r="AM1621" s="26">
        <f t="shared" ca="1" si="663"/>
        <v>61</v>
      </c>
      <c r="AN1621" s="26">
        <f ca="1">IF(AM1621=0,0,COUNTIF($AM$19:AM1621,C1621*10+1))</f>
        <v>101</v>
      </c>
      <c r="AO1621" s="21">
        <f t="shared" ca="1" si="664"/>
        <v>0</v>
      </c>
      <c r="AP1621" s="33">
        <f t="shared" ca="1" si="665"/>
        <v>114110</v>
      </c>
      <c r="AR1621" s="111">
        <v>51578</v>
      </c>
      <c r="AS1621" s="26"/>
    </row>
    <row r="1622" spans="1:45" x14ac:dyDescent="0.2">
      <c r="A1622" s="15" t="str">
        <f>Daten!A1622</f>
        <v>61745</v>
      </c>
      <c r="B1622" s="8" t="str">
        <f>Daten!B1622</f>
        <v>Sankt Kathrein am Offenegg</v>
      </c>
      <c r="C1622" s="15">
        <f t="shared" si="641"/>
        <v>6</v>
      </c>
      <c r="D1622" s="10">
        <f>Daten!D1622</f>
        <v>0</v>
      </c>
      <c r="E1622" s="9">
        <f>Daten!E1622</f>
        <v>1070</v>
      </c>
      <c r="F1622" s="9">
        <f>Daten!F1622</f>
        <v>1094</v>
      </c>
      <c r="G1622" s="27">
        <f t="shared" si="642"/>
        <v>-24</v>
      </c>
      <c r="H1622" s="29">
        <f t="shared" si="643"/>
        <v>-2.1937842778793418E-2</v>
      </c>
      <c r="I1622" s="21">
        <f t="shared" si="644"/>
        <v>14.11172928567392</v>
      </c>
      <c r="J1622" s="21">
        <f t="shared" si="645"/>
        <v>-38.111729285673917</v>
      </c>
      <c r="K1622" s="27">
        <f t="shared" si="646"/>
        <v>19055.864642836958</v>
      </c>
      <c r="L1622" s="16">
        <f>Daten!G1622</f>
        <v>131</v>
      </c>
      <c r="M1622" s="16">
        <f>Daten!H1622</f>
        <v>697</v>
      </c>
      <c r="N1622" s="16">
        <f>Daten!I1622</f>
        <v>242</v>
      </c>
      <c r="O1622" s="28">
        <f t="shared" si="647"/>
        <v>0.5351506456241033</v>
      </c>
      <c r="P1622" s="16">
        <f t="shared" si="648"/>
        <v>385.44919044038755</v>
      </c>
      <c r="Q1622" s="21">
        <f t="shared" si="649"/>
        <v>-12.449190440387554</v>
      </c>
      <c r="R1622" s="27">
        <f t="shared" si="650"/>
        <v>-2489.8380880775107</v>
      </c>
      <c r="S1622" s="9">
        <f>Daten!K1622</f>
        <v>7245</v>
      </c>
      <c r="T1622" s="9">
        <f>Daten!L1622</f>
        <v>58142</v>
      </c>
      <c r="U1622" s="9">
        <f>Daten!M1622</f>
        <v>66397</v>
      </c>
      <c r="V1622" s="9">
        <f>Daten!N1622</f>
        <v>500</v>
      </c>
      <c r="W1622" s="9">
        <f>Daten!O1622</f>
        <v>500</v>
      </c>
      <c r="X1622" s="23">
        <f t="shared" si="651"/>
        <v>131784</v>
      </c>
      <c r="Y1622" s="9">
        <f t="shared" si="652"/>
        <v>378476.98453215312</v>
      </c>
      <c r="Z1622" s="21">
        <f t="shared" si="653"/>
        <v>-246692.98453215312</v>
      </c>
      <c r="AA1622" s="27">
        <f t="shared" si="654"/>
        <v>24669.298453215313</v>
      </c>
      <c r="AB1622" s="32">
        <f t="shared" si="655"/>
        <v>41235.32500797476</v>
      </c>
      <c r="AC1622" s="31">
        <f t="shared" si="656"/>
        <v>41235.32500797476</v>
      </c>
      <c r="AG1622" s="26">
        <f t="shared" si="657"/>
        <v>19055.864642836958</v>
      </c>
      <c r="AH1622" s="26">
        <f t="shared" si="658"/>
        <v>24669.298453215313</v>
      </c>
      <c r="AI1622" s="26">
        <f t="shared" si="659"/>
        <v>43725.163096052274</v>
      </c>
      <c r="AJ1622" s="26">
        <f t="shared" si="660"/>
        <v>1</v>
      </c>
      <c r="AK1622" s="26">
        <f t="shared" si="661"/>
        <v>43725.163096052274</v>
      </c>
      <c r="AL1622" s="26">
        <f t="shared" ca="1" si="662"/>
        <v>105258</v>
      </c>
      <c r="AM1622" s="26">
        <f t="shared" ca="1" si="663"/>
        <v>61</v>
      </c>
      <c r="AN1622" s="26">
        <f ca="1">IF(AM1622=0,0,COUNTIF($AM$19:AM1622,C1622*10+1))</f>
        <v>102</v>
      </c>
      <c r="AO1622" s="21">
        <f t="shared" ca="1" si="664"/>
        <v>0</v>
      </c>
      <c r="AP1622" s="33">
        <f t="shared" ca="1" si="665"/>
        <v>105258</v>
      </c>
      <c r="AR1622" s="111">
        <v>47576</v>
      </c>
      <c r="AS1622" s="26"/>
    </row>
    <row r="1623" spans="1:45" x14ac:dyDescent="0.2">
      <c r="A1623" s="15" t="str">
        <f>Daten!A1623</f>
        <v>61746</v>
      </c>
      <c r="B1623" s="8" t="str">
        <f>Daten!B1623</f>
        <v>St. Margarethen an der Raab</v>
      </c>
      <c r="C1623" s="15">
        <f t="shared" si="641"/>
        <v>6</v>
      </c>
      <c r="D1623" s="10">
        <f>Daten!D1623</f>
        <v>0</v>
      </c>
      <c r="E1623" s="9">
        <f>Daten!E1623</f>
        <v>4107</v>
      </c>
      <c r="F1623" s="9">
        <f>Daten!F1623</f>
        <v>3981</v>
      </c>
      <c r="G1623" s="27">
        <f t="shared" si="642"/>
        <v>126</v>
      </c>
      <c r="H1623" s="29">
        <f t="shared" si="643"/>
        <v>3.1650339110776186E-2</v>
      </c>
      <c r="I1623" s="21">
        <f t="shared" si="644"/>
        <v>51.351731523096774</v>
      </c>
      <c r="J1623" s="21">
        <f t="shared" si="645"/>
        <v>74.648268476903226</v>
      </c>
      <c r="K1623" s="27">
        <f t="shared" si="646"/>
        <v>-37324.13423845161</v>
      </c>
      <c r="L1623" s="16">
        <f>Daten!G1623</f>
        <v>648</v>
      </c>
      <c r="M1623" s="16">
        <f>Daten!H1623</f>
        <v>2633</v>
      </c>
      <c r="N1623" s="16">
        <f>Daten!I1623</f>
        <v>826</v>
      </c>
      <c r="O1623" s="28">
        <f t="shared" si="647"/>
        <v>0.55981769844284091</v>
      </c>
      <c r="P1623" s="16">
        <f t="shared" si="648"/>
        <v>1456.0799403580208</v>
      </c>
      <c r="Q1623" s="21">
        <f t="shared" si="649"/>
        <v>17.920059641979151</v>
      </c>
      <c r="R1623" s="27">
        <f t="shared" si="650"/>
        <v>3584.0119283958302</v>
      </c>
      <c r="S1623" s="9">
        <f>Daten!K1623</f>
        <v>31992</v>
      </c>
      <c r="T1623" s="9">
        <f>Daten!L1623</f>
        <v>196215</v>
      </c>
      <c r="U1623" s="9">
        <f>Daten!M1623</f>
        <v>925392</v>
      </c>
      <c r="V1623" s="9">
        <f>Daten!N1623</f>
        <v>500</v>
      </c>
      <c r="W1623" s="9">
        <f>Daten!O1623</f>
        <v>500</v>
      </c>
      <c r="X1623" s="23">
        <f t="shared" si="651"/>
        <v>1153599</v>
      </c>
      <c r="Y1623" s="9">
        <f t="shared" si="652"/>
        <v>1452714.9303491148</v>
      </c>
      <c r="Z1623" s="21">
        <f t="shared" si="653"/>
        <v>-299115.93034911482</v>
      </c>
      <c r="AA1623" s="27">
        <f t="shared" si="654"/>
        <v>29911.593034911482</v>
      </c>
      <c r="AB1623" s="32">
        <f t="shared" si="655"/>
        <v>-3828.5292751443012</v>
      </c>
      <c r="AC1623" s="31">
        <f t="shared" si="656"/>
        <v>0</v>
      </c>
      <c r="AG1623" s="26">
        <f t="shared" si="657"/>
        <v>0</v>
      </c>
      <c r="AH1623" s="26">
        <f t="shared" si="658"/>
        <v>0</v>
      </c>
      <c r="AI1623" s="26">
        <f t="shared" si="659"/>
        <v>0</v>
      </c>
      <c r="AJ1623" s="26">
        <f t="shared" si="660"/>
        <v>1</v>
      </c>
      <c r="AK1623" s="26">
        <f t="shared" si="661"/>
        <v>0</v>
      </c>
      <c r="AL1623" s="26">
        <f t="shared" ca="1" si="662"/>
        <v>0</v>
      </c>
      <c r="AM1623" s="26">
        <f t="shared" ca="1" si="663"/>
        <v>0</v>
      </c>
      <c r="AN1623" s="26">
        <f ca="1">IF(AM1623=0,0,COUNTIF($AM$19:AM1623,C1623*10+1))</f>
        <v>0</v>
      </c>
      <c r="AO1623" s="21">
        <f t="shared" ca="1" si="664"/>
        <v>0</v>
      </c>
      <c r="AP1623" s="33">
        <f t="shared" ca="1" si="665"/>
        <v>0</v>
      </c>
      <c r="AR1623" s="111">
        <v>0</v>
      </c>
      <c r="AS1623" s="26"/>
    </row>
    <row r="1624" spans="1:45" x14ac:dyDescent="0.2">
      <c r="A1624" s="15" t="str">
        <f>Daten!A1624</f>
        <v>61748</v>
      </c>
      <c r="B1624" s="8" t="str">
        <f>Daten!B1624</f>
        <v>Sinabelkirchen</v>
      </c>
      <c r="C1624" s="15">
        <f t="shared" si="641"/>
        <v>6</v>
      </c>
      <c r="D1624" s="10">
        <f>Daten!D1624</f>
        <v>0</v>
      </c>
      <c r="E1624" s="9">
        <f>Daten!E1624</f>
        <v>4269</v>
      </c>
      <c r="F1624" s="9">
        <f>Daten!F1624</f>
        <v>4172</v>
      </c>
      <c r="G1624" s="27">
        <f t="shared" si="642"/>
        <v>97</v>
      </c>
      <c r="H1624" s="29">
        <f t="shared" si="643"/>
        <v>2.3250239693192714E-2</v>
      </c>
      <c r="I1624" s="21">
        <f t="shared" si="644"/>
        <v>53.8154795062446</v>
      </c>
      <c r="J1624" s="21">
        <f t="shared" si="645"/>
        <v>43.1845204937554</v>
      </c>
      <c r="K1624" s="27">
        <f t="shared" si="646"/>
        <v>-21592.2602468777</v>
      </c>
      <c r="L1624" s="16">
        <f>Daten!G1624</f>
        <v>672</v>
      </c>
      <c r="M1624" s="16">
        <f>Daten!H1624</f>
        <v>2916</v>
      </c>
      <c r="N1624" s="16">
        <f>Daten!I1624</f>
        <v>681</v>
      </c>
      <c r="O1624" s="28">
        <f t="shared" si="647"/>
        <v>0.46399176954732513</v>
      </c>
      <c r="P1624" s="16">
        <f t="shared" si="648"/>
        <v>1612.582265888336</v>
      </c>
      <c r="Q1624" s="21">
        <f t="shared" si="649"/>
        <v>-259.582265888336</v>
      </c>
      <c r="R1624" s="27">
        <f t="shared" si="650"/>
        <v>-51916.453177667201</v>
      </c>
      <c r="S1624" s="9">
        <f>Daten!K1624</f>
        <v>28319</v>
      </c>
      <c r="T1624" s="9">
        <f>Daten!L1624</f>
        <v>198104</v>
      </c>
      <c r="U1624" s="9">
        <f>Daten!M1624</f>
        <v>1641592</v>
      </c>
      <c r="V1624" s="9">
        <f>Daten!N1624</f>
        <v>500</v>
      </c>
      <c r="W1624" s="9">
        <f>Daten!O1624</f>
        <v>500</v>
      </c>
      <c r="X1624" s="23">
        <f t="shared" si="651"/>
        <v>1868015</v>
      </c>
      <c r="Y1624" s="9">
        <f t="shared" si="652"/>
        <v>1510017.0532408988</v>
      </c>
      <c r="Z1624" s="21">
        <f t="shared" si="653"/>
        <v>357997.94675910124</v>
      </c>
      <c r="AA1624" s="27">
        <f t="shared" si="654"/>
        <v>-35799.794675910125</v>
      </c>
      <c r="AB1624" s="32">
        <f t="shared" si="655"/>
        <v>-109308.50810045502</v>
      </c>
      <c r="AC1624" s="31">
        <f t="shared" si="656"/>
        <v>0</v>
      </c>
      <c r="AG1624" s="26">
        <f t="shared" si="657"/>
        <v>0</v>
      </c>
      <c r="AH1624" s="26">
        <f t="shared" si="658"/>
        <v>0</v>
      </c>
      <c r="AI1624" s="26">
        <f t="shared" si="659"/>
        <v>0</v>
      </c>
      <c r="AJ1624" s="26">
        <f t="shared" si="660"/>
        <v>1</v>
      </c>
      <c r="AK1624" s="26">
        <f t="shared" si="661"/>
        <v>0</v>
      </c>
      <c r="AL1624" s="26">
        <f t="shared" ca="1" si="662"/>
        <v>0</v>
      </c>
      <c r="AM1624" s="26">
        <f t="shared" ca="1" si="663"/>
        <v>0</v>
      </c>
      <c r="AN1624" s="26">
        <f ca="1">IF(AM1624=0,0,COUNTIF($AM$19:AM1624,C1624*10+1))</f>
        <v>0</v>
      </c>
      <c r="AO1624" s="21">
        <f t="shared" ca="1" si="664"/>
        <v>0</v>
      </c>
      <c r="AP1624" s="33">
        <f t="shared" ca="1" si="665"/>
        <v>0</v>
      </c>
      <c r="AR1624" s="111">
        <v>0</v>
      </c>
      <c r="AS1624" s="26"/>
    </row>
    <row r="1625" spans="1:45" x14ac:dyDescent="0.2">
      <c r="A1625" s="15" t="str">
        <f>Daten!A1625</f>
        <v>61750</v>
      </c>
      <c r="B1625" s="8" t="str">
        <f>Daten!B1625</f>
        <v>Strallegg</v>
      </c>
      <c r="C1625" s="15">
        <f t="shared" si="641"/>
        <v>6</v>
      </c>
      <c r="D1625" s="10">
        <f>Daten!D1625</f>
        <v>0</v>
      </c>
      <c r="E1625" s="9">
        <f>Daten!E1625</f>
        <v>1911</v>
      </c>
      <c r="F1625" s="9">
        <f>Daten!F1625</f>
        <v>1954</v>
      </c>
      <c r="G1625" s="27">
        <f t="shared" si="642"/>
        <v>-43</v>
      </c>
      <c r="H1625" s="29">
        <f t="shared" si="643"/>
        <v>-2.2006141248720572E-2</v>
      </c>
      <c r="I1625" s="21">
        <f t="shared" si="644"/>
        <v>25.205044811889248</v>
      </c>
      <c r="J1625" s="21">
        <f t="shared" si="645"/>
        <v>-68.205044811889252</v>
      </c>
      <c r="K1625" s="27">
        <f t="shared" si="646"/>
        <v>34102.522405944626</v>
      </c>
      <c r="L1625" s="16">
        <f>Daten!G1625</f>
        <v>292</v>
      </c>
      <c r="M1625" s="16">
        <f>Daten!H1625</f>
        <v>1235</v>
      </c>
      <c r="N1625" s="16">
        <f>Daten!I1625</f>
        <v>384</v>
      </c>
      <c r="O1625" s="28">
        <f t="shared" si="647"/>
        <v>0.54736842105263162</v>
      </c>
      <c r="P1625" s="16">
        <f t="shared" si="648"/>
        <v>682.96951247328354</v>
      </c>
      <c r="Q1625" s="21">
        <f t="shared" si="649"/>
        <v>-6.9695124732835438</v>
      </c>
      <c r="R1625" s="27">
        <f t="shared" si="650"/>
        <v>-1393.9024946567088</v>
      </c>
      <c r="S1625" s="9">
        <f>Daten!K1625</f>
        <v>27232</v>
      </c>
      <c r="T1625" s="9">
        <f>Daten!L1625</f>
        <v>69133</v>
      </c>
      <c r="U1625" s="9">
        <f>Daten!M1625</f>
        <v>108523</v>
      </c>
      <c r="V1625" s="9">
        <f>Daten!N1625</f>
        <v>500</v>
      </c>
      <c r="W1625" s="9">
        <f>Daten!O1625</f>
        <v>500</v>
      </c>
      <c r="X1625" s="23">
        <f t="shared" si="651"/>
        <v>204888</v>
      </c>
      <c r="Y1625" s="9">
        <f t="shared" si="652"/>
        <v>675952.82003826601</v>
      </c>
      <c r="Z1625" s="21">
        <f t="shared" si="653"/>
        <v>-471064.82003826601</v>
      </c>
      <c r="AA1625" s="27">
        <f t="shared" si="654"/>
        <v>47106.482003826604</v>
      </c>
      <c r="AB1625" s="32">
        <f t="shared" si="655"/>
        <v>79815.10191511453</v>
      </c>
      <c r="AC1625" s="31">
        <f t="shared" si="656"/>
        <v>79815.10191511453</v>
      </c>
      <c r="AG1625" s="26">
        <f t="shared" si="657"/>
        <v>34102.522405944626</v>
      </c>
      <c r="AH1625" s="26">
        <f t="shared" si="658"/>
        <v>47106.482003826604</v>
      </c>
      <c r="AI1625" s="26">
        <f t="shared" si="659"/>
        <v>81209.004409771238</v>
      </c>
      <c r="AJ1625" s="26">
        <f t="shared" si="660"/>
        <v>1</v>
      </c>
      <c r="AK1625" s="26">
        <f t="shared" si="661"/>
        <v>81209.004409771238</v>
      </c>
      <c r="AL1625" s="26">
        <f t="shared" ca="1" si="662"/>
        <v>195492</v>
      </c>
      <c r="AM1625" s="26">
        <f t="shared" ca="1" si="663"/>
        <v>61</v>
      </c>
      <c r="AN1625" s="26">
        <f ca="1">IF(AM1625=0,0,COUNTIF($AM$19:AM1625,C1625*10+1))</f>
        <v>103</v>
      </c>
      <c r="AO1625" s="21">
        <f t="shared" ca="1" si="664"/>
        <v>0</v>
      </c>
      <c r="AP1625" s="33">
        <f t="shared" ca="1" si="665"/>
        <v>195492</v>
      </c>
      <c r="AR1625" s="111">
        <v>88362</v>
      </c>
      <c r="AS1625" s="26"/>
    </row>
    <row r="1626" spans="1:45" x14ac:dyDescent="0.2">
      <c r="A1626" s="15" t="str">
        <f>Daten!A1626</f>
        <v>61751</v>
      </c>
      <c r="B1626" s="8" t="str">
        <f>Daten!B1626</f>
        <v>Thannhausen</v>
      </c>
      <c r="C1626" s="15">
        <f t="shared" si="641"/>
        <v>6</v>
      </c>
      <c r="D1626" s="10">
        <f>Daten!D1626</f>
        <v>0</v>
      </c>
      <c r="E1626" s="9">
        <f>Daten!E1626</f>
        <v>2430</v>
      </c>
      <c r="F1626" s="9">
        <f>Daten!F1626</f>
        <v>2387</v>
      </c>
      <c r="G1626" s="27">
        <f t="shared" si="642"/>
        <v>43</v>
      </c>
      <c r="H1626" s="29">
        <f t="shared" si="643"/>
        <v>1.8014243820695434E-2</v>
      </c>
      <c r="I1626" s="21">
        <f t="shared" si="644"/>
        <v>30.790400187297667</v>
      </c>
      <c r="J1626" s="21">
        <f t="shared" si="645"/>
        <v>12.209599812702333</v>
      </c>
      <c r="K1626" s="27">
        <f t="shared" si="646"/>
        <v>-6104.7999063511661</v>
      </c>
      <c r="L1626" s="16">
        <f>Daten!G1626</f>
        <v>367</v>
      </c>
      <c r="M1626" s="16">
        <f>Daten!H1626</f>
        <v>1575</v>
      </c>
      <c r="N1626" s="16">
        <f>Daten!I1626</f>
        <v>488</v>
      </c>
      <c r="O1626" s="28">
        <f t="shared" si="647"/>
        <v>0.54285714285714282</v>
      </c>
      <c r="P1626" s="16">
        <f t="shared" si="648"/>
        <v>870.99350781005808</v>
      </c>
      <c r="Q1626" s="21">
        <f t="shared" si="649"/>
        <v>-15.993507810058077</v>
      </c>
      <c r="R1626" s="27">
        <f t="shared" si="650"/>
        <v>-3198.7015620116154</v>
      </c>
      <c r="S1626" s="9">
        <f>Daten!K1626</f>
        <v>10755</v>
      </c>
      <c r="T1626" s="9">
        <f>Daten!L1626</f>
        <v>106100</v>
      </c>
      <c r="U1626" s="9">
        <f>Daten!M1626</f>
        <v>190255</v>
      </c>
      <c r="V1626" s="9">
        <f>Daten!N1626</f>
        <v>500</v>
      </c>
      <c r="W1626" s="9">
        <f>Daten!O1626</f>
        <v>500</v>
      </c>
      <c r="X1626" s="23">
        <f t="shared" si="651"/>
        <v>307110</v>
      </c>
      <c r="Y1626" s="9">
        <f t="shared" si="652"/>
        <v>859531.84337675897</v>
      </c>
      <c r="Z1626" s="21">
        <f t="shared" si="653"/>
        <v>-552421.84337675897</v>
      </c>
      <c r="AA1626" s="27">
        <f t="shared" si="654"/>
        <v>55242.184337675899</v>
      </c>
      <c r="AB1626" s="32">
        <f t="shared" si="655"/>
        <v>45938.682869313117</v>
      </c>
      <c r="AC1626" s="31">
        <f t="shared" si="656"/>
        <v>45938.682869313117</v>
      </c>
      <c r="AG1626" s="26">
        <f t="shared" si="657"/>
        <v>-6104.7999063511661</v>
      </c>
      <c r="AH1626" s="26">
        <f t="shared" si="658"/>
        <v>55242.184337675899</v>
      </c>
      <c r="AI1626" s="26">
        <f t="shared" si="659"/>
        <v>49137.384431324732</v>
      </c>
      <c r="AJ1626" s="26">
        <f t="shared" si="660"/>
        <v>1</v>
      </c>
      <c r="AK1626" s="26">
        <f t="shared" si="661"/>
        <v>49137.384431324732</v>
      </c>
      <c r="AL1626" s="26">
        <f t="shared" ca="1" si="662"/>
        <v>118287</v>
      </c>
      <c r="AM1626" s="26">
        <f t="shared" ca="1" si="663"/>
        <v>61</v>
      </c>
      <c r="AN1626" s="26">
        <f ca="1">IF(AM1626=0,0,COUNTIF($AM$19:AM1626,C1626*10+1))</f>
        <v>104</v>
      </c>
      <c r="AO1626" s="21">
        <f t="shared" ca="1" si="664"/>
        <v>0</v>
      </c>
      <c r="AP1626" s="33">
        <f t="shared" ca="1" si="665"/>
        <v>118287</v>
      </c>
      <c r="AR1626" s="111">
        <v>53466</v>
      </c>
      <c r="AS1626" s="26"/>
    </row>
    <row r="1627" spans="1:45" x14ac:dyDescent="0.2">
      <c r="A1627" s="15" t="str">
        <f>Daten!A1627</f>
        <v>61756</v>
      </c>
      <c r="B1627" s="8" t="str">
        <f>Daten!B1627</f>
        <v>Anger</v>
      </c>
      <c r="C1627" s="15">
        <f t="shared" si="641"/>
        <v>6</v>
      </c>
      <c r="D1627" s="10">
        <f>Daten!D1627</f>
        <v>0</v>
      </c>
      <c r="E1627" s="9">
        <f>Daten!E1627</f>
        <v>3994</v>
      </c>
      <c r="F1627" s="9">
        <f>Daten!F1627</f>
        <v>4152</v>
      </c>
      <c r="G1627" s="27">
        <f t="shared" si="642"/>
        <v>-158</v>
      </c>
      <c r="H1627" s="29">
        <f t="shared" si="643"/>
        <v>-3.8053949903660886E-2</v>
      </c>
      <c r="I1627" s="21">
        <f t="shared" si="644"/>
        <v>53.55749542423959</v>
      </c>
      <c r="J1627" s="21">
        <f t="shared" si="645"/>
        <v>-211.55749542423959</v>
      </c>
      <c r="K1627" s="27">
        <f t="shared" si="646"/>
        <v>105778.74771211979</v>
      </c>
      <c r="L1627" s="16">
        <f>Daten!G1627</f>
        <v>565</v>
      </c>
      <c r="M1627" s="16">
        <f>Daten!H1627</f>
        <v>2590</v>
      </c>
      <c r="N1627" s="16">
        <f>Daten!I1627</f>
        <v>839</v>
      </c>
      <c r="O1627" s="28">
        <f t="shared" si="647"/>
        <v>0.54208494208494207</v>
      </c>
      <c r="P1627" s="16">
        <f t="shared" si="648"/>
        <v>1432.3004350654287</v>
      </c>
      <c r="Q1627" s="21">
        <f t="shared" si="649"/>
        <v>-28.300435065428701</v>
      </c>
      <c r="R1627" s="27">
        <f t="shared" si="650"/>
        <v>-5660.0870130857402</v>
      </c>
      <c r="S1627" s="9">
        <f>Daten!K1627</f>
        <v>26120</v>
      </c>
      <c r="T1627" s="9">
        <f>Daten!L1627</f>
        <v>274475</v>
      </c>
      <c r="U1627" s="9">
        <f>Daten!M1627</f>
        <v>1344441</v>
      </c>
      <c r="V1627" s="9">
        <f>Daten!N1627</f>
        <v>500</v>
      </c>
      <c r="W1627" s="9">
        <f>Daten!O1627</f>
        <v>500</v>
      </c>
      <c r="X1627" s="23">
        <f t="shared" si="651"/>
        <v>1645036</v>
      </c>
      <c r="Y1627" s="9">
        <f t="shared" si="652"/>
        <v>1412744.9310480556</v>
      </c>
      <c r="Z1627" s="21">
        <f t="shared" si="653"/>
        <v>232291.06895194435</v>
      </c>
      <c r="AA1627" s="27">
        <f t="shared" si="654"/>
        <v>-23229.106895194436</v>
      </c>
      <c r="AB1627" s="32">
        <f t="shared" si="655"/>
        <v>76889.553803839619</v>
      </c>
      <c r="AC1627" s="31">
        <f t="shared" si="656"/>
        <v>76889.553803839619</v>
      </c>
      <c r="AG1627" s="26">
        <f t="shared" si="657"/>
        <v>105778.74771211979</v>
      </c>
      <c r="AH1627" s="26">
        <f t="shared" si="658"/>
        <v>-23229.106895194436</v>
      </c>
      <c r="AI1627" s="26">
        <f t="shared" si="659"/>
        <v>82549.640816925355</v>
      </c>
      <c r="AJ1627" s="26">
        <f t="shared" si="660"/>
        <v>1</v>
      </c>
      <c r="AK1627" s="26">
        <f t="shared" si="661"/>
        <v>82549.640816925355</v>
      </c>
      <c r="AL1627" s="26">
        <f t="shared" ca="1" si="662"/>
        <v>198719</v>
      </c>
      <c r="AM1627" s="26">
        <f t="shared" ca="1" si="663"/>
        <v>61</v>
      </c>
      <c r="AN1627" s="26">
        <f ca="1">IF(AM1627=0,0,COUNTIF($AM$19:AM1627,C1627*10+1))</f>
        <v>105</v>
      </c>
      <c r="AO1627" s="21">
        <f t="shared" ca="1" si="664"/>
        <v>0</v>
      </c>
      <c r="AP1627" s="33">
        <f t="shared" ca="1" si="665"/>
        <v>198719</v>
      </c>
      <c r="AR1627" s="111">
        <v>89821</v>
      </c>
      <c r="AS1627" s="26"/>
    </row>
    <row r="1628" spans="1:45" x14ac:dyDescent="0.2">
      <c r="A1628" s="15" t="str">
        <f>Daten!A1628</f>
        <v>61757</v>
      </c>
      <c r="B1628" s="8" t="str">
        <f>Daten!B1628</f>
        <v>Birkfeld</v>
      </c>
      <c r="C1628" s="15">
        <f t="shared" si="641"/>
        <v>6</v>
      </c>
      <c r="D1628" s="10">
        <f>Daten!D1628</f>
        <v>0</v>
      </c>
      <c r="E1628" s="9">
        <f>Daten!E1628</f>
        <v>4969</v>
      </c>
      <c r="F1628" s="9">
        <f>Daten!F1628</f>
        <v>5094</v>
      </c>
      <c r="G1628" s="27">
        <f t="shared" si="642"/>
        <v>-125</v>
      </c>
      <c r="H1628" s="29">
        <f t="shared" si="643"/>
        <v>-2.4538672948566941E-2</v>
      </c>
      <c r="I1628" s="21">
        <f t="shared" si="644"/>
        <v>65.70854568667545</v>
      </c>
      <c r="J1628" s="21">
        <f t="shared" si="645"/>
        <v>-190.70854568667545</v>
      </c>
      <c r="K1628" s="27">
        <f t="shared" si="646"/>
        <v>95354.27284333772</v>
      </c>
      <c r="L1628" s="16">
        <f>Daten!G1628</f>
        <v>673</v>
      </c>
      <c r="M1628" s="16">
        <f>Daten!H1628</f>
        <v>3222</v>
      </c>
      <c r="N1628" s="16">
        <f>Daten!I1628</f>
        <v>1074</v>
      </c>
      <c r="O1628" s="28">
        <f t="shared" si="647"/>
        <v>0.54220980757293602</v>
      </c>
      <c r="P1628" s="16">
        <f t="shared" si="648"/>
        <v>1781.803861691433</v>
      </c>
      <c r="Q1628" s="21">
        <f t="shared" si="649"/>
        <v>-34.803861691432985</v>
      </c>
      <c r="R1628" s="27">
        <f t="shared" si="650"/>
        <v>-6960.772338286597</v>
      </c>
      <c r="S1628" s="9">
        <f>Daten!K1628</f>
        <v>48729</v>
      </c>
      <c r="T1628" s="9">
        <f>Daten!L1628</f>
        <v>239135</v>
      </c>
      <c r="U1628" s="9">
        <f>Daten!M1628</f>
        <v>1004899</v>
      </c>
      <c r="V1628" s="9">
        <f>Daten!N1628</f>
        <v>500</v>
      </c>
      <c r="W1628" s="9">
        <f>Daten!O1628</f>
        <v>500</v>
      </c>
      <c r="X1628" s="23">
        <f t="shared" si="651"/>
        <v>1292763</v>
      </c>
      <c r="Y1628" s="9">
        <f t="shared" si="652"/>
        <v>1757618.8188226812</v>
      </c>
      <c r="Z1628" s="21">
        <f t="shared" si="653"/>
        <v>-464855.81882268121</v>
      </c>
      <c r="AA1628" s="27">
        <f t="shared" si="654"/>
        <v>46485.581882268125</v>
      </c>
      <c r="AB1628" s="32">
        <f t="shared" si="655"/>
        <v>134879.08238731924</v>
      </c>
      <c r="AC1628" s="31">
        <f t="shared" si="656"/>
        <v>134879.08238731924</v>
      </c>
      <c r="AG1628" s="26">
        <f t="shared" si="657"/>
        <v>95354.27284333772</v>
      </c>
      <c r="AH1628" s="26">
        <f t="shared" si="658"/>
        <v>46485.581882268125</v>
      </c>
      <c r="AI1628" s="26">
        <f t="shared" si="659"/>
        <v>141839.85472560584</v>
      </c>
      <c r="AJ1628" s="26">
        <f t="shared" si="660"/>
        <v>1</v>
      </c>
      <c r="AK1628" s="26">
        <f t="shared" si="661"/>
        <v>141839.85472560584</v>
      </c>
      <c r="AL1628" s="26">
        <f t="shared" ca="1" si="662"/>
        <v>341446</v>
      </c>
      <c r="AM1628" s="26">
        <f t="shared" ca="1" si="663"/>
        <v>61</v>
      </c>
      <c r="AN1628" s="26">
        <f ca="1">IF(AM1628=0,0,COUNTIF($AM$19:AM1628,C1628*10+1))</f>
        <v>106</v>
      </c>
      <c r="AO1628" s="21">
        <f t="shared" ca="1" si="664"/>
        <v>0</v>
      </c>
      <c r="AP1628" s="33">
        <f t="shared" ca="1" si="665"/>
        <v>341446</v>
      </c>
      <c r="AR1628" s="111">
        <v>154333</v>
      </c>
      <c r="AS1628" s="26"/>
    </row>
    <row r="1629" spans="1:45" x14ac:dyDescent="0.2">
      <c r="A1629" s="15" t="str">
        <f>Daten!A1629</f>
        <v>61758</v>
      </c>
      <c r="B1629" s="8" t="str">
        <f>Daten!B1629</f>
        <v>Fladnitz an der Teichalm</v>
      </c>
      <c r="C1629" s="15">
        <f t="shared" si="641"/>
        <v>6</v>
      </c>
      <c r="D1629" s="10">
        <f>Daten!D1629</f>
        <v>0</v>
      </c>
      <c r="E1629" s="9">
        <f>Daten!E1629</f>
        <v>1797</v>
      </c>
      <c r="F1629" s="9">
        <f>Daten!F1629</f>
        <v>1803</v>
      </c>
      <c r="G1629" s="27">
        <f t="shared" si="642"/>
        <v>-6</v>
      </c>
      <c r="H1629" s="29">
        <f t="shared" si="643"/>
        <v>-3.3277870216306157E-3</v>
      </c>
      <c r="I1629" s="21">
        <f t="shared" si="644"/>
        <v>23.257264992751441</v>
      </c>
      <c r="J1629" s="21">
        <f t="shared" si="645"/>
        <v>-29.257264992751441</v>
      </c>
      <c r="K1629" s="27">
        <f t="shared" si="646"/>
        <v>14628.63249637572</v>
      </c>
      <c r="L1629" s="16">
        <f>Daten!G1629</f>
        <v>274</v>
      </c>
      <c r="M1629" s="16">
        <f>Daten!H1629</f>
        <v>1184</v>
      </c>
      <c r="N1629" s="16">
        <f>Daten!I1629</f>
        <v>339</v>
      </c>
      <c r="O1629" s="28">
        <f t="shared" si="647"/>
        <v>0.51773648648648651</v>
      </c>
      <c r="P1629" s="16">
        <f t="shared" si="648"/>
        <v>654.76591317276745</v>
      </c>
      <c r="Q1629" s="21">
        <f t="shared" si="649"/>
        <v>-41.765913172767455</v>
      </c>
      <c r="R1629" s="27">
        <f t="shared" si="650"/>
        <v>-8353.1826345534901</v>
      </c>
      <c r="S1629" s="9">
        <f>Daten!K1629</f>
        <v>30179</v>
      </c>
      <c r="T1629" s="9">
        <f>Daten!L1629</f>
        <v>136694</v>
      </c>
      <c r="U1629" s="9">
        <f>Daten!M1629</f>
        <v>554133</v>
      </c>
      <c r="V1629" s="9">
        <f>Daten!N1629</f>
        <v>500</v>
      </c>
      <c r="W1629" s="9">
        <f>Daten!O1629</f>
        <v>500</v>
      </c>
      <c r="X1629" s="23">
        <f t="shared" si="651"/>
        <v>721006</v>
      </c>
      <c r="Y1629" s="9">
        <f t="shared" si="652"/>
        <v>635629.10392923281</v>
      </c>
      <c r="Z1629" s="21">
        <f t="shared" si="653"/>
        <v>85376.896070767194</v>
      </c>
      <c r="AA1629" s="27">
        <f t="shared" si="654"/>
        <v>-8537.6896070767198</v>
      </c>
      <c r="AB1629" s="32">
        <f t="shared" si="655"/>
        <v>-2262.2397452544901</v>
      </c>
      <c r="AC1629" s="31">
        <f t="shared" si="656"/>
        <v>0</v>
      </c>
      <c r="AG1629" s="26">
        <f t="shared" si="657"/>
        <v>0</v>
      </c>
      <c r="AH1629" s="26">
        <f t="shared" si="658"/>
        <v>0</v>
      </c>
      <c r="AI1629" s="26">
        <f t="shared" si="659"/>
        <v>0</v>
      </c>
      <c r="AJ1629" s="26">
        <f t="shared" si="660"/>
        <v>1</v>
      </c>
      <c r="AK1629" s="26">
        <f t="shared" si="661"/>
        <v>0</v>
      </c>
      <c r="AL1629" s="26">
        <f t="shared" ca="1" si="662"/>
        <v>0</v>
      </c>
      <c r="AM1629" s="26">
        <f t="shared" ca="1" si="663"/>
        <v>0</v>
      </c>
      <c r="AN1629" s="26">
        <f ca="1">IF(AM1629=0,0,COUNTIF($AM$19:AM1629,C1629*10+1))</f>
        <v>0</v>
      </c>
      <c r="AO1629" s="21">
        <f t="shared" ca="1" si="664"/>
        <v>0</v>
      </c>
      <c r="AP1629" s="33">
        <f t="shared" ca="1" si="665"/>
        <v>0</v>
      </c>
      <c r="AR1629" s="111">
        <v>0</v>
      </c>
      <c r="AS1629" s="26"/>
    </row>
    <row r="1630" spans="1:45" x14ac:dyDescent="0.2">
      <c r="A1630" s="15" t="str">
        <f>Daten!A1630</f>
        <v>61759</v>
      </c>
      <c r="B1630" s="8" t="str">
        <f>Daten!B1630</f>
        <v>Gersdorf an der Feistritz</v>
      </c>
      <c r="C1630" s="15">
        <f t="shared" si="641"/>
        <v>6</v>
      </c>
      <c r="D1630" s="10">
        <f>Daten!D1630</f>
        <v>0</v>
      </c>
      <c r="E1630" s="9">
        <f>Daten!E1630</f>
        <v>1700</v>
      </c>
      <c r="F1630" s="9">
        <f>Daten!F1630</f>
        <v>1682</v>
      </c>
      <c r="G1630" s="27">
        <f t="shared" si="642"/>
        <v>18</v>
      </c>
      <c r="H1630" s="29">
        <f t="shared" si="643"/>
        <v>1.070154577883472E-2</v>
      </c>
      <c r="I1630" s="21">
        <f t="shared" si="644"/>
        <v>21.696461296621145</v>
      </c>
      <c r="J1630" s="21">
        <f t="shared" si="645"/>
        <v>-3.6964612966211448</v>
      </c>
      <c r="K1630" s="27">
        <f t="shared" si="646"/>
        <v>1848.2306483105724</v>
      </c>
      <c r="L1630" s="16">
        <f>Daten!G1630</f>
        <v>261</v>
      </c>
      <c r="M1630" s="16">
        <f>Daten!H1630</f>
        <v>1111</v>
      </c>
      <c r="N1630" s="16">
        <f>Daten!I1630</f>
        <v>328</v>
      </c>
      <c r="O1630" s="28">
        <f t="shared" si="647"/>
        <v>0.53015301530153014</v>
      </c>
      <c r="P1630" s="16">
        <f t="shared" si="648"/>
        <v>614.39605535045996</v>
      </c>
      <c r="Q1630" s="21">
        <f t="shared" si="649"/>
        <v>-25.39605535045996</v>
      </c>
      <c r="R1630" s="27">
        <f t="shared" si="650"/>
        <v>-5079.211070091992</v>
      </c>
      <c r="S1630" s="9">
        <f>Daten!K1630</f>
        <v>24993</v>
      </c>
      <c r="T1630" s="9">
        <f>Daten!L1630</f>
        <v>39209</v>
      </c>
      <c r="U1630" s="9">
        <f>Daten!M1630</f>
        <v>377093</v>
      </c>
      <c r="V1630" s="9">
        <f>Daten!N1630</f>
        <v>500</v>
      </c>
      <c r="W1630" s="9">
        <f>Daten!O1630</f>
        <v>500</v>
      </c>
      <c r="X1630" s="23">
        <f t="shared" si="651"/>
        <v>441295</v>
      </c>
      <c r="Y1630" s="9">
        <f t="shared" si="652"/>
        <v>601318.57355575729</v>
      </c>
      <c r="Z1630" s="21">
        <f t="shared" si="653"/>
        <v>-160023.57355575729</v>
      </c>
      <c r="AA1630" s="27">
        <f t="shared" si="654"/>
        <v>16002.35735557573</v>
      </c>
      <c r="AB1630" s="32">
        <f t="shared" si="655"/>
        <v>12771.37693379431</v>
      </c>
      <c r="AC1630" s="31">
        <f t="shared" si="656"/>
        <v>12771.37693379431</v>
      </c>
      <c r="AG1630" s="26">
        <f t="shared" si="657"/>
        <v>1848.2306483105724</v>
      </c>
      <c r="AH1630" s="26">
        <f t="shared" si="658"/>
        <v>16002.35735557573</v>
      </c>
      <c r="AI1630" s="26">
        <f t="shared" si="659"/>
        <v>17850.588003886303</v>
      </c>
      <c r="AJ1630" s="26">
        <f t="shared" si="660"/>
        <v>1</v>
      </c>
      <c r="AK1630" s="26">
        <f t="shared" si="661"/>
        <v>17850.588003886303</v>
      </c>
      <c r="AL1630" s="26">
        <f t="shared" ca="1" si="662"/>
        <v>42971</v>
      </c>
      <c r="AM1630" s="26">
        <f t="shared" ca="1" si="663"/>
        <v>61</v>
      </c>
      <c r="AN1630" s="26">
        <f ca="1">IF(AM1630=0,0,COUNTIF($AM$19:AM1630,C1630*10+1))</f>
        <v>107</v>
      </c>
      <c r="AO1630" s="21">
        <f t="shared" ca="1" si="664"/>
        <v>0</v>
      </c>
      <c r="AP1630" s="33">
        <f t="shared" ca="1" si="665"/>
        <v>42971</v>
      </c>
      <c r="AR1630" s="111">
        <v>19423</v>
      </c>
      <c r="AS1630" s="26"/>
    </row>
    <row r="1631" spans="1:45" x14ac:dyDescent="0.2">
      <c r="A1631" s="15" t="str">
        <f>Daten!A1631</f>
        <v>61760</v>
      </c>
      <c r="B1631" s="8" t="str">
        <f>Daten!B1631</f>
        <v>Gleisdorf</v>
      </c>
      <c r="C1631" s="15">
        <f t="shared" si="641"/>
        <v>6</v>
      </c>
      <c r="D1631" s="10">
        <f>Daten!D1631</f>
        <v>0</v>
      </c>
      <c r="E1631" s="9">
        <f>Daten!E1631</f>
        <v>10916</v>
      </c>
      <c r="F1631" s="9">
        <f>Daten!F1631</f>
        <v>10411</v>
      </c>
      <c r="G1631" s="27">
        <f t="shared" si="642"/>
        <v>505</v>
      </c>
      <c r="H1631" s="29">
        <f t="shared" si="643"/>
        <v>4.8506387474786285E-2</v>
      </c>
      <c r="I1631" s="21">
        <f t="shared" si="644"/>
        <v>134.29361388770675</v>
      </c>
      <c r="J1631" s="21">
        <f t="shared" si="645"/>
        <v>370.70638611229322</v>
      </c>
      <c r="K1631" s="27">
        <f t="shared" si="646"/>
        <v>-185353.19305614661</v>
      </c>
      <c r="L1631" s="16">
        <f>Daten!G1631</f>
        <v>1544</v>
      </c>
      <c r="M1631" s="16">
        <f>Daten!H1631</f>
        <v>7344</v>
      </c>
      <c r="N1631" s="16">
        <f>Daten!I1631</f>
        <v>2028</v>
      </c>
      <c r="O1631" s="28">
        <f t="shared" si="647"/>
        <v>0.48638344226579522</v>
      </c>
      <c r="P1631" s="16">
        <f t="shared" si="648"/>
        <v>4061.3182992743277</v>
      </c>
      <c r="Q1631" s="21">
        <f t="shared" si="649"/>
        <v>-489.31829927432773</v>
      </c>
      <c r="R1631" s="27">
        <f t="shared" si="650"/>
        <v>-97863.659854865546</v>
      </c>
      <c r="S1631" s="9">
        <f>Daten!K1631</f>
        <v>18748</v>
      </c>
      <c r="T1631" s="9">
        <f>Daten!L1631</f>
        <v>853199</v>
      </c>
      <c r="U1631" s="9">
        <f>Daten!M1631</f>
        <v>5081434</v>
      </c>
      <c r="V1631" s="9">
        <f>Daten!N1631</f>
        <v>500</v>
      </c>
      <c r="W1631" s="9">
        <f>Daten!O1631</f>
        <v>500</v>
      </c>
      <c r="X1631" s="23">
        <f t="shared" si="651"/>
        <v>5953381</v>
      </c>
      <c r="Y1631" s="9">
        <f t="shared" si="652"/>
        <v>3861172.6758439098</v>
      </c>
      <c r="Z1631" s="21">
        <f t="shared" si="653"/>
        <v>2092208.3241560902</v>
      </c>
      <c r="AA1631" s="27">
        <f t="shared" si="654"/>
        <v>-209220.83241560904</v>
      </c>
      <c r="AB1631" s="32">
        <f t="shared" si="655"/>
        <v>-492437.68532662117</v>
      </c>
      <c r="AC1631" s="31">
        <f t="shared" si="656"/>
        <v>0</v>
      </c>
      <c r="AG1631" s="26">
        <f t="shared" si="657"/>
        <v>0</v>
      </c>
      <c r="AH1631" s="26">
        <f t="shared" si="658"/>
        <v>0</v>
      </c>
      <c r="AI1631" s="26">
        <f t="shared" si="659"/>
        <v>0</v>
      </c>
      <c r="AJ1631" s="26">
        <f t="shared" si="660"/>
        <v>1</v>
      </c>
      <c r="AK1631" s="26">
        <f t="shared" si="661"/>
        <v>0</v>
      </c>
      <c r="AL1631" s="26">
        <f t="shared" ca="1" si="662"/>
        <v>0</v>
      </c>
      <c r="AM1631" s="26">
        <f t="shared" ca="1" si="663"/>
        <v>0</v>
      </c>
      <c r="AN1631" s="26">
        <f ca="1">IF(AM1631=0,0,COUNTIF($AM$19:AM1631,C1631*10+1))</f>
        <v>0</v>
      </c>
      <c r="AO1631" s="21">
        <f t="shared" ca="1" si="664"/>
        <v>0</v>
      </c>
      <c r="AP1631" s="33">
        <f t="shared" ca="1" si="665"/>
        <v>0</v>
      </c>
      <c r="AR1631" s="111">
        <v>0</v>
      </c>
      <c r="AS1631" s="26"/>
    </row>
    <row r="1632" spans="1:45" x14ac:dyDescent="0.2">
      <c r="A1632" s="15" t="str">
        <f>Daten!A1632</f>
        <v>61761</v>
      </c>
      <c r="B1632" s="8" t="str">
        <f>Daten!B1632</f>
        <v>Gutenberg-Stenzengreith</v>
      </c>
      <c r="C1632" s="15">
        <f t="shared" si="641"/>
        <v>6</v>
      </c>
      <c r="D1632" s="10">
        <f>Daten!D1632</f>
        <v>0</v>
      </c>
      <c r="E1632" s="9">
        <f>Daten!E1632</f>
        <v>1623</v>
      </c>
      <c r="F1632" s="9">
        <f>Daten!F1632</f>
        <v>1578</v>
      </c>
      <c r="G1632" s="27">
        <f t="shared" si="642"/>
        <v>45</v>
      </c>
      <c r="H1632" s="29">
        <f t="shared" si="643"/>
        <v>2.8517110266159697E-2</v>
      </c>
      <c r="I1632" s="21">
        <f t="shared" si="644"/>
        <v>20.354944070195106</v>
      </c>
      <c r="J1632" s="21">
        <f t="shared" si="645"/>
        <v>24.645055929804894</v>
      </c>
      <c r="K1632" s="27">
        <f t="shared" si="646"/>
        <v>-12322.527964902447</v>
      </c>
      <c r="L1632" s="16">
        <f>Daten!G1632</f>
        <v>276</v>
      </c>
      <c r="M1632" s="16">
        <f>Daten!H1632</f>
        <v>1087</v>
      </c>
      <c r="N1632" s="16">
        <f>Daten!I1632</f>
        <v>260</v>
      </c>
      <c r="O1632" s="28">
        <f t="shared" si="647"/>
        <v>0.49310027598896045</v>
      </c>
      <c r="P1632" s="16">
        <f t="shared" si="648"/>
        <v>601.12377332668768</v>
      </c>
      <c r="Q1632" s="21">
        <f t="shared" si="649"/>
        <v>-65.123773326687683</v>
      </c>
      <c r="R1632" s="27">
        <f t="shared" si="650"/>
        <v>-13024.754665337536</v>
      </c>
      <c r="S1632" s="9">
        <f>Daten!K1632</f>
        <v>9859</v>
      </c>
      <c r="T1632" s="9">
        <f>Daten!L1632</f>
        <v>63942</v>
      </c>
      <c r="U1632" s="9">
        <f>Daten!M1632</f>
        <v>25478</v>
      </c>
      <c r="V1632" s="9">
        <f>Daten!N1632</f>
        <v>500</v>
      </c>
      <c r="W1632" s="9">
        <f>Daten!O1632</f>
        <v>500</v>
      </c>
      <c r="X1632" s="23">
        <f t="shared" si="651"/>
        <v>99279</v>
      </c>
      <c r="Y1632" s="9">
        <f t="shared" si="652"/>
        <v>574082.37934176123</v>
      </c>
      <c r="Z1632" s="21">
        <f t="shared" si="653"/>
        <v>-474803.37934176123</v>
      </c>
      <c r="AA1632" s="27">
        <f t="shared" si="654"/>
        <v>47480.337934176125</v>
      </c>
      <c r="AB1632" s="32">
        <f t="shared" si="655"/>
        <v>22133.05530393614</v>
      </c>
      <c r="AC1632" s="31">
        <f t="shared" si="656"/>
        <v>22133.05530393614</v>
      </c>
      <c r="AG1632" s="26">
        <f t="shared" si="657"/>
        <v>-12322.527964902447</v>
      </c>
      <c r="AH1632" s="26">
        <f t="shared" si="658"/>
        <v>47480.337934176125</v>
      </c>
      <c r="AI1632" s="26">
        <f t="shared" si="659"/>
        <v>35157.80996927368</v>
      </c>
      <c r="AJ1632" s="26">
        <f t="shared" si="660"/>
        <v>1</v>
      </c>
      <c r="AK1632" s="26">
        <f t="shared" si="661"/>
        <v>35157.80996927368</v>
      </c>
      <c r="AL1632" s="26">
        <f t="shared" ca="1" si="662"/>
        <v>84634</v>
      </c>
      <c r="AM1632" s="26">
        <f t="shared" ca="1" si="663"/>
        <v>61</v>
      </c>
      <c r="AN1632" s="26">
        <f ca="1">IF(AM1632=0,0,COUNTIF($AM$19:AM1632,C1632*10+1))</f>
        <v>108</v>
      </c>
      <c r="AO1632" s="21">
        <f t="shared" ca="1" si="664"/>
        <v>0</v>
      </c>
      <c r="AP1632" s="33">
        <f t="shared" ca="1" si="665"/>
        <v>84634</v>
      </c>
      <c r="AR1632" s="111">
        <v>38254</v>
      </c>
      <c r="AS1632" s="26"/>
    </row>
    <row r="1633" spans="1:45" x14ac:dyDescent="0.2">
      <c r="A1633" s="15" t="str">
        <f>Daten!A1633</f>
        <v>61762</v>
      </c>
      <c r="B1633" s="8" t="str">
        <f>Daten!B1633</f>
        <v>Ilztal</v>
      </c>
      <c r="C1633" s="15">
        <f t="shared" si="641"/>
        <v>6</v>
      </c>
      <c r="D1633" s="10">
        <f>Daten!D1633</f>
        <v>0</v>
      </c>
      <c r="E1633" s="9">
        <f>Daten!E1633</f>
        <v>2197</v>
      </c>
      <c r="F1633" s="9">
        <f>Daten!F1633</f>
        <v>2116</v>
      </c>
      <c r="G1633" s="27">
        <f t="shared" si="642"/>
        <v>81</v>
      </c>
      <c r="H1633" s="29">
        <f t="shared" si="643"/>
        <v>3.8279773156899809E-2</v>
      </c>
      <c r="I1633" s="21">
        <f t="shared" si="644"/>
        <v>27.294715876129811</v>
      </c>
      <c r="J1633" s="21">
        <f t="shared" si="645"/>
        <v>53.705284123870186</v>
      </c>
      <c r="K1633" s="27">
        <f t="shared" si="646"/>
        <v>-26852.642061935094</v>
      </c>
      <c r="L1633" s="16">
        <f>Daten!G1633</f>
        <v>338</v>
      </c>
      <c r="M1633" s="16">
        <f>Daten!H1633</f>
        <v>1433</v>
      </c>
      <c r="N1633" s="16">
        <f>Daten!I1633</f>
        <v>426</v>
      </c>
      <c r="O1633" s="28">
        <f t="shared" si="647"/>
        <v>0.53314724354501042</v>
      </c>
      <c r="P1633" s="16">
        <f t="shared" si="648"/>
        <v>792.46583916940517</v>
      </c>
      <c r="Q1633" s="21">
        <f t="shared" si="649"/>
        <v>-28.465839169405172</v>
      </c>
      <c r="R1633" s="27">
        <f t="shared" si="650"/>
        <v>-5693.1678338810343</v>
      </c>
      <c r="S1633" s="9">
        <f>Daten!K1633</f>
        <v>17406</v>
      </c>
      <c r="T1633" s="9">
        <f>Daten!L1633</f>
        <v>88173</v>
      </c>
      <c r="U1633" s="9">
        <f>Daten!M1633</f>
        <v>269874</v>
      </c>
      <c r="V1633" s="9">
        <f>Daten!N1633</f>
        <v>500</v>
      </c>
      <c r="W1633" s="9">
        <f>Daten!O1633</f>
        <v>500</v>
      </c>
      <c r="X1633" s="23">
        <f t="shared" si="651"/>
        <v>375453</v>
      </c>
      <c r="Y1633" s="9">
        <f t="shared" si="652"/>
        <v>777115.82711882284</v>
      </c>
      <c r="Z1633" s="21">
        <f t="shared" si="653"/>
        <v>-401662.82711882284</v>
      </c>
      <c r="AA1633" s="27">
        <f t="shared" si="654"/>
        <v>40166.28271188229</v>
      </c>
      <c r="AB1633" s="32">
        <f t="shared" si="655"/>
        <v>7620.4728160661616</v>
      </c>
      <c r="AC1633" s="31">
        <f t="shared" si="656"/>
        <v>7620.4728160661616</v>
      </c>
      <c r="AG1633" s="26">
        <f t="shared" si="657"/>
        <v>-26852.642061935094</v>
      </c>
      <c r="AH1633" s="26">
        <f t="shared" si="658"/>
        <v>40166.28271188229</v>
      </c>
      <c r="AI1633" s="26">
        <f t="shared" si="659"/>
        <v>13313.640649947196</v>
      </c>
      <c r="AJ1633" s="26">
        <f t="shared" si="660"/>
        <v>1</v>
      </c>
      <c r="AK1633" s="26">
        <f t="shared" si="661"/>
        <v>13313.640649947196</v>
      </c>
      <c r="AL1633" s="26">
        <f t="shared" ca="1" si="662"/>
        <v>32049</v>
      </c>
      <c r="AM1633" s="26">
        <f t="shared" ca="1" si="663"/>
        <v>61</v>
      </c>
      <c r="AN1633" s="26">
        <f ca="1">IF(AM1633=0,0,COUNTIF($AM$19:AM1633,C1633*10+1))</f>
        <v>109</v>
      </c>
      <c r="AO1633" s="21">
        <f t="shared" ca="1" si="664"/>
        <v>0</v>
      </c>
      <c r="AP1633" s="33">
        <f t="shared" ca="1" si="665"/>
        <v>32049</v>
      </c>
      <c r="AR1633" s="111">
        <v>14486</v>
      </c>
      <c r="AS1633" s="26"/>
    </row>
    <row r="1634" spans="1:45" x14ac:dyDescent="0.2">
      <c r="A1634" s="15" t="str">
        <f>Daten!A1634</f>
        <v>61763</v>
      </c>
      <c r="B1634" s="8" t="str">
        <f>Daten!B1634</f>
        <v>Passail</v>
      </c>
      <c r="C1634" s="15">
        <f t="shared" si="641"/>
        <v>6</v>
      </c>
      <c r="D1634" s="10">
        <f>Daten!D1634</f>
        <v>0</v>
      </c>
      <c r="E1634" s="9">
        <f>Daten!E1634</f>
        <v>4404</v>
      </c>
      <c r="F1634" s="9">
        <f>Daten!F1634</f>
        <v>4491</v>
      </c>
      <c r="G1634" s="27">
        <f t="shared" si="642"/>
        <v>-87</v>
      </c>
      <c r="H1634" s="29">
        <f t="shared" si="643"/>
        <v>-1.9372077488309953E-2</v>
      </c>
      <c r="I1634" s="21">
        <f t="shared" si="644"/>
        <v>57.930325614224472</v>
      </c>
      <c r="J1634" s="21">
        <f t="shared" si="645"/>
        <v>-144.93032561422447</v>
      </c>
      <c r="K1634" s="27">
        <f t="shared" si="646"/>
        <v>72465.16280711224</v>
      </c>
      <c r="L1634" s="16">
        <f>Daten!G1634</f>
        <v>648</v>
      </c>
      <c r="M1634" s="16">
        <f>Daten!H1634</f>
        <v>2800</v>
      </c>
      <c r="N1634" s="16">
        <f>Daten!I1634</f>
        <v>956</v>
      </c>
      <c r="O1634" s="28">
        <f t="shared" si="647"/>
        <v>0.57285714285714284</v>
      </c>
      <c r="P1634" s="16">
        <f t="shared" si="648"/>
        <v>1548.4329027734366</v>
      </c>
      <c r="Q1634" s="21">
        <f t="shared" si="649"/>
        <v>55.567097226563419</v>
      </c>
      <c r="R1634" s="27">
        <f t="shared" si="650"/>
        <v>11113.419445312684</v>
      </c>
      <c r="S1634" s="9">
        <f>Daten!K1634</f>
        <v>42075</v>
      </c>
      <c r="T1634" s="9">
        <f>Daten!L1634</f>
        <v>222239</v>
      </c>
      <c r="U1634" s="9">
        <f>Daten!M1634</f>
        <v>863990</v>
      </c>
      <c r="V1634" s="9">
        <f>Daten!N1634</f>
        <v>500</v>
      </c>
      <c r="W1634" s="9">
        <f>Daten!O1634</f>
        <v>500</v>
      </c>
      <c r="X1634" s="23">
        <f t="shared" si="651"/>
        <v>1128304</v>
      </c>
      <c r="Y1634" s="9">
        <f t="shared" si="652"/>
        <v>1557768.8223173853</v>
      </c>
      <c r="Z1634" s="21">
        <f t="shared" si="653"/>
        <v>-429464.82231738535</v>
      </c>
      <c r="AA1634" s="27">
        <f t="shared" si="654"/>
        <v>42946.482231738541</v>
      </c>
      <c r="AB1634" s="32">
        <f t="shared" si="655"/>
        <v>126525.06448416346</v>
      </c>
      <c r="AC1634" s="31">
        <f t="shared" si="656"/>
        <v>126525.06448416346</v>
      </c>
      <c r="AG1634" s="26">
        <f t="shared" si="657"/>
        <v>72465.16280711224</v>
      </c>
      <c r="AH1634" s="26">
        <f t="shared" si="658"/>
        <v>42946.482231738541</v>
      </c>
      <c r="AI1634" s="26">
        <f t="shared" si="659"/>
        <v>115411.64503885078</v>
      </c>
      <c r="AJ1634" s="26">
        <f t="shared" si="660"/>
        <v>1</v>
      </c>
      <c r="AK1634" s="26">
        <f t="shared" si="661"/>
        <v>115411.64503885078</v>
      </c>
      <c r="AL1634" s="26">
        <f t="shared" ca="1" si="662"/>
        <v>277826</v>
      </c>
      <c r="AM1634" s="26">
        <f t="shared" ca="1" si="663"/>
        <v>61</v>
      </c>
      <c r="AN1634" s="26">
        <f ca="1">IF(AM1634=0,0,COUNTIF($AM$19:AM1634,C1634*10+1))</f>
        <v>110</v>
      </c>
      <c r="AO1634" s="21">
        <f t="shared" ca="1" si="664"/>
        <v>0</v>
      </c>
      <c r="AP1634" s="33">
        <f t="shared" ca="1" si="665"/>
        <v>277826</v>
      </c>
      <c r="AR1634" s="111">
        <v>125577</v>
      </c>
      <c r="AS1634" s="26"/>
    </row>
    <row r="1635" spans="1:45" x14ac:dyDescent="0.2">
      <c r="A1635" s="15" t="str">
        <f>Daten!A1635</f>
        <v>61764</v>
      </c>
      <c r="B1635" s="8" t="str">
        <f>Daten!B1635</f>
        <v>Pischelsdorf am Kulm</v>
      </c>
      <c r="C1635" s="15">
        <f t="shared" si="641"/>
        <v>6</v>
      </c>
      <c r="D1635" s="10">
        <f>Daten!D1635</f>
        <v>0</v>
      </c>
      <c r="E1635" s="9">
        <f>Daten!E1635</f>
        <v>3693</v>
      </c>
      <c r="F1635" s="9">
        <f>Daten!F1635</f>
        <v>3618</v>
      </c>
      <c r="G1635" s="27">
        <f t="shared" si="642"/>
        <v>75</v>
      </c>
      <c r="H1635" s="29">
        <f t="shared" si="643"/>
        <v>2.0729684908789386E-2</v>
      </c>
      <c r="I1635" s="21">
        <f t="shared" si="644"/>
        <v>46.669320434705888</v>
      </c>
      <c r="J1635" s="21">
        <f t="shared" si="645"/>
        <v>28.330679565294112</v>
      </c>
      <c r="K1635" s="27">
        <f t="shared" si="646"/>
        <v>-14165.339782647055</v>
      </c>
      <c r="L1635" s="16">
        <f>Daten!G1635</f>
        <v>548</v>
      </c>
      <c r="M1635" s="16">
        <f>Daten!H1635</f>
        <v>2433</v>
      </c>
      <c r="N1635" s="16">
        <f>Daten!I1635</f>
        <v>712</v>
      </c>
      <c r="O1635" s="28">
        <f t="shared" si="647"/>
        <v>0.51787916152897662</v>
      </c>
      <c r="P1635" s="16">
        <f t="shared" si="648"/>
        <v>1345.4775901599182</v>
      </c>
      <c r="Q1635" s="21">
        <f t="shared" si="649"/>
        <v>-85.477590159918236</v>
      </c>
      <c r="R1635" s="27">
        <f t="shared" si="650"/>
        <v>-17095.518031983647</v>
      </c>
      <c r="S1635" s="9">
        <f>Daten!K1635</f>
        <v>14631</v>
      </c>
      <c r="T1635" s="9">
        <f>Daten!L1635</f>
        <v>185542</v>
      </c>
      <c r="U1635" s="9">
        <f>Daten!M1635</f>
        <v>1424951</v>
      </c>
      <c r="V1635" s="9">
        <f>Daten!N1635</f>
        <v>500</v>
      </c>
      <c r="W1635" s="9">
        <f>Daten!O1635</f>
        <v>500</v>
      </c>
      <c r="X1635" s="23">
        <f t="shared" si="651"/>
        <v>1625124</v>
      </c>
      <c r="Y1635" s="9">
        <f t="shared" si="652"/>
        <v>1306276.1718478892</v>
      </c>
      <c r="Z1635" s="21">
        <f t="shared" si="653"/>
        <v>318847.8281521108</v>
      </c>
      <c r="AA1635" s="27">
        <f t="shared" si="654"/>
        <v>-31884.782815211081</v>
      </c>
      <c r="AB1635" s="32">
        <f t="shared" si="655"/>
        <v>-63145.640629841786</v>
      </c>
      <c r="AC1635" s="31">
        <f t="shared" si="656"/>
        <v>0</v>
      </c>
      <c r="AG1635" s="26">
        <f t="shared" si="657"/>
        <v>0</v>
      </c>
      <c r="AH1635" s="26">
        <f t="shared" si="658"/>
        <v>0</v>
      </c>
      <c r="AI1635" s="26">
        <f t="shared" si="659"/>
        <v>0</v>
      </c>
      <c r="AJ1635" s="26">
        <f t="shared" si="660"/>
        <v>1</v>
      </c>
      <c r="AK1635" s="26">
        <f t="shared" si="661"/>
        <v>0</v>
      </c>
      <c r="AL1635" s="26">
        <f t="shared" ca="1" si="662"/>
        <v>0</v>
      </c>
      <c r="AM1635" s="26">
        <f t="shared" ca="1" si="663"/>
        <v>0</v>
      </c>
      <c r="AN1635" s="26">
        <f ca="1">IF(AM1635=0,0,COUNTIF($AM$19:AM1635,C1635*10+1))</f>
        <v>0</v>
      </c>
      <c r="AO1635" s="21">
        <f t="shared" ca="1" si="664"/>
        <v>0</v>
      </c>
      <c r="AP1635" s="33">
        <f t="shared" ca="1" si="665"/>
        <v>0</v>
      </c>
      <c r="AR1635" s="111">
        <v>0</v>
      </c>
      <c r="AS1635" s="26"/>
    </row>
    <row r="1636" spans="1:45" x14ac:dyDescent="0.2">
      <c r="A1636" s="15" t="str">
        <f>Daten!A1636</f>
        <v>61765</v>
      </c>
      <c r="B1636" s="8" t="str">
        <f>Daten!B1636</f>
        <v>Sankt Ruprecht an der Raab</v>
      </c>
      <c r="C1636" s="15">
        <f t="shared" si="641"/>
        <v>6</v>
      </c>
      <c r="D1636" s="10">
        <f>Daten!D1636</f>
        <v>0</v>
      </c>
      <c r="E1636" s="9">
        <f>Daten!E1636</f>
        <v>5392</v>
      </c>
      <c r="F1636" s="9">
        <f>Daten!F1636</f>
        <v>5107</v>
      </c>
      <c r="G1636" s="27">
        <f t="shared" si="642"/>
        <v>285</v>
      </c>
      <c r="H1636" s="29">
        <f t="shared" si="643"/>
        <v>5.5805756804386139E-2</v>
      </c>
      <c r="I1636" s="21">
        <f t="shared" si="644"/>
        <v>65.876235339978706</v>
      </c>
      <c r="J1636" s="21">
        <f t="shared" si="645"/>
        <v>219.12376466002129</v>
      </c>
      <c r="K1636" s="27">
        <f t="shared" si="646"/>
        <v>-109561.88233001065</v>
      </c>
      <c r="L1636" s="16">
        <f>Daten!G1636</f>
        <v>928</v>
      </c>
      <c r="M1636" s="16">
        <f>Daten!H1636</f>
        <v>3622</v>
      </c>
      <c r="N1636" s="16">
        <f>Daten!I1636</f>
        <v>842</v>
      </c>
      <c r="O1636" s="28">
        <f t="shared" si="647"/>
        <v>0.48868028713417999</v>
      </c>
      <c r="P1636" s="16">
        <f t="shared" si="648"/>
        <v>2003.0085620876382</v>
      </c>
      <c r="Q1636" s="21">
        <f t="shared" si="649"/>
        <v>-233.00856208763821</v>
      </c>
      <c r="R1636" s="27">
        <f t="shared" si="650"/>
        <v>-46601.71241752764</v>
      </c>
      <c r="S1636" s="9">
        <f>Daten!K1636</f>
        <v>32596</v>
      </c>
      <c r="T1636" s="9">
        <f>Daten!L1636</f>
        <v>361204</v>
      </c>
      <c r="U1636" s="9">
        <f>Daten!M1636</f>
        <v>2504444</v>
      </c>
      <c r="V1636" s="9">
        <f>Daten!N1636</f>
        <v>500</v>
      </c>
      <c r="W1636" s="9">
        <f>Daten!O1636</f>
        <v>500</v>
      </c>
      <c r="X1636" s="23">
        <f t="shared" si="651"/>
        <v>2898244</v>
      </c>
      <c r="Y1636" s="9">
        <f t="shared" si="652"/>
        <v>1907241.0285956725</v>
      </c>
      <c r="Z1636" s="21">
        <f t="shared" si="653"/>
        <v>991002.97140432755</v>
      </c>
      <c r="AA1636" s="27">
        <f t="shared" si="654"/>
        <v>-99100.297140432755</v>
      </c>
      <c r="AB1636" s="32">
        <f t="shared" si="655"/>
        <v>-255263.89188797103</v>
      </c>
      <c r="AC1636" s="31">
        <f t="shared" si="656"/>
        <v>0</v>
      </c>
      <c r="AG1636" s="26">
        <f t="shared" si="657"/>
        <v>0</v>
      </c>
      <c r="AH1636" s="26">
        <f t="shared" si="658"/>
        <v>0</v>
      </c>
      <c r="AI1636" s="26">
        <f t="shared" si="659"/>
        <v>0</v>
      </c>
      <c r="AJ1636" s="26">
        <f t="shared" si="660"/>
        <v>1</v>
      </c>
      <c r="AK1636" s="26">
        <f t="shared" si="661"/>
        <v>0</v>
      </c>
      <c r="AL1636" s="26">
        <f t="shared" ca="1" si="662"/>
        <v>0</v>
      </c>
      <c r="AM1636" s="26">
        <f t="shared" ca="1" si="663"/>
        <v>0</v>
      </c>
      <c r="AN1636" s="26">
        <f ca="1">IF(AM1636=0,0,COUNTIF($AM$19:AM1636,C1636*10+1))</f>
        <v>0</v>
      </c>
      <c r="AO1636" s="21">
        <f t="shared" ca="1" si="664"/>
        <v>0</v>
      </c>
      <c r="AP1636" s="33">
        <f t="shared" ca="1" si="665"/>
        <v>0</v>
      </c>
      <c r="AR1636" s="111">
        <v>0</v>
      </c>
      <c r="AS1636" s="26"/>
    </row>
    <row r="1637" spans="1:45" x14ac:dyDescent="0.2">
      <c r="A1637" s="15" t="str">
        <f>Daten!A1637</f>
        <v>61766</v>
      </c>
      <c r="B1637" s="8" t="str">
        <f>Daten!B1637</f>
        <v>Weiz</v>
      </c>
      <c r="C1637" s="15">
        <f t="shared" si="641"/>
        <v>6</v>
      </c>
      <c r="D1637" s="10">
        <f>Daten!D1637</f>
        <v>0</v>
      </c>
      <c r="E1637" s="9">
        <f>Daten!E1637</f>
        <v>11797</v>
      </c>
      <c r="F1637" s="9">
        <f>Daten!F1637</f>
        <v>11428</v>
      </c>
      <c r="G1637" s="27">
        <f t="shared" si="642"/>
        <v>369</v>
      </c>
      <c r="H1637" s="29">
        <f t="shared" si="643"/>
        <v>3.2289114455722787E-2</v>
      </c>
      <c r="I1637" s="21">
        <f t="shared" si="644"/>
        <v>147.41210445766137</v>
      </c>
      <c r="J1637" s="21">
        <f t="shared" si="645"/>
        <v>221.58789554233863</v>
      </c>
      <c r="K1637" s="27">
        <f t="shared" si="646"/>
        <v>-110793.94777116932</v>
      </c>
      <c r="L1637" s="16">
        <f>Daten!G1637</f>
        <v>1563</v>
      </c>
      <c r="M1637" s="16">
        <f>Daten!H1637</f>
        <v>7711</v>
      </c>
      <c r="N1637" s="16">
        <f>Daten!I1637</f>
        <v>2523</v>
      </c>
      <c r="O1637" s="28">
        <f t="shared" si="647"/>
        <v>0.52989236156140573</v>
      </c>
      <c r="P1637" s="16">
        <f t="shared" si="648"/>
        <v>4264.2736118878456</v>
      </c>
      <c r="Q1637" s="21">
        <f t="shared" si="649"/>
        <v>-178.27361188784562</v>
      </c>
      <c r="R1637" s="27">
        <f t="shared" si="650"/>
        <v>-35654.722377569124</v>
      </c>
      <c r="S1637" s="9">
        <f>Daten!K1637</f>
        <v>9527</v>
      </c>
      <c r="T1637" s="9">
        <f>Daten!L1637</f>
        <v>1037642</v>
      </c>
      <c r="U1637" s="9">
        <f>Daten!M1637</f>
        <v>10802458</v>
      </c>
      <c r="V1637" s="9">
        <f>Daten!N1637</f>
        <v>500</v>
      </c>
      <c r="W1637" s="9">
        <f>Daten!O1637</f>
        <v>500</v>
      </c>
      <c r="X1637" s="23">
        <f t="shared" si="651"/>
        <v>11849627</v>
      </c>
      <c r="Y1637" s="9">
        <f t="shared" si="652"/>
        <v>4172797.1836689818</v>
      </c>
      <c r="Z1637" s="21">
        <f t="shared" si="653"/>
        <v>7676829.8163310178</v>
      </c>
      <c r="AA1637" s="27">
        <f t="shared" si="654"/>
        <v>-767682.98163310182</v>
      </c>
      <c r="AB1637" s="32">
        <f t="shared" si="655"/>
        <v>-914131.65178184025</v>
      </c>
      <c r="AC1637" s="31">
        <f t="shared" si="656"/>
        <v>0</v>
      </c>
      <c r="AG1637" s="26">
        <f t="shared" si="657"/>
        <v>0</v>
      </c>
      <c r="AH1637" s="26">
        <f t="shared" si="658"/>
        <v>0</v>
      </c>
      <c r="AI1637" s="26">
        <f t="shared" si="659"/>
        <v>0</v>
      </c>
      <c r="AJ1637" s="26">
        <f t="shared" si="660"/>
        <v>1</v>
      </c>
      <c r="AK1637" s="26">
        <f t="shared" si="661"/>
        <v>0</v>
      </c>
      <c r="AL1637" s="26">
        <f t="shared" ca="1" si="662"/>
        <v>0</v>
      </c>
      <c r="AM1637" s="26">
        <f t="shared" ca="1" si="663"/>
        <v>0</v>
      </c>
      <c r="AN1637" s="26">
        <f ca="1">IF(AM1637=0,0,COUNTIF($AM$19:AM1637,C1637*10+1))</f>
        <v>0</v>
      </c>
      <c r="AO1637" s="21">
        <f t="shared" ca="1" si="664"/>
        <v>0</v>
      </c>
      <c r="AP1637" s="33">
        <f t="shared" ca="1" si="665"/>
        <v>0</v>
      </c>
      <c r="AR1637" s="111">
        <v>0</v>
      </c>
      <c r="AS1637" s="26"/>
    </row>
    <row r="1638" spans="1:45" x14ac:dyDescent="0.2">
      <c r="A1638" s="15" t="str">
        <f>Daten!A1638</f>
        <v>62007</v>
      </c>
      <c r="B1638" s="8" t="str">
        <f>Daten!B1638</f>
        <v>Fohnsdorf</v>
      </c>
      <c r="C1638" s="15">
        <f t="shared" si="641"/>
        <v>6</v>
      </c>
      <c r="D1638" s="10">
        <f>Daten!D1638</f>
        <v>0</v>
      </c>
      <c r="E1638" s="9">
        <f>Daten!E1638</f>
        <v>7675</v>
      </c>
      <c r="F1638" s="9">
        <f>Daten!F1638</f>
        <v>7737</v>
      </c>
      <c r="G1638" s="27">
        <f t="shared" si="642"/>
        <v>-62</v>
      </c>
      <c r="H1638" s="29">
        <f t="shared" si="643"/>
        <v>-8.0134419025462058E-3</v>
      </c>
      <c r="I1638" s="21">
        <f t="shared" si="644"/>
        <v>99.80114212363722</v>
      </c>
      <c r="J1638" s="21">
        <f t="shared" si="645"/>
        <v>-161.80114212363722</v>
      </c>
      <c r="K1638" s="27">
        <f t="shared" si="646"/>
        <v>80900.571061818613</v>
      </c>
      <c r="L1638" s="16">
        <f>Daten!G1638</f>
        <v>879</v>
      </c>
      <c r="M1638" s="16">
        <f>Daten!H1638</f>
        <v>4789</v>
      </c>
      <c r="N1638" s="16">
        <f>Daten!I1638</f>
        <v>2007</v>
      </c>
      <c r="O1638" s="28">
        <f t="shared" si="647"/>
        <v>0.60263102944247238</v>
      </c>
      <c r="P1638" s="16">
        <f t="shared" si="648"/>
        <v>2648.3732754935668</v>
      </c>
      <c r="Q1638" s="21">
        <f t="shared" si="649"/>
        <v>237.62672450643322</v>
      </c>
      <c r="R1638" s="27">
        <f t="shared" si="650"/>
        <v>47525.344901286648</v>
      </c>
      <c r="S1638" s="9">
        <f>Daten!K1638</f>
        <v>21375</v>
      </c>
      <c r="T1638" s="9">
        <f>Daten!L1638</f>
        <v>735654</v>
      </c>
      <c r="U1638" s="9">
        <f>Daten!M1638</f>
        <v>2435763</v>
      </c>
      <c r="V1638" s="9">
        <f>Daten!N1638</f>
        <v>500</v>
      </c>
      <c r="W1638" s="9">
        <f>Daten!O1638</f>
        <v>500</v>
      </c>
      <c r="X1638" s="23">
        <f t="shared" si="651"/>
        <v>3192792</v>
      </c>
      <c r="Y1638" s="9">
        <f t="shared" si="652"/>
        <v>2714776.5012002573</v>
      </c>
      <c r="Z1638" s="21">
        <f t="shared" si="653"/>
        <v>478015.49879974267</v>
      </c>
      <c r="AA1638" s="27">
        <f t="shared" si="654"/>
        <v>-47801.549879974271</v>
      </c>
      <c r="AB1638" s="32">
        <f t="shared" si="655"/>
        <v>80624.366083130997</v>
      </c>
      <c r="AC1638" s="31">
        <f t="shared" si="656"/>
        <v>80624.366083130997</v>
      </c>
      <c r="AG1638" s="26">
        <f t="shared" si="657"/>
        <v>80900.571061818613</v>
      </c>
      <c r="AH1638" s="26">
        <f t="shared" si="658"/>
        <v>-47801.549879974271</v>
      </c>
      <c r="AI1638" s="26">
        <f t="shared" si="659"/>
        <v>33099.021181844342</v>
      </c>
      <c r="AJ1638" s="26">
        <f t="shared" si="660"/>
        <v>1</v>
      </c>
      <c r="AK1638" s="26">
        <f t="shared" si="661"/>
        <v>33099.021181844342</v>
      </c>
      <c r="AL1638" s="26">
        <f t="shared" ca="1" si="662"/>
        <v>79678</v>
      </c>
      <c r="AM1638" s="26">
        <f t="shared" ca="1" si="663"/>
        <v>61</v>
      </c>
      <c r="AN1638" s="26">
        <f ca="1">IF(AM1638=0,0,COUNTIF($AM$19:AM1638,C1638*10+1))</f>
        <v>111</v>
      </c>
      <c r="AO1638" s="21">
        <f t="shared" ca="1" si="664"/>
        <v>0</v>
      </c>
      <c r="AP1638" s="33">
        <f t="shared" ca="1" si="665"/>
        <v>79678</v>
      </c>
      <c r="AR1638" s="111">
        <v>36014</v>
      </c>
      <c r="AS1638" s="26"/>
    </row>
    <row r="1639" spans="1:45" x14ac:dyDescent="0.2">
      <c r="A1639" s="15" t="str">
        <f>Daten!A1639</f>
        <v>62008</v>
      </c>
      <c r="B1639" s="8" t="str">
        <f>Daten!B1639</f>
        <v>Gaal</v>
      </c>
      <c r="C1639" s="15">
        <f t="shared" si="641"/>
        <v>6</v>
      </c>
      <c r="D1639" s="10">
        <f>Daten!D1639</f>
        <v>0</v>
      </c>
      <c r="E1639" s="9">
        <f>Daten!E1639</f>
        <v>1349</v>
      </c>
      <c r="F1639" s="9">
        <f>Daten!F1639</f>
        <v>1396</v>
      </c>
      <c r="G1639" s="27">
        <f t="shared" si="642"/>
        <v>-47</v>
      </c>
      <c r="H1639" s="29">
        <f t="shared" si="643"/>
        <v>-3.36676217765043E-2</v>
      </c>
      <c r="I1639" s="21">
        <f t="shared" si="644"/>
        <v>18.007288923949535</v>
      </c>
      <c r="J1639" s="21">
        <f t="shared" si="645"/>
        <v>-65.007288923949531</v>
      </c>
      <c r="K1639" s="27">
        <f t="shared" si="646"/>
        <v>32503.644461974767</v>
      </c>
      <c r="L1639" s="16">
        <f>Daten!G1639</f>
        <v>204</v>
      </c>
      <c r="M1639" s="16">
        <f>Daten!H1639</f>
        <v>838</v>
      </c>
      <c r="N1639" s="16">
        <f>Daten!I1639</f>
        <v>307</v>
      </c>
      <c r="O1639" s="28">
        <f t="shared" si="647"/>
        <v>0.60978520286396176</v>
      </c>
      <c r="P1639" s="16">
        <f t="shared" si="648"/>
        <v>463.42384733004991</v>
      </c>
      <c r="Q1639" s="21">
        <f t="shared" si="649"/>
        <v>47.576152669950091</v>
      </c>
      <c r="R1639" s="27">
        <f t="shared" si="650"/>
        <v>9515.2305339900176</v>
      </c>
      <c r="S1639" s="9">
        <f>Daten!K1639</f>
        <v>37920</v>
      </c>
      <c r="T1639" s="9">
        <f>Daten!L1639</f>
        <v>80508</v>
      </c>
      <c r="U1639" s="9">
        <f>Daten!M1639</f>
        <v>92503</v>
      </c>
      <c r="V1639" s="9">
        <f>Daten!N1639</f>
        <v>500</v>
      </c>
      <c r="W1639" s="9">
        <f>Daten!O1639</f>
        <v>500</v>
      </c>
      <c r="X1639" s="23">
        <f t="shared" si="651"/>
        <v>210931</v>
      </c>
      <c r="Y1639" s="9">
        <f t="shared" si="652"/>
        <v>477163.97395689209</v>
      </c>
      <c r="Z1639" s="21">
        <f t="shared" si="653"/>
        <v>-266232.97395689209</v>
      </c>
      <c r="AA1639" s="27">
        <f t="shared" si="654"/>
        <v>26623.297395689209</v>
      </c>
      <c r="AB1639" s="32">
        <f t="shared" si="655"/>
        <v>68642.172391653992</v>
      </c>
      <c r="AC1639" s="31">
        <f t="shared" si="656"/>
        <v>68642.172391653992</v>
      </c>
      <c r="AG1639" s="26">
        <f t="shared" si="657"/>
        <v>32503.644461974767</v>
      </c>
      <c r="AH1639" s="26">
        <f t="shared" si="658"/>
        <v>26623.297395689209</v>
      </c>
      <c r="AI1639" s="26">
        <f t="shared" si="659"/>
        <v>59126.941857663973</v>
      </c>
      <c r="AJ1639" s="26">
        <f t="shared" si="660"/>
        <v>1</v>
      </c>
      <c r="AK1639" s="26">
        <f t="shared" si="661"/>
        <v>59126.941857663973</v>
      </c>
      <c r="AL1639" s="26">
        <f t="shared" ca="1" si="662"/>
        <v>142334</v>
      </c>
      <c r="AM1639" s="26">
        <f t="shared" ca="1" si="663"/>
        <v>61</v>
      </c>
      <c r="AN1639" s="26">
        <f ca="1">IF(AM1639=0,0,COUNTIF($AM$19:AM1639,C1639*10+1))</f>
        <v>112</v>
      </c>
      <c r="AO1639" s="21">
        <f t="shared" ca="1" si="664"/>
        <v>0</v>
      </c>
      <c r="AP1639" s="33">
        <f t="shared" ca="1" si="665"/>
        <v>142334</v>
      </c>
      <c r="AR1639" s="111">
        <v>64335</v>
      </c>
      <c r="AS1639" s="26"/>
    </row>
    <row r="1640" spans="1:45" x14ac:dyDescent="0.2">
      <c r="A1640" s="15" t="str">
        <f>Daten!A1640</f>
        <v>62010</v>
      </c>
      <c r="B1640" s="8" t="str">
        <f>Daten!B1640</f>
        <v>Hohentauern</v>
      </c>
      <c r="C1640" s="15">
        <f t="shared" si="641"/>
        <v>6</v>
      </c>
      <c r="D1640" s="10">
        <f>Daten!D1640</f>
        <v>0</v>
      </c>
      <c r="E1640" s="9">
        <f>Daten!E1640</f>
        <v>392</v>
      </c>
      <c r="F1640" s="9">
        <f>Daten!F1640</f>
        <v>436</v>
      </c>
      <c r="G1640" s="27">
        <f t="shared" si="642"/>
        <v>-44</v>
      </c>
      <c r="H1640" s="29">
        <f t="shared" si="643"/>
        <v>-0.10091743119266056</v>
      </c>
      <c r="I1640" s="21">
        <f t="shared" si="644"/>
        <v>5.6240529877091676</v>
      </c>
      <c r="J1640" s="21">
        <f t="shared" si="645"/>
        <v>-49.62405298770917</v>
      </c>
      <c r="K1640" s="27">
        <f t="shared" si="646"/>
        <v>24812.026493854584</v>
      </c>
      <c r="L1640" s="16">
        <f>Daten!G1640</f>
        <v>35</v>
      </c>
      <c r="M1640" s="16">
        <f>Daten!H1640</f>
        <v>244</v>
      </c>
      <c r="N1640" s="16">
        <f>Daten!I1640</f>
        <v>113</v>
      </c>
      <c r="O1640" s="28">
        <f t="shared" si="647"/>
        <v>0.60655737704918034</v>
      </c>
      <c r="P1640" s="16">
        <f t="shared" si="648"/>
        <v>134.93486724168517</v>
      </c>
      <c r="Q1640" s="21">
        <f t="shared" si="649"/>
        <v>13.065132758314832</v>
      </c>
      <c r="R1640" s="27">
        <f t="shared" si="650"/>
        <v>2613.0265516629661</v>
      </c>
      <c r="S1640" s="9">
        <f>Daten!K1640</f>
        <v>14091</v>
      </c>
      <c r="T1640" s="9">
        <f>Daten!L1640</f>
        <v>55622</v>
      </c>
      <c r="U1640" s="9">
        <f>Daten!M1640</f>
        <v>183739</v>
      </c>
      <c r="V1640" s="9">
        <f>Daten!N1640</f>
        <v>500</v>
      </c>
      <c r="W1640" s="9">
        <f>Daten!O1640</f>
        <v>500</v>
      </c>
      <c r="X1640" s="23">
        <f t="shared" si="651"/>
        <v>253452</v>
      </c>
      <c r="Y1640" s="9">
        <f t="shared" si="652"/>
        <v>138656.98872579815</v>
      </c>
      <c r="Z1640" s="21">
        <f t="shared" si="653"/>
        <v>114795.01127420185</v>
      </c>
      <c r="AA1640" s="27">
        <f t="shared" si="654"/>
        <v>-11479.501127420186</v>
      </c>
      <c r="AB1640" s="32">
        <f t="shared" si="655"/>
        <v>15945.551918097364</v>
      </c>
      <c r="AC1640" s="31">
        <f t="shared" si="656"/>
        <v>15945.551918097364</v>
      </c>
      <c r="AG1640" s="26">
        <f t="shared" si="657"/>
        <v>24812.026493854584</v>
      </c>
      <c r="AH1640" s="26">
        <f t="shared" si="658"/>
        <v>-11479.501127420186</v>
      </c>
      <c r="AI1640" s="26">
        <f t="shared" si="659"/>
        <v>13332.525366434398</v>
      </c>
      <c r="AJ1640" s="26">
        <f t="shared" si="660"/>
        <v>1</v>
      </c>
      <c r="AK1640" s="26">
        <f t="shared" si="661"/>
        <v>13332.525366434398</v>
      </c>
      <c r="AL1640" s="26">
        <f t="shared" ca="1" si="662"/>
        <v>32095</v>
      </c>
      <c r="AM1640" s="26">
        <f t="shared" ca="1" si="663"/>
        <v>61</v>
      </c>
      <c r="AN1640" s="26">
        <f ca="1">IF(AM1640=0,0,COUNTIF($AM$19:AM1640,C1640*10+1))</f>
        <v>113</v>
      </c>
      <c r="AO1640" s="21">
        <f t="shared" ca="1" si="664"/>
        <v>0</v>
      </c>
      <c r="AP1640" s="33">
        <f t="shared" ca="1" si="665"/>
        <v>32095</v>
      </c>
      <c r="AR1640" s="111">
        <v>14507</v>
      </c>
      <c r="AS1640" s="26"/>
    </row>
    <row r="1641" spans="1:45" x14ac:dyDescent="0.2">
      <c r="A1641" s="15" t="str">
        <f>Daten!A1641</f>
        <v>62014</v>
      </c>
      <c r="B1641" s="8" t="str">
        <f>Daten!B1641</f>
        <v>Kobenz</v>
      </c>
      <c r="C1641" s="15">
        <f t="shared" si="641"/>
        <v>6</v>
      </c>
      <c r="D1641" s="10">
        <f>Daten!D1641</f>
        <v>0</v>
      </c>
      <c r="E1641" s="9">
        <f>Daten!E1641</f>
        <v>1912</v>
      </c>
      <c r="F1641" s="9">
        <f>Daten!F1641</f>
        <v>1817</v>
      </c>
      <c r="G1641" s="27">
        <f t="shared" si="642"/>
        <v>95</v>
      </c>
      <c r="H1641" s="29">
        <f t="shared" si="643"/>
        <v>5.2283984589983491E-2</v>
      </c>
      <c r="I1641" s="21">
        <f t="shared" si="644"/>
        <v>23.437853850154948</v>
      </c>
      <c r="J1641" s="21">
        <f t="shared" si="645"/>
        <v>71.562146149845049</v>
      </c>
      <c r="K1641" s="27">
        <f t="shared" si="646"/>
        <v>-35781.073074922526</v>
      </c>
      <c r="L1641" s="16">
        <f>Daten!G1641</f>
        <v>273</v>
      </c>
      <c r="M1641" s="16">
        <f>Daten!H1641</f>
        <v>1262</v>
      </c>
      <c r="N1641" s="16">
        <f>Daten!I1641</f>
        <v>377</v>
      </c>
      <c r="O1641" s="28">
        <f t="shared" si="647"/>
        <v>0.51505546751188591</v>
      </c>
      <c r="P1641" s="16">
        <f t="shared" si="648"/>
        <v>697.90082975002747</v>
      </c>
      <c r="Q1641" s="21">
        <f t="shared" si="649"/>
        <v>-47.900829750027469</v>
      </c>
      <c r="R1641" s="27">
        <f t="shared" si="650"/>
        <v>-9580.1659500054939</v>
      </c>
      <c r="S1641" s="9">
        <f>Daten!K1641</f>
        <v>9006</v>
      </c>
      <c r="T1641" s="9">
        <f>Daten!L1641</f>
        <v>155030</v>
      </c>
      <c r="U1641" s="9">
        <f>Daten!M1641</f>
        <v>437638</v>
      </c>
      <c r="V1641" s="9">
        <f>Daten!N1641</f>
        <v>500</v>
      </c>
      <c r="W1641" s="9">
        <f>Daten!O1641</f>
        <v>500</v>
      </c>
      <c r="X1641" s="23">
        <f t="shared" si="651"/>
        <v>601674</v>
      </c>
      <c r="Y1641" s="9">
        <f t="shared" si="652"/>
        <v>676306.53684623993</v>
      </c>
      <c r="Z1641" s="21">
        <f t="shared" si="653"/>
        <v>-74632.536846239935</v>
      </c>
      <c r="AA1641" s="27">
        <f t="shared" si="654"/>
        <v>7463.2536846239936</v>
      </c>
      <c r="AB1641" s="32">
        <f t="shared" si="655"/>
        <v>-37897.985340304025</v>
      </c>
      <c r="AC1641" s="31">
        <f t="shared" si="656"/>
        <v>0</v>
      </c>
      <c r="AG1641" s="26">
        <f t="shared" si="657"/>
        <v>0</v>
      </c>
      <c r="AH1641" s="26">
        <f t="shared" si="658"/>
        <v>0</v>
      </c>
      <c r="AI1641" s="26">
        <f t="shared" si="659"/>
        <v>0</v>
      </c>
      <c r="AJ1641" s="26">
        <f t="shared" si="660"/>
        <v>1</v>
      </c>
      <c r="AK1641" s="26">
        <f t="shared" si="661"/>
        <v>0</v>
      </c>
      <c r="AL1641" s="26">
        <f t="shared" ca="1" si="662"/>
        <v>0</v>
      </c>
      <c r="AM1641" s="26">
        <f t="shared" ca="1" si="663"/>
        <v>0</v>
      </c>
      <c r="AN1641" s="26">
        <f ca="1">IF(AM1641=0,0,COUNTIF($AM$19:AM1641,C1641*10+1))</f>
        <v>0</v>
      </c>
      <c r="AO1641" s="21">
        <f t="shared" ca="1" si="664"/>
        <v>0</v>
      </c>
      <c r="AP1641" s="33">
        <f t="shared" ca="1" si="665"/>
        <v>0</v>
      </c>
      <c r="AR1641" s="111">
        <v>0</v>
      </c>
      <c r="AS1641" s="26"/>
    </row>
    <row r="1642" spans="1:45" x14ac:dyDescent="0.2">
      <c r="A1642" s="15" t="str">
        <f>Daten!A1642</f>
        <v>62021</v>
      </c>
      <c r="B1642" s="8" t="str">
        <f>Daten!B1642</f>
        <v>Pusterwald</v>
      </c>
      <c r="C1642" s="15">
        <f t="shared" si="641"/>
        <v>6</v>
      </c>
      <c r="D1642" s="10">
        <f>Daten!D1642</f>
        <v>0</v>
      </c>
      <c r="E1642" s="9">
        <f>Daten!E1642</f>
        <v>435</v>
      </c>
      <c r="F1642" s="9">
        <f>Daten!F1642</f>
        <v>477</v>
      </c>
      <c r="G1642" s="27">
        <f t="shared" si="642"/>
        <v>-42</v>
      </c>
      <c r="H1642" s="29">
        <f t="shared" si="643"/>
        <v>-8.8050314465408799E-2</v>
      </c>
      <c r="I1642" s="21">
        <f t="shared" si="644"/>
        <v>6.1529203558194325</v>
      </c>
      <c r="J1642" s="21">
        <f t="shared" si="645"/>
        <v>-48.152920355819433</v>
      </c>
      <c r="K1642" s="27">
        <f t="shared" si="646"/>
        <v>24076.460177909717</v>
      </c>
      <c r="L1642" s="16">
        <f>Daten!G1642</f>
        <v>59</v>
      </c>
      <c r="M1642" s="16">
        <f>Daten!H1642</f>
        <v>265</v>
      </c>
      <c r="N1642" s="16">
        <f>Daten!I1642</f>
        <v>111</v>
      </c>
      <c r="O1642" s="28">
        <f t="shared" si="647"/>
        <v>0.64150943396226412</v>
      </c>
      <c r="P1642" s="16">
        <f t="shared" si="648"/>
        <v>146.54811401248594</v>
      </c>
      <c r="Q1642" s="21">
        <f t="shared" si="649"/>
        <v>23.451885987514061</v>
      </c>
      <c r="R1642" s="27">
        <f t="shared" si="650"/>
        <v>4690.3771975028121</v>
      </c>
      <c r="S1642" s="9">
        <f>Daten!K1642</f>
        <v>21514</v>
      </c>
      <c r="T1642" s="9">
        <f>Daten!L1642</f>
        <v>25192</v>
      </c>
      <c r="U1642" s="9">
        <f>Daten!M1642</f>
        <v>944</v>
      </c>
      <c r="V1642" s="9">
        <f>Daten!N1642</f>
        <v>500</v>
      </c>
      <c r="W1642" s="9">
        <f>Daten!O1642</f>
        <v>500</v>
      </c>
      <c r="X1642" s="23">
        <f t="shared" si="651"/>
        <v>47650</v>
      </c>
      <c r="Y1642" s="9">
        <f t="shared" si="652"/>
        <v>153866.81146867908</v>
      </c>
      <c r="Z1642" s="21">
        <f t="shared" si="653"/>
        <v>-106216.81146867908</v>
      </c>
      <c r="AA1642" s="27">
        <f t="shared" si="654"/>
        <v>10621.681146867908</v>
      </c>
      <c r="AB1642" s="32">
        <f t="shared" si="655"/>
        <v>39388.518522280436</v>
      </c>
      <c r="AC1642" s="31">
        <f t="shared" si="656"/>
        <v>39388.518522280436</v>
      </c>
      <c r="AG1642" s="26">
        <f t="shared" si="657"/>
        <v>24076.460177909717</v>
      </c>
      <c r="AH1642" s="26">
        <f t="shared" si="658"/>
        <v>10621.681146867908</v>
      </c>
      <c r="AI1642" s="26">
        <f t="shared" si="659"/>
        <v>34698.141324777622</v>
      </c>
      <c r="AJ1642" s="26">
        <f t="shared" si="660"/>
        <v>1</v>
      </c>
      <c r="AK1642" s="26">
        <f t="shared" si="661"/>
        <v>34698.141324777622</v>
      </c>
      <c r="AL1642" s="26">
        <f t="shared" ca="1" si="662"/>
        <v>83528</v>
      </c>
      <c r="AM1642" s="26">
        <f t="shared" ca="1" si="663"/>
        <v>61</v>
      </c>
      <c r="AN1642" s="26">
        <f ca="1">IF(AM1642=0,0,COUNTIF($AM$19:AM1642,C1642*10+1))</f>
        <v>114</v>
      </c>
      <c r="AO1642" s="21">
        <f t="shared" ca="1" si="664"/>
        <v>0</v>
      </c>
      <c r="AP1642" s="33">
        <f t="shared" ca="1" si="665"/>
        <v>83528</v>
      </c>
      <c r="AR1642" s="111">
        <v>37755</v>
      </c>
      <c r="AS1642" s="26"/>
    </row>
    <row r="1643" spans="1:45" x14ac:dyDescent="0.2">
      <c r="A1643" s="15" t="str">
        <f>Daten!A1643</f>
        <v>62026</v>
      </c>
      <c r="B1643" s="8" t="str">
        <f>Daten!B1643</f>
        <v>Sankt Georgen ob Judenburg</v>
      </c>
      <c r="C1643" s="15">
        <f t="shared" si="641"/>
        <v>6</v>
      </c>
      <c r="D1643" s="10">
        <f>Daten!D1643</f>
        <v>0</v>
      </c>
      <c r="E1643" s="9">
        <f>Daten!E1643</f>
        <v>832</v>
      </c>
      <c r="F1643" s="9">
        <f>Daten!F1643</f>
        <v>847</v>
      </c>
      <c r="G1643" s="27">
        <f t="shared" si="642"/>
        <v>-15</v>
      </c>
      <c r="H1643" s="29">
        <f t="shared" si="643"/>
        <v>-1.770956316410862E-2</v>
      </c>
      <c r="I1643" s="21">
        <f t="shared" si="644"/>
        <v>10.925625872912075</v>
      </c>
      <c r="J1643" s="21">
        <f t="shared" si="645"/>
        <v>-25.925625872912075</v>
      </c>
      <c r="K1643" s="27">
        <f t="shared" si="646"/>
        <v>12962.812936456037</v>
      </c>
      <c r="L1643" s="16">
        <f>Daten!G1643</f>
        <v>112</v>
      </c>
      <c r="M1643" s="16">
        <f>Daten!H1643</f>
        <v>527</v>
      </c>
      <c r="N1643" s="16">
        <f>Daten!I1643</f>
        <v>193</v>
      </c>
      <c r="O1643" s="28">
        <f t="shared" si="647"/>
        <v>0.57874762808349145</v>
      </c>
      <c r="P1643" s="16">
        <f t="shared" si="648"/>
        <v>291.43719277200034</v>
      </c>
      <c r="Q1643" s="21">
        <f t="shared" si="649"/>
        <v>13.562807227999656</v>
      </c>
      <c r="R1643" s="27">
        <f t="shared" si="650"/>
        <v>2712.5614455999312</v>
      </c>
      <c r="S1643" s="9">
        <f>Daten!K1643</f>
        <v>10436</v>
      </c>
      <c r="T1643" s="9">
        <f>Daten!L1643</f>
        <v>55549</v>
      </c>
      <c r="U1643" s="9">
        <f>Daten!M1643</f>
        <v>142714</v>
      </c>
      <c r="V1643" s="9">
        <f>Daten!N1643</f>
        <v>500</v>
      </c>
      <c r="W1643" s="9">
        <f>Daten!O1643</f>
        <v>500</v>
      </c>
      <c r="X1643" s="23">
        <f t="shared" si="651"/>
        <v>208699</v>
      </c>
      <c r="Y1643" s="9">
        <f t="shared" si="652"/>
        <v>294292.38423434709</v>
      </c>
      <c r="Z1643" s="21">
        <f t="shared" si="653"/>
        <v>-85593.38423434709</v>
      </c>
      <c r="AA1643" s="27">
        <f t="shared" si="654"/>
        <v>8559.3384234347086</v>
      </c>
      <c r="AB1643" s="32">
        <f t="shared" si="655"/>
        <v>24234.712805490679</v>
      </c>
      <c r="AC1643" s="31">
        <f t="shared" si="656"/>
        <v>24234.712805490679</v>
      </c>
      <c r="AG1643" s="26">
        <f t="shared" si="657"/>
        <v>12962.812936456037</v>
      </c>
      <c r="AH1643" s="26">
        <f t="shared" si="658"/>
        <v>8559.3384234347086</v>
      </c>
      <c r="AI1643" s="26">
        <f t="shared" si="659"/>
        <v>21522.151359890748</v>
      </c>
      <c r="AJ1643" s="26">
        <f t="shared" si="660"/>
        <v>1</v>
      </c>
      <c r="AK1643" s="26">
        <f t="shared" si="661"/>
        <v>21522.151359890748</v>
      </c>
      <c r="AL1643" s="26">
        <f t="shared" ca="1" si="662"/>
        <v>51810</v>
      </c>
      <c r="AM1643" s="26">
        <f t="shared" ca="1" si="663"/>
        <v>61</v>
      </c>
      <c r="AN1643" s="26">
        <f ca="1">IF(AM1643=0,0,COUNTIF($AM$19:AM1643,C1643*10+1))</f>
        <v>115</v>
      </c>
      <c r="AO1643" s="21">
        <f t="shared" ca="1" si="664"/>
        <v>0</v>
      </c>
      <c r="AP1643" s="33">
        <f t="shared" ca="1" si="665"/>
        <v>51810</v>
      </c>
      <c r="AR1643" s="111">
        <v>23418</v>
      </c>
      <c r="AS1643" s="26"/>
    </row>
    <row r="1644" spans="1:45" x14ac:dyDescent="0.2">
      <c r="A1644" s="15" t="str">
        <f>Daten!A1644</f>
        <v>62032</v>
      </c>
      <c r="B1644" s="8" t="str">
        <f>Daten!B1644</f>
        <v>Sankt Peter ob Judenburg</v>
      </c>
      <c r="C1644" s="15">
        <f t="shared" si="641"/>
        <v>6</v>
      </c>
      <c r="D1644" s="10">
        <f>Daten!D1644</f>
        <v>0</v>
      </c>
      <c r="E1644" s="9">
        <f>Daten!E1644</f>
        <v>1081</v>
      </c>
      <c r="F1644" s="9">
        <f>Daten!F1644</f>
        <v>1117</v>
      </c>
      <c r="G1644" s="27">
        <f t="shared" si="642"/>
        <v>-36</v>
      </c>
      <c r="H1644" s="29">
        <f t="shared" si="643"/>
        <v>-3.222918531781558E-2</v>
      </c>
      <c r="I1644" s="21">
        <f t="shared" si="644"/>
        <v>14.408410979979678</v>
      </c>
      <c r="J1644" s="21">
        <f t="shared" si="645"/>
        <v>-50.408410979979678</v>
      </c>
      <c r="K1644" s="27">
        <f t="shared" si="646"/>
        <v>25204.205489989839</v>
      </c>
      <c r="L1644" s="16">
        <f>Daten!G1644</f>
        <v>155</v>
      </c>
      <c r="M1644" s="16">
        <f>Daten!H1644</f>
        <v>673</v>
      </c>
      <c r="N1644" s="16">
        <f>Daten!I1644</f>
        <v>253</v>
      </c>
      <c r="O1644" s="28">
        <f t="shared" si="647"/>
        <v>0.60624071322436845</v>
      </c>
      <c r="P1644" s="16">
        <f t="shared" si="648"/>
        <v>372.17690841661528</v>
      </c>
      <c r="Q1644" s="21">
        <f t="shared" si="649"/>
        <v>35.823091583384723</v>
      </c>
      <c r="R1644" s="27">
        <f t="shared" si="650"/>
        <v>7164.6183166769442</v>
      </c>
      <c r="S1644" s="9">
        <f>Daten!K1644</f>
        <v>11802</v>
      </c>
      <c r="T1644" s="9">
        <f>Daten!L1644</f>
        <v>86432</v>
      </c>
      <c r="U1644" s="9">
        <f>Daten!M1644</f>
        <v>180520</v>
      </c>
      <c r="V1644" s="9">
        <f>Daten!N1644</f>
        <v>500</v>
      </c>
      <c r="W1644" s="9">
        <f>Daten!O1644</f>
        <v>500</v>
      </c>
      <c r="X1644" s="23">
        <f t="shared" si="651"/>
        <v>278754</v>
      </c>
      <c r="Y1644" s="9">
        <f t="shared" si="652"/>
        <v>382367.86941986682</v>
      </c>
      <c r="Z1644" s="21">
        <f t="shared" si="653"/>
        <v>-103613.86941986682</v>
      </c>
      <c r="AA1644" s="27">
        <f t="shared" si="654"/>
        <v>10361.386941986682</v>
      </c>
      <c r="AB1644" s="32">
        <f t="shared" si="655"/>
        <v>42730.210748653466</v>
      </c>
      <c r="AC1644" s="31">
        <f t="shared" si="656"/>
        <v>42730.210748653466</v>
      </c>
      <c r="AG1644" s="26">
        <f t="shared" si="657"/>
        <v>25204.205489989839</v>
      </c>
      <c r="AH1644" s="26">
        <f t="shared" si="658"/>
        <v>10361.386941986682</v>
      </c>
      <c r="AI1644" s="26">
        <f t="shared" si="659"/>
        <v>35565.592431976518</v>
      </c>
      <c r="AJ1644" s="26">
        <f t="shared" si="660"/>
        <v>1</v>
      </c>
      <c r="AK1644" s="26">
        <f t="shared" si="661"/>
        <v>35565.592431976518</v>
      </c>
      <c r="AL1644" s="26">
        <f t="shared" ca="1" si="662"/>
        <v>85616</v>
      </c>
      <c r="AM1644" s="26">
        <f t="shared" ca="1" si="663"/>
        <v>61</v>
      </c>
      <c r="AN1644" s="26">
        <f ca="1">IF(AM1644=0,0,COUNTIF($AM$19:AM1644,C1644*10+1))</f>
        <v>116</v>
      </c>
      <c r="AO1644" s="21">
        <f t="shared" ca="1" si="664"/>
        <v>0</v>
      </c>
      <c r="AP1644" s="33">
        <f t="shared" ca="1" si="665"/>
        <v>85616</v>
      </c>
      <c r="AR1644" s="111">
        <v>38698</v>
      </c>
      <c r="AS1644" s="26"/>
    </row>
    <row r="1645" spans="1:45" x14ac:dyDescent="0.2">
      <c r="A1645" s="15" t="str">
        <f>Daten!A1645</f>
        <v>62034</v>
      </c>
      <c r="B1645" s="8" t="str">
        <f>Daten!B1645</f>
        <v>Seckau</v>
      </c>
      <c r="C1645" s="15">
        <f t="shared" si="641"/>
        <v>6</v>
      </c>
      <c r="D1645" s="10">
        <f>Daten!D1645</f>
        <v>0</v>
      </c>
      <c r="E1645" s="9">
        <f>Daten!E1645</f>
        <v>1291</v>
      </c>
      <c r="F1645" s="9">
        <f>Daten!F1645</f>
        <v>1277</v>
      </c>
      <c r="G1645" s="27">
        <f t="shared" si="642"/>
        <v>14</v>
      </c>
      <c r="H1645" s="29">
        <f t="shared" si="643"/>
        <v>1.0963194988253719E-2</v>
      </c>
      <c r="I1645" s="21">
        <f t="shared" si="644"/>
        <v>16.472283636019739</v>
      </c>
      <c r="J1645" s="21">
        <f t="shared" si="645"/>
        <v>-2.4722836360197391</v>
      </c>
      <c r="K1645" s="27">
        <f t="shared" si="646"/>
        <v>1236.1418180098694</v>
      </c>
      <c r="L1645" s="16">
        <f>Daten!G1645</f>
        <v>209</v>
      </c>
      <c r="M1645" s="16">
        <f>Daten!H1645</f>
        <v>812</v>
      </c>
      <c r="N1645" s="16">
        <f>Daten!I1645</f>
        <v>270</v>
      </c>
      <c r="O1645" s="28">
        <f t="shared" si="647"/>
        <v>0.58990147783251234</v>
      </c>
      <c r="P1645" s="16">
        <f t="shared" si="648"/>
        <v>449.04554180429659</v>
      </c>
      <c r="Q1645" s="21">
        <f t="shared" si="649"/>
        <v>29.95445819570341</v>
      </c>
      <c r="R1645" s="27">
        <f t="shared" si="650"/>
        <v>5990.8916391406819</v>
      </c>
      <c r="S1645" s="9">
        <f>Daten!K1645</f>
        <v>19362</v>
      </c>
      <c r="T1645" s="9">
        <f>Daten!L1645</f>
        <v>96216</v>
      </c>
      <c r="U1645" s="9">
        <f>Daten!M1645</f>
        <v>78024</v>
      </c>
      <c r="V1645" s="9">
        <f>Daten!N1645</f>
        <v>500</v>
      </c>
      <c r="W1645" s="9">
        <f>Daten!O1645</f>
        <v>500</v>
      </c>
      <c r="X1645" s="23">
        <f t="shared" si="651"/>
        <v>193602</v>
      </c>
      <c r="Y1645" s="9">
        <f t="shared" si="652"/>
        <v>456648.39909440157</v>
      </c>
      <c r="Z1645" s="21">
        <f t="shared" si="653"/>
        <v>-263046.39909440157</v>
      </c>
      <c r="AA1645" s="27">
        <f t="shared" si="654"/>
        <v>26304.639909440157</v>
      </c>
      <c r="AB1645" s="32">
        <f t="shared" si="655"/>
        <v>33531.673366590709</v>
      </c>
      <c r="AC1645" s="31">
        <f t="shared" si="656"/>
        <v>33531.673366590709</v>
      </c>
      <c r="AG1645" s="26">
        <f t="shared" si="657"/>
        <v>1236.1418180098694</v>
      </c>
      <c r="AH1645" s="26">
        <f t="shared" si="658"/>
        <v>26304.639909440157</v>
      </c>
      <c r="AI1645" s="26">
        <f t="shared" si="659"/>
        <v>27540.781727450027</v>
      </c>
      <c r="AJ1645" s="26">
        <f t="shared" si="660"/>
        <v>1</v>
      </c>
      <c r="AK1645" s="26">
        <f t="shared" si="661"/>
        <v>27540.781727450027</v>
      </c>
      <c r="AL1645" s="26">
        <f t="shared" ca="1" si="662"/>
        <v>66298</v>
      </c>
      <c r="AM1645" s="26">
        <f t="shared" ca="1" si="663"/>
        <v>61</v>
      </c>
      <c r="AN1645" s="26">
        <f ca="1">IF(AM1645=0,0,COUNTIF($AM$19:AM1645,C1645*10+1))</f>
        <v>117</v>
      </c>
      <c r="AO1645" s="21">
        <f t="shared" ca="1" si="664"/>
        <v>0</v>
      </c>
      <c r="AP1645" s="33">
        <f t="shared" ca="1" si="665"/>
        <v>66298</v>
      </c>
      <c r="AR1645" s="111">
        <v>29967</v>
      </c>
      <c r="AS1645" s="26"/>
    </row>
    <row r="1646" spans="1:45" x14ac:dyDescent="0.2">
      <c r="A1646" s="15" t="str">
        <f>Daten!A1646</f>
        <v>62036</v>
      </c>
      <c r="B1646" s="8" t="str">
        <f>Daten!B1646</f>
        <v>Unzmarkt-Frauenburg</v>
      </c>
      <c r="C1646" s="15">
        <f t="shared" si="641"/>
        <v>6</v>
      </c>
      <c r="D1646" s="10">
        <f>Daten!D1646</f>
        <v>0</v>
      </c>
      <c r="E1646" s="9">
        <f>Daten!E1646</f>
        <v>1302</v>
      </c>
      <c r="F1646" s="9">
        <f>Daten!F1646</f>
        <v>1354</v>
      </c>
      <c r="G1646" s="27">
        <f t="shared" si="642"/>
        <v>-52</v>
      </c>
      <c r="H1646" s="29">
        <f t="shared" si="643"/>
        <v>-3.8404726735598228E-2</v>
      </c>
      <c r="I1646" s="21">
        <f t="shared" si="644"/>
        <v>17.465522351739018</v>
      </c>
      <c r="J1646" s="21">
        <f t="shared" si="645"/>
        <v>-69.465522351739025</v>
      </c>
      <c r="K1646" s="27">
        <f t="shared" si="646"/>
        <v>34732.761175869513</v>
      </c>
      <c r="L1646" s="16">
        <f>Daten!G1646</f>
        <v>141</v>
      </c>
      <c r="M1646" s="16">
        <f>Daten!H1646</f>
        <v>804</v>
      </c>
      <c r="N1646" s="16">
        <f>Daten!I1646</f>
        <v>357</v>
      </c>
      <c r="O1646" s="28">
        <f t="shared" si="647"/>
        <v>0.61940298507462688</v>
      </c>
      <c r="P1646" s="16">
        <f t="shared" si="648"/>
        <v>444.62144779637248</v>
      </c>
      <c r="Q1646" s="21">
        <f t="shared" si="649"/>
        <v>53.378552203627521</v>
      </c>
      <c r="R1646" s="27">
        <f t="shared" si="650"/>
        <v>10675.710440725505</v>
      </c>
      <c r="S1646" s="9">
        <f>Daten!K1646</f>
        <v>7875</v>
      </c>
      <c r="T1646" s="9">
        <f>Daten!L1646</f>
        <v>89139</v>
      </c>
      <c r="U1646" s="9">
        <f>Daten!M1646</f>
        <v>299847</v>
      </c>
      <c r="V1646" s="9">
        <f>Daten!N1646</f>
        <v>500</v>
      </c>
      <c r="W1646" s="9">
        <f>Daten!O1646</f>
        <v>500</v>
      </c>
      <c r="X1646" s="23">
        <f t="shared" si="651"/>
        <v>396861</v>
      </c>
      <c r="Y1646" s="9">
        <f t="shared" si="652"/>
        <v>460539.28398211527</v>
      </c>
      <c r="Z1646" s="21">
        <f t="shared" si="653"/>
        <v>-63678.283982115274</v>
      </c>
      <c r="AA1646" s="27">
        <f t="shared" si="654"/>
        <v>6367.8283982115281</v>
      </c>
      <c r="AB1646" s="32">
        <f t="shared" si="655"/>
        <v>51776.300014806548</v>
      </c>
      <c r="AC1646" s="31">
        <f t="shared" si="656"/>
        <v>51776.300014806548</v>
      </c>
      <c r="AG1646" s="26">
        <f t="shared" si="657"/>
        <v>34732.761175869513</v>
      </c>
      <c r="AH1646" s="26">
        <f t="shared" si="658"/>
        <v>6367.8283982115281</v>
      </c>
      <c r="AI1646" s="26">
        <f t="shared" si="659"/>
        <v>41100.589574081037</v>
      </c>
      <c r="AJ1646" s="26">
        <f t="shared" si="660"/>
        <v>1</v>
      </c>
      <c r="AK1646" s="26">
        <f t="shared" si="661"/>
        <v>41100.589574081037</v>
      </c>
      <c r="AL1646" s="26">
        <f t="shared" ca="1" si="662"/>
        <v>98940</v>
      </c>
      <c r="AM1646" s="26">
        <f t="shared" ca="1" si="663"/>
        <v>61</v>
      </c>
      <c r="AN1646" s="26">
        <f ca="1">IF(AM1646=0,0,COUNTIF($AM$19:AM1646,C1646*10+1))</f>
        <v>118</v>
      </c>
      <c r="AO1646" s="21">
        <f t="shared" ca="1" si="664"/>
        <v>0</v>
      </c>
      <c r="AP1646" s="33">
        <f t="shared" ca="1" si="665"/>
        <v>98940</v>
      </c>
      <c r="AR1646" s="111">
        <v>44721</v>
      </c>
      <c r="AS1646" s="26"/>
    </row>
    <row r="1647" spans="1:45" x14ac:dyDescent="0.2">
      <c r="A1647" s="15" t="str">
        <f>Daten!A1647</f>
        <v>62038</v>
      </c>
      <c r="B1647" s="8" t="str">
        <f>Daten!B1647</f>
        <v>Zeltweg</v>
      </c>
      <c r="C1647" s="15">
        <f t="shared" si="641"/>
        <v>6</v>
      </c>
      <c r="D1647" s="10">
        <f>Daten!D1647</f>
        <v>0</v>
      </c>
      <c r="E1647" s="9">
        <f>Daten!E1647</f>
        <v>6998</v>
      </c>
      <c r="F1647" s="9">
        <f>Daten!F1647</f>
        <v>7389</v>
      </c>
      <c r="G1647" s="27">
        <f t="shared" si="642"/>
        <v>-391</v>
      </c>
      <c r="H1647" s="29">
        <f t="shared" si="643"/>
        <v>-5.2916497496278254E-2</v>
      </c>
      <c r="I1647" s="21">
        <f t="shared" si="644"/>
        <v>95.312219096750084</v>
      </c>
      <c r="J1647" s="21">
        <f t="shared" si="645"/>
        <v>-486.31221909675008</v>
      </c>
      <c r="K1647" s="27">
        <f t="shared" si="646"/>
        <v>243156.10954837504</v>
      </c>
      <c r="L1647" s="16">
        <f>Daten!G1647</f>
        <v>796</v>
      </c>
      <c r="M1647" s="16">
        <f>Daten!H1647</f>
        <v>4478</v>
      </c>
      <c r="N1647" s="16">
        <f>Daten!I1647</f>
        <v>1724</v>
      </c>
      <c r="O1647" s="28">
        <f t="shared" si="647"/>
        <v>0.56275122822688706</v>
      </c>
      <c r="P1647" s="16">
        <f t="shared" si="648"/>
        <v>2476.3866209355174</v>
      </c>
      <c r="Q1647" s="21">
        <f t="shared" si="649"/>
        <v>43.613379064482615</v>
      </c>
      <c r="R1647" s="27">
        <f t="shared" si="650"/>
        <v>8722.675812896523</v>
      </c>
      <c r="S1647" s="9">
        <f>Daten!K1647</f>
        <v>0</v>
      </c>
      <c r="T1647" s="9">
        <f>Daten!L1647</f>
        <v>702188</v>
      </c>
      <c r="U1647" s="9">
        <f>Daten!M1647</f>
        <v>4355336</v>
      </c>
      <c r="V1647" s="9">
        <f>Daten!N1647</f>
        <v>500</v>
      </c>
      <c r="W1647" s="9">
        <f>Daten!O1647</f>
        <v>500</v>
      </c>
      <c r="X1647" s="23">
        <f t="shared" si="651"/>
        <v>5057524</v>
      </c>
      <c r="Y1647" s="9">
        <f t="shared" si="652"/>
        <v>2475310.2222018763</v>
      </c>
      <c r="Z1647" s="21">
        <f t="shared" si="653"/>
        <v>2582213.7777981237</v>
      </c>
      <c r="AA1647" s="27">
        <f t="shared" si="654"/>
        <v>-258221.37777981238</v>
      </c>
      <c r="AB1647" s="32">
        <f t="shared" si="655"/>
        <v>-6342.5924185408221</v>
      </c>
      <c r="AC1647" s="31">
        <f t="shared" si="656"/>
        <v>0</v>
      </c>
      <c r="AG1647" s="26">
        <f t="shared" si="657"/>
        <v>0</v>
      </c>
      <c r="AH1647" s="26">
        <f t="shared" si="658"/>
        <v>0</v>
      </c>
      <c r="AI1647" s="26">
        <f t="shared" si="659"/>
        <v>0</v>
      </c>
      <c r="AJ1647" s="26">
        <f t="shared" si="660"/>
        <v>1</v>
      </c>
      <c r="AK1647" s="26">
        <f t="shared" si="661"/>
        <v>0</v>
      </c>
      <c r="AL1647" s="26">
        <f t="shared" ca="1" si="662"/>
        <v>0</v>
      </c>
      <c r="AM1647" s="26">
        <f t="shared" ca="1" si="663"/>
        <v>0</v>
      </c>
      <c r="AN1647" s="26">
        <f ca="1">IF(AM1647=0,0,COUNTIF($AM$19:AM1647,C1647*10+1))</f>
        <v>0</v>
      </c>
      <c r="AO1647" s="21">
        <f t="shared" ca="1" si="664"/>
        <v>0</v>
      </c>
      <c r="AP1647" s="33">
        <f t="shared" ca="1" si="665"/>
        <v>0</v>
      </c>
      <c r="AR1647" s="111">
        <v>0</v>
      </c>
      <c r="AS1647" s="26"/>
    </row>
    <row r="1648" spans="1:45" x14ac:dyDescent="0.2">
      <c r="A1648" s="15" t="str">
        <f>Daten!A1648</f>
        <v>62039</v>
      </c>
      <c r="B1648" s="8" t="str">
        <f>Daten!B1648</f>
        <v>Lobmingtal</v>
      </c>
      <c r="C1648" s="15">
        <f t="shared" si="641"/>
        <v>6</v>
      </c>
      <c r="D1648" s="10">
        <f>Daten!D1648</f>
        <v>0</v>
      </c>
      <c r="E1648" s="9">
        <f>Daten!E1648</f>
        <v>1844</v>
      </c>
      <c r="F1648" s="9">
        <f>Daten!F1648</f>
        <v>1807</v>
      </c>
      <c r="G1648" s="27">
        <f t="shared" si="642"/>
        <v>37</v>
      </c>
      <c r="H1648" s="29">
        <f t="shared" si="643"/>
        <v>2.0475926950747094E-2</v>
      </c>
      <c r="I1648" s="21">
        <f t="shared" si="644"/>
        <v>23.308861809152443</v>
      </c>
      <c r="J1648" s="21">
        <f t="shared" si="645"/>
        <v>13.691138190847557</v>
      </c>
      <c r="K1648" s="27">
        <f t="shared" si="646"/>
        <v>-6845.5690954237789</v>
      </c>
      <c r="L1648" s="16">
        <f>Daten!G1648</f>
        <v>262</v>
      </c>
      <c r="M1648" s="16">
        <f>Daten!H1648</f>
        <v>1190</v>
      </c>
      <c r="N1648" s="16">
        <f>Daten!I1648</f>
        <v>392</v>
      </c>
      <c r="O1648" s="28">
        <f t="shared" si="647"/>
        <v>0.54957983193277316</v>
      </c>
      <c r="P1648" s="16">
        <f t="shared" si="648"/>
        <v>658.08398367871052</v>
      </c>
      <c r="Q1648" s="21">
        <f t="shared" si="649"/>
        <v>-4.0839836787105241</v>
      </c>
      <c r="R1648" s="27">
        <f t="shared" si="650"/>
        <v>-816.79673574210483</v>
      </c>
      <c r="S1648" s="9">
        <f>Daten!K1648</f>
        <v>21397</v>
      </c>
      <c r="T1648" s="9">
        <f>Daten!L1648</f>
        <v>125230</v>
      </c>
      <c r="U1648" s="9">
        <f>Daten!M1648</f>
        <v>246362</v>
      </c>
      <c r="V1648" s="9">
        <f>Daten!N1648</f>
        <v>500</v>
      </c>
      <c r="W1648" s="9">
        <f>Daten!O1648</f>
        <v>500</v>
      </c>
      <c r="X1648" s="23">
        <f t="shared" si="651"/>
        <v>392989</v>
      </c>
      <c r="Y1648" s="9">
        <f t="shared" si="652"/>
        <v>652253.79390400962</v>
      </c>
      <c r="Z1648" s="21">
        <f t="shared" si="653"/>
        <v>-259264.79390400962</v>
      </c>
      <c r="AA1648" s="27">
        <f t="shared" si="654"/>
        <v>25926.479390400964</v>
      </c>
      <c r="AB1648" s="32">
        <f t="shared" si="655"/>
        <v>18264.11355923508</v>
      </c>
      <c r="AC1648" s="31">
        <f t="shared" si="656"/>
        <v>18264.11355923508</v>
      </c>
      <c r="AG1648" s="26">
        <f t="shared" si="657"/>
        <v>-6845.5690954237789</v>
      </c>
      <c r="AH1648" s="26">
        <f t="shared" si="658"/>
        <v>25926.479390400964</v>
      </c>
      <c r="AI1648" s="26">
        <f t="shared" si="659"/>
        <v>19080.910294977184</v>
      </c>
      <c r="AJ1648" s="26">
        <f t="shared" si="660"/>
        <v>1</v>
      </c>
      <c r="AK1648" s="26">
        <f t="shared" si="661"/>
        <v>19080.910294977184</v>
      </c>
      <c r="AL1648" s="26">
        <f t="shared" ca="1" si="662"/>
        <v>45933</v>
      </c>
      <c r="AM1648" s="26">
        <f t="shared" ca="1" si="663"/>
        <v>61</v>
      </c>
      <c r="AN1648" s="26">
        <f ca="1">IF(AM1648=0,0,COUNTIF($AM$19:AM1648,C1648*10+1))</f>
        <v>119</v>
      </c>
      <c r="AO1648" s="21">
        <f t="shared" ca="1" si="664"/>
        <v>0</v>
      </c>
      <c r="AP1648" s="33">
        <f t="shared" ca="1" si="665"/>
        <v>45933</v>
      </c>
      <c r="AR1648" s="111">
        <v>20762</v>
      </c>
      <c r="AS1648" s="26"/>
    </row>
    <row r="1649" spans="1:45" x14ac:dyDescent="0.2">
      <c r="A1649" s="15" t="str">
        <f>Daten!A1649</f>
        <v>62040</v>
      </c>
      <c r="B1649" s="8" t="str">
        <f>Daten!B1649</f>
        <v>Judenburg</v>
      </c>
      <c r="C1649" s="15">
        <f t="shared" si="641"/>
        <v>6</v>
      </c>
      <c r="D1649" s="10">
        <f>Daten!D1649</f>
        <v>0</v>
      </c>
      <c r="E1649" s="9">
        <f>Daten!E1649</f>
        <v>9870</v>
      </c>
      <c r="F1649" s="9">
        <f>Daten!F1649</f>
        <v>10196</v>
      </c>
      <c r="G1649" s="27">
        <f t="shared" si="642"/>
        <v>-326</v>
      </c>
      <c r="H1649" s="29">
        <f t="shared" si="643"/>
        <v>-3.1973322871714401E-2</v>
      </c>
      <c r="I1649" s="21">
        <f t="shared" si="644"/>
        <v>131.5202850061529</v>
      </c>
      <c r="J1649" s="21">
        <f t="shared" si="645"/>
        <v>-457.5202850061529</v>
      </c>
      <c r="K1649" s="27">
        <f t="shared" si="646"/>
        <v>228760.14250307647</v>
      </c>
      <c r="L1649" s="16">
        <f>Daten!G1649</f>
        <v>1108</v>
      </c>
      <c r="M1649" s="16">
        <f>Daten!H1649</f>
        <v>6281</v>
      </c>
      <c r="N1649" s="16">
        <f>Daten!I1649</f>
        <v>2481</v>
      </c>
      <c r="O1649" s="28">
        <f t="shared" si="647"/>
        <v>0.57140582709759591</v>
      </c>
      <c r="P1649" s="16">
        <f t="shared" si="648"/>
        <v>3473.4668079714124</v>
      </c>
      <c r="Q1649" s="21">
        <f t="shared" si="649"/>
        <v>115.53319202858756</v>
      </c>
      <c r="R1649" s="27">
        <f t="shared" si="650"/>
        <v>23106.638405717513</v>
      </c>
      <c r="S1649" s="9">
        <f>Daten!K1649</f>
        <v>21326</v>
      </c>
      <c r="T1649" s="9">
        <f>Daten!L1649</f>
        <v>997127</v>
      </c>
      <c r="U1649" s="9">
        <f>Daten!M1649</f>
        <v>4036951</v>
      </c>
      <c r="V1649" s="9">
        <f>Daten!N1649</f>
        <v>500</v>
      </c>
      <c r="W1649" s="9">
        <f>Daten!O1649</f>
        <v>500</v>
      </c>
      <c r="X1649" s="23">
        <f t="shared" si="651"/>
        <v>5055404</v>
      </c>
      <c r="Y1649" s="9">
        <f t="shared" si="652"/>
        <v>3491184.8947031321</v>
      </c>
      <c r="Z1649" s="21">
        <f t="shared" si="653"/>
        <v>1564219.1052968679</v>
      </c>
      <c r="AA1649" s="27">
        <f t="shared" si="654"/>
        <v>-156421.91052968681</v>
      </c>
      <c r="AB1649" s="32">
        <f t="shared" si="655"/>
        <v>95444.87037910716</v>
      </c>
      <c r="AC1649" s="31">
        <f t="shared" si="656"/>
        <v>95444.87037910716</v>
      </c>
      <c r="AG1649" s="26">
        <f t="shared" si="657"/>
        <v>228760.14250307647</v>
      </c>
      <c r="AH1649" s="26">
        <f t="shared" si="658"/>
        <v>-156421.91052968681</v>
      </c>
      <c r="AI1649" s="26">
        <f t="shared" si="659"/>
        <v>72338.231973389658</v>
      </c>
      <c r="AJ1649" s="26">
        <f t="shared" si="660"/>
        <v>1</v>
      </c>
      <c r="AK1649" s="26">
        <f t="shared" si="661"/>
        <v>72338.231973389658</v>
      </c>
      <c r="AL1649" s="26">
        <f t="shared" ca="1" si="662"/>
        <v>174137</v>
      </c>
      <c r="AM1649" s="26">
        <f t="shared" ca="1" si="663"/>
        <v>61</v>
      </c>
      <c r="AN1649" s="26">
        <f ca="1">IF(AM1649=0,0,COUNTIF($AM$19:AM1649,C1649*10+1))</f>
        <v>120</v>
      </c>
      <c r="AO1649" s="21">
        <f t="shared" ca="1" si="664"/>
        <v>0</v>
      </c>
      <c r="AP1649" s="33">
        <f t="shared" ca="1" si="665"/>
        <v>174137</v>
      </c>
      <c r="AR1649" s="111">
        <v>78709</v>
      </c>
      <c r="AS1649" s="26"/>
    </row>
    <row r="1650" spans="1:45" x14ac:dyDescent="0.2">
      <c r="A1650" s="15" t="str">
        <f>Daten!A1650</f>
        <v>62041</v>
      </c>
      <c r="B1650" s="8" t="str">
        <f>Daten!B1650</f>
        <v>Knittelfeld</v>
      </c>
      <c r="C1650" s="15">
        <f t="shared" si="641"/>
        <v>6</v>
      </c>
      <c r="D1650" s="10">
        <f>Daten!D1650</f>
        <v>0</v>
      </c>
      <c r="E1650" s="9">
        <f>Daten!E1650</f>
        <v>12621</v>
      </c>
      <c r="F1650" s="9">
        <f>Daten!F1650</f>
        <v>12654</v>
      </c>
      <c r="G1650" s="27">
        <f t="shared" si="642"/>
        <v>-33</v>
      </c>
      <c r="H1650" s="29">
        <f t="shared" si="643"/>
        <v>-2.6078710289236607E-3</v>
      </c>
      <c r="I1650" s="21">
        <f t="shared" si="644"/>
        <v>163.22652868456836</v>
      </c>
      <c r="J1650" s="21">
        <f t="shared" si="645"/>
        <v>-196.22652868456836</v>
      </c>
      <c r="K1650" s="27">
        <f t="shared" si="646"/>
        <v>98113.264342284179</v>
      </c>
      <c r="L1650" s="16">
        <f>Daten!G1650</f>
        <v>1605</v>
      </c>
      <c r="M1650" s="16">
        <f>Daten!H1650</f>
        <v>8188</v>
      </c>
      <c r="N1650" s="16">
        <f>Daten!I1650</f>
        <v>2828</v>
      </c>
      <c r="O1650" s="28">
        <f t="shared" si="647"/>
        <v>0.54140205178309719</v>
      </c>
      <c r="P1650" s="16">
        <f t="shared" si="648"/>
        <v>4528.060217110321</v>
      </c>
      <c r="Q1650" s="21">
        <f t="shared" si="649"/>
        <v>-95.060217110320991</v>
      </c>
      <c r="R1650" s="27">
        <f t="shared" si="650"/>
        <v>-19012.043422064198</v>
      </c>
      <c r="S1650" s="9">
        <f>Daten!K1650</f>
        <v>3650</v>
      </c>
      <c r="T1650" s="9">
        <f>Daten!L1650</f>
        <v>952856</v>
      </c>
      <c r="U1650" s="9">
        <f>Daten!M1650</f>
        <v>3956153</v>
      </c>
      <c r="V1650" s="9">
        <f>Daten!N1650</f>
        <v>500</v>
      </c>
      <c r="W1650" s="9">
        <f>Daten!O1650</f>
        <v>500</v>
      </c>
      <c r="X1650" s="23">
        <f t="shared" si="651"/>
        <v>4912659</v>
      </c>
      <c r="Y1650" s="9">
        <f t="shared" si="652"/>
        <v>4464259.8334395373</v>
      </c>
      <c r="Z1650" s="21">
        <f t="shared" si="653"/>
        <v>448399.16656046268</v>
      </c>
      <c r="AA1650" s="27">
        <f t="shared" si="654"/>
        <v>-44839.916656046269</v>
      </c>
      <c r="AB1650" s="32">
        <f t="shared" si="655"/>
        <v>34261.304264173719</v>
      </c>
      <c r="AC1650" s="31">
        <f t="shared" si="656"/>
        <v>34261.304264173719</v>
      </c>
      <c r="AG1650" s="26">
        <f t="shared" si="657"/>
        <v>98113.264342284179</v>
      </c>
      <c r="AH1650" s="26">
        <f t="shared" si="658"/>
        <v>-44839.916656046269</v>
      </c>
      <c r="AI1650" s="26">
        <f t="shared" si="659"/>
        <v>53273.34768623791</v>
      </c>
      <c r="AJ1650" s="26">
        <f t="shared" si="660"/>
        <v>1</v>
      </c>
      <c r="AK1650" s="26">
        <f t="shared" si="661"/>
        <v>53273.34768623791</v>
      </c>
      <c r="AL1650" s="26">
        <f t="shared" ca="1" si="662"/>
        <v>128243</v>
      </c>
      <c r="AM1650" s="26">
        <f t="shared" ca="1" si="663"/>
        <v>61</v>
      </c>
      <c r="AN1650" s="26">
        <f ca="1">IF(AM1650=0,0,COUNTIF($AM$19:AM1650,C1650*10+1))</f>
        <v>121</v>
      </c>
      <c r="AO1650" s="21">
        <f t="shared" ca="1" si="664"/>
        <v>0</v>
      </c>
      <c r="AP1650" s="33">
        <f t="shared" ca="1" si="665"/>
        <v>128243</v>
      </c>
      <c r="AR1650" s="111">
        <v>57966</v>
      </c>
      <c r="AS1650" s="26"/>
    </row>
    <row r="1651" spans="1:45" x14ac:dyDescent="0.2">
      <c r="A1651" s="15" t="str">
        <f>Daten!A1651</f>
        <v>62042</v>
      </c>
      <c r="B1651" s="8" t="str">
        <f>Daten!B1651</f>
        <v>Obdach</v>
      </c>
      <c r="C1651" s="15">
        <f t="shared" si="641"/>
        <v>6</v>
      </c>
      <c r="D1651" s="10">
        <f>Daten!D1651</f>
        <v>0</v>
      </c>
      <c r="E1651" s="9">
        <f>Daten!E1651</f>
        <v>3756</v>
      </c>
      <c r="F1651" s="9">
        <f>Daten!F1651</f>
        <v>3842</v>
      </c>
      <c r="G1651" s="27">
        <f t="shared" si="642"/>
        <v>-86</v>
      </c>
      <c r="H1651" s="29">
        <f t="shared" si="643"/>
        <v>-2.2384174908901613E-2</v>
      </c>
      <c r="I1651" s="21">
        <f t="shared" si="644"/>
        <v>49.558742153161973</v>
      </c>
      <c r="J1651" s="21">
        <f t="shared" si="645"/>
        <v>-135.55874215316197</v>
      </c>
      <c r="K1651" s="27">
        <f t="shared" si="646"/>
        <v>67779.371076580981</v>
      </c>
      <c r="L1651" s="16">
        <f>Daten!G1651</f>
        <v>502</v>
      </c>
      <c r="M1651" s="16">
        <f>Daten!H1651</f>
        <v>2448</v>
      </c>
      <c r="N1651" s="16">
        <f>Daten!I1651</f>
        <v>806</v>
      </c>
      <c r="O1651" s="28">
        <f t="shared" si="647"/>
        <v>0.53431372549019607</v>
      </c>
      <c r="P1651" s="16">
        <f t="shared" si="648"/>
        <v>1353.7727664247759</v>
      </c>
      <c r="Q1651" s="21">
        <f t="shared" si="649"/>
        <v>-45.772766424775909</v>
      </c>
      <c r="R1651" s="27">
        <f t="shared" si="650"/>
        <v>-9154.5532849551819</v>
      </c>
      <c r="S1651" s="9">
        <f>Daten!K1651</f>
        <v>50632</v>
      </c>
      <c r="T1651" s="9">
        <f>Daten!L1651</f>
        <v>298815</v>
      </c>
      <c r="U1651" s="9">
        <f>Daten!M1651</f>
        <v>1065277</v>
      </c>
      <c r="V1651" s="9">
        <f>Daten!N1651</f>
        <v>500</v>
      </c>
      <c r="W1651" s="9">
        <f>Daten!O1651</f>
        <v>500</v>
      </c>
      <c r="X1651" s="23">
        <f t="shared" si="651"/>
        <v>1414724</v>
      </c>
      <c r="Y1651" s="9">
        <f t="shared" si="652"/>
        <v>1328560.3307502496</v>
      </c>
      <c r="Z1651" s="21">
        <f t="shared" si="653"/>
        <v>86163.669249750441</v>
      </c>
      <c r="AA1651" s="27">
        <f t="shared" si="654"/>
        <v>-8616.3669249750437</v>
      </c>
      <c r="AB1651" s="32">
        <f t="shared" si="655"/>
        <v>50008.450866650754</v>
      </c>
      <c r="AC1651" s="31">
        <f t="shared" si="656"/>
        <v>50008.450866650754</v>
      </c>
      <c r="AG1651" s="26">
        <f t="shared" si="657"/>
        <v>67779.371076580981</v>
      </c>
      <c r="AH1651" s="26">
        <f t="shared" si="658"/>
        <v>-8616.3669249750437</v>
      </c>
      <c r="AI1651" s="26">
        <f t="shared" si="659"/>
        <v>59163.004151605935</v>
      </c>
      <c r="AJ1651" s="26">
        <f t="shared" si="660"/>
        <v>1</v>
      </c>
      <c r="AK1651" s="26">
        <f t="shared" si="661"/>
        <v>59163.004151605935</v>
      </c>
      <c r="AL1651" s="26">
        <f t="shared" ca="1" si="662"/>
        <v>142421</v>
      </c>
      <c r="AM1651" s="26">
        <f t="shared" ca="1" si="663"/>
        <v>61</v>
      </c>
      <c r="AN1651" s="26">
        <f ca="1">IF(AM1651=0,0,COUNTIF($AM$19:AM1651,C1651*10+1))</f>
        <v>122</v>
      </c>
      <c r="AO1651" s="21">
        <f t="shared" ca="1" si="664"/>
        <v>0</v>
      </c>
      <c r="AP1651" s="33">
        <f t="shared" ca="1" si="665"/>
        <v>142421</v>
      </c>
      <c r="AR1651" s="111">
        <v>64374</v>
      </c>
      <c r="AS1651" s="26"/>
    </row>
    <row r="1652" spans="1:45" x14ac:dyDescent="0.2">
      <c r="A1652" s="15" t="str">
        <f>Daten!A1652</f>
        <v>62043</v>
      </c>
      <c r="B1652" s="8" t="str">
        <f>Daten!B1652</f>
        <v>Pöls-Oberkurzheim</v>
      </c>
      <c r="C1652" s="15">
        <f t="shared" si="641"/>
        <v>6</v>
      </c>
      <c r="D1652" s="10">
        <f>Daten!D1652</f>
        <v>0</v>
      </c>
      <c r="E1652" s="9">
        <f>Daten!E1652</f>
        <v>2973</v>
      </c>
      <c r="F1652" s="9">
        <f>Daten!F1652</f>
        <v>3041</v>
      </c>
      <c r="G1652" s="27">
        <f t="shared" si="642"/>
        <v>-68</v>
      </c>
      <c r="H1652" s="29">
        <f t="shared" si="643"/>
        <v>-2.2361065439000329E-2</v>
      </c>
      <c r="I1652" s="21">
        <f t="shared" si="644"/>
        <v>39.226479668861415</v>
      </c>
      <c r="J1652" s="21">
        <f t="shared" si="645"/>
        <v>-107.22647966886142</v>
      </c>
      <c r="K1652" s="27">
        <f t="shared" si="646"/>
        <v>53613.239834430708</v>
      </c>
      <c r="L1652" s="16">
        <f>Daten!G1652</f>
        <v>338</v>
      </c>
      <c r="M1652" s="16">
        <f>Daten!H1652</f>
        <v>1872</v>
      </c>
      <c r="N1652" s="16">
        <f>Daten!I1652</f>
        <v>763</v>
      </c>
      <c r="O1652" s="28">
        <f t="shared" si="647"/>
        <v>0.58814102564102566</v>
      </c>
      <c r="P1652" s="16">
        <f t="shared" si="648"/>
        <v>1035.2379978542403</v>
      </c>
      <c r="Q1652" s="21">
        <f t="shared" si="649"/>
        <v>65.762002145759652</v>
      </c>
      <c r="R1652" s="27">
        <f t="shared" si="650"/>
        <v>13152.40042915193</v>
      </c>
      <c r="S1652" s="9">
        <f>Daten!K1652</f>
        <v>22362</v>
      </c>
      <c r="T1652" s="9">
        <f>Daten!L1652</f>
        <v>265141</v>
      </c>
      <c r="U1652" s="9">
        <f>Daten!M1652</f>
        <v>1147392</v>
      </c>
      <c r="V1652" s="9">
        <f>Daten!N1652</f>
        <v>500</v>
      </c>
      <c r="W1652" s="9">
        <f>Daten!O1652</f>
        <v>500</v>
      </c>
      <c r="X1652" s="23">
        <f t="shared" si="651"/>
        <v>1434895</v>
      </c>
      <c r="Y1652" s="9">
        <f t="shared" si="652"/>
        <v>1051600.0701066274</v>
      </c>
      <c r="Z1652" s="21">
        <f t="shared" si="653"/>
        <v>383294.92989337258</v>
      </c>
      <c r="AA1652" s="27">
        <f t="shared" si="654"/>
        <v>-38329.492989337261</v>
      </c>
      <c r="AB1652" s="32">
        <f t="shared" si="655"/>
        <v>28436.147274245377</v>
      </c>
      <c r="AC1652" s="31">
        <f t="shared" si="656"/>
        <v>28436.147274245377</v>
      </c>
      <c r="AG1652" s="26">
        <f t="shared" si="657"/>
        <v>53613.239834430708</v>
      </c>
      <c r="AH1652" s="26">
        <f t="shared" si="658"/>
        <v>-38329.492989337261</v>
      </c>
      <c r="AI1652" s="26">
        <f t="shared" si="659"/>
        <v>15283.746845093447</v>
      </c>
      <c r="AJ1652" s="26">
        <f t="shared" si="660"/>
        <v>1</v>
      </c>
      <c r="AK1652" s="26">
        <f t="shared" si="661"/>
        <v>15283.746845093447</v>
      </c>
      <c r="AL1652" s="26">
        <f t="shared" ca="1" si="662"/>
        <v>36792</v>
      </c>
      <c r="AM1652" s="26">
        <f t="shared" ca="1" si="663"/>
        <v>61</v>
      </c>
      <c r="AN1652" s="26">
        <f ca="1">IF(AM1652=0,0,COUNTIF($AM$19:AM1652,C1652*10+1))</f>
        <v>123</v>
      </c>
      <c r="AO1652" s="21">
        <f t="shared" ca="1" si="664"/>
        <v>0</v>
      </c>
      <c r="AP1652" s="33">
        <f t="shared" ca="1" si="665"/>
        <v>36792</v>
      </c>
      <c r="AR1652" s="111">
        <v>16630</v>
      </c>
      <c r="AS1652" s="26"/>
    </row>
    <row r="1653" spans="1:45" x14ac:dyDescent="0.2">
      <c r="A1653" s="15" t="str">
        <f>Daten!A1653</f>
        <v>62044</v>
      </c>
      <c r="B1653" s="8" t="str">
        <f>Daten!B1653</f>
        <v>Pölstal</v>
      </c>
      <c r="C1653" s="15">
        <f t="shared" si="641"/>
        <v>6</v>
      </c>
      <c r="D1653" s="10">
        <f>Daten!D1653</f>
        <v>0</v>
      </c>
      <c r="E1653" s="9">
        <f>Daten!E1653</f>
        <v>2598</v>
      </c>
      <c r="F1653" s="9">
        <f>Daten!F1653</f>
        <v>2785</v>
      </c>
      <c r="G1653" s="27">
        <f t="shared" si="642"/>
        <v>-187</v>
      </c>
      <c r="H1653" s="29">
        <f t="shared" si="643"/>
        <v>-6.714542190305206E-2</v>
      </c>
      <c r="I1653" s="21">
        <f t="shared" si="644"/>
        <v>35.924283419197316</v>
      </c>
      <c r="J1653" s="21">
        <f t="shared" si="645"/>
        <v>-222.92428341919731</v>
      </c>
      <c r="K1653" s="27">
        <f t="shared" si="646"/>
        <v>111462.14170959865</v>
      </c>
      <c r="L1653" s="16">
        <f>Daten!G1653</f>
        <v>319</v>
      </c>
      <c r="M1653" s="16">
        <f>Daten!H1653</f>
        <v>1573</v>
      </c>
      <c r="N1653" s="16">
        <f>Daten!I1653</f>
        <v>706</v>
      </c>
      <c r="O1653" s="28">
        <f t="shared" si="647"/>
        <v>0.65162110616656066</v>
      </c>
      <c r="P1653" s="16">
        <f t="shared" si="648"/>
        <v>869.88748430807698</v>
      </c>
      <c r="Q1653" s="21">
        <f t="shared" si="649"/>
        <v>155.11251569192302</v>
      </c>
      <c r="R1653" s="27">
        <f t="shared" si="650"/>
        <v>31022.503138384604</v>
      </c>
      <c r="S1653" s="9">
        <f>Daten!K1653</f>
        <v>80287</v>
      </c>
      <c r="T1653" s="9">
        <f>Daten!L1653</f>
        <v>201408</v>
      </c>
      <c r="U1653" s="9">
        <f>Daten!M1653</f>
        <v>424393</v>
      </c>
      <c r="V1653" s="9">
        <f>Daten!N1653</f>
        <v>500</v>
      </c>
      <c r="W1653" s="9">
        <f>Daten!O1653</f>
        <v>500</v>
      </c>
      <c r="X1653" s="23">
        <f t="shared" si="651"/>
        <v>706088</v>
      </c>
      <c r="Y1653" s="9">
        <f t="shared" si="652"/>
        <v>918956.26711638679</v>
      </c>
      <c r="Z1653" s="21">
        <f t="shared" si="653"/>
        <v>-212868.26711638679</v>
      </c>
      <c r="AA1653" s="27">
        <f t="shared" si="654"/>
        <v>21286.826711638681</v>
      </c>
      <c r="AB1653" s="32">
        <f t="shared" si="655"/>
        <v>163771.47155962195</v>
      </c>
      <c r="AC1653" s="31">
        <f t="shared" si="656"/>
        <v>163771.47155962195</v>
      </c>
      <c r="AG1653" s="26">
        <f t="shared" si="657"/>
        <v>111462.14170959865</v>
      </c>
      <c r="AH1653" s="26">
        <f t="shared" si="658"/>
        <v>21286.826711638681</v>
      </c>
      <c r="AI1653" s="26">
        <f t="shared" si="659"/>
        <v>132748.96842123734</v>
      </c>
      <c r="AJ1653" s="26">
        <f t="shared" si="660"/>
        <v>1</v>
      </c>
      <c r="AK1653" s="26">
        <f t="shared" si="661"/>
        <v>132748.96842123734</v>
      </c>
      <c r="AL1653" s="26">
        <f t="shared" ca="1" si="662"/>
        <v>319562</v>
      </c>
      <c r="AM1653" s="26">
        <f t="shared" ca="1" si="663"/>
        <v>61</v>
      </c>
      <c r="AN1653" s="26">
        <f ca="1">IF(AM1653=0,0,COUNTIF($AM$19:AM1653,C1653*10+1))</f>
        <v>124</v>
      </c>
      <c r="AO1653" s="21">
        <f t="shared" ca="1" si="664"/>
        <v>0</v>
      </c>
      <c r="AP1653" s="33">
        <f t="shared" ca="1" si="665"/>
        <v>319562</v>
      </c>
      <c r="AR1653" s="111">
        <v>144442</v>
      </c>
      <c r="AS1653" s="26"/>
    </row>
    <row r="1654" spans="1:45" x14ac:dyDescent="0.2">
      <c r="A1654" s="15" t="str">
        <f>Daten!A1654</f>
        <v>62045</v>
      </c>
      <c r="B1654" s="8" t="str">
        <f>Daten!B1654</f>
        <v>Sankt Marein-Feistritz</v>
      </c>
      <c r="C1654" s="15">
        <f t="shared" si="641"/>
        <v>6</v>
      </c>
      <c r="D1654" s="10">
        <f>Daten!D1654</f>
        <v>0</v>
      </c>
      <c r="E1654" s="9">
        <f>Daten!E1654</f>
        <v>2035</v>
      </c>
      <c r="F1654" s="9">
        <f>Daten!F1654</f>
        <v>2043</v>
      </c>
      <c r="G1654" s="27">
        <f t="shared" si="642"/>
        <v>-8</v>
      </c>
      <c r="H1654" s="29">
        <f t="shared" si="643"/>
        <v>-3.9158100832109646E-3</v>
      </c>
      <c r="I1654" s="21">
        <f t="shared" si="644"/>
        <v>26.353073976811533</v>
      </c>
      <c r="J1654" s="21">
        <f t="shared" si="645"/>
        <v>-34.35307397681153</v>
      </c>
      <c r="K1654" s="27">
        <f t="shared" si="646"/>
        <v>17176.536988405765</v>
      </c>
      <c r="L1654" s="16">
        <f>Daten!G1654</f>
        <v>341</v>
      </c>
      <c r="M1654" s="16">
        <f>Daten!H1654</f>
        <v>1276</v>
      </c>
      <c r="N1654" s="16">
        <f>Daten!I1654</f>
        <v>418</v>
      </c>
      <c r="O1654" s="28">
        <f t="shared" si="647"/>
        <v>0.59482758620689657</v>
      </c>
      <c r="P1654" s="16">
        <f t="shared" si="648"/>
        <v>705.64299426389459</v>
      </c>
      <c r="Q1654" s="21">
        <f t="shared" si="649"/>
        <v>53.357005736105407</v>
      </c>
      <c r="R1654" s="27">
        <f t="shared" si="650"/>
        <v>10671.40114722108</v>
      </c>
      <c r="S1654" s="9">
        <f>Daten!K1654</f>
        <v>20804</v>
      </c>
      <c r="T1654" s="9">
        <f>Daten!L1654</f>
        <v>139550</v>
      </c>
      <c r="U1654" s="9">
        <f>Daten!M1654</f>
        <v>137766</v>
      </c>
      <c r="V1654" s="9">
        <f>Daten!N1654</f>
        <v>500</v>
      </c>
      <c r="W1654" s="9">
        <f>Daten!O1654</f>
        <v>500</v>
      </c>
      <c r="X1654" s="23">
        <f t="shared" si="651"/>
        <v>298120</v>
      </c>
      <c r="Y1654" s="9">
        <f t="shared" si="652"/>
        <v>719813.70422703889</v>
      </c>
      <c r="Z1654" s="21">
        <f t="shared" si="653"/>
        <v>-421693.70422703889</v>
      </c>
      <c r="AA1654" s="27">
        <f t="shared" si="654"/>
        <v>42169.370422703891</v>
      </c>
      <c r="AB1654" s="32">
        <f t="shared" si="655"/>
        <v>70017.30855833074</v>
      </c>
      <c r="AC1654" s="31">
        <f t="shared" si="656"/>
        <v>70017.30855833074</v>
      </c>
      <c r="AG1654" s="26">
        <f t="shared" si="657"/>
        <v>17176.536988405765</v>
      </c>
      <c r="AH1654" s="26">
        <f t="shared" si="658"/>
        <v>42169.370422703891</v>
      </c>
      <c r="AI1654" s="26">
        <f t="shared" si="659"/>
        <v>59345.907411109656</v>
      </c>
      <c r="AJ1654" s="26">
        <f t="shared" si="660"/>
        <v>1</v>
      </c>
      <c r="AK1654" s="26">
        <f t="shared" si="661"/>
        <v>59345.907411109656</v>
      </c>
      <c r="AL1654" s="26">
        <f t="shared" ca="1" si="662"/>
        <v>142861</v>
      </c>
      <c r="AM1654" s="26">
        <f t="shared" ca="1" si="663"/>
        <v>61</v>
      </c>
      <c r="AN1654" s="26">
        <f ca="1">IF(AM1654=0,0,COUNTIF($AM$19:AM1654,C1654*10+1))</f>
        <v>125</v>
      </c>
      <c r="AO1654" s="21">
        <f t="shared" ca="1" si="664"/>
        <v>0</v>
      </c>
      <c r="AP1654" s="33">
        <f t="shared" ca="1" si="665"/>
        <v>142861</v>
      </c>
      <c r="AR1654" s="111">
        <v>64573</v>
      </c>
      <c r="AS1654" s="26"/>
    </row>
    <row r="1655" spans="1:45" x14ac:dyDescent="0.2">
      <c r="A1655" s="15" t="str">
        <f>Daten!A1655</f>
        <v>62046</v>
      </c>
      <c r="B1655" s="8" t="str">
        <f>Daten!B1655</f>
        <v>Sankt Margarethen bei Knittelfeld</v>
      </c>
      <c r="C1655" s="15">
        <f t="shared" si="641"/>
        <v>6</v>
      </c>
      <c r="D1655" s="10">
        <f>Daten!D1655</f>
        <v>0</v>
      </c>
      <c r="E1655" s="9">
        <f>Daten!E1655</f>
        <v>2685</v>
      </c>
      <c r="F1655" s="9">
        <f>Daten!F1655</f>
        <v>2724</v>
      </c>
      <c r="G1655" s="27">
        <f t="shared" si="642"/>
        <v>-39</v>
      </c>
      <c r="H1655" s="29">
        <f t="shared" si="643"/>
        <v>-1.4317180616740088E-2</v>
      </c>
      <c r="I1655" s="21">
        <f t="shared" si="644"/>
        <v>35.137431969082044</v>
      </c>
      <c r="J1655" s="21">
        <f t="shared" si="645"/>
        <v>-74.137431969082044</v>
      </c>
      <c r="K1655" s="27">
        <f t="shared" si="646"/>
        <v>37068.715984541021</v>
      </c>
      <c r="L1655" s="16">
        <f>Daten!G1655</f>
        <v>340</v>
      </c>
      <c r="M1655" s="16">
        <f>Daten!H1655</f>
        <v>1743</v>
      </c>
      <c r="N1655" s="16">
        <f>Daten!I1655</f>
        <v>602</v>
      </c>
      <c r="O1655" s="28">
        <f t="shared" si="647"/>
        <v>0.54044750430292599</v>
      </c>
      <c r="P1655" s="16">
        <f t="shared" si="648"/>
        <v>963.89948197646424</v>
      </c>
      <c r="Q1655" s="21">
        <f t="shared" si="649"/>
        <v>-21.899481976464244</v>
      </c>
      <c r="R1655" s="27">
        <f t="shared" si="650"/>
        <v>-4379.8963952928489</v>
      </c>
      <c r="S1655" s="9">
        <f>Daten!K1655</f>
        <v>54790</v>
      </c>
      <c r="T1655" s="9">
        <f>Daten!L1655</f>
        <v>188259</v>
      </c>
      <c r="U1655" s="9">
        <f>Daten!M1655</f>
        <v>323373</v>
      </c>
      <c r="V1655" s="9">
        <f>Daten!N1655</f>
        <v>500</v>
      </c>
      <c r="W1655" s="9">
        <f>Daten!O1655</f>
        <v>500</v>
      </c>
      <c r="X1655" s="23">
        <f t="shared" si="651"/>
        <v>566422</v>
      </c>
      <c r="Y1655" s="9">
        <f t="shared" si="652"/>
        <v>949729.62941012252</v>
      </c>
      <c r="Z1655" s="21">
        <f t="shared" si="653"/>
        <v>-383307.62941012252</v>
      </c>
      <c r="AA1655" s="27">
        <f t="shared" si="654"/>
        <v>38330.762941012254</v>
      </c>
      <c r="AB1655" s="32">
        <f t="shared" si="655"/>
        <v>71019.582530260421</v>
      </c>
      <c r="AC1655" s="31">
        <f t="shared" si="656"/>
        <v>71019.582530260421</v>
      </c>
      <c r="AG1655" s="26">
        <f t="shared" si="657"/>
        <v>37068.715984541021</v>
      </c>
      <c r="AH1655" s="26">
        <f t="shared" si="658"/>
        <v>38330.762941012254</v>
      </c>
      <c r="AI1655" s="26">
        <f t="shared" si="659"/>
        <v>75399.478925553267</v>
      </c>
      <c r="AJ1655" s="26">
        <f t="shared" si="660"/>
        <v>1</v>
      </c>
      <c r="AK1655" s="26">
        <f t="shared" si="661"/>
        <v>75399.478925553267</v>
      </c>
      <c r="AL1655" s="26">
        <f t="shared" ca="1" si="662"/>
        <v>181506</v>
      </c>
      <c r="AM1655" s="26">
        <f t="shared" ca="1" si="663"/>
        <v>61</v>
      </c>
      <c r="AN1655" s="26">
        <f ca="1">IF(AM1655=0,0,COUNTIF($AM$19:AM1655,C1655*10+1))</f>
        <v>126</v>
      </c>
      <c r="AO1655" s="21">
        <f t="shared" ca="1" si="664"/>
        <v>0</v>
      </c>
      <c r="AP1655" s="33">
        <f t="shared" ca="1" si="665"/>
        <v>181506</v>
      </c>
      <c r="AR1655" s="111">
        <v>82040</v>
      </c>
      <c r="AS1655" s="26"/>
    </row>
    <row r="1656" spans="1:45" x14ac:dyDescent="0.2">
      <c r="A1656" s="15" t="str">
        <f>Daten!A1656</f>
        <v>62047</v>
      </c>
      <c r="B1656" s="8" t="str">
        <f>Daten!B1656</f>
        <v>Spielberg</v>
      </c>
      <c r="C1656" s="15">
        <f t="shared" si="641"/>
        <v>6</v>
      </c>
      <c r="D1656" s="10">
        <f>Daten!D1656</f>
        <v>0</v>
      </c>
      <c r="E1656" s="9">
        <f>Daten!E1656</f>
        <v>5364</v>
      </c>
      <c r="F1656" s="9">
        <f>Daten!F1656</f>
        <v>5321</v>
      </c>
      <c r="G1656" s="27">
        <f t="shared" si="642"/>
        <v>43</v>
      </c>
      <c r="H1656" s="29">
        <f t="shared" si="643"/>
        <v>8.0811877466641611E-3</v>
      </c>
      <c r="I1656" s="21">
        <f t="shared" si="644"/>
        <v>68.636665017432293</v>
      </c>
      <c r="J1656" s="21">
        <f t="shared" si="645"/>
        <v>-25.636665017432293</v>
      </c>
      <c r="K1656" s="27">
        <f t="shared" si="646"/>
        <v>12818.332508716147</v>
      </c>
      <c r="L1656" s="16">
        <f>Daten!G1656</f>
        <v>744</v>
      </c>
      <c r="M1656" s="16">
        <f>Daten!H1656</f>
        <v>3458</v>
      </c>
      <c r="N1656" s="16">
        <f>Daten!I1656</f>
        <v>1162</v>
      </c>
      <c r="O1656" s="28">
        <f t="shared" si="647"/>
        <v>0.55118565644881434</v>
      </c>
      <c r="P1656" s="16">
        <f t="shared" si="648"/>
        <v>1912.314634925194</v>
      </c>
      <c r="Q1656" s="21">
        <f t="shared" si="649"/>
        <v>-6.3146349251940137</v>
      </c>
      <c r="R1656" s="27">
        <f t="shared" si="650"/>
        <v>-1262.9269850388027</v>
      </c>
      <c r="S1656" s="9">
        <f>Daten!K1656</f>
        <v>14449</v>
      </c>
      <c r="T1656" s="9">
        <f>Daten!L1656</f>
        <v>459706</v>
      </c>
      <c r="U1656" s="9">
        <f>Daten!M1656</f>
        <v>1762096</v>
      </c>
      <c r="V1656" s="9">
        <f>Daten!N1656</f>
        <v>500</v>
      </c>
      <c r="W1656" s="9">
        <f>Daten!O1656</f>
        <v>500</v>
      </c>
      <c r="X1656" s="23">
        <f t="shared" si="651"/>
        <v>2236251</v>
      </c>
      <c r="Y1656" s="9">
        <f t="shared" si="652"/>
        <v>1897336.9579724013</v>
      </c>
      <c r="Z1656" s="21">
        <f t="shared" si="653"/>
        <v>338914.04202759871</v>
      </c>
      <c r="AA1656" s="27">
        <f t="shared" si="654"/>
        <v>-33891.40420275987</v>
      </c>
      <c r="AB1656" s="32">
        <f t="shared" si="655"/>
        <v>-22335.998679082528</v>
      </c>
      <c r="AC1656" s="31">
        <f t="shared" si="656"/>
        <v>0</v>
      </c>
      <c r="AG1656" s="26">
        <f t="shared" si="657"/>
        <v>0</v>
      </c>
      <c r="AH1656" s="26">
        <f t="shared" si="658"/>
        <v>0</v>
      </c>
      <c r="AI1656" s="26">
        <f t="shared" si="659"/>
        <v>0</v>
      </c>
      <c r="AJ1656" s="26">
        <f t="shared" si="660"/>
        <v>1</v>
      </c>
      <c r="AK1656" s="26">
        <f t="shared" si="661"/>
        <v>0</v>
      </c>
      <c r="AL1656" s="26">
        <f t="shared" ca="1" si="662"/>
        <v>0</v>
      </c>
      <c r="AM1656" s="26">
        <f t="shared" ca="1" si="663"/>
        <v>0</v>
      </c>
      <c r="AN1656" s="26">
        <f ca="1">IF(AM1656=0,0,COUNTIF($AM$19:AM1656,C1656*10+1))</f>
        <v>0</v>
      </c>
      <c r="AO1656" s="21">
        <f t="shared" ca="1" si="664"/>
        <v>0</v>
      </c>
      <c r="AP1656" s="33">
        <f t="shared" ca="1" si="665"/>
        <v>0</v>
      </c>
      <c r="AR1656" s="111">
        <v>0</v>
      </c>
      <c r="AS1656" s="26"/>
    </row>
    <row r="1657" spans="1:45" x14ac:dyDescent="0.2">
      <c r="A1657" s="15" t="str">
        <f>Daten!A1657</f>
        <v>62048</v>
      </c>
      <c r="B1657" s="8" t="str">
        <f>Daten!B1657</f>
        <v>Weißkirchen in Steiermark</v>
      </c>
      <c r="C1657" s="15">
        <f t="shared" si="641"/>
        <v>6</v>
      </c>
      <c r="D1657" s="10">
        <f>Daten!D1657</f>
        <v>0</v>
      </c>
      <c r="E1657" s="9">
        <f>Daten!E1657</f>
        <v>4783</v>
      </c>
      <c r="F1657" s="9">
        <f>Daten!F1657</f>
        <v>4864</v>
      </c>
      <c r="G1657" s="27">
        <f t="shared" si="642"/>
        <v>-81</v>
      </c>
      <c r="H1657" s="29">
        <f t="shared" si="643"/>
        <v>-1.6652960526315791E-2</v>
      </c>
      <c r="I1657" s="21">
        <f t="shared" si="644"/>
        <v>62.741728743617863</v>
      </c>
      <c r="J1657" s="21">
        <f t="shared" si="645"/>
        <v>-143.74172874361787</v>
      </c>
      <c r="K1657" s="27">
        <f t="shared" si="646"/>
        <v>71870.86437180893</v>
      </c>
      <c r="L1657" s="16">
        <f>Daten!G1657</f>
        <v>666</v>
      </c>
      <c r="M1657" s="16">
        <f>Daten!H1657</f>
        <v>3069</v>
      </c>
      <c r="N1657" s="16">
        <f>Daten!I1657</f>
        <v>1048</v>
      </c>
      <c r="O1657" s="28">
        <f t="shared" si="647"/>
        <v>0.55848810687520367</v>
      </c>
      <c r="P1657" s="16">
        <f t="shared" si="648"/>
        <v>1697.1930637898845</v>
      </c>
      <c r="Q1657" s="21">
        <f t="shared" si="649"/>
        <v>16.806936210115509</v>
      </c>
      <c r="R1657" s="27">
        <f t="shared" si="650"/>
        <v>3361.3872420231019</v>
      </c>
      <c r="S1657" s="9">
        <f>Daten!K1657</f>
        <v>55251</v>
      </c>
      <c r="T1657" s="9">
        <f>Daten!L1657</f>
        <v>384302</v>
      </c>
      <c r="U1657" s="9">
        <f>Daten!M1657</f>
        <v>822614</v>
      </c>
      <c r="V1657" s="9">
        <f>Daten!N1657</f>
        <v>500</v>
      </c>
      <c r="W1657" s="9">
        <f>Daten!O1657</f>
        <v>500</v>
      </c>
      <c r="X1657" s="23">
        <f t="shared" si="651"/>
        <v>1262167</v>
      </c>
      <c r="Y1657" s="9">
        <f t="shared" si="652"/>
        <v>1691827.4925395218</v>
      </c>
      <c r="Z1657" s="21">
        <f t="shared" si="653"/>
        <v>-429660.49253952177</v>
      </c>
      <c r="AA1657" s="27">
        <f t="shared" si="654"/>
        <v>42966.04925395218</v>
      </c>
      <c r="AB1657" s="32">
        <f t="shared" si="655"/>
        <v>118198.30086778422</v>
      </c>
      <c r="AC1657" s="31">
        <f t="shared" si="656"/>
        <v>118198.30086778422</v>
      </c>
      <c r="AG1657" s="26">
        <f t="shared" si="657"/>
        <v>71870.86437180893</v>
      </c>
      <c r="AH1657" s="26">
        <f t="shared" si="658"/>
        <v>42966.04925395218</v>
      </c>
      <c r="AI1657" s="26">
        <f t="shared" si="659"/>
        <v>114836.91362576111</v>
      </c>
      <c r="AJ1657" s="26">
        <f t="shared" si="660"/>
        <v>1</v>
      </c>
      <c r="AK1657" s="26">
        <f t="shared" si="661"/>
        <v>114836.91362576111</v>
      </c>
      <c r="AL1657" s="26">
        <f t="shared" ca="1" si="662"/>
        <v>276443</v>
      </c>
      <c r="AM1657" s="26">
        <f t="shared" ca="1" si="663"/>
        <v>61</v>
      </c>
      <c r="AN1657" s="26">
        <f ca="1">IF(AM1657=0,0,COUNTIF($AM$19:AM1657,C1657*10+1))</f>
        <v>127</v>
      </c>
      <c r="AO1657" s="21">
        <f t="shared" ca="1" si="664"/>
        <v>0</v>
      </c>
      <c r="AP1657" s="33">
        <f t="shared" ca="1" si="665"/>
        <v>276443</v>
      </c>
      <c r="AR1657" s="111">
        <v>124952</v>
      </c>
      <c r="AS1657" s="26"/>
    </row>
    <row r="1658" spans="1:45" x14ac:dyDescent="0.2">
      <c r="A1658" s="15" t="str">
        <f>Daten!A1658</f>
        <v>62105</v>
      </c>
      <c r="B1658" s="8" t="str">
        <f>Daten!B1658</f>
        <v>Breitenau am Hochlantsch</v>
      </c>
      <c r="C1658" s="15">
        <f t="shared" si="641"/>
        <v>6</v>
      </c>
      <c r="D1658" s="10">
        <f>Daten!D1658</f>
        <v>0</v>
      </c>
      <c r="E1658" s="9">
        <f>Daten!E1658</f>
        <v>1660</v>
      </c>
      <c r="F1658" s="9">
        <f>Daten!F1658</f>
        <v>1729</v>
      </c>
      <c r="G1658" s="27">
        <f t="shared" si="642"/>
        <v>-69</v>
      </c>
      <c r="H1658" s="29">
        <f t="shared" si="643"/>
        <v>-3.9907460960092539E-2</v>
      </c>
      <c r="I1658" s="21">
        <f t="shared" si="644"/>
        <v>22.302723889332913</v>
      </c>
      <c r="J1658" s="21">
        <f t="shared" si="645"/>
        <v>-91.30272388933291</v>
      </c>
      <c r="K1658" s="27">
        <f t="shared" si="646"/>
        <v>45651.361944666452</v>
      </c>
      <c r="L1658" s="16">
        <f>Daten!G1658</f>
        <v>206</v>
      </c>
      <c r="M1658" s="16">
        <f>Daten!H1658</f>
        <v>947</v>
      </c>
      <c r="N1658" s="16">
        <f>Daten!I1658</f>
        <v>507</v>
      </c>
      <c r="O1658" s="28">
        <f t="shared" si="647"/>
        <v>0.75290390707497357</v>
      </c>
      <c r="P1658" s="16">
        <f t="shared" si="648"/>
        <v>523.70212818801588</v>
      </c>
      <c r="Q1658" s="21">
        <f t="shared" si="649"/>
        <v>189.29787181198412</v>
      </c>
      <c r="R1658" s="27">
        <f t="shared" si="650"/>
        <v>37859.574362396823</v>
      </c>
      <c r="S1658" s="9">
        <f>Daten!K1658</f>
        <v>17495</v>
      </c>
      <c r="T1658" s="9">
        <f>Daten!L1658</f>
        <v>106663</v>
      </c>
      <c r="U1658" s="9">
        <f>Daten!M1658</f>
        <v>491182</v>
      </c>
      <c r="V1658" s="9">
        <f>Daten!N1658</f>
        <v>500</v>
      </c>
      <c r="W1658" s="9">
        <f>Daten!O1658</f>
        <v>500</v>
      </c>
      <c r="X1658" s="23">
        <f t="shared" si="651"/>
        <v>615340</v>
      </c>
      <c r="Y1658" s="9">
        <f t="shared" si="652"/>
        <v>587169.90123679827</v>
      </c>
      <c r="Z1658" s="21">
        <f t="shared" si="653"/>
        <v>28170.098763201735</v>
      </c>
      <c r="AA1658" s="27">
        <f t="shared" si="654"/>
        <v>-2817.0098763201736</v>
      </c>
      <c r="AB1658" s="32">
        <f t="shared" si="655"/>
        <v>80693.9264307431</v>
      </c>
      <c r="AC1658" s="31">
        <f t="shared" si="656"/>
        <v>80693.9264307431</v>
      </c>
      <c r="AG1658" s="26">
        <f t="shared" si="657"/>
        <v>45651.361944666452</v>
      </c>
      <c r="AH1658" s="26">
        <f t="shared" si="658"/>
        <v>-2817.0098763201736</v>
      </c>
      <c r="AI1658" s="26">
        <f t="shared" si="659"/>
        <v>42834.352068346278</v>
      </c>
      <c r="AJ1658" s="26">
        <f t="shared" si="660"/>
        <v>1</v>
      </c>
      <c r="AK1658" s="26">
        <f t="shared" si="661"/>
        <v>42834.352068346278</v>
      </c>
      <c r="AL1658" s="26">
        <f t="shared" ca="1" si="662"/>
        <v>103114</v>
      </c>
      <c r="AM1658" s="26">
        <f t="shared" ca="1" si="663"/>
        <v>61</v>
      </c>
      <c r="AN1658" s="26">
        <f ca="1">IF(AM1658=0,0,COUNTIF($AM$19:AM1658,C1658*10+1))</f>
        <v>128</v>
      </c>
      <c r="AO1658" s="21">
        <f t="shared" ca="1" si="664"/>
        <v>0</v>
      </c>
      <c r="AP1658" s="33">
        <f t="shared" ca="1" si="665"/>
        <v>103114</v>
      </c>
      <c r="AR1658" s="111">
        <v>46608</v>
      </c>
      <c r="AS1658" s="26"/>
    </row>
    <row r="1659" spans="1:45" x14ac:dyDescent="0.2">
      <c r="A1659" s="15" t="str">
        <f>Daten!A1659</f>
        <v>62115</v>
      </c>
      <c r="B1659" s="8" t="str">
        <f>Daten!B1659</f>
        <v>Krieglach</v>
      </c>
      <c r="C1659" s="15">
        <f t="shared" si="641"/>
        <v>6</v>
      </c>
      <c r="D1659" s="10">
        <f>Daten!D1659</f>
        <v>0</v>
      </c>
      <c r="E1659" s="9">
        <f>Daten!E1659</f>
        <v>5364</v>
      </c>
      <c r="F1659" s="9">
        <f>Daten!F1659</f>
        <v>5213</v>
      </c>
      <c r="G1659" s="27">
        <f t="shared" si="642"/>
        <v>151</v>
      </c>
      <c r="H1659" s="29">
        <f t="shared" si="643"/>
        <v>2.8966046422405526E-2</v>
      </c>
      <c r="I1659" s="21">
        <f t="shared" si="644"/>
        <v>67.243550974605256</v>
      </c>
      <c r="J1659" s="21">
        <f t="shared" si="645"/>
        <v>83.756449025394744</v>
      </c>
      <c r="K1659" s="27">
        <f t="shared" si="646"/>
        <v>-41878.224512697372</v>
      </c>
      <c r="L1659" s="16">
        <f>Daten!G1659</f>
        <v>751</v>
      </c>
      <c r="M1659" s="16">
        <f>Daten!H1659</f>
        <v>3353</v>
      </c>
      <c r="N1659" s="16">
        <f>Daten!I1659</f>
        <v>1260</v>
      </c>
      <c r="O1659" s="28">
        <f t="shared" si="647"/>
        <v>0.59976140769460184</v>
      </c>
      <c r="P1659" s="16">
        <f t="shared" si="648"/>
        <v>1854.2484010711901</v>
      </c>
      <c r="Q1659" s="21">
        <f t="shared" si="649"/>
        <v>156.75159892880993</v>
      </c>
      <c r="R1659" s="27">
        <f t="shared" si="650"/>
        <v>31350.319785761985</v>
      </c>
      <c r="S1659" s="9">
        <f>Daten!K1659</f>
        <v>57866</v>
      </c>
      <c r="T1659" s="9">
        <f>Daten!L1659</f>
        <v>409918</v>
      </c>
      <c r="U1659" s="9">
        <f>Daten!M1659</f>
        <v>1347501</v>
      </c>
      <c r="V1659" s="9">
        <f>Daten!N1659</f>
        <v>500</v>
      </c>
      <c r="W1659" s="9">
        <f>Daten!O1659</f>
        <v>500</v>
      </c>
      <c r="X1659" s="23">
        <f t="shared" si="651"/>
        <v>1815285</v>
      </c>
      <c r="Y1659" s="9">
        <f t="shared" si="652"/>
        <v>1897336.9579724013</v>
      </c>
      <c r="Z1659" s="21">
        <f t="shared" si="653"/>
        <v>-82051.957972401287</v>
      </c>
      <c r="AA1659" s="27">
        <f t="shared" si="654"/>
        <v>8205.1957972401287</v>
      </c>
      <c r="AB1659" s="32">
        <f t="shared" si="655"/>
        <v>-2322.7089296952581</v>
      </c>
      <c r="AC1659" s="31">
        <f t="shared" si="656"/>
        <v>0</v>
      </c>
      <c r="AG1659" s="26">
        <f t="shared" si="657"/>
        <v>0</v>
      </c>
      <c r="AH1659" s="26">
        <f t="shared" si="658"/>
        <v>0</v>
      </c>
      <c r="AI1659" s="26">
        <f t="shared" si="659"/>
        <v>0</v>
      </c>
      <c r="AJ1659" s="26">
        <f t="shared" si="660"/>
        <v>1</v>
      </c>
      <c r="AK1659" s="26">
        <f t="shared" si="661"/>
        <v>0</v>
      </c>
      <c r="AL1659" s="26">
        <f t="shared" ca="1" si="662"/>
        <v>0</v>
      </c>
      <c r="AM1659" s="26">
        <f t="shared" ca="1" si="663"/>
        <v>0</v>
      </c>
      <c r="AN1659" s="26">
        <f ca="1">IF(AM1659=0,0,COUNTIF($AM$19:AM1659,C1659*10+1))</f>
        <v>0</v>
      </c>
      <c r="AO1659" s="21">
        <f t="shared" ca="1" si="664"/>
        <v>0</v>
      </c>
      <c r="AP1659" s="33">
        <f t="shared" ca="1" si="665"/>
        <v>0</v>
      </c>
      <c r="AR1659" s="111">
        <v>0</v>
      </c>
      <c r="AS1659" s="26"/>
    </row>
    <row r="1660" spans="1:45" x14ac:dyDescent="0.2">
      <c r="A1660" s="15" t="str">
        <f>Daten!A1660</f>
        <v>62116</v>
      </c>
      <c r="B1660" s="8" t="str">
        <f>Daten!B1660</f>
        <v>Langenwang</v>
      </c>
      <c r="C1660" s="15">
        <f t="shared" si="641"/>
        <v>6</v>
      </c>
      <c r="D1660" s="10">
        <f>Daten!D1660</f>
        <v>0</v>
      </c>
      <c r="E1660" s="9">
        <f>Daten!E1660</f>
        <v>3890</v>
      </c>
      <c r="F1660" s="9">
        <f>Daten!F1660</f>
        <v>3923</v>
      </c>
      <c r="G1660" s="27">
        <f t="shared" si="642"/>
        <v>-33</v>
      </c>
      <c r="H1660" s="29">
        <f t="shared" si="643"/>
        <v>-8.4119296456793263E-3</v>
      </c>
      <c r="I1660" s="21">
        <f t="shared" si="644"/>
        <v>50.603577685282254</v>
      </c>
      <c r="J1660" s="21">
        <f t="shared" si="645"/>
        <v>-83.603577685282261</v>
      </c>
      <c r="K1660" s="27">
        <f t="shared" si="646"/>
        <v>41801.78884264113</v>
      </c>
      <c r="L1660" s="16">
        <f>Daten!G1660</f>
        <v>474</v>
      </c>
      <c r="M1660" s="16">
        <f>Daten!H1660</f>
        <v>2485</v>
      </c>
      <c r="N1660" s="16">
        <f>Daten!I1660</f>
        <v>931</v>
      </c>
      <c r="O1660" s="28">
        <f t="shared" si="647"/>
        <v>0.56539235412474853</v>
      </c>
      <c r="P1660" s="16">
        <f t="shared" si="648"/>
        <v>1374.234201211425</v>
      </c>
      <c r="Q1660" s="21">
        <f t="shared" si="649"/>
        <v>30.765798788575012</v>
      </c>
      <c r="R1660" s="27">
        <f t="shared" si="650"/>
        <v>6153.1597577150023</v>
      </c>
      <c r="S1660" s="9">
        <f>Daten!K1660</f>
        <v>32538</v>
      </c>
      <c r="T1660" s="9">
        <f>Daten!L1660</f>
        <v>264766</v>
      </c>
      <c r="U1660" s="9">
        <f>Daten!M1660</f>
        <v>762837</v>
      </c>
      <c r="V1660" s="9">
        <f>Daten!N1660</f>
        <v>500</v>
      </c>
      <c r="W1660" s="9">
        <f>Daten!O1660</f>
        <v>500</v>
      </c>
      <c r="X1660" s="23">
        <f t="shared" si="651"/>
        <v>1060141</v>
      </c>
      <c r="Y1660" s="9">
        <f t="shared" si="652"/>
        <v>1375958.3830187623</v>
      </c>
      <c r="Z1660" s="21">
        <f t="shared" si="653"/>
        <v>-315817.38301876234</v>
      </c>
      <c r="AA1660" s="27">
        <f t="shared" si="654"/>
        <v>31581.738301876234</v>
      </c>
      <c r="AB1660" s="32">
        <f t="shared" si="655"/>
        <v>79536.686902232366</v>
      </c>
      <c r="AC1660" s="31">
        <f t="shared" si="656"/>
        <v>79536.686902232366</v>
      </c>
      <c r="AG1660" s="26">
        <f t="shared" si="657"/>
        <v>41801.78884264113</v>
      </c>
      <c r="AH1660" s="26">
        <f t="shared" si="658"/>
        <v>31581.738301876234</v>
      </c>
      <c r="AI1660" s="26">
        <f t="shared" si="659"/>
        <v>73383.527144517371</v>
      </c>
      <c r="AJ1660" s="26">
        <f t="shared" si="660"/>
        <v>1</v>
      </c>
      <c r="AK1660" s="26">
        <f t="shared" si="661"/>
        <v>73383.527144517371</v>
      </c>
      <c r="AL1660" s="26">
        <f t="shared" ca="1" si="662"/>
        <v>176654</v>
      </c>
      <c r="AM1660" s="26">
        <f t="shared" ca="1" si="663"/>
        <v>61</v>
      </c>
      <c r="AN1660" s="26">
        <f ca="1">IF(AM1660=0,0,COUNTIF($AM$19:AM1660,C1660*10+1))</f>
        <v>129</v>
      </c>
      <c r="AO1660" s="21">
        <f t="shared" ca="1" si="664"/>
        <v>0</v>
      </c>
      <c r="AP1660" s="33">
        <f t="shared" ca="1" si="665"/>
        <v>176654</v>
      </c>
      <c r="AR1660" s="111">
        <v>79848</v>
      </c>
      <c r="AS1660" s="26"/>
    </row>
    <row r="1661" spans="1:45" x14ac:dyDescent="0.2">
      <c r="A1661" s="15" t="str">
        <f>Daten!A1661</f>
        <v>62125</v>
      </c>
      <c r="B1661" s="8" t="str">
        <f>Daten!B1661</f>
        <v>Pernegg an der Mur</v>
      </c>
      <c r="C1661" s="15">
        <f t="shared" si="641"/>
        <v>6</v>
      </c>
      <c r="D1661" s="10">
        <f>Daten!D1661</f>
        <v>0</v>
      </c>
      <c r="E1661" s="9">
        <f>Daten!E1661</f>
        <v>2357</v>
      </c>
      <c r="F1661" s="9">
        <f>Daten!F1661</f>
        <v>2357</v>
      </c>
      <c r="G1661" s="27">
        <f t="shared" si="642"/>
        <v>0</v>
      </c>
      <c r="H1661" s="29">
        <f t="shared" si="643"/>
        <v>0</v>
      </c>
      <c r="I1661" s="21">
        <f t="shared" si="644"/>
        <v>30.403424064290153</v>
      </c>
      <c r="J1661" s="21">
        <f t="shared" si="645"/>
        <v>-30.403424064290153</v>
      </c>
      <c r="K1661" s="27">
        <f t="shared" si="646"/>
        <v>15201.712032145077</v>
      </c>
      <c r="L1661" s="16">
        <f>Daten!G1661</f>
        <v>282</v>
      </c>
      <c r="M1661" s="16">
        <f>Daten!H1661</f>
        <v>1512</v>
      </c>
      <c r="N1661" s="16">
        <f>Daten!I1661</f>
        <v>563</v>
      </c>
      <c r="O1661" s="28">
        <f t="shared" si="647"/>
        <v>0.55886243386243384</v>
      </c>
      <c r="P1661" s="16">
        <f t="shared" si="648"/>
        <v>836.15376749765574</v>
      </c>
      <c r="Q1661" s="21">
        <f t="shared" si="649"/>
        <v>8.8462325023442645</v>
      </c>
      <c r="R1661" s="27">
        <f t="shared" si="650"/>
        <v>1769.2465004688529</v>
      </c>
      <c r="S1661" s="9">
        <f>Daten!K1661</f>
        <v>32958</v>
      </c>
      <c r="T1661" s="9">
        <f>Daten!L1661</f>
        <v>142588</v>
      </c>
      <c r="U1661" s="9">
        <f>Daten!M1661</f>
        <v>316524</v>
      </c>
      <c r="V1661" s="9">
        <f>Daten!N1661</f>
        <v>500</v>
      </c>
      <c r="W1661" s="9">
        <f>Daten!O1661</f>
        <v>500</v>
      </c>
      <c r="X1661" s="23">
        <f t="shared" si="651"/>
        <v>492070</v>
      </c>
      <c r="Y1661" s="9">
        <f t="shared" si="652"/>
        <v>833710.51639465883</v>
      </c>
      <c r="Z1661" s="21">
        <f t="shared" si="653"/>
        <v>-341640.51639465883</v>
      </c>
      <c r="AA1661" s="27">
        <f t="shared" si="654"/>
        <v>34164.051639465884</v>
      </c>
      <c r="AB1661" s="32">
        <f t="shared" si="655"/>
        <v>51135.010172079812</v>
      </c>
      <c r="AC1661" s="31">
        <f t="shared" si="656"/>
        <v>51135.010172079812</v>
      </c>
      <c r="AG1661" s="26">
        <f t="shared" si="657"/>
        <v>15201.712032145077</v>
      </c>
      <c r="AH1661" s="26">
        <f t="shared" si="658"/>
        <v>34164.051639465884</v>
      </c>
      <c r="AI1661" s="26">
        <f t="shared" si="659"/>
        <v>49365.763671610963</v>
      </c>
      <c r="AJ1661" s="26">
        <f t="shared" si="660"/>
        <v>1</v>
      </c>
      <c r="AK1661" s="26">
        <f t="shared" si="661"/>
        <v>49365.763671610963</v>
      </c>
      <c r="AL1661" s="26">
        <f t="shared" ca="1" si="662"/>
        <v>118836</v>
      </c>
      <c r="AM1661" s="26">
        <f t="shared" ca="1" si="663"/>
        <v>61</v>
      </c>
      <c r="AN1661" s="26">
        <f ca="1">IF(AM1661=0,0,COUNTIF($AM$19:AM1661,C1661*10+1))</f>
        <v>130</v>
      </c>
      <c r="AO1661" s="21">
        <f t="shared" ca="1" si="664"/>
        <v>0</v>
      </c>
      <c r="AP1661" s="33">
        <f t="shared" ca="1" si="665"/>
        <v>118836</v>
      </c>
      <c r="AR1661" s="111">
        <v>53713</v>
      </c>
      <c r="AS1661" s="26"/>
    </row>
    <row r="1662" spans="1:45" x14ac:dyDescent="0.2">
      <c r="A1662" s="15" t="str">
        <f>Daten!A1662</f>
        <v>62128</v>
      </c>
      <c r="B1662" s="8" t="str">
        <f>Daten!B1662</f>
        <v>Sankt Lorenzen im Mürztal</v>
      </c>
      <c r="C1662" s="15">
        <f t="shared" si="641"/>
        <v>6</v>
      </c>
      <c r="D1662" s="10">
        <f>Daten!D1662</f>
        <v>0</v>
      </c>
      <c r="E1662" s="9">
        <f>Daten!E1662</f>
        <v>3655</v>
      </c>
      <c r="F1662" s="9">
        <f>Daten!F1662</f>
        <v>3566</v>
      </c>
      <c r="G1662" s="27">
        <f t="shared" si="642"/>
        <v>89</v>
      </c>
      <c r="H1662" s="29">
        <f t="shared" si="643"/>
        <v>2.4957936062815479E-2</v>
      </c>
      <c r="I1662" s="21">
        <f t="shared" si="644"/>
        <v>45.998561821492871</v>
      </c>
      <c r="J1662" s="21">
        <f t="shared" si="645"/>
        <v>43.001438178507129</v>
      </c>
      <c r="K1662" s="27">
        <f t="shared" si="646"/>
        <v>-21500.719089253565</v>
      </c>
      <c r="L1662" s="16">
        <f>Daten!G1662</f>
        <v>542</v>
      </c>
      <c r="M1662" s="16">
        <f>Daten!H1662</f>
        <v>2363</v>
      </c>
      <c r="N1662" s="16">
        <f>Daten!I1662</f>
        <v>750</v>
      </c>
      <c r="O1662" s="28">
        <f t="shared" si="647"/>
        <v>0.5467625899280576</v>
      </c>
      <c r="P1662" s="16">
        <f t="shared" si="648"/>
        <v>1306.7667675905823</v>
      </c>
      <c r="Q1662" s="21">
        <f t="shared" si="649"/>
        <v>-14.766767590582276</v>
      </c>
      <c r="R1662" s="27">
        <f t="shared" si="650"/>
        <v>-2953.3535181164552</v>
      </c>
      <c r="S1662" s="9">
        <f>Daten!K1662</f>
        <v>20352</v>
      </c>
      <c r="T1662" s="9">
        <f>Daten!L1662</f>
        <v>256654</v>
      </c>
      <c r="U1662" s="9">
        <f>Daten!M1662</f>
        <v>710539</v>
      </c>
      <c r="V1662" s="9">
        <f>Daten!N1662</f>
        <v>500</v>
      </c>
      <c r="W1662" s="9">
        <f>Daten!O1662</f>
        <v>500</v>
      </c>
      <c r="X1662" s="23">
        <f t="shared" si="651"/>
        <v>987545</v>
      </c>
      <c r="Y1662" s="9">
        <f t="shared" si="652"/>
        <v>1292834.9331448781</v>
      </c>
      <c r="Z1662" s="21">
        <f t="shared" si="653"/>
        <v>-305289.93314487813</v>
      </c>
      <c r="AA1662" s="27">
        <f t="shared" si="654"/>
        <v>30528.993314487816</v>
      </c>
      <c r="AB1662" s="32">
        <f t="shared" si="655"/>
        <v>6074.9207071177952</v>
      </c>
      <c r="AC1662" s="31">
        <f t="shared" si="656"/>
        <v>6074.9207071177952</v>
      </c>
      <c r="AG1662" s="26">
        <f t="shared" si="657"/>
        <v>-21500.719089253565</v>
      </c>
      <c r="AH1662" s="26">
        <f t="shared" si="658"/>
        <v>30528.993314487816</v>
      </c>
      <c r="AI1662" s="26">
        <f t="shared" si="659"/>
        <v>9028.2742252342505</v>
      </c>
      <c r="AJ1662" s="26">
        <f t="shared" si="660"/>
        <v>1</v>
      </c>
      <c r="AK1662" s="26">
        <f t="shared" si="661"/>
        <v>0</v>
      </c>
      <c r="AL1662" s="26">
        <f t="shared" ca="1" si="662"/>
        <v>0</v>
      </c>
      <c r="AM1662" s="26">
        <f t="shared" ca="1" si="663"/>
        <v>0</v>
      </c>
      <c r="AN1662" s="26">
        <f ca="1">IF(AM1662=0,0,COUNTIF($AM$19:AM1662,C1662*10+1))</f>
        <v>0</v>
      </c>
      <c r="AO1662" s="21">
        <f t="shared" ca="1" si="664"/>
        <v>0</v>
      </c>
      <c r="AP1662" s="33">
        <f t="shared" ca="1" si="665"/>
        <v>0</v>
      </c>
      <c r="AR1662" s="111">
        <v>0</v>
      </c>
      <c r="AS1662" s="26"/>
    </row>
    <row r="1663" spans="1:45" x14ac:dyDescent="0.2">
      <c r="A1663" s="15" t="str">
        <f>Daten!A1663</f>
        <v>62131</v>
      </c>
      <c r="B1663" s="8" t="str">
        <f>Daten!B1663</f>
        <v>Spital am Semmering</v>
      </c>
      <c r="C1663" s="15">
        <f t="shared" si="641"/>
        <v>6</v>
      </c>
      <c r="D1663" s="10">
        <f>Daten!D1663</f>
        <v>0</v>
      </c>
      <c r="E1663" s="9">
        <f>Daten!E1663</f>
        <v>1439</v>
      </c>
      <c r="F1663" s="9">
        <f>Daten!F1663</f>
        <v>1742</v>
      </c>
      <c r="G1663" s="27">
        <f t="shared" si="642"/>
        <v>-303</v>
      </c>
      <c r="H1663" s="29">
        <f t="shared" si="643"/>
        <v>-0.17393800229621126</v>
      </c>
      <c r="I1663" s="21">
        <f t="shared" si="644"/>
        <v>22.47041354263617</v>
      </c>
      <c r="J1663" s="21">
        <f t="shared" si="645"/>
        <v>-325.47041354263615</v>
      </c>
      <c r="K1663" s="27">
        <f t="shared" si="646"/>
        <v>162735.20677131807</v>
      </c>
      <c r="L1663" s="16">
        <f>Daten!G1663</f>
        <v>134</v>
      </c>
      <c r="M1663" s="16">
        <f>Daten!H1663</f>
        <v>873</v>
      </c>
      <c r="N1663" s="16">
        <f>Daten!I1663</f>
        <v>432</v>
      </c>
      <c r="O1663" s="28">
        <f t="shared" si="647"/>
        <v>0.64833906071019476</v>
      </c>
      <c r="P1663" s="16">
        <f t="shared" si="648"/>
        <v>482.77925861471789</v>
      </c>
      <c r="Q1663" s="21">
        <f t="shared" si="649"/>
        <v>83.220741385282111</v>
      </c>
      <c r="R1663" s="27">
        <f t="shared" si="650"/>
        <v>16644.148277056422</v>
      </c>
      <c r="S1663" s="9">
        <f>Daten!K1663</f>
        <v>21600</v>
      </c>
      <c r="T1663" s="9">
        <f>Daten!L1663</f>
        <v>223008</v>
      </c>
      <c r="U1663" s="9">
        <f>Daten!M1663</f>
        <v>1176576</v>
      </c>
      <c r="V1663" s="9">
        <f>Daten!N1663</f>
        <v>500</v>
      </c>
      <c r="W1663" s="9">
        <f>Daten!O1663</f>
        <v>500</v>
      </c>
      <c r="X1663" s="23">
        <f t="shared" si="651"/>
        <v>1421184</v>
      </c>
      <c r="Y1663" s="9">
        <f t="shared" si="652"/>
        <v>508998.48667454987</v>
      </c>
      <c r="Z1663" s="21">
        <f t="shared" si="653"/>
        <v>912185.51332545013</v>
      </c>
      <c r="AA1663" s="27">
        <f t="shared" si="654"/>
        <v>-91218.551332545016</v>
      </c>
      <c r="AB1663" s="32">
        <f t="shared" si="655"/>
        <v>88160.80371582949</v>
      </c>
      <c r="AC1663" s="31">
        <f t="shared" si="656"/>
        <v>88160.80371582949</v>
      </c>
      <c r="AG1663" s="26">
        <f t="shared" si="657"/>
        <v>162735.20677131807</v>
      </c>
      <c r="AH1663" s="26">
        <f t="shared" si="658"/>
        <v>-91218.551332545016</v>
      </c>
      <c r="AI1663" s="26">
        <f t="shared" si="659"/>
        <v>71516.655438773058</v>
      </c>
      <c r="AJ1663" s="26">
        <f t="shared" si="660"/>
        <v>1</v>
      </c>
      <c r="AK1663" s="26">
        <f t="shared" si="661"/>
        <v>71516.655438773058</v>
      </c>
      <c r="AL1663" s="26">
        <f t="shared" ca="1" si="662"/>
        <v>172160</v>
      </c>
      <c r="AM1663" s="26">
        <f t="shared" ca="1" si="663"/>
        <v>61</v>
      </c>
      <c r="AN1663" s="26">
        <f ca="1">IF(AM1663=0,0,COUNTIF($AM$19:AM1663,C1663*10+1))</f>
        <v>131</v>
      </c>
      <c r="AO1663" s="21">
        <f t="shared" ca="1" si="664"/>
        <v>0</v>
      </c>
      <c r="AP1663" s="33">
        <f t="shared" ca="1" si="665"/>
        <v>172160</v>
      </c>
      <c r="AR1663" s="111">
        <v>77816</v>
      </c>
      <c r="AS1663" s="26"/>
    </row>
    <row r="1664" spans="1:45" x14ac:dyDescent="0.2">
      <c r="A1664" s="15" t="str">
        <f>Daten!A1664</f>
        <v>62132</v>
      </c>
      <c r="B1664" s="8" t="str">
        <f>Daten!B1664</f>
        <v>Stanz im Mürztal</v>
      </c>
      <c r="C1664" s="15">
        <f t="shared" si="641"/>
        <v>6</v>
      </c>
      <c r="D1664" s="10">
        <f>Daten!D1664</f>
        <v>0</v>
      </c>
      <c r="E1664" s="9">
        <f>Daten!E1664</f>
        <v>1848</v>
      </c>
      <c r="F1664" s="9">
        <f>Daten!F1664</f>
        <v>1842</v>
      </c>
      <c r="G1664" s="27">
        <f t="shared" si="642"/>
        <v>6</v>
      </c>
      <c r="H1664" s="29">
        <f t="shared" si="643"/>
        <v>3.2573289902280132E-3</v>
      </c>
      <c r="I1664" s="21">
        <f t="shared" si="644"/>
        <v>23.760333952661206</v>
      </c>
      <c r="J1664" s="21">
        <f t="shared" si="645"/>
        <v>-17.760333952661206</v>
      </c>
      <c r="K1664" s="27">
        <f t="shared" si="646"/>
        <v>8880.1669763306036</v>
      </c>
      <c r="L1664" s="16">
        <f>Daten!G1664</f>
        <v>291</v>
      </c>
      <c r="M1664" s="16">
        <f>Daten!H1664</f>
        <v>1152</v>
      </c>
      <c r="N1664" s="16">
        <f>Daten!I1664</f>
        <v>405</v>
      </c>
      <c r="O1664" s="28">
        <f t="shared" si="647"/>
        <v>0.60416666666666663</v>
      </c>
      <c r="P1664" s="16">
        <f t="shared" si="648"/>
        <v>637.06953714107101</v>
      </c>
      <c r="Q1664" s="21">
        <f t="shared" si="649"/>
        <v>58.93046285892899</v>
      </c>
      <c r="R1664" s="27">
        <f t="shared" si="650"/>
        <v>11786.092571785797</v>
      </c>
      <c r="S1664" s="9">
        <f>Daten!K1664</f>
        <v>36013</v>
      </c>
      <c r="T1664" s="9">
        <f>Daten!L1664</f>
        <v>97710</v>
      </c>
      <c r="U1664" s="9">
        <f>Daten!M1664</f>
        <v>65308</v>
      </c>
      <c r="V1664" s="9">
        <f>Daten!N1664</f>
        <v>500</v>
      </c>
      <c r="W1664" s="9">
        <f>Daten!O1664</f>
        <v>500</v>
      </c>
      <c r="X1664" s="23">
        <f t="shared" si="651"/>
        <v>199031</v>
      </c>
      <c r="Y1664" s="9">
        <f t="shared" si="652"/>
        <v>653668.66113590554</v>
      </c>
      <c r="Z1664" s="21">
        <f t="shared" si="653"/>
        <v>-454637.66113590554</v>
      </c>
      <c r="AA1664" s="27">
        <f t="shared" si="654"/>
        <v>45463.766113590558</v>
      </c>
      <c r="AB1664" s="32">
        <f t="shared" si="655"/>
        <v>66130.025661706954</v>
      </c>
      <c r="AC1664" s="31">
        <f t="shared" si="656"/>
        <v>66130.025661706954</v>
      </c>
      <c r="AG1664" s="26">
        <f t="shared" si="657"/>
        <v>8880.1669763306036</v>
      </c>
      <c r="AH1664" s="26">
        <f t="shared" si="658"/>
        <v>45463.766113590558</v>
      </c>
      <c r="AI1664" s="26">
        <f t="shared" si="659"/>
        <v>54343.933089921164</v>
      </c>
      <c r="AJ1664" s="26">
        <f t="shared" si="660"/>
        <v>1</v>
      </c>
      <c r="AK1664" s="26">
        <f t="shared" si="661"/>
        <v>54343.933089921164</v>
      </c>
      <c r="AL1664" s="26">
        <f t="shared" ca="1" si="662"/>
        <v>130820</v>
      </c>
      <c r="AM1664" s="26">
        <f t="shared" ca="1" si="663"/>
        <v>61</v>
      </c>
      <c r="AN1664" s="26">
        <f ca="1">IF(AM1664=0,0,COUNTIF($AM$19:AM1664,C1664*10+1))</f>
        <v>132</v>
      </c>
      <c r="AO1664" s="21">
        <f t="shared" ca="1" si="664"/>
        <v>0</v>
      </c>
      <c r="AP1664" s="33">
        <f t="shared" ca="1" si="665"/>
        <v>130820</v>
      </c>
      <c r="AR1664" s="111">
        <v>59130</v>
      </c>
      <c r="AS1664" s="26"/>
    </row>
    <row r="1665" spans="1:45" x14ac:dyDescent="0.2">
      <c r="A1665" s="15" t="str">
        <f>Daten!A1665</f>
        <v>62135</v>
      </c>
      <c r="B1665" s="8" t="str">
        <f>Daten!B1665</f>
        <v>Turnau</v>
      </c>
      <c r="C1665" s="15">
        <f t="shared" si="641"/>
        <v>6</v>
      </c>
      <c r="D1665" s="10">
        <f>Daten!D1665</f>
        <v>0</v>
      </c>
      <c r="E1665" s="9">
        <f>Daten!E1665</f>
        <v>1605</v>
      </c>
      <c r="F1665" s="9">
        <f>Daten!F1665</f>
        <v>1536</v>
      </c>
      <c r="G1665" s="27">
        <f t="shared" si="642"/>
        <v>69</v>
      </c>
      <c r="H1665" s="29">
        <f t="shared" si="643"/>
        <v>4.4921875E-2</v>
      </c>
      <c r="I1665" s="21">
        <f t="shared" si="644"/>
        <v>19.81317749798459</v>
      </c>
      <c r="J1665" s="21">
        <f t="shared" si="645"/>
        <v>49.18682250201541</v>
      </c>
      <c r="K1665" s="27">
        <f t="shared" si="646"/>
        <v>-24593.411251007707</v>
      </c>
      <c r="L1665" s="16">
        <f>Daten!G1665</f>
        <v>219</v>
      </c>
      <c r="M1665" s="16">
        <f>Daten!H1665</f>
        <v>965</v>
      </c>
      <c r="N1665" s="16">
        <f>Daten!I1665</f>
        <v>421</v>
      </c>
      <c r="O1665" s="28">
        <f t="shared" si="647"/>
        <v>0.66321243523316065</v>
      </c>
      <c r="P1665" s="16">
        <f t="shared" si="648"/>
        <v>533.65633970584508</v>
      </c>
      <c r="Q1665" s="21">
        <f t="shared" si="649"/>
        <v>106.34366029415492</v>
      </c>
      <c r="R1665" s="27">
        <f t="shared" si="650"/>
        <v>21268.732058830981</v>
      </c>
      <c r="S1665" s="9">
        <f>Daten!K1665</f>
        <v>42536</v>
      </c>
      <c r="T1665" s="9">
        <f>Daten!L1665</f>
        <v>104333</v>
      </c>
      <c r="U1665" s="9">
        <f>Daten!M1665</f>
        <v>139679</v>
      </c>
      <c r="V1665" s="9">
        <f>Daten!N1665</f>
        <v>500</v>
      </c>
      <c r="W1665" s="9">
        <f>Daten!O1665</f>
        <v>500</v>
      </c>
      <c r="X1665" s="23">
        <f t="shared" si="651"/>
        <v>286548</v>
      </c>
      <c r="Y1665" s="9">
        <f t="shared" si="652"/>
        <v>567715.47679822973</v>
      </c>
      <c r="Z1665" s="21">
        <f t="shared" si="653"/>
        <v>-281167.47679822973</v>
      </c>
      <c r="AA1665" s="27">
        <f t="shared" si="654"/>
        <v>28116.747679822976</v>
      </c>
      <c r="AB1665" s="32">
        <f t="shared" si="655"/>
        <v>24792.068487646251</v>
      </c>
      <c r="AC1665" s="31">
        <f t="shared" si="656"/>
        <v>24792.068487646251</v>
      </c>
      <c r="AG1665" s="26">
        <f t="shared" si="657"/>
        <v>-24593.411251007707</v>
      </c>
      <c r="AH1665" s="26">
        <f t="shared" si="658"/>
        <v>28116.747679822976</v>
      </c>
      <c r="AI1665" s="26">
        <f t="shared" si="659"/>
        <v>3523.3364288152698</v>
      </c>
      <c r="AJ1665" s="26">
        <f t="shared" si="660"/>
        <v>1</v>
      </c>
      <c r="AK1665" s="26">
        <f t="shared" si="661"/>
        <v>0</v>
      </c>
      <c r="AL1665" s="26">
        <f t="shared" ca="1" si="662"/>
        <v>0</v>
      </c>
      <c r="AM1665" s="26">
        <f t="shared" ca="1" si="663"/>
        <v>0</v>
      </c>
      <c r="AN1665" s="26">
        <f ca="1">IF(AM1665=0,0,COUNTIF($AM$19:AM1665,C1665*10+1))</f>
        <v>0</v>
      </c>
      <c r="AO1665" s="21">
        <f t="shared" ca="1" si="664"/>
        <v>0</v>
      </c>
      <c r="AP1665" s="33">
        <f t="shared" ca="1" si="665"/>
        <v>0</v>
      </c>
      <c r="AR1665" s="111">
        <v>0</v>
      </c>
      <c r="AS1665" s="26"/>
    </row>
    <row r="1666" spans="1:45" x14ac:dyDescent="0.2">
      <c r="A1666" s="15" t="str">
        <f>Daten!A1666</f>
        <v>62138</v>
      </c>
      <c r="B1666" s="8" t="str">
        <f>Daten!B1666</f>
        <v>Aflenz</v>
      </c>
      <c r="C1666" s="15">
        <f t="shared" si="641"/>
        <v>6</v>
      </c>
      <c r="D1666" s="10">
        <f>Daten!D1666</f>
        <v>0</v>
      </c>
      <c r="E1666" s="9">
        <f>Daten!E1666</f>
        <v>2445</v>
      </c>
      <c r="F1666" s="9">
        <f>Daten!F1666</f>
        <v>2428</v>
      </c>
      <c r="G1666" s="27">
        <f t="shared" si="642"/>
        <v>17</v>
      </c>
      <c r="H1666" s="29">
        <f t="shared" si="643"/>
        <v>7.0016474464579901E-3</v>
      </c>
      <c r="I1666" s="21">
        <f t="shared" si="644"/>
        <v>31.319267555407933</v>
      </c>
      <c r="J1666" s="21">
        <f t="shared" si="645"/>
        <v>-14.319267555407933</v>
      </c>
      <c r="K1666" s="27">
        <f t="shared" si="646"/>
        <v>7159.6337777039662</v>
      </c>
      <c r="L1666" s="16">
        <f>Daten!G1666</f>
        <v>287</v>
      </c>
      <c r="M1666" s="16">
        <f>Daten!H1666</f>
        <v>1526</v>
      </c>
      <c r="N1666" s="16">
        <f>Daten!I1666</f>
        <v>632</v>
      </c>
      <c r="O1666" s="28">
        <f t="shared" si="647"/>
        <v>0.6022280471821756</v>
      </c>
      <c r="P1666" s="16">
        <f t="shared" si="648"/>
        <v>843.89593201152286</v>
      </c>
      <c r="Q1666" s="21">
        <f t="shared" si="649"/>
        <v>75.104067988477141</v>
      </c>
      <c r="R1666" s="27">
        <f t="shared" si="650"/>
        <v>15020.813597695429</v>
      </c>
      <c r="S1666" s="9">
        <f>Daten!K1666</f>
        <v>24362</v>
      </c>
      <c r="T1666" s="9">
        <f>Daten!L1666</f>
        <v>208515</v>
      </c>
      <c r="U1666" s="9">
        <f>Daten!M1666</f>
        <v>407997</v>
      </c>
      <c r="V1666" s="9">
        <f>Daten!N1666</f>
        <v>500</v>
      </c>
      <c r="W1666" s="9">
        <f>Daten!O1666</f>
        <v>500</v>
      </c>
      <c r="X1666" s="23">
        <f t="shared" si="651"/>
        <v>640874</v>
      </c>
      <c r="Y1666" s="9">
        <f t="shared" si="652"/>
        <v>864837.59549636859</v>
      </c>
      <c r="Z1666" s="21">
        <f t="shared" si="653"/>
        <v>-223963.59549636859</v>
      </c>
      <c r="AA1666" s="27">
        <f t="shared" si="654"/>
        <v>22396.359549636862</v>
      </c>
      <c r="AB1666" s="32">
        <f t="shared" si="655"/>
        <v>44576.806925036261</v>
      </c>
      <c r="AC1666" s="31">
        <f t="shared" si="656"/>
        <v>44576.806925036261</v>
      </c>
      <c r="AG1666" s="26">
        <f t="shared" si="657"/>
        <v>7159.6337777039662</v>
      </c>
      <c r="AH1666" s="26">
        <f t="shared" si="658"/>
        <v>22396.359549636862</v>
      </c>
      <c r="AI1666" s="26">
        <f t="shared" si="659"/>
        <v>29555.993327340828</v>
      </c>
      <c r="AJ1666" s="26">
        <f t="shared" si="660"/>
        <v>1</v>
      </c>
      <c r="AK1666" s="26">
        <f t="shared" si="661"/>
        <v>29555.993327340828</v>
      </c>
      <c r="AL1666" s="26">
        <f t="shared" ca="1" si="662"/>
        <v>71149</v>
      </c>
      <c r="AM1666" s="26">
        <f t="shared" ca="1" si="663"/>
        <v>61</v>
      </c>
      <c r="AN1666" s="26">
        <f ca="1">IF(AM1666=0,0,COUNTIF($AM$19:AM1666,C1666*10+1))</f>
        <v>133</v>
      </c>
      <c r="AO1666" s="21">
        <f t="shared" ca="1" si="664"/>
        <v>0</v>
      </c>
      <c r="AP1666" s="33">
        <f t="shared" ca="1" si="665"/>
        <v>71149</v>
      </c>
      <c r="AR1666" s="111">
        <v>32159</v>
      </c>
      <c r="AS1666" s="26"/>
    </row>
    <row r="1667" spans="1:45" x14ac:dyDescent="0.2">
      <c r="A1667" s="15" t="str">
        <f>Daten!A1667</f>
        <v>62139</v>
      </c>
      <c r="B1667" s="8" t="str">
        <f>Daten!B1667</f>
        <v>Bruck an der Mur</v>
      </c>
      <c r="C1667" s="15">
        <f t="shared" si="641"/>
        <v>6</v>
      </c>
      <c r="D1667" s="10">
        <f>Daten!D1667</f>
        <v>0</v>
      </c>
      <c r="E1667" s="9">
        <f>Daten!E1667</f>
        <v>15800</v>
      </c>
      <c r="F1667" s="9">
        <f>Daten!F1667</f>
        <v>15785</v>
      </c>
      <c r="G1667" s="27">
        <f t="shared" si="642"/>
        <v>15</v>
      </c>
      <c r="H1667" s="29">
        <f t="shared" si="643"/>
        <v>9.5026924295216978E-4</v>
      </c>
      <c r="I1667" s="21">
        <f t="shared" si="644"/>
        <v>203.61393672245231</v>
      </c>
      <c r="J1667" s="21">
        <f t="shared" si="645"/>
        <v>-188.61393672245231</v>
      </c>
      <c r="K1667" s="27">
        <f t="shared" si="646"/>
        <v>94306.968361226158</v>
      </c>
      <c r="L1667" s="16">
        <f>Daten!G1667</f>
        <v>1837</v>
      </c>
      <c r="M1667" s="16">
        <f>Daten!H1667</f>
        <v>10050</v>
      </c>
      <c r="N1667" s="16">
        <f>Daten!I1667</f>
        <v>3913</v>
      </c>
      <c r="O1667" s="28">
        <f t="shared" si="647"/>
        <v>0.57213930348258701</v>
      </c>
      <c r="P1667" s="16">
        <f t="shared" si="648"/>
        <v>5557.7680974546556</v>
      </c>
      <c r="Q1667" s="21">
        <f t="shared" si="649"/>
        <v>192.23190254534438</v>
      </c>
      <c r="R1667" s="27">
        <f t="shared" si="650"/>
        <v>38446.380509068877</v>
      </c>
      <c r="S1667" s="9">
        <f>Daten!K1667</f>
        <v>38319</v>
      </c>
      <c r="T1667" s="9">
        <f>Daten!L1667</f>
        <v>1480447</v>
      </c>
      <c r="U1667" s="9">
        <f>Daten!M1667</f>
        <v>5875057</v>
      </c>
      <c r="V1667" s="9">
        <f>Daten!N1667</f>
        <v>500</v>
      </c>
      <c r="W1667" s="9">
        <f>Daten!O1667</f>
        <v>500</v>
      </c>
      <c r="X1667" s="23">
        <f t="shared" si="651"/>
        <v>7393823</v>
      </c>
      <c r="Y1667" s="9">
        <f t="shared" si="652"/>
        <v>5588725.5659888033</v>
      </c>
      <c r="Z1667" s="21">
        <f t="shared" si="653"/>
        <v>1805097.4340111967</v>
      </c>
      <c r="AA1667" s="27">
        <f t="shared" si="654"/>
        <v>-180509.74340111969</v>
      </c>
      <c r="AB1667" s="32">
        <f t="shared" si="655"/>
        <v>-47756.394530824648</v>
      </c>
      <c r="AC1667" s="31">
        <f t="shared" si="656"/>
        <v>0</v>
      </c>
      <c r="AG1667" s="26">
        <f t="shared" si="657"/>
        <v>0</v>
      </c>
      <c r="AH1667" s="26">
        <f t="shared" si="658"/>
        <v>0</v>
      </c>
      <c r="AI1667" s="26">
        <f t="shared" si="659"/>
        <v>0</v>
      </c>
      <c r="AJ1667" s="26">
        <f t="shared" si="660"/>
        <v>1</v>
      </c>
      <c r="AK1667" s="26">
        <f t="shared" si="661"/>
        <v>0</v>
      </c>
      <c r="AL1667" s="26">
        <f t="shared" ca="1" si="662"/>
        <v>0</v>
      </c>
      <c r="AM1667" s="26">
        <f t="shared" ca="1" si="663"/>
        <v>0</v>
      </c>
      <c r="AN1667" s="26">
        <f ca="1">IF(AM1667=0,0,COUNTIF($AM$19:AM1667,C1667*10+1))</f>
        <v>0</v>
      </c>
      <c r="AO1667" s="21">
        <f t="shared" ca="1" si="664"/>
        <v>0</v>
      </c>
      <c r="AP1667" s="33">
        <f t="shared" ca="1" si="665"/>
        <v>0</v>
      </c>
      <c r="AR1667" s="111">
        <v>0</v>
      </c>
      <c r="AS1667" s="26"/>
    </row>
    <row r="1668" spans="1:45" x14ac:dyDescent="0.2">
      <c r="A1668" s="15" t="str">
        <f>Daten!A1668</f>
        <v>62140</v>
      </c>
      <c r="B1668" s="8" t="str">
        <f>Daten!B1668</f>
        <v>Kapfenberg</v>
      </c>
      <c r="C1668" s="15">
        <f t="shared" si="641"/>
        <v>6</v>
      </c>
      <c r="D1668" s="10">
        <f>Daten!D1668</f>
        <v>0</v>
      </c>
      <c r="E1668" s="9">
        <f>Daten!E1668</f>
        <v>22704</v>
      </c>
      <c r="F1668" s="9">
        <f>Daten!F1668</f>
        <v>23088</v>
      </c>
      <c r="G1668" s="27">
        <f t="shared" si="642"/>
        <v>-384</v>
      </c>
      <c r="H1668" s="29">
        <f t="shared" si="643"/>
        <v>-1.6632016632016633E-2</v>
      </c>
      <c r="I1668" s="21">
        <f t="shared" si="644"/>
        <v>297.81682426658085</v>
      </c>
      <c r="J1668" s="21">
        <f t="shared" si="645"/>
        <v>-681.81682426658085</v>
      </c>
      <c r="K1668" s="27">
        <f t="shared" si="646"/>
        <v>340908.41213329043</v>
      </c>
      <c r="L1668" s="16">
        <f>Daten!G1668</f>
        <v>2956</v>
      </c>
      <c r="M1668" s="16">
        <f>Daten!H1668</f>
        <v>14485</v>
      </c>
      <c r="N1668" s="16">
        <f>Daten!I1668</f>
        <v>5263</v>
      </c>
      <c r="O1668" s="28">
        <f t="shared" si="647"/>
        <v>0.56741456679323443</v>
      </c>
      <c r="P1668" s="16">
        <f t="shared" si="648"/>
        <v>8010.3752130975809</v>
      </c>
      <c r="Q1668" s="21">
        <f t="shared" si="649"/>
        <v>208.62478690241915</v>
      </c>
      <c r="R1668" s="27">
        <f t="shared" si="650"/>
        <v>41724.957380483829</v>
      </c>
      <c r="S1668" s="9">
        <f>Daten!K1668</f>
        <v>35804</v>
      </c>
      <c r="T1668" s="9">
        <f>Daten!L1668</f>
        <v>1736762</v>
      </c>
      <c r="U1668" s="9">
        <f>Daten!M1668</f>
        <v>14361830</v>
      </c>
      <c r="V1668" s="9">
        <f>Daten!N1668</f>
        <v>500</v>
      </c>
      <c r="W1668" s="9">
        <f>Daten!O1668</f>
        <v>500</v>
      </c>
      <c r="X1668" s="23">
        <f t="shared" si="651"/>
        <v>16134396</v>
      </c>
      <c r="Y1668" s="9">
        <f t="shared" si="652"/>
        <v>8030786.4082411258</v>
      </c>
      <c r="Z1668" s="21">
        <f t="shared" si="653"/>
        <v>8103609.5917588742</v>
      </c>
      <c r="AA1668" s="27">
        <f t="shared" si="654"/>
        <v>-810360.95917588752</v>
      </c>
      <c r="AB1668" s="32">
        <f t="shared" si="655"/>
        <v>-427727.58966211323</v>
      </c>
      <c r="AC1668" s="31">
        <f t="shared" si="656"/>
        <v>0</v>
      </c>
      <c r="AG1668" s="26">
        <f t="shared" si="657"/>
        <v>0</v>
      </c>
      <c r="AH1668" s="26">
        <f t="shared" si="658"/>
        <v>0</v>
      </c>
      <c r="AI1668" s="26">
        <f t="shared" si="659"/>
        <v>0</v>
      </c>
      <c r="AJ1668" s="26">
        <f t="shared" si="660"/>
        <v>1</v>
      </c>
      <c r="AK1668" s="26">
        <f t="shared" si="661"/>
        <v>0</v>
      </c>
      <c r="AL1668" s="26">
        <f t="shared" ca="1" si="662"/>
        <v>0</v>
      </c>
      <c r="AM1668" s="26">
        <f t="shared" ca="1" si="663"/>
        <v>0</v>
      </c>
      <c r="AN1668" s="26">
        <f ca="1">IF(AM1668=0,0,COUNTIF($AM$19:AM1668,C1668*10+1))</f>
        <v>0</v>
      </c>
      <c r="AO1668" s="21">
        <f t="shared" ca="1" si="664"/>
        <v>0</v>
      </c>
      <c r="AP1668" s="33">
        <f t="shared" ca="1" si="665"/>
        <v>0</v>
      </c>
      <c r="AR1668" s="111">
        <v>0</v>
      </c>
      <c r="AS1668" s="26"/>
    </row>
    <row r="1669" spans="1:45" x14ac:dyDescent="0.2">
      <c r="A1669" s="15" t="str">
        <f>Daten!A1669</f>
        <v>62141</v>
      </c>
      <c r="B1669" s="8" t="str">
        <f>Daten!B1669</f>
        <v>Kindberg</v>
      </c>
      <c r="C1669" s="15">
        <f t="shared" si="641"/>
        <v>6</v>
      </c>
      <c r="D1669" s="10">
        <f>Daten!D1669</f>
        <v>0</v>
      </c>
      <c r="E1669" s="9">
        <f>Daten!E1669</f>
        <v>8197</v>
      </c>
      <c r="F1669" s="9">
        <f>Daten!F1669</f>
        <v>8144</v>
      </c>
      <c r="G1669" s="27">
        <f t="shared" si="642"/>
        <v>53</v>
      </c>
      <c r="H1669" s="29">
        <f t="shared" si="643"/>
        <v>6.5078585461689591E-3</v>
      </c>
      <c r="I1669" s="21">
        <f t="shared" si="644"/>
        <v>105.05111819243912</v>
      </c>
      <c r="J1669" s="21">
        <f t="shared" si="645"/>
        <v>-52.05111819243912</v>
      </c>
      <c r="K1669" s="27">
        <f t="shared" si="646"/>
        <v>26025.55909621956</v>
      </c>
      <c r="L1669" s="16">
        <f>Daten!G1669</f>
        <v>1016</v>
      </c>
      <c r="M1669" s="16">
        <f>Daten!H1669</f>
        <v>5215</v>
      </c>
      <c r="N1669" s="16">
        <f>Daten!I1669</f>
        <v>1966</v>
      </c>
      <c r="O1669" s="28">
        <f t="shared" si="647"/>
        <v>0.57181208053691279</v>
      </c>
      <c r="P1669" s="16">
        <f t="shared" si="648"/>
        <v>2883.9562814155256</v>
      </c>
      <c r="Q1669" s="21">
        <f t="shared" si="649"/>
        <v>98.043718584474391</v>
      </c>
      <c r="R1669" s="27">
        <f t="shared" si="650"/>
        <v>19608.743716894878</v>
      </c>
      <c r="S1669" s="9">
        <f>Daten!K1669</f>
        <v>43367</v>
      </c>
      <c r="T1669" s="9">
        <f>Daten!L1669</f>
        <v>607682</v>
      </c>
      <c r="U1669" s="9">
        <f>Daten!M1669</f>
        <v>3165380</v>
      </c>
      <c r="V1669" s="9">
        <f>Daten!N1669</f>
        <v>500</v>
      </c>
      <c r="W1669" s="9">
        <f>Daten!O1669</f>
        <v>500</v>
      </c>
      <c r="X1669" s="23">
        <f t="shared" si="651"/>
        <v>3816429</v>
      </c>
      <c r="Y1669" s="9">
        <f t="shared" si="652"/>
        <v>2899416.6749626719</v>
      </c>
      <c r="Z1669" s="21">
        <f t="shared" si="653"/>
        <v>917012.32503732806</v>
      </c>
      <c r="AA1669" s="27">
        <f t="shared" si="654"/>
        <v>-91701.232503732812</v>
      </c>
      <c r="AB1669" s="32">
        <f t="shared" si="655"/>
        <v>-46066.929690618374</v>
      </c>
      <c r="AC1669" s="31">
        <f t="shared" si="656"/>
        <v>0</v>
      </c>
      <c r="AG1669" s="26">
        <f t="shared" si="657"/>
        <v>0</v>
      </c>
      <c r="AH1669" s="26">
        <f t="shared" si="658"/>
        <v>0</v>
      </c>
      <c r="AI1669" s="26">
        <f t="shared" si="659"/>
        <v>0</v>
      </c>
      <c r="AJ1669" s="26">
        <f t="shared" si="660"/>
        <v>1</v>
      </c>
      <c r="AK1669" s="26">
        <f t="shared" si="661"/>
        <v>0</v>
      </c>
      <c r="AL1669" s="26">
        <f t="shared" ca="1" si="662"/>
        <v>0</v>
      </c>
      <c r="AM1669" s="26">
        <f t="shared" ca="1" si="663"/>
        <v>0</v>
      </c>
      <c r="AN1669" s="26">
        <f ca="1">IF(AM1669=0,0,COUNTIF($AM$19:AM1669,C1669*10+1))</f>
        <v>0</v>
      </c>
      <c r="AO1669" s="21">
        <f t="shared" ca="1" si="664"/>
        <v>0</v>
      </c>
      <c r="AP1669" s="33">
        <f t="shared" ca="1" si="665"/>
        <v>0</v>
      </c>
      <c r="AR1669" s="111">
        <v>0</v>
      </c>
      <c r="AS1669" s="26"/>
    </row>
    <row r="1670" spans="1:45" x14ac:dyDescent="0.2">
      <c r="A1670" s="15" t="str">
        <f>Daten!A1670</f>
        <v>62142</v>
      </c>
      <c r="B1670" s="8" t="str">
        <f>Daten!B1670</f>
        <v>Mariazell</v>
      </c>
      <c r="C1670" s="15">
        <f t="shared" si="641"/>
        <v>6</v>
      </c>
      <c r="D1670" s="10">
        <f>Daten!D1670</f>
        <v>0</v>
      </c>
      <c r="E1670" s="9">
        <f>Daten!E1670</f>
        <v>3687</v>
      </c>
      <c r="F1670" s="9">
        <f>Daten!F1670</f>
        <v>3915</v>
      </c>
      <c r="G1670" s="27">
        <f t="shared" si="642"/>
        <v>-228</v>
      </c>
      <c r="H1670" s="29">
        <f t="shared" si="643"/>
        <v>-5.8237547892720308E-2</v>
      </c>
      <c r="I1670" s="21">
        <f t="shared" si="644"/>
        <v>50.50038405248025</v>
      </c>
      <c r="J1670" s="21">
        <f t="shared" si="645"/>
        <v>-278.50038405248023</v>
      </c>
      <c r="K1670" s="27">
        <f t="shared" si="646"/>
        <v>139250.19202624011</v>
      </c>
      <c r="L1670" s="16">
        <f>Daten!G1670</f>
        <v>399</v>
      </c>
      <c r="M1670" s="16">
        <f>Daten!H1670</f>
        <v>2199</v>
      </c>
      <c r="N1670" s="16">
        <f>Daten!I1670</f>
        <v>1089</v>
      </c>
      <c r="O1670" s="28">
        <f t="shared" si="647"/>
        <v>0.67667121418826737</v>
      </c>
      <c r="P1670" s="16">
        <f t="shared" si="648"/>
        <v>1216.0728404281381</v>
      </c>
      <c r="Q1670" s="21">
        <f t="shared" si="649"/>
        <v>271.92715957186192</v>
      </c>
      <c r="R1670" s="27">
        <f t="shared" si="650"/>
        <v>54385.431914372384</v>
      </c>
      <c r="S1670" s="9">
        <f>Daten!K1670</f>
        <v>77370</v>
      </c>
      <c r="T1670" s="9">
        <f>Daten!L1670</f>
        <v>395896</v>
      </c>
      <c r="U1670" s="9">
        <f>Daten!M1670</f>
        <v>958822</v>
      </c>
      <c r="V1670" s="9">
        <f>Daten!N1670</f>
        <v>500</v>
      </c>
      <c r="W1670" s="9">
        <f>Daten!O1670</f>
        <v>500</v>
      </c>
      <c r="X1670" s="23">
        <f t="shared" si="651"/>
        <v>1432088</v>
      </c>
      <c r="Y1670" s="9">
        <f t="shared" si="652"/>
        <v>1304153.8710000454</v>
      </c>
      <c r="Z1670" s="21">
        <f t="shared" si="653"/>
        <v>127934.12899995456</v>
      </c>
      <c r="AA1670" s="27">
        <f t="shared" si="654"/>
        <v>-12793.412899995456</v>
      </c>
      <c r="AB1670" s="32">
        <f t="shared" si="655"/>
        <v>180842.21104061702</v>
      </c>
      <c r="AC1670" s="31">
        <f t="shared" si="656"/>
        <v>180842.21104061702</v>
      </c>
      <c r="AG1670" s="26">
        <f t="shared" si="657"/>
        <v>139250.19202624011</v>
      </c>
      <c r="AH1670" s="26">
        <f t="shared" si="658"/>
        <v>-12793.412899995456</v>
      </c>
      <c r="AI1670" s="26">
        <f t="shared" si="659"/>
        <v>126456.77912624466</v>
      </c>
      <c r="AJ1670" s="26">
        <f t="shared" si="660"/>
        <v>1</v>
      </c>
      <c r="AK1670" s="26">
        <f t="shared" si="661"/>
        <v>126456.77912624466</v>
      </c>
      <c r="AL1670" s="26">
        <f t="shared" ca="1" si="662"/>
        <v>304415</v>
      </c>
      <c r="AM1670" s="26">
        <f t="shared" ca="1" si="663"/>
        <v>61</v>
      </c>
      <c r="AN1670" s="26">
        <f ca="1">IF(AM1670=0,0,COUNTIF($AM$19:AM1670,C1670*10+1))</f>
        <v>134</v>
      </c>
      <c r="AO1670" s="21">
        <f t="shared" ca="1" si="664"/>
        <v>0</v>
      </c>
      <c r="AP1670" s="33">
        <f t="shared" ca="1" si="665"/>
        <v>304415</v>
      </c>
      <c r="AR1670" s="111">
        <v>137595</v>
      </c>
      <c r="AS1670" s="26"/>
    </row>
    <row r="1671" spans="1:45" x14ac:dyDescent="0.2">
      <c r="A1671" s="15" t="str">
        <f>Daten!A1671</f>
        <v>62143</v>
      </c>
      <c r="B1671" s="8" t="str">
        <f>Daten!B1671</f>
        <v>Mürzzuschlag</v>
      </c>
      <c r="C1671" s="15">
        <f t="shared" si="641"/>
        <v>6</v>
      </c>
      <c r="D1671" s="10">
        <f>Daten!D1671</f>
        <v>0</v>
      </c>
      <c r="E1671" s="9">
        <f>Daten!E1671</f>
        <v>8356</v>
      </c>
      <c r="F1671" s="9">
        <f>Daten!F1671</f>
        <v>8681</v>
      </c>
      <c r="G1671" s="27">
        <f t="shared" si="642"/>
        <v>-325</v>
      </c>
      <c r="H1671" s="29">
        <f t="shared" si="643"/>
        <v>-3.7438083170141689E-2</v>
      </c>
      <c r="I1671" s="21">
        <f t="shared" si="644"/>
        <v>111.97799079427358</v>
      </c>
      <c r="J1671" s="21">
        <f t="shared" si="645"/>
        <v>-436.97799079427358</v>
      </c>
      <c r="K1671" s="27">
        <f t="shared" si="646"/>
        <v>218488.99539713678</v>
      </c>
      <c r="L1671" s="16">
        <f>Daten!G1671</f>
        <v>934</v>
      </c>
      <c r="M1671" s="16">
        <f>Daten!H1671</f>
        <v>5019</v>
      </c>
      <c r="N1671" s="16">
        <f>Daten!I1671</f>
        <v>2403</v>
      </c>
      <c r="O1671" s="28">
        <f t="shared" si="647"/>
        <v>0.66487348077306241</v>
      </c>
      <c r="P1671" s="16">
        <f t="shared" si="648"/>
        <v>2775.5659782213847</v>
      </c>
      <c r="Q1671" s="21">
        <f t="shared" si="649"/>
        <v>561.43402177861526</v>
      </c>
      <c r="R1671" s="27">
        <f t="shared" si="650"/>
        <v>112286.80435572306</v>
      </c>
      <c r="S1671" s="9">
        <f>Daten!K1671</f>
        <v>16371</v>
      </c>
      <c r="T1671" s="9">
        <f>Daten!L1671</f>
        <v>675898</v>
      </c>
      <c r="U1671" s="9">
        <f>Daten!M1671</f>
        <v>2919313</v>
      </c>
      <c r="V1671" s="9">
        <f>Daten!N1671</f>
        <v>500</v>
      </c>
      <c r="W1671" s="9">
        <f>Daten!O1671</f>
        <v>500</v>
      </c>
      <c r="X1671" s="23">
        <f t="shared" si="651"/>
        <v>3611582</v>
      </c>
      <c r="Y1671" s="9">
        <f t="shared" si="652"/>
        <v>2955657.647430534</v>
      </c>
      <c r="Z1671" s="21">
        <f t="shared" si="653"/>
        <v>655924.35256946599</v>
      </c>
      <c r="AA1671" s="27">
        <f t="shared" si="654"/>
        <v>-65592.435256946599</v>
      </c>
      <c r="AB1671" s="32">
        <f t="shared" si="655"/>
        <v>265183.36449591327</v>
      </c>
      <c r="AC1671" s="31">
        <f t="shared" si="656"/>
        <v>265183.36449591327</v>
      </c>
      <c r="AG1671" s="26">
        <f t="shared" si="657"/>
        <v>218488.99539713678</v>
      </c>
      <c r="AH1671" s="26">
        <f t="shared" si="658"/>
        <v>-65592.435256946599</v>
      </c>
      <c r="AI1671" s="26">
        <f t="shared" si="659"/>
        <v>152896.56014019018</v>
      </c>
      <c r="AJ1671" s="26">
        <f t="shared" si="660"/>
        <v>1</v>
      </c>
      <c r="AK1671" s="26">
        <f t="shared" si="661"/>
        <v>152896.56014019018</v>
      </c>
      <c r="AL1671" s="26">
        <f t="shared" ca="1" si="662"/>
        <v>368062</v>
      </c>
      <c r="AM1671" s="26">
        <f t="shared" ca="1" si="663"/>
        <v>61</v>
      </c>
      <c r="AN1671" s="26">
        <f ca="1">IF(AM1671=0,0,COUNTIF($AM$19:AM1671,C1671*10+1))</f>
        <v>135</v>
      </c>
      <c r="AO1671" s="21">
        <f t="shared" ca="1" si="664"/>
        <v>0</v>
      </c>
      <c r="AP1671" s="33">
        <f t="shared" ca="1" si="665"/>
        <v>368062</v>
      </c>
      <c r="AR1671" s="111">
        <v>166363</v>
      </c>
      <c r="AS1671" s="26"/>
    </row>
    <row r="1672" spans="1:45" x14ac:dyDescent="0.2">
      <c r="A1672" s="15" t="str">
        <f>Daten!A1672</f>
        <v>62144</v>
      </c>
      <c r="B1672" s="8" t="str">
        <f>Daten!B1672</f>
        <v>Neuberg an der Mürz</v>
      </c>
      <c r="C1672" s="15">
        <f t="shared" si="641"/>
        <v>6</v>
      </c>
      <c r="D1672" s="10">
        <f>Daten!D1672</f>
        <v>0</v>
      </c>
      <c r="E1672" s="9">
        <f>Daten!E1672</f>
        <v>2385</v>
      </c>
      <c r="F1672" s="9">
        <f>Daten!F1672</f>
        <v>2738</v>
      </c>
      <c r="G1672" s="27">
        <f t="shared" si="642"/>
        <v>-353</v>
      </c>
      <c r="H1672" s="29">
        <f t="shared" si="643"/>
        <v>-0.12892622352081812</v>
      </c>
      <c r="I1672" s="21">
        <f t="shared" si="644"/>
        <v>35.318020826485551</v>
      </c>
      <c r="J1672" s="21">
        <f t="shared" si="645"/>
        <v>-388.31802082648557</v>
      </c>
      <c r="K1672" s="27">
        <f t="shared" si="646"/>
        <v>194159.0104132428</v>
      </c>
      <c r="L1672" s="16">
        <f>Daten!G1672</f>
        <v>241</v>
      </c>
      <c r="M1672" s="16">
        <f>Daten!H1672</f>
        <v>1447</v>
      </c>
      <c r="N1672" s="16">
        <f>Daten!I1672</f>
        <v>697</v>
      </c>
      <c r="O1672" s="28">
        <f t="shared" si="647"/>
        <v>0.64823773324118872</v>
      </c>
      <c r="P1672" s="16">
        <f t="shared" si="648"/>
        <v>800.20800368327241</v>
      </c>
      <c r="Q1672" s="21">
        <f t="shared" si="649"/>
        <v>137.79199631672759</v>
      </c>
      <c r="R1672" s="27">
        <f t="shared" si="650"/>
        <v>27558.39926334552</v>
      </c>
      <c r="S1672" s="9">
        <f>Daten!K1672</f>
        <v>46434</v>
      </c>
      <c r="T1672" s="9">
        <f>Daten!L1672</f>
        <v>173614</v>
      </c>
      <c r="U1672" s="9">
        <f>Daten!M1672</f>
        <v>225835</v>
      </c>
      <c r="V1672" s="9">
        <f>Daten!N1672</f>
        <v>500</v>
      </c>
      <c r="W1672" s="9">
        <f>Daten!O1672</f>
        <v>500</v>
      </c>
      <c r="X1672" s="23">
        <f t="shared" si="651"/>
        <v>445883</v>
      </c>
      <c r="Y1672" s="9">
        <f t="shared" si="652"/>
        <v>843614.58701793011</v>
      </c>
      <c r="Z1672" s="21">
        <f t="shared" si="653"/>
        <v>-397731.58701793011</v>
      </c>
      <c r="AA1672" s="27">
        <f t="shared" si="654"/>
        <v>39773.158701793014</v>
      </c>
      <c r="AB1672" s="32">
        <f t="shared" si="655"/>
        <v>261490.56837838131</v>
      </c>
      <c r="AC1672" s="31">
        <f t="shared" si="656"/>
        <v>261490.56837838131</v>
      </c>
      <c r="AG1672" s="26">
        <f t="shared" si="657"/>
        <v>194159.0104132428</v>
      </c>
      <c r="AH1672" s="26">
        <f t="shared" si="658"/>
        <v>39773.158701793014</v>
      </c>
      <c r="AI1672" s="26">
        <f t="shared" si="659"/>
        <v>233932.16911503579</v>
      </c>
      <c r="AJ1672" s="26">
        <f t="shared" si="660"/>
        <v>1</v>
      </c>
      <c r="AK1672" s="26">
        <f t="shared" si="661"/>
        <v>233932.16911503579</v>
      </c>
      <c r="AL1672" s="26">
        <f t="shared" ca="1" si="662"/>
        <v>563137</v>
      </c>
      <c r="AM1672" s="26">
        <f t="shared" ca="1" si="663"/>
        <v>61</v>
      </c>
      <c r="AN1672" s="26">
        <f ca="1">IF(AM1672=0,0,COUNTIF($AM$19:AM1672,C1672*10+1))</f>
        <v>136</v>
      </c>
      <c r="AO1672" s="21">
        <f t="shared" ca="1" si="664"/>
        <v>0</v>
      </c>
      <c r="AP1672" s="33">
        <f t="shared" ca="1" si="665"/>
        <v>563137</v>
      </c>
      <c r="AR1672" s="111">
        <v>254537</v>
      </c>
      <c r="AS1672" s="26"/>
    </row>
    <row r="1673" spans="1:45" x14ac:dyDescent="0.2">
      <c r="A1673" s="15" t="str">
        <f>Daten!A1673</f>
        <v>62145</v>
      </c>
      <c r="B1673" s="8" t="str">
        <f>Daten!B1673</f>
        <v>Sankt Barbara im Mürztal</v>
      </c>
      <c r="C1673" s="15">
        <f t="shared" si="641"/>
        <v>6</v>
      </c>
      <c r="D1673" s="10">
        <f>Daten!D1673</f>
        <v>0</v>
      </c>
      <c r="E1673" s="9">
        <f>Daten!E1673</f>
        <v>6607</v>
      </c>
      <c r="F1673" s="9">
        <f>Daten!F1673</f>
        <v>6753</v>
      </c>
      <c r="G1673" s="27">
        <f t="shared" si="642"/>
        <v>-146</v>
      </c>
      <c r="H1673" s="29">
        <f t="shared" si="643"/>
        <v>-2.1620020731526728E-2</v>
      </c>
      <c r="I1673" s="21">
        <f t="shared" si="644"/>
        <v>87.108325288990841</v>
      </c>
      <c r="J1673" s="21">
        <f t="shared" si="645"/>
        <v>-233.10832528899084</v>
      </c>
      <c r="K1673" s="27">
        <f t="shared" si="646"/>
        <v>116554.16264449542</v>
      </c>
      <c r="L1673" s="16">
        <f>Daten!G1673</f>
        <v>753</v>
      </c>
      <c r="M1673" s="16">
        <f>Daten!H1673</f>
        <v>4012</v>
      </c>
      <c r="N1673" s="16">
        <f>Daten!I1673</f>
        <v>1842</v>
      </c>
      <c r="O1673" s="28">
        <f t="shared" si="647"/>
        <v>0.64680957128614158</v>
      </c>
      <c r="P1673" s="16">
        <f t="shared" si="648"/>
        <v>2218.6831449739384</v>
      </c>
      <c r="Q1673" s="21">
        <f t="shared" si="649"/>
        <v>376.3168550260616</v>
      </c>
      <c r="R1673" s="27">
        <f t="shared" si="650"/>
        <v>75263.371005212321</v>
      </c>
      <c r="S1673" s="9">
        <f>Daten!K1673</f>
        <v>58237</v>
      </c>
      <c r="T1673" s="9">
        <f>Daten!L1673</f>
        <v>529219</v>
      </c>
      <c r="U1673" s="9">
        <f>Daten!M1673</f>
        <v>2179890</v>
      </c>
      <c r="V1673" s="9">
        <f>Daten!N1673</f>
        <v>500</v>
      </c>
      <c r="W1673" s="9">
        <f>Daten!O1673</f>
        <v>500</v>
      </c>
      <c r="X1673" s="23">
        <f t="shared" si="651"/>
        <v>2767346</v>
      </c>
      <c r="Y1673" s="9">
        <f t="shared" si="652"/>
        <v>2337006.9502840522</v>
      </c>
      <c r="Z1673" s="21">
        <f t="shared" si="653"/>
        <v>430339.04971594783</v>
      </c>
      <c r="AA1673" s="27">
        <f t="shared" si="654"/>
        <v>-43033.904971594784</v>
      </c>
      <c r="AB1673" s="32">
        <f t="shared" si="655"/>
        <v>148783.62867811296</v>
      </c>
      <c r="AC1673" s="31">
        <f t="shared" si="656"/>
        <v>148783.62867811296</v>
      </c>
      <c r="AG1673" s="26">
        <f t="shared" si="657"/>
        <v>116554.16264449542</v>
      </c>
      <c r="AH1673" s="26">
        <f t="shared" si="658"/>
        <v>-43033.904971594784</v>
      </c>
      <c r="AI1673" s="26">
        <f t="shared" si="659"/>
        <v>73520.257672900625</v>
      </c>
      <c r="AJ1673" s="26">
        <f t="shared" si="660"/>
        <v>1</v>
      </c>
      <c r="AK1673" s="26">
        <f t="shared" si="661"/>
        <v>73520.257672900625</v>
      </c>
      <c r="AL1673" s="26">
        <f t="shared" ca="1" si="662"/>
        <v>176983</v>
      </c>
      <c r="AM1673" s="26">
        <f t="shared" ca="1" si="663"/>
        <v>61</v>
      </c>
      <c r="AN1673" s="26">
        <f ca="1">IF(AM1673=0,0,COUNTIF($AM$19:AM1673,C1673*10+1))</f>
        <v>137</v>
      </c>
      <c r="AO1673" s="21">
        <f t="shared" ca="1" si="664"/>
        <v>0</v>
      </c>
      <c r="AP1673" s="33">
        <f t="shared" ca="1" si="665"/>
        <v>176983</v>
      </c>
      <c r="AR1673" s="111">
        <v>79996</v>
      </c>
      <c r="AS1673" s="26"/>
    </row>
    <row r="1674" spans="1:45" x14ac:dyDescent="0.2">
      <c r="A1674" s="15" t="str">
        <f>Daten!A1674</f>
        <v>62146</v>
      </c>
      <c r="B1674" s="8" t="str">
        <f>Daten!B1674</f>
        <v>Sankt Marein im Mürztal</v>
      </c>
      <c r="C1674" s="15">
        <f t="shared" si="641"/>
        <v>6</v>
      </c>
      <c r="D1674" s="10">
        <f>Daten!D1674</f>
        <v>0</v>
      </c>
      <c r="E1674" s="9">
        <f>Daten!E1674</f>
        <v>2684</v>
      </c>
      <c r="F1674" s="9">
        <f>Daten!F1674</f>
        <v>2665</v>
      </c>
      <c r="G1674" s="27">
        <f t="shared" si="642"/>
        <v>19</v>
      </c>
      <c r="H1674" s="29">
        <f t="shared" si="643"/>
        <v>7.1294559099437148E-3</v>
      </c>
      <c r="I1674" s="21">
        <f t="shared" si="644"/>
        <v>34.376378927167274</v>
      </c>
      <c r="J1674" s="21">
        <f t="shared" si="645"/>
        <v>-15.376378927167274</v>
      </c>
      <c r="K1674" s="27">
        <f t="shared" si="646"/>
        <v>7688.189463583637</v>
      </c>
      <c r="L1674" s="16">
        <f>Daten!G1674</f>
        <v>392</v>
      </c>
      <c r="M1674" s="16">
        <f>Daten!H1674</f>
        <v>1698</v>
      </c>
      <c r="N1674" s="16">
        <f>Daten!I1674</f>
        <v>594</v>
      </c>
      <c r="O1674" s="28">
        <f t="shared" si="647"/>
        <v>0.58068315665488812</v>
      </c>
      <c r="P1674" s="16">
        <f t="shared" si="648"/>
        <v>939.01395318189111</v>
      </c>
      <c r="Q1674" s="21">
        <f t="shared" si="649"/>
        <v>46.986046818108889</v>
      </c>
      <c r="R1674" s="27">
        <f t="shared" si="650"/>
        <v>9397.2093636217778</v>
      </c>
      <c r="S1674" s="9">
        <f>Daten!K1674</f>
        <v>12593</v>
      </c>
      <c r="T1674" s="9">
        <f>Daten!L1674</f>
        <v>167492</v>
      </c>
      <c r="U1674" s="9">
        <f>Daten!M1674</f>
        <v>511727</v>
      </c>
      <c r="V1674" s="9">
        <f>Daten!N1674</f>
        <v>500</v>
      </c>
      <c r="W1674" s="9">
        <f>Daten!O1674</f>
        <v>500</v>
      </c>
      <c r="X1674" s="23">
        <f t="shared" si="651"/>
        <v>691812</v>
      </c>
      <c r="Y1674" s="9">
        <f t="shared" si="652"/>
        <v>949375.9126021486</v>
      </c>
      <c r="Z1674" s="21">
        <f t="shared" si="653"/>
        <v>-257563.9126021486</v>
      </c>
      <c r="AA1674" s="27">
        <f t="shared" si="654"/>
        <v>25756.391260214863</v>
      </c>
      <c r="AB1674" s="32">
        <f t="shared" si="655"/>
        <v>42841.790087420275</v>
      </c>
      <c r="AC1674" s="31">
        <f t="shared" si="656"/>
        <v>42841.790087420275</v>
      </c>
      <c r="AG1674" s="26">
        <f t="shared" si="657"/>
        <v>7688.189463583637</v>
      </c>
      <c r="AH1674" s="26">
        <f t="shared" si="658"/>
        <v>25756.391260214863</v>
      </c>
      <c r="AI1674" s="26">
        <f t="shared" si="659"/>
        <v>33444.580723798499</v>
      </c>
      <c r="AJ1674" s="26">
        <f t="shared" si="660"/>
        <v>1</v>
      </c>
      <c r="AK1674" s="26">
        <f t="shared" si="661"/>
        <v>33444.580723798499</v>
      </c>
      <c r="AL1674" s="26">
        <f t="shared" ca="1" si="662"/>
        <v>80510</v>
      </c>
      <c r="AM1674" s="26">
        <f t="shared" ca="1" si="663"/>
        <v>61</v>
      </c>
      <c r="AN1674" s="26">
        <f ca="1">IF(AM1674=0,0,COUNTIF($AM$19:AM1674,C1674*10+1))</f>
        <v>138</v>
      </c>
      <c r="AO1674" s="21">
        <f t="shared" ca="1" si="664"/>
        <v>0</v>
      </c>
      <c r="AP1674" s="33">
        <f t="shared" ca="1" si="665"/>
        <v>80510</v>
      </c>
      <c r="AR1674" s="111">
        <v>36390</v>
      </c>
      <c r="AS1674" s="26"/>
    </row>
    <row r="1675" spans="1:45" x14ac:dyDescent="0.2">
      <c r="A1675" s="15" t="str">
        <f>Daten!A1675</f>
        <v>62147</v>
      </c>
      <c r="B1675" s="8" t="str">
        <f>Daten!B1675</f>
        <v>Thörl</v>
      </c>
      <c r="C1675" s="15">
        <f t="shared" si="641"/>
        <v>6</v>
      </c>
      <c r="D1675" s="10">
        <f>Daten!D1675</f>
        <v>0</v>
      </c>
      <c r="E1675" s="9">
        <f>Daten!E1675</f>
        <v>2265</v>
      </c>
      <c r="F1675" s="9">
        <f>Daten!F1675</f>
        <v>2356</v>
      </c>
      <c r="G1675" s="27">
        <f t="shared" si="642"/>
        <v>-91</v>
      </c>
      <c r="H1675" s="29">
        <f t="shared" si="643"/>
        <v>-3.8624787775891338E-2</v>
      </c>
      <c r="I1675" s="21">
        <f t="shared" si="644"/>
        <v>30.390524860189903</v>
      </c>
      <c r="J1675" s="21">
        <f t="shared" si="645"/>
        <v>-121.3905248601899</v>
      </c>
      <c r="K1675" s="27">
        <f t="shared" si="646"/>
        <v>60695.262430094946</v>
      </c>
      <c r="L1675" s="16">
        <f>Daten!G1675</f>
        <v>246</v>
      </c>
      <c r="M1675" s="16">
        <f>Daten!H1675</f>
        <v>1409</v>
      </c>
      <c r="N1675" s="16">
        <f>Daten!I1675</f>
        <v>610</v>
      </c>
      <c r="O1675" s="28">
        <f t="shared" si="647"/>
        <v>0.60752306600425832</v>
      </c>
      <c r="P1675" s="16">
        <f t="shared" si="648"/>
        <v>779.19355714563289</v>
      </c>
      <c r="Q1675" s="21">
        <f t="shared" si="649"/>
        <v>76.806442854367106</v>
      </c>
      <c r="R1675" s="27">
        <f t="shared" si="650"/>
        <v>15361.288570873421</v>
      </c>
      <c r="S1675" s="9">
        <f>Daten!K1675</f>
        <v>56813</v>
      </c>
      <c r="T1675" s="9">
        <f>Daten!L1675</f>
        <v>150099</v>
      </c>
      <c r="U1675" s="9">
        <f>Daten!M1675</f>
        <v>523167</v>
      </c>
      <c r="V1675" s="9">
        <f>Daten!N1675</f>
        <v>500</v>
      </c>
      <c r="W1675" s="9">
        <f>Daten!O1675</f>
        <v>500</v>
      </c>
      <c r="X1675" s="23">
        <f t="shared" si="651"/>
        <v>730079</v>
      </c>
      <c r="Y1675" s="9">
        <f t="shared" si="652"/>
        <v>801168.57006105315</v>
      </c>
      <c r="Z1675" s="21">
        <f t="shared" si="653"/>
        <v>-71089.570061053149</v>
      </c>
      <c r="AA1675" s="27">
        <f t="shared" si="654"/>
        <v>7108.9570061053155</v>
      </c>
      <c r="AB1675" s="32">
        <f t="shared" si="655"/>
        <v>83165.508007073673</v>
      </c>
      <c r="AC1675" s="31">
        <f t="shared" si="656"/>
        <v>83165.508007073673</v>
      </c>
      <c r="AG1675" s="26">
        <f t="shared" si="657"/>
        <v>60695.262430094946</v>
      </c>
      <c r="AH1675" s="26">
        <f t="shared" si="658"/>
        <v>7108.9570061053155</v>
      </c>
      <c r="AI1675" s="26">
        <f t="shared" si="659"/>
        <v>67804.219436200263</v>
      </c>
      <c r="AJ1675" s="26">
        <f t="shared" si="660"/>
        <v>1</v>
      </c>
      <c r="AK1675" s="26">
        <f t="shared" si="661"/>
        <v>67804.219436200263</v>
      </c>
      <c r="AL1675" s="26">
        <f t="shared" ca="1" si="662"/>
        <v>163223</v>
      </c>
      <c r="AM1675" s="26">
        <f t="shared" ca="1" si="663"/>
        <v>61</v>
      </c>
      <c r="AN1675" s="26">
        <f ca="1">IF(AM1675=0,0,COUNTIF($AM$19:AM1675,C1675*10+1))</f>
        <v>139</v>
      </c>
      <c r="AO1675" s="21">
        <f t="shared" ca="1" si="664"/>
        <v>0</v>
      </c>
      <c r="AP1675" s="33">
        <f t="shared" ca="1" si="665"/>
        <v>163223</v>
      </c>
      <c r="AR1675" s="111">
        <v>73777</v>
      </c>
      <c r="AS1675" s="26"/>
    </row>
    <row r="1676" spans="1:45" x14ac:dyDescent="0.2">
      <c r="A1676" s="15" t="str">
        <f>Daten!A1676</f>
        <v>62148</v>
      </c>
      <c r="B1676" s="8" t="str">
        <f>Daten!B1676</f>
        <v>Tragöß-Sankt Katharein</v>
      </c>
      <c r="C1676" s="15">
        <f t="shared" si="641"/>
        <v>6</v>
      </c>
      <c r="D1676" s="10">
        <f>Daten!D1676</f>
        <v>0</v>
      </c>
      <c r="E1676" s="9">
        <f>Daten!E1676</f>
        <v>1849</v>
      </c>
      <c r="F1676" s="9">
        <f>Daten!F1676</f>
        <v>1903</v>
      </c>
      <c r="G1676" s="27">
        <f t="shared" si="642"/>
        <v>-54</v>
      </c>
      <c r="H1676" s="29">
        <f t="shared" si="643"/>
        <v>-2.8376248029427221E-2</v>
      </c>
      <c r="I1676" s="21">
        <f t="shared" si="644"/>
        <v>24.547185402776481</v>
      </c>
      <c r="J1676" s="21">
        <f t="shared" si="645"/>
        <v>-78.547185402776478</v>
      </c>
      <c r="K1676" s="27">
        <f t="shared" si="646"/>
        <v>39273.592701388239</v>
      </c>
      <c r="L1676" s="16">
        <f>Daten!G1676</f>
        <v>230</v>
      </c>
      <c r="M1676" s="16">
        <f>Daten!H1676</f>
        <v>1127</v>
      </c>
      <c r="N1676" s="16">
        <f>Daten!I1676</f>
        <v>492</v>
      </c>
      <c r="O1676" s="28">
        <f t="shared" si="647"/>
        <v>0.64063886424134875</v>
      </c>
      <c r="P1676" s="16">
        <f t="shared" si="648"/>
        <v>623.24424336630818</v>
      </c>
      <c r="Q1676" s="21">
        <f t="shared" si="649"/>
        <v>98.755756633691817</v>
      </c>
      <c r="R1676" s="27">
        <f t="shared" si="650"/>
        <v>19751.151326738363</v>
      </c>
      <c r="S1676" s="9">
        <f>Daten!K1676</f>
        <v>25755</v>
      </c>
      <c r="T1676" s="9">
        <f>Daten!L1676</f>
        <v>123330</v>
      </c>
      <c r="U1676" s="9">
        <f>Daten!M1676</f>
        <v>147691</v>
      </c>
      <c r="V1676" s="9">
        <f>Daten!N1676</f>
        <v>500</v>
      </c>
      <c r="W1676" s="9">
        <f>Daten!O1676</f>
        <v>500</v>
      </c>
      <c r="X1676" s="23">
        <f t="shared" si="651"/>
        <v>296776</v>
      </c>
      <c r="Y1676" s="9">
        <f t="shared" si="652"/>
        <v>654022.37794387958</v>
      </c>
      <c r="Z1676" s="21">
        <f t="shared" si="653"/>
        <v>-357246.37794387958</v>
      </c>
      <c r="AA1676" s="27">
        <f t="shared" si="654"/>
        <v>35724.637794387956</v>
      </c>
      <c r="AB1676" s="32">
        <f t="shared" si="655"/>
        <v>94749.381822514551</v>
      </c>
      <c r="AC1676" s="31">
        <f t="shared" si="656"/>
        <v>94749.381822514551</v>
      </c>
      <c r="AG1676" s="26">
        <f t="shared" si="657"/>
        <v>39273.592701388239</v>
      </c>
      <c r="AH1676" s="26">
        <f t="shared" si="658"/>
        <v>35724.637794387956</v>
      </c>
      <c r="AI1676" s="26">
        <f t="shared" si="659"/>
        <v>74998.230495776195</v>
      </c>
      <c r="AJ1676" s="26">
        <f t="shared" si="660"/>
        <v>1</v>
      </c>
      <c r="AK1676" s="26">
        <f t="shared" si="661"/>
        <v>74998.230495776195</v>
      </c>
      <c r="AL1676" s="26">
        <f t="shared" ca="1" si="662"/>
        <v>180541</v>
      </c>
      <c r="AM1676" s="26">
        <f t="shared" ca="1" si="663"/>
        <v>61</v>
      </c>
      <c r="AN1676" s="26">
        <f ca="1">IF(AM1676=0,0,COUNTIF($AM$19:AM1676,C1676*10+1))</f>
        <v>140</v>
      </c>
      <c r="AO1676" s="21">
        <f t="shared" ca="1" si="664"/>
        <v>0</v>
      </c>
      <c r="AP1676" s="33">
        <f t="shared" ca="1" si="665"/>
        <v>180541</v>
      </c>
      <c r="AR1676" s="111">
        <v>81604</v>
      </c>
      <c r="AS1676" s="26"/>
    </row>
    <row r="1677" spans="1:45" x14ac:dyDescent="0.2">
      <c r="A1677" s="15" t="str">
        <f>Daten!A1677</f>
        <v>62202</v>
      </c>
      <c r="B1677" s="8" t="str">
        <f>Daten!B1677</f>
        <v>Bad Blumau</v>
      </c>
      <c r="C1677" s="15">
        <f t="shared" si="641"/>
        <v>6</v>
      </c>
      <c r="D1677" s="10">
        <f>Daten!D1677</f>
        <v>0</v>
      </c>
      <c r="E1677" s="9">
        <f>Daten!E1677</f>
        <v>1614</v>
      </c>
      <c r="F1677" s="9">
        <f>Daten!F1677</f>
        <v>1630</v>
      </c>
      <c r="G1677" s="27">
        <f t="shared" si="642"/>
        <v>-16</v>
      </c>
      <c r="H1677" s="29">
        <f t="shared" si="643"/>
        <v>-9.8159509202453993E-3</v>
      </c>
      <c r="I1677" s="21">
        <f t="shared" si="644"/>
        <v>21.025702683408124</v>
      </c>
      <c r="J1677" s="21">
        <f t="shared" si="645"/>
        <v>-37.025702683408127</v>
      </c>
      <c r="K1677" s="27">
        <f t="shared" si="646"/>
        <v>18512.851341704063</v>
      </c>
      <c r="L1677" s="16">
        <f>Daten!G1677</f>
        <v>226</v>
      </c>
      <c r="M1677" s="16">
        <f>Daten!H1677</f>
        <v>1069</v>
      </c>
      <c r="N1677" s="16">
        <f>Daten!I1677</f>
        <v>319</v>
      </c>
      <c r="O1677" s="28">
        <f t="shared" si="647"/>
        <v>0.50982226379794204</v>
      </c>
      <c r="P1677" s="16">
        <f t="shared" si="648"/>
        <v>591.16956180885848</v>
      </c>
      <c r="Q1677" s="21">
        <f t="shared" si="649"/>
        <v>-46.169561808858475</v>
      </c>
      <c r="R1677" s="27">
        <f t="shared" si="650"/>
        <v>-9233.9123617716941</v>
      </c>
      <c r="S1677" s="9">
        <f>Daten!K1677</f>
        <v>28231</v>
      </c>
      <c r="T1677" s="9">
        <f>Daten!L1677</f>
        <v>166848</v>
      </c>
      <c r="U1677" s="9">
        <f>Daten!M1677</f>
        <v>535033</v>
      </c>
      <c r="V1677" s="9">
        <f>Daten!N1677</f>
        <v>500</v>
      </c>
      <c r="W1677" s="9">
        <f>Daten!O1677</f>
        <v>500</v>
      </c>
      <c r="X1677" s="23">
        <f t="shared" si="651"/>
        <v>730112</v>
      </c>
      <c r="Y1677" s="9">
        <f t="shared" si="652"/>
        <v>570898.92806999548</v>
      </c>
      <c r="Z1677" s="21">
        <f t="shared" si="653"/>
        <v>159213.07193000452</v>
      </c>
      <c r="AA1677" s="27">
        <f t="shared" si="654"/>
        <v>-15921.307193000452</v>
      </c>
      <c r="AB1677" s="32">
        <f t="shared" si="655"/>
        <v>-6642.3682130680827</v>
      </c>
      <c r="AC1677" s="31">
        <f t="shared" si="656"/>
        <v>0</v>
      </c>
      <c r="AG1677" s="26">
        <f t="shared" si="657"/>
        <v>0</v>
      </c>
      <c r="AH1677" s="26">
        <f t="shared" si="658"/>
        <v>0</v>
      </c>
      <c r="AI1677" s="26">
        <f t="shared" si="659"/>
        <v>0</v>
      </c>
      <c r="AJ1677" s="26">
        <f t="shared" si="660"/>
        <v>1</v>
      </c>
      <c r="AK1677" s="26">
        <f t="shared" si="661"/>
        <v>0</v>
      </c>
      <c r="AL1677" s="26">
        <f t="shared" ca="1" si="662"/>
        <v>0</v>
      </c>
      <c r="AM1677" s="26">
        <f t="shared" ca="1" si="663"/>
        <v>0</v>
      </c>
      <c r="AN1677" s="26">
        <f ca="1">IF(AM1677=0,0,COUNTIF($AM$19:AM1677,C1677*10+1))</f>
        <v>0</v>
      </c>
      <c r="AO1677" s="21">
        <f t="shared" ca="1" si="664"/>
        <v>0</v>
      </c>
      <c r="AP1677" s="33">
        <f t="shared" ca="1" si="665"/>
        <v>0</v>
      </c>
      <c r="AR1677" s="111">
        <v>0</v>
      </c>
      <c r="AS1677" s="26"/>
    </row>
    <row r="1678" spans="1:45" x14ac:dyDescent="0.2">
      <c r="A1678" s="15" t="str">
        <f>Daten!A1678</f>
        <v>62205</v>
      </c>
      <c r="B1678" s="8" t="str">
        <f>Daten!B1678</f>
        <v>Buch-St. Magdalena</v>
      </c>
      <c r="C1678" s="15">
        <f t="shared" si="641"/>
        <v>6</v>
      </c>
      <c r="D1678" s="10">
        <f>Daten!D1678</f>
        <v>0</v>
      </c>
      <c r="E1678" s="9">
        <f>Daten!E1678</f>
        <v>2150</v>
      </c>
      <c r="F1678" s="9">
        <f>Daten!F1678</f>
        <v>2171</v>
      </c>
      <c r="G1678" s="27">
        <f t="shared" si="642"/>
        <v>-21</v>
      </c>
      <c r="H1678" s="29">
        <f t="shared" si="643"/>
        <v>-9.6729617687701525E-3</v>
      </c>
      <c r="I1678" s="21">
        <f t="shared" si="644"/>
        <v>28.004172101643583</v>
      </c>
      <c r="J1678" s="21">
        <f t="shared" si="645"/>
        <v>-49.004172101643583</v>
      </c>
      <c r="K1678" s="27">
        <f t="shared" si="646"/>
        <v>24502.086050821792</v>
      </c>
      <c r="L1678" s="16">
        <f>Daten!G1678</f>
        <v>299</v>
      </c>
      <c r="M1678" s="16">
        <f>Daten!H1678</f>
        <v>1451</v>
      </c>
      <c r="N1678" s="16">
        <f>Daten!I1678</f>
        <v>400</v>
      </c>
      <c r="O1678" s="28">
        <f t="shared" si="647"/>
        <v>0.48173673328738803</v>
      </c>
      <c r="P1678" s="16">
        <f t="shared" si="648"/>
        <v>802.42005068723438</v>
      </c>
      <c r="Q1678" s="21">
        <f t="shared" si="649"/>
        <v>-103.42005068723438</v>
      </c>
      <c r="R1678" s="27">
        <f t="shared" si="650"/>
        <v>-20684.010137446876</v>
      </c>
      <c r="S1678" s="9">
        <f>Daten!K1678</f>
        <v>13142</v>
      </c>
      <c r="T1678" s="9">
        <f>Daten!L1678</f>
        <v>99592</v>
      </c>
      <c r="U1678" s="9">
        <f>Daten!M1678</f>
        <v>197284</v>
      </c>
      <c r="V1678" s="9">
        <f>Daten!N1678</f>
        <v>500</v>
      </c>
      <c r="W1678" s="9">
        <f>Daten!O1678</f>
        <v>500</v>
      </c>
      <c r="X1678" s="23">
        <f t="shared" si="651"/>
        <v>310018</v>
      </c>
      <c r="Y1678" s="9">
        <f t="shared" si="652"/>
        <v>760491.13714404602</v>
      </c>
      <c r="Z1678" s="21">
        <f t="shared" si="653"/>
        <v>-450473.13714404602</v>
      </c>
      <c r="AA1678" s="27">
        <f t="shared" si="654"/>
        <v>45047.313714404605</v>
      </c>
      <c r="AB1678" s="32">
        <f t="shared" si="655"/>
        <v>48865.389627779521</v>
      </c>
      <c r="AC1678" s="31">
        <f t="shared" si="656"/>
        <v>48865.389627779521</v>
      </c>
      <c r="AG1678" s="26">
        <f t="shared" si="657"/>
        <v>24502.086050821792</v>
      </c>
      <c r="AH1678" s="26">
        <f t="shared" si="658"/>
        <v>45047.313714404605</v>
      </c>
      <c r="AI1678" s="26">
        <f t="shared" si="659"/>
        <v>69549.399765226393</v>
      </c>
      <c r="AJ1678" s="26">
        <f t="shared" si="660"/>
        <v>1</v>
      </c>
      <c r="AK1678" s="26">
        <f t="shared" si="661"/>
        <v>69549.399765226393</v>
      </c>
      <c r="AL1678" s="26">
        <f t="shared" ca="1" si="662"/>
        <v>167424</v>
      </c>
      <c r="AM1678" s="26">
        <f t="shared" ca="1" si="663"/>
        <v>61</v>
      </c>
      <c r="AN1678" s="26">
        <f ca="1">IF(AM1678=0,0,COUNTIF($AM$19:AM1678,C1678*10+1))</f>
        <v>141</v>
      </c>
      <c r="AO1678" s="21">
        <f t="shared" ca="1" si="664"/>
        <v>0</v>
      </c>
      <c r="AP1678" s="33">
        <f t="shared" ca="1" si="665"/>
        <v>167424</v>
      </c>
      <c r="AR1678" s="111">
        <v>75675</v>
      </c>
      <c r="AS1678" s="26"/>
    </row>
    <row r="1679" spans="1:45" x14ac:dyDescent="0.2">
      <c r="A1679" s="15" t="str">
        <f>Daten!A1679</f>
        <v>62206</v>
      </c>
      <c r="B1679" s="8" t="str">
        <f>Daten!B1679</f>
        <v>Burgau</v>
      </c>
      <c r="C1679" s="15">
        <f t="shared" si="641"/>
        <v>6</v>
      </c>
      <c r="D1679" s="10">
        <f>Daten!D1679</f>
        <v>0</v>
      </c>
      <c r="E1679" s="9">
        <f>Daten!E1679</f>
        <v>1050</v>
      </c>
      <c r="F1679" s="9">
        <f>Daten!F1679</f>
        <v>1068</v>
      </c>
      <c r="G1679" s="27">
        <f t="shared" si="642"/>
        <v>-18</v>
      </c>
      <c r="H1679" s="29">
        <f t="shared" si="643"/>
        <v>-1.6853932584269662E-2</v>
      </c>
      <c r="I1679" s="21">
        <f t="shared" si="644"/>
        <v>13.77634997906741</v>
      </c>
      <c r="J1679" s="21">
        <f t="shared" si="645"/>
        <v>-31.776349979067412</v>
      </c>
      <c r="K1679" s="27">
        <f t="shared" si="646"/>
        <v>15888.174989533705</v>
      </c>
      <c r="L1679" s="16">
        <f>Daten!G1679</f>
        <v>122</v>
      </c>
      <c r="M1679" s="16">
        <f>Daten!H1679</f>
        <v>672</v>
      </c>
      <c r="N1679" s="16">
        <f>Daten!I1679</f>
        <v>256</v>
      </c>
      <c r="O1679" s="28">
        <f t="shared" si="647"/>
        <v>0.5625</v>
      </c>
      <c r="P1679" s="16">
        <f t="shared" si="648"/>
        <v>371.62389666562478</v>
      </c>
      <c r="Q1679" s="21">
        <f t="shared" si="649"/>
        <v>6.376103334375216</v>
      </c>
      <c r="R1679" s="27">
        <f t="shared" si="650"/>
        <v>1275.2206668750432</v>
      </c>
      <c r="S1679" s="9">
        <f>Daten!K1679</f>
        <v>9150</v>
      </c>
      <c r="T1679" s="9">
        <f>Daten!L1679</f>
        <v>74144</v>
      </c>
      <c r="U1679" s="9">
        <f>Daten!M1679</f>
        <v>195851</v>
      </c>
      <c r="V1679" s="9">
        <f>Daten!N1679</f>
        <v>500</v>
      </c>
      <c r="W1679" s="9">
        <f>Daten!O1679</f>
        <v>500</v>
      </c>
      <c r="X1679" s="23">
        <f t="shared" si="651"/>
        <v>279145</v>
      </c>
      <c r="Y1679" s="9">
        <f t="shared" si="652"/>
        <v>371402.6483726736</v>
      </c>
      <c r="Z1679" s="21">
        <f t="shared" si="653"/>
        <v>-92257.648372673604</v>
      </c>
      <c r="AA1679" s="27">
        <f t="shared" si="654"/>
        <v>9225.7648372673611</v>
      </c>
      <c r="AB1679" s="32">
        <f t="shared" si="655"/>
        <v>26389.16049367611</v>
      </c>
      <c r="AC1679" s="31">
        <f t="shared" si="656"/>
        <v>26389.16049367611</v>
      </c>
      <c r="AG1679" s="26">
        <f t="shared" si="657"/>
        <v>15888.174989533705</v>
      </c>
      <c r="AH1679" s="26">
        <f t="shared" si="658"/>
        <v>9225.7648372673611</v>
      </c>
      <c r="AI1679" s="26">
        <f t="shared" si="659"/>
        <v>25113.939826801066</v>
      </c>
      <c r="AJ1679" s="26">
        <f t="shared" si="660"/>
        <v>1</v>
      </c>
      <c r="AK1679" s="26">
        <f t="shared" si="661"/>
        <v>25113.939826801066</v>
      </c>
      <c r="AL1679" s="26">
        <f t="shared" ca="1" si="662"/>
        <v>60456</v>
      </c>
      <c r="AM1679" s="26">
        <f t="shared" ca="1" si="663"/>
        <v>61</v>
      </c>
      <c r="AN1679" s="26">
        <f ca="1">IF(AM1679=0,0,COUNTIF($AM$19:AM1679,C1679*10+1))</f>
        <v>142</v>
      </c>
      <c r="AO1679" s="21">
        <f t="shared" ca="1" si="664"/>
        <v>0</v>
      </c>
      <c r="AP1679" s="33">
        <f t="shared" ca="1" si="665"/>
        <v>60456</v>
      </c>
      <c r="AR1679" s="111">
        <v>27326</v>
      </c>
      <c r="AS1679" s="26"/>
    </row>
    <row r="1680" spans="1:45" x14ac:dyDescent="0.2">
      <c r="A1680" s="15" t="str">
        <f>Daten!A1680</f>
        <v>62209</v>
      </c>
      <c r="B1680" s="8" t="str">
        <f>Daten!B1680</f>
        <v>Ebersdorf</v>
      </c>
      <c r="C1680" s="15">
        <f t="shared" si="641"/>
        <v>6</v>
      </c>
      <c r="D1680" s="10">
        <f>Daten!D1680</f>
        <v>0</v>
      </c>
      <c r="E1680" s="9">
        <f>Daten!E1680</f>
        <v>1288</v>
      </c>
      <c r="F1680" s="9">
        <f>Daten!F1680</f>
        <v>1241</v>
      </c>
      <c r="G1680" s="27">
        <f t="shared" si="642"/>
        <v>47</v>
      </c>
      <c r="H1680" s="29">
        <f t="shared" si="643"/>
        <v>3.7872683319903303E-2</v>
      </c>
      <c r="I1680" s="21">
        <f t="shared" si="644"/>
        <v>16.007912288410726</v>
      </c>
      <c r="J1680" s="21">
        <f t="shared" si="645"/>
        <v>30.992087711589274</v>
      </c>
      <c r="K1680" s="27">
        <f t="shared" si="646"/>
        <v>-15496.043855794636</v>
      </c>
      <c r="L1680" s="16">
        <f>Daten!G1680</f>
        <v>199</v>
      </c>
      <c r="M1680" s="16">
        <f>Daten!H1680</f>
        <v>878</v>
      </c>
      <c r="N1680" s="16">
        <f>Daten!I1680</f>
        <v>211</v>
      </c>
      <c r="O1680" s="28">
        <f t="shared" si="647"/>
        <v>0.46697038724373574</v>
      </c>
      <c r="P1680" s="16">
        <f t="shared" si="648"/>
        <v>485.54431736967047</v>
      </c>
      <c r="Q1680" s="21">
        <f t="shared" si="649"/>
        <v>-75.544317369670466</v>
      </c>
      <c r="R1680" s="27">
        <f t="shared" si="650"/>
        <v>-15108.863473934092</v>
      </c>
      <c r="S1680" s="9">
        <f>Daten!K1680</f>
        <v>10253</v>
      </c>
      <c r="T1680" s="9">
        <f>Daten!L1680</f>
        <v>43319</v>
      </c>
      <c r="U1680" s="9">
        <f>Daten!M1680</f>
        <v>218471</v>
      </c>
      <c r="V1680" s="9">
        <f>Daten!N1680</f>
        <v>500</v>
      </c>
      <c r="W1680" s="9">
        <f>Daten!O1680</f>
        <v>500</v>
      </c>
      <c r="X1680" s="23">
        <f t="shared" si="651"/>
        <v>272043</v>
      </c>
      <c r="Y1680" s="9">
        <f t="shared" si="652"/>
        <v>455587.24867047963</v>
      </c>
      <c r="Z1680" s="21">
        <f t="shared" si="653"/>
        <v>-183544.24867047963</v>
      </c>
      <c r="AA1680" s="27">
        <f t="shared" si="654"/>
        <v>18354.424867047965</v>
      </c>
      <c r="AB1680" s="32">
        <f t="shared" si="655"/>
        <v>-12250.482462680764</v>
      </c>
      <c r="AC1680" s="31">
        <f t="shared" si="656"/>
        <v>0</v>
      </c>
      <c r="AG1680" s="26">
        <f t="shared" si="657"/>
        <v>0</v>
      </c>
      <c r="AH1680" s="26">
        <f t="shared" si="658"/>
        <v>0</v>
      </c>
      <c r="AI1680" s="26">
        <f t="shared" si="659"/>
        <v>0</v>
      </c>
      <c r="AJ1680" s="26">
        <f t="shared" si="660"/>
        <v>1</v>
      </c>
      <c r="AK1680" s="26">
        <f t="shared" si="661"/>
        <v>0</v>
      </c>
      <c r="AL1680" s="26">
        <f t="shared" ca="1" si="662"/>
        <v>0</v>
      </c>
      <c r="AM1680" s="26">
        <f t="shared" ca="1" si="663"/>
        <v>0</v>
      </c>
      <c r="AN1680" s="26">
        <f ca="1">IF(AM1680=0,0,COUNTIF($AM$19:AM1680,C1680*10+1))</f>
        <v>0</v>
      </c>
      <c r="AO1680" s="21">
        <f t="shared" ca="1" si="664"/>
        <v>0</v>
      </c>
      <c r="AP1680" s="33">
        <f t="shared" ca="1" si="665"/>
        <v>0</v>
      </c>
      <c r="AR1680" s="111">
        <v>0</v>
      </c>
      <c r="AS1680" s="26"/>
    </row>
    <row r="1681" spans="1:45" x14ac:dyDescent="0.2">
      <c r="A1681" s="15" t="str">
        <f>Daten!A1681</f>
        <v>62211</v>
      </c>
      <c r="B1681" s="8" t="str">
        <f>Daten!B1681</f>
        <v>Friedberg</v>
      </c>
      <c r="C1681" s="15">
        <f t="shared" si="641"/>
        <v>6</v>
      </c>
      <c r="D1681" s="10">
        <f>Daten!D1681</f>
        <v>0</v>
      </c>
      <c r="E1681" s="9">
        <f>Daten!E1681</f>
        <v>2633</v>
      </c>
      <c r="F1681" s="9">
        <f>Daten!F1681</f>
        <v>2595</v>
      </c>
      <c r="G1681" s="27">
        <f t="shared" si="642"/>
        <v>38</v>
      </c>
      <c r="H1681" s="29">
        <f t="shared" si="643"/>
        <v>1.464354527938343E-2</v>
      </c>
      <c r="I1681" s="21">
        <f t="shared" si="644"/>
        <v>33.473434640149748</v>
      </c>
      <c r="J1681" s="21">
        <f t="shared" si="645"/>
        <v>4.5265653598502524</v>
      </c>
      <c r="K1681" s="27">
        <f t="shared" si="646"/>
        <v>-2263.2826799251261</v>
      </c>
      <c r="L1681" s="16">
        <f>Daten!G1681</f>
        <v>393</v>
      </c>
      <c r="M1681" s="16">
        <f>Daten!H1681</f>
        <v>1697</v>
      </c>
      <c r="N1681" s="16">
        <f>Daten!I1681</f>
        <v>543</v>
      </c>
      <c r="O1681" s="28">
        <f t="shared" si="647"/>
        <v>0.55156157925751326</v>
      </c>
      <c r="P1681" s="16">
        <f t="shared" si="648"/>
        <v>938.46094143090056</v>
      </c>
      <c r="Q1681" s="21">
        <f t="shared" si="649"/>
        <v>-2.4609414309005615</v>
      </c>
      <c r="R1681" s="27">
        <f t="shared" si="650"/>
        <v>-492.1882861801123</v>
      </c>
      <c r="S1681" s="9">
        <f>Daten!K1681</f>
        <v>12706</v>
      </c>
      <c r="T1681" s="9">
        <f>Daten!L1681</f>
        <v>172848</v>
      </c>
      <c r="U1681" s="9">
        <f>Daten!M1681</f>
        <v>356318</v>
      </c>
      <c r="V1681" s="9">
        <f>Daten!N1681</f>
        <v>500</v>
      </c>
      <c r="W1681" s="9">
        <f>Daten!O1681</f>
        <v>500</v>
      </c>
      <c r="X1681" s="23">
        <f t="shared" si="651"/>
        <v>541872</v>
      </c>
      <c r="Y1681" s="9">
        <f t="shared" si="652"/>
        <v>931336.35539547587</v>
      </c>
      <c r="Z1681" s="21">
        <f t="shared" si="653"/>
        <v>-389464.35539547587</v>
      </c>
      <c r="AA1681" s="27">
        <f t="shared" si="654"/>
        <v>38946.435539547587</v>
      </c>
      <c r="AB1681" s="32">
        <f t="shared" si="655"/>
        <v>36190.964573442347</v>
      </c>
      <c r="AC1681" s="31">
        <f t="shared" si="656"/>
        <v>36190.964573442347</v>
      </c>
      <c r="AG1681" s="26">
        <f t="shared" si="657"/>
        <v>-2263.2826799251261</v>
      </c>
      <c r="AH1681" s="26">
        <f t="shared" si="658"/>
        <v>38946.435539547587</v>
      </c>
      <c r="AI1681" s="26">
        <f t="shared" si="659"/>
        <v>36683.15285962246</v>
      </c>
      <c r="AJ1681" s="26">
        <f t="shared" si="660"/>
        <v>1</v>
      </c>
      <c r="AK1681" s="26">
        <f t="shared" si="661"/>
        <v>36683.15285962246</v>
      </c>
      <c r="AL1681" s="26">
        <f t="shared" ca="1" si="662"/>
        <v>88306</v>
      </c>
      <c r="AM1681" s="26">
        <f t="shared" ca="1" si="663"/>
        <v>61</v>
      </c>
      <c r="AN1681" s="26">
        <f ca="1">IF(AM1681=0,0,COUNTIF($AM$19:AM1681,C1681*10+1))</f>
        <v>143</v>
      </c>
      <c r="AO1681" s="21">
        <f t="shared" ca="1" si="664"/>
        <v>0</v>
      </c>
      <c r="AP1681" s="33">
        <f t="shared" ca="1" si="665"/>
        <v>88306</v>
      </c>
      <c r="AR1681" s="111">
        <v>39914</v>
      </c>
      <c r="AS1681" s="26"/>
    </row>
    <row r="1682" spans="1:45" x14ac:dyDescent="0.2">
      <c r="A1682" s="15" t="str">
        <f>Daten!A1682</f>
        <v>62214</v>
      </c>
      <c r="B1682" s="8" t="str">
        <f>Daten!B1682</f>
        <v>Greinbach</v>
      </c>
      <c r="C1682" s="15">
        <f t="shared" si="641"/>
        <v>6</v>
      </c>
      <c r="D1682" s="10">
        <f>Daten!D1682</f>
        <v>0</v>
      </c>
      <c r="E1682" s="9">
        <f>Daten!E1682</f>
        <v>1814</v>
      </c>
      <c r="F1682" s="9">
        <f>Daten!F1682</f>
        <v>1831</v>
      </c>
      <c r="G1682" s="27">
        <f t="shared" si="642"/>
        <v>-17</v>
      </c>
      <c r="H1682" s="29">
        <f t="shared" si="643"/>
        <v>-9.2845439650464223E-3</v>
      </c>
      <c r="I1682" s="21">
        <f t="shared" si="644"/>
        <v>23.618442707558451</v>
      </c>
      <c r="J1682" s="21">
        <f t="shared" si="645"/>
        <v>-40.618442707558451</v>
      </c>
      <c r="K1682" s="27">
        <f t="shared" si="646"/>
        <v>20309.221353779227</v>
      </c>
      <c r="L1682" s="16">
        <f>Daten!G1682</f>
        <v>262</v>
      </c>
      <c r="M1682" s="16">
        <f>Daten!H1682</f>
        <v>1215</v>
      </c>
      <c r="N1682" s="16">
        <f>Daten!I1682</f>
        <v>337</v>
      </c>
      <c r="O1682" s="28">
        <f t="shared" si="647"/>
        <v>0.49300411522633747</v>
      </c>
      <c r="P1682" s="16">
        <f t="shared" si="648"/>
        <v>671.90927745347335</v>
      </c>
      <c r="Q1682" s="21">
        <f t="shared" si="649"/>
        <v>-72.909277453473351</v>
      </c>
      <c r="R1682" s="27">
        <f t="shared" si="650"/>
        <v>-14581.85549069467</v>
      </c>
      <c r="S1682" s="9">
        <f>Daten!K1682</f>
        <v>13410</v>
      </c>
      <c r="T1682" s="9">
        <f>Daten!L1682</f>
        <v>89378</v>
      </c>
      <c r="U1682" s="9">
        <f>Daten!M1682</f>
        <v>526720</v>
      </c>
      <c r="V1682" s="9">
        <f>Daten!N1682</f>
        <v>500</v>
      </c>
      <c r="W1682" s="9">
        <f>Daten!O1682</f>
        <v>500</v>
      </c>
      <c r="X1682" s="23">
        <f t="shared" si="651"/>
        <v>629508</v>
      </c>
      <c r="Y1682" s="9">
        <f t="shared" si="652"/>
        <v>641642.28966479038</v>
      </c>
      <c r="Z1682" s="21">
        <f t="shared" si="653"/>
        <v>-12134.289664790384</v>
      </c>
      <c r="AA1682" s="27">
        <f t="shared" si="654"/>
        <v>1213.4289664790383</v>
      </c>
      <c r="AB1682" s="32">
        <f t="shared" si="655"/>
        <v>6940.7948295635952</v>
      </c>
      <c r="AC1682" s="31">
        <f t="shared" si="656"/>
        <v>6940.7948295635952</v>
      </c>
      <c r="AG1682" s="26">
        <f t="shared" si="657"/>
        <v>20309.221353779227</v>
      </c>
      <c r="AH1682" s="26">
        <f t="shared" si="658"/>
        <v>1213.4289664790383</v>
      </c>
      <c r="AI1682" s="26">
        <f t="shared" si="659"/>
        <v>21522.650320258264</v>
      </c>
      <c r="AJ1682" s="26">
        <f t="shared" si="660"/>
        <v>1</v>
      </c>
      <c r="AK1682" s="26">
        <f t="shared" si="661"/>
        <v>21522.650320258264</v>
      </c>
      <c r="AL1682" s="26">
        <f t="shared" ca="1" si="662"/>
        <v>51811</v>
      </c>
      <c r="AM1682" s="26">
        <f t="shared" ca="1" si="663"/>
        <v>61</v>
      </c>
      <c r="AN1682" s="26">
        <f ca="1">IF(AM1682=0,0,COUNTIF($AM$19:AM1682,C1682*10+1))</f>
        <v>144</v>
      </c>
      <c r="AO1682" s="21">
        <f t="shared" ca="1" si="664"/>
        <v>0</v>
      </c>
      <c r="AP1682" s="33">
        <f t="shared" ca="1" si="665"/>
        <v>51811</v>
      </c>
      <c r="AR1682" s="111">
        <v>23419</v>
      </c>
      <c r="AS1682" s="26"/>
    </row>
    <row r="1683" spans="1:45" x14ac:dyDescent="0.2">
      <c r="A1683" s="15" t="str">
        <f>Daten!A1683</f>
        <v>62216</v>
      </c>
      <c r="B1683" s="8" t="str">
        <f>Daten!B1683</f>
        <v>Großsteinbach</v>
      </c>
      <c r="C1683" s="15">
        <f t="shared" ref="C1683:C1746" si="666">INT(A1683/10000)</f>
        <v>6</v>
      </c>
      <c r="D1683" s="10">
        <f>Daten!D1683</f>
        <v>0</v>
      </c>
      <c r="E1683" s="9">
        <f>Daten!E1683</f>
        <v>1268</v>
      </c>
      <c r="F1683" s="9">
        <f>Daten!F1683</f>
        <v>1266</v>
      </c>
      <c r="G1683" s="27">
        <f t="shared" ref="G1683:G1746" si="667">E1683-F1683</f>
        <v>2</v>
      </c>
      <c r="H1683" s="29">
        <f t="shared" ref="H1683:H1746" si="668">G1683/F1683</f>
        <v>1.5797788309636651E-3</v>
      </c>
      <c r="I1683" s="21">
        <f t="shared" ref="I1683:I1746" si="669">F1683*$I$6</f>
        <v>16.330392390916984</v>
      </c>
      <c r="J1683" s="21">
        <f t="shared" ref="J1683:J1746" si="670">G1683-I1683</f>
        <v>-14.330392390916984</v>
      </c>
      <c r="K1683" s="27">
        <f t="shared" ref="K1683:K1746" si="671">-J1683*$K$5</f>
        <v>7165.1961954584922</v>
      </c>
      <c r="L1683" s="16">
        <f>Daten!G1683</f>
        <v>176</v>
      </c>
      <c r="M1683" s="16">
        <f>Daten!H1683</f>
        <v>854</v>
      </c>
      <c r="N1683" s="16">
        <f>Daten!I1683</f>
        <v>238</v>
      </c>
      <c r="O1683" s="28">
        <f t="shared" ref="O1683:O1746" si="672">(L1683+N1683)/M1683</f>
        <v>0.48477751756440279</v>
      </c>
      <c r="P1683" s="16">
        <f t="shared" ref="P1683:P1746" si="673">M1683*$P$6</f>
        <v>472.27203534589813</v>
      </c>
      <c r="Q1683" s="21">
        <f t="shared" ref="Q1683:Q1746" si="674">L1683+N1683-P1683</f>
        <v>-58.272035345898132</v>
      </c>
      <c r="R1683" s="27">
        <f t="shared" ref="R1683:R1746" si="675">Q1683*$R$5</f>
        <v>-11654.407069179626</v>
      </c>
      <c r="S1683" s="9">
        <f>Daten!K1683</f>
        <v>13125</v>
      </c>
      <c r="T1683" s="9">
        <f>Daten!L1683</f>
        <v>81029</v>
      </c>
      <c r="U1683" s="9">
        <f>Daten!M1683</f>
        <v>98390</v>
      </c>
      <c r="V1683" s="9">
        <f>Daten!N1683</f>
        <v>500</v>
      </c>
      <c r="W1683" s="9">
        <f>Daten!O1683</f>
        <v>500</v>
      </c>
      <c r="X1683" s="23">
        <f t="shared" ref="X1683:X1746" si="676">S1683/V1683*500+T1683/W1683*500+U1683</f>
        <v>192544</v>
      </c>
      <c r="Y1683" s="9">
        <f t="shared" ref="Y1683:Y1746" si="677">E1683*$Y$6</f>
        <v>448512.91251100018</v>
      </c>
      <c r="Z1683" s="21">
        <f t="shared" ref="Z1683:Z1746" si="678">X1683-Y1683</f>
        <v>-255968.91251100018</v>
      </c>
      <c r="AA1683" s="27">
        <f t="shared" ref="AA1683:AA1746" si="679">-Z1683*$AA$5</f>
        <v>25596.89125110002</v>
      </c>
      <c r="AB1683" s="32">
        <f t="shared" ref="AB1683:AB1746" si="680">K1683+R1683+AA1683</f>
        <v>21107.680377378885</v>
      </c>
      <c r="AC1683" s="31">
        <f t="shared" ref="AC1683:AC1746" si="681">MAX(0,AB1683)</f>
        <v>21107.680377378885</v>
      </c>
      <c r="AG1683" s="26">
        <f t="shared" ref="AG1683:AG1746" si="682">IF(AB1683&gt;0,K1683,0)</f>
        <v>7165.1961954584922</v>
      </c>
      <c r="AH1683" s="26">
        <f t="shared" ref="AH1683:AH1746" si="683">IF(AB1683&gt;0,AA1683,0)</f>
        <v>25596.89125110002</v>
      </c>
      <c r="AI1683" s="26">
        <f t="shared" ref="AI1683:AI1746" si="684">AG1683+AH1683</f>
        <v>32762.087446558511</v>
      </c>
      <c r="AJ1683" s="26">
        <f t="shared" ref="AJ1683:AJ1746" si="685">IF(AND(V1683=500,W1683=500),1,0)</f>
        <v>1</v>
      </c>
      <c r="AK1683" s="26">
        <f t="shared" ref="AK1683:AK1746" si="686">IF(AND(AJ1683=1,AI1683&gt;=E1683*$AK$5),AI1683,0)</f>
        <v>32762.087446558511</v>
      </c>
      <c r="AL1683" s="26">
        <f t="shared" ref="AL1683:AL1746" ca="1" si="687">IF(OFFSET($AK$6,C1683,0)=0,0,ROUND(AK1683*OFFSET($AF$6,C1683,0)/OFFSET($AK$6,C1683,0),0))</f>
        <v>78867</v>
      </c>
      <c r="AM1683" s="26">
        <f t="shared" ref="AM1683:AM1746" ca="1" si="688">IF(AL1683&gt;0,C1683*10+1,0)</f>
        <v>61</v>
      </c>
      <c r="AN1683" s="26">
        <f ca="1">IF(AM1683=0,0,COUNTIF($AM$19:AM1683,C1683*10+1))</f>
        <v>145</v>
      </c>
      <c r="AO1683" s="21">
        <f t="shared" ref="AO1683:AO1746" ca="1" si="689">IF(AN1683=1,OFFSET($AF$6,C1683,0)-OFFSET($AL$6,C1683,0),0)</f>
        <v>0</v>
      </c>
      <c r="AP1683" s="33">
        <f t="shared" ref="AP1683:AP1746" ca="1" si="690">AL1683+AO1683</f>
        <v>78867</v>
      </c>
      <c r="AR1683" s="111">
        <v>35648</v>
      </c>
      <c r="AS1683" s="26"/>
    </row>
    <row r="1684" spans="1:45" x14ac:dyDescent="0.2">
      <c r="A1684" s="15" t="str">
        <f>Daten!A1684</f>
        <v>62219</v>
      </c>
      <c r="B1684" s="8" t="str">
        <f>Daten!B1684</f>
        <v>Hartberg</v>
      </c>
      <c r="C1684" s="15">
        <f t="shared" si="666"/>
        <v>6</v>
      </c>
      <c r="D1684" s="10">
        <f>Daten!D1684</f>
        <v>0</v>
      </c>
      <c r="E1684" s="9">
        <f>Daten!E1684</f>
        <v>6771</v>
      </c>
      <c r="F1684" s="9">
        <f>Daten!F1684</f>
        <v>6517</v>
      </c>
      <c r="G1684" s="27">
        <f t="shared" si="667"/>
        <v>254</v>
      </c>
      <c r="H1684" s="29">
        <f t="shared" si="668"/>
        <v>3.8974988491637254E-2</v>
      </c>
      <c r="I1684" s="21">
        <f t="shared" si="669"/>
        <v>84.064113121331744</v>
      </c>
      <c r="J1684" s="21">
        <f t="shared" si="670"/>
        <v>169.93588687866827</v>
      </c>
      <c r="K1684" s="27">
        <f t="shared" si="671"/>
        <v>-84967.943439334136</v>
      </c>
      <c r="L1684" s="16">
        <f>Daten!G1684</f>
        <v>943</v>
      </c>
      <c r="M1684" s="16">
        <f>Daten!H1684</f>
        <v>4323</v>
      </c>
      <c r="N1684" s="16">
        <f>Daten!I1684</f>
        <v>1505</v>
      </c>
      <c r="O1684" s="28">
        <f t="shared" si="672"/>
        <v>0.56627342123525326</v>
      </c>
      <c r="P1684" s="16">
        <f t="shared" si="673"/>
        <v>2390.6697995319878</v>
      </c>
      <c r="Q1684" s="21">
        <f t="shared" si="674"/>
        <v>57.330200468012208</v>
      </c>
      <c r="R1684" s="27">
        <f t="shared" si="675"/>
        <v>11466.040093602442</v>
      </c>
      <c r="S1684" s="9">
        <f>Daten!K1684</f>
        <v>12704</v>
      </c>
      <c r="T1684" s="9">
        <f>Daten!L1684</f>
        <v>828876</v>
      </c>
      <c r="U1684" s="9">
        <f>Daten!M1684</f>
        <v>3980909</v>
      </c>
      <c r="V1684" s="9">
        <f>Daten!N1684</f>
        <v>500</v>
      </c>
      <c r="W1684" s="9">
        <f>Daten!O1684</f>
        <v>500</v>
      </c>
      <c r="X1684" s="23">
        <f t="shared" si="676"/>
        <v>4822489</v>
      </c>
      <c r="Y1684" s="9">
        <f t="shared" si="677"/>
        <v>2395016.506791784</v>
      </c>
      <c r="Z1684" s="21">
        <f t="shared" si="678"/>
        <v>2427472.493208216</v>
      </c>
      <c r="AA1684" s="27">
        <f t="shared" si="679"/>
        <v>-242747.2493208216</v>
      </c>
      <c r="AB1684" s="32">
        <f t="shared" si="680"/>
        <v>-316249.15266655327</v>
      </c>
      <c r="AC1684" s="31">
        <f t="shared" si="681"/>
        <v>0</v>
      </c>
      <c r="AG1684" s="26">
        <f t="shared" si="682"/>
        <v>0</v>
      </c>
      <c r="AH1684" s="26">
        <f t="shared" si="683"/>
        <v>0</v>
      </c>
      <c r="AI1684" s="26">
        <f t="shared" si="684"/>
        <v>0</v>
      </c>
      <c r="AJ1684" s="26">
        <f t="shared" si="685"/>
        <v>1</v>
      </c>
      <c r="AK1684" s="26">
        <f t="shared" si="686"/>
        <v>0</v>
      </c>
      <c r="AL1684" s="26">
        <f t="shared" ca="1" si="687"/>
        <v>0</v>
      </c>
      <c r="AM1684" s="26">
        <f t="shared" ca="1" si="688"/>
        <v>0</v>
      </c>
      <c r="AN1684" s="26">
        <f ca="1">IF(AM1684=0,0,COUNTIF($AM$19:AM1684,C1684*10+1))</f>
        <v>0</v>
      </c>
      <c r="AO1684" s="21">
        <f t="shared" ca="1" si="689"/>
        <v>0</v>
      </c>
      <c r="AP1684" s="33">
        <f t="shared" ca="1" si="690"/>
        <v>0</v>
      </c>
      <c r="AR1684" s="111">
        <v>0</v>
      </c>
      <c r="AS1684" s="26"/>
    </row>
    <row r="1685" spans="1:45" x14ac:dyDescent="0.2">
      <c r="A1685" s="15" t="str">
        <f>Daten!A1685</f>
        <v>62220</v>
      </c>
      <c r="B1685" s="8" t="str">
        <f>Daten!B1685</f>
        <v>Hartberg Umgebung</v>
      </c>
      <c r="C1685" s="15">
        <f t="shared" si="666"/>
        <v>6</v>
      </c>
      <c r="D1685" s="10">
        <f>Daten!D1685</f>
        <v>0</v>
      </c>
      <c r="E1685" s="9">
        <f>Daten!E1685</f>
        <v>2179</v>
      </c>
      <c r="F1685" s="9">
        <f>Daten!F1685</f>
        <v>2228</v>
      </c>
      <c r="G1685" s="27">
        <f t="shared" si="667"/>
        <v>-49</v>
      </c>
      <c r="H1685" s="29">
        <f t="shared" si="668"/>
        <v>-2.1992818671454219E-2</v>
      </c>
      <c r="I1685" s="21">
        <f t="shared" si="669"/>
        <v>28.739426735357856</v>
      </c>
      <c r="J1685" s="21">
        <f t="shared" si="670"/>
        <v>-77.739426735357853</v>
      </c>
      <c r="K1685" s="27">
        <f t="shared" si="671"/>
        <v>38869.713367678924</v>
      </c>
      <c r="L1685" s="16">
        <f>Daten!G1685</f>
        <v>362</v>
      </c>
      <c r="M1685" s="16">
        <f>Daten!H1685</f>
        <v>1422</v>
      </c>
      <c r="N1685" s="16">
        <f>Daten!I1685</f>
        <v>395</v>
      </c>
      <c r="O1685" s="28">
        <f t="shared" si="672"/>
        <v>0.53234880450070321</v>
      </c>
      <c r="P1685" s="16">
        <f t="shared" si="673"/>
        <v>786.38270990850958</v>
      </c>
      <c r="Q1685" s="21">
        <f t="shared" si="674"/>
        <v>-29.382709908509582</v>
      </c>
      <c r="R1685" s="27">
        <f t="shared" si="675"/>
        <v>-5876.5419817019165</v>
      </c>
      <c r="S1685" s="9">
        <f>Daten!K1685</f>
        <v>17633</v>
      </c>
      <c r="T1685" s="9">
        <f>Daten!L1685</f>
        <v>147052</v>
      </c>
      <c r="U1685" s="9">
        <f>Daten!M1685</f>
        <v>633742</v>
      </c>
      <c r="V1685" s="9">
        <f>Daten!N1685</f>
        <v>500</v>
      </c>
      <c r="W1685" s="9">
        <f>Daten!O1685</f>
        <v>500</v>
      </c>
      <c r="X1685" s="23">
        <f t="shared" si="676"/>
        <v>798427</v>
      </c>
      <c r="Y1685" s="9">
        <f t="shared" si="677"/>
        <v>770748.92457529122</v>
      </c>
      <c r="Z1685" s="21">
        <f t="shared" si="678"/>
        <v>27678.075424708775</v>
      </c>
      <c r="AA1685" s="27">
        <f t="shared" si="679"/>
        <v>-2767.8075424708777</v>
      </c>
      <c r="AB1685" s="32">
        <f t="shared" si="680"/>
        <v>30225.363843506133</v>
      </c>
      <c r="AC1685" s="31">
        <f t="shared" si="681"/>
        <v>30225.363843506133</v>
      </c>
      <c r="AG1685" s="26">
        <f t="shared" si="682"/>
        <v>38869.713367678924</v>
      </c>
      <c r="AH1685" s="26">
        <f t="shared" si="683"/>
        <v>-2767.8075424708777</v>
      </c>
      <c r="AI1685" s="26">
        <f t="shared" si="684"/>
        <v>36101.905825208043</v>
      </c>
      <c r="AJ1685" s="26">
        <f t="shared" si="685"/>
        <v>1</v>
      </c>
      <c r="AK1685" s="26">
        <f t="shared" si="686"/>
        <v>36101.905825208043</v>
      </c>
      <c r="AL1685" s="26">
        <f t="shared" ca="1" si="687"/>
        <v>86907</v>
      </c>
      <c r="AM1685" s="26">
        <f t="shared" ca="1" si="688"/>
        <v>61</v>
      </c>
      <c r="AN1685" s="26">
        <f ca="1">IF(AM1685=0,0,COUNTIF($AM$19:AM1685,C1685*10+1))</f>
        <v>146</v>
      </c>
      <c r="AO1685" s="21">
        <f t="shared" ca="1" si="689"/>
        <v>0</v>
      </c>
      <c r="AP1685" s="33">
        <f t="shared" ca="1" si="690"/>
        <v>86907</v>
      </c>
      <c r="AR1685" s="111">
        <v>39282</v>
      </c>
      <c r="AS1685" s="26"/>
    </row>
    <row r="1686" spans="1:45" x14ac:dyDescent="0.2">
      <c r="A1686" s="15" t="str">
        <f>Daten!A1686</f>
        <v>62226</v>
      </c>
      <c r="B1686" s="8" t="str">
        <f>Daten!B1686</f>
        <v>Lafnitz</v>
      </c>
      <c r="C1686" s="15">
        <f t="shared" si="666"/>
        <v>6</v>
      </c>
      <c r="D1686" s="10">
        <f>Daten!D1686</f>
        <v>0</v>
      </c>
      <c r="E1686" s="9">
        <f>Daten!E1686</f>
        <v>1449</v>
      </c>
      <c r="F1686" s="9">
        <f>Daten!F1686</f>
        <v>1447</v>
      </c>
      <c r="G1686" s="27">
        <f t="shared" si="667"/>
        <v>2</v>
      </c>
      <c r="H1686" s="29">
        <f t="shared" si="668"/>
        <v>1.38217000691085E-3</v>
      </c>
      <c r="I1686" s="21">
        <f t="shared" si="669"/>
        <v>18.665148333062305</v>
      </c>
      <c r="J1686" s="21">
        <f t="shared" si="670"/>
        <v>-16.665148333062305</v>
      </c>
      <c r="K1686" s="27">
        <f t="shared" si="671"/>
        <v>8332.5741665311525</v>
      </c>
      <c r="L1686" s="16">
        <f>Daten!G1686</f>
        <v>193</v>
      </c>
      <c r="M1686" s="16">
        <f>Daten!H1686</f>
        <v>967</v>
      </c>
      <c r="N1686" s="16">
        <f>Daten!I1686</f>
        <v>289</v>
      </c>
      <c r="O1686" s="28">
        <f t="shared" si="672"/>
        <v>0.4984488107549121</v>
      </c>
      <c r="P1686" s="16">
        <f t="shared" si="673"/>
        <v>534.76236320782607</v>
      </c>
      <c r="Q1686" s="21">
        <f t="shared" si="674"/>
        <v>-52.76236320782607</v>
      </c>
      <c r="R1686" s="27">
        <f t="shared" si="675"/>
        <v>-10552.472641565215</v>
      </c>
      <c r="S1686" s="9">
        <f>Daten!K1686</f>
        <v>7274</v>
      </c>
      <c r="T1686" s="9">
        <f>Daten!L1686</f>
        <v>78436</v>
      </c>
      <c r="U1686" s="9">
        <f>Daten!M1686</f>
        <v>777499</v>
      </c>
      <c r="V1686" s="9">
        <f>Daten!N1686</f>
        <v>500</v>
      </c>
      <c r="W1686" s="9">
        <f>Daten!O1686</f>
        <v>500</v>
      </c>
      <c r="X1686" s="23">
        <f t="shared" si="676"/>
        <v>863209</v>
      </c>
      <c r="Y1686" s="9">
        <f t="shared" si="677"/>
        <v>512535.6547542896</v>
      </c>
      <c r="Z1686" s="21">
        <f t="shared" si="678"/>
        <v>350673.3452457104</v>
      </c>
      <c r="AA1686" s="27">
        <f t="shared" si="679"/>
        <v>-35067.334524571044</v>
      </c>
      <c r="AB1686" s="32">
        <f t="shared" si="680"/>
        <v>-37287.232999605105</v>
      </c>
      <c r="AC1686" s="31">
        <f t="shared" si="681"/>
        <v>0</v>
      </c>
      <c r="AG1686" s="26">
        <f t="shared" si="682"/>
        <v>0</v>
      </c>
      <c r="AH1686" s="26">
        <f t="shared" si="683"/>
        <v>0</v>
      </c>
      <c r="AI1686" s="26">
        <f t="shared" si="684"/>
        <v>0</v>
      </c>
      <c r="AJ1686" s="26">
        <f t="shared" si="685"/>
        <v>1</v>
      </c>
      <c r="AK1686" s="26">
        <f t="shared" si="686"/>
        <v>0</v>
      </c>
      <c r="AL1686" s="26">
        <f t="shared" ca="1" si="687"/>
        <v>0</v>
      </c>
      <c r="AM1686" s="26">
        <f t="shared" ca="1" si="688"/>
        <v>0</v>
      </c>
      <c r="AN1686" s="26">
        <f ca="1">IF(AM1686=0,0,COUNTIF($AM$19:AM1686,C1686*10+1))</f>
        <v>0</v>
      </c>
      <c r="AO1686" s="21">
        <f t="shared" ca="1" si="689"/>
        <v>0</v>
      </c>
      <c r="AP1686" s="33">
        <f t="shared" ca="1" si="690"/>
        <v>0</v>
      </c>
      <c r="AR1686" s="111">
        <v>0</v>
      </c>
      <c r="AS1686" s="26"/>
    </row>
    <row r="1687" spans="1:45" x14ac:dyDescent="0.2">
      <c r="A1687" s="15" t="str">
        <f>Daten!A1687</f>
        <v>62232</v>
      </c>
      <c r="B1687" s="8" t="str">
        <f>Daten!B1687</f>
        <v>Ottendorf an der Rittschein</v>
      </c>
      <c r="C1687" s="15">
        <f t="shared" si="666"/>
        <v>6</v>
      </c>
      <c r="D1687" s="10">
        <f>Daten!D1687</f>
        <v>0</v>
      </c>
      <c r="E1687" s="9">
        <f>Daten!E1687</f>
        <v>1541</v>
      </c>
      <c r="F1687" s="9">
        <f>Daten!F1687</f>
        <v>1553</v>
      </c>
      <c r="G1687" s="27">
        <f t="shared" si="667"/>
        <v>-12</v>
      </c>
      <c r="H1687" s="29">
        <f t="shared" si="668"/>
        <v>-7.7269800386349004E-3</v>
      </c>
      <c r="I1687" s="21">
        <f t="shared" si="669"/>
        <v>20.032463967688845</v>
      </c>
      <c r="J1687" s="21">
        <f t="shared" si="670"/>
        <v>-32.032463967688841</v>
      </c>
      <c r="K1687" s="27">
        <f t="shared" si="671"/>
        <v>16016.23198384442</v>
      </c>
      <c r="L1687" s="16">
        <f>Daten!G1687</f>
        <v>215</v>
      </c>
      <c r="M1687" s="16">
        <f>Daten!H1687</f>
        <v>1094</v>
      </c>
      <c r="N1687" s="16">
        <f>Daten!I1687</f>
        <v>232</v>
      </c>
      <c r="O1687" s="28">
        <f t="shared" si="672"/>
        <v>0.40859232175502741</v>
      </c>
      <c r="P1687" s="16">
        <f t="shared" si="673"/>
        <v>604.9948555836213</v>
      </c>
      <c r="Q1687" s="21">
        <f t="shared" si="674"/>
        <v>-157.9948555836213</v>
      </c>
      <c r="R1687" s="27">
        <f t="shared" si="675"/>
        <v>-31598.97111672426</v>
      </c>
      <c r="S1687" s="9">
        <f>Daten!K1687</f>
        <v>8292</v>
      </c>
      <c r="T1687" s="9">
        <f>Daten!L1687</f>
        <v>87116</v>
      </c>
      <c r="U1687" s="9">
        <f>Daten!M1687</f>
        <v>91735</v>
      </c>
      <c r="V1687" s="9">
        <f>Daten!N1687</f>
        <v>500</v>
      </c>
      <c r="W1687" s="9">
        <f>Daten!O1687</f>
        <v>500</v>
      </c>
      <c r="X1687" s="23">
        <f t="shared" si="676"/>
        <v>187143</v>
      </c>
      <c r="Y1687" s="9">
        <f t="shared" si="677"/>
        <v>545077.60108789534</v>
      </c>
      <c r="Z1687" s="21">
        <f t="shared" si="678"/>
        <v>-357934.60108789534</v>
      </c>
      <c r="AA1687" s="27">
        <f t="shared" si="679"/>
        <v>35793.460108789535</v>
      </c>
      <c r="AB1687" s="32">
        <f t="shared" si="680"/>
        <v>20210.720975909695</v>
      </c>
      <c r="AC1687" s="31">
        <f t="shared" si="681"/>
        <v>20210.720975909695</v>
      </c>
      <c r="AG1687" s="26">
        <f t="shared" si="682"/>
        <v>16016.23198384442</v>
      </c>
      <c r="AH1687" s="26">
        <f t="shared" si="683"/>
        <v>35793.460108789535</v>
      </c>
      <c r="AI1687" s="26">
        <f t="shared" si="684"/>
        <v>51809.692092633952</v>
      </c>
      <c r="AJ1687" s="26">
        <f t="shared" si="685"/>
        <v>1</v>
      </c>
      <c r="AK1687" s="26">
        <f t="shared" si="686"/>
        <v>51809.692092633952</v>
      </c>
      <c r="AL1687" s="26">
        <f t="shared" ca="1" si="687"/>
        <v>124720</v>
      </c>
      <c r="AM1687" s="26">
        <f t="shared" ca="1" si="688"/>
        <v>61</v>
      </c>
      <c r="AN1687" s="26">
        <f ca="1">IF(AM1687=0,0,COUNTIF($AM$19:AM1687,C1687*10+1))</f>
        <v>147</v>
      </c>
      <c r="AO1687" s="21">
        <f t="shared" ca="1" si="689"/>
        <v>0</v>
      </c>
      <c r="AP1687" s="33">
        <f t="shared" ca="1" si="690"/>
        <v>124720</v>
      </c>
      <c r="AR1687" s="111">
        <v>56373</v>
      </c>
      <c r="AS1687" s="26"/>
    </row>
    <row r="1688" spans="1:45" x14ac:dyDescent="0.2">
      <c r="A1688" s="15" t="str">
        <f>Daten!A1688</f>
        <v>62233</v>
      </c>
      <c r="B1688" s="8" t="str">
        <f>Daten!B1688</f>
        <v>Pinggau</v>
      </c>
      <c r="C1688" s="15">
        <f t="shared" si="666"/>
        <v>6</v>
      </c>
      <c r="D1688" s="10">
        <f>Daten!D1688</f>
        <v>0</v>
      </c>
      <c r="E1688" s="9">
        <f>Daten!E1688</f>
        <v>3150</v>
      </c>
      <c r="F1688" s="9">
        <f>Daten!F1688</f>
        <v>3218</v>
      </c>
      <c r="G1688" s="27">
        <f t="shared" si="667"/>
        <v>-68</v>
      </c>
      <c r="H1688" s="29">
        <f t="shared" si="668"/>
        <v>-2.113113735239279E-2</v>
      </c>
      <c r="I1688" s="21">
        <f t="shared" si="669"/>
        <v>41.509638794605735</v>
      </c>
      <c r="J1688" s="21">
        <f t="shared" si="670"/>
        <v>-109.50963879460573</v>
      </c>
      <c r="K1688" s="27">
        <f t="shared" si="671"/>
        <v>54754.819397302868</v>
      </c>
      <c r="L1688" s="16">
        <f>Daten!G1688</f>
        <v>501</v>
      </c>
      <c r="M1688" s="16">
        <f>Daten!H1688</f>
        <v>1999</v>
      </c>
      <c r="N1688" s="16">
        <f>Daten!I1688</f>
        <v>650</v>
      </c>
      <c r="O1688" s="28">
        <f t="shared" si="672"/>
        <v>0.57578789394697349</v>
      </c>
      <c r="P1688" s="16">
        <f t="shared" si="673"/>
        <v>1105.4704902300355</v>
      </c>
      <c r="Q1688" s="21">
        <f t="shared" si="674"/>
        <v>45.529509769964534</v>
      </c>
      <c r="R1688" s="27">
        <f t="shared" si="675"/>
        <v>9105.9019539929068</v>
      </c>
      <c r="S1688" s="9">
        <f>Daten!K1688</f>
        <v>24745</v>
      </c>
      <c r="T1688" s="9">
        <f>Daten!L1688</f>
        <v>210402</v>
      </c>
      <c r="U1688" s="9">
        <f>Daten!M1688</f>
        <v>769175</v>
      </c>
      <c r="V1688" s="9">
        <f>Daten!N1688</f>
        <v>500</v>
      </c>
      <c r="W1688" s="9">
        <f>Daten!O1688</f>
        <v>500</v>
      </c>
      <c r="X1688" s="23">
        <f t="shared" si="676"/>
        <v>1004322</v>
      </c>
      <c r="Y1688" s="9">
        <f t="shared" si="677"/>
        <v>1114207.945118021</v>
      </c>
      <c r="Z1688" s="21">
        <f t="shared" si="678"/>
        <v>-109885.94511802099</v>
      </c>
      <c r="AA1688" s="27">
        <f t="shared" si="679"/>
        <v>10988.594511802099</v>
      </c>
      <c r="AB1688" s="32">
        <f t="shared" si="680"/>
        <v>74849.315863097872</v>
      </c>
      <c r="AC1688" s="31">
        <f t="shared" si="681"/>
        <v>74849.315863097872</v>
      </c>
      <c r="AG1688" s="26">
        <f t="shared" si="682"/>
        <v>54754.819397302868</v>
      </c>
      <c r="AH1688" s="26">
        <f t="shared" si="683"/>
        <v>10988.594511802099</v>
      </c>
      <c r="AI1688" s="26">
        <f t="shared" si="684"/>
        <v>65743.413909104973</v>
      </c>
      <c r="AJ1688" s="26">
        <f t="shared" si="685"/>
        <v>1</v>
      </c>
      <c r="AK1688" s="26">
        <f t="shared" si="686"/>
        <v>65743.413909104973</v>
      </c>
      <c r="AL1688" s="26">
        <f t="shared" ca="1" si="687"/>
        <v>158262</v>
      </c>
      <c r="AM1688" s="26">
        <f t="shared" ca="1" si="688"/>
        <v>61</v>
      </c>
      <c r="AN1688" s="26">
        <f ca="1">IF(AM1688=0,0,COUNTIF($AM$19:AM1688,C1688*10+1))</f>
        <v>148</v>
      </c>
      <c r="AO1688" s="21">
        <f t="shared" ca="1" si="689"/>
        <v>0</v>
      </c>
      <c r="AP1688" s="33">
        <f t="shared" ca="1" si="690"/>
        <v>158262</v>
      </c>
      <c r="AR1688" s="111">
        <v>71534</v>
      </c>
      <c r="AS1688" s="26"/>
    </row>
    <row r="1689" spans="1:45" x14ac:dyDescent="0.2">
      <c r="A1689" s="15" t="str">
        <f>Daten!A1689</f>
        <v>62235</v>
      </c>
      <c r="B1689" s="8" t="str">
        <f>Daten!B1689</f>
        <v>Pöllauberg</v>
      </c>
      <c r="C1689" s="15">
        <f t="shared" si="666"/>
        <v>6</v>
      </c>
      <c r="D1689" s="10">
        <f>Daten!D1689</f>
        <v>0</v>
      </c>
      <c r="E1689" s="9">
        <f>Daten!E1689</f>
        <v>2042</v>
      </c>
      <c r="F1689" s="9">
        <f>Daten!F1689</f>
        <v>2094</v>
      </c>
      <c r="G1689" s="27">
        <f t="shared" si="667"/>
        <v>-52</v>
      </c>
      <c r="H1689" s="29">
        <f t="shared" si="668"/>
        <v>-2.4832855778414518E-2</v>
      </c>
      <c r="I1689" s="21">
        <f t="shared" si="669"/>
        <v>27.010933385924304</v>
      </c>
      <c r="J1689" s="21">
        <f t="shared" si="670"/>
        <v>-79.010933385924304</v>
      </c>
      <c r="K1689" s="27">
        <f t="shared" si="671"/>
        <v>39505.466692962153</v>
      </c>
      <c r="L1689" s="16">
        <f>Daten!G1689</f>
        <v>262</v>
      </c>
      <c r="M1689" s="16">
        <f>Daten!H1689</f>
        <v>1344</v>
      </c>
      <c r="N1689" s="16">
        <f>Daten!I1689</f>
        <v>436</v>
      </c>
      <c r="O1689" s="28">
        <f t="shared" si="672"/>
        <v>0.51934523809523814</v>
      </c>
      <c r="P1689" s="16">
        <f t="shared" si="673"/>
        <v>743.24779333124957</v>
      </c>
      <c r="Q1689" s="21">
        <f t="shared" si="674"/>
        <v>-45.247793331249568</v>
      </c>
      <c r="R1689" s="27">
        <f t="shared" si="675"/>
        <v>-9049.5586662499136</v>
      </c>
      <c r="S1689" s="9">
        <f>Daten!K1689</f>
        <v>9298</v>
      </c>
      <c r="T1689" s="9">
        <f>Daten!L1689</f>
        <v>93985</v>
      </c>
      <c r="U1689" s="9">
        <f>Daten!M1689</f>
        <v>172057</v>
      </c>
      <c r="V1689" s="9">
        <f>Daten!N1689</f>
        <v>500</v>
      </c>
      <c r="W1689" s="9">
        <f>Daten!O1689</f>
        <v>500</v>
      </c>
      <c r="X1689" s="23">
        <f t="shared" si="676"/>
        <v>275340</v>
      </c>
      <c r="Y1689" s="9">
        <f t="shared" si="677"/>
        <v>722289.72188285668</v>
      </c>
      <c r="Z1689" s="21">
        <f t="shared" si="678"/>
        <v>-446949.72188285668</v>
      </c>
      <c r="AA1689" s="27">
        <f t="shared" si="679"/>
        <v>44694.972188285668</v>
      </c>
      <c r="AB1689" s="32">
        <f t="shared" si="680"/>
        <v>75150.880214997916</v>
      </c>
      <c r="AC1689" s="31">
        <f t="shared" si="681"/>
        <v>75150.880214997916</v>
      </c>
      <c r="AG1689" s="26">
        <f t="shared" si="682"/>
        <v>39505.466692962153</v>
      </c>
      <c r="AH1689" s="26">
        <f t="shared" si="683"/>
        <v>44694.972188285668</v>
      </c>
      <c r="AI1689" s="26">
        <f t="shared" si="684"/>
        <v>84200.438881247828</v>
      </c>
      <c r="AJ1689" s="26">
        <f t="shared" si="685"/>
        <v>1</v>
      </c>
      <c r="AK1689" s="26">
        <f t="shared" si="686"/>
        <v>84200.438881247828</v>
      </c>
      <c r="AL1689" s="26">
        <f t="shared" ca="1" si="687"/>
        <v>202693</v>
      </c>
      <c r="AM1689" s="26">
        <f t="shared" ca="1" si="688"/>
        <v>61</v>
      </c>
      <c r="AN1689" s="26">
        <f ca="1">IF(AM1689=0,0,COUNTIF($AM$19:AM1689,C1689*10+1))</f>
        <v>149</v>
      </c>
      <c r="AO1689" s="21">
        <f t="shared" ca="1" si="689"/>
        <v>0</v>
      </c>
      <c r="AP1689" s="33">
        <f t="shared" ca="1" si="690"/>
        <v>202693</v>
      </c>
      <c r="AR1689" s="111">
        <v>91617</v>
      </c>
      <c r="AS1689" s="26"/>
    </row>
    <row r="1690" spans="1:45" x14ac:dyDescent="0.2">
      <c r="A1690" s="15" t="str">
        <f>Daten!A1690</f>
        <v>62242</v>
      </c>
      <c r="B1690" s="8" t="str">
        <f>Daten!B1690</f>
        <v>Sankt Jakob im Walde</v>
      </c>
      <c r="C1690" s="15">
        <f t="shared" si="666"/>
        <v>6</v>
      </c>
      <c r="D1690" s="10">
        <f>Daten!D1690</f>
        <v>0</v>
      </c>
      <c r="E1690" s="9">
        <f>Daten!E1690</f>
        <v>1047</v>
      </c>
      <c r="F1690" s="9">
        <f>Daten!F1690</f>
        <v>1050</v>
      </c>
      <c r="G1690" s="27">
        <f t="shared" si="667"/>
        <v>-3</v>
      </c>
      <c r="H1690" s="29">
        <f t="shared" si="668"/>
        <v>-2.8571428571428571E-3</v>
      </c>
      <c r="I1690" s="21">
        <f t="shared" si="669"/>
        <v>13.544164305262903</v>
      </c>
      <c r="J1690" s="21">
        <f t="shared" si="670"/>
        <v>-16.544164305262903</v>
      </c>
      <c r="K1690" s="27">
        <f t="shared" si="671"/>
        <v>8272.0821526314521</v>
      </c>
      <c r="L1690" s="16">
        <f>Daten!G1690</f>
        <v>153</v>
      </c>
      <c r="M1690" s="16">
        <f>Daten!H1690</f>
        <v>703</v>
      </c>
      <c r="N1690" s="16">
        <f>Daten!I1690</f>
        <v>191</v>
      </c>
      <c r="O1690" s="28">
        <f t="shared" si="672"/>
        <v>0.48933143669985774</v>
      </c>
      <c r="P1690" s="16">
        <f t="shared" si="673"/>
        <v>388.76726094633068</v>
      </c>
      <c r="Q1690" s="21">
        <f t="shared" si="674"/>
        <v>-44.76726094633068</v>
      </c>
      <c r="R1690" s="27">
        <f t="shared" si="675"/>
        <v>-8953.452189266136</v>
      </c>
      <c r="S1690" s="9">
        <f>Daten!K1690</f>
        <v>18173</v>
      </c>
      <c r="T1690" s="9">
        <f>Daten!L1690</f>
        <v>70840</v>
      </c>
      <c r="U1690" s="9">
        <f>Daten!M1690</f>
        <v>69302</v>
      </c>
      <c r="V1690" s="9">
        <f>Daten!N1690</f>
        <v>500</v>
      </c>
      <c r="W1690" s="9">
        <f>Daten!O1690</f>
        <v>500</v>
      </c>
      <c r="X1690" s="23">
        <f t="shared" si="676"/>
        <v>158315</v>
      </c>
      <c r="Y1690" s="9">
        <f t="shared" si="677"/>
        <v>370341.49794875173</v>
      </c>
      <c r="Z1690" s="21">
        <f t="shared" si="678"/>
        <v>-212026.49794875173</v>
      </c>
      <c r="AA1690" s="27">
        <f t="shared" si="679"/>
        <v>21202.649794875175</v>
      </c>
      <c r="AB1690" s="32">
        <f t="shared" si="680"/>
        <v>20521.279758240489</v>
      </c>
      <c r="AC1690" s="31">
        <f t="shared" si="681"/>
        <v>20521.279758240489</v>
      </c>
      <c r="AG1690" s="26">
        <f t="shared" si="682"/>
        <v>8272.0821526314521</v>
      </c>
      <c r="AH1690" s="26">
        <f t="shared" si="683"/>
        <v>21202.649794875175</v>
      </c>
      <c r="AI1690" s="26">
        <f t="shared" si="684"/>
        <v>29474.731947506625</v>
      </c>
      <c r="AJ1690" s="26">
        <f t="shared" si="685"/>
        <v>1</v>
      </c>
      <c r="AK1690" s="26">
        <f t="shared" si="686"/>
        <v>29474.731947506625</v>
      </c>
      <c r="AL1690" s="26">
        <f t="shared" ca="1" si="687"/>
        <v>70953</v>
      </c>
      <c r="AM1690" s="26">
        <f t="shared" ca="1" si="688"/>
        <v>61</v>
      </c>
      <c r="AN1690" s="26">
        <f ca="1">IF(AM1690=0,0,COUNTIF($AM$19:AM1690,C1690*10+1))</f>
        <v>150</v>
      </c>
      <c r="AO1690" s="21">
        <f t="shared" ca="1" si="689"/>
        <v>0</v>
      </c>
      <c r="AP1690" s="33">
        <f t="shared" ca="1" si="690"/>
        <v>70953</v>
      </c>
      <c r="AR1690" s="111">
        <v>32070</v>
      </c>
      <c r="AS1690" s="26"/>
    </row>
    <row r="1691" spans="1:45" x14ac:dyDescent="0.2">
      <c r="A1691" s="15" t="str">
        <f>Daten!A1691</f>
        <v>62244</v>
      </c>
      <c r="B1691" s="8" t="str">
        <f>Daten!B1691</f>
        <v>Sankt Johann in der Haide</v>
      </c>
      <c r="C1691" s="15">
        <f t="shared" si="666"/>
        <v>6</v>
      </c>
      <c r="D1691" s="10">
        <f>Daten!D1691</f>
        <v>0</v>
      </c>
      <c r="E1691" s="9">
        <f>Daten!E1691</f>
        <v>2189</v>
      </c>
      <c r="F1691" s="9">
        <f>Daten!F1691</f>
        <v>2122</v>
      </c>
      <c r="G1691" s="27">
        <f t="shared" si="667"/>
        <v>67</v>
      </c>
      <c r="H1691" s="29">
        <f t="shared" si="668"/>
        <v>3.157398680490104E-2</v>
      </c>
      <c r="I1691" s="21">
        <f t="shared" si="669"/>
        <v>27.372111100731313</v>
      </c>
      <c r="J1691" s="21">
        <f t="shared" si="670"/>
        <v>39.627888899268683</v>
      </c>
      <c r="K1691" s="27">
        <f t="shared" si="671"/>
        <v>-19813.944449634342</v>
      </c>
      <c r="L1691" s="16">
        <f>Daten!G1691</f>
        <v>295</v>
      </c>
      <c r="M1691" s="16">
        <f>Daten!H1691</f>
        <v>1470</v>
      </c>
      <c r="N1691" s="16">
        <f>Daten!I1691</f>
        <v>424</v>
      </c>
      <c r="O1691" s="28">
        <f t="shared" si="672"/>
        <v>0.4891156462585034</v>
      </c>
      <c r="P1691" s="16">
        <f t="shared" si="673"/>
        <v>812.92727395605414</v>
      </c>
      <c r="Q1691" s="21">
        <f t="shared" si="674"/>
        <v>-93.927273956054137</v>
      </c>
      <c r="R1691" s="27">
        <f t="shared" si="675"/>
        <v>-18785.454791210828</v>
      </c>
      <c r="S1691" s="9">
        <f>Daten!K1691</f>
        <v>14500</v>
      </c>
      <c r="T1691" s="9">
        <f>Daten!L1691</f>
        <v>161639</v>
      </c>
      <c r="U1691" s="9">
        <f>Daten!M1691</f>
        <v>715463</v>
      </c>
      <c r="V1691" s="9">
        <f>Daten!N1691</f>
        <v>500</v>
      </c>
      <c r="W1691" s="9">
        <f>Daten!O1691</f>
        <v>500</v>
      </c>
      <c r="X1691" s="23">
        <f t="shared" si="676"/>
        <v>891602</v>
      </c>
      <c r="Y1691" s="9">
        <f t="shared" si="677"/>
        <v>774286.09265503101</v>
      </c>
      <c r="Z1691" s="21">
        <f t="shared" si="678"/>
        <v>117315.90734496899</v>
      </c>
      <c r="AA1691" s="27">
        <f t="shared" si="679"/>
        <v>-11731.5907344969</v>
      </c>
      <c r="AB1691" s="32">
        <f t="shared" si="680"/>
        <v>-50330.989975342076</v>
      </c>
      <c r="AC1691" s="31">
        <f t="shared" si="681"/>
        <v>0</v>
      </c>
      <c r="AG1691" s="26">
        <f t="shared" si="682"/>
        <v>0</v>
      </c>
      <c r="AH1691" s="26">
        <f t="shared" si="683"/>
        <v>0</v>
      </c>
      <c r="AI1691" s="26">
        <f t="shared" si="684"/>
        <v>0</v>
      </c>
      <c r="AJ1691" s="26">
        <f t="shared" si="685"/>
        <v>1</v>
      </c>
      <c r="AK1691" s="26">
        <f t="shared" si="686"/>
        <v>0</v>
      </c>
      <c r="AL1691" s="26">
        <f t="shared" ca="1" si="687"/>
        <v>0</v>
      </c>
      <c r="AM1691" s="26">
        <f t="shared" ca="1" si="688"/>
        <v>0</v>
      </c>
      <c r="AN1691" s="26">
        <f ca="1">IF(AM1691=0,0,COUNTIF($AM$19:AM1691,C1691*10+1))</f>
        <v>0</v>
      </c>
      <c r="AO1691" s="21">
        <f t="shared" ca="1" si="689"/>
        <v>0</v>
      </c>
      <c r="AP1691" s="33">
        <f t="shared" ca="1" si="690"/>
        <v>0</v>
      </c>
      <c r="AR1691" s="111">
        <v>0</v>
      </c>
      <c r="AS1691" s="26"/>
    </row>
    <row r="1692" spans="1:45" x14ac:dyDescent="0.2">
      <c r="A1692" s="15" t="str">
        <f>Daten!A1692</f>
        <v>62245</v>
      </c>
      <c r="B1692" s="8" t="str">
        <f>Daten!B1692</f>
        <v>Sankt Lorenzen am Wechsel</v>
      </c>
      <c r="C1692" s="15">
        <f t="shared" si="666"/>
        <v>6</v>
      </c>
      <c r="D1692" s="10">
        <f>Daten!D1692</f>
        <v>0</v>
      </c>
      <c r="E1692" s="9">
        <f>Daten!E1692</f>
        <v>1458</v>
      </c>
      <c r="F1692" s="9">
        <f>Daten!F1692</f>
        <v>1512</v>
      </c>
      <c r="G1692" s="27">
        <f t="shared" si="667"/>
        <v>-54</v>
      </c>
      <c r="H1692" s="29">
        <f t="shared" si="668"/>
        <v>-3.5714285714285712E-2</v>
      </c>
      <c r="I1692" s="21">
        <f t="shared" si="669"/>
        <v>19.503596599578579</v>
      </c>
      <c r="J1692" s="21">
        <f t="shared" si="670"/>
        <v>-73.503596599578572</v>
      </c>
      <c r="K1692" s="27">
        <f t="shared" si="671"/>
        <v>36751.798299789283</v>
      </c>
      <c r="L1692" s="16">
        <f>Daten!G1692</f>
        <v>186</v>
      </c>
      <c r="M1692" s="16">
        <f>Daten!H1692</f>
        <v>952</v>
      </c>
      <c r="N1692" s="16">
        <f>Daten!I1692</f>
        <v>320</v>
      </c>
      <c r="O1692" s="28">
        <f t="shared" si="672"/>
        <v>0.53151260504201681</v>
      </c>
      <c r="P1692" s="16">
        <f t="shared" si="673"/>
        <v>526.4671869429684</v>
      </c>
      <c r="Q1692" s="21">
        <f t="shared" si="674"/>
        <v>-20.467186942968397</v>
      </c>
      <c r="R1692" s="27">
        <f t="shared" si="675"/>
        <v>-4093.4373885936793</v>
      </c>
      <c r="S1692" s="9">
        <f>Daten!K1692</f>
        <v>30626</v>
      </c>
      <c r="T1692" s="9">
        <f>Daten!L1692</f>
        <v>76323</v>
      </c>
      <c r="U1692" s="9">
        <f>Daten!M1692</f>
        <v>77086</v>
      </c>
      <c r="V1692" s="9">
        <f>Daten!N1692</f>
        <v>500</v>
      </c>
      <c r="W1692" s="9">
        <f>Daten!O1692</f>
        <v>500</v>
      </c>
      <c r="X1692" s="23">
        <f t="shared" si="676"/>
        <v>184035</v>
      </c>
      <c r="Y1692" s="9">
        <f t="shared" si="677"/>
        <v>515719.10602605535</v>
      </c>
      <c r="Z1692" s="21">
        <f t="shared" si="678"/>
        <v>-331684.10602605535</v>
      </c>
      <c r="AA1692" s="27">
        <f t="shared" si="679"/>
        <v>33168.410602605538</v>
      </c>
      <c r="AB1692" s="32">
        <f t="shared" si="680"/>
        <v>65826.771513801141</v>
      </c>
      <c r="AC1692" s="31">
        <f t="shared" si="681"/>
        <v>65826.771513801141</v>
      </c>
      <c r="AG1692" s="26">
        <f t="shared" si="682"/>
        <v>36751.798299789283</v>
      </c>
      <c r="AH1692" s="26">
        <f t="shared" si="683"/>
        <v>33168.410602605538</v>
      </c>
      <c r="AI1692" s="26">
        <f t="shared" si="684"/>
        <v>69920.208902394821</v>
      </c>
      <c r="AJ1692" s="26">
        <f t="shared" si="685"/>
        <v>1</v>
      </c>
      <c r="AK1692" s="26">
        <f t="shared" si="686"/>
        <v>69920.208902394821</v>
      </c>
      <c r="AL1692" s="26">
        <f t="shared" ca="1" si="687"/>
        <v>168316</v>
      </c>
      <c r="AM1692" s="26">
        <f t="shared" ca="1" si="688"/>
        <v>61</v>
      </c>
      <c r="AN1692" s="26">
        <f ca="1">IF(AM1692=0,0,COUNTIF($AM$19:AM1692,C1692*10+1))</f>
        <v>151</v>
      </c>
      <c r="AO1692" s="21">
        <f t="shared" ca="1" si="689"/>
        <v>0</v>
      </c>
      <c r="AP1692" s="33">
        <f t="shared" ca="1" si="690"/>
        <v>168316</v>
      </c>
      <c r="AR1692" s="111">
        <v>76078</v>
      </c>
      <c r="AS1692" s="26"/>
    </row>
    <row r="1693" spans="1:45" x14ac:dyDescent="0.2">
      <c r="A1693" s="15" t="str">
        <f>Daten!A1693</f>
        <v>62247</v>
      </c>
      <c r="B1693" s="8" t="str">
        <f>Daten!B1693</f>
        <v>Schäffern</v>
      </c>
      <c r="C1693" s="15">
        <f t="shared" si="666"/>
        <v>6</v>
      </c>
      <c r="D1693" s="10">
        <f>Daten!D1693</f>
        <v>0</v>
      </c>
      <c r="E1693" s="9">
        <f>Daten!E1693</f>
        <v>1349</v>
      </c>
      <c r="F1693" s="9">
        <f>Daten!F1693</f>
        <v>1433</v>
      </c>
      <c r="G1693" s="27">
        <f t="shared" si="667"/>
        <v>-84</v>
      </c>
      <c r="H1693" s="29">
        <f t="shared" si="668"/>
        <v>-5.861828332170272E-2</v>
      </c>
      <c r="I1693" s="21">
        <f t="shared" si="669"/>
        <v>18.484559475658799</v>
      </c>
      <c r="J1693" s="21">
        <f t="shared" si="670"/>
        <v>-102.4845594756588</v>
      </c>
      <c r="K1693" s="27">
        <f t="shared" si="671"/>
        <v>51242.279737829398</v>
      </c>
      <c r="L1693" s="16">
        <f>Daten!G1693</f>
        <v>219</v>
      </c>
      <c r="M1693" s="16">
        <f>Daten!H1693</f>
        <v>886</v>
      </c>
      <c r="N1693" s="16">
        <f>Daten!I1693</f>
        <v>244</v>
      </c>
      <c r="O1693" s="28">
        <f t="shared" si="672"/>
        <v>0.52257336343115124</v>
      </c>
      <c r="P1693" s="16">
        <f t="shared" si="673"/>
        <v>489.96841137759452</v>
      </c>
      <c r="Q1693" s="21">
        <f t="shared" si="674"/>
        <v>-26.968411377594521</v>
      </c>
      <c r="R1693" s="27">
        <f t="shared" si="675"/>
        <v>-5393.6822755189041</v>
      </c>
      <c r="S1693" s="9">
        <f>Daten!K1693</f>
        <v>16820</v>
      </c>
      <c r="T1693" s="9">
        <f>Daten!L1693</f>
        <v>65579</v>
      </c>
      <c r="U1693" s="9">
        <f>Daten!M1693</f>
        <v>78269</v>
      </c>
      <c r="V1693" s="9">
        <f>Daten!N1693</f>
        <v>500</v>
      </c>
      <c r="W1693" s="9">
        <f>Daten!O1693</f>
        <v>500</v>
      </c>
      <c r="X1693" s="23">
        <f t="shared" si="676"/>
        <v>160668</v>
      </c>
      <c r="Y1693" s="9">
        <f t="shared" si="677"/>
        <v>477163.97395689209</v>
      </c>
      <c r="Z1693" s="21">
        <f t="shared" si="678"/>
        <v>-316495.97395689209</v>
      </c>
      <c r="AA1693" s="27">
        <f t="shared" si="679"/>
        <v>31649.597395689212</v>
      </c>
      <c r="AB1693" s="32">
        <f t="shared" si="680"/>
        <v>77498.194857999712</v>
      </c>
      <c r="AC1693" s="31">
        <f t="shared" si="681"/>
        <v>77498.194857999712</v>
      </c>
      <c r="AG1693" s="26">
        <f t="shared" si="682"/>
        <v>51242.279737829398</v>
      </c>
      <c r="AH1693" s="26">
        <f t="shared" si="683"/>
        <v>31649.597395689212</v>
      </c>
      <c r="AI1693" s="26">
        <f t="shared" si="684"/>
        <v>82891.877133518603</v>
      </c>
      <c r="AJ1693" s="26">
        <f t="shared" si="685"/>
        <v>1</v>
      </c>
      <c r="AK1693" s="26">
        <f t="shared" si="686"/>
        <v>82891.877133518603</v>
      </c>
      <c r="AL1693" s="26">
        <f t="shared" ca="1" si="687"/>
        <v>199543</v>
      </c>
      <c r="AM1693" s="26">
        <f t="shared" ca="1" si="688"/>
        <v>61</v>
      </c>
      <c r="AN1693" s="26">
        <f ca="1">IF(AM1693=0,0,COUNTIF($AM$19:AM1693,C1693*10+1))</f>
        <v>152</v>
      </c>
      <c r="AO1693" s="21">
        <f t="shared" ca="1" si="689"/>
        <v>0</v>
      </c>
      <c r="AP1693" s="33">
        <f t="shared" ca="1" si="690"/>
        <v>199543</v>
      </c>
      <c r="AR1693" s="111">
        <v>90193</v>
      </c>
      <c r="AS1693" s="26"/>
    </row>
    <row r="1694" spans="1:45" x14ac:dyDescent="0.2">
      <c r="A1694" s="15" t="str">
        <f>Daten!A1694</f>
        <v>62252</v>
      </c>
      <c r="B1694" s="8" t="str">
        <f>Daten!B1694</f>
        <v>Söchau</v>
      </c>
      <c r="C1694" s="15">
        <f t="shared" si="666"/>
        <v>6</v>
      </c>
      <c r="D1694" s="10">
        <f>Daten!D1694</f>
        <v>0</v>
      </c>
      <c r="E1694" s="9">
        <f>Daten!E1694</f>
        <v>1460</v>
      </c>
      <c r="F1694" s="9">
        <f>Daten!F1694</f>
        <v>1419</v>
      </c>
      <c r="G1694" s="27">
        <f t="shared" si="667"/>
        <v>41</v>
      </c>
      <c r="H1694" s="29">
        <f t="shared" si="668"/>
        <v>2.8893587033121917E-2</v>
      </c>
      <c r="I1694" s="21">
        <f t="shared" si="669"/>
        <v>18.303970618255295</v>
      </c>
      <c r="J1694" s="21">
        <f t="shared" si="670"/>
        <v>22.696029381744705</v>
      </c>
      <c r="K1694" s="27">
        <f t="shared" si="671"/>
        <v>-11348.014690872353</v>
      </c>
      <c r="L1694" s="16">
        <f>Daten!G1694</f>
        <v>189</v>
      </c>
      <c r="M1694" s="16">
        <f>Daten!H1694</f>
        <v>901</v>
      </c>
      <c r="N1694" s="16">
        <f>Daten!I1694</f>
        <v>370</v>
      </c>
      <c r="O1694" s="28">
        <f t="shared" si="672"/>
        <v>0.62042175360710317</v>
      </c>
      <c r="P1694" s="16">
        <f t="shared" si="673"/>
        <v>498.26358764245225</v>
      </c>
      <c r="Q1694" s="21">
        <f t="shared" si="674"/>
        <v>60.736412357547749</v>
      </c>
      <c r="R1694" s="27">
        <f t="shared" si="675"/>
        <v>12147.28247150955</v>
      </c>
      <c r="S1694" s="9">
        <f>Daten!K1694</f>
        <v>7582</v>
      </c>
      <c r="T1694" s="9">
        <f>Daten!L1694</f>
        <v>83868</v>
      </c>
      <c r="U1694" s="9">
        <f>Daten!M1694</f>
        <v>120873</v>
      </c>
      <c r="V1694" s="9">
        <f>Daten!N1694</f>
        <v>500</v>
      </c>
      <c r="W1694" s="9">
        <f>Daten!O1694</f>
        <v>500</v>
      </c>
      <c r="X1694" s="23">
        <f t="shared" si="676"/>
        <v>212323</v>
      </c>
      <c r="Y1694" s="9">
        <f t="shared" si="677"/>
        <v>516426.53964200331</v>
      </c>
      <c r="Z1694" s="21">
        <f t="shared" si="678"/>
        <v>-304103.53964200331</v>
      </c>
      <c r="AA1694" s="27">
        <f t="shared" si="679"/>
        <v>30410.353964200331</v>
      </c>
      <c r="AB1694" s="32">
        <f t="shared" si="680"/>
        <v>31209.621744837528</v>
      </c>
      <c r="AC1694" s="31">
        <f t="shared" si="681"/>
        <v>31209.621744837528</v>
      </c>
      <c r="AG1694" s="26">
        <f t="shared" si="682"/>
        <v>-11348.014690872353</v>
      </c>
      <c r="AH1694" s="26">
        <f t="shared" si="683"/>
        <v>30410.353964200331</v>
      </c>
      <c r="AI1694" s="26">
        <f t="shared" si="684"/>
        <v>19062.339273327976</v>
      </c>
      <c r="AJ1694" s="26">
        <f t="shared" si="685"/>
        <v>1</v>
      </c>
      <c r="AK1694" s="26">
        <f t="shared" si="686"/>
        <v>19062.339273327976</v>
      </c>
      <c r="AL1694" s="26">
        <f t="shared" ca="1" si="687"/>
        <v>45888</v>
      </c>
      <c r="AM1694" s="26">
        <f t="shared" ca="1" si="688"/>
        <v>61</v>
      </c>
      <c r="AN1694" s="26">
        <f ca="1">IF(AM1694=0,0,COUNTIF($AM$19:AM1694,C1694*10+1))</f>
        <v>153</v>
      </c>
      <c r="AO1694" s="21">
        <f t="shared" ca="1" si="689"/>
        <v>0</v>
      </c>
      <c r="AP1694" s="33">
        <f t="shared" ca="1" si="690"/>
        <v>45888</v>
      </c>
      <c r="AR1694" s="111">
        <v>20741</v>
      </c>
      <c r="AS1694" s="26"/>
    </row>
    <row r="1695" spans="1:45" x14ac:dyDescent="0.2">
      <c r="A1695" s="15" t="str">
        <f>Daten!A1695</f>
        <v>62256</v>
      </c>
      <c r="B1695" s="8" t="str">
        <f>Daten!B1695</f>
        <v>Stubenberg</v>
      </c>
      <c r="C1695" s="15">
        <f t="shared" si="666"/>
        <v>6</v>
      </c>
      <c r="D1695" s="10">
        <f>Daten!D1695</f>
        <v>0</v>
      </c>
      <c r="E1695" s="9">
        <f>Daten!E1695</f>
        <v>2212</v>
      </c>
      <c r="F1695" s="9">
        <f>Daten!F1695</f>
        <v>2256</v>
      </c>
      <c r="G1695" s="27">
        <f t="shared" si="667"/>
        <v>-44</v>
      </c>
      <c r="H1695" s="29">
        <f t="shared" si="668"/>
        <v>-1.9503546099290781E-2</v>
      </c>
      <c r="I1695" s="21">
        <f t="shared" si="669"/>
        <v>29.100604450164866</v>
      </c>
      <c r="J1695" s="21">
        <f t="shared" si="670"/>
        <v>-73.100604450164866</v>
      </c>
      <c r="K1695" s="27">
        <f t="shared" si="671"/>
        <v>36550.302225082436</v>
      </c>
      <c r="L1695" s="16">
        <f>Daten!G1695</f>
        <v>288</v>
      </c>
      <c r="M1695" s="16">
        <f>Daten!H1695</f>
        <v>1409</v>
      </c>
      <c r="N1695" s="16">
        <f>Daten!I1695</f>
        <v>515</v>
      </c>
      <c r="O1695" s="28">
        <f t="shared" si="672"/>
        <v>0.56990773598296662</v>
      </c>
      <c r="P1695" s="16">
        <f t="shared" si="673"/>
        <v>779.19355714563289</v>
      </c>
      <c r="Q1695" s="21">
        <f t="shared" si="674"/>
        <v>23.806442854367106</v>
      </c>
      <c r="R1695" s="27">
        <f t="shared" si="675"/>
        <v>4761.2885708734211</v>
      </c>
      <c r="S1695" s="9">
        <f>Daten!K1695</f>
        <v>22743</v>
      </c>
      <c r="T1695" s="9">
        <f>Daten!L1695</f>
        <v>141173</v>
      </c>
      <c r="U1695" s="9">
        <f>Daten!M1695</f>
        <v>479186</v>
      </c>
      <c r="V1695" s="9">
        <f>Daten!N1695</f>
        <v>500</v>
      </c>
      <c r="W1695" s="9">
        <f>Daten!O1695</f>
        <v>500</v>
      </c>
      <c r="X1695" s="23">
        <f t="shared" si="676"/>
        <v>643102</v>
      </c>
      <c r="Y1695" s="9">
        <f t="shared" si="677"/>
        <v>782421.57923843246</v>
      </c>
      <c r="Z1695" s="21">
        <f t="shared" si="678"/>
        <v>-139319.57923843246</v>
      </c>
      <c r="AA1695" s="27">
        <f t="shared" si="679"/>
        <v>13931.957923843247</v>
      </c>
      <c r="AB1695" s="32">
        <f t="shared" si="680"/>
        <v>55243.548719799102</v>
      </c>
      <c r="AC1695" s="31">
        <f t="shared" si="681"/>
        <v>55243.548719799102</v>
      </c>
      <c r="AG1695" s="26">
        <f t="shared" si="682"/>
        <v>36550.302225082436</v>
      </c>
      <c r="AH1695" s="26">
        <f t="shared" si="683"/>
        <v>13931.957923843247</v>
      </c>
      <c r="AI1695" s="26">
        <f t="shared" si="684"/>
        <v>50482.260148925685</v>
      </c>
      <c r="AJ1695" s="26">
        <f t="shared" si="685"/>
        <v>1</v>
      </c>
      <c r="AK1695" s="26">
        <f t="shared" si="686"/>
        <v>50482.260148925685</v>
      </c>
      <c r="AL1695" s="26">
        <f t="shared" ca="1" si="687"/>
        <v>121524</v>
      </c>
      <c r="AM1695" s="26">
        <f t="shared" ca="1" si="688"/>
        <v>61</v>
      </c>
      <c r="AN1695" s="26">
        <f ca="1">IF(AM1695=0,0,COUNTIF($AM$19:AM1695,C1695*10+1))</f>
        <v>154</v>
      </c>
      <c r="AO1695" s="21">
        <f t="shared" ca="1" si="689"/>
        <v>0</v>
      </c>
      <c r="AP1695" s="33">
        <f t="shared" ca="1" si="690"/>
        <v>121524</v>
      </c>
      <c r="AR1695" s="111">
        <v>54929</v>
      </c>
      <c r="AS1695" s="26"/>
    </row>
    <row r="1696" spans="1:45" x14ac:dyDescent="0.2">
      <c r="A1696" s="15" t="str">
        <f>Daten!A1696</f>
        <v>62262</v>
      </c>
      <c r="B1696" s="8" t="str">
        <f>Daten!B1696</f>
        <v>Wenigzell</v>
      </c>
      <c r="C1696" s="15">
        <f t="shared" si="666"/>
        <v>6</v>
      </c>
      <c r="D1696" s="10">
        <f>Daten!D1696</f>
        <v>0</v>
      </c>
      <c r="E1696" s="9">
        <f>Daten!E1696</f>
        <v>1392</v>
      </c>
      <c r="F1696" s="9">
        <f>Daten!F1696</f>
        <v>1414</v>
      </c>
      <c r="G1696" s="27">
        <f t="shared" si="667"/>
        <v>-22</v>
      </c>
      <c r="H1696" s="29">
        <f t="shared" si="668"/>
        <v>-1.5558698727015558E-2</v>
      </c>
      <c r="I1696" s="21">
        <f t="shared" si="669"/>
        <v>18.239474597754043</v>
      </c>
      <c r="J1696" s="21">
        <f t="shared" si="670"/>
        <v>-40.23947459775404</v>
      </c>
      <c r="K1696" s="27">
        <f t="shared" si="671"/>
        <v>20119.737298877018</v>
      </c>
      <c r="L1696" s="16">
        <f>Daten!G1696</f>
        <v>201</v>
      </c>
      <c r="M1696" s="16">
        <f>Daten!H1696</f>
        <v>893</v>
      </c>
      <c r="N1696" s="16">
        <f>Daten!I1696</f>
        <v>298</v>
      </c>
      <c r="O1696" s="28">
        <f t="shared" si="672"/>
        <v>0.55879059350503923</v>
      </c>
      <c r="P1696" s="16">
        <f t="shared" si="673"/>
        <v>493.83949363452814</v>
      </c>
      <c r="Q1696" s="21">
        <f t="shared" si="674"/>
        <v>5.1605063654718606</v>
      </c>
      <c r="R1696" s="27">
        <f t="shared" si="675"/>
        <v>1032.1012730943721</v>
      </c>
      <c r="S1696" s="9">
        <f>Daten!K1696</f>
        <v>9628</v>
      </c>
      <c r="T1696" s="9">
        <f>Daten!L1696</f>
        <v>100172</v>
      </c>
      <c r="U1696" s="9">
        <f>Daten!M1696</f>
        <v>181720</v>
      </c>
      <c r="V1696" s="9">
        <f>Daten!N1696</f>
        <v>500</v>
      </c>
      <c r="W1696" s="9">
        <f>Daten!O1696</f>
        <v>500</v>
      </c>
      <c r="X1696" s="23">
        <f t="shared" si="676"/>
        <v>291520</v>
      </c>
      <c r="Y1696" s="9">
        <f t="shared" si="677"/>
        <v>492373.79669977305</v>
      </c>
      <c r="Z1696" s="21">
        <f t="shared" si="678"/>
        <v>-200853.79669977305</v>
      </c>
      <c r="AA1696" s="27">
        <f t="shared" si="679"/>
        <v>20085.379669977308</v>
      </c>
      <c r="AB1696" s="32">
        <f t="shared" si="680"/>
        <v>41237.2182419487</v>
      </c>
      <c r="AC1696" s="31">
        <f t="shared" si="681"/>
        <v>41237.2182419487</v>
      </c>
      <c r="AG1696" s="26">
        <f t="shared" si="682"/>
        <v>20119.737298877018</v>
      </c>
      <c r="AH1696" s="26">
        <f t="shared" si="683"/>
        <v>20085.379669977308</v>
      </c>
      <c r="AI1696" s="26">
        <f t="shared" si="684"/>
        <v>40205.11696885433</v>
      </c>
      <c r="AJ1696" s="26">
        <f t="shared" si="685"/>
        <v>1</v>
      </c>
      <c r="AK1696" s="26">
        <f t="shared" si="686"/>
        <v>40205.11696885433</v>
      </c>
      <c r="AL1696" s="26">
        <f t="shared" ca="1" si="687"/>
        <v>96784</v>
      </c>
      <c r="AM1696" s="26">
        <f t="shared" ca="1" si="688"/>
        <v>61</v>
      </c>
      <c r="AN1696" s="26">
        <f ca="1">IF(AM1696=0,0,COUNTIF($AM$19:AM1696,C1696*10+1))</f>
        <v>155</v>
      </c>
      <c r="AO1696" s="21">
        <f t="shared" ca="1" si="689"/>
        <v>0</v>
      </c>
      <c r="AP1696" s="33">
        <f t="shared" ca="1" si="690"/>
        <v>96784</v>
      </c>
      <c r="AR1696" s="111">
        <v>43746</v>
      </c>
      <c r="AS1696" s="26"/>
    </row>
    <row r="1697" spans="1:45" x14ac:dyDescent="0.2">
      <c r="A1697" s="15" t="str">
        <f>Daten!A1697</f>
        <v>62264</v>
      </c>
      <c r="B1697" s="8" t="str">
        <f>Daten!B1697</f>
        <v>Bad Waltersdorf</v>
      </c>
      <c r="C1697" s="15">
        <f t="shared" si="666"/>
        <v>6</v>
      </c>
      <c r="D1697" s="10">
        <f>Daten!D1697</f>
        <v>0</v>
      </c>
      <c r="E1697" s="9">
        <f>Daten!E1697</f>
        <v>3831</v>
      </c>
      <c r="F1697" s="9">
        <f>Daten!F1697</f>
        <v>3757</v>
      </c>
      <c r="G1697" s="27">
        <f t="shared" si="667"/>
        <v>74</v>
      </c>
      <c r="H1697" s="29">
        <f t="shared" si="668"/>
        <v>1.9696566409369176E-2</v>
      </c>
      <c r="I1697" s="21">
        <f t="shared" si="669"/>
        <v>48.462309804640689</v>
      </c>
      <c r="J1697" s="21">
        <f t="shared" si="670"/>
        <v>25.537690195359311</v>
      </c>
      <c r="K1697" s="27">
        <f t="shared" si="671"/>
        <v>-12768.845097679656</v>
      </c>
      <c r="L1697" s="16">
        <f>Daten!G1697</f>
        <v>542</v>
      </c>
      <c r="M1697" s="16">
        <f>Daten!H1697</f>
        <v>2579</v>
      </c>
      <c r="N1697" s="16">
        <f>Daten!I1697</f>
        <v>710</v>
      </c>
      <c r="O1697" s="28">
        <f t="shared" si="672"/>
        <v>0.48545948041876696</v>
      </c>
      <c r="P1697" s="16">
        <f t="shared" si="673"/>
        <v>1426.217305804533</v>
      </c>
      <c r="Q1697" s="21">
        <f t="shared" si="674"/>
        <v>-174.217305804533</v>
      </c>
      <c r="R1697" s="27">
        <f t="shared" si="675"/>
        <v>-34843.461160906598</v>
      </c>
      <c r="S1697" s="9">
        <f>Daten!K1697</f>
        <v>24560</v>
      </c>
      <c r="T1697" s="9">
        <f>Daten!L1697</f>
        <v>342033</v>
      </c>
      <c r="U1697" s="9">
        <f>Daten!M1697</f>
        <v>1200137</v>
      </c>
      <c r="V1697" s="9">
        <f>Daten!N1697</f>
        <v>500</v>
      </c>
      <c r="W1697" s="9">
        <f>Daten!O1697</f>
        <v>500</v>
      </c>
      <c r="X1697" s="23">
        <f t="shared" si="676"/>
        <v>1566730</v>
      </c>
      <c r="Y1697" s="9">
        <f t="shared" si="677"/>
        <v>1355089.0913482977</v>
      </c>
      <c r="Z1697" s="21">
        <f t="shared" si="678"/>
        <v>211640.90865170234</v>
      </c>
      <c r="AA1697" s="27">
        <f t="shared" si="679"/>
        <v>-21164.090865170234</v>
      </c>
      <c r="AB1697" s="32">
        <f t="shared" si="680"/>
        <v>-68776.397123756484</v>
      </c>
      <c r="AC1697" s="31">
        <f t="shared" si="681"/>
        <v>0</v>
      </c>
      <c r="AG1697" s="26">
        <f t="shared" si="682"/>
        <v>0</v>
      </c>
      <c r="AH1697" s="26">
        <f t="shared" si="683"/>
        <v>0</v>
      </c>
      <c r="AI1697" s="26">
        <f t="shared" si="684"/>
        <v>0</v>
      </c>
      <c r="AJ1697" s="26">
        <f t="shared" si="685"/>
        <v>1</v>
      </c>
      <c r="AK1697" s="26">
        <f t="shared" si="686"/>
        <v>0</v>
      </c>
      <c r="AL1697" s="26">
        <f t="shared" ca="1" si="687"/>
        <v>0</v>
      </c>
      <c r="AM1697" s="26">
        <f t="shared" ca="1" si="688"/>
        <v>0</v>
      </c>
      <c r="AN1697" s="26">
        <f ca="1">IF(AM1697=0,0,COUNTIF($AM$19:AM1697,C1697*10+1))</f>
        <v>0</v>
      </c>
      <c r="AO1697" s="21">
        <f t="shared" ca="1" si="689"/>
        <v>0</v>
      </c>
      <c r="AP1697" s="33">
        <f t="shared" ca="1" si="690"/>
        <v>0</v>
      </c>
      <c r="AR1697" s="111">
        <v>0</v>
      </c>
      <c r="AS1697" s="26"/>
    </row>
    <row r="1698" spans="1:45" x14ac:dyDescent="0.2">
      <c r="A1698" s="15" t="str">
        <f>Daten!A1698</f>
        <v>62265</v>
      </c>
      <c r="B1698" s="8" t="str">
        <f>Daten!B1698</f>
        <v>Dechantskirchen</v>
      </c>
      <c r="C1698" s="15">
        <f t="shared" si="666"/>
        <v>6</v>
      </c>
      <c r="D1698" s="10">
        <f>Daten!D1698</f>
        <v>0</v>
      </c>
      <c r="E1698" s="9">
        <f>Daten!E1698</f>
        <v>2018</v>
      </c>
      <c r="F1698" s="9">
        <f>Daten!F1698</f>
        <v>2037</v>
      </c>
      <c r="G1698" s="27">
        <f t="shared" si="667"/>
        <v>-19</v>
      </c>
      <c r="H1698" s="29">
        <f t="shared" si="668"/>
        <v>-9.3274423171330386E-3</v>
      </c>
      <c r="I1698" s="21">
        <f t="shared" si="669"/>
        <v>26.27567875221003</v>
      </c>
      <c r="J1698" s="21">
        <f t="shared" si="670"/>
        <v>-45.275678752210027</v>
      </c>
      <c r="K1698" s="27">
        <f t="shared" si="671"/>
        <v>22637.839376105014</v>
      </c>
      <c r="L1698" s="16">
        <f>Daten!G1698</f>
        <v>288</v>
      </c>
      <c r="M1698" s="16">
        <f>Daten!H1698</f>
        <v>1345</v>
      </c>
      <c r="N1698" s="16">
        <f>Daten!I1698</f>
        <v>385</v>
      </c>
      <c r="O1698" s="28">
        <f t="shared" si="672"/>
        <v>0.50037174721189592</v>
      </c>
      <c r="P1698" s="16">
        <f t="shared" si="673"/>
        <v>743.80080508224</v>
      </c>
      <c r="Q1698" s="21">
        <f t="shared" si="674"/>
        <v>-70.800805082240004</v>
      </c>
      <c r="R1698" s="27">
        <f t="shared" si="675"/>
        <v>-14160.161016448001</v>
      </c>
      <c r="S1698" s="9">
        <f>Daten!K1698</f>
        <v>14262</v>
      </c>
      <c r="T1698" s="9">
        <f>Daten!L1698</f>
        <v>108335</v>
      </c>
      <c r="U1698" s="9">
        <f>Daten!M1698</f>
        <v>144734</v>
      </c>
      <c r="V1698" s="9">
        <f>Daten!N1698</f>
        <v>500</v>
      </c>
      <c r="W1698" s="9">
        <f>Daten!O1698</f>
        <v>500</v>
      </c>
      <c r="X1698" s="23">
        <f t="shared" si="676"/>
        <v>267331</v>
      </c>
      <c r="Y1698" s="9">
        <f t="shared" si="677"/>
        <v>713800.51849148131</v>
      </c>
      <c r="Z1698" s="21">
        <f t="shared" si="678"/>
        <v>-446469.51849148131</v>
      </c>
      <c r="AA1698" s="27">
        <f t="shared" si="679"/>
        <v>44646.951849148136</v>
      </c>
      <c r="AB1698" s="32">
        <f t="shared" si="680"/>
        <v>53124.630208805145</v>
      </c>
      <c r="AC1698" s="31">
        <f t="shared" si="681"/>
        <v>53124.630208805145</v>
      </c>
      <c r="AG1698" s="26">
        <f t="shared" si="682"/>
        <v>22637.839376105014</v>
      </c>
      <c r="AH1698" s="26">
        <f t="shared" si="683"/>
        <v>44646.951849148136</v>
      </c>
      <c r="AI1698" s="26">
        <f t="shared" si="684"/>
        <v>67284.791225253153</v>
      </c>
      <c r="AJ1698" s="26">
        <f t="shared" si="685"/>
        <v>1</v>
      </c>
      <c r="AK1698" s="26">
        <f t="shared" si="686"/>
        <v>67284.791225253153</v>
      </c>
      <c r="AL1698" s="26">
        <f t="shared" ca="1" si="687"/>
        <v>161972</v>
      </c>
      <c r="AM1698" s="26">
        <f t="shared" ca="1" si="688"/>
        <v>61</v>
      </c>
      <c r="AN1698" s="26">
        <f ca="1">IF(AM1698=0,0,COUNTIF($AM$19:AM1698,C1698*10+1))</f>
        <v>156</v>
      </c>
      <c r="AO1698" s="21">
        <f t="shared" ca="1" si="689"/>
        <v>0</v>
      </c>
      <c r="AP1698" s="33">
        <f t="shared" ca="1" si="690"/>
        <v>161972</v>
      </c>
      <c r="AR1698" s="111">
        <v>73211</v>
      </c>
      <c r="AS1698" s="26"/>
    </row>
    <row r="1699" spans="1:45" x14ac:dyDescent="0.2">
      <c r="A1699" s="15" t="str">
        <f>Daten!A1699</f>
        <v>62266</v>
      </c>
      <c r="B1699" s="8" t="str">
        <f>Daten!B1699</f>
        <v>Feistritztal</v>
      </c>
      <c r="C1699" s="15">
        <f t="shared" si="666"/>
        <v>6</v>
      </c>
      <c r="D1699" s="10">
        <f>Daten!D1699</f>
        <v>0</v>
      </c>
      <c r="E1699" s="9">
        <f>Daten!E1699</f>
        <v>2405</v>
      </c>
      <c r="F1699" s="9">
        <f>Daten!F1699</f>
        <v>2437</v>
      </c>
      <c r="G1699" s="27">
        <f t="shared" si="667"/>
        <v>-32</v>
      </c>
      <c r="H1699" s="29">
        <f t="shared" si="668"/>
        <v>-1.3130898645876077E-2</v>
      </c>
      <c r="I1699" s="21">
        <f t="shared" si="669"/>
        <v>31.435360392310184</v>
      </c>
      <c r="J1699" s="21">
        <f t="shared" si="670"/>
        <v>-63.435360392310187</v>
      </c>
      <c r="K1699" s="27">
        <f t="shared" si="671"/>
        <v>31717.680196155092</v>
      </c>
      <c r="L1699" s="16">
        <f>Daten!G1699</f>
        <v>335</v>
      </c>
      <c r="M1699" s="16">
        <f>Daten!H1699</f>
        <v>1599</v>
      </c>
      <c r="N1699" s="16">
        <f>Daten!I1699</f>
        <v>471</v>
      </c>
      <c r="O1699" s="28">
        <f t="shared" si="672"/>
        <v>0.50406504065040647</v>
      </c>
      <c r="P1699" s="16">
        <f t="shared" si="673"/>
        <v>884.26578983383035</v>
      </c>
      <c r="Q1699" s="21">
        <f t="shared" si="674"/>
        <v>-78.265789833830354</v>
      </c>
      <c r="R1699" s="27">
        <f t="shared" si="675"/>
        <v>-15653.15796676607</v>
      </c>
      <c r="S1699" s="9">
        <f>Daten!K1699</f>
        <v>16536</v>
      </c>
      <c r="T1699" s="9">
        <f>Daten!L1699</f>
        <v>120453</v>
      </c>
      <c r="U1699" s="9">
        <f>Daten!M1699</f>
        <v>353448</v>
      </c>
      <c r="V1699" s="9">
        <f>Daten!N1699</f>
        <v>500</v>
      </c>
      <c r="W1699" s="9">
        <f>Daten!O1699</f>
        <v>500</v>
      </c>
      <c r="X1699" s="23">
        <f t="shared" si="676"/>
        <v>490437</v>
      </c>
      <c r="Y1699" s="9">
        <f t="shared" si="677"/>
        <v>850688.92317740957</v>
      </c>
      <c r="Z1699" s="21">
        <f t="shared" si="678"/>
        <v>-360251.92317740957</v>
      </c>
      <c r="AA1699" s="27">
        <f t="shared" si="679"/>
        <v>36025.192317740955</v>
      </c>
      <c r="AB1699" s="32">
        <f t="shared" si="680"/>
        <v>52089.714547129974</v>
      </c>
      <c r="AC1699" s="31">
        <f t="shared" si="681"/>
        <v>52089.714547129974</v>
      </c>
      <c r="AG1699" s="26">
        <f t="shared" si="682"/>
        <v>31717.680196155092</v>
      </c>
      <c r="AH1699" s="26">
        <f t="shared" si="683"/>
        <v>36025.192317740955</v>
      </c>
      <c r="AI1699" s="26">
        <f t="shared" si="684"/>
        <v>67742.872513896044</v>
      </c>
      <c r="AJ1699" s="26">
        <f t="shared" si="685"/>
        <v>1</v>
      </c>
      <c r="AK1699" s="26">
        <f t="shared" si="686"/>
        <v>67742.872513896044</v>
      </c>
      <c r="AL1699" s="26">
        <f t="shared" ca="1" si="687"/>
        <v>163075</v>
      </c>
      <c r="AM1699" s="26">
        <f t="shared" ca="1" si="688"/>
        <v>61</v>
      </c>
      <c r="AN1699" s="26">
        <f ca="1">IF(AM1699=0,0,COUNTIF($AM$19:AM1699,C1699*10+1))</f>
        <v>157</v>
      </c>
      <c r="AO1699" s="21">
        <f t="shared" ca="1" si="689"/>
        <v>0</v>
      </c>
      <c r="AP1699" s="33">
        <f t="shared" ca="1" si="690"/>
        <v>163075</v>
      </c>
      <c r="AR1699" s="111">
        <v>73710</v>
      </c>
      <c r="AS1699" s="26"/>
    </row>
    <row r="1700" spans="1:45" x14ac:dyDescent="0.2">
      <c r="A1700" s="15" t="str">
        <f>Daten!A1700</f>
        <v>62267</v>
      </c>
      <c r="B1700" s="8" t="str">
        <f>Daten!B1700</f>
        <v>Fürstenfeld</v>
      </c>
      <c r="C1700" s="15">
        <f t="shared" si="666"/>
        <v>6</v>
      </c>
      <c r="D1700" s="10">
        <f>Daten!D1700</f>
        <v>0</v>
      </c>
      <c r="E1700" s="9">
        <f>Daten!E1700</f>
        <v>8653</v>
      </c>
      <c r="F1700" s="9">
        <f>Daten!F1700</f>
        <v>8435</v>
      </c>
      <c r="G1700" s="27">
        <f t="shared" si="667"/>
        <v>218</v>
      </c>
      <c r="H1700" s="29">
        <f t="shared" si="668"/>
        <v>2.5844694724362773E-2</v>
      </c>
      <c r="I1700" s="21">
        <f t="shared" si="669"/>
        <v>108.80478658561198</v>
      </c>
      <c r="J1700" s="21">
        <f t="shared" si="670"/>
        <v>109.19521341438802</v>
      </c>
      <c r="K1700" s="27">
        <f t="shared" si="671"/>
        <v>-54597.606707194012</v>
      </c>
      <c r="L1700" s="16">
        <f>Daten!G1700</f>
        <v>1073</v>
      </c>
      <c r="M1700" s="16">
        <f>Daten!H1700</f>
        <v>5568</v>
      </c>
      <c r="N1700" s="16">
        <f>Daten!I1700</f>
        <v>2012</v>
      </c>
      <c r="O1700" s="28">
        <f t="shared" si="672"/>
        <v>0.55405890804597702</v>
      </c>
      <c r="P1700" s="16">
        <f t="shared" si="673"/>
        <v>3079.1694295151765</v>
      </c>
      <c r="Q1700" s="21">
        <f t="shared" si="674"/>
        <v>5.8305704848235109</v>
      </c>
      <c r="R1700" s="27">
        <f t="shared" si="675"/>
        <v>1166.1140969647022</v>
      </c>
      <c r="S1700" s="9">
        <f>Daten!K1700</f>
        <v>21421</v>
      </c>
      <c r="T1700" s="9">
        <f>Daten!L1700</f>
        <v>771660</v>
      </c>
      <c r="U1700" s="9">
        <f>Daten!M1700</f>
        <v>3663183</v>
      </c>
      <c r="V1700" s="9">
        <f>Daten!N1700</f>
        <v>500</v>
      </c>
      <c r="W1700" s="9">
        <f>Daten!O1700</f>
        <v>500</v>
      </c>
      <c r="X1700" s="23">
        <f t="shared" si="676"/>
        <v>4456264</v>
      </c>
      <c r="Y1700" s="9">
        <f t="shared" si="677"/>
        <v>3060711.5393988048</v>
      </c>
      <c r="Z1700" s="21">
        <f t="shared" si="678"/>
        <v>1395552.4606011952</v>
      </c>
      <c r="AA1700" s="27">
        <f t="shared" si="679"/>
        <v>-139555.24606011953</v>
      </c>
      <c r="AB1700" s="32">
        <f t="shared" si="680"/>
        <v>-192986.73867034883</v>
      </c>
      <c r="AC1700" s="31">
        <f t="shared" si="681"/>
        <v>0</v>
      </c>
      <c r="AG1700" s="26">
        <f t="shared" si="682"/>
        <v>0</v>
      </c>
      <c r="AH1700" s="26">
        <f t="shared" si="683"/>
        <v>0</v>
      </c>
      <c r="AI1700" s="26">
        <f t="shared" si="684"/>
        <v>0</v>
      </c>
      <c r="AJ1700" s="26">
        <f t="shared" si="685"/>
        <v>1</v>
      </c>
      <c r="AK1700" s="26">
        <f t="shared" si="686"/>
        <v>0</v>
      </c>
      <c r="AL1700" s="26">
        <f t="shared" ca="1" si="687"/>
        <v>0</v>
      </c>
      <c r="AM1700" s="26">
        <f t="shared" ca="1" si="688"/>
        <v>0</v>
      </c>
      <c r="AN1700" s="26">
        <f ca="1">IF(AM1700=0,0,COUNTIF($AM$19:AM1700,C1700*10+1))</f>
        <v>0</v>
      </c>
      <c r="AO1700" s="21">
        <f t="shared" ca="1" si="689"/>
        <v>0</v>
      </c>
      <c r="AP1700" s="33">
        <f t="shared" ca="1" si="690"/>
        <v>0</v>
      </c>
      <c r="AR1700" s="111">
        <v>0</v>
      </c>
      <c r="AS1700" s="26"/>
    </row>
    <row r="1701" spans="1:45" x14ac:dyDescent="0.2">
      <c r="A1701" s="15" t="str">
        <f>Daten!A1701</f>
        <v>62268</v>
      </c>
      <c r="B1701" s="8" t="str">
        <f>Daten!B1701</f>
        <v>Grafendorf bei Hartberg</v>
      </c>
      <c r="C1701" s="15">
        <f t="shared" si="666"/>
        <v>6</v>
      </c>
      <c r="D1701" s="10">
        <f>Daten!D1701</f>
        <v>0</v>
      </c>
      <c r="E1701" s="9">
        <f>Daten!E1701</f>
        <v>3145</v>
      </c>
      <c r="F1701" s="9">
        <f>Daten!F1701</f>
        <v>3116</v>
      </c>
      <c r="G1701" s="27">
        <f t="shared" si="667"/>
        <v>29</v>
      </c>
      <c r="H1701" s="29">
        <f t="shared" si="668"/>
        <v>9.3068035943517334E-3</v>
      </c>
      <c r="I1701" s="21">
        <f t="shared" si="669"/>
        <v>40.193919976380194</v>
      </c>
      <c r="J1701" s="21">
        <f t="shared" si="670"/>
        <v>-11.193919976380194</v>
      </c>
      <c r="K1701" s="27">
        <f t="shared" si="671"/>
        <v>5596.9599881900967</v>
      </c>
      <c r="L1701" s="16">
        <f>Daten!G1701</f>
        <v>474</v>
      </c>
      <c r="M1701" s="16">
        <f>Daten!H1701</f>
        <v>2070</v>
      </c>
      <c r="N1701" s="16">
        <f>Daten!I1701</f>
        <v>601</v>
      </c>
      <c r="O1701" s="28">
        <f t="shared" si="672"/>
        <v>0.51932367149758452</v>
      </c>
      <c r="P1701" s="16">
        <f t="shared" si="673"/>
        <v>1144.7343245503619</v>
      </c>
      <c r="Q1701" s="21">
        <f t="shared" si="674"/>
        <v>-69.734324550361862</v>
      </c>
      <c r="R1701" s="27">
        <f t="shared" si="675"/>
        <v>-13946.864910072372</v>
      </c>
      <c r="S1701" s="9">
        <f>Daten!K1701</f>
        <v>27641</v>
      </c>
      <c r="T1701" s="9">
        <f>Daten!L1701</f>
        <v>186833</v>
      </c>
      <c r="U1701" s="9">
        <f>Daten!M1701</f>
        <v>791584</v>
      </c>
      <c r="V1701" s="9">
        <f>Daten!N1701</f>
        <v>500</v>
      </c>
      <c r="W1701" s="9">
        <f>Daten!O1701</f>
        <v>500</v>
      </c>
      <c r="X1701" s="23">
        <f t="shared" si="676"/>
        <v>1006058</v>
      </c>
      <c r="Y1701" s="9">
        <f t="shared" si="677"/>
        <v>1112439.361078151</v>
      </c>
      <c r="Z1701" s="21">
        <f t="shared" si="678"/>
        <v>-106381.36107815104</v>
      </c>
      <c r="AA1701" s="27">
        <f t="shared" si="679"/>
        <v>10638.136107815104</v>
      </c>
      <c r="AB1701" s="32">
        <f t="shared" si="680"/>
        <v>2288.2311859328274</v>
      </c>
      <c r="AC1701" s="31">
        <f t="shared" si="681"/>
        <v>2288.2311859328274</v>
      </c>
      <c r="AG1701" s="26">
        <f t="shared" si="682"/>
        <v>5596.9599881900967</v>
      </c>
      <c r="AH1701" s="26">
        <f t="shared" si="683"/>
        <v>10638.136107815104</v>
      </c>
      <c r="AI1701" s="26">
        <f t="shared" si="684"/>
        <v>16235.0960960052</v>
      </c>
      <c r="AJ1701" s="26">
        <f t="shared" si="685"/>
        <v>1</v>
      </c>
      <c r="AK1701" s="26">
        <f t="shared" si="686"/>
        <v>16235.0960960052</v>
      </c>
      <c r="AL1701" s="26">
        <f t="shared" ca="1" si="687"/>
        <v>39082</v>
      </c>
      <c r="AM1701" s="26">
        <f t="shared" ca="1" si="688"/>
        <v>61</v>
      </c>
      <c r="AN1701" s="26">
        <f ca="1">IF(AM1701=0,0,COUNTIF($AM$19:AM1701,C1701*10+1))</f>
        <v>158</v>
      </c>
      <c r="AO1701" s="21">
        <f t="shared" ca="1" si="689"/>
        <v>0</v>
      </c>
      <c r="AP1701" s="33">
        <f t="shared" ca="1" si="690"/>
        <v>39082</v>
      </c>
      <c r="AR1701" s="111">
        <v>17665</v>
      </c>
      <c r="AS1701" s="26"/>
    </row>
    <row r="1702" spans="1:45" x14ac:dyDescent="0.2">
      <c r="A1702" s="15" t="str">
        <f>Daten!A1702</f>
        <v>62269</v>
      </c>
      <c r="B1702" s="8" t="str">
        <f>Daten!B1702</f>
        <v>Großwilfersdorf</v>
      </c>
      <c r="C1702" s="15">
        <f t="shared" si="666"/>
        <v>6</v>
      </c>
      <c r="D1702" s="10">
        <f>Daten!D1702</f>
        <v>0</v>
      </c>
      <c r="E1702" s="9">
        <f>Daten!E1702</f>
        <v>2071</v>
      </c>
      <c r="F1702" s="9">
        <f>Daten!F1702</f>
        <v>2095</v>
      </c>
      <c r="G1702" s="27">
        <f t="shared" si="667"/>
        <v>-24</v>
      </c>
      <c r="H1702" s="29">
        <f t="shared" si="668"/>
        <v>-1.1455847255369928E-2</v>
      </c>
      <c r="I1702" s="21">
        <f t="shared" si="669"/>
        <v>27.023832590024554</v>
      </c>
      <c r="J1702" s="21">
        <f t="shared" si="670"/>
        <v>-51.023832590024554</v>
      </c>
      <c r="K1702" s="27">
        <f t="shared" si="671"/>
        <v>25511.916295012277</v>
      </c>
      <c r="L1702" s="16">
        <f>Daten!G1702</f>
        <v>275</v>
      </c>
      <c r="M1702" s="16">
        <f>Daten!H1702</f>
        <v>1391</v>
      </c>
      <c r="N1702" s="16">
        <f>Daten!I1702</f>
        <v>405</v>
      </c>
      <c r="O1702" s="28">
        <f t="shared" si="672"/>
        <v>0.48885693745506831</v>
      </c>
      <c r="P1702" s="16">
        <f t="shared" si="673"/>
        <v>769.23934562780357</v>
      </c>
      <c r="Q1702" s="21">
        <f t="shared" si="674"/>
        <v>-89.239345627803573</v>
      </c>
      <c r="R1702" s="27">
        <f t="shared" si="675"/>
        <v>-17847.869125560715</v>
      </c>
      <c r="S1702" s="9">
        <f>Daten!K1702</f>
        <v>24474</v>
      </c>
      <c r="T1702" s="9">
        <f>Daten!L1702</f>
        <v>172767</v>
      </c>
      <c r="U1702" s="9">
        <f>Daten!M1702</f>
        <v>944259</v>
      </c>
      <c r="V1702" s="9">
        <f>Daten!N1702</f>
        <v>500</v>
      </c>
      <c r="W1702" s="9">
        <f>Daten!O1702</f>
        <v>500</v>
      </c>
      <c r="X1702" s="23">
        <f t="shared" si="676"/>
        <v>1141500</v>
      </c>
      <c r="Y1702" s="9">
        <f t="shared" si="677"/>
        <v>732547.509314102</v>
      </c>
      <c r="Z1702" s="21">
        <f t="shared" si="678"/>
        <v>408952.490685898</v>
      </c>
      <c r="AA1702" s="27">
        <f t="shared" si="679"/>
        <v>-40895.249068589801</v>
      </c>
      <c r="AB1702" s="32">
        <f t="shared" si="680"/>
        <v>-33231.201899138236</v>
      </c>
      <c r="AC1702" s="31">
        <f t="shared" si="681"/>
        <v>0</v>
      </c>
      <c r="AG1702" s="26">
        <f t="shared" si="682"/>
        <v>0</v>
      </c>
      <c r="AH1702" s="26">
        <f t="shared" si="683"/>
        <v>0</v>
      </c>
      <c r="AI1702" s="26">
        <f t="shared" si="684"/>
        <v>0</v>
      </c>
      <c r="AJ1702" s="26">
        <f t="shared" si="685"/>
        <v>1</v>
      </c>
      <c r="AK1702" s="26">
        <f t="shared" si="686"/>
        <v>0</v>
      </c>
      <c r="AL1702" s="26">
        <f t="shared" ca="1" si="687"/>
        <v>0</v>
      </c>
      <c r="AM1702" s="26">
        <f t="shared" ca="1" si="688"/>
        <v>0</v>
      </c>
      <c r="AN1702" s="26">
        <f ca="1">IF(AM1702=0,0,COUNTIF($AM$19:AM1702,C1702*10+1))</f>
        <v>0</v>
      </c>
      <c r="AO1702" s="21">
        <f t="shared" ca="1" si="689"/>
        <v>0</v>
      </c>
      <c r="AP1702" s="33">
        <f t="shared" ca="1" si="690"/>
        <v>0</v>
      </c>
      <c r="AR1702" s="111">
        <v>0</v>
      </c>
      <c r="AS1702" s="26"/>
    </row>
    <row r="1703" spans="1:45" x14ac:dyDescent="0.2">
      <c r="A1703" s="15" t="str">
        <f>Daten!A1703</f>
        <v>62270</v>
      </c>
      <c r="B1703" s="8" t="str">
        <f>Daten!B1703</f>
        <v>Hartl</v>
      </c>
      <c r="C1703" s="15">
        <f t="shared" si="666"/>
        <v>6</v>
      </c>
      <c r="D1703" s="10">
        <f>Daten!D1703</f>
        <v>0</v>
      </c>
      <c r="E1703" s="9">
        <f>Daten!E1703</f>
        <v>2105</v>
      </c>
      <c r="F1703" s="9">
        <f>Daten!F1703</f>
        <v>2124</v>
      </c>
      <c r="G1703" s="27">
        <f t="shared" si="667"/>
        <v>-19</v>
      </c>
      <c r="H1703" s="29">
        <f t="shared" si="668"/>
        <v>-8.9453860640301315E-3</v>
      </c>
      <c r="I1703" s="21">
        <f t="shared" si="669"/>
        <v>27.397909508931814</v>
      </c>
      <c r="J1703" s="21">
        <f t="shared" si="670"/>
        <v>-46.397909508931818</v>
      </c>
      <c r="K1703" s="27">
        <f t="shared" si="671"/>
        <v>23198.954754465907</v>
      </c>
      <c r="L1703" s="16">
        <f>Daten!G1703</f>
        <v>326</v>
      </c>
      <c r="M1703" s="16">
        <f>Daten!H1703</f>
        <v>1433</v>
      </c>
      <c r="N1703" s="16">
        <f>Daten!I1703</f>
        <v>346</v>
      </c>
      <c r="O1703" s="28">
        <f t="shared" si="672"/>
        <v>0.46894626657362176</v>
      </c>
      <c r="P1703" s="16">
        <f t="shared" si="673"/>
        <v>792.46583916940517</v>
      </c>
      <c r="Q1703" s="21">
        <f t="shared" si="674"/>
        <v>-120.46583916940517</v>
      </c>
      <c r="R1703" s="27">
        <f t="shared" si="675"/>
        <v>-24093.167833881034</v>
      </c>
      <c r="S1703" s="9">
        <f>Daten!K1703</f>
        <v>25491</v>
      </c>
      <c r="T1703" s="9">
        <f>Daten!L1703</f>
        <v>116456</v>
      </c>
      <c r="U1703" s="9">
        <f>Daten!M1703</f>
        <v>752780</v>
      </c>
      <c r="V1703" s="9">
        <f>Daten!N1703</f>
        <v>500</v>
      </c>
      <c r="W1703" s="9">
        <f>Daten!O1703</f>
        <v>500</v>
      </c>
      <c r="X1703" s="23">
        <f t="shared" si="676"/>
        <v>894727</v>
      </c>
      <c r="Y1703" s="9">
        <f t="shared" si="677"/>
        <v>744573.88078521716</v>
      </c>
      <c r="Z1703" s="21">
        <f t="shared" si="678"/>
        <v>150153.11921478284</v>
      </c>
      <c r="AA1703" s="27">
        <f t="shared" si="679"/>
        <v>-15015.311921478286</v>
      </c>
      <c r="AB1703" s="32">
        <f t="shared" si="680"/>
        <v>-15909.525000893413</v>
      </c>
      <c r="AC1703" s="31">
        <f t="shared" si="681"/>
        <v>0</v>
      </c>
      <c r="AG1703" s="26">
        <f t="shared" si="682"/>
        <v>0</v>
      </c>
      <c r="AH1703" s="26">
        <f t="shared" si="683"/>
        <v>0</v>
      </c>
      <c r="AI1703" s="26">
        <f t="shared" si="684"/>
        <v>0</v>
      </c>
      <c r="AJ1703" s="26">
        <f t="shared" si="685"/>
        <v>1</v>
      </c>
      <c r="AK1703" s="26">
        <f t="shared" si="686"/>
        <v>0</v>
      </c>
      <c r="AL1703" s="26">
        <f t="shared" ca="1" si="687"/>
        <v>0</v>
      </c>
      <c r="AM1703" s="26">
        <f t="shared" ca="1" si="688"/>
        <v>0</v>
      </c>
      <c r="AN1703" s="26">
        <f ca="1">IF(AM1703=0,0,COUNTIF($AM$19:AM1703,C1703*10+1))</f>
        <v>0</v>
      </c>
      <c r="AO1703" s="21">
        <f t="shared" ca="1" si="689"/>
        <v>0</v>
      </c>
      <c r="AP1703" s="33">
        <f t="shared" ca="1" si="690"/>
        <v>0</v>
      </c>
      <c r="AR1703" s="111">
        <v>0</v>
      </c>
      <c r="AS1703" s="26"/>
    </row>
    <row r="1704" spans="1:45" x14ac:dyDescent="0.2">
      <c r="A1704" s="15" t="str">
        <f>Daten!A1704</f>
        <v>62271</v>
      </c>
      <c r="B1704" s="8" t="str">
        <f>Daten!B1704</f>
        <v>Ilz</v>
      </c>
      <c r="C1704" s="15">
        <f t="shared" si="666"/>
        <v>6</v>
      </c>
      <c r="D1704" s="10">
        <f>Daten!D1704</f>
        <v>0</v>
      </c>
      <c r="E1704" s="9">
        <f>Daten!E1704</f>
        <v>3775</v>
      </c>
      <c r="F1704" s="9">
        <f>Daten!F1704</f>
        <v>3703</v>
      </c>
      <c r="G1704" s="27">
        <f t="shared" si="667"/>
        <v>72</v>
      </c>
      <c r="H1704" s="29">
        <f t="shared" si="668"/>
        <v>1.9443694301917364E-2</v>
      </c>
      <c r="I1704" s="21">
        <f t="shared" si="669"/>
        <v>47.765752783227171</v>
      </c>
      <c r="J1704" s="21">
        <f t="shared" si="670"/>
        <v>24.234247216772829</v>
      </c>
      <c r="K1704" s="27">
        <f t="shared" si="671"/>
        <v>-12117.123608386415</v>
      </c>
      <c r="L1704" s="16">
        <f>Daten!G1704</f>
        <v>555</v>
      </c>
      <c r="M1704" s="16">
        <f>Daten!H1704</f>
        <v>2526</v>
      </c>
      <c r="N1704" s="16">
        <f>Daten!I1704</f>
        <v>694</v>
      </c>
      <c r="O1704" s="28">
        <f t="shared" si="672"/>
        <v>0.49445764053840063</v>
      </c>
      <c r="P1704" s="16">
        <f t="shared" si="673"/>
        <v>1396.9076830020358</v>
      </c>
      <c r="Q1704" s="21">
        <f t="shared" si="674"/>
        <v>-147.90768300203581</v>
      </c>
      <c r="R1704" s="27">
        <f t="shared" si="675"/>
        <v>-29581.536600407162</v>
      </c>
      <c r="S1704" s="9">
        <f>Daten!K1704</f>
        <v>24458</v>
      </c>
      <c r="T1704" s="9">
        <f>Daten!L1704</f>
        <v>300254</v>
      </c>
      <c r="U1704" s="9">
        <f>Daten!M1704</f>
        <v>2857004</v>
      </c>
      <c r="V1704" s="9">
        <f>Daten!N1704</f>
        <v>500</v>
      </c>
      <c r="W1704" s="9">
        <f>Daten!O1704</f>
        <v>500</v>
      </c>
      <c r="X1704" s="23">
        <f t="shared" si="676"/>
        <v>3181716</v>
      </c>
      <c r="Y1704" s="9">
        <f t="shared" si="677"/>
        <v>1335280.9501017551</v>
      </c>
      <c r="Z1704" s="21">
        <f t="shared" si="678"/>
        <v>1846435.0498982449</v>
      </c>
      <c r="AA1704" s="27">
        <f t="shared" si="679"/>
        <v>-184643.50498982449</v>
      </c>
      <c r="AB1704" s="32">
        <f t="shared" si="680"/>
        <v>-226342.16519861808</v>
      </c>
      <c r="AC1704" s="31">
        <f t="shared" si="681"/>
        <v>0</v>
      </c>
      <c r="AG1704" s="26">
        <f t="shared" si="682"/>
        <v>0</v>
      </c>
      <c r="AH1704" s="26">
        <f t="shared" si="683"/>
        <v>0</v>
      </c>
      <c r="AI1704" s="26">
        <f t="shared" si="684"/>
        <v>0</v>
      </c>
      <c r="AJ1704" s="26">
        <f t="shared" si="685"/>
        <v>1</v>
      </c>
      <c r="AK1704" s="26">
        <f t="shared" si="686"/>
        <v>0</v>
      </c>
      <c r="AL1704" s="26">
        <f t="shared" ca="1" si="687"/>
        <v>0</v>
      </c>
      <c r="AM1704" s="26">
        <f t="shared" ca="1" si="688"/>
        <v>0</v>
      </c>
      <c r="AN1704" s="26">
        <f ca="1">IF(AM1704=0,0,COUNTIF($AM$19:AM1704,C1704*10+1))</f>
        <v>0</v>
      </c>
      <c r="AO1704" s="21">
        <f t="shared" ca="1" si="689"/>
        <v>0</v>
      </c>
      <c r="AP1704" s="33">
        <f t="shared" ca="1" si="690"/>
        <v>0</v>
      </c>
      <c r="AR1704" s="111">
        <v>0</v>
      </c>
      <c r="AS1704" s="26"/>
    </row>
    <row r="1705" spans="1:45" x14ac:dyDescent="0.2">
      <c r="A1705" s="15" t="str">
        <f>Daten!A1705</f>
        <v>62272</v>
      </c>
      <c r="B1705" s="8" t="str">
        <f>Daten!B1705</f>
        <v>Kaindorf</v>
      </c>
      <c r="C1705" s="15">
        <f t="shared" si="666"/>
        <v>6</v>
      </c>
      <c r="D1705" s="10">
        <f>Daten!D1705</f>
        <v>0</v>
      </c>
      <c r="E1705" s="9">
        <f>Daten!E1705</f>
        <v>3004</v>
      </c>
      <c r="F1705" s="9">
        <f>Daten!F1705</f>
        <v>2861</v>
      </c>
      <c r="G1705" s="27">
        <f t="shared" si="667"/>
        <v>143</v>
      </c>
      <c r="H1705" s="29">
        <f t="shared" si="668"/>
        <v>4.9982523593149246E-2</v>
      </c>
      <c r="I1705" s="21">
        <f t="shared" si="669"/>
        <v>36.904622930816345</v>
      </c>
      <c r="J1705" s="21">
        <f t="shared" si="670"/>
        <v>106.09537706918366</v>
      </c>
      <c r="K1705" s="27">
        <f t="shared" si="671"/>
        <v>-53047.688534591827</v>
      </c>
      <c r="L1705" s="16">
        <f>Daten!G1705</f>
        <v>448</v>
      </c>
      <c r="M1705" s="16">
        <f>Daten!H1705</f>
        <v>1978</v>
      </c>
      <c r="N1705" s="16">
        <f>Daten!I1705</f>
        <v>578</v>
      </c>
      <c r="O1705" s="28">
        <f t="shared" si="672"/>
        <v>0.51870576339737107</v>
      </c>
      <c r="P1705" s="16">
        <f t="shared" si="673"/>
        <v>1093.8572434592347</v>
      </c>
      <c r="Q1705" s="21">
        <f t="shared" si="674"/>
        <v>-67.857243459234724</v>
      </c>
      <c r="R1705" s="27">
        <f t="shared" si="675"/>
        <v>-13571.448691846945</v>
      </c>
      <c r="S1705" s="9">
        <f>Daten!K1705</f>
        <v>21130</v>
      </c>
      <c r="T1705" s="9">
        <f>Daten!L1705</f>
        <v>208616</v>
      </c>
      <c r="U1705" s="9">
        <f>Daten!M1705</f>
        <v>747244</v>
      </c>
      <c r="V1705" s="9">
        <f>Daten!N1705</f>
        <v>500</v>
      </c>
      <c r="W1705" s="9">
        <f>Daten!O1705</f>
        <v>500</v>
      </c>
      <c r="X1705" s="23">
        <f t="shared" si="676"/>
        <v>976990</v>
      </c>
      <c r="Y1705" s="9">
        <f t="shared" si="677"/>
        <v>1062565.2911538205</v>
      </c>
      <c r="Z1705" s="21">
        <f t="shared" si="678"/>
        <v>-85575.291153820464</v>
      </c>
      <c r="AA1705" s="27">
        <f t="shared" si="679"/>
        <v>8557.5291153820472</v>
      </c>
      <c r="AB1705" s="32">
        <f t="shared" si="680"/>
        <v>-58061.608111056732</v>
      </c>
      <c r="AC1705" s="31">
        <f t="shared" si="681"/>
        <v>0</v>
      </c>
      <c r="AG1705" s="26">
        <f t="shared" si="682"/>
        <v>0</v>
      </c>
      <c r="AH1705" s="26">
        <f t="shared" si="683"/>
        <v>0</v>
      </c>
      <c r="AI1705" s="26">
        <f t="shared" si="684"/>
        <v>0</v>
      </c>
      <c r="AJ1705" s="26">
        <f t="shared" si="685"/>
        <v>1</v>
      </c>
      <c r="AK1705" s="26">
        <f t="shared" si="686"/>
        <v>0</v>
      </c>
      <c r="AL1705" s="26">
        <f t="shared" ca="1" si="687"/>
        <v>0</v>
      </c>
      <c r="AM1705" s="26">
        <f t="shared" ca="1" si="688"/>
        <v>0</v>
      </c>
      <c r="AN1705" s="26">
        <f ca="1">IF(AM1705=0,0,COUNTIF($AM$19:AM1705,C1705*10+1))</f>
        <v>0</v>
      </c>
      <c r="AO1705" s="21">
        <f t="shared" ca="1" si="689"/>
        <v>0</v>
      </c>
      <c r="AP1705" s="33">
        <f t="shared" ca="1" si="690"/>
        <v>0</v>
      </c>
      <c r="AR1705" s="111">
        <v>0</v>
      </c>
      <c r="AS1705" s="26"/>
    </row>
    <row r="1706" spans="1:45" x14ac:dyDescent="0.2">
      <c r="A1706" s="15" t="str">
        <f>Daten!A1706</f>
        <v>62273</v>
      </c>
      <c r="B1706" s="8" t="str">
        <f>Daten!B1706</f>
        <v>Bad Loipersdorf</v>
      </c>
      <c r="C1706" s="15">
        <f t="shared" si="666"/>
        <v>6</v>
      </c>
      <c r="D1706" s="10">
        <f>Daten!D1706</f>
        <v>0</v>
      </c>
      <c r="E1706" s="9">
        <f>Daten!E1706</f>
        <v>1848</v>
      </c>
      <c r="F1706" s="9">
        <f>Daten!F1706</f>
        <v>1863</v>
      </c>
      <c r="G1706" s="27">
        <f t="shared" si="667"/>
        <v>-15</v>
      </c>
      <c r="H1706" s="29">
        <f t="shared" si="668"/>
        <v>-8.0515297906602248E-3</v>
      </c>
      <c r="I1706" s="21">
        <f t="shared" si="669"/>
        <v>24.031217238766466</v>
      </c>
      <c r="J1706" s="21">
        <f t="shared" si="670"/>
        <v>-39.031217238766466</v>
      </c>
      <c r="K1706" s="27">
        <f t="shared" si="671"/>
        <v>19515.608619383234</v>
      </c>
      <c r="L1706" s="16">
        <f>Daten!G1706</f>
        <v>237</v>
      </c>
      <c r="M1706" s="16">
        <f>Daten!H1706</f>
        <v>1211</v>
      </c>
      <c r="N1706" s="16">
        <f>Daten!I1706</f>
        <v>400</v>
      </c>
      <c r="O1706" s="28">
        <f t="shared" si="672"/>
        <v>0.52601156069364163</v>
      </c>
      <c r="P1706" s="16">
        <f t="shared" si="673"/>
        <v>669.69723044951127</v>
      </c>
      <c r="Q1706" s="21">
        <f t="shared" si="674"/>
        <v>-32.697230449511267</v>
      </c>
      <c r="R1706" s="27">
        <f t="shared" si="675"/>
        <v>-6539.4460899022533</v>
      </c>
      <c r="S1706" s="9">
        <f>Daten!K1706</f>
        <v>15792</v>
      </c>
      <c r="T1706" s="9">
        <f>Daten!L1706</f>
        <v>193118</v>
      </c>
      <c r="U1706" s="9">
        <f>Daten!M1706</f>
        <v>671670</v>
      </c>
      <c r="V1706" s="9">
        <f>Daten!N1706</f>
        <v>500</v>
      </c>
      <c r="W1706" s="9">
        <f>Daten!O1706</f>
        <v>500</v>
      </c>
      <c r="X1706" s="23">
        <f t="shared" si="676"/>
        <v>880580</v>
      </c>
      <c r="Y1706" s="9">
        <f t="shared" si="677"/>
        <v>653668.66113590554</v>
      </c>
      <c r="Z1706" s="21">
        <f t="shared" si="678"/>
        <v>226911.33886409446</v>
      </c>
      <c r="AA1706" s="27">
        <f t="shared" si="679"/>
        <v>-22691.133886409447</v>
      </c>
      <c r="AB1706" s="32">
        <f t="shared" si="680"/>
        <v>-9714.971356928465</v>
      </c>
      <c r="AC1706" s="31">
        <f t="shared" si="681"/>
        <v>0</v>
      </c>
      <c r="AG1706" s="26">
        <f t="shared" si="682"/>
        <v>0</v>
      </c>
      <c r="AH1706" s="26">
        <f t="shared" si="683"/>
        <v>0</v>
      </c>
      <c r="AI1706" s="26">
        <f t="shared" si="684"/>
        <v>0</v>
      </c>
      <c r="AJ1706" s="26">
        <f t="shared" si="685"/>
        <v>1</v>
      </c>
      <c r="AK1706" s="26">
        <f t="shared" si="686"/>
        <v>0</v>
      </c>
      <c r="AL1706" s="26">
        <f t="shared" ca="1" si="687"/>
        <v>0</v>
      </c>
      <c r="AM1706" s="26">
        <f t="shared" ca="1" si="688"/>
        <v>0</v>
      </c>
      <c r="AN1706" s="26">
        <f ca="1">IF(AM1706=0,0,COUNTIF($AM$19:AM1706,C1706*10+1))</f>
        <v>0</v>
      </c>
      <c r="AO1706" s="21">
        <f t="shared" ca="1" si="689"/>
        <v>0</v>
      </c>
      <c r="AP1706" s="33">
        <f t="shared" ca="1" si="690"/>
        <v>0</v>
      </c>
      <c r="AR1706" s="111">
        <v>0</v>
      </c>
      <c r="AS1706" s="26"/>
    </row>
    <row r="1707" spans="1:45" x14ac:dyDescent="0.2">
      <c r="A1707" s="15" t="str">
        <f>Daten!A1707</f>
        <v>62274</v>
      </c>
      <c r="B1707" s="8" t="str">
        <f>Daten!B1707</f>
        <v>Neudau</v>
      </c>
      <c r="C1707" s="15">
        <f t="shared" si="666"/>
        <v>6</v>
      </c>
      <c r="D1707" s="10">
        <f>Daten!D1707</f>
        <v>0</v>
      </c>
      <c r="E1707" s="9">
        <f>Daten!E1707</f>
        <v>1507</v>
      </c>
      <c r="F1707" s="9">
        <f>Daten!F1707</f>
        <v>1469</v>
      </c>
      <c r="G1707" s="27">
        <f t="shared" si="667"/>
        <v>38</v>
      </c>
      <c r="H1707" s="29">
        <f t="shared" si="668"/>
        <v>2.5867937372362152E-2</v>
      </c>
      <c r="I1707" s="21">
        <f t="shared" si="669"/>
        <v>18.948930823267812</v>
      </c>
      <c r="J1707" s="21">
        <f t="shared" si="670"/>
        <v>19.051069176732188</v>
      </c>
      <c r="K1707" s="27">
        <f t="shared" si="671"/>
        <v>-9525.5345883660939</v>
      </c>
      <c r="L1707" s="16">
        <f>Daten!G1707</f>
        <v>262</v>
      </c>
      <c r="M1707" s="16">
        <f>Daten!H1707</f>
        <v>935</v>
      </c>
      <c r="N1707" s="16">
        <f>Daten!I1707</f>
        <v>310</v>
      </c>
      <c r="O1707" s="28">
        <f t="shared" si="672"/>
        <v>0.61176470588235299</v>
      </c>
      <c r="P1707" s="16">
        <f t="shared" si="673"/>
        <v>517.06598717612974</v>
      </c>
      <c r="Q1707" s="21">
        <f t="shared" si="674"/>
        <v>54.934012823870262</v>
      </c>
      <c r="R1707" s="27">
        <f t="shared" si="675"/>
        <v>10986.802564774052</v>
      </c>
      <c r="S1707" s="9">
        <f>Daten!K1707</f>
        <v>6742</v>
      </c>
      <c r="T1707" s="9">
        <f>Daten!L1707</f>
        <v>92192</v>
      </c>
      <c r="U1707" s="9">
        <f>Daten!M1707</f>
        <v>159285</v>
      </c>
      <c r="V1707" s="9">
        <f>Daten!N1707</f>
        <v>500</v>
      </c>
      <c r="W1707" s="9">
        <f>Daten!O1707</f>
        <v>500</v>
      </c>
      <c r="X1707" s="23">
        <f t="shared" si="676"/>
        <v>258219</v>
      </c>
      <c r="Y1707" s="9">
        <f t="shared" si="677"/>
        <v>533051.22961678018</v>
      </c>
      <c r="Z1707" s="21">
        <f t="shared" si="678"/>
        <v>-274832.22961678018</v>
      </c>
      <c r="AA1707" s="27">
        <f t="shared" si="679"/>
        <v>27483.222961678021</v>
      </c>
      <c r="AB1707" s="32">
        <f t="shared" si="680"/>
        <v>28944.490938085979</v>
      </c>
      <c r="AC1707" s="31">
        <f t="shared" si="681"/>
        <v>28944.490938085979</v>
      </c>
      <c r="AG1707" s="26">
        <f t="shared" si="682"/>
        <v>-9525.5345883660939</v>
      </c>
      <c r="AH1707" s="26">
        <f t="shared" si="683"/>
        <v>27483.222961678021</v>
      </c>
      <c r="AI1707" s="26">
        <f t="shared" si="684"/>
        <v>17957.688373311925</v>
      </c>
      <c r="AJ1707" s="26">
        <f t="shared" si="685"/>
        <v>1</v>
      </c>
      <c r="AK1707" s="26">
        <f t="shared" si="686"/>
        <v>17957.688373311925</v>
      </c>
      <c r="AL1707" s="26">
        <f t="shared" ca="1" si="687"/>
        <v>43229</v>
      </c>
      <c r="AM1707" s="26">
        <f t="shared" ca="1" si="688"/>
        <v>61</v>
      </c>
      <c r="AN1707" s="26">
        <f ca="1">IF(AM1707=0,0,COUNTIF($AM$19:AM1707,C1707*10+1))</f>
        <v>159</v>
      </c>
      <c r="AO1707" s="21">
        <f t="shared" ca="1" si="689"/>
        <v>0</v>
      </c>
      <c r="AP1707" s="33">
        <f t="shared" ca="1" si="690"/>
        <v>43229</v>
      </c>
      <c r="AR1707" s="111">
        <v>19539</v>
      </c>
      <c r="AS1707" s="26"/>
    </row>
    <row r="1708" spans="1:45" x14ac:dyDescent="0.2">
      <c r="A1708" s="15" t="str">
        <f>Daten!A1708</f>
        <v>62275</v>
      </c>
      <c r="B1708" s="8" t="str">
        <f>Daten!B1708</f>
        <v>Pöllau</v>
      </c>
      <c r="C1708" s="15">
        <f t="shared" si="666"/>
        <v>6</v>
      </c>
      <c r="D1708" s="10">
        <f>Daten!D1708</f>
        <v>0</v>
      </c>
      <c r="E1708" s="9">
        <f>Daten!E1708</f>
        <v>5934</v>
      </c>
      <c r="F1708" s="9">
        <f>Daten!F1708</f>
        <v>6045</v>
      </c>
      <c r="G1708" s="27">
        <f t="shared" si="667"/>
        <v>-111</v>
      </c>
      <c r="H1708" s="29">
        <f t="shared" si="668"/>
        <v>-1.836228287841191E-2</v>
      </c>
      <c r="I1708" s="21">
        <f t="shared" si="669"/>
        <v>77.975688786013563</v>
      </c>
      <c r="J1708" s="21">
        <f t="shared" si="670"/>
        <v>-188.97568878601356</v>
      </c>
      <c r="K1708" s="27">
        <f t="shared" si="671"/>
        <v>94487.844393006788</v>
      </c>
      <c r="L1708" s="16">
        <f>Daten!G1708</f>
        <v>776</v>
      </c>
      <c r="M1708" s="16">
        <f>Daten!H1708</f>
        <v>3916</v>
      </c>
      <c r="N1708" s="16">
        <f>Daten!I1708</f>
        <v>1242</v>
      </c>
      <c r="O1708" s="28">
        <f t="shared" si="672"/>
        <v>0.51532175689479065</v>
      </c>
      <c r="P1708" s="16">
        <f t="shared" si="673"/>
        <v>2165.5940168788488</v>
      </c>
      <c r="Q1708" s="21">
        <f t="shared" si="674"/>
        <v>-147.59401687884883</v>
      </c>
      <c r="R1708" s="27">
        <f t="shared" si="675"/>
        <v>-29518.803375769767</v>
      </c>
      <c r="S1708" s="9">
        <f>Daten!K1708</f>
        <v>33957</v>
      </c>
      <c r="T1708" s="9">
        <f>Daten!L1708</f>
        <v>303157</v>
      </c>
      <c r="U1708" s="9">
        <f>Daten!M1708</f>
        <v>1302713</v>
      </c>
      <c r="V1708" s="9">
        <f>Daten!N1708</f>
        <v>500</v>
      </c>
      <c r="W1708" s="9">
        <f>Daten!O1708</f>
        <v>500</v>
      </c>
      <c r="X1708" s="23">
        <f t="shared" si="676"/>
        <v>1639827</v>
      </c>
      <c r="Y1708" s="9">
        <f t="shared" si="677"/>
        <v>2098955.5385175669</v>
      </c>
      <c r="Z1708" s="21">
        <f t="shared" si="678"/>
        <v>-459128.53851756686</v>
      </c>
      <c r="AA1708" s="27">
        <f t="shared" si="679"/>
        <v>45912.853851756692</v>
      </c>
      <c r="AB1708" s="32">
        <f t="shared" si="680"/>
        <v>110881.89486899371</v>
      </c>
      <c r="AC1708" s="31">
        <f t="shared" si="681"/>
        <v>110881.89486899371</v>
      </c>
      <c r="AG1708" s="26">
        <f t="shared" si="682"/>
        <v>94487.844393006788</v>
      </c>
      <c r="AH1708" s="26">
        <f t="shared" si="683"/>
        <v>45912.853851756692</v>
      </c>
      <c r="AI1708" s="26">
        <f t="shared" si="684"/>
        <v>140400.69824476348</v>
      </c>
      <c r="AJ1708" s="26">
        <f t="shared" si="685"/>
        <v>1</v>
      </c>
      <c r="AK1708" s="26">
        <f t="shared" si="686"/>
        <v>140400.69824476348</v>
      </c>
      <c r="AL1708" s="26">
        <f t="shared" ca="1" si="687"/>
        <v>337982</v>
      </c>
      <c r="AM1708" s="26">
        <f t="shared" ca="1" si="688"/>
        <v>61</v>
      </c>
      <c r="AN1708" s="26">
        <f ca="1">IF(AM1708=0,0,COUNTIF($AM$19:AM1708,C1708*10+1))</f>
        <v>160</v>
      </c>
      <c r="AO1708" s="21">
        <f t="shared" ca="1" si="689"/>
        <v>0</v>
      </c>
      <c r="AP1708" s="33">
        <f t="shared" ca="1" si="690"/>
        <v>337982</v>
      </c>
      <c r="AR1708" s="111">
        <v>152767</v>
      </c>
      <c r="AS1708" s="26"/>
    </row>
    <row r="1709" spans="1:45" x14ac:dyDescent="0.2">
      <c r="A1709" s="15" t="str">
        <f>Daten!A1709</f>
        <v>62276</v>
      </c>
      <c r="B1709" s="8" t="str">
        <f>Daten!B1709</f>
        <v>Rohr bei Hartberg</v>
      </c>
      <c r="C1709" s="15">
        <f t="shared" si="666"/>
        <v>6</v>
      </c>
      <c r="D1709" s="10">
        <f>Daten!D1709</f>
        <v>0</v>
      </c>
      <c r="E1709" s="9">
        <f>Daten!E1709</f>
        <v>1451</v>
      </c>
      <c r="F1709" s="9">
        <f>Daten!F1709</f>
        <v>1484</v>
      </c>
      <c r="G1709" s="27">
        <f t="shared" si="667"/>
        <v>-33</v>
      </c>
      <c r="H1709" s="29">
        <f t="shared" si="668"/>
        <v>-2.2237196765498651E-2</v>
      </c>
      <c r="I1709" s="21">
        <f t="shared" si="669"/>
        <v>19.142418884771569</v>
      </c>
      <c r="J1709" s="21">
        <f t="shared" si="670"/>
        <v>-52.142418884771573</v>
      </c>
      <c r="K1709" s="27">
        <f t="shared" si="671"/>
        <v>26071.209442385785</v>
      </c>
      <c r="L1709" s="16">
        <f>Daten!G1709</f>
        <v>181</v>
      </c>
      <c r="M1709" s="16">
        <f>Daten!H1709</f>
        <v>951</v>
      </c>
      <c r="N1709" s="16">
        <f>Daten!I1709</f>
        <v>319</v>
      </c>
      <c r="O1709" s="28">
        <f t="shared" si="672"/>
        <v>0.52576235541535221</v>
      </c>
      <c r="P1709" s="16">
        <f t="shared" si="673"/>
        <v>525.91417519197785</v>
      </c>
      <c r="Q1709" s="21">
        <f t="shared" si="674"/>
        <v>-25.914175191977847</v>
      </c>
      <c r="R1709" s="27">
        <f t="shared" si="675"/>
        <v>-5182.8350383955694</v>
      </c>
      <c r="S1709" s="9">
        <f>Daten!K1709</f>
        <v>10525</v>
      </c>
      <c r="T1709" s="9">
        <f>Daten!L1709</f>
        <v>75197</v>
      </c>
      <c r="U1709" s="9">
        <f>Daten!M1709</f>
        <v>158346</v>
      </c>
      <c r="V1709" s="9">
        <f>Daten!N1709</f>
        <v>500</v>
      </c>
      <c r="W1709" s="9">
        <f>Daten!O1709</f>
        <v>500</v>
      </c>
      <c r="X1709" s="23">
        <f t="shared" si="676"/>
        <v>244068</v>
      </c>
      <c r="Y1709" s="9">
        <f t="shared" si="677"/>
        <v>513243.08837023756</v>
      </c>
      <c r="Z1709" s="21">
        <f t="shared" si="678"/>
        <v>-269175.08837023756</v>
      </c>
      <c r="AA1709" s="27">
        <f t="shared" si="679"/>
        <v>26917.508837023757</v>
      </c>
      <c r="AB1709" s="32">
        <f t="shared" si="680"/>
        <v>47805.883241013973</v>
      </c>
      <c r="AC1709" s="31">
        <f t="shared" si="681"/>
        <v>47805.883241013973</v>
      </c>
      <c r="AG1709" s="26">
        <f t="shared" si="682"/>
        <v>26071.209442385785</v>
      </c>
      <c r="AH1709" s="26">
        <f t="shared" si="683"/>
        <v>26917.508837023757</v>
      </c>
      <c r="AI1709" s="26">
        <f t="shared" si="684"/>
        <v>52988.718279409542</v>
      </c>
      <c r="AJ1709" s="26">
        <f t="shared" si="685"/>
        <v>1</v>
      </c>
      <c r="AK1709" s="26">
        <f t="shared" si="686"/>
        <v>52988.718279409542</v>
      </c>
      <c r="AL1709" s="26">
        <f t="shared" ca="1" si="687"/>
        <v>127558</v>
      </c>
      <c r="AM1709" s="26">
        <f t="shared" ca="1" si="688"/>
        <v>61</v>
      </c>
      <c r="AN1709" s="26">
        <f ca="1">IF(AM1709=0,0,COUNTIF($AM$19:AM1709,C1709*10+1))</f>
        <v>161</v>
      </c>
      <c r="AO1709" s="21">
        <f t="shared" ca="1" si="689"/>
        <v>0</v>
      </c>
      <c r="AP1709" s="33">
        <f t="shared" ca="1" si="690"/>
        <v>127558</v>
      </c>
      <c r="AR1709" s="111">
        <v>57656</v>
      </c>
      <c r="AS1709" s="26"/>
    </row>
    <row r="1710" spans="1:45" x14ac:dyDescent="0.2">
      <c r="A1710" s="15" t="str">
        <f>Daten!A1710</f>
        <v>62277</v>
      </c>
      <c r="B1710" s="8" t="str">
        <f>Daten!B1710</f>
        <v>Rohrbach an der Lafnitz</v>
      </c>
      <c r="C1710" s="15">
        <f t="shared" si="666"/>
        <v>6</v>
      </c>
      <c r="D1710" s="10">
        <f>Daten!D1710</f>
        <v>0</v>
      </c>
      <c r="E1710" s="9">
        <f>Daten!E1710</f>
        <v>2644</v>
      </c>
      <c r="F1710" s="9">
        <f>Daten!F1710</f>
        <v>2703</v>
      </c>
      <c r="G1710" s="27">
        <f t="shared" si="667"/>
        <v>-59</v>
      </c>
      <c r="H1710" s="29">
        <f t="shared" si="668"/>
        <v>-2.1827598964113949E-2</v>
      </c>
      <c r="I1710" s="21">
        <f t="shared" si="669"/>
        <v>34.866548682976784</v>
      </c>
      <c r="J1710" s="21">
        <f t="shared" si="670"/>
        <v>-93.866548682976784</v>
      </c>
      <c r="K1710" s="27">
        <f t="shared" si="671"/>
        <v>46933.274341488395</v>
      </c>
      <c r="L1710" s="16">
        <f>Daten!G1710</f>
        <v>329</v>
      </c>
      <c r="M1710" s="16">
        <f>Daten!H1710</f>
        <v>1719</v>
      </c>
      <c r="N1710" s="16">
        <f>Daten!I1710</f>
        <v>596</v>
      </c>
      <c r="O1710" s="28">
        <f t="shared" si="672"/>
        <v>0.53810354857475273</v>
      </c>
      <c r="P1710" s="16">
        <f t="shared" si="673"/>
        <v>950.62719995269185</v>
      </c>
      <c r="Q1710" s="21">
        <f t="shared" si="674"/>
        <v>-25.627199952691853</v>
      </c>
      <c r="R1710" s="27">
        <f t="shared" si="675"/>
        <v>-5125.4399905383707</v>
      </c>
      <c r="S1710" s="9">
        <f>Daten!K1710</f>
        <v>11182</v>
      </c>
      <c r="T1710" s="9">
        <f>Daten!L1710</f>
        <v>181308</v>
      </c>
      <c r="U1710" s="9">
        <f>Daten!M1710</f>
        <v>648951</v>
      </c>
      <c r="V1710" s="9">
        <f>Daten!N1710</f>
        <v>500</v>
      </c>
      <c r="W1710" s="9">
        <f>Daten!O1710</f>
        <v>500</v>
      </c>
      <c r="X1710" s="23">
        <f t="shared" si="676"/>
        <v>841441</v>
      </c>
      <c r="Y1710" s="9">
        <f t="shared" si="677"/>
        <v>935227.24028318957</v>
      </c>
      <c r="Z1710" s="21">
        <f t="shared" si="678"/>
        <v>-93786.240283189574</v>
      </c>
      <c r="AA1710" s="27">
        <f t="shared" si="679"/>
        <v>9378.6240283189582</v>
      </c>
      <c r="AB1710" s="32">
        <f t="shared" si="680"/>
        <v>51186.458379268981</v>
      </c>
      <c r="AC1710" s="31">
        <f t="shared" si="681"/>
        <v>51186.458379268981</v>
      </c>
      <c r="AG1710" s="26">
        <f t="shared" si="682"/>
        <v>46933.274341488395</v>
      </c>
      <c r="AH1710" s="26">
        <f t="shared" si="683"/>
        <v>9378.6240283189582</v>
      </c>
      <c r="AI1710" s="26">
        <f t="shared" si="684"/>
        <v>56311.898369807357</v>
      </c>
      <c r="AJ1710" s="26">
        <f t="shared" si="685"/>
        <v>1</v>
      </c>
      <c r="AK1710" s="26">
        <f t="shared" si="686"/>
        <v>56311.898369807357</v>
      </c>
      <c r="AL1710" s="26">
        <f t="shared" ca="1" si="687"/>
        <v>135558</v>
      </c>
      <c r="AM1710" s="26">
        <f t="shared" ca="1" si="688"/>
        <v>61</v>
      </c>
      <c r="AN1710" s="26">
        <f ca="1">IF(AM1710=0,0,COUNTIF($AM$19:AM1710,C1710*10+1))</f>
        <v>162</v>
      </c>
      <c r="AO1710" s="21">
        <f t="shared" ca="1" si="689"/>
        <v>0</v>
      </c>
      <c r="AP1710" s="33">
        <f t="shared" ca="1" si="690"/>
        <v>135558</v>
      </c>
      <c r="AR1710" s="111">
        <v>61272</v>
      </c>
      <c r="AS1710" s="26"/>
    </row>
    <row r="1711" spans="1:45" x14ac:dyDescent="0.2">
      <c r="A1711" s="15" t="str">
        <f>Daten!A1711</f>
        <v>62278</v>
      </c>
      <c r="B1711" s="8" t="str">
        <f>Daten!B1711</f>
        <v>Vorau</v>
      </c>
      <c r="C1711" s="15">
        <f t="shared" si="666"/>
        <v>6</v>
      </c>
      <c r="D1711" s="10">
        <f>Daten!D1711</f>
        <v>0</v>
      </c>
      <c r="E1711" s="9">
        <f>Daten!E1711</f>
        <v>4702</v>
      </c>
      <c r="F1711" s="9">
        <f>Daten!F1711</f>
        <v>4791</v>
      </c>
      <c r="G1711" s="27">
        <f t="shared" si="667"/>
        <v>-89</v>
      </c>
      <c r="H1711" s="29">
        <f t="shared" si="668"/>
        <v>-1.857649759966604E-2</v>
      </c>
      <c r="I1711" s="21">
        <f t="shared" si="669"/>
        <v>61.800086844299585</v>
      </c>
      <c r="J1711" s="21">
        <f t="shared" si="670"/>
        <v>-150.80008684429959</v>
      </c>
      <c r="K1711" s="27">
        <f t="shared" si="671"/>
        <v>75400.043422149785</v>
      </c>
      <c r="L1711" s="16">
        <f>Daten!G1711</f>
        <v>667</v>
      </c>
      <c r="M1711" s="16">
        <f>Daten!H1711</f>
        <v>3002</v>
      </c>
      <c r="N1711" s="16">
        <f>Daten!I1711</f>
        <v>1033</v>
      </c>
      <c r="O1711" s="28">
        <f t="shared" si="672"/>
        <v>0.56628914057295132</v>
      </c>
      <c r="P1711" s="16">
        <f t="shared" si="673"/>
        <v>1660.1412764735201</v>
      </c>
      <c r="Q1711" s="21">
        <f t="shared" si="674"/>
        <v>39.858723526479935</v>
      </c>
      <c r="R1711" s="27">
        <f t="shared" si="675"/>
        <v>7971.7447052959869</v>
      </c>
      <c r="S1711" s="9">
        <f>Daten!K1711</f>
        <v>47391</v>
      </c>
      <c r="T1711" s="9">
        <f>Daten!L1711</f>
        <v>242778</v>
      </c>
      <c r="U1711" s="9">
        <f>Daten!M1711</f>
        <v>585008</v>
      </c>
      <c r="V1711" s="9">
        <f>Daten!N1711</f>
        <v>500</v>
      </c>
      <c r="W1711" s="9">
        <f>Daten!O1711</f>
        <v>500</v>
      </c>
      <c r="X1711" s="23">
        <f t="shared" si="676"/>
        <v>875177</v>
      </c>
      <c r="Y1711" s="9">
        <f t="shared" si="677"/>
        <v>1663176.4310936299</v>
      </c>
      <c r="Z1711" s="21">
        <f t="shared" si="678"/>
        <v>-787999.43109362992</v>
      </c>
      <c r="AA1711" s="27">
        <f t="shared" si="679"/>
        <v>78799.943109362997</v>
      </c>
      <c r="AB1711" s="32">
        <f t="shared" si="680"/>
        <v>162171.73123680876</v>
      </c>
      <c r="AC1711" s="31">
        <f t="shared" si="681"/>
        <v>162171.73123680876</v>
      </c>
      <c r="AG1711" s="26">
        <f t="shared" si="682"/>
        <v>75400.043422149785</v>
      </c>
      <c r="AH1711" s="26">
        <f t="shared" si="683"/>
        <v>78799.943109362997</v>
      </c>
      <c r="AI1711" s="26">
        <f t="shared" si="684"/>
        <v>154199.98653151278</v>
      </c>
      <c r="AJ1711" s="26">
        <f t="shared" si="685"/>
        <v>1</v>
      </c>
      <c r="AK1711" s="26">
        <f t="shared" si="686"/>
        <v>154199.98653151278</v>
      </c>
      <c r="AL1711" s="26">
        <f t="shared" ca="1" si="687"/>
        <v>371200</v>
      </c>
      <c r="AM1711" s="26">
        <f t="shared" ca="1" si="688"/>
        <v>61</v>
      </c>
      <c r="AN1711" s="26">
        <f ca="1">IF(AM1711=0,0,COUNTIF($AM$19:AM1711,C1711*10+1))</f>
        <v>163</v>
      </c>
      <c r="AO1711" s="21">
        <f t="shared" ca="1" si="689"/>
        <v>0</v>
      </c>
      <c r="AP1711" s="33">
        <f t="shared" ca="1" si="690"/>
        <v>371200</v>
      </c>
      <c r="AR1711" s="111">
        <v>167782</v>
      </c>
      <c r="AS1711" s="26"/>
    </row>
    <row r="1712" spans="1:45" x14ac:dyDescent="0.2">
      <c r="A1712" s="15" t="str">
        <f>Daten!A1712</f>
        <v>62279</v>
      </c>
      <c r="B1712" s="8" t="str">
        <f>Daten!B1712</f>
        <v>Waldbach-Mönichwald</v>
      </c>
      <c r="C1712" s="15">
        <f t="shared" si="666"/>
        <v>6</v>
      </c>
      <c r="D1712" s="10">
        <f>Daten!D1712</f>
        <v>0</v>
      </c>
      <c r="E1712" s="9">
        <f>Daten!E1712</f>
        <v>1471</v>
      </c>
      <c r="F1712" s="9">
        <f>Daten!F1712</f>
        <v>1521</v>
      </c>
      <c r="G1712" s="27">
        <f t="shared" si="667"/>
        <v>-50</v>
      </c>
      <c r="H1712" s="29">
        <f t="shared" si="668"/>
        <v>-3.2873109796186718E-2</v>
      </c>
      <c r="I1712" s="21">
        <f t="shared" si="669"/>
        <v>19.619689436480833</v>
      </c>
      <c r="J1712" s="21">
        <f t="shared" si="670"/>
        <v>-69.619689436480826</v>
      </c>
      <c r="K1712" s="27">
        <f t="shared" si="671"/>
        <v>34809.844718240412</v>
      </c>
      <c r="L1712" s="16">
        <f>Daten!G1712</f>
        <v>175</v>
      </c>
      <c r="M1712" s="16">
        <f>Daten!H1712</f>
        <v>933</v>
      </c>
      <c r="N1712" s="16">
        <f>Daten!I1712</f>
        <v>363</v>
      </c>
      <c r="O1712" s="28">
        <f t="shared" si="672"/>
        <v>0.57663451232583063</v>
      </c>
      <c r="P1712" s="16">
        <f t="shared" si="673"/>
        <v>515.95996367414864</v>
      </c>
      <c r="Q1712" s="21">
        <f t="shared" si="674"/>
        <v>22.040036325851361</v>
      </c>
      <c r="R1712" s="27">
        <f t="shared" si="675"/>
        <v>4408.0072651702721</v>
      </c>
      <c r="S1712" s="9">
        <f>Daten!K1712</f>
        <v>28753</v>
      </c>
      <c r="T1712" s="9">
        <f>Daten!L1712</f>
        <v>96949</v>
      </c>
      <c r="U1712" s="9">
        <f>Daten!M1712</f>
        <v>106585</v>
      </c>
      <c r="V1712" s="9">
        <f>Daten!N1712</f>
        <v>500</v>
      </c>
      <c r="W1712" s="9">
        <f>Daten!O1712</f>
        <v>500</v>
      </c>
      <c r="X1712" s="23">
        <f t="shared" si="676"/>
        <v>232287</v>
      </c>
      <c r="Y1712" s="9">
        <f t="shared" si="677"/>
        <v>520317.42452971707</v>
      </c>
      <c r="Z1712" s="21">
        <f t="shared" si="678"/>
        <v>-288030.42452971707</v>
      </c>
      <c r="AA1712" s="27">
        <f t="shared" si="679"/>
        <v>28803.042452971709</v>
      </c>
      <c r="AB1712" s="32">
        <f t="shared" si="680"/>
        <v>68020.894436382398</v>
      </c>
      <c r="AC1712" s="31">
        <f t="shared" si="681"/>
        <v>68020.894436382398</v>
      </c>
      <c r="AG1712" s="26">
        <f t="shared" si="682"/>
        <v>34809.844718240412</v>
      </c>
      <c r="AH1712" s="26">
        <f t="shared" si="683"/>
        <v>28803.042452971709</v>
      </c>
      <c r="AI1712" s="26">
        <f t="shared" si="684"/>
        <v>63612.887171212118</v>
      </c>
      <c r="AJ1712" s="26">
        <f t="shared" si="685"/>
        <v>1</v>
      </c>
      <c r="AK1712" s="26">
        <f t="shared" si="686"/>
        <v>63612.887171212118</v>
      </c>
      <c r="AL1712" s="26">
        <f t="shared" ca="1" si="687"/>
        <v>153133</v>
      </c>
      <c r="AM1712" s="26">
        <f t="shared" ca="1" si="688"/>
        <v>61</v>
      </c>
      <c r="AN1712" s="26">
        <f ca="1">IF(AM1712=0,0,COUNTIF($AM$19:AM1712,C1712*10+1))</f>
        <v>164</v>
      </c>
      <c r="AO1712" s="21">
        <f t="shared" ca="1" si="689"/>
        <v>0</v>
      </c>
      <c r="AP1712" s="33">
        <f t="shared" ca="1" si="690"/>
        <v>153133</v>
      </c>
      <c r="AR1712" s="111">
        <v>69216</v>
      </c>
      <c r="AS1712" s="26"/>
    </row>
    <row r="1713" spans="1:45" x14ac:dyDescent="0.2">
      <c r="A1713" s="15" t="str">
        <f>Daten!A1713</f>
        <v>62311</v>
      </c>
      <c r="B1713" s="8" t="str">
        <f>Daten!B1713</f>
        <v>Edelsbach bei Feldbach</v>
      </c>
      <c r="C1713" s="15">
        <f t="shared" si="666"/>
        <v>6</v>
      </c>
      <c r="D1713" s="10">
        <f>Daten!D1713</f>
        <v>0</v>
      </c>
      <c r="E1713" s="9">
        <f>Daten!E1713</f>
        <v>1350</v>
      </c>
      <c r="F1713" s="9">
        <f>Daten!F1713</f>
        <v>1339</v>
      </c>
      <c r="G1713" s="27">
        <f t="shared" si="667"/>
        <v>11</v>
      </c>
      <c r="H1713" s="29">
        <f t="shared" si="668"/>
        <v>8.215085884988798E-3</v>
      </c>
      <c r="I1713" s="21">
        <f t="shared" si="669"/>
        <v>17.272034290235265</v>
      </c>
      <c r="J1713" s="21">
        <f t="shared" si="670"/>
        <v>-6.2720342902352648</v>
      </c>
      <c r="K1713" s="27">
        <f t="shared" si="671"/>
        <v>3136.0171451176325</v>
      </c>
      <c r="L1713" s="16">
        <f>Daten!G1713</f>
        <v>205</v>
      </c>
      <c r="M1713" s="16">
        <f>Daten!H1713</f>
        <v>875</v>
      </c>
      <c r="N1713" s="16">
        <f>Daten!I1713</f>
        <v>270</v>
      </c>
      <c r="O1713" s="28">
        <f t="shared" si="672"/>
        <v>0.54285714285714282</v>
      </c>
      <c r="P1713" s="16">
        <f t="shared" si="673"/>
        <v>483.88528211669887</v>
      </c>
      <c r="Q1713" s="21">
        <f t="shared" si="674"/>
        <v>-8.8852821166988747</v>
      </c>
      <c r="R1713" s="27">
        <f t="shared" si="675"/>
        <v>-1777.0564233397749</v>
      </c>
      <c r="S1713" s="9">
        <f>Daten!K1713</f>
        <v>10937</v>
      </c>
      <c r="T1713" s="9">
        <f>Daten!L1713</f>
        <v>54651</v>
      </c>
      <c r="U1713" s="9">
        <f>Daten!M1713</f>
        <v>289180</v>
      </c>
      <c r="V1713" s="9">
        <f>Daten!N1713</f>
        <v>500</v>
      </c>
      <c r="W1713" s="9">
        <f>Daten!O1713</f>
        <v>500</v>
      </c>
      <c r="X1713" s="23">
        <f t="shared" si="676"/>
        <v>354768</v>
      </c>
      <c r="Y1713" s="9">
        <f t="shared" si="677"/>
        <v>477517.69076486607</v>
      </c>
      <c r="Z1713" s="21">
        <f t="shared" si="678"/>
        <v>-122749.69076486607</v>
      </c>
      <c r="AA1713" s="27">
        <f t="shared" si="679"/>
        <v>12274.969076486608</v>
      </c>
      <c r="AB1713" s="32">
        <f t="shared" si="680"/>
        <v>13633.929798264466</v>
      </c>
      <c r="AC1713" s="31">
        <f t="shared" si="681"/>
        <v>13633.929798264466</v>
      </c>
      <c r="AG1713" s="26">
        <f t="shared" si="682"/>
        <v>3136.0171451176325</v>
      </c>
      <c r="AH1713" s="26">
        <f t="shared" si="683"/>
        <v>12274.969076486608</v>
      </c>
      <c r="AI1713" s="26">
        <f t="shared" si="684"/>
        <v>15410.98622160424</v>
      </c>
      <c r="AJ1713" s="26">
        <f t="shared" si="685"/>
        <v>1</v>
      </c>
      <c r="AK1713" s="26">
        <f t="shared" si="686"/>
        <v>15410.98622160424</v>
      </c>
      <c r="AL1713" s="26">
        <f t="shared" ca="1" si="687"/>
        <v>37098</v>
      </c>
      <c r="AM1713" s="26">
        <f t="shared" ca="1" si="688"/>
        <v>61</v>
      </c>
      <c r="AN1713" s="26">
        <f ca="1">IF(AM1713=0,0,COUNTIF($AM$19:AM1713,C1713*10+1))</f>
        <v>165</v>
      </c>
      <c r="AO1713" s="21">
        <f t="shared" ca="1" si="689"/>
        <v>0</v>
      </c>
      <c r="AP1713" s="33">
        <f t="shared" ca="1" si="690"/>
        <v>37098</v>
      </c>
      <c r="AR1713" s="111">
        <v>16768</v>
      </c>
      <c r="AS1713" s="26"/>
    </row>
    <row r="1714" spans="1:45" x14ac:dyDescent="0.2">
      <c r="A1714" s="15" t="str">
        <f>Daten!A1714</f>
        <v>62314</v>
      </c>
      <c r="B1714" s="8" t="str">
        <f>Daten!B1714</f>
        <v>Eichkögl</v>
      </c>
      <c r="C1714" s="15">
        <f t="shared" si="666"/>
        <v>6</v>
      </c>
      <c r="D1714" s="10">
        <f>Daten!D1714</f>
        <v>0</v>
      </c>
      <c r="E1714" s="9">
        <f>Daten!E1714</f>
        <v>1336</v>
      </c>
      <c r="F1714" s="9">
        <f>Daten!F1714</f>
        <v>1288</v>
      </c>
      <c r="G1714" s="27">
        <f t="shared" si="667"/>
        <v>48</v>
      </c>
      <c r="H1714" s="29">
        <f t="shared" si="668"/>
        <v>3.7267080745341616E-2</v>
      </c>
      <c r="I1714" s="21">
        <f t="shared" si="669"/>
        <v>16.614174881122494</v>
      </c>
      <c r="J1714" s="21">
        <f t="shared" si="670"/>
        <v>31.385825118877506</v>
      </c>
      <c r="K1714" s="27">
        <f t="shared" si="671"/>
        <v>-15692.912559438753</v>
      </c>
      <c r="L1714" s="16">
        <f>Daten!G1714</f>
        <v>230</v>
      </c>
      <c r="M1714" s="16">
        <f>Daten!H1714</f>
        <v>884</v>
      </c>
      <c r="N1714" s="16">
        <f>Daten!I1714</f>
        <v>222</v>
      </c>
      <c r="O1714" s="28">
        <f t="shared" si="672"/>
        <v>0.5113122171945701</v>
      </c>
      <c r="P1714" s="16">
        <f t="shared" si="673"/>
        <v>488.86238787561354</v>
      </c>
      <c r="Q1714" s="21">
        <f t="shared" si="674"/>
        <v>-36.862387875613535</v>
      </c>
      <c r="R1714" s="27">
        <f t="shared" si="675"/>
        <v>-7372.4775751227071</v>
      </c>
      <c r="S1714" s="9">
        <f>Daten!K1714</f>
        <v>7742</v>
      </c>
      <c r="T1714" s="9">
        <f>Daten!L1714</f>
        <v>47334</v>
      </c>
      <c r="U1714" s="9">
        <f>Daten!M1714</f>
        <v>58911</v>
      </c>
      <c r="V1714" s="9">
        <f>Daten!N1714</f>
        <v>500</v>
      </c>
      <c r="W1714" s="9">
        <f>Daten!O1714</f>
        <v>500</v>
      </c>
      <c r="X1714" s="23">
        <f t="shared" si="676"/>
        <v>113987</v>
      </c>
      <c r="Y1714" s="9">
        <f t="shared" si="677"/>
        <v>472565.65545323043</v>
      </c>
      <c r="Z1714" s="21">
        <f t="shared" si="678"/>
        <v>-358578.65545323043</v>
      </c>
      <c r="AA1714" s="27">
        <f t="shared" si="679"/>
        <v>35857.865545323046</v>
      </c>
      <c r="AB1714" s="32">
        <f t="shared" si="680"/>
        <v>12792.475410761584</v>
      </c>
      <c r="AC1714" s="31">
        <f t="shared" si="681"/>
        <v>12792.475410761584</v>
      </c>
      <c r="AG1714" s="26">
        <f t="shared" si="682"/>
        <v>-15692.912559438753</v>
      </c>
      <c r="AH1714" s="26">
        <f t="shared" si="683"/>
        <v>35857.865545323046</v>
      </c>
      <c r="AI1714" s="26">
        <f t="shared" si="684"/>
        <v>20164.952985884294</v>
      </c>
      <c r="AJ1714" s="26">
        <f t="shared" si="685"/>
        <v>1</v>
      </c>
      <c r="AK1714" s="26">
        <f t="shared" si="686"/>
        <v>20164.952985884294</v>
      </c>
      <c r="AL1714" s="26">
        <f t="shared" ca="1" si="687"/>
        <v>48542</v>
      </c>
      <c r="AM1714" s="26">
        <f t="shared" ca="1" si="688"/>
        <v>61</v>
      </c>
      <c r="AN1714" s="26">
        <f ca="1">IF(AM1714=0,0,COUNTIF($AM$19:AM1714,C1714*10+1))</f>
        <v>166</v>
      </c>
      <c r="AO1714" s="21">
        <f t="shared" ca="1" si="689"/>
        <v>0</v>
      </c>
      <c r="AP1714" s="33">
        <f t="shared" ca="1" si="690"/>
        <v>48542</v>
      </c>
      <c r="AR1714" s="111">
        <v>21941</v>
      </c>
      <c r="AS1714" s="26"/>
    </row>
    <row r="1715" spans="1:45" x14ac:dyDescent="0.2">
      <c r="A1715" s="15" t="str">
        <f>Daten!A1715</f>
        <v>62326</v>
      </c>
      <c r="B1715" s="8" t="str">
        <f>Daten!B1715</f>
        <v>Halbenrain</v>
      </c>
      <c r="C1715" s="15">
        <f t="shared" si="666"/>
        <v>6</v>
      </c>
      <c r="D1715" s="10">
        <f>Daten!D1715</f>
        <v>0</v>
      </c>
      <c r="E1715" s="9">
        <f>Daten!E1715</f>
        <v>1742</v>
      </c>
      <c r="F1715" s="9">
        <f>Daten!F1715</f>
        <v>1728</v>
      </c>
      <c r="G1715" s="27">
        <f t="shared" si="667"/>
        <v>14</v>
      </c>
      <c r="H1715" s="29">
        <f t="shared" si="668"/>
        <v>8.1018518518518514E-3</v>
      </c>
      <c r="I1715" s="21">
        <f t="shared" si="669"/>
        <v>22.289824685232663</v>
      </c>
      <c r="J1715" s="21">
        <f t="shared" si="670"/>
        <v>-8.2898246852326629</v>
      </c>
      <c r="K1715" s="27">
        <f t="shared" si="671"/>
        <v>4144.9123426163314</v>
      </c>
      <c r="L1715" s="16">
        <f>Daten!G1715</f>
        <v>188</v>
      </c>
      <c r="M1715" s="16">
        <f>Daten!H1715</f>
        <v>1122</v>
      </c>
      <c r="N1715" s="16">
        <f>Daten!I1715</f>
        <v>432</v>
      </c>
      <c r="O1715" s="28">
        <f t="shared" si="672"/>
        <v>0.55258467023172908</v>
      </c>
      <c r="P1715" s="16">
        <f t="shared" si="673"/>
        <v>620.47918461135566</v>
      </c>
      <c r="Q1715" s="21">
        <f t="shared" si="674"/>
        <v>-0.47918461135566304</v>
      </c>
      <c r="R1715" s="27">
        <f t="shared" si="675"/>
        <v>-95.836922271132607</v>
      </c>
      <c r="S1715" s="9">
        <f>Daten!K1715</f>
        <v>30539</v>
      </c>
      <c r="T1715" s="9">
        <f>Daten!L1715</f>
        <v>140622</v>
      </c>
      <c r="U1715" s="9">
        <f>Daten!M1715</f>
        <v>316785</v>
      </c>
      <c r="V1715" s="9">
        <f>Daten!N1715</f>
        <v>500</v>
      </c>
      <c r="W1715" s="9">
        <f>Daten!O1715</f>
        <v>500</v>
      </c>
      <c r="X1715" s="23">
        <f t="shared" si="676"/>
        <v>487946</v>
      </c>
      <c r="Y1715" s="9">
        <f t="shared" si="677"/>
        <v>616174.67949066428</v>
      </c>
      <c r="Z1715" s="21">
        <f t="shared" si="678"/>
        <v>-128228.67949066428</v>
      </c>
      <c r="AA1715" s="27">
        <f t="shared" si="679"/>
        <v>12822.867949066429</v>
      </c>
      <c r="AB1715" s="32">
        <f t="shared" si="680"/>
        <v>16871.943369411627</v>
      </c>
      <c r="AC1715" s="31">
        <f t="shared" si="681"/>
        <v>16871.943369411627</v>
      </c>
      <c r="AG1715" s="26">
        <f t="shared" si="682"/>
        <v>4144.9123426163314</v>
      </c>
      <c r="AH1715" s="26">
        <f t="shared" si="683"/>
        <v>12822.867949066429</v>
      </c>
      <c r="AI1715" s="26">
        <f t="shared" si="684"/>
        <v>16967.78029168276</v>
      </c>
      <c r="AJ1715" s="26">
        <f t="shared" si="685"/>
        <v>1</v>
      </c>
      <c r="AK1715" s="26">
        <f t="shared" si="686"/>
        <v>16967.78029168276</v>
      </c>
      <c r="AL1715" s="26">
        <f t="shared" ca="1" si="687"/>
        <v>40846</v>
      </c>
      <c r="AM1715" s="26">
        <f t="shared" ca="1" si="688"/>
        <v>61</v>
      </c>
      <c r="AN1715" s="26">
        <f ca="1">IF(AM1715=0,0,COUNTIF($AM$19:AM1715,C1715*10+1))</f>
        <v>167</v>
      </c>
      <c r="AO1715" s="21">
        <f t="shared" ca="1" si="689"/>
        <v>0</v>
      </c>
      <c r="AP1715" s="33">
        <f t="shared" ca="1" si="690"/>
        <v>40846</v>
      </c>
      <c r="AR1715" s="111">
        <v>18462</v>
      </c>
      <c r="AS1715" s="26"/>
    </row>
    <row r="1716" spans="1:45" x14ac:dyDescent="0.2">
      <c r="A1716" s="15" t="str">
        <f>Daten!A1716</f>
        <v>62330</v>
      </c>
      <c r="B1716" s="8" t="str">
        <f>Daten!B1716</f>
        <v>Jagerberg</v>
      </c>
      <c r="C1716" s="15">
        <f t="shared" si="666"/>
        <v>6</v>
      </c>
      <c r="D1716" s="10">
        <f>Daten!D1716</f>
        <v>0</v>
      </c>
      <c r="E1716" s="9">
        <f>Daten!E1716</f>
        <v>1639</v>
      </c>
      <c r="F1716" s="9">
        <f>Daten!F1716</f>
        <v>1648</v>
      </c>
      <c r="G1716" s="27">
        <f t="shared" si="667"/>
        <v>-9</v>
      </c>
      <c r="H1716" s="29">
        <f t="shared" si="668"/>
        <v>-5.4611650485436895E-3</v>
      </c>
      <c r="I1716" s="21">
        <f t="shared" si="669"/>
        <v>21.257888357212632</v>
      </c>
      <c r="J1716" s="21">
        <f t="shared" si="670"/>
        <v>-30.257888357212632</v>
      </c>
      <c r="K1716" s="27">
        <f t="shared" si="671"/>
        <v>15128.944178606316</v>
      </c>
      <c r="L1716" s="16">
        <f>Daten!G1716</f>
        <v>233</v>
      </c>
      <c r="M1716" s="16">
        <f>Daten!H1716</f>
        <v>1077</v>
      </c>
      <c r="N1716" s="16">
        <f>Daten!I1716</f>
        <v>329</v>
      </c>
      <c r="O1716" s="28">
        <f t="shared" si="672"/>
        <v>0.52181987000928509</v>
      </c>
      <c r="P1716" s="16">
        <f t="shared" si="673"/>
        <v>595.59365581678253</v>
      </c>
      <c r="Q1716" s="21">
        <f t="shared" si="674"/>
        <v>-33.59365581678253</v>
      </c>
      <c r="R1716" s="27">
        <f t="shared" si="675"/>
        <v>-6718.7311633565059</v>
      </c>
      <c r="S1716" s="9">
        <f>Daten!K1716</f>
        <v>17102</v>
      </c>
      <c r="T1716" s="9">
        <f>Daten!L1716</f>
        <v>79949</v>
      </c>
      <c r="U1716" s="9">
        <f>Daten!M1716</f>
        <v>243879</v>
      </c>
      <c r="V1716" s="9">
        <f>Daten!N1716</f>
        <v>500</v>
      </c>
      <c r="W1716" s="9">
        <f>Daten!O1716</f>
        <v>500</v>
      </c>
      <c r="X1716" s="23">
        <f t="shared" si="676"/>
        <v>340930</v>
      </c>
      <c r="Y1716" s="9">
        <f t="shared" si="677"/>
        <v>579741.84826934477</v>
      </c>
      <c r="Z1716" s="21">
        <f t="shared" si="678"/>
        <v>-238811.84826934477</v>
      </c>
      <c r="AA1716" s="27">
        <f t="shared" si="679"/>
        <v>23881.184826934477</v>
      </c>
      <c r="AB1716" s="32">
        <f t="shared" si="680"/>
        <v>32291.397842184288</v>
      </c>
      <c r="AC1716" s="31">
        <f t="shared" si="681"/>
        <v>32291.397842184288</v>
      </c>
      <c r="AG1716" s="26">
        <f t="shared" si="682"/>
        <v>15128.944178606316</v>
      </c>
      <c r="AH1716" s="26">
        <f t="shared" si="683"/>
        <v>23881.184826934477</v>
      </c>
      <c r="AI1716" s="26">
        <f t="shared" si="684"/>
        <v>39010.129005540795</v>
      </c>
      <c r="AJ1716" s="26">
        <f t="shared" si="685"/>
        <v>1</v>
      </c>
      <c r="AK1716" s="26">
        <f t="shared" si="686"/>
        <v>39010.129005540795</v>
      </c>
      <c r="AL1716" s="26">
        <f t="shared" ca="1" si="687"/>
        <v>93908</v>
      </c>
      <c r="AM1716" s="26">
        <f t="shared" ca="1" si="688"/>
        <v>61</v>
      </c>
      <c r="AN1716" s="26">
        <f ca="1">IF(AM1716=0,0,COUNTIF($AM$19:AM1716,C1716*10+1))</f>
        <v>168</v>
      </c>
      <c r="AO1716" s="21">
        <f t="shared" ca="1" si="689"/>
        <v>0</v>
      </c>
      <c r="AP1716" s="33">
        <f t="shared" ca="1" si="690"/>
        <v>93908</v>
      </c>
      <c r="AR1716" s="111">
        <v>42446</v>
      </c>
      <c r="AS1716" s="26"/>
    </row>
    <row r="1717" spans="1:45" x14ac:dyDescent="0.2">
      <c r="A1717" s="15" t="str">
        <f>Daten!A1717</f>
        <v>62332</v>
      </c>
      <c r="B1717" s="8" t="str">
        <f>Daten!B1717</f>
        <v>Kapfenstein</v>
      </c>
      <c r="C1717" s="15">
        <f t="shared" si="666"/>
        <v>6</v>
      </c>
      <c r="D1717" s="10">
        <f>Daten!D1717</f>
        <v>0</v>
      </c>
      <c r="E1717" s="9">
        <f>Daten!E1717</f>
        <v>1566</v>
      </c>
      <c r="F1717" s="9">
        <f>Daten!F1717</f>
        <v>1584</v>
      </c>
      <c r="G1717" s="27">
        <f t="shared" si="667"/>
        <v>-18</v>
      </c>
      <c r="H1717" s="29">
        <f t="shared" si="668"/>
        <v>-1.1363636363636364E-2</v>
      </c>
      <c r="I1717" s="21">
        <f t="shared" si="669"/>
        <v>20.432339294796609</v>
      </c>
      <c r="J1717" s="21">
        <f t="shared" si="670"/>
        <v>-38.432339294796606</v>
      </c>
      <c r="K1717" s="27">
        <f t="shared" si="671"/>
        <v>19216.169647398303</v>
      </c>
      <c r="L1717" s="16">
        <f>Daten!G1717</f>
        <v>227</v>
      </c>
      <c r="M1717" s="16">
        <f>Daten!H1717</f>
        <v>1005</v>
      </c>
      <c r="N1717" s="16">
        <f>Daten!I1717</f>
        <v>334</v>
      </c>
      <c r="O1717" s="28">
        <f t="shared" si="672"/>
        <v>0.55820895522388059</v>
      </c>
      <c r="P1717" s="16">
        <f t="shared" si="673"/>
        <v>555.77680974546558</v>
      </c>
      <c r="Q1717" s="21">
        <f t="shared" si="674"/>
        <v>5.2231902545344155</v>
      </c>
      <c r="R1717" s="27">
        <f t="shared" si="675"/>
        <v>1044.6380509068831</v>
      </c>
      <c r="S1717" s="9">
        <f>Daten!K1717</f>
        <v>14882</v>
      </c>
      <c r="T1717" s="9">
        <f>Daten!L1717</f>
        <v>59170</v>
      </c>
      <c r="U1717" s="9">
        <f>Daten!M1717</f>
        <v>252042</v>
      </c>
      <c r="V1717" s="9">
        <f>Daten!N1717</f>
        <v>500</v>
      </c>
      <c r="W1717" s="9">
        <f>Daten!O1717</f>
        <v>500</v>
      </c>
      <c r="X1717" s="23">
        <f t="shared" si="676"/>
        <v>326094</v>
      </c>
      <c r="Y1717" s="9">
        <f t="shared" si="677"/>
        <v>553920.52128724463</v>
      </c>
      <c r="Z1717" s="21">
        <f t="shared" si="678"/>
        <v>-227826.52128724463</v>
      </c>
      <c r="AA1717" s="27">
        <f t="shared" si="679"/>
        <v>22782.652128724465</v>
      </c>
      <c r="AB1717" s="32">
        <f t="shared" si="680"/>
        <v>43043.459827029656</v>
      </c>
      <c r="AC1717" s="31">
        <f t="shared" si="681"/>
        <v>43043.459827029656</v>
      </c>
      <c r="AG1717" s="26">
        <f t="shared" si="682"/>
        <v>19216.169647398303</v>
      </c>
      <c r="AH1717" s="26">
        <f t="shared" si="683"/>
        <v>22782.652128724465</v>
      </c>
      <c r="AI1717" s="26">
        <f t="shared" si="684"/>
        <v>41998.821776122772</v>
      </c>
      <c r="AJ1717" s="26">
        <f t="shared" si="685"/>
        <v>1</v>
      </c>
      <c r="AK1717" s="26">
        <f t="shared" si="686"/>
        <v>41998.821776122772</v>
      </c>
      <c r="AL1717" s="26">
        <f t="shared" ca="1" si="687"/>
        <v>101102</v>
      </c>
      <c r="AM1717" s="26">
        <f t="shared" ca="1" si="688"/>
        <v>61</v>
      </c>
      <c r="AN1717" s="26">
        <f ca="1">IF(AM1717=0,0,COUNTIF($AM$19:AM1717,C1717*10+1))</f>
        <v>169</v>
      </c>
      <c r="AO1717" s="21">
        <f t="shared" ca="1" si="689"/>
        <v>0</v>
      </c>
      <c r="AP1717" s="33">
        <f t="shared" ca="1" si="690"/>
        <v>101102</v>
      </c>
      <c r="AR1717" s="111">
        <v>45698</v>
      </c>
      <c r="AS1717" s="26"/>
    </row>
    <row r="1718" spans="1:45" x14ac:dyDescent="0.2">
      <c r="A1718" s="15" t="str">
        <f>Daten!A1718</f>
        <v>62335</v>
      </c>
      <c r="B1718" s="8" t="str">
        <f>Daten!B1718</f>
        <v>Klöch</v>
      </c>
      <c r="C1718" s="15">
        <f t="shared" si="666"/>
        <v>6</v>
      </c>
      <c r="D1718" s="10">
        <f>Daten!D1718</f>
        <v>0</v>
      </c>
      <c r="E1718" s="9">
        <f>Daten!E1718</f>
        <v>1166</v>
      </c>
      <c r="F1718" s="9">
        <f>Daten!F1718</f>
        <v>1210</v>
      </c>
      <c r="G1718" s="27">
        <f t="shared" si="667"/>
        <v>-44</v>
      </c>
      <c r="H1718" s="29">
        <f t="shared" si="668"/>
        <v>-3.6363636363636362E-2</v>
      </c>
      <c r="I1718" s="21">
        <f t="shared" si="669"/>
        <v>15.608036961302965</v>
      </c>
      <c r="J1718" s="21">
        <f t="shared" si="670"/>
        <v>-59.608036961302965</v>
      </c>
      <c r="K1718" s="27">
        <f t="shared" si="671"/>
        <v>29804.018480651481</v>
      </c>
      <c r="L1718" s="16">
        <f>Daten!G1718</f>
        <v>129</v>
      </c>
      <c r="M1718" s="16">
        <f>Daten!H1718</f>
        <v>746</v>
      </c>
      <c r="N1718" s="16">
        <f>Daten!I1718</f>
        <v>291</v>
      </c>
      <c r="O1718" s="28">
        <f t="shared" si="672"/>
        <v>0.5630026809651475</v>
      </c>
      <c r="P1718" s="16">
        <f t="shared" si="673"/>
        <v>412.54676623892271</v>
      </c>
      <c r="Q1718" s="21">
        <f t="shared" si="674"/>
        <v>7.4532337610772856</v>
      </c>
      <c r="R1718" s="27">
        <f t="shared" si="675"/>
        <v>1490.6467522154571</v>
      </c>
      <c r="S1718" s="9">
        <f>Daten!K1718</f>
        <v>9778</v>
      </c>
      <c r="T1718" s="9">
        <f>Daten!L1718</f>
        <v>96207</v>
      </c>
      <c r="U1718" s="9">
        <f>Daten!M1718</f>
        <v>242278</v>
      </c>
      <c r="V1718" s="9">
        <f>Daten!N1718</f>
        <v>500</v>
      </c>
      <c r="W1718" s="9">
        <f>Daten!O1718</f>
        <v>500</v>
      </c>
      <c r="X1718" s="23">
        <f t="shared" si="676"/>
        <v>348263</v>
      </c>
      <c r="Y1718" s="9">
        <f t="shared" si="677"/>
        <v>412433.79809765471</v>
      </c>
      <c r="Z1718" s="21">
        <f t="shared" si="678"/>
        <v>-64170.798097654711</v>
      </c>
      <c r="AA1718" s="27">
        <f t="shared" si="679"/>
        <v>6417.0798097654715</v>
      </c>
      <c r="AB1718" s="32">
        <f t="shared" si="680"/>
        <v>37711.745042632407</v>
      </c>
      <c r="AC1718" s="31">
        <f t="shared" si="681"/>
        <v>37711.745042632407</v>
      </c>
      <c r="AG1718" s="26">
        <f t="shared" si="682"/>
        <v>29804.018480651481</v>
      </c>
      <c r="AH1718" s="26">
        <f t="shared" si="683"/>
        <v>6417.0798097654715</v>
      </c>
      <c r="AI1718" s="26">
        <f t="shared" si="684"/>
        <v>36221.09829041695</v>
      </c>
      <c r="AJ1718" s="26">
        <f t="shared" si="685"/>
        <v>1</v>
      </c>
      <c r="AK1718" s="26">
        <f t="shared" si="686"/>
        <v>36221.09829041695</v>
      </c>
      <c r="AL1718" s="26">
        <f t="shared" ca="1" si="687"/>
        <v>87194</v>
      </c>
      <c r="AM1718" s="26">
        <f t="shared" ca="1" si="688"/>
        <v>61</v>
      </c>
      <c r="AN1718" s="26">
        <f ca="1">IF(AM1718=0,0,COUNTIF($AM$19:AM1718,C1718*10+1))</f>
        <v>170</v>
      </c>
      <c r="AO1718" s="21">
        <f t="shared" ca="1" si="689"/>
        <v>0</v>
      </c>
      <c r="AP1718" s="33">
        <f t="shared" ca="1" si="690"/>
        <v>87194</v>
      </c>
      <c r="AR1718" s="111">
        <v>39412</v>
      </c>
      <c r="AS1718" s="26"/>
    </row>
    <row r="1719" spans="1:45" x14ac:dyDescent="0.2">
      <c r="A1719" s="15" t="str">
        <f>Daten!A1719</f>
        <v>62343</v>
      </c>
      <c r="B1719" s="8" t="str">
        <f>Daten!B1719</f>
        <v>Mettersdorf am Saßbach</v>
      </c>
      <c r="C1719" s="15">
        <f t="shared" si="666"/>
        <v>6</v>
      </c>
      <c r="D1719" s="10">
        <f>Daten!D1719</f>
        <v>0</v>
      </c>
      <c r="E1719" s="9">
        <f>Daten!E1719</f>
        <v>1284</v>
      </c>
      <c r="F1719" s="9">
        <f>Daten!F1719</f>
        <v>1271</v>
      </c>
      <c r="G1719" s="27">
        <f t="shared" si="667"/>
        <v>13</v>
      </c>
      <c r="H1719" s="29">
        <f t="shared" si="668"/>
        <v>1.0228166797797011E-2</v>
      </c>
      <c r="I1719" s="21">
        <f t="shared" si="669"/>
        <v>16.394888411418236</v>
      </c>
      <c r="J1719" s="21">
        <f t="shared" si="670"/>
        <v>-3.3948884114182363</v>
      </c>
      <c r="K1719" s="27">
        <f t="shared" si="671"/>
        <v>1697.4442057091183</v>
      </c>
      <c r="L1719" s="16">
        <f>Daten!G1719</f>
        <v>154</v>
      </c>
      <c r="M1719" s="16">
        <f>Daten!H1719</f>
        <v>833</v>
      </c>
      <c r="N1719" s="16">
        <f>Daten!I1719</f>
        <v>297</v>
      </c>
      <c r="O1719" s="28">
        <f t="shared" si="672"/>
        <v>0.54141656662665061</v>
      </c>
      <c r="P1719" s="16">
        <f t="shared" si="673"/>
        <v>460.65878857509733</v>
      </c>
      <c r="Q1719" s="21">
        <f t="shared" si="674"/>
        <v>-9.6587885750973328</v>
      </c>
      <c r="R1719" s="27">
        <f t="shared" si="675"/>
        <v>-1931.7577150194666</v>
      </c>
      <c r="S1719" s="9">
        <f>Daten!K1719</f>
        <v>16551</v>
      </c>
      <c r="T1719" s="9">
        <f>Daten!L1719</f>
        <v>92006</v>
      </c>
      <c r="U1719" s="9">
        <f>Daten!M1719</f>
        <v>524734</v>
      </c>
      <c r="V1719" s="9">
        <f>Daten!N1719</f>
        <v>500</v>
      </c>
      <c r="W1719" s="9">
        <f>Daten!O1719</f>
        <v>500</v>
      </c>
      <c r="X1719" s="23">
        <f t="shared" si="676"/>
        <v>633291</v>
      </c>
      <c r="Y1719" s="9">
        <f t="shared" si="677"/>
        <v>454172.38143858372</v>
      </c>
      <c r="Z1719" s="21">
        <f t="shared" si="678"/>
        <v>179118.61856141628</v>
      </c>
      <c r="AA1719" s="27">
        <f t="shared" si="679"/>
        <v>-17911.86185614163</v>
      </c>
      <c r="AB1719" s="32">
        <f t="shared" si="680"/>
        <v>-18146.175365451978</v>
      </c>
      <c r="AC1719" s="31">
        <f t="shared" si="681"/>
        <v>0</v>
      </c>
      <c r="AG1719" s="26">
        <f t="shared" si="682"/>
        <v>0</v>
      </c>
      <c r="AH1719" s="26">
        <f t="shared" si="683"/>
        <v>0</v>
      </c>
      <c r="AI1719" s="26">
        <f t="shared" si="684"/>
        <v>0</v>
      </c>
      <c r="AJ1719" s="26">
        <f t="shared" si="685"/>
        <v>1</v>
      </c>
      <c r="AK1719" s="26">
        <f t="shared" si="686"/>
        <v>0</v>
      </c>
      <c r="AL1719" s="26">
        <f t="shared" ca="1" si="687"/>
        <v>0</v>
      </c>
      <c r="AM1719" s="26">
        <f t="shared" ca="1" si="688"/>
        <v>0</v>
      </c>
      <c r="AN1719" s="26">
        <f ca="1">IF(AM1719=0,0,COUNTIF($AM$19:AM1719,C1719*10+1))</f>
        <v>0</v>
      </c>
      <c r="AO1719" s="21">
        <f t="shared" ca="1" si="689"/>
        <v>0</v>
      </c>
      <c r="AP1719" s="33">
        <f t="shared" ca="1" si="690"/>
        <v>0</v>
      </c>
      <c r="AR1719" s="111">
        <v>0</v>
      </c>
      <c r="AS1719" s="26"/>
    </row>
    <row r="1720" spans="1:45" x14ac:dyDescent="0.2">
      <c r="A1720" s="15" t="str">
        <f>Daten!A1720</f>
        <v>62368</v>
      </c>
      <c r="B1720" s="8" t="str">
        <f>Daten!B1720</f>
        <v>Tieschen</v>
      </c>
      <c r="C1720" s="15">
        <f t="shared" si="666"/>
        <v>6</v>
      </c>
      <c r="D1720" s="10">
        <f>Daten!D1720</f>
        <v>0</v>
      </c>
      <c r="E1720" s="9">
        <f>Daten!E1720</f>
        <v>1223</v>
      </c>
      <c r="F1720" s="9">
        <f>Daten!F1720</f>
        <v>1291</v>
      </c>
      <c r="G1720" s="27">
        <f t="shared" si="667"/>
        <v>-68</v>
      </c>
      <c r="H1720" s="29">
        <f t="shared" si="668"/>
        <v>-5.2672347017815646E-2</v>
      </c>
      <c r="I1720" s="21">
        <f t="shared" si="669"/>
        <v>16.652872493423246</v>
      </c>
      <c r="J1720" s="21">
        <f t="shared" si="670"/>
        <v>-84.652872493423246</v>
      </c>
      <c r="K1720" s="27">
        <f t="shared" si="671"/>
        <v>42326.436246711623</v>
      </c>
      <c r="L1720" s="16">
        <f>Daten!G1720</f>
        <v>142</v>
      </c>
      <c r="M1720" s="16">
        <f>Daten!H1720</f>
        <v>768</v>
      </c>
      <c r="N1720" s="16">
        <f>Daten!I1720</f>
        <v>313</v>
      </c>
      <c r="O1720" s="28">
        <f t="shared" si="672"/>
        <v>0.59244791666666663</v>
      </c>
      <c r="P1720" s="16">
        <f t="shared" si="673"/>
        <v>424.71302476071401</v>
      </c>
      <c r="Q1720" s="21">
        <f t="shared" si="674"/>
        <v>30.286975239285994</v>
      </c>
      <c r="R1720" s="27">
        <f t="shared" si="675"/>
        <v>6057.3950478571987</v>
      </c>
      <c r="S1720" s="9">
        <f>Daten!K1720</f>
        <v>12415</v>
      </c>
      <c r="T1720" s="9">
        <f>Daten!L1720</f>
        <v>76672</v>
      </c>
      <c r="U1720" s="9">
        <f>Daten!M1720</f>
        <v>81392</v>
      </c>
      <c r="V1720" s="9">
        <f>Daten!N1720</f>
        <v>500</v>
      </c>
      <c r="W1720" s="9">
        <f>Daten!O1720</f>
        <v>500</v>
      </c>
      <c r="X1720" s="23">
        <f t="shared" si="676"/>
        <v>170479</v>
      </c>
      <c r="Y1720" s="9">
        <f t="shared" si="677"/>
        <v>432595.65615217126</v>
      </c>
      <c r="Z1720" s="21">
        <f t="shared" si="678"/>
        <v>-262116.65615217126</v>
      </c>
      <c r="AA1720" s="27">
        <f t="shared" si="679"/>
        <v>26211.665615217127</v>
      </c>
      <c r="AB1720" s="32">
        <f t="shared" si="680"/>
        <v>74595.496909785958</v>
      </c>
      <c r="AC1720" s="31">
        <f t="shared" si="681"/>
        <v>74595.496909785958</v>
      </c>
      <c r="AG1720" s="26">
        <f t="shared" si="682"/>
        <v>42326.436246711623</v>
      </c>
      <c r="AH1720" s="26">
        <f t="shared" si="683"/>
        <v>26211.665615217127</v>
      </c>
      <c r="AI1720" s="26">
        <f t="shared" si="684"/>
        <v>68538.10186192875</v>
      </c>
      <c r="AJ1720" s="26">
        <f t="shared" si="685"/>
        <v>1</v>
      </c>
      <c r="AK1720" s="26">
        <f t="shared" si="686"/>
        <v>68538.10186192875</v>
      </c>
      <c r="AL1720" s="26">
        <f t="shared" ca="1" si="687"/>
        <v>164989</v>
      </c>
      <c r="AM1720" s="26">
        <f t="shared" ca="1" si="688"/>
        <v>61</v>
      </c>
      <c r="AN1720" s="26">
        <f ca="1">IF(AM1720=0,0,COUNTIF($AM$19:AM1720,C1720*10+1))</f>
        <v>171</v>
      </c>
      <c r="AO1720" s="21">
        <f t="shared" ca="1" si="689"/>
        <v>0</v>
      </c>
      <c r="AP1720" s="33">
        <f t="shared" ca="1" si="690"/>
        <v>164989</v>
      </c>
      <c r="AR1720" s="111">
        <v>74575</v>
      </c>
      <c r="AS1720" s="26"/>
    </row>
    <row r="1721" spans="1:45" x14ac:dyDescent="0.2">
      <c r="A1721" s="15" t="str">
        <f>Daten!A1721</f>
        <v>62372</v>
      </c>
      <c r="B1721" s="8" t="str">
        <f>Daten!B1721</f>
        <v>Unterlamm</v>
      </c>
      <c r="C1721" s="15">
        <f t="shared" si="666"/>
        <v>6</v>
      </c>
      <c r="D1721" s="10">
        <f>Daten!D1721</f>
        <v>0</v>
      </c>
      <c r="E1721" s="9">
        <f>Daten!E1721</f>
        <v>1248</v>
      </c>
      <c r="F1721" s="9">
        <f>Daten!F1721</f>
        <v>1241</v>
      </c>
      <c r="G1721" s="27">
        <f t="shared" si="667"/>
        <v>7</v>
      </c>
      <c r="H1721" s="29">
        <f t="shared" si="668"/>
        <v>5.6406124093473006E-3</v>
      </c>
      <c r="I1721" s="21">
        <f t="shared" si="669"/>
        <v>16.007912288410726</v>
      </c>
      <c r="J1721" s="21">
        <f t="shared" si="670"/>
        <v>-9.0079122884107257</v>
      </c>
      <c r="K1721" s="27">
        <f t="shared" si="671"/>
        <v>4503.9561442053628</v>
      </c>
      <c r="L1721" s="16">
        <f>Daten!G1721</f>
        <v>162</v>
      </c>
      <c r="M1721" s="16">
        <f>Daten!H1721</f>
        <v>828</v>
      </c>
      <c r="N1721" s="16">
        <f>Daten!I1721</f>
        <v>258</v>
      </c>
      <c r="O1721" s="28">
        <f t="shared" si="672"/>
        <v>0.50724637681159424</v>
      </c>
      <c r="P1721" s="16">
        <f t="shared" si="673"/>
        <v>457.89372982014481</v>
      </c>
      <c r="Q1721" s="21">
        <f t="shared" si="674"/>
        <v>-37.893729820144813</v>
      </c>
      <c r="R1721" s="27">
        <f t="shared" si="675"/>
        <v>-7578.7459640289626</v>
      </c>
      <c r="S1721" s="9">
        <f>Daten!K1721</f>
        <v>6951</v>
      </c>
      <c r="T1721" s="9">
        <f>Daten!L1721</f>
        <v>49373</v>
      </c>
      <c r="U1721" s="9">
        <f>Daten!M1721</f>
        <v>121457</v>
      </c>
      <c r="V1721" s="9">
        <f>Daten!N1721</f>
        <v>500</v>
      </c>
      <c r="W1721" s="9">
        <f>Daten!O1721</f>
        <v>500</v>
      </c>
      <c r="X1721" s="23">
        <f t="shared" si="676"/>
        <v>177781</v>
      </c>
      <c r="Y1721" s="9">
        <f t="shared" si="677"/>
        <v>441438.57635152066</v>
      </c>
      <c r="Z1721" s="21">
        <f t="shared" si="678"/>
        <v>-263657.57635152066</v>
      </c>
      <c r="AA1721" s="27">
        <f t="shared" si="679"/>
        <v>26365.757635152069</v>
      </c>
      <c r="AB1721" s="32">
        <f t="shared" si="680"/>
        <v>23290.967815328469</v>
      </c>
      <c r="AC1721" s="31">
        <f t="shared" si="681"/>
        <v>23290.967815328469</v>
      </c>
      <c r="AG1721" s="26">
        <f t="shared" si="682"/>
        <v>4503.9561442053628</v>
      </c>
      <c r="AH1721" s="26">
        <f t="shared" si="683"/>
        <v>26365.757635152069</v>
      </c>
      <c r="AI1721" s="26">
        <f t="shared" si="684"/>
        <v>30869.713779357433</v>
      </c>
      <c r="AJ1721" s="26">
        <f t="shared" si="685"/>
        <v>1</v>
      </c>
      <c r="AK1721" s="26">
        <f t="shared" si="686"/>
        <v>30869.713779357433</v>
      </c>
      <c r="AL1721" s="26">
        <f t="shared" ca="1" si="687"/>
        <v>74312</v>
      </c>
      <c r="AM1721" s="26">
        <f t="shared" ca="1" si="688"/>
        <v>61</v>
      </c>
      <c r="AN1721" s="26">
        <f ca="1">IF(AM1721=0,0,COUNTIF($AM$19:AM1721,C1721*10+1))</f>
        <v>172</v>
      </c>
      <c r="AO1721" s="21">
        <f t="shared" ca="1" si="689"/>
        <v>0</v>
      </c>
      <c r="AP1721" s="33">
        <f t="shared" ca="1" si="690"/>
        <v>74312</v>
      </c>
      <c r="AR1721" s="111">
        <v>33589</v>
      </c>
      <c r="AS1721" s="26"/>
    </row>
    <row r="1722" spans="1:45" x14ac:dyDescent="0.2">
      <c r="A1722" s="15" t="str">
        <f>Daten!A1722</f>
        <v>62375</v>
      </c>
      <c r="B1722" s="8" t="str">
        <f>Daten!B1722</f>
        <v>Bad Gleichenberg</v>
      </c>
      <c r="C1722" s="15">
        <f t="shared" si="666"/>
        <v>6</v>
      </c>
      <c r="D1722" s="10">
        <f>Daten!D1722</f>
        <v>0</v>
      </c>
      <c r="E1722" s="9">
        <f>Daten!E1722</f>
        <v>5221</v>
      </c>
      <c r="F1722" s="9">
        <f>Daten!F1722</f>
        <v>5299</v>
      </c>
      <c r="G1722" s="27">
        <f t="shared" si="667"/>
        <v>-78</v>
      </c>
      <c r="H1722" s="29">
        <f t="shared" si="668"/>
        <v>-1.4719758444989621E-2</v>
      </c>
      <c r="I1722" s="21">
        <f t="shared" si="669"/>
        <v>68.352882527226782</v>
      </c>
      <c r="J1722" s="21">
        <f t="shared" si="670"/>
        <v>-146.35288252722677</v>
      </c>
      <c r="K1722" s="27">
        <f t="shared" si="671"/>
        <v>73176.441263613378</v>
      </c>
      <c r="L1722" s="16">
        <f>Daten!G1722</f>
        <v>660</v>
      </c>
      <c r="M1722" s="16">
        <f>Daten!H1722</f>
        <v>3362</v>
      </c>
      <c r="N1722" s="16">
        <f>Daten!I1722</f>
        <v>1199</v>
      </c>
      <c r="O1722" s="28">
        <f t="shared" si="672"/>
        <v>0.55294467578822126</v>
      </c>
      <c r="P1722" s="16">
        <f t="shared" si="673"/>
        <v>1859.2255068301049</v>
      </c>
      <c r="Q1722" s="21">
        <f t="shared" si="674"/>
        <v>-0.22550683010490502</v>
      </c>
      <c r="R1722" s="27">
        <f t="shared" si="675"/>
        <v>-45.101366020981004</v>
      </c>
      <c r="S1722" s="9">
        <f>Daten!K1722</f>
        <v>19069</v>
      </c>
      <c r="T1722" s="9">
        <f>Daten!L1722</f>
        <v>443301</v>
      </c>
      <c r="U1722" s="9">
        <f>Daten!M1722</f>
        <v>1625453</v>
      </c>
      <c r="V1722" s="9">
        <f>Daten!N1722</f>
        <v>500</v>
      </c>
      <c r="W1722" s="9">
        <f>Daten!O1722</f>
        <v>500</v>
      </c>
      <c r="X1722" s="23">
        <f t="shared" si="676"/>
        <v>2087823</v>
      </c>
      <c r="Y1722" s="9">
        <f t="shared" si="677"/>
        <v>1846755.4544321229</v>
      </c>
      <c r="Z1722" s="21">
        <f t="shared" si="678"/>
        <v>241067.54556787712</v>
      </c>
      <c r="AA1722" s="27">
        <f t="shared" si="679"/>
        <v>-24106.754556787713</v>
      </c>
      <c r="AB1722" s="32">
        <f t="shared" si="680"/>
        <v>49024.585340804682</v>
      </c>
      <c r="AC1722" s="31">
        <f t="shared" si="681"/>
        <v>49024.585340804682</v>
      </c>
      <c r="AG1722" s="26">
        <f t="shared" si="682"/>
        <v>73176.441263613378</v>
      </c>
      <c r="AH1722" s="26">
        <f t="shared" si="683"/>
        <v>-24106.754556787713</v>
      </c>
      <c r="AI1722" s="26">
        <f t="shared" si="684"/>
        <v>49069.686706825669</v>
      </c>
      <c r="AJ1722" s="26">
        <f t="shared" si="685"/>
        <v>1</v>
      </c>
      <c r="AK1722" s="26">
        <f t="shared" si="686"/>
        <v>49069.686706825669</v>
      </c>
      <c r="AL1722" s="26">
        <f t="shared" ca="1" si="687"/>
        <v>118124</v>
      </c>
      <c r="AM1722" s="26">
        <f t="shared" ca="1" si="688"/>
        <v>61</v>
      </c>
      <c r="AN1722" s="26">
        <f ca="1">IF(AM1722=0,0,COUNTIF($AM$19:AM1722,C1722*10+1))</f>
        <v>173</v>
      </c>
      <c r="AO1722" s="21">
        <f t="shared" ca="1" si="689"/>
        <v>0</v>
      </c>
      <c r="AP1722" s="33">
        <f t="shared" ca="1" si="690"/>
        <v>118124</v>
      </c>
      <c r="AR1722" s="111">
        <v>53392</v>
      </c>
      <c r="AS1722" s="26"/>
    </row>
    <row r="1723" spans="1:45" x14ac:dyDescent="0.2">
      <c r="A1723" s="15" t="str">
        <f>Daten!A1723</f>
        <v>62376</v>
      </c>
      <c r="B1723" s="8" t="str">
        <f>Daten!B1723</f>
        <v>Bad Radkersburg</v>
      </c>
      <c r="C1723" s="15">
        <f t="shared" si="666"/>
        <v>6</v>
      </c>
      <c r="D1723" s="10">
        <f>Daten!D1723</f>
        <v>0</v>
      </c>
      <c r="E1723" s="9">
        <f>Daten!E1723</f>
        <v>3178</v>
      </c>
      <c r="F1723" s="9">
        <f>Daten!F1723</f>
        <v>3107</v>
      </c>
      <c r="G1723" s="27">
        <f t="shared" si="667"/>
        <v>71</v>
      </c>
      <c r="H1723" s="29">
        <f t="shared" si="668"/>
        <v>2.2851625362085612E-2</v>
      </c>
      <c r="I1723" s="21">
        <f t="shared" si="669"/>
        <v>40.07782713947794</v>
      </c>
      <c r="J1723" s="21">
        <f t="shared" si="670"/>
        <v>30.92217286052206</v>
      </c>
      <c r="K1723" s="27">
        <f t="shared" si="671"/>
        <v>-15461.08643026103</v>
      </c>
      <c r="L1723" s="16">
        <f>Daten!G1723</f>
        <v>340</v>
      </c>
      <c r="M1723" s="16">
        <f>Daten!H1723</f>
        <v>1902</v>
      </c>
      <c r="N1723" s="16">
        <f>Daten!I1723</f>
        <v>936</v>
      </c>
      <c r="O1723" s="28">
        <f t="shared" si="672"/>
        <v>0.67087276550998953</v>
      </c>
      <c r="P1723" s="16">
        <f t="shared" si="673"/>
        <v>1051.8283503839557</v>
      </c>
      <c r="Q1723" s="21">
        <f t="shared" si="674"/>
        <v>224.17164961604431</v>
      </c>
      <c r="R1723" s="27">
        <f t="shared" si="675"/>
        <v>44834.329923208861</v>
      </c>
      <c r="S1723" s="9">
        <f>Daten!K1723</f>
        <v>14668</v>
      </c>
      <c r="T1723" s="9">
        <f>Daten!L1723</f>
        <v>438205</v>
      </c>
      <c r="U1723" s="9">
        <f>Daten!M1723</f>
        <v>1779295</v>
      </c>
      <c r="V1723" s="9">
        <f>Daten!N1723</f>
        <v>500</v>
      </c>
      <c r="W1723" s="9">
        <f>Daten!O1723</f>
        <v>500</v>
      </c>
      <c r="X1723" s="23">
        <f t="shared" si="676"/>
        <v>2232168</v>
      </c>
      <c r="Y1723" s="9">
        <f t="shared" si="677"/>
        <v>1124112.0157412922</v>
      </c>
      <c r="Z1723" s="21">
        <f t="shared" si="678"/>
        <v>1108055.9842587078</v>
      </c>
      <c r="AA1723" s="27">
        <f t="shared" si="679"/>
        <v>-110805.59842587079</v>
      </c>
      <c r="AB1723" s="32">
        <f t="shared" si="680"/>
        <v>-81432.354932922957</v>
      </c>
      <c r="AC1723" s="31">
        <f t="shared" si="681"/>
        <v>0</v>
      </c>
      <c r="AG1723" s="26">
        <f t="shared" si="682"/>
        <v>0</v>
      </c>
      <c r="AH1723" s="26">
        <f t="shared" si="683"/>
        <v>0</v>
      </c>
      <c r="AI1723" s="26">
        <f t="shared" si="684"/>
        <v>0</v>
      </c>
      <c r="AJ1723" s="26">
        <f t="shared" si="685"/>
        <v>1</v>
      </c>
      <c r="AK1723" s="26">
        <f t="shared" si="686"/>
        <v>0</v>
      </c>
      <c r="AL1723" s="26">
        <f t="shared" ca="1" si="687"/>
        <v>0</v>
      </c>
      <c r="AM1723" s="26">
        <f t="shared" ca="1" si="688"/>
        <v>0</v>
      </c>
      <c r="AN1723" s="26">
        <f ca="1">IF(AM1723=0,0,COUNTIF($AM$19:AM1723,C1723*10+1))</f>
        <v>0</v>
      </c>
      <c r="AO1723" s="21">
        <f t="shared" ca="1" si="689"/>
        <v>0</v>
      </c>
      <c r="AP1723" s="33">
        <f t="shared" ca="1" si="690"/>
        <v>0</v>
      </c>
      <c r="AR1723" s="111">
        <v>0</v>
      </c>
      <c r="AS1723" s="26"/>
    </row>
    <row r="1724" spans="1:45" x14ac:dyDescent="0.2">
      <c r="A1724" s="15" t="str">
        <f>Daten!A1724</f>
        <v>62377</v>
      </c>
      <c r="B1724" s="8" t="str">
        <f>Daten!B1724</f>
        <v>Deutsch Goritz</v>
      </c>
      <c r="C1724" s="15">
        <f t="shared" si="666"/>
        <v>6</v>
      </c>
      <c r="D1724" s="10">
        <f>Daten!D1724</f>
        <v>0</v>
      </c>
      <c r="E1724" s="9">
        <f>Daten!E1724</f>
        <v>1798</v>
      </c>
      <c r="F1724" s="9">
        <f>Daten!F1724</f>
        <v>1796</v>
      </c>
      <c r="G1724" s="27">
        <f t="shared" si="667"/>
        <v>2</v>
      </c>
      <c r="H1724" s="29">
        <f t="shared" si="668"/>
        <v>1.1135857461024498E-3</v>
      </c>
      <c r="I1724" s="21">
        <f t="shared" si="669"/>
        <v>23.166970564049688</v>
      </c>
      <c r="J1724" s="21">
        <f t="shared" si="670"/>
        <v>-21.166970564049688</v>
      </c>
      <c r="K1724" s="27">
        <f t="shared" si="671"/>
        <v>10583.485282024843</v>
      </c>
      <c r="L1724" s="16">
        <f>Daten!G1724</f>
        <v>226</v>
      </c>
      <c r="M1724" s="16">
        <f>Daten!H1724</f>
        <v>1181</v>
      </c>
      <c r="N1724" s="16">
        <f>Daten!I1724</f>
        <v>391</v>
      </c>
      <c r="O1724" s="28">
        <f t="shared" si="672"/>
        <v>0.52243861134631664</v>
      </c>
      <c r="P1724" s="16">
        <f t="shared" si="673"/>
        <v>653.10687791979592</v>
      </c>
      <c r="Q1724" s="21">
        <f t="shared" si="674"/>
        <v>-36.10687791979592</v>
      </c>
      <c r="R1724" s="27">
        <f t="shared" si="675"/>
        <v>-7221.375583959184</v>
      </c>
      <c r="S1724" s="9">
        <f>Daten!K1724</f>
        <v>20292</v>
      </c>
      <c r="T1724" s="9">
        <f>Daten!L1724</f>
        <v>118470</v>
      </c>
      <c r="U1724" s="9">
        <f>Daten!M1724</f>
        <v>826123</v>
      </c>
      <c r="V1724" s="9">
        <f>Daten!N1724</f>
        <v>500</v>
      </c>
      <c r="W1724" s="9">
        <f>Daten!O1724</f>
        <v>500</v>
      </c>
      <c r="X1724" s="23">
        <f t="shared" si="676"/>
        <v>964885</v>
      </c>
      <c r="Y1724" s="9">
        <f t="shared" si="677"/>
        <v>635982.82073720684</v>
      </c>
      <c r="Z1724" s="21">
        <f t="shared" si="678"/>
        <v>328902.17926279316</v>
      </c>
      <c r="AA1724" s="27">
        <f t="shared" si="679"/>
        <v>-32890.217926279314</v>
      </c>
      <c r="AB1724" s="32">
        <f t="shared" si="680"/>
        <v>-29528.108228213656</v>
      </c>
      <c r="AC1724" s="31">
        <f t="shared" si="681"/>
        <v>0</v>
      </c>
      <c r="AG1724" s="26">
        <f t="shared" si="682"/>
        <v>0</v>
      </c>
      <c r="AH1724" s="26">
        <f t="shared" si="683"/>
        <v>0</v>
      </c>
      <c r="AI1724" s="26">
        <f t="shared" si="684"/>
        <v>0</v>
      </c>
      <c r="AJ1724" s="26">
        <f t="shared" si="685"/>
        <v>1</v>
      </c>
      <c r="AK1724" s="26">
        <f t="shared" si="686"/>
        <v>0</v>
      </c>
      <c r="AL1724" s="26">
        <f t="shared" ca="1" si="687"/>
        <v>0</v>
      </c>
      <c r="AM1724" s="26">
        <f t="shared" ca="1" si="688"/>
        <v>0</v>
      </c>
      <c r="AN1724" s="26">
        <f ca="1">IF(AM1724=0,0,COUNTIF($AM$19:AM1724,C1724*10+1))</f>
        <v>0</v>
      </c>
      <c r="AO1724" s="21">
        <f t="shared" ca="1" si="689"/>
        <v>0</v>
      </c>
      <c r="AP1724" s="33">
        <f t="shared" ca="1" si="690"/>
        <v>0</v>
      </c>
      <c r="AR1724" s="111">
        <v>0</v>
      </c>
      <c r="AS1724" s="26"/>
    </row>
    <row r="1725" spans="1:45" x14ac:dyDescent="0.2">
      <c r="A1725" s="15" t="str">
        <f>Daten!A1725</f>
        <v>62378</v>
      </c>
      <c r="B1725" s="8" t="str">
        <f>Daten!B1725</f>
        <v>Fehring</v>
      </c>
      <c r="C1725" s="15">
        <f t="shared" si="666"/>
        <v>6</v>
      </c>
      <c r="D1725" s="10">
        <f>Daten!D1725</f>
        <v>0</v>
      </c>
      <c r="E1725" s="9">
        <f>Daten!E1725</f>
        <v>7180</v>
      </c>
      <c r="F1725" s="9">
        <f>Daten!F1725</f>
        <v>7510</v>
      </c>
      <c r="G1725" s="27">
        <f t="shared" si="667"/>
        <v>-330</v>
      </c>
      <c r="H1725" s="29">
        <f t="shared" si="668"/>
        <v>-4.3941411451398134E-2</v>
      </c>
      <c r="I1725" s="21">
        <f t="shared" si="669"/>
        <v>96.873022792880377</v>
      </c>
      <c r="J1725" s="21">
        <f t="shared" si="670"/>
        <v>-426.87302279288036</v>
      </c>
      <c r="K1725" s="27">
        <f t="shared" si="671"/>
        <v>213436.51139644018</v>
      </c>
      <c r="L1725" s="16">
        <f>Daten!G1725</f>
        <v>914</v>
      </c>
      <c r="M1725" s="16">
        <f>Daten!H1725</f>
        <v>4614</v>
      </c>
      <c r="N1725" s="16">
        <f>Daten!I1725</f>
        <v>1652</v>
      </c>
      <c r="O1725" s="28">
        <f t="shared" si="672"/>
        <v>0.55613350671868222</v>
      </c>
      <c r="P1725" s="16">
        <f t="shared" si="673"/>
        <v>2551.5962190702271</v>
      </c>
      <c r="Q1725" s="21">
        <f t="shared" si="674"/>
        <v>14.403780929772893</v>
      </c>
      <c r="R1725" s="27">
        <f t="shared" si="675"/>
        <v>2880.7561859545785</v>
      </c>
      <c r="S1725" s="9">
        <f>Daten!K1725</f>
        <v>48296</v>
      </c>
      <c r="T1725" s="9">
        <f>Daten!L1725</f>
        <v>442663</v>
      </c>
      <c r="U1725" s="9">
        <f>Daten!M1725</f>
        <v>1705849</v>
      </c>
      <c r="V1725" s="9">
        <f>Daten!N1725</f>
        <v>500</v>
      </c>
      <c r="W1725" s="9">
        <f>Daten!O1725</f>
        <v>500</v>
      </c>
      <c r="X1725" s="23">
        <f t="shared" si="676"/>
        <v>2196808</v>
      </c>
      <c r="Y1725" s="9">
        <f t="shared" si="677"/>
        <v>2539686.6812531399</v>
      </c>
      <c r="Z1725" s="21">
        <f t="shared" si="678"/>
        <v>-342878.68125313986</v>
      </c>
      <c r="AA1725" s="27">
        <f t="shared" si="679"/>
        <v>34287.868125313988</v>
      </c>
      <c r="AB1725" s="32">
        <f t="shared" si="680"/>
        <v>250605.13570770875</v>
      </c>
      <c r="AC1725" s="31">
        <f t="shared" si="681"/>
        <v>250605.13570770875</v>
      </c>
      <c r="AG1725" s="26">
        <f t="shared" si="682"/>
        <v>213436.51139644018</v>
      </c>
      <c r="AH1725" s="26">
        <f t="shared" si="683"/>
        <v>34287.868125313988</v>
      </c>
      <c r="AI1725" s="26">
        <f t="shared" si="684"/>
        <v>247724.37952175416</v>
      </c>
      <c r="AJ1725" s="26">
        <f t="shared" si="685"/>
        <v>1</v>
      </c>
      <c r="AK1725" s="26">
        <f t="shared" si="686"/>
        <v>247724.37952175416</v>
      </c>
      <c r="AL1725" s="26">
        <f t="shared" ca="1" si="687"/>
        <v>596338</v>
      </c>
      <c r="AM1725" s="26">
        <f t="shared" ca="1" si="688"/>
        <v>61</v>
      </c>
      <c r="AN1725" s="26">
        <f ca="1">IF(AM1725=0,0,COUNTIF($AM$19:AM1725,C1725*10+1))</f>
        <v>174</v>
      </c>
      <c r="AO1725" s="21">
        <f t="shared" ca="1" si="689"/>
        <v>0</v>
      </c>
      <c r="AP1725" s="33">
        <f t="shared" ca="1" si="690"/>
        <v>596338</v>
      </c>
      <c r="AR1725" s="111">
        <v>269544</v>
      </c>
      <c r="AS1725" s="26"/>
    </row>
    <row r="1726" spans="1:45" x14ac:dyDescent="0.2">
      <c r="A1726" s="15" t="str">
        <f>Daten!A1726</f>
        <v>62379</v>
      </c>
      <c r="B1726" s="8" t="str">
        <f>Daten!B1726</f>
        <v>Feldbach</v>
      </c>
      <c r="C1726" s="15">
        <f t="shared" si="666"/>
        <v>6</v>
      </c>
      <c r="D1726" s="10">
        <f>Daten!D1726</f>
        <v>0</v>
      </c>
      <c r="E1726" s="9">
        <f>Daten!E1726</f>
        <v>13457</v>
      </c>
      <c r="F1726" s="9">
        <f>Daten!F1726</f>
        <v>13242</v>
      </c>
      <c r="G1726" s="27">
        <f t="shared" si="667"/>
        <v>215</v>
      </c>
      <c r="H1726" s="29">
        <f t="shared" si="668"/>
        <v>1.6236218093943513E-2</v>
      </c>
      <c r="I1726" s="21">
        <f t="shared" si="669"/>
        <v>170.81126069551559</v>
      </c>
      <c r="J1726" s="21">
        <f t="shared" si="670"/>
        <v>44.188739304484415</v>
      </c>
      <c r="K1726" s="27">
        <f t="shared" si="671"/>
        <v>-22094.369652242207</v>
      </c>
      <c r="L1726" s="16">
        <f>Daten!G1726</f>
        <v>1910</v>
      </c>
      <c r="M1726" s="16">
        <f>Daten!H1726</f>
        <v>8895</v>
      </c>
      <c r="N1726" s="16">
        <f>Daten!I1726</f>
        <v>2652</v>
      </c>
      <c r="O1726" s="28">
        <f t="shared" si="672"/>
        <v>0.51287240022484537</v>
      </c>
      <c r="P1726" s="16">
        <f t="shared" si="673"/>
        <v>4919.0395250606134</v>
      </c>
      <c r="Q1726" s="21">
        <f t="shared" si="674"/>
        <v>-357.03952506061341</v>
      </c>
      <c r="R1726" s="27">
        <f t="shared" si="675"/>
        <v>-71407.905012122676</v>
      </c>
      <c r="S1726" s="9">
        <f>Daten!K1726</f>
        <v>34556</v>
      </c>
      <c r="T1726" s="9">
        <f>Daten!L1726</f>
        <v>1073540</v>
      </c>
      <c r="U1726" s="9">
        <f>Daten!M1726</f>
        <v>5426688</v>
      </c>
      <c r="V1726" s="9">
        <f>Daten!N1726</f>
        <v>500</v>
      </c>
      <c r="W1726" s="9">
        <f>Daten!O1726</f>
        <v>500</v>
      </c>
      <c r="X1726" s="23">
        <f t="shared" si="676"/>
        <v>6534784</v>
      </c>
      <c r="Y1726" s="9">
        <f t="shared" si="677"/>
        <v>4759967.0849057799</v>
      </c>
      <c r="Z1726" s="21">
        <f t="shared" si="678"/>
        <v>1774816.9150942201</v>
      </c>
      <c r="AA1726" s="27">
        <f t="shared" si="679"/>
        <v>-177481.69150942203</v>
      </c>
      <c r="AB1726" s="32">
        <f t="shared" si="680"/>
        <v>-270983.9661737869</v>
      </c>
      <c r="AC1726" s="31">
        <f t="shared" si="681"/>
        <v>0</v>
      </c>
      <c r="AG1726" s="26">
        <f t="shared" si="682"/>
        <v>0</v>
      </c>
      <c r="AH1726" s="26">
        <f t="shared" si="683"/>
        <v>0</v>
      </c>
      <c r="AI1726" s="26">
        <f t="shared" si="684"/>
        <v>0</v>
      </c>
      <c r="AJ1726" s="26">
        <f t="shared" si="685"/>
        <v>1</v>
      </c>
      <c r="AK1726" s="26">
        <f t="shared" si="686"/>
        <v>0</v>
      </c>
      <c r="AL1726" s="26">
        <f t="shared" ca="1" si="687"/>
        <v>0</v>
      </c>
      <c r="AM1726" s="26">
        <f t="shared" ca="1" si="688"/>
        <v>0</v>
      </c>
      <c r="AN1726" s="26">
        <f ca="1">IF(AM1726=0,0,COUNTIF($AM$19:AM1726,C1726*10+1))</f>
        <v>0</v>
      </c>
      <c r="AO1726" s="21">
        <f t="shared" ca="1" si="689"/>
        <v>0</v>
      </c>
      <c r="AP1726" s="33">
        <f t="shared" ca="1" si="690"/>
        <v>0</v>
      </c>
      <c r="AR1726" s="111">
        <v>0</v>
      </c>
      <c r="AS1726" s="26"/>
    </row>
    <row r="1727" spans="1:45" x14ac:dyDescent="0.2">
      <c r="A1727" s="15" t="str">
        <f>Daten!A1727</f>
        <v>62380</v>
      </c>
      <c r="B1727" s="8" t="str">
        <f>Daten!B1727</f>
        <v>Gnas</v>
      </c>
      <c r="C1727" s="15">
        <f t="shared" si="666"/>
        <v>6</v>
      </c>
      <c r="D1727" s="10">
        <f>Daten!D1727</f>
        <v>0</v>
      </c>
      <c r="E1727" s="9">
        <f>Daten!E1727</f>
        <v>5994</v>
      </c>
      <c r="F1727" s="9">
        <f>Daten!F1727</f>
        <v>6062</v>
      </c>
      <c r="G1727" s="27">
        <f t="shared" si="667"/>
        <v>-68</v>
      </c>
      <c r="H1727" s="29">
        <f t="shared" si="668"/>
        <v>-1.1217419993401518E-2</v>
      </c>
      <c r="I1727" s="21">
        <f t="shared" si="669"/>
        <v>78.194975255717821</v>
      </c>
      <c r="J1727" s="21">
        <f t="shared" si="670"/>
        <v>-146.19497525571782</v>
      </c>
      <c r="K1727" s="27">
        <f t="shared" si="671"/>
        <v>73097.487627858907</v>
      </c>
      <c r="L1727" s="16">
        <f>Daten!G1727</f>
        <v>825</v>
      </c>
      <c r="M1727" s="16">
        <f>Daten!H1727</f>
        <v>3982</v>
      </c>
      <c r="N1727" s="16">
        <f>Daten!I1727</f>
        <v>1187</v>
      </c>
      <c r="O1727" s="28">
        <f t="shared" si="672"/>
        <v>0.50527373179306878</v>
      </c>
      <c r="P1727" s="16">
        <f t="shared" si="673"/>
        <v>2202.0927924442231</v>
      </c>
      <c r="Q1727" s="21">
        <f t="shared" si="674"/>
        <v>-190.09279244422305</v>
      </c>
      <c r="R1727" s="27">
        <f t="shared" si="675"/>
        <v>-38018.55848884461</v>
      </c>
      <c r="S1727" s="9">
        <f>Daten!K1727</f>
        <v>65059</v>
      </c>
      <c r="T1727" s="9">
        <f>Daten!L1727</f>
        <v>297401</v>
      </c>
      <c r="U1727" s="9">
        <f>Daten!M1727</f>
        <v>1008338</v>
      </c>
      <c r="V1727" s="9">
        <f>Daten!N1727</f>
        <v>500</v>
      </c>
      <c r="W1727" s="9">
        <f>Daten!O1727</f>
        <v>500</v>
      </c>
      <c r="X1727" s="23">
        <f t="shared" si="676"/>
        <v>1370798</v>
      </c>
      <c r="Y1727" s="9">
        <f t="shared" si="677"/>
        <v>2120178.5469960053</v>
      </c>
      <c r="Z1727" s="21">
        <f t="shared" si="678"/>
        <v>-749380.54699600535</v>
      </c>
      <c r="AA1727" s="27">
        <f t="shared" si="679"/>
        <v>74938.054699600543</v>
      </c>
      <c r="AB1727" s="32">
        <f t="shared" si="680"/>
        <v>110016.98383861483</v>
      </c>
      <c r="AC1727" s="31">
        <f t="shared" si="681"/>
        <v>110016.98383861483</v>
      </c>
      <c r="AG1727" s="26">
        <f t="shared" si="682"/>
        <v>73097.487627858907</v>
      </c>
      <c r="AH1727" s="26">
        <f t="shared" si="683"/>
        <v>74938.054699600543</v>
      </c>
      <c r="AI1727" s="26">
        <f t="shared" si="684"/>
        <v>148035.54232745944</v>
      </c>
      <c r="AJ1727" s="26">
        <f t="shared" si="685"/>
        <v>1</v>
      </c>
      <c r="AK1727" s="26">
        <f t="shared" si="686"/>
        <v>148035.54232745944</v>
      </c>
      <c r="AL1727" s="26">
        <f t="shared" ca="1" si="687"/>
        <v>356361</v>
      </c>
      <c r="AM1727" s="26">
        <f t="shared" ca="1" si="688"/>
        <v>61</v>
      </c>
      <c r="AN1727" s="26">
        <f ca="1">IF(AM1727=0,0,COUNTIF($AM$19:AM1727,C1727*10+1))</f>
        <v>175</v>
      </c>
      <c r="AO1727" s="21">
        <f t="shared" ca="1" si="689"/>
        <v>0</v>
      </c>
      <c r="AP1727" s="33">
        <f t="shared" ca="1" si="690"/>
        <v>356361</v>
      </c>
      <c r="AR1727" s="111">
        <v>161075</v>
      </c>
      <c r="AS1727" s="26"/>
    </row>
    <row r="1728" spans="1:45" x14ac:dyDescent="0.2">
      <c r="A1728" s="15" t="str">
        <f>Daten!A1728</f>
        <v>62381</v>
      </c>
      <c r="B1728" s="8" t="str">
        <f>Daten!B1728</f>
        <v>Kirchbach-Zerlach</v>
      </c>
      <c r="C1728" s="15">
        <f t="shared" si="666"/>
        <v>6</v>
      </c>
      <c r="D1728" s="10">
        <f>Daten!D1728</f>
        <v>0</v>
      </c>
      <c r="E1728" s="9">
        <f>Daten!E1728</f>
        <v>3267</v>
      </c>
      <c r="F1728" s="9">
        <f>Daten!F1728</f>
        <v>3271</v>
      </c>
      <c r="G1728" s="27">
        <f t="shared" si="667"/>
        <v>-4</v>
      </c>
      <c r="H1728" s="29">
        <f t="shared" si="668"/>
        <v>-1.2228676245796392E-3</v>
      </c>
      <c r="I1728" s="21">
        <f t="shared" si="669"/>
        <v>42.193296611919003</v>
      </c>
      <c r="J1728" s="21">
        <f t="shared" si="670"/>
        <v>-46.193296611919003</v>
      </c>
      <c r="K1728" s="27">
        <f t="shared" si="671"/>
        <v>23096.648305959501</v>
      </c>
      <c r="L1728" s="16">
        <f>Daten!G1728</f>
        <v>446</v>
      </c>
      <c r="M1728" s="16">
        <f>Daten!H1728</f>
        <v>2157</v>
      </c>
      <c r="N1728" s="16">
        <f>Daten!I1728</f>
        <v>664</v>
      </c>
      <c r="O1728" s="28">
        <f t="shared" si="672"/>
        <v>0.51460361613351879</v>
      </c>
      <c r="P1728" s="16">
        <f t="shared" si="673"/>
        <v>1192.8463468865366</v>
      </c>
      <c r="Q1728" s="21">
        <f t="shared" si="674"/>
        <v>-82.846346886536594</v>
      </c>
      <c r="R1728" s="27">
        <f t="shared" si="675"/>
        <v>-16569.269377307319</v>
      </c>
      <c r="S1728" s="9">
        <f>Daten!K1728</f>
        <v>20670</v>
      </c>
      <c r="T1728" s="9">
        <f>Daten!L1728</f>
        <v>163091</v>
      </c>
      <c r="U1728" s="9">
        <f>Daten!M1728</f>
        <v>665244</v>
      </c>
      <c r="V1728" s="9">
        <f>Daten!N1728</f>
        <v>500</v>
      </c>
      <c r="W1728" s="9">
        <f>Daten!O1728</f>
        <v>500</v>
      </c>
      <c r="X1728" s="23">
        <f t="shared" si="676"/>
        <v>849005</v>
      </c>
      <c r="Y1728" s="9">
        <f t="shared" si="677"/>
        <v>1155592.8116509758</v>
      </c>
      <c r="Z1728" s="21">
        <f t="shared" si="678"/>
        <v>-306587.81165097584</v>
      </c>
      <c r="AA1728" s="27">
        <f t="shared" si="679"/>
        <v>30658.781165097585</v>
      </c>
      <c r="AB1728" s="32">
        <f t="shared" si="680"/>
        <v>37186.160093749771</v>
      </c>
      <c r="AC1728" s="31">
        <f t="shared" si="681"/>
        <v>37186.160093749771</v>
      </c>
      <c r="AG1728" s="26">
        <f t="shared" si="682"/>
        <v>23096.648305959501</v>
      </c>
      <c r="AH1728" s="26">
        <f t="shared" si="683"/>
        <v>30658.781165097585</v>
      </c>
      <c r="AI1728" s="26">
        <f t="shared" si="684"/>
        <v>53755.429471057083</v>
      </c>
      <c r="AJ1728" s="26">
        <f t="shared" si="685"/>
        <v>1</v>
      </c>
      <c r="AK1728" s="26">
        <f t="shared" si="686"/>
        <v>53755.429471057083</v>
      </c>
      <c r="AL1728" s="26">
        <f t="shared" ca="1" si="687"/>
        <v>129404</v>
      </c>
      <c r="AM1728" s="26">
        <f t="shared" ca="1" si="688"/>
        <v>61</v>
      </c>
      <c r="AN1728" s="26">
        <f ca="1">IF(AM1728=0,0,COUNTIF($AM$19:AM1728,C1728*10+1))</f>
        <v>176</v>
      </c>
      <c r="AO1728" s="21">
        <f t="shared" ca="1" si="689"/>
        <v>0</v>
      </c>
      <c r="AP1728" s="33">
        <f t="shared" ca="1" si="690"/>
        <v>129404</v>
      </c>
      <c r="AR1728" s="111">
        <v>58491</v>
      </c>
      <c r="AS1728" s="26"/>
    </row>
    <row r="1729" spans="1:45" x14ac:dyDescent="0.2">
      <c r="A1729" s="15" t="str">
        <f>Daten!A1729</f>
        <v>62382</v>
      </c>
      <c r="B1729" s="8" t="str">
        <f>Daten!B1729</f>
        <v>Kirchberg an der Raab</v>
      </c>
      <c r="C1729" s="15">
        <f t="shared" si="666"/>
        <v>6</v>
      </c>
      <c r="D1729" s="10">
        <f>Daten!D1729</f>
        <v>0</v>
      </c>
      <c r="E1729" s="9">
        <f>Daten!E1729</f>
        <v>4578</v>
      </c>
      <c r="F1729" s="9">
        <f>Daten!F1729</f>
        <v>4416</v>
      </c>
      <c r="G1729" s="27">
        <f t="shared" si="667"/>
        <v>162</v>
      </c>
      <c r="H1729" s="29">
        <f t="shared" si="668"/>
        <v>3.6684782608695655E-2</v>
      </c>
      <c r="I1729" s="21">
        <f t="shared" si="669"/>
        <v>56.962885306705694</v>
      </c>
      <c r="J1729" s="21">
        <f t="shared" si="670"/>
        <v>105.03711469329431</v>
      </c>
      <c r="K1729" s="27">
        <f t="shared" si="671"/>
        <v>-52518.557346647154</v>
      </c>
      <c r="L1729" s="16">
        <f>Daten!G1729</f>
        <v>673</v>
      </c>
      <c r="M1729" s="16">
        <f>Daten!H1729</f>
        <v>3027</v>
      </c>
      <c r="N1729" s="16">
        <f>Daten!I1729</f>
        <v>878</v>
      </c>
      <c r="O1729" s="28">
        <f t="shared" si="672"/>
        <v>0.51238850346878095</v>
      </c>
      <c r="P1729" s="16">
        <f t="shared" si="673"/>
        <v>1673.966570248283</v>
      </c>
      <c r="Q1729" s="21">
        <f t="shared" si="674"/>
        <v>-122.96657024828301</v>
      </c>
      <c r="R1729" s="27">
        <f t="shared" si="675"/>
        <v>-24593.314049656601</v>
      </c>
      <c r="S1729" s="9">
        <f>Daten!K1729</f>
        <v>31740</v>
      </c>
      <c r="T1729" s="9">
        <f>Daten!L1729</f>
        <v>313941</v>
      </c>
      <c r="U1729" s="9">
        <f>Daten!M1729</f>
        <v>1324921</v>
      </c>
      <c r="V1729" s="9">
        <f>Daten!N1729</f>
        <v>500</v>
      </c>
      <c r="W1729" s="9">
        <f>Daten!O1729</f>
        <v>500</v>
      </c>
      <c r="X1729" s="23">
        <f t="shared" si="676"/>
        <v>1670602</v>
      </c>
      <c r="Y1729" s="9">
        <f t="shared" si="677"/>
        <v>1619315.546904857</v>
      </c>
      <c r="Z1729" s="21">
        <f t="shared" si="678"/>
        <v>51286.453095142962</v>
      </c>
      <c r="AA1729" s="27">
        <f t="shared" si="679"/>
        <v>-5128.645309514297</v>
      </c>
      <c r="AB1729" s="32">
        <f t="shared" si="680"/>
        <v>-82240.516705818052</v>
      </c>
      <c r="AC1729" s="31">
        <f t="shared" si="681"/>
        <v>0</v>
      </c>
      <c r="AG1729" s="26">
        <f t="shared" si="682"/>
        <v>0</v>
      </c>
      <c r="AH1729" s="26">
        <f t="shared" si="683"/>
        <v>0</v>
      </c>
      <c r="AI1729" s="26">
        <f t="shared" si="684"/>
        <v>0</v>
      </c>
      <c r="AJ1729" s="26">
        <f t="shared" si="685"/>
        <v>1</v>
      </c>
      <c r="AK1729" s="26">
        <f t="shared" si="686"/>
        <v>0</v>
      </c>
      <c r="AL1729" s="26">
        <f t="shared" ca="1" si="687"/>
        <v>0</v>
      </c>
      <c r="AM1729" s="26">
        <f t="shared" ca="1" si="688"/>
        <v>0</v>
      </c>
      <c r="AN1729" s="26">
        <f ca="1">IF(AM1729=0,0,COUNTIF($AM$19:AM1729,C1729*10+1))</f>
        <v>0</v>
      </c>
      <c r="AO1729" s="21">
        <f t="shared" ca="1" si="689"/>
        <v>0</v>
      </c>
      <c r="AP1729" s="33">
        <f t="shared" ca="1" si="690"/>
        <v>0</v>
      </c>
      <c r="AR1729" s="111">
        <v>0</v>
      </c>
      <c r="AS1729" s="26"/>
    </row>
    <row r="1730" spans="1:45" x14ac:dyDescent="0.2">
      <c r="A1730" s="15" t="str">
        <f>Daten!A1730</f>
        <v>62383</v>
      </c>
      <c r="B1730" s="8" t="str">
        <f>Daten!B1730</f>
        <v>Mureck</v>
      </c>
      <c r="C1730" s="15">
        <f t="shared" si="666"/>
        <v>6</v>
      </c>
      <c r="D1730" s="10">
        <f>Daten!D1730</f>
        <v>0</v>
      </c>
      <c r="E1730" s="9">
        <f>Daten!E1730</f>
        <v>3529</v>
      </c>
      <c r="F1730" s="9">
        <f>Daten!F1730</f>
        <v>3551</v>
      </c>
      <c r="G1730" s="27">
        <f t="shared" si="667"/>
        <v>-22</v>
      </c>
      <c r="H1730" s="29">
        <f t="shared" si="668"/>
        <v>-6.1954379048155452E-3</v>
      </c>
      <c r="I1730" s="21">
        <f t="shared" si="669"/>
        <v>45.805073759989114</v>
      </c>
      <c r="J1730" s="21">
        <f t="shared" si="670"/>
        <v>-67.805073759989114</v>
      </c>
      <c r="K1730" s="27">
        <f t="shared" si="671"/>
        <v>33902.536879994557</v>
      </c>
      <c r="L1730" s="16">
        <f>Daten!G1730</f>
        <v>412</v>
      </c>
      <c r="M1730" s="16">
        <f>Daten!H1730</f>
        <v>2243</v>
      </c>
      <c r="N1730" s="16">
        <f>Daten!I1730</f>
        <v>874</v>
      </c>
      <c r="O1730" s="28">
        <f t="shared" si="672"/>
        <v>0.57333927775300941</v>
      </c>
      <c r="P1730" s="16">
        <f t="shared" si="673"/>
        <v>1240.4053574717207</v>
      </c>
      <c r="Q1730" s="21">
        <f t="shared" si="674"/>
        <v>45.594642528279337</v>
      </c>
      <c r="R1730" s="27">
        <f t="shared" si="675"/>
        <v>9118.9285056558674</v>
      </c>
      <c r="S1730" s="9">
        <f>Daten!K1730</f>
        <v>23244</v>
      </c>
      <c r="T1730" s="9">
        <f>Daten!L1730</f>
        <v>258332</v>
      </c>
      <c r="U1730" s="9">
        <f>Daten!M1730</f>
        <v>683570</v>
      </c>
      <c r="V1730" s="9">
        <f>Daten!N1730</f>
        <v>500</v>
      </c>
      <c r="W1730" s="9">
        <f>Daten!O1730</f>
        <v>500</v>
      </c>
      <c r="X1730" s="23">
        <f t="shared" si="676"/>
        <v>965146</v>
      </c>
      <c r="Y1730" s="9">
        <f t="shared" si="677"/>
        <v>1248266.6153401574</v>
      </c>
      <c r="Z1730" s="21">
        <f t="shared" si="678"/>
        <v>-283120.61534015741</v>
      </c>
      <c r="AA1730" s="27">
        <f t="shared" si="679"/>
        <v>28312.061534015742</v>
      </c>
      <c r="AB1730" s="32">
        <f t="shared" si="680"/>
        <v>71333.526919666168</v>
      </c>
      <c r="AC1730" s="31">
        <f t="shared" si="681"/>
        <v>71333.526919666168</v>
      </c>
      <c r="AG1730" s="26">
        <f t="shared" si="682"/>
        <v>33902.536879994557</v>
      </c>
      <c r="AH1730" s="26">
        <f t="shared" si="683"/>
        <v>28312.061534015742</v>
      </c>
      <c r="AI1730" s="26">
        <f t="shared" si="684"/>
        <v>62214.598414010296</v>
      </c>
      <c r="AJ1730" s="26">
        <f t="shared" si="685"/>
        <v>1</v>
      </c>
      <c r="AK1730" s="26">
        <f t="shared" si="686"/>
        <v>62214.598414010296</v>
      </c>
      <c r="AL1730" s="26">
        <f t="shared" ca="1" si="687"/>
        <v>149767</v>
      </c>
      <c r="AM1730" s="26">
        <f t="shared" ca="1" si="688"/>
        <v>61</v>
      </c>
      <c r="AN1730" s="26">
        <f ca="1">IF(AM1730=0,0,COUNTIF($AM$19:AM1730,C1730*10+1))</f>
        <v>177</v>
      </c>
      <c r="AO1730" s="21">
        <f t="shared" ca="1" si="689"/>
        <v>0</v>
      </c>
      <c r="AP1730" s="33">
        <f t="shared" ca="1" si="690"/>
        <v>149767</v>
      </c>
      <c r="AR1730" s="111">
        <v>67694</v>
      </c>
      <c r="AS1730" s="26"/>
    </row>
    <row r="1731" spans="1:45" x14ac:dyDescent="0.2">
      <c r="A1731" s="15" t="str">
        <f>Daten!A1731</f>
        <v>62384</v>
      </c>
      <c r="B1731" s="8" t="str">
        <f>Daten!B1731</f>
        <v>Paldau</v>
      </c>
      <c r="C1731" s="15">
        <f t="shared" si="666"/>
        <v>6</v>
      </c>
      <c r="D1731" s="10">
        <f>Daten!D1731</f>
        <v>0</v>
      </c>
      <c r="E1731" s="9">
        <f>Daten!E1731</f>
        <v>3159</v>
      </c>
      <c r="F1731" s="9">
        <f>Daten!F1731</f>
        <v>3077</v>
      </c>
      <c r="G1731" s="27">
        <f t="shared" si="667"/>
        <v>82</v>
      </c>
      <c r="H1731" s="29">
        <f t="shared" si="668"/>
        <v>2.6649333766655833E-2</v>
      </c>
      <c r="I1731" s="21">
        <f t="shared" si="669"/>
        <v>39.690851016470432</v>
      </c>
      <c r="J1731" s="21">
        <f t="shared" si="670"/>
        <v>42.309148983529568</v>
      </c>
      <c r="K1731" s="27">
        <f t="shared" si="671"/>
        <v>-21154.574491764783</v>
      </c>
      <c r="L1731" s="16">
        <f>Daten!G1731</f>
        <v>467</v>
      </c>
      <c r="M1731" s="16">
        <f>Daten!H1731</f>
        <v>2073</v>
      </c>
      <c r="N1731" s="16">
        <f>Daten!I1731</f>
        <v>619</v>
      </c>
      <c r="O1731" s="28">
        <f t="shared" si="672"/>
        <v>0.52387843704775683</v>
      </c>
      <c r="P1731" s="16">
        <f t="shared" si="673"/>
        <v>1146.3933598033334</v>
      </c>
      <c r="Q1731" s="21">
        <f t="shared" si="674"/>
        <v>-60.393359803333396</v>
      </c>
      <c r="R1731" s="27">
        <f t="shared" si="675"/>
        <v>-12078.671960666679</v>
      </c>
      <c r="S1731" s="9">
        <f>Daten!K1731</f>
        <v>32109</v>
      </c>
      <c r="T1731" s="9">
        <f>Daten!L1731</f>
        <v>148760</v>
      </c>
      <c r="U1731" s="9">
        <f>Daten!M1731</f>
        <v>507272</v>
      </c>
      <c r="V1731" s="9">
        <f>Daten!N1731</f>
        <v>500</v>
      </c>
      <c r="W1731" s="9">
        <f>Daten!O1731</f>
        <v>500</v>
      </c>
      <c r="X1731" s="23">
        <f t="shared" si="676"/>
        <v>688141</v>
      </c>
      <c r="Y1731" s="9">
        <f t="shared" si="677"/>
        <v>1117391.3963897866</v>
      </c>
      <c r="Z1731" s="21">
        <f t="shared" si="678"/>
        <v>-429250.39638978662</v>
      </c>
      <c r="AA1731" s="27">
        <f t="shared" si="679"/>
        <v>42925.039638978662</v>
      </c>
      <c r="AB1731" s="32">
        <f t="shared" si="680"/>
        <v>9691.7931865471983</v>
      </c>
      <c r="AC1731" s="31">
        <f t="shared" si="681"/>
        <v>9691.7931865471983</v>
      </c>
      <c r="AG1731" s="26">
        <f t="shared" si="682"/>
        <v>-21154.574491764783</v>
      </c>
      <c r="AH1731" s="26">
        <f t="shared" si="683"/>
        <v>42925.039638978662</v>
      </c>
      <c r="AI1731" s="26">
        <f t="shared" si="684"/>
        <v>21770.465147213879</v>
      </c>
      <c r="AJ1731" s="26">
        <f t="shared" si="685"/>
        <v>1</v>
      </c>
      <c r="AK1731" s="26">
        <f t="shared" si="686"/>
        <v>21770.465147213879</v>
      </c>
      <c r="AL1731" s="26">
        <f t="shared" ca="1" si="687"/>
        <v>52407</v>
      </c>
      <c r="AM1731" s="26">
        <f t="shared" ca="1" si="688"/>
        <v>61</v>
      </c>
      <c r="AN1731" s="26">
        <f ca="1">IF(AM1731=0,0,COUNTIF($AM$19:AM1731,C1731*10+1))</f>
        <v>178</v>
      </c>
      <c r="AO1731" s="21">
        <f t="shared" ca="1" si="689"/>
        <v>0</v>
      </c>
      <c r="AP1731" s="33">
        <f t="shared" ca="1" si="690"/>
        <v>52407</v>
      </c>
      <c r="AR1731" s="111">
        <v>23688</v>
      </c>
      <c r="AS1731" s="26"/>
    </row>
    <row r="1732" spans="1:45" x14ac:dyDescent="0.2">
      <c r="A1732" s="15" t="str">
        <f>Daten!A1732</f>
        <v>62385</v>
      </c>
      <c r="B1732" s="8" t="str">
        <f>Daten!B1732</f>
        <v>Pirching am Traubenberg</v>
      </c>
      <c r="C1732" s="15">
        <f t="shared" si="666"/>
        <v>6</v>
      </c>
      <c r="D1732" s="10">
        <f>Daten!D1732</f>
        <v>0</v>
      </c>
      <c r="E1732" s="9">
        <f>Daten!E1732</f>
        <v>2532</v>
      </c>
      <c r="F1732" s="9">
        <f>Daten!F1732</f>
        <v>2578</v>
      </c>
      <c r="G1732" s="27">
        <f t="shared" si="667"/>
        <v>-46</v>
      </c>
      <c r="H1732" s="29">
        <f t="shared" si="668"/>
        <v>-1.7843289371605897E-2</v>
      </c>
      <c r="I1732" s="21">
        <f t="shared" si="669"/>
        <v>33.25414817044549</v>
      </c>
      <c r="J1732" s="21">
        <f t="shared" si="670"/>
        <v>-79.25414817044549</v>
      </c>
      <c r="K1732" s="27">
        <f t="shared" si="671"/>
        <v>39627.074085222746</v>
      </c>
      <c r="L1732" s="16">
        <f>Daten!G1732</f>
        <v>368</v>
      </c>
      <c r="M1732" s="16">
        <f>Daten!H1732</f>
        <v>1711</v>
      </c>
      <c r="N1732" s="16">
        <f>Daten!I1732</f>
        <v>453</v>
      </c>
      <c r="O1732" s="28">
        <f t="shared" si="672"/>
        <v>0.47983635300993571</v>
      </c>
      <c r="P1732" s="16">
        <f t="shared" si="673"/>
        <v>946.2031059447678</v>
      </c>
      <c r="Q1732" s="21">
        <f t="shared" si="674"/>
        <v>-125.2031059447678</v>
      </c>
      <c r="R1732" s="27">
        <f t="shared" si="675"/>
        <v>-25040.621188953559</v>
      </c>
      <c r="S1732" s="9">
        <f>Daten!K1732</f>
        <v>18508</v>
      </c>
      <c r="T1732" s="9">
        <f>Daten!L1732</f>
        <v>100875</v>
      </c>
      <c r="U1732" s="9">
        <f>Daten!M1732</f>
        <v>230711</v>
      </c>
      <c r="V1732" s="9">
        <f>Daten!N1732</f>
        <v>500</v>
      </c>
      <c r="W1732" s="9">
        <f>Daten!O1732</f>
        <v>500</v>
      </c>
      <c r="X1732" s="23">
        <f t="shared" si="676"/>
        <v>350094</v>
      </c>
      <c r="Y1732" s="9">
        <f t="shared" si="677"/>
        <v>895610.95779010444</v>
      </c>
      <c r="Z1732" s="21">
        <f t="shared" si="678"/>
        <v>-545516.95779010444</v>
      </c>
      <c r="AA1732" s="27">
        <f t="shared" si="679"/>
        <v>54551.69577901045</v>
      </c>
      <c r="AB1732" s="32">
        <f t="shared" si="680"/>
        <v>69138.148675279634</v>
      </c>
      <c r="AC1732" s="31">
        <f t="shared" si="681"/>
        <v>69138.148675279634</v>
      </c>
      <c r="AG1732" s="26">
        <f t="shared" si="682"/>
        <v>39627.074085222746</v>
      </c>
      <c r="AH1732" s="26">
        <f t="shared" si="683"/>
        <v>54551.69577901045</v>
      </c>
      <c r="AI1732" s="26">
        <f t="shared" si="684"/>
        <v>94178.769864233196</v>
      </c>
      <c r="AJ1732" s="26">
        <f t="shared" si="685"/>
        <v>1</v>
      </c>
      <c r="AK1732" s="26">
        <f t="shared" si="686"/>
        <v>94178.769864233196</v>
      </c>
      <c r="AL1732" s="26">
        <f t="shared" ca="1" si="687"/>
        <v>226713</v>
      </c>
      <c r="AM1732" s="26">
        <f t="shared" ca="1" si="688"/>
        <v>61</v>
      </c>
      <c r="AN1732" s="26">
        <f ca="1">IF(AM1732=0,0,COUNTIF($AM$19:AM1732,C1732*10+1))</f>
        <v>179</v>
      </c>
      <c r="AO1732" s="21">
        <f t="shared" ca="1" si="689"/>
        <v>0</v>
      </c>
      <c r="AP1732" s="33">
        <f t="shared" ca="1" si="690"/>
        <v>226713</v>
      </c>
      <c r="AR1732" s="111">
        <v>102474</v>
      </c>
      <c r="AS1732" s="26"/>
    </row>
    <row r="1733" spans="1:45" x14ac:dyDescent="0.2">
      <c r="A1733" s="15" t="str">
        <f>Daten!A1733</f>
        <v>62386</v>
      </c>
      <c r="B1733" s="8" t="str">
        <f>Daten!B1733</f>
        <v>Riegersburg</v>
      </c>
      <c r="C1733" s="15">
        <f t="shared" si="666"/>
        <v>6</v>
      </c>
      <c r="D1733" s="10">
        <f>Daten!D1733</f>
        <v>0</v>
      </c>
      <c r="E1733" s="9">
        <f>Daten!E1733</f>
        <v>4954</v>
      </c>
      <c r="F1733" s="9">
        <f>Daten!F1733</f>
        <v>4909</v>
      </c>
      <c r="G1733" s="27">
        <f t="shared" si="667"/>
        <v>45</v>
      </c>
      <c r="H1733" s="29">
        <f t="shared" si="668"/>
        <v>9.1668364228967205E-3</v>
      </c>
      <c r="I1733" s="21">
        <f t="shared" si="669"/>
        <v>63.322192928129134</v>
      </c>
      <c r="J1733" s="21">
        <f t="shared" si="670"/>
        <v>-18.322192928129134</v>
      </c>
      <c r="K1733" s="27">
        <f t="shared" si="671"/>
        <v>9161.096464064567</v>
      </c>
      <c r="L1733" s="16">
        <f>Daten!G1733</f>
        <v>648</v>
      </c>
      <c r="M1733" s="16">
        <f>Daten!H1733</f>
        <v>3272</v>
      </c>
      <c r="N1733" s="16">
        <f>Daten!I1733</f>
        <v>1034</v>
      </c>
      <c r="O1733" s="28">
        <f t="shared" si="672"/>
        <v>0.51405867970660146</v>
      </c>
      <c r="P1733" s="16">
        <f t="shared" si="673"/>
        <v>1809.4544492409586</v>
      </c>
      <c r="Q1733" s="21">
        <f t="shared" si="674"/>
        <v>-127.45444924095864</v>
      </c>
      <c r="R1733" s="27">
        <f t="shared" si="675"/>
        <v>-25490.889848191728</v>
      </c>
      <c r="S1733" s="9">
        <f>Daten!K1733</f>
        <v>47918</v>
      </c>
      <c r="T1733" s="9">
        <f>Daten!L1733</f>
        <v>223774</v>
      </c>
      <c r="U1733" s="9">
        <f>Daten!M1733</f>
        <v>684422</v>
      </c>
      <c r="V1733" s="9">
        <f>Daten!N1733</f>
        <v>500</v>
      </c>
      <c r="W1733" s="9">
        <f>Daten!O1733</f>
        <v>500</v>
      </c>
      <c r="X1733" s="23">
        <f t="shared" si="676"/>
        <v>956114</v>
      </c>
      <c r="Y1733" s="9">
        <f t="shared" si="677"/>
        <v>1752313.0667030716</v>
      </c>
      <c r="Z1733" s="21">
        <f t="shared" si="678"/>
        <v>-796199.06670307158</v>
      </c>
      <c r="AA1733" s="27">
        <f t="shared" si="679"/>
        <v>79619.906670307158</v>
      </c>
      <c r="AB1733" s="32">
        <f t="shared" si="680"/>
        <v>63290.11328618</v>
      </c>
      <c r="AC1733" s="31">
        <f t="shared" si="681"/>
        <v>63290.11328618</v>
      </c>
      <c r="AG1733" s="26">
        <f t="shared" si="682"/>
        <v>9161.096464064567</v>
      </c>
      <c r="AH1733" s="26">
        <f t="shared" si="683"/>
        <v>79619.906670307158</v>
      </c>
      <c r="AI1733" s="26">
        <f t="shared" si="684"/>
        <v>88781.003134371727</v>
      </c>
      <c r="AJ1733" s="26">
        <f t="shared" si="685"/>
        <v>1</v>
      </c>
      <c r="AK1733" s="26">
        <f t="shared" si="686"/>
        <v>88781.003134371727</v>
      </c>
      <c r="AL1733" s="26">
        <f t="shared" ca="1" si="687"/>
        <v>213719</v>
      </c>
      <c r="AM1733" s="26">
        <f t="shared" ca="1" si="688"/>
        <v>61</v>
      </c>
      <c r="AN1733" s="26">
        <f ca="1">IF(AM1733=0,0,COUNTIF($AM$19:AM1733,C1733*10+1))</f>
        <v>180</v>
      </c>
      <c r="AO1733" s="21">
        <f t="shared" ca="1" si="689"/>
        <v>0</v>
      </c>
      <c r="AP1733" s="33">
        <f t="shared" ca="1" si="690"/>
        <v>213719</v>
      </c>
      <c r="AR1733" s="111">
        <v>96600</v>
      </c>
      <c r="AS1733" s="26"/>
    </row>
    <row r="1734" spans="1:45" x14ac:dyDescent="0.2">
      <c r="A1734" s="15" t="str">
        <f>Daten!A1734</f>
        <v>62387</v>
      </c>
      <c r="B1734" s="8" t="str">
        <f>Daten!B1734</f>
        <v>Sankt Anna am Aigen</v>
      </c>
      <c r="C1734" s="15">
        <f t="shared" si="666"/>
        <v>6</v>
      </c>
      <c r="D1734" s="10">
        <f>Daten!D1734</f>
        <v>0</v>
      </c>
      <c r="E1734" s="9">
        <f>Daten!E1734</f>
        <v>2364</v>
      </c>
      <c r="F1734" s="9">
        <f>Daten!F1734</f>
        <v>2363</v>
      </c>
      <c r="G1734" s="27">
        <f t="shared" si="667"/>
        <v>1</v>
      </c>
      <c r="H1734" s="29">
        <f t="shared" si="668"/>
        <v>4.2319085907744394E-4</v>
      </c>
      <c r="I1734" s="21">
        <f t="shared" si="669"/>
        <v>30.480819288891656</v>
      </c>
      <c r="J1734" s="21">
        <f t="shared" si="670"/>
        <v>-29.480819288891656</v>
      </c>
      <c r="K1734" s="27">
        <f t="shared" si="671"/>
        <v>14740.409644445828</v>
      </c>
      <c r="L1734" s="16">
        <f>Daten!G1734</f>
        <v>280</v>
      </c>
      <c r="M1734" s="16">
        <f>Daten!H1734</f>
        <v>1565</v>
      </c>
      <c r="N1734" s="16">
        <f>Daten!I1734</f>
        <v>519</v>
      </c>
      <c r="O1734" s="28">
        <f t="shared" si="672"/>
        <v>0.51054313099041537</v>
      </c>
      <c r="P1734" s="16">
        <f t="shared" si="673"/>
        <v>865.46339030015292</v>
      </c>
      <c r="Q1734" s="21">
        <f t="shared" si="674"/>
        <v>-66.463390300152923</v>
      </c>
      <c r="R1734" s="27">
        <f t="shared" si="675"/>
        <v>-13292.678060030585</v>
      </c>
      <c r="S1734" s="9">
        <f>Daten!K1734</f>
        <v>14736</v>
      </c>
      <c r="T1734" s="9">
        <f>Daten!L1734</f>
        <v>97033</v>
      </c>
      <c r="U1734" s="9">
        <f>Daten!M1734</f>
        <v>201532</v>
      </c>
      <c r="V1734" s="9">
        <f>Daten!N1734</f>
        <v>500</v>
      </c>
      <c r="W1734" s="9">
        <f>Daten!O1734</f>
        <v>500</v>
      </c>
      <c r="X1734" s="23">
        <f t="shared" si="676"/>
        <v>313301</v>
      </c>
      <c r="Y1734" s="9">
        <f t="shared" si="677"/>
        <v>836186.53405047662</v>
      </c>
      <c r="Z1734" s="21">
        <f t="shared" si="678"/>
        <v>-522885.53405047662</v>
      </c>
      <c r="AA1734" s="27">
        <f t="shared" si="679"/>
        <v>52288.553405047664</v>
      </c>
      <c r="AB1734" s="32">
        <f t="shared" si="680"/>
        <v>53736.284989462903</v>
      </c>
      <c r="AC1734" s="31">
        <f t="shared" si="681"/>
        <v>53736.284989462903</v>
      </c>
      <c r="AG1734" s="26">
        <f t="shared" si="682"/>
        <v>14740.409644445828</v>
      </c>
      <c r="AH1734" s="26">
        <f t="shared" si="683"/>
        <v>52288.553405047664</v>
      </c>
      <c r="AI1734" s="26">
        <f t="shared" si="684"/>
        <v>67028.963049493497</v>
      </c>
      <c r="AJ1734" s="26">
        <f t="shared" si="685"/>
        <v>1</v>
      </c>
      <c r="AK1734" s="26">
        <f t="shared" si="686"/>
        <v>67028.963049493497</v>
      </c>
      <c r="AL1734" s="26">
        <f t="shared" ca="1" si="687"/>
        <v>161356</v>
      </c>
      <c r="AM1734" s="26">
        <f t="shared" ca="1" si="688"/>
        <v>61</v>
      </c>
      <c r="AN1734" s="26">
        <f ca="1">IF(AM1734=0,0,COUNTIF($AM$19:AM1734,C1734*10+1))</f>
        <v>181</v>
      </c>
      <c r="AO1734" s="21">
        <f t="shared" ca="1" si="689"/>
        <v>0</v>
      </c>
      <c r="AP1734" s="33">
        <f t="shared" ca="1" si="690"/>
        <v>161356</v>
      </c>
      <c r="AR1734" s="111">
        <v>72932</v>
      </c>
      <c r="AS1734" s="26"/>
    </row>
    <row r="1735" spans="1:45" x14ac:dyDescent="0.2">
      <c r="A1735" s="15" t="str">
        <f>Daten!A1735</f>
        <v>62388</v>
      </c>
      <c r="B1735" s="8" t="str">
        <f>Daten!B1735</f>
        <v>Sankt Peter am Ottersbach</v>
      </c>
      <c r="C1735" s="15">
        <f t="shared" si="666"/>
        <v>6</v>
      </c>
      <c r="D1735" s="10">
        <f>Daten!D1735</f>
        <v>0</v>
      </c>
      <c r="E1735" s="9">
        <f>Daten!E1735</f>
        <v>2945</v>
      </c>
      <c r="F1735" s="9">
        <f>Daten!F1735</f>
        <v>3013</v>
      </c>
      <c r="G1735" s="27">
        <f t="shared" si="667"/>
        <v>-68</v>
      </c>
      <c r="H1735" s="29">
        <f t="shared" si="668"/>
        <v>-2.2568868237636906E-2</v>
      </c>
      <c r="I1735" s="21">
        <f t="shared" si="669"/>
        <v>38.865301954054402</v>
      </c>
      <c r="J1735" s="21">
        <f t="shared" si="670"/>
        <v>-106.8653019540544</v>
      </c>
      <c r="K1735" s="27">
        <f t="shared" si="671"/>
        <v>53432.650977027202</v>
      </c>
      <c r="L1735" s="16">
        <f>Daten!G1735</f>
        <v>381</v>
      </c>
      <c r="M1735" s="16">
        <f>Daten!H1735</f>
        <v>1955</v>
      </c>
      <c r="N1735" s="16">
        <f>Daten!I1735</f>
        <v>609</v>
      </c>
      <c r="O1735" s="28">
        <f t="shared" si="672"/>
        <v>0.50639386189258317</v>
      </c>
      <c r="P1735" s="16">
        <f t="shared" si="673"/>
        <v>1081.1379731864529</v>
      </c>
      <c r="Q1735" s="21">
        <f t="shared" si="674"/>
        <v>-91.137973186452882</v>
      </c>
      <c r="R1735" s="27">
        <f t="shared" si="675"/>
        <v>-18227.594637290575</v>
      </c>
      <c r="S1735" s="9">
        <f>Daten!K1735</f>
        <v>26102</v>
      </c>
      <c r="T1735" s="9">
        <f>Daten!L1735</f>
        <v>163224</v>
      </c>
      <c r="U1735" s="9">
        <f>Daten!M1735</f>
        <v>306145</v>
      </c>
      <c r="V1735" s="9">
        <f>Daten!N1735</f>
        <v>500</v>
      </c>
      <c r="W1735" s="9">
        <f>Daten!O1735</f>
        <v>500</v>
      </c>
      <c r="X1735" s="23">
        <f t="shared" si="676"/>
        <v>495471</v>
      </c>
      <c r="Y1735" s="9">
        <f t="shared" si="677"/>
        <v>1041695.999483356</v>
      </c>
      <c r="Z1735" s="21">
        <f t="shared" si="678"/>
        <v>-546224.99948335602</v>
      </c>
      <c r="AA1735" s="27">
        <f t="shared" si="679"/>
        <v>54622.499948335608</v>
      </c>
      <c r="AB1735" s="32">
        <f t="shared" si="680"/>
        <v>89827.556288072228</v>
      </c>
      <c r="AC1735" s="31">
        <f t="shared" si="681"/>
        <v>89827.556288072228</v>
      </c>
      <c r="AG1735" s="26">
        <f t="shared" si="682"/>
        <v>53432.650977027202</v>
      </c>
      <c r="AH1735" s="26">
        <f t="shared" si="683"/>
        <v>54622.499948335608</v>
      </c>
      <c r="AI1735" s="26">
        <f t="shared" si="684"/>
        <v>108055.1509253628</v>
      </c>
      <c r="AJ1735" s="26">
        <f t="shared" si="685"/>
        <v>1</v>
      </c>
      <c r="AK1735" s="26">
        <f t="shared" si="686"/>
        <v>108055.1509253628</v>
      </c>
      <c r="AL1735" s="26">
        <f t="shared" ca="1" si="687"/>
        <v>260117</v>
      </c>
      <c r="AM1735" s="26">
        <f t="shared" ca="1" si="688"/>
        <v>61</v>
      </c>
      <c r="AN1735" s="26">
        <f ca="1">IF(AM1735=0,0,COUNTIF($AM$19:AM1735,C1735*10+1))</f>
        <v>182</v>
      </c>
      <c r="AO1735" s="21">
        <f t="shared" ca="1" si="689"/>
        <v>0</v>
      </c>
      <c r="AP1735" s="33">
        <f t="shared" ca="1" si="690"/>
        <v>260117</v>
      </c>
      <c r="AR1735" s="111">
        <v>117572</v>
      </c>
      <c r="AS1735" s="26"/>
    </row>
    <row r="1736" spans="1:45" x14ac:dyDescent="0.2">
      <c r="A1736" s="15" t="str">
        <f>Daten!A1736</f>
        <v>62389</v>
      </c>
      <c r="B1736" s="8" t="str">
        <f>Daten!B1736</f>
        <v>Sankt Stefan im Rosental</v>
      </c>
      <c r="C1736" s="15">
        <f t="shared" si="666"/>
        <v>6</v>
      </c>
      <c r="D1736" s="10">
        <f>Daten!D1736</f>
        <v>0</v>
      </c>
      <c r="E1736" s="9">
        <f>Daten!E1736</f>
        <v>3907</v>
      </c>
      <c r="F1736" s="9">
        <f>Daten!F1736</f>
        <v>4016</v>
      </c>
      <c r="G1736" s="27">
        <f t="shared" si="667"/>
        <v>-109</v>
      </c>
      <c r="H1736" s="29">
        <f t="shared" si="668"/>
        <v>-2.7141434262948207E-2</v>
      </c>
      <c r="I1736" s="21">
        <f t="shared" si="669"/>
        <v>51.80320366660554</v>
      </c>
      <c r="J1736" s="21">
        <f t="shared" si="670"/>
        <v>-160.80320366660555</v>
      </c>
      <c r="K1736" s="27">
        <f t="shared" si="671"/>
        <v>80401.601833302775</v>
      </c>
      <c r="L1736" s="16">
        <f>Daten!G1736</f>
        <v>552</v>
      </c>
      <c r="M1736" s="16">
        <f>Daten!H1736</f>
        <v>2584</v>
      </c>
      <c r="N1736" s="16">
        <f>Daten!I1736</f>
        <v>771</v>
      </c>
      <c r="O1736" s="28">
        <f t="shared" si="672"/>
        <v>0.51199690402476783</v>
      </c>
      <c r="P1736" s="16">
        <f t="shared" si="673"/>
        <v>1428.9823645594856</v>
      </c>
      <c r="Q1736" s="21">
        <f t="shared" si="674"/>
        <v>-105.98236455948563</v>
      </c>
      <c r="R1736" s="27">
        <f t="shared" si="675"/>
        <v>-21196.472911897126</v>
      </c>
      <c r="S1736" s="9">
        <f>Daten!K1736</f>
        <v>18066</v>
      </c>
      <c r="T1736" s="9">
        <f>Daten!L1736</f>
        <v>232697</v>
      </c>
      <c r="U1736" s="9">
        <f>Daten!M1736</f>
        <v>794337</v>
      </c>
      <c r="V1736" s="9">
        <f>Daten!N1736</f>
        <v>500</v>
      </c>
      <c r="W1736" s="9">
        <f>Daten!O1736</f>
        <v>500</v>
      </c>
      <c r="X1736" s="23">
        <f t="shared" si="676"/>
        <v>1045100</v>
      </c>
      <c r="Y1736" s="9">
        <f t="shared" si="677"/>
        <v>1381971.5687543198</v>
      </c>
      <c r="Z1736" s="21">
        <f t="shared" si="678"/>
        <v>-336871.5687543198</v>
      </c>
      <c r="AA1736" s="27">
        <f t="shared" si="679"/>
        <v>33687.156875431981</v>
      </c>
      <c r="AB1736" s="32">
        <f t="shared" si="680"/>
        <v>92892.285796837619</v>
      </c>
      <c r="AC1736" s="31">
        <f t="shared" si="681"/>
        <v>92892.285796837619</v>
      </c>
      <c r="AG1736" s="26">
        <f t="shared" si="682"/>
        <v>80401.601833302775</v>
      </c>
      <c r="AH1736" s="26">
        <f t="shared" si="683"/>
        <v>33687.156875431981</v>
      </c>
      <c r="AI1736" s="26">
        <f t="shared" si="684"/>
        <v>114088.75870873476</v>
      </c>
      <c r="AJ1736" s="26">
        <f t="shared" si="685"/>
        <v>1</v>
      </c>
      <c r="AK1736" s="26">
        <f t="shared" si="686"/>
        <v>114088.75870873476</v>
      </c>
      <c r="AL1736" s="26">
        <f t="shared" ca="1" si="687"/>
        <v>274642</v>
      </c>
      <c r="AM1736" s="26">
        <f t="shared" ca="1" si="688"/>
        <v>61</v>
      </c>
      <c r="AN1736" s="26">
        <f ca="1">IF(AM1736=0,0,COUNTIF($AM$19:AM1736,C1736*10+1))</f>
        <v>183</v>
      </c>
      <c r="AO1736" s="21">
        <f t="shared" ca="1" si="689"/>
        <v>0</v>
      </c>
      <c r="AP1736" s="33">
        <f t="shared" ca="1" si="690"/>
        <v>274642</v>
      </c>
      <c r="AR1736" s="111">
        <v>124138</v>
      </c>
      <c r="AS1736" s="26"/>
    </row>
    <row r="1737" spans="1:45" x14ac:dyDescent="0.2">
      <c r="A1737" s="15" t="str">
        <f>Daten!A1737</f>
        <v>62390</v>
      </c>
      <c r="B1737" s="8" t="str">
        <f>Daten!B1737</f>
        <v>Straden</v>
      </c>
      <c r="C1737" s="15">
        <f t="shared" si="666"/>
        <v>6</v>
      </c>
      <c r="D1737" s="10">
        <f>Daten!D1737</f>
        <v>0</v>
      </c>
      <c r="E1737" s="9">
        <f>Daten!E1737</f>
        <v>3523</v>
      </c>
      <c r="F1737" s="9">
        <f>Daten!F1737</f>
        <v>3642</v>
      </c>
      <c r="G1737" s="27">
        <f t="shared" si="667"/>
        <v>-119</v>
      </c>
      <c r="H1737" s="29">
        <f t="shared" si="668"/>
        <v>-3.2674354750137288E-2</v>
      </c>
      <c r="I1737" s="21">
        <f t="shared" si="669"/>
        <v>46.978901333111899</v>
      </c>
      <c r="J1737" s="21">
        <f t="shared" si="670"/>
        <v>-165.97890133311191</v>
      </c>
      <c r="K1737" s="27">
        <f t="shared" si="671"/>
        <v>82989.45066655596</v>
      </c>
      <c r="L1737" s="16">
        <f>Daten!G1737</f>
        <v>406</v>
      </c>
      <c r="M1737" s="16">
        <f>Daten!H1737</f>
        <v>2308</v>
      </c>
      <c r="N1737" s="16">
        <f>Daten!I1737</f>
        <v>809</v>
      </c>
      <c r="O1737" s="28">
        <f t="shared" si="672"/>
        <v>0.52642980935875217</v>
      </c>
      <c r="P1737" s="16">
        <f t="shared" si="673"/>
        <v>1276.351121286104</v>
      </c>
      <c r="Q1737" s="21">
        <f t="shared" si="674"/>
        <v>-61.351121286103989</v>
      </c>
      <c r="R1737" s="27">
        <f t="shared" si="675"/>
        <v>-12270.224257220798</v>
      </c>
      <c r="S1737" s="9">
        <f>Daten!K1737</f>
        <v>41828</v>
      </c>
      <c r="T1737" s="9">
        <f>Daten!L1737</f>
        <v>187310</v>
      </c>
      <c r="U1737" s="9">
        <f>Daten!M1737</f>
        <v>834328</v>
      </c>
      <c r="V1737" s="9">
        <f>Daten!N1737</f>
        <v>500</v>
      </c>
      <c r="W1737" s="9">
        <f>Daten!O1737</f>
        <v>500</v>
      </c>
      <c r="X1737" s="23">
        <f t="shared" si="676"/>
        <v>1063466</v>
      </c>
      <c r="Y1737" s="9">
        <f t="shared" si="677"/>
        <v>1246144.3144923134</v>
      </c>
      <c r="Z1737" s="21">
        <f t="shared" si="678"/>
        <v>-182678.31449231342</v>
      </c>
      <c r="AA1737" s="27">
        <f t="shared" si="679"/>
        <v>18267.831449231344</v>
      </c>
      <c r="AB1737" s="32">
        <f t="shared" si="680"/>
        <v>88987.057858566492</v>
      </c>
      <c r="AC1737" s="31">
        <f t="shared" si="681"/>
        <v>88987.057858566492</v>
      </c>
      <c r="AG1737" s="26">
        <f t="shared" si="682"/>
        <v>82989.45066655596</v>
      </c>
      <c r="AH1737" s="26">
        <f t="shared" si="683"/>
        <v>18267.831449231344</v>
      </c>
      <c r="AI1737" s="26">
        <f t="shared" si="684"/>
        <v>101257.2821157873</v>
      </c>
      <c r="AJ1737" s="26">
        <f t="shared" si="685"/>
        <v>1</v>
      </c>
      <c r="AK1737" s="26">
        <f t="shared" si="686"/>
        <v>101257.2821157873</v>
      </c>
      <c r="AL1737" s="26">
        <f t="shared" ca="1" si="687"/>
        <v>243753</v>
      </c>
      <c r="AM1737" s="26">
        <f t="shared" ca="1" si="688"/>
        <v>61</v>
      </c>
      <c r="AN1737" s="26">
        <f ca="1">IF(AM1737=0,0,COUNTIF($AM$19:AM1737,C1737*10+1))</f>
        <v>184</v>
      </c>
      <c r="AO1737" s="21">
        <f t="shared" ca="1" si="689"/>
        <v>0</v>
      </c>
      <c r="AP1737" s="33">
        <f t="shared" ca="1" si="690"/>
        <v>243753</v>
      </c>
      <c r="AR1737" s="111">
        <v>110176</v>
      </c>
      <c r="AS1737" s="26"/>
    </row>
    <row r="1738" spans="1:45" x14ac:dyDescent="0.2">
      <c r="A1738" s="15">
        <f>Daten!A1738</f>
        <v>70101</v>
      </c>
      <c r="B1738" s="8" t="str">
        <f>Daten!B1738</f>
        <v>Innsbruck</v>
      </c>
      <c r="C1738" s="15">
        <f t="shared" si="666"/>
        <v>7</v>
      </c>
      <c r="D1738" s="10">
        <f>Daten!D1738</f>
        <v>1</v>
      </c>
      <c r="E1738" s="9">
        <f>Daten!E1738</f>
        <v>132095</v>
      </c>
      <c r="F1738" s="9">
        <f>Daten!F1738</f>
        <v>129907</v>
      </c>
      <c r="G1738" s="27">
        <f t="shared" si="667"/>
        <v>2188</v>
      </c>
      <c r="H1738" s="29">
        <f t="shared" si="668"/>
        <v>1.6842818323877851E-2</v>
      </c>
      <c r="I1738" s="21">
        <f t="shared" si="669"/>
        <v>1675.6969070512266</v>
      </c>
      <c r="J1738" s="21">
        <f t="shared" si="670"/>
        <v>512.30309294877338</v>
      </c>
      <c r="K1738" s="27">
        <f t="shared" si="671"/>
        <v>-256151.54647438671</v>
      </c>
      <c r="L1738" s="16">
        <f>Daten!G1738</f>
        <v>15608</v>
      </c>
      <c r="M1738" s="16">
        <f>Daten!H1738</f>
        <v>92175</v>
      </c>
      <c r="N1738" s="16">
        <f>Daten!I1738</f>
        <v>24311</v>
      </c>
      <c r="O1738" s="28">
        <f t="shared" si="672"/>
        <v>0.43307838350962841</v>
      </c>
      <c r="P1738" s="16">
        <f t="shared" si="673"/>
        <v>50973.858147550542</v>
      </c>
      <c r="Q1738" s="21">
        <f t="shared" si="674"/>
        <v>-11054.858147550542</v>
      </c>
      <c r="R1738" s="27">
        <f t="shared" si="675"/>
        <v>-2210971.6295101084</v>
      </c>
      <c r="S1738" s="9">
        <f>Daten!K1738</f>
        <v>17976</v>
      </c>
      <c r="T1738" s="9">
        <f>Daten!L1738</f>
        <v>12000073</v>
      </c>
      <c r="U1738" s="9">
        <f>Daten!M1738</f>
        <v>65109815</v>
      </c>
      <c r="V1738" s="9">
        <f>Daten!N1738</f>
        <v>500</v>
      </c>
      <c r="W1738" s="9">
        <f>Daten!O1738</f>
        <v>500</v>
      </c>
      <c r="X1738" s="23">
        <f t="shared" si="676"/>
        <v>77127864</v>
      </c>
      <c r="Y1738" s="9">
        <f t="shared" si="677"/>
        <v>46724221.749322213</v>
      </c>
      <c r="Z1738" s="21">
        <f t="shared" si="678"/>
        <v>30403642.250677787</v>
      </c>
      <c r="AA1738" s="27">
        <f t="shared" si="679"/>
        <v>-3040364.225067779</v>
      </c>
      <c r="AB1738" s="32">
        <f t="shared" si="680"/>
        <v>-5507487.4010522738</v>
      </c>
      <c r="AC1738" s="31">
        <f t="shared" si="681"/>
        <v>0</v>
      </c>
      <c r="AG1738" s="26">
        <f t="shared" si="682"/>
        <v>0</v>
      </c>
      <c r="AH1738" s="26">
        <f t="shared" si="683"/>
        <v>0</v>
      </c>
      <c r="AI1738" s="26">
        <f t="shared" si="684"/>
        <v>0</v>
      </c>
      <c r="AJ1738" s="26">
        <f t="shared" si="685"/>
        <v>1</v>
      </c>
      <c r="AK1738" s="26">
        <f t="shared" si="686"/>
        <v>0</v>
      </c>
      <c r="AL1738" s="26">
        <f t="shared" ca="1" si="687"/>
        <v>0</v>
      </c>
      <c r="AM1738" s="26">
        <f t="shared" ca="1" si="688"/>
        <v>0</v>
      </c>
      <c r="AN1738" s="26">
        <f ca="1">IF(AM1738=0,0,COUNTIF($AM$19:AM1738,C1738*10+1))</f>
        <v>0</v>
      </c>
      <c r="AO1738" s="21">
        <f t="shared" ca="1" si="689"/>
        <v>0</v>
      </c>
      <c r="AP1738" s="33">
        <f t="shared" ca="1" si="690"/>
        <v>0</v>
      </c>
      <c r="AR1738" s="111">
        <v>0</v>
      </c>
      <c r="AS1738" s="26"/>
    </row>
    <row r="1739" spans="1:45" x14ac:dyDescent="0.2">
      <c r="A1739" s="15">
        <f>Daten!A1739</f>
        <v>70201</v>
      </c>
      <c r="B1739" s="8" t="str">
        <f>Daten!B1739</f>
        <v>Arzl im Pitztal</v>
      </c>
      <c r="C1739" s="15">
        <f t="shared" si="666"/>
        <v>7</v>
      </c>
      <c r="D1739" s="10">
        <f>Daten!D1739</f>
        <v>0</v>
      </c>
      <c r="E1739" s="9">
        <f>Daten!E1739</f>
        <v>3148</v>
      </c>
      <c r="F1739" s="9">
        <f>Daten!F1739</f>
        <v>3046</v>
      </c>
      <c r="G1739" s="27">
        <f t="shared" si="667"/>
        <v>102</v>
      </c>
      <c r="H1739" s="29">
        <f t="shared" si="668"/>
        <v>3.3486539724228499E-2</v>
      </c>
      <c r="I1739" s="21">
        <f t="shared" si="669"/>
        <v>39.290975689362668</v>
      </c>
      <c r="J1739" s="21">
        <f t="shared" si="670"/>
        <v>62.709024310637332</v>
      </c>
      <c r="K1739" s="27">
        <f t="shared" si="671"/>
        <v>-31354.512155318665</v>
      </c>
      <c r="L1739" s="16">
        <f>Daten!G1739</f>
        <v>513</v>
      </c>
      <c r="M1739" s="16">
        <f>Daten!H1739</f>
        <v>2105</v>
      </c>
      <c r="N1739" s="16">
        <f>Daten!I1739</f>
        <v>530</v>
      </c>
      <c r="O1739" s="28">
        <f t="shared" si="672"/>
        <v>0.49548693586698339</v>
      </c>
      <c r="P1739" s="16">
        <f t="shared" si="673"/>
        <v>1164.0897358350298</v>
      </c>
      <c r="Q1739" s="21">
        <f t="shared" si="674"/>
        <v>-121.08973583502984</v>
      </c>
      <c r="R1739" s="27">
        <f t="shared" si="675"/>
        <v>-24217.947167005968</v>
      </c>
      <c r="S1739" s="9">
        <f>Daten!K1739</f>
        <v>6697</v>
      </c>
      <c r="T1739" s="9">
        <f>Daten!L1739</f>
        <v>170504</v>
      </c>
      <c r="U1739" s="9">
        <f>Daten!M1739</f>
        <v>653816</v>
      </c>
      <c r="V1739" s="9">
        <f>Daten!N1739</f>
        <v>500</v>
      </c>
      <c r="W1739" s="9">
        <f>Daten!O1739</f>
        <v>500</v>
      </c>
      <c r="X1739" s="23">
        <f t="shared" si="676"/>
        <v>831017</v>
      </c>
      <c r="Y1739" s="9">
        <f t="shared" si="677"/>
        <v>1113500.5115020729</v>
      </c>
      <c r="Z1739" s="21">
        <f t="shared" si="678"/>
        <v>-282483.51150207291</v>
      </c>
      <c r="AA1739" s="27">
        <f t="shared" si="679"/>
        <v>28248.351150207294</v>
      </c>
      <c r="AB1739" s="32">
        <f t="shared" si="680"/>
        <v>-27324.10817211734</v>
      </c>
      <c r="AC1739" s="31">
        <f t="shared" si="681"/>
        <v>0</v>
      </c>
      <c r="AG1739" s="26">
        <f t="shared" si="682"/>
        <v>0</v>
      </c>
      <c r="AH1739" s="26">
        <f t="shared" si="683"/>
        <v>0</v>
      </c>
      <c r="AI1739" s="26">
        <f t="shared" si="684"/>
        <v>0</v>
      </c>
      <c r="AJ1739" s="26">
        <f t="shared" si="685"/>
        <v>1</v>
      </c>
      <c r="AK1739" s="26">
        <f t="shared" si="686"/>
        <v>0</v>
      </c>
      <c r="AL1739" s="26">
        <f t="shared" ca="1" si="687"/>
        <v>0</v>
      </c>
      <c r="AM1739" s="26">
        <f t="shared" ca="1" si="688"/>
        <v>0</v>
      </c>
      <c r="AN1739" s="26">
        <f ca="1">IF(AM1739=0,0,COUNTIF($AM$19:AM1739,C1739*10+1))</f>
        <v>0</v>
      </c>
      <c r="AO1739" s="21">
        <f t="shared" ca="1" si="689"/>
        <v>0</v>
      </c>
      <c r="AP1739" s="33">
        <f t="shared" ca="1" si="690"/>
        <v>0</v>
      </c>
      <c r="AR1739" s="111">
        <v>0</v>
      </c>
      <c r="AS1739" s="26"/>
    </row>
    <row r="1740" spans="1:45" x14ac:dyDescent="0.2">
      <c r="A1740" s="15">
        <f>Daten!A1740</f>
        <v>70202</v>
      </c>
      <c r="B1740" s="8" t="str">
        <f>Daten!B1740</f>
        <v>Haiming</v>
      </c>
      <c r="C1740" s="15">
        <f t="shared" si="666"/>
        <v>7</v>
      </c>
      <c r="D1740" s="10">
        <f>Daten!D1740</f>
        <v>0</v>
      </c>
      <c r="E1740" s="9">
        <f>Daten!E1740</f>
        <v>4744</v>
      </c>
      <c r="F1740" s="9">
        <f>Daten!F1740</f>
        <v>4527</v>
      </c>
      <c r="G1740" s="27">
        <f t="shared" si="667"/>
        <v>217</v>
      </c>
      <c r="H1740" s="29">
        <f t="shared" si="668"/>
        <v>4.7934614535012146E-2</v>
      </c>
      <c r="I1740" s="21">
        <f t="shared" si="669"/>
        <v>58.394696961833489</v>
      </c>
      <c r="J1740" s="21">
        <f t="shared" si="670"/>
        <v>158.60530303816651</v>
      </c>
      <c r="K1740" s="27">
        <f t="shared" si="671"/>
        <v>-79302.651519083258</v>
      </c>
      <c r="L1740" s="16">
        <f>Daten!G1740</f>
        <v>791</v>
      </c>
      <c r="M1740" s="16">
        <f>Daten!H1740</f>
        <v>3219</v>
      </c>
      <c r="N1740" s="16">
        <f>Daten!I1740</f>
        <v>734</v>
      </c>
      <c r="O1740" s="28">
        <f t="shared" si="672"/>
        <v>0.47374961168064617</v>
      </c>
      <c r="P1740" s="16">
        <f t="shared" si="673"/>
        <v>1780.1448264384615</v>
      </c>
      <c r="Q1740" s="21">
        <f t="shared" si="674"/>
        <v>-255.14482643846145</v>
      </c>
      <c r="R1740" s="27">
        <f t="shared" si="675"/>
        <v>-51028.965287692292</v>
      </c>
      <c r="S1740" s="9">
        <f>Daten!K1740</f>
        <v>7836</v>
      </c>
      <c r="T1740" s="9">
        <f>Daten!L1740</f>
        <v>387334</v>
      </c>
      <c r="U1740" s="9">
        <f>Daten!M1740</f>
        <v>1843254</v>
      </c>
      <c r="V1740" s="9">
        <f>Daten!N1740</f>
        <v>500</v>
      </c>
      <c r="W1740" s="9">
        <f>Daten!O1740</f>
        <v>500</v>
      </c>
      <c r="X1740" s="23">
        <f t="shared" si="676"/>
        <v>2238424</v>
      </c>
      <c r="Y1740" s="9">
        <f t="shared" si="677"/>
        <v>1678032.5370285369</v>
      </c>
      <c r="Z1740" s="21">
        <f t="shared" si="678"/>
        <v>560391.4629714631</v>
      </c>
      <c r="AA1740" s="27">
        <f t="shared" si="679"/>
        <v>-56039.146297146312</v>
      </c>
      <c r="AB1740" s="32">
        <f t="shared" si="680"/>
        <v>-186370.76310392187</v>
      </c>
      <c r="AC1740" s="31">
        <f t="shared" si="681"/>
        <v>0</v>
      </c>
      <c r="AG1740" s="26">
        <f t="shared" si="682"/>
        <v>0</v>
      </c>
      <c r="AH1740" s="26">
        <f t="shared" si="683"/>
        <v>0</v>
      </c>
      <c r="AI1740" s="26">
        <f t="shared" si="684"/>
        <v>0</v>
      </c>
      <c r="AJ1740" s="26">
        <f t="shared" si="685"/>
        <v>1</v>
      </c>
      <c r="AK1740" s="26">
        <f t="shared" si="686"/>
        <v>0</v>
      </c>
      <c r="AL1740" s="26">
        <f t="shared" ca="1" si="687"/>
        <v>0</v>
      </c>
      <c r="AM1740" s="26">
        <f t="shared" ca="1" si="688"/>
        <v>0</v>
      </c>
      <c r="AN1740" s="26">
        <f ca="1">IF(AM1740=0,0,COUNTIF($AM$19:AM1740,C1740*10+1))</f>
        <v>0</v>
      </c>
      <c r="AO1740" s="21">
        <f t="shared" ca="1" si="689"/>
        <v>0</v>
      </c>
      <c r="AP1740" s="33">
        <f t="shared" ca="1" si="690"/>
        <v>0</v>
      </c>
      <c r="AR1740" s="111">
        <v>0</v>
      </c>
      <c r="AS1740" s="26"/>
    </row>
    <row r="1741" spans="1:45" x14ac:dyDescent="0.2">
      <c r="A1741" s="15">
        <f>Daten!A1741</f>
        <v>70203</v>
      </c>
      <c r="B1741" s="8" t="str">
        <f>Daten!B1741</f>
        <v>Imst</v>
      </c>
      <c r="C1741" s="15">
        <f t="shared" si="666"/>
        <v>7</v>
      </c>
      <c r="D1741" s="10">
        <f>Daten!D1741</f>
        <v>0</v>
      </c>
      <c r="E1741" s="9">
        <f>Daten!E1741</f>
        <v>10779</v>
      </c>
      <c r="F1741" s="9">
        <f>Daten!F1741</f>
        <v>10032</v>
      </c>
      <c r="G1741" s="27">
        <f t="shared" si="667"/>
        <v>747</v>
      </c>
      <c r="H1741" s="29">
        <f t="shared" si="668"/>
        <v>7.4461722488038284E-2</v>
      </c>
      <c r="I1741" s="21">
        <f t="shared" si="669"/>
        <v>129.40481553371185</v>
      </c>
      <c r="J1741" s="21">
        <f t="shared" si="670"/>
        <v>617.59518446628817</v>
      </c>
      <c r="K1741" s="27">
        <f t="shared" si="671"/>
        <v>-308797.5922331441</v>
      </c>
      <c r="L1741" s="16">
        <f>Daten!G1741</f>
        <v>1707</v>
      </c>
      <c r="M1741" s="16">
        <f>Daten!H1741</f>
        <v>7340</v>
      </c>
      <c r="N1741" s="16">
        <f>Daten!I1741</f>
        <v>1732</v>
      </c>
      <c r="O1741" s="28">
        <f t="shared" si="672"/>
        <v>0.46852861035422344</v>
      </c>
      <c r="P1741" s="16">
        <f t="shared" si="673"/>
        <v>4059.1062522703655</v>
      </c>
      <c r="Q1741" s="21">
        <f t="shared" si="674"/>
        <v>-620.10625227036553</v>
      </c>
      <c r="R1741" s="27">
        <f t="shared" si="675"/>
        <v>-124021.2504540731</v>
      </c>
      <c r="S1741" s="9">
        <f>Daten!K1741</f>
        <v>6491</v>
      </c>
      <c r="T1741" s="9">
        <f>Daten!L1741</f>
        <v>1123519</v>
      </c>
      <c r="U1741" s="9">
        <f>Daten!M1741</f>
        <v>5327876</v>
      </c>
      <c r="V1741" s="9">
        <f>Daten!N1741</f>
        <v>500</v>
      </c>
      <c r="W1741" s="9">
        <f>Daten!O1741</f>
        <v>500</v>
      </c>
      <c r="X1741" s="23">
        <f t="shared" si="676"/>
        <v>6457886</v>
      </c>
      <c r="Y1741" s="9">
        <f t="shared" si="677"/>
        <v>3812713.4731514752</v>
      </c>
      <c r="Z1741" s="21">
        <f t="shared" si="678"/>
        <v>2645172.5268485248</v>
      </c>
      <c r="AA1741" s="27">
        <f t="shared" si="679"/>
        <v>-264517.25268485252</v>
      </c>
      <c r="AB1741" s="32">
        <f t="shared" si="680"/>
        <v>-697336.09537206963</v>
      </c>
      <c r="AC1741" s="31">
        <f t="shared" si="681"/>
        <v>0</v>
      </c>
      <c r="AG1741" s="26">
        <f t="shared" si="682"/>
        <v>0</v>
      </c>
      <c r="AH1741" s="26">
        <f t="shared" si="683"/>
        <v>0</v>
      </c>
      <c r="AI1741" s="26">
        <f t="shared" si="684"/>
        <v>0</v>
      </c>
      <c r="AJ1741" s="26">
        <f t="shared" si="685"/>
        <v>1</v>
      </c>
      <c r="AK1741" s="26">
        <f t="shared" si="686"/>
        <v>0</v>
      </c>
      <c r="AL1741" s="26">
        <f t="shared" ca="1" si="687"/>
        <v>0</v>
      </c>
      <c r="AM1741" s="26">
        <f t="shared" ca="1" si="688"/>
        <v>0</v>
      </c>
      <c r="AN1741" s="26">
        <f ca="1">IF(AM1741=0,0,COUNTIF($AM$19:AM1741,C1741*10+1))</f>
        <v>0</v>
      </c>
      <c r="AO1741" s="21">
        <f t="shared" ca="1" si="689"/>
        <v>0</v>
      </c>
      <c r="AP1741" s="33">
        <f t="shared" ca="1" si="690"/>
        <v>0</v>
      </c>
      <c r="AR1741" s="111">
        <v>0</v>
      </c>
      <c r="AS1741" s="26"/>
    </row>
    <row r="1742" spans="1:45" x14ac:dyDescent="0.2">
      <c r="A1742" s="15">
        <f>Daten!A1742</f>
        <v>70204</v>
      </c>
      <c r="B1742" s="8" t="str">
        <f>Daten!B1742</f>
        <v>Imsterberg</v>
      </c>
      <c r="C1742" s="15">
        <f t="shared" si="666"/>
        <v>7</v>
      </c>
      <c r="D1742" s="10">
        <f>Daten!D1742</f>
        <v>0</v>
      </c>
      <c r="E1742" s="9">
        <f>Daten!E1742</f>
        <v>800</v>
      </c>
      <c r="F1742" s="9">
        <f>Daten!F1742</f>
        <v>762</v>
      </c>
      <c r="G1742" s="27">
        <f t="shared" si="667"/>
        <v>38</v>
      </c>
      <c r="H1742" s="29">
        <f t="shared" si="668"/>
        <v>4.9868766404199474E-2</v>
      </c>
      <c r="I1742" s="21">
        <f t="shared" si="669"/>
        <v>9.8291935243907922</v>
      </c>
      <c r="J1742" s="21">
        <f t="shared" si="670"/>
        <v>28.170806475609208</v>
      </c>
      <c r="K1742" s="27">
        <f t="shared" si="671"/>
        <v>-14085.403237804603</v>
      </c>
      <c r="L1742" s="16">
        <f>Daten!G1742</f>
        <v>146</v>
      </c>
      <c r="M1742" s="16">
        <f>Daten!H1742</f>
        <v>545</v>
      </c>
      <c r="N1742" s="16">
        <f>Daten!I1742</f>
        <v>109</v>
      </c>
      <c r="O1742" s="28">
        <f t="shared" si="672"/>
        <v>0.46788990825688076</v>
      </c>
      <c r="P1742" s="16">
        <f t="shared" si="673"/>
        <v>301.39140428982961</v>
      </c>
      <c r="Q1742" s="21">
        <f t="shared" si="674"/>
        <v>-46.391404289829609</v>
      </c>
      <c r="R1742" s="27">
        <f t="shared" si="675"/>
        <v>-9278.2808579659213</v>
      </c>
      <c r="S1742" s="9">
        <f>Daten!K1742</f>
        <v>3064</v>
      </c>
      <c r="T1742" s="9">
        <f>Daten!L1742</f>
        <v>45677</v>
      </c>
      <c r="U1742" s="9">
        <f>Daten!M1742</f>
        <v>149899</v>
      </c>
      <c r="V1742" s="9">
        <f>Daten!N1742</f>
        <v>500</v>
      </c>
      <c r="W1742" s="9">
        <f>Daten!O1742</f>
        <v>500</v>
      </c>
      <c r="X1742" s="23">
        <f t="shared" si="676"/>
        <v>198640</v>
      </c>
      <c r="Y1742" s="9">
        <f t="shared" si="677"/>
        <v>282973.44637917989</v>
      </c>
      <c r="Z1742" s="21">
        <f t="shared" si="678"/>
        <v>-84333.446379179892</v>
      </c>
      <c r="AA1742" s="27">
        <f t="shared" si="679"/>
        <v>8433.3446379179895</v>
      </c>
      <c r="AB1742" s="32">
        <f t="shared" si="680"/>
        <v>-14930.339457852535</v>
      </c>
      <c r="AC1742" s="31">
        <f t="shared" si="681"/>
        <v>0</v>
      </c>
      <c r="AG1742" s="26">
        <f t="shared" si="682"/>
        <v>0</v>
      </c>
      <c r="AH1742" s="26">
        <f t="shared" si="683"/>
        <v>0</v>
      </c>
      <c r="AI1742" s="26">
        <f t="shared" si="684"/>
        <v>0</v>
      </c>
      <c r="AJ1742" s="26">
        <f t="shared" si="685"/>
        <v>1</v>
      </c>
      <c r="AK1742" s="26">
        <f t="shared" si="686"/>
        <v>0</v>
      </c>
      <c r="AL1742" s="26">
        <f t="shared" ca="1" si="687"/>
        <v>0</v>
      </c>
      <c r="AM1742" s="26">
        <f t="shared" ca="1" si="688"/>
        <v>0</v>
      </c>
      <c r="AN1742" s="26">
        <f ca="1">IF(AM1742=0,0,COUNTIF($AM$19:AM1742,C1742*10+1))</f>
        <v>0</v>
      </c>
      <c r="AO1742" s="21">
        <f t="shared" ca="1" si="689"/>
        <v>0</v>
      </c>
      <c r="AP1742" s="33">
        <f t="shared" ca="1" si="690"/>
        <v>0</v>
      </c>
      <c r="AR1742" s="111">
        <v>0</v>
      </c>
      <c r="AS1742" s="26"/>
    </row>
    <row r="1743" spans="1:45" x14ac:dyDescent="0.2">
      <c r="A1743" s="15">
        <f>Daten!A1743</f>
        <v>70205</v>
      </c>
      <c r="B1743" s="8" t="str">
        <f>Daten!B1743</f>
        <v>Jerzens</v>
      </c>
      <c r="C1743" s="15">
        <f t="shared" si="666"/>
        <v>7</v>
      </c>
      <c r="D1743" s="10">
        <f>Daten!D1743</f>
        <v>0</v>
      </c>
      <c r="E1743" s="9">
        <f>Daten!E1743</f>
        <v>946</v>
      </c>
      <c r="F1743" s="9">
        <f>Daten!F1743</f>
        <v>978</v>
      </c>
      <c r="G1743" s="27">
        <f t="shared" si="667"/>
        <v>-32</v>
      </c>
      <c r="H1743" s="29">
        <f t="shared" si="668"/>
        <v>-3.2719836400817999E-2</v>
      </c>
      <c r="I1743" s="21">
        <f t="shared" si="669"/>
        <v>12.615421610044875</v>
      </c>
      <c r="J1743" s="21">
        <f t="shared" si="670"/>
        <v>-44.615421610044876</v>
      </c>
      <c r="K1743" s="27">
        <f t="shared" si="671"/>
        <v>22307.710805022438</v>
      </c>
      <c r="L1743" s="16">
        <f>Daten!G1743</f>
        <v>145</v>
      </c>
      <c r="M1743" s="16">
        <f>Daten!H1743</f>
        <v>650</v>
      </c>
      <c r="N1743" s="16">
        <f>Daten!I1743</f>
        <v>151</v>
      </c>
      <c r="O1743" s="28">
        <f t="shared" si="672"/>
        <v>0.45538461538461539</v>
      </c>
      <c r="P1743" s="16">
        <f t="shared" si="673"/>
        <v>359.45763814383349</v>
      </c>
      <c r="Q1743" s="21">
        <f t="shared" si="674"/>
        <v>-63.457638143833492</v>
      </c>
      <c r="R1743" s="27">
        <f t="shared" si="675"/>
        <v>-12691.527628766698</v>
      </c>
      <c r="S1743" s="9">
        <f>Daten!K1743</f>
        <v>-649</v>
      </c>
      <c r="T1743" s="9">
        <f>Daten!L1743</f>
        <v>102852</v>
      </c>
      <c r="U1743" s="9">
        <f>Daten!M1743</f>
        <v>269200</v>
      </c>
      <c r="V1743" s="9">
        <f>Daten!N1743</f>
        <v>500</v>
      </c>
      <c r="W1743" s="9">
        <f>Daten!O1743</f>
        <v>500</v>
      </c>
      <c r="X1743" s="23">
        <f t="shared" si="676"/>
        <v>371403</v>
      </c>
      <c r="Y1743" s="9">
        <f t="shared" si="677"/>
        <v>334616.10034338024</v>
      </c>
      <c r="Z1743" s="21">
        <f t="shared" si="678"/>
        <v>36786.89965661976</v>
      </c>
      <c r="AA1743" s="27">
        <f t="shared" si="679"/>
        <v>-3678.6899656619762</v>
      </c>
      <c r="AB1743" s="32">
        <f t="shared" si="680"/>
        <v>5937.4932105937633</v>
      </c>
      <c r="AC1743" s="31">
        <f t="shared" si="681"/>
        <v>5937.4932105937633</v>
      </c>
      <c r="AG1743" s="26">
        <f t="shared" si="682"/>
        <v>22307.710805022438</v>
      </c>
      <c r="AH1743" s="26">
        <f t="shared" si="683"/>
        <v>-3678.6899656619762</v>
      </c>
      <c r="AI1743" s="26">
        <f t="shared" si="684"/>
        <v>18629.020839360463</v>
      </c>
      <c r="AJ1743" s="26">
        <f t="shared" si="685"/>
        <v>1</v>
      </c>
      <c r="AK1743" s="26">
        <f t="shared" si="686"/>
        <v>18629.020839360463</v>
      </c>
      <c r="AL1743" s="26">
        <f t="shared" ca="1" si="687"/>
        <v>32575</v>
      </c>
      <c r="AM1743" s="26">
        <f t="shared" ca="1" si="688"/>
        <v>71</v>
      </c>
      <c r="AN1743" s="26">
        <f ca="1">IF(AM1743=0,0,COUNTIF($AM$19:AM1743,C1743*10+1))</f>
        <v>1</v>
      </c>
      <c r="AO1743" s="21">
        <f t="shared" ca="1" si="689"/>
        <v>-1</v>
      </c>
      <c r="AP1743" s="33">
        <f t="shared" ca="1" si="690"/>
        <v>32574</v>
      </c>
      <c r="AR1743" s="111">
        <v>14722</v>
      </c>
      <c r="AS1743" s="26"/>
    </row>
    <row r="1744" spans="1:45" x14ac:dyDescent="0.2">
      <c r="A1744" s="15">
        <f>Daten!A1744</f>
        <v>70206</v>
      </c>
      <c r="B1744" s="8" t="str">
        <f>Daten!B1744</f>
        <v>Karres</v>
      </c>
      <c r="C1744" s="15">
        <f t="shared" si="666"/>
        <v>7</v>
      </c>
      <c r="D1744" s="10">
        <f>Daten!D1744</f>
        <v>0</v>
      </c>
      <c r="E1744" s="9">
        <f>Daten!E1744</f>
        <v>617</v>
      </c>
      <c r="F1744" s="9">
        <f>Daten!F1744</f>
        <v>602</v>
      </c>
      <c r="G1744" s="27">
        <f t="shared" si="667"/>
        <v>15</v>
      </c>
      <c r="H1744" s="29">
        <f t="shared" si="668"/>
        <v>2.4916943521594685E-2</v>
      </c>
      <c r="I1744" s="21">
        <f t="shared" si="669"/>
        <v>7.7653208683507309</v>
      </c>
      <c r="J1744" s="21">
        <f t="shared" si="670"/>
        <v>7.2346791316492691</v>
      </c>
      <c r="K1744" s="27">
        <f t="shared" si="671"/>
        <v>-3617.3395658246345</v>
      </c>
      <c r="L1744" s="16">
        <f>Daten!G1744</f>
        <v>93</v>
      </c>
      <c r="M1744" s="16">
        <f>Daten!H1744</f>
        <v>434</v>
      </c>
      <c r="N1744" s="16">
        <f>Daten!I1744</f>
        <v>90</v>
      </c>
      <c r="O1744" s="28">
        <f t="shared" si="672"/>
        <v>0.42165898617511521</v>
      </c>
      <c r="P1744" s="16">
        <f t="shared" si="673"/>
        <v>240.00709992988266</v>
      </c>
      <c r="Q1744" s="21">
        <f t="shared" si="674"/>
        <v>-57.007099929882656</v>
      </c>
      <c r="R1744" s="27">
        <f t="shared" si="675"/>
        <v>-11401.419985976532</v>
      </c>
      <c r="S1744" s="9">
        <f>Daten!K1744</f>
        <v>1374</v>
      </c>
      <c r="T1744" s="9">
        <f>Daten!L1744</f>
        <v>29863</v>
      </c>
      <c r="U1744" s="9">
        <f>Daten!M1744</f>
        <v>143162</v>
      </c>
      <c r="V1744" s="9">
        <f>Daten!N1744</f>
        <v>500</v>
      </c>
      <c r="W1744" s="9">
        <f>Daten!O1744</f>
        <v>500</v>
      </c>
      <c r="X1744" s="23">
        <f t="shared" si="676"/>
        <v>174399</v>
      </c>
      <c r="Y1744" s="9">
        <f t="shared" si="677"/>
        <v>218243.27051994251</v>
      </c>
      <c r="Z1744" s="21">
        <f t="shared" si="678"/>
        <v>-43844.270519942511</v>
      </c>
      <c r="AA1744" s="27">
        <f t="shared" si="679"/>
        <v>4384.4270519942511</v>
      </c>
      <c r="AB1744" s="32">
        <f t="shared" si="680"/>
        <v>-10634.332499806915</v>
      </c>
      <c r="AC1744" s="31">
        <f t="shared" si="681"/>
        <v>0</v>
      </c>
      <c r="AG1744" s="26">
        <f t="shared" si="682"/>
        <v>0</v>
      </c>
      <c r="AH1744" s="26">
        <f t="shared" si="683"/>
        <v>0</v>
      </c>
      <c r="AI1744" s="26">
        <f t="shared" si="684"/>
        <v>0</v>
      </c>
      <c r="AJ1744" s="26">
        <f t="shared" si="685"/>
        <v>1</v>
      </c>
      <c r="AK1744" s="26">
        <f t="shared" si="686"/>
        <v>0</v>
      </c>
      <c r="AL1744" s="26">
        <f t="shared" ca="1" si="687"/>
        <v>0</v>
      </c>
      <c r="AM1744" s="26">
        <f t="shared" ca="1" si="688"/>
        <v>0</v>
      </c>
      <c r="AN1744" s="26">
        <f ca="1">IF(AM1744=0,0,COUNTIF($AM$19:AM1744,C1744*10+1))</f>
        <v>0</v>
      </c>
      <c r="AO1744" s="21">
        <f t="shared" ca="1" si="689"/>
        <v>0</v>
      </c>
      <c r="AP1744" s="33">
        <f t="shared" ca="1" si="690"/>
        <v>0</v>
      </c>
      <c r="AR1744" s="111">
        <v>0</v>
      </c>
      <c r="AS1744" s="26"/>
    </row>
    <row r="1745" spans="1:45" x14ac:dyDescent="0.2">
      <c r="A1745" s="15">
        <f>Daten!A1745</f>
        <v>70207</v>
      </c>
      <c r="B1745" s="8" t="str">
        <f>Daten!B1745</f>
        <v>Karrösten</v>
      </c>
      <c r="C1745" s="15">
        <f t="shared" si="666"/>
        <v>7</v>
      </c>
      <c r="D1745" s="10">
        <f>Daten!D1745</f>
        <v>0</v>
      </c>
      <c r="E1745" s="9">
        <f>Daten!E1745</f>
        <v>681</v>
      </c>
      <c r="F1745" s="9">
        <f>Daten!F1745</f>
        <v>675</v>
      </c>
      <c r="G1745" s="27">
        <f t="shared" si="667"/>
        <v>6</v>
      </c>
      <c r="H1745" s="29">
        <f t="shared" si="668"/>
        <v>8.8888888888888889E-3</v>
      </c>
      <c r="I1745" s="21">
        <f t="shared" si="669"/>
        <v>8.7069627676690082</v>
      </c>
      <c r="J1745" s="21">
        <f t="shared" si="670"/>
        <v>-2.7069627676690082</v>
      </c>
      <c r="K1745" s="27">
        <f t="shared" si="671"/>
        <v>1353.4813838345042</v>
      </c>
      <c r="L1745" s="16">
        <f>Daten!G1745</f>
        <v>83</v>
      </c>
      <c r="M1745" s="16">
        <f>Daten!H1745</f>
        <v>467</v>
      </c>
      <c r="N1745" s="16">
        <f>Daten!I1745</f>
        <v>131</v>
      </c>
      <c r="O1745" s="28">
        <f t="shared" si="672"/>
        <v>0.45824411134903642</v>
      </c>
      <c r="P1745" s="16">
        <f t="shared" si="673"/>
        <v>258.25648771256959</v>
      </c>
      <c r="Q1745" s="21">
        <f t="shared" si="674"/>
        <v>-44.256487712569594</v>
      </c>
      <c r="R1745" s="27">
        <f t="shared" si="675"/>
        <v>-8851.2975425139193</v>
      </c>
      <c r="S1745" s="9">
        <f>Daten!K1745</f>
        <v>1450</v>
      </c>
      <c r="T1745" s="9">
        <f>Daten!L1745</f>
        <v>49042</v>
      </c>
      <c r="U1745" s="9">
        <f>Daten!M1745</f>
        <v>109909</v>
      </c>
      <c r="V1745" s="9">
        <f>Daten!N1745</f>
        <v>500</v>
      </c>
      <c r="W1745" s="9">
        <f>Daten!O1745</f>
        <v>500</v>
      </c>
      <c r="X1745" s="23">
        <f t="shared" si="676"/>
        <v>160401</v>
      </c>
      <c r="Y1745" s="9">
        <f t="shared" si="677"/>
        <v>240881.14623027691</v>
      </c>
      <c r="Z1745" s="21">
        <f t="shared" si="678"/>
        <v>-80480.146230276907</v>
      </c>
      <c r="AA1745" s="27">
        <f t="shared" si="679"/>
        <v>8048.0146230276914</v>
      </c>
      <c r="AB1745" s="32">
        <f t="shared" si="680"/>
        <v>550.1984643482765</v>
      </c>
      <c r="AC1745" s="31">
        <f t="shared" si="681"/>
        <v>550.1984643482765</v>
      </c>
      <c r="AG1745" s="26">
        <f t="shared" si="682"/>
        <v>1353.4813838345042</v>
      </c>
      <c r="AH1745" s="26">
        <f t="shared" si="683"/>
        <v>8048.0146230276914</v>
      </c>
      <c r="AI1745" s="26">
        <f t="shared" si="684"/>
        <v>9401.4960068621949</v>
      </c>
      <c r="AJ1745" s="26">
        <f t="shared" si="685"/>
        <v>1</v>
      </c>
      <c r="AK1745" s="26">
        <f t="shared" si="686"/>
        <v>9401.4960068621949</v>
      </c>
      <c r="AL1745" s="26">
        <f t="shared" ca="1" si="687"/>
        <v>16440</v>
      </c>
      <c r="AM1745" s="26">
        <f t="shared" ca="1" si="688"/>
        <v>71</v>
      </c>
      <c r="AN1745" s="26">
        <f ca="1">IF(AM1745=0,0,COUNTIF($AM$19:AM1745,C1745*10+1))</f>
        <v>2</v>
      </c>
      <c r="AO1745" s="21">
        <f t="shared" ca="1" si="689"/>
        <v>0</v>
      </c>
      <c r="AP1745" s="33">
        <f t="shared" ca="1" si="690"/>
        <v>16440</v>
      </c>
      <c r="AR1745" s="111">
        <v>7431</v>
      </c>
      <c r="AS1745" s="26"/>
    </row>
    <row r="1746" spans="1:45" x14ac:dyDescent="0.2">
      <c r="A1746" s="15">
        <f>Daten!A1746</f>
        <v>70208</v>
      </c>
      <c r="B1746" s="8" t="str">
        <f>Daten!B1746</f>
        <v>Längenfeld</v>
      </c>
      <c r="C1746" s="15">
        <f t="shared" si="666"/>
        <v>7</v>
      </c>
      <c r="D1746" s="10">
        <f>Daten!D1746</f>
        <v>0</v>
      </c>
      <c r="E1746" s="9">
        <f>Daten!E1746</f>
        <v>4733</v>
      </c>
      <c r="F1746" s="9">
        <f>Daten!F1746</f>
        <v>4459</v>
      </c>
      <c r="G1746" s="27">
        <f t="shared" si="667"/>
        <v>274</v>
      </c>
      <c r="H1746" s="29">
        <f t="shared" si="668"/>
        <v>6.1448755326306344E-2</v>
      </c>
      <c r="I1746" s="21">
        <f t="shared" si="669"/>
        <v>57.517551083016457</v>
      </c>
      <c r="J1746" s="21">
        <f t="shared" si="670"/>
        <v>216.48244891698354</v>
      </c>
      <c r="K1746" s="27">
        <f t="shared" si="671"/>
        <v>-108241.22445849176</v>
      </c>
      <c r="L1746" s="16">
        <f>Daten!G1746</f>
        <v>803</v>
      </c>
      <c r="M1746" s="16">
        <f>Daten!H1746</f>
        <v>3318</v>
      </c>
      <c r="N1746" s="16">
        <f>Daten!I1746</f>
        <v>612</v>
      </c>
      <c r="O1746" s="28">
        <f t="shared" si="672"/>
        <v>0.42646172393007836</v>
      </c>
      <c r="P1746" s="16">
        <f t="shared" si="673"/>
        <v>1834.8929897865223</v>
      </c>
      <c r="Q1746" s="21">
        <f t="shared" si="674"/>
        <v>-419.89298978652232</v>
      </c>
      <c r="R1746" s="27">
        <f t="shared" si="675"/>
        <v>-83978.597957304461</v>
      </c>
      <c r="S1746" s="9">
        <f>Daten!K1746</f>
        <v>5582</v>
      </c>
      <c r="T1746" s="9">
        <f>Daten!L1746</f>
        <v>372174</v>
      </c>
      <c r="U1746" s="9">
        <f>Daten!M1746</f>
        <v>1339568</v>
      </c>
      <c r="V1746" s="9">
        <f>Daten!N1746</f>
        <v>500</v>
      </c>
      <c r="W1746" s="9">
        <f>Daten!O1746</f>
        <v>500</v>
      </c>
      <c r="X1746" s="23">
        <f t="shared" si="676"/>
        <v>1717324</v>
      </c>
      <c r="Y1746" s="9">
        <f t="shared" si="677"/>
        <v>1674141.6521408232</v>
      </c>
      <c r="Z1746" s="21">
        <f t="shared" si="678"/>
        <v>43182.347859176807</v>
      </c>
      <c r="AA1746" s="27">
        <f t="shared" si="679"/>
        <v>-4318.2347859176807</v>
      </c>
      <c r="AB1746" s="32">
        <f t="shared" si="680"/>
        <v>-196538.05720171391</v>
      </c>
      <c r="AC1746" s="31">
        <f t="shared" si="681"/>
        <v>0</v>
      </c>
      <c r="AG1746" s="26">
        <f t="shared" si="682"/>
        <v>0</v>
      </c>
      <c r="AH1746" s="26">
        <f t="shared" si="683"/>
        <v>0</v>
      </c>
      <c r="AI1746" s="26">
        <f t="shared" si="684"/>
        <v>0</v>
      </c>
      <c r="AJ1746" s="26">
        <f t="shared" si="685"/>
        <v>1</v>
      </c>
      <c r="AK1746" s="26">
        <f t="shared" si="686"/>
        <v>0</v>
      </c>
      <c r="AL1746" s="26">
        <f t="shared" ca="1" si="687"/>
        <v>0</v>
      </c>
      <c r="AM1746" s="26">
        <f t="shared" ca="1" si="688"/>
        <v>0</v>
      </c>
      <c r="AN1746" s="26">
        <f ca="1">IF(AM1746=0,0,COUNTIF($AM$19:AM1746,C1746*10+1))</f>
        <v>0</v>
      </c>
      <c r="AO1746" s="21">
        <f t="shared" ca="1" si="689"/>
        <v>0</v>
      </c>
      <c r="AP1746" s="33">
        <f t="shared" ca="1" si="690"/>
        <v>0</v>
      </c>
      <c r="AR1746" s="111">
        <v>0</v>
      </c>
      <c r="AS1746" s="26"/>
    </row>
    <row r="1747" spans="1:45" x14ac:dyDescent="0.2">
      <c r="A1747" s="15">
        <f>Daten!A1747</f>
        <v>70209</v>
      </c>
      <c r="B1747" s="8" t="str">
        <f>Daten!B1747</f>
        <v>Mieming</v>
      </c>
      <c r="C1747" s="15">
        <f t="shared" ref="C1747:C1810" si="691">INT(A1747/10000)</f>
        <v>7</v>
      </c>
      <c r="D1747" s="10">
        <f>Daten!D1747</f>
        <v>0</v>
      </c>
      <c r="E1747" s="9">
        <f>Daten!E1747</f>
        <v>3770</v>
      </c>
      <c r="F1747" s="9">
        <f>Daten!F1747</f>
        <v>3518</v>
      </c>
      <c r="G1747" s="27">
        <f t="shared" ref="G1747:G1810" si="692">E1747-F1747</f>
        <v>252</v>
      </c>
      <c r="H1747" s="29">
        <f t="shared" ref="H1747:H1810" si="693">G1747/F1747</f>
        <v>7.1631608868675381E-2</v>
      </c>
      <c r="I1747" s="21">
        <f t="shared" ref="I1747:I1810" si="694">F1747*$I$6</f>
        <v>45.379400024680848</v>
      </c>
      <c r="J1747" s="21">
        <f t="shared" ref="J1747:J1810" si="695">G1747-I1747</f>
        <v>206.62059997531915</v>
      </c>
      <c r="K1747" s="27">
        <f t="shared" ref="K1747:K1810" si="696">-J1747*$K$5</f>
        <v>-103310.29998765957</v>
      </c>
      <c r="L1747" s="16">
        <f>Daten!G1747</f>
        <v>594</v>
      </c>
      <c r="M1747" s="16">
        <f>Daten!H1747</f>
        <v>2523</v>
      </c>
      <c r="N1747" s="16">
        <f>Daten!I1747</f>
        <v>653</v>
      </c>
      <c r="O1747" s="28">
        <f t="shared" ref="O1747:O1810" si="697">(L1747+N1747)/M1747</f>
        <v>0.4942528735632184</v>
      </c>
      <c r="P1747" s="16">
        <f t="shared" ref="P1747:P1810" si="698">M1747*$P$6</f>
        <v>1395.2486477490643</v>
      </c>
      <c r="Q1747" s="21">
        <f t="shared" ref="Q1747:Q1810" si="699">L1747+N1747-P1747</f>
        <v>-148.24864774906428</v>
      </c>
      <c r="R1747" s="27">
        <f t="shared" ref="R1747:R1810" si="700">Q1747*$R$5</f>
        <v>-29649.729549812855</v>
      </c>
      <c r="S1747" s="9">
        <f>Daten!K1747</f>
        <v>18173</v>
      </c>
      <c r="T1747" s="9">
        <f>Daten!L1747</f>
        <v>282722</v>
      </c>
      <c r="U1747" s="9">
        <f>Daten!M1747</f>
        <v>673877</v>
      </c>
      <c r="V1747" s="9">
        <f>Daten!N1747</f>
        <v>500</v>
      </c>
      <c r="W1747" s="9">
        <f>Daten!O1747</f>
        <v>500</v>
      </c>
      <c r="X1747" s="23">
        <f t="shared" ref="X1747:X1810" si="701">S1747/V1747*500+T1747/W1747*500+U1747</f>
        <v>974772</v>
      </c>
      <c r="Y1747" s="9">
        <f t="shared" ref="Y1747:Y1810" si="702">E1747*$Y$6</f>
        <v>1333512.3660618854</v>
      </c>
      <c r="Z1747" s="21">
        <f t="shared" ref="Z1747:Z1810" si="703">X1747-Y1747</f>
        <v>-358740.36606188538</v>
      </c>
      <c r="AA1747" s="27">
        <f t="shared" ref="AA1747:AA1810" si="704">-Z1747*$AA$5</f>
        <v>35874.036606188536</v>
      </c>
      <c r="AB1747" s="32">
        <f t="shared" ref="AB1747:AB1810" si="705">K1747+R1747+AA1747</f>
        <v>-97085.992931283894</v>
      </c>
      <c r="AC1747" s="31">
        <f t="shared" ref="AC1747:AC1810" si="706">MAX(0,AB1747)</f>
        <v>0</v>
      </c>
      <c r="AG1747" s="26">
        <f t="shared" ref="AG1747:AG1810" si="707">IF(AB1747&gt;0,K1747,0)</f>
        <v>0</v>
      </c>
      <c r="AH1747" s="26">
        <f t="shared" ref="AH1747:AH1810" si="708">IF(AB1747&gt;0,AA1747,0)</f>
        <v>0</v>
      </c>
      <c r="AI1747" s="26">
        <f t="shared" ref="AI1747:AI1810" si="709">AG1747+AH1747</f>
        <v>0</v>
      </c>
      <c r="AJ1747" s="26">
        <f t="shared" ref="AJ1747:AJ1810" si="710">IF(AND(V1747=500,W1747=500),1,0)</f>
        <v>1</v>
      </c>
      <c r="AK1747" s="26">
        <f t="shared" ref="AK1747:AK1810" si="711">IF(AND(AJ1747=1,AI1747&gt;=E1747*$AK$5),AI1747,0)</f>
        <v>0</v>
      </c>
      <c r="AL1747" s="26">
        <f t="shared" ref="AL1747:AL1810" ca="1" si="712">IF(OFFSET($AK$6,C1747,0)=0,0,ROUND(AK1747*OFFSET($AF$6,C1747,0)/OFFSET($AK$6,C1747,0),0))</f>
        <v>0</v>
      </c>
      <c r="AM1747" s="26">
        <f t="shared" ref="AM1747:AM1810" ca="1" si="713">IF(AL1747&gt;0,C1747*10+1,0)</f>
        <v>0</v>
      </c>
      <c r="AN1747" s="26">
        <f ca="1">IF(AM1747=0,0,COUNTIF($AM$19:AM1747,C1747*10+1))</f>
        <v>0</v>
      </c>
      <c r="AO1747" s="21">
        <f t="shared" ref="AO1747:AO1810" ca="1" si="714">IF(AN1747=1,OFFSET($AF$6,C1747,0)-OFFSET($AL$6,C1747,0),0)</f>
        <v>0</v>
      </c>
      <c r="AP1747" s="33">
        <f t="shared" ref="AP1747:AP1810" ca="1" si="715">AL1747+AO1747</f>
        <v>0</v>
      </c>
      <c r="AR1747" s="111">
        <v>0</v>
      </c>
      <c r="AS1747" s="26"/>
    </row>
    <row r="1748" spans="1:45" x14ac:dyDescent="0.2">
      <c r="A1748" s="15">
        <f>Daten!A1748</f>
        <v>70210</v>
      </c>
      <c r="B1748" s="8" t="str">
        <f>Daten!B1748</f>
        <v>Mils bei Imst</v>
      </c>
      <c r="C1748" s="15">
        <f t="shared" si="691"/>
        <v>7</v>
      </c>
      <c r="D1748" s="10">
        <f>Daten!D1748</f>
        <v>0</v>
      </c>
      <c r="E1748" s="9">
        <f>Daten!E1748</f>
        <v>605</v>
      </c>
      <c r="F1748" s="9">
        <f>Daten!F1748</f>
        <v>553</v>
      </c>
      <c r="G1748" s="27">
        <f t="shared" si="692"/>
        <v>52</v>
      </c>
      <c r="H1748" s="29">
        <f t="shared" si="693"/>
        <v>9.403254972875226E-2</v>
      </c>
      <c r="I1748" s="21">
        <f t="shared" si="694"/>
        <v>7.1332598674384622</v>
      </c>
      <c r="J1748" s="21">
        <f t="shared" si="695"/>
        <v>44.866740132561539</v>
      </c>
      <c r="K1748" s="27">
        <f t="shared" si="696"/>
        <v>-22433.370066280768</v>
      </c>
      <c r="L1748" s="16">
        <f>Daten!G1748</f>
        <v>90</v>
      </c>
      <c r="M1748" s="16">
        <f>Daten!H1748</f>
        <v>423</v>
      </c>
      <c r="N1748" s="16">
        <f>Daten!I1748</f>
        <v>92</v>
      </c>
      <c r="O1748" s="28">
        <f t="shared" si="697"/>
        <v>0.43026004728132389</v>
      </c>
      <c r="P1748" s="16">
        <f t="shared" si="698"/>
        <v>233.92397066898701</v>
      </c>
      <c r="Q1748" s="21">
        <f t="shared" si="699"/>
        <v>-51.92397066898701</v>
      </c>
      <c r="R1748" s="27">
        <f t="shared" si="700"/>
        <v>-10384.794133797403</v>
      </c>
      <c r="S1748" s="9">
        <f>Daten!K1748</f>
        <v>387</v>
      </c>
      <c r="T1748" s="9">
        <f>Daten!L1748</f>
        <v>49417</v>
      </c>
      <c r="U1748" s="9">
        <f>Daten!M1748</f>
        <v>265606</v>
      </c>
      <c r="V1748" s="9">
        <f>Daten!N1748</f>
        <v>500</v>
      </c>
      <c r="W1748" s="9">
        <f>Daten!O1748</f>
        <v>500</v>
      </c>
      <c r="X1748" s="23">
        <f t="shared" si="701"/>
        <v>315410</v>
      </c>
      <c r="Y1748" s="9">
        <f t="shared" si="702"/>
        <v>213998.6688242548</v>
      </c>
      <c r="Z1748" s="21">
        <f t="shared" si="703"/>
        <v>101411.3311757452</v>
      </c>
      <c r="AA1748" s="27">
        <f t="shared" si="704"/>
        <v>-10141.133117574522</v>
      </c>
      <c r="AB1748" s="32">
        <f t="shared" si="705"/>
        <v>-42959.297317652694</v>
      </c>
      <c r="AC1748" s="31">
        <f t="shared" si="706"/>
        <v>0</v>
      </c>
      <c r="AG1748" s="26">
        <f t="shared" si="707"/>
        <v>0</v>
      </c>
      <c r="AH1748" s="26">
        <f t="shared" si="708"/>
        <v>0</v>
      </c>
      <c r="AI1748" s="26">
        <f t="shared" si="709"/>
        <v>0</v>
      </c>
      <c r="AJ1748" s="26">
        <f t="shared" si="710"/>
        <v>1</v>
      </c>
      <c r="AK1748" s="26">
        <f t="shared" si="711"/>
        <v>0</v>
      </c>
      <c r="AL1748" s="26">
        <f t="shared" ca="1" si="712"/>
        <v>0</v>
      </c>
      <c r="AM1748" s="26">
        <f t="shared" ca="1" si="713"/>
        <v>0</v>
      </c>
      <c r="AN1748" s="26">
        <f ca="1">IF(AM1748=0,0,COUNTIF($AM$19:AM1748,C1748*10+1))</f>
        <v>0</v>
      </c>
      <c r="AO1748" s="21">
        <f t="shared" ca="1" si="714"/>
        <v>0</v>
      </c>
      <c r="AP1748" s="33">
        <f t="shared" ca="1" si="715"/>
        <v>0</v>
      </c>
      <c r="AR1748" s="111">
        <v>0</v>
      </c>
      <c r="AS1748" s="26"/>
    </row>
    <row r="1749" spans="1:45" x14ac:dyDescent="0.2">
      <c r="A1749" s="15">
        <f>Daten!A1749</f>
        <v>70211</v>
      </c>
      <c r="B1749" s="8" t="str">
        <f>Daten!B1749</f>
        <v>Mötz</v>
      </c>
      <c r="C1749" s="15">
        <f t="shared" si="691"/>
        <v>7</v>
      </c>
      <c r="D1749" s="10">
        <f>Daten!D1749</f>
        <v>0</v>
      </c>
      <c r="E1749" s="9">
        <f>Daten!E1749</f>
        <v>1244</v>
      </c>
      <c r="F1749" s="9">
        <f>Daten!F1749</f>
        <v>1262</v>
      </c>
      <c r="G1749" s="27">
        <f t="shared" si="692"/>
        <v>-18</v>
      </c>
      <c r="H1749" s="29">
        <f t="shared" si="693"/>
        <v>-1.4263074484944533E-2</v>
      </c>
      <c r="I1749" s="21">
        <f t="shared" si="694"/>
        <v>16.278795574515986</v>
      </c>
      <c r="J1749" s="21">
        <f t="shared" si="695"/>
        <v>-34.278795574515982</v>
      </c>
      <c r="K1749" s="27">
        <f t="shared" si="696"/>
        <v>17139.397787257993</v>
      </c>
      <c r="L1749" s="16">
        <f>Daten!G1749</f>
        <v>183</v>
      </c>
      <c r="M1749" s="16">
        <f>Daten!H1749</f>
        <v>862</v>
      </c>
      <c r="N1749" s="16">
        <f>Daten!I1749</f>
        <v>199</v>
      </c>
      <c r="O1749" s="28">
        <f t="shared" si="697"/>
        <v>0.44315545243619492</v>
      </c>
      <c r="P1749" s="16">
        <f t="shared" si="698"/>
        <v>476.69612935382224</v>
      </c>
      <c r="Q1749" s="21">
        <f t="shared" si="699"/>
        <v>-94.696129353822244</v>
      </c>
      <c r="R1749" s="27">
        <f t="shared" si="700"/>
        <v>-18939.225870764451</v>
      </c>
      <c r="S1749" s="9">
        <f>Daten!K1749</f>
        <v>1559</v>
      </c>
      <c r="T1749" s="9">
        <f>Daten!L1749</f>
        <v>71782</v>
      </c>
      <c r="U1749" s="9">
        <f>Daten!M1749</f>
        <v>153176</v>
      </c>
      <c r="V1749" s="9">
        <f>Daten!N1749</f>
        <v>500</v>
      </c>
      <c r="W1749" s="9">
        <f>Daten!O1749</f>
        <v>500</v>
      </c>
      <c r="X1749" s="23">
        <f t="shared" si="701"/>
        <v>226517</v>
      </c>
      <c r="Y1749" s="9">
        <f t="shared" si="702"/>
        <v>440023.70911962475</v>
      </c>
      <c r="Z1749" s="21">
        <f t="shared" si="703"/>
        <v>-213506.70911962475</v>
      </c>
      <c r="AA1749" s="27">
        <f t="shared" si="704"/>
        <v>21350.670911962476</v>
      </c>
      <c r="AB1749" s="32">
        <f t="shared" si="705"/>
        <v>19550.842828456018</v>
      </c>
      <c r="AC1749" s="31">
        <f t="shared" si="706"/>
        <v>19550.842828456018</v>
      </c>
      <c r="AG1749" s="26">
        <f t="shared" si="707"/>
        <v>17139.397787257993</v>
      </c>
      <c r="AH1749" s="26">
        <f t="shared" si="708"/>
        <v>21350.670911962476</v>
      </c>
      <c r="AI1749" s="26">
        <f t="shared" si="709"/>
        <v>38490.068699220472</v>
      </c>
      <c r="AJ1749" s="26">
        <f t="shared" si="710"/>
        <v>1</v>
      </c>
      <c r="AK1749" s="26">
        <f t="shared" si="711"/>
        <v>38490.068699220472</v>
      </c>
      <c r="AL1749" s="26">
        <f t="shared" ca="1" si="712"/>
        <v>67305</v>
      </c>
      <c r="AM1749" s="26">
        <f t="shared" ca="1" si="713"/>
        <v>71</v>
      </c>
      <c r="AN1749" s="26">
        <f ca="1">IF(AM1749=0,0,COUNTIF($AM$19:AM1749,C1749*10+1))</f>
        <v>3</v>
      </c>
      <c r="AO1749" s="21">
        <f t="shared" ca="1" si="714"/>
        <v>0</v>
      </c>
      <c r="AP1749" s="33">
        <f t="shared" ca="1" si="715"/>
        <v>67305</v>
      </c>
      <c r="AR1749" s="111">
        <v>30422</v>
      </c>
      <c r="AS1749" s="26"/>
    </row>
    <row r="1750" spans="1:45" x14ac:dyDescent="0.2">
      <c r="A1750" s="15">
        <f>Daten!A1750</f>
        <v>70212</v>
      </c>
      <c r="B1750" s="8" t="str">
        <f>Daten!B1750</f>
        <v>Nassereith</v>
      </c>
      <c r="C1750" s="15">
        <f t="shared" si="691"/>
        <v>7</v>
      </c>
      <c r="D1750" s="10">
        <f>Daten!D1750</f>
        <v>0</v>
      </c>
      <c r="E1750" s="9">
        <f>Daten!E1750</f>
        <v>2159</v>
      </c>
      <c r="F1750" s="9">
        <f>Daten!F1750</f>
        <v>2016</v>
      </c>
      <c r="G1750" s="27">
        <f t="shared" si="692"/>
        <v>143</v>
      </c>
      <c r="H1750" s="29">
        <f t="shared" si="693"/>
        <v>7.093253968253968E-2</v>
      </c>
      <c r="I1750" s="21">
        <f t="shared" si="694"/>
        <v>26.004795466104774</v>
      </c>
      <c r="J1750" s="21">
        <f t="shared" si="695"/>
        <v>116.99520453389522</v>
      </c>
      <c r="K1750" s="27">
        <f t="shared" si="696"/>
        <v>-58497.602266947608</v>
      </c>
      <c r="L1750" s="16">
        <f>Daten!G1750</f>
        <v>324</v>
      </c>
      <c r="M1750" s="16">
        <f>Daten!H1750</f>
        <v>1382</v>
      </c>
      <c r="N1750" s="16">
        <f>Daten!I1750</f>
        <v>453</v>
      </c>
      <c r="O1750" s="28">
        <f t="shared" si="697"/>
        <v>0.56222865412445733</v>
      </c>
      <c r="P1750" s="16">
        <f t="shared" si="698"/>
        <v>764.26223986888897</v>
      </c>
      <c r="Q1750" s="21">
        <f t="shared" si="699"/>
        <v>12.737760131111031</v>
      </c>
      <c r="R1750" s="27">
        <f t="shared" si="700"/>
        <v>2547.5520262222062</v>
      </c>
      <c r="S1750" s="9">
        <f>Daten!K1750</f>
        <v>5631</v>
      </c>
      <c r="T1750" s="9">
        <f>Daten!L1750</f>
        <v>147174</v>
      </c>
      <c r="U1750" s="9">
        <f>Daten!M1750</f>
        <v>286919</v>
      </c>
      <c r="V1750" s="9">
        <f>Daten!N1750</f>
        <v>500</v>
      </c>
      <c r="W1750" s="9">
        <f>Daten!O1750</f>
        <v>500</v>
      </c>
      <c r="X1750" s="23">
        <f t="shared" si="701"/>
        <v>439724</v>
      </c>
      <c r="Y1750" s="9">
        <f t="shared" si="702"/>
        <v>763674.58841581177</v>
      </c>
      <c r="Z1750" s="21">
        <f t="shared" si="703"/>
        <v>-323950.58841581177</v>
      </c>
      <c r="AA1750" s="27">
        <f t="shared" si="704"/>
        <v>32395.05884158118</v>
      </c>
      <c r="AB1750" s="32">
        <f t="shared" si="705"/>
        <v>-23554.991399144223</v>
      </c>
      <c r="AC1750" s="31">
        <f t="shared" si="706"/>
        <v>0</v>
      </c>
      <c r="AG1750" s="26">
        <f t="shared" si="707"/>
        <v>0</v>
      </c>
      <c r="AH1750" s="26">
        <f t="shared" si="708"/>
        <v>0</v>
      </c>
      <c r="AI1750" s="26">
        <f t="shared" si="709"/>
        <v>0</v>
      </c>
      <c r="AJ1750" s="26">
        <f t="shared" si="710"/>
        <v>1</v>
      </c>
      <c r="AK1750" s="26">
        <f t="shared" si="711"/>
        <v>0</v>
      </c>
      <c r="AL1750" s="26">
        <f t="shared" ca="1" si="712"/>
        <v>0</v>
      </c>
      <c r="AM1750" s="26">
        <f t="shared" ca="1" si="713"/>
        <v>0</v>
      </c>
      <c r="AN1750" s="26">
        <f ca="1">IF(AM1750=0,0,COUNTIF($AM$19:AM1750,C1750*10+1))</f>
        <v>0</v>
      </c>
      <c r="AO1750" s="21">
        <f t="shared" ca="1" si="714"/>
        <v>0</v>
      </c>
      <c r="AP1750" s="33">
        <f t="shared" ca="1" si="715"/>
        <v>0</v>
      </c>
      <c r="AR1750" s="111">
        <v>0</v>
      </c>
      <c r="AS1750" s="26"/>
    </row>
    <row r="1751" spans="1:45" x14ac:dyDescent="0.2">
      <c r="A1751" s="15">
        <f>Daten!A1751</f>
        <v>70213</v>
      </c>
      <c r="B1751" s="8" t="str">
        <f>Daten!B1751</f>
        <v>Obsteig</v>
      </c>
      <c r="C1751" s="15">
        <f t="shared" si="691"/>
        <v>7</v>
      </c>
      <c r="D1751" s="10">
        <f>Daten!D1751</f>
        <v>0</v>
      </c>
      <c r="E1751" s="9">
        <f>Daten!E1751</f>
        <v>1365</v>
      </c>
      <c r="F1751" s="9">
        <f>Daten!F1751</f>
        <v>1266</v>
      </c>
      <c r="G1751" s="27">
        <f t="shared" si="692"/>
        <v>99</v>
      </c>
      <c r="H1751" s="29">
        <f t="shared" si="693"/>
        <v>7.8199052132701424E-2</v>
      </c>
      <c r="I1751" s="21">
        <f t="shared" si="694"/>
        <v>16.330392390916984</v>
      </c>
      <c r="J1751" s="21">
        <f t="shared" si="695"/>
        <v>82.669607609083016</v>
      </c>
      <c r="K1751" s="27">
        <f t="shared" si="696"/>
        <v>-41334.803804541509</v>
      </c>
      <c r="L1751" s="16">
        <f>Daten!G1751</f>
        <v>221</v>
      </c>
      <c r="M1751" s="16">
        <f>Daten!H1751</f>
        <v>918</v>
      </c>
      <c r="N1751" s="16">
        <f>Daten!I1751</f>
        <v>226</v>
      </c>
      <c r="O1751" s="28">
        <f t="shared" si="697"/>
        <v>0.48692810457516339</v>
      </c>
      <c r="P1751" s="16">
        <f t="shared" si="698"/>
        <v>507.66478740929097</v>
      </c>
      <c r="Q1751" s="21">
        <f t="shared" si="699"/>
        <v>-60.664787409290966</v>
      </c>
      <c r="R1751" s="27">
        <f t="shared" si="700"/>
        <v>-12132.957481858193</v>
      </c>
      <c r="S1751" s="9">
        <f>Daten!K1751</f>
        <v>6665</v>
      </c>
      <c r="T1751" s="9">
        <f>Daten!L1751</f>
        <v>92500</v>
      </c>
      <c r="U1751" s="9">
        <f>Daten!M1751</f>
        <v>146633</v>
      </c>
      <c r="V1751" s="9">
        <f>Daten!N1751</f>
        <v>500</v>
      </c>
      <c r="W1751" s="9">
        <f>Daten!O1751</f>
        <v>500</v>
      </c>
      <c r="X1751" s="23">
        <f t="shared" si="701"/>
        <v>245798</v>
      </c>
      <c r="Y1751" s="9">
        <f t="shared" si="702"/>
        <v>482823.44288447569</v>
      </c>
      <c r="Z1751" s="21">
        <f t="shared" si="703"/>
        <v>-237025.44288447569</v>
      </c>
      <c r="AA1751" s="27">
        <f t="shared" si="704"/>
        <v>23702.544288447571</v>
      </c>
      <c r="AB1751" s="32">
        <f t="shared" si="705"/>
        <v>-29765.216997952135</v>
      </c>
      <c r="AC1751" s="31">
        <f t="shared" si="706"/>
        <v>0</v>
      </c>
      <c r="AG1751" s="26">
        <f t="shared" si="707"/>
        <v>0</v>
      </c>
      <c r="AH1751" s="26">
        <f t="shared" si="708"/>
        <v>0</v>
      </c>
      <c r="AI1751" s="26">
        <f t="shared" si="709"/>
        <v>0</v>
      </c>
      <c r="AJ1751" s="26">
        <f t="shared" si="710"/>
        <v>1</v>
      </c>
      <c r="AK1751" s="26">
        <f t="shared" si="711"/>
        <v>0</v>
      </c>
      <c r="AL1751" s="26">
        <f t="shared" ca="1" si="712"/>
        <v>0</v>
      </c>
      <c r="AM1751" s="26">
        <f t="shared" ca="1" si="713"/>
        <v>0</v>
      </c>
      <c r="AN1751" s="26">
        <f ca="1">IF(AM1751=0,0,COUNTIF($AM$19:AM1751,C1751*10+1))</f>
        <v>0</v>
      </c>
      <c r="AO1751" s="21">
        <f t="shared" ca="1" si="714"/>
        <v>0</v>
      </c>
      <c r="AP1751" s="33">
        <f t="shared" ca="1" si="715"/>
        <v>0</v>
      </c>
      <c r="AR1751" s="111">
        <v>0</v>
      </c>
      <c r="AS1751" s="26"/>
    </row>
    <row r="1752" spans="1:45" x14ac:dyDescent="0.2">
      <c r="A1752" s="15">
        <f>Daten!A1752</f>
        <v>70214</v>
      </c>
      <c r="B1752" s="8" t="str">
        <f>Daten!B1752</f>
        <v>Oetz</v>
      </c>
      <c r="C1752" s="15">
        <f t="shared" si="691"/>
        <v>7</v>
      </c>
      <c r="D1752" s="10">
        <f>Daten!D1752</f>
        <v>0</v>
      </c>
      <c r="E1752" s="9">
        <f>Daten!E1752</f>
        <v>2368</v>
      </c>
      <c r="F1752" s="9">
        <f>Daten!F1752</f>
        <v>2365</v>
      </c>
      <c r="G1752" s="27">
        <f t="shared" si="692"/>
        <v>3</v>
      </c>
      <c r="H1752" s="29">
        <f t="shared" si="693"/>
        <v>1.2684989429175475E-3</v>
      </c>
      <c r="I1752" s="21">
        <f t="shared" si="694"/>
        <v>30.506617697092157</v>
      </c>
      <c r="J1752" s="21">
        <f t="shared" si="695"/>
        <v>-27.506617697092157</v>
      </c>
      <c r="K1752" s="27">
        <f t="shared" si="696"/>
        <v>13753.308848546078</v>
      </c>
      <c r="L1752" s="16">
        <f>Daten!G1752</f>
        <v>356</v>
      </c>
      <c r="M1752" s="16">
        <f>Daten!H1752</f>
        <v>1608</v>
      </c>
      <c r="N1752" s="16">
        <f>Daten!I1752</f>
        <v>404</v>
      </c>
      <c r="O1752" s="28">
        <f t="shared" si="697"/>
        <v>0.47263681592039802</v>
      </c>
      <c r="P1752" s="16">
        <f t="shared" si="698"/>
        <v>889.24289559274496</v>
      </c>
      <c r="Q1752" s="21">
        <f t="shared" si="699"/>
        <v>-129.24289559274496</v>
      </c>
      <c r="R1752" s="27">
        <f t="shared" si="700"/>
        <v>-25848.579118548991</v>
      </c>
      <c r="S1752" s="9">
        <f>Daten!K1752</f>
        <v>2379</v>
      </c>
      <c r="T1752" s="9">
        <f>Daten!L1752</f>
        <v>277033</v>
      </c>
      <c r="U1752" s="9">
        <f>Daten!M1752</f>
        <v>784111</v>
      </c>
      <c r="V1752" s="9">
        <f>Daten!N1752</f>
        <v>500</v>
      </c>
      <c r="W1752" s="9">
        <f>Daten!O1752</f>
        <v>500</v>
      </c>
      <c r="X1752" s="23">
        <f t="shared" si="701"/>
        <v>1063523</v>
      </c>
      <c r="Y1752" s="9">
        <f t="shared" si="702"/>
        <v>837601.40128237254</v>
      </c>
      <c r="Z1752" s="21">
        <f t="shared" si="703"/>
        <v>225921.59871762746</v>
      </c>
      <c r="AA1752" s="27">
        <f t="shared" si="704"/>
        <v>-22592.159871762749</v>
      </c>
      <c r="AB1752" s="32">
        <f t="shared" si="705"/>
        <v>-34687.430141765661</v>
      </c>
      <c r="AC1752" s="31">
        <f t="shared" si="706"/>
        <v>0</v>
      </c>
      <c r="AG1752" s="26">
        <f t="shared" si="707"/>
        <v>0</v>
      </c>
      <c r="AH1752" s="26">
        <f t="shared" si="708"/>
        <v>0</v>
      </c>
      <c r="AI1752" s="26">
        <f t="shared" si="709"/>
        <v>0</v>
      </c>
      <c r="AJ1752" s="26">
        <f t="shared" si="710"/>
        <v>1</v>
      </c>
      <c r="AK1752" s="26">
        <f t="shared" si="711"/>
        <v>0</v>
      </c>
      <c r="AL1752" s="26">
        <f t="shared" ca="1" si="712"/>
        <v>0</v>
      </c>
      <c r="AM1752" s="26">
        <f t="shared" ca="1" si="713"/>
        <v>0</v>
      </c>
      <c r="AN1752" s="26">
        <f ca="1">IF(AM1752=0,0,COUNTIF($AM$19:AM1752,C1752*10+1))</f>
        <v>0</v>
      </c>
      <c r="AO1752" s="21">
        <f t="shared" ca="1" si="714"/>
        <v>0</v>
      </c>
      <c r="AP1752" s="33">
        <f t="shared" ca="1" si="715"/>
        <v>0</v>
      </c>
      <c r="AR1752" s="111">
        <v>0</v>
      </c>
      <c r="AS1752" s="26"/>
    </row>
    <row r="1753" spans="1:45" x14ac:dyDescent="0.2">
      <c r="A1753" s="15">
        <f>Daten!A1753</f>
        <v>70215</v>
      </c>
      <c r="B1753" s="8" t="str">
        <f>Daten!B1753</f>
        <v>Rietz</v>
      </c>
      <c r="C1753" s="15">
        <f t="shared" si="691"/>
        <v>7</v>
      </c>
      <c r="D1753" s="10">
        <f>Daten!D1753</f>
        <v>0</v>
      </c>
      <c r="E1753" s="9">
        <f>Daten!E1753</f>
        <v>2356</v>
      </c>
      <c r="F1753" s="9">
        <f>Daten!F1753</f>
        <v>2205</v>
      </c>
      <c r="G1753" s="27">
        <f t="shared" si="692"/>
        <v>151</v>
      </c>
      <c r="H1753" s="29">
        <f t="shared" si="693"/>
        <v>6.8480725623582761E-2</v>
      </c>
      <c r="I1753" s="21">
        <f t="shared" si="694"/>
        <v>28.442745041052095</v>
      </c>
      <c r="J1753" s="21">
        <f t="shared" si="695"/>
        <v>122.55725495894791</v>
      </c>
      <c r="K1753" s="27">
        <f t="shared" si="696"/>
        <v>-61278.627479473951</v>
      </c>
      <c r="L1753" s="16">
        <f>Daten!G1753</f>
        <v>391</v>
      </c>
      <c r="M1753" s="16">
        <f>Daten!H1753</f>
        <v>1580</v>
      </c>
      <c r="N1753" s="16">
        <f>Daten!I1753</f>
        <v>385</v>
      </c>
      <c r="O1753" s="28">
        <f t="shared" si="697"/>
        <v>0.49113924050632912</v>
      </c>
      <c r="P1753" s="16">
        <f t="shared" si="698"/>
        <v>873.7585665650106</v>
      </c>
      <c r="Q1753" s="21">
        <f t="shared" si="699"/>
        <v>-97.758566565010597</v>
      </c>
      <c r="R1753" s="27">
        <f t="shared" si="700"/>
        <v>-19551.713313002118</v>
      </c>
      <c r="S1753" s="9">
        <f>Daten!K1753</f>
        <v>5403</v>
      </c>
      <c r="T1753" s="9">
        <f>Daten!L1753</f>
        <v>159839</v>
      </c>
      <c r="U1753" s="9">
        <f>Daten!M1753</f>
        <v>620290</v>
      </c>
      <c r="V1753" s="9">
        <f>Daten!N1753</f>
        <v>500</v>
      </c>
      <c r="W1753" s="9">
        <f>Daten!O1753</f>
        <v>500</v>
      </c>
      <c r="X1753" s="23">
        <f t="shared" si="701"/>
        <v>785532</v>
      </c>
      <c r="Y1753" s="9">
        <f t="shared" si="702"/>
        <v>833356.79958668479</v>
      </c>
      <c r="Z1753" s="21">
        <f t="shared" si="703"/>
        <v>-47824.799586684792</v>
      </c>
      <c r="AA1753" s="27">
        <f t="shared" si="704"/>
        <v>4782.4799586684794</v>
      </c>
      <c r="AB1753" s="32">
        <f t="shared" si="705"/>
        <v>-76047.860833807586</v>
      </c>
      <c r="AC1753" s="31">
        <f t="shared" si="706"/>
        <v>0</v>
      </c>
      <c r="AG1753" s="26">
        <f t="shared" si="707"/>
        <v>0</v>
      </c>
      <c r="AH1753" s="26">
        <f t="shared" si="708"/>
        <v>0</v>
      </c>
      <c r="AI1753" s="26">
        <f t="shared" si="709"/>
        <v>0</v>
      </c>
      <c r="AJ1753" s="26">
        <f t="shared" si="710"/>
        <v>1</v>
      </c>
      <c r="AK1753" s="26">
        <f t="shared" si="711"/>
        <v>0</v>
      </c>
      <c r="AL1753" s="26">
        <f t="shared" ca="1" si="712"/>
        <v>0</v>
      </c>
      <c r="AM1753" s="26">
        <f t="shared" ca="1" si="713"/>
        <v>0</v>
      </c>
      <c r="AN1753" s="26">
        <f ca="1">IF(AM1753=0,0,COUNTIF($AM$19:AM1753,C1753*10+1))</f>
        <v>0</v>
      </c>
      <c r="AO1753" s="21">
        <f t="shared" ca="1" si="714"/>
        <v>0</v>
      </c>
      <c r="AP1753" s="33">
        <f t="shared" ca="1" si="715"/>
        <v>0</v>
      </c>
      <c r="AR1753" s="111">
        <v>0</v>
      </c>
      <c r="AS1753" s="26"/>
    </row>
    <row r="1754" spans="1:45" x14ac:dyDescent="0.2">
      <c r="A1754" s="15">
        <f>Daten!A1754</f>
        <v>70216</v>
      </c>
      <c r="B1754" s="8" t="str">
        <f>Daten!B1754</f>
        <v>Roppen</v>
      </c>
      <c r="C1754" s="15">
        <f t="shared" si="691"/>
        <v>7</v>
      </c>
      <c r="D1754" s="10">
        <f>Daten!D1754</f>
        <v>0</v>
      </c>
      <c r="E1754" s="9">
        <f>Daten!E1754</f>
        <v>1813</v>
      </c>
      <c r="F1754" s="9">
        <f>Daten!F1754</f>
        <v>1769</v>
      </c>
      <c r="G1754" s="27">
        <f t="shared" si="692"/>
        <v>44</v>
      </c>
      <c r="H1754" s="29">
        <f t="shared" si="693"/>
        <v>2.4872809496890899E-2</v>
      </c>
      <c r="I1754" s="21">
        <f t="shared" si="694"/>
        <v>22.818692053342929</v>
      </c>
      <c r="J1754" s="21">
        <f t="shared" si="695"/>
        <v>21.181307946657071</v>
      </c>
      <c r="K1754" s="27">
        <f t="shared" si="696"/>
        <v>-10590.653973328535</v>
      </c>
      <c r="L1754" s="16">
        <f>Daten!G1754</f>
        <v>302</v>
      </c>
      <c r="M1754" s="16">
        <f>Daten!H1754</f>
        <v>1241</v>
      </c>
      <c r="N1754" s="16">
        <f>Daten!I1754</f>
        <v>270</v>
      </c>
      <c r="O1754" s="28">
        <f t="shared" si="697"/>
        <v>0.46091861402095086</v>
      </c>
      <c r="P1754" s="16">
        <f t="shared" si="698"/>
        <v>686.28758297922661</v>
      </c>
      <c r="Q1754" s="21">
        <f t="shared" si="699"/>
        <v>-114.28758297922661</v>
      </c>
      <c r="R1754" s="27">
        <f t="shared" si="700"/>
        <v>-22857.516595845322</v>
      </c>
      <c r="S1754" s="9">
        <f>Daten!K1754</f>
        <v>2504</v>
      </c>
      <c r="T1754" s="9">
        <f>Daten!L1754</f>
        <v>112702</v>
      </c>
      <c r="U1754" s="9">
        <f>Daten!M1754</f>
        <v>701933</v>
      </c>
      <c r="V1754" s="9">
        <f>Daten!N1754</f>
        <v>500</v>
      </c>
      <c r="W1754" s="9">
        <f>Daten!O1754</f>
        <v>500</v>
      </c>
      <c r="X1754" s="23">
        <f t="shared" si="701"/>
        <v>817139</v>
      </c>
      <c r="Y1754" s="9">
        <f t="shared" si="702"/>
        <v>641288.57285681646</v>
      </c>
      <c r="Z1754" s="21">
        <f t="shared" si="703"/>
        <v>175850.42714318354</v>
      </c>
      <c r="AA1754" s="27">
        <f t="shared" si="704"/>
        <v>-17585.042714318355</v>
      </c>
      <c r="AB1754" s="32">
        <f t="shared" si="705"/>
        <v>-51033.213283492216</v>
      </c>
      <c r="AC1754" s="31">
        <f t="shared" si="706"/>
        <v>0</v>
      </c>
      <c r="AG1754" s="26">
        <f t="shared" si="707"/>
        <v>0</v>
      </c>
      <c r="AH1754" s="26">
        <f t="shared" si="708"/>
        <v>0</v>
      </c>
      <c r="AI1754" s="26">
        <f t="shared" si="709"/>
        <v>0</v>
      </c>
      <c r="AJ1754" s="26">
        <f t="shared" si="710"/>
        <v>1</v>
      </c>
      <c r="AK1754" s="26">
        <f t="shared" si="711"/>
        <v>0</v>
      </c>
      <c r="AL1754" s="26">
        <f t="shared" ca="1" si="712"/>
        <v>0</v>
      </c>
      <c r="AM1754" s="26">
        <f t="shared" ca="1" si="713"/>
        <v>0</v>
      </c>
      <c r="AN1754" s="26">
        <f ca="1">IF(AM1754=0,0,COUNTIF($AM$19:AM1754,C1754*10+1))</f>
        <v>0</v>
      </c>
      <c r="AO1754" s="21">
        <f t="shared" ca="1" si="714"/>
        <v>0</v>
      </c>
      <c r="AP1754" s="33">
        <f t="shared" ca="1" si="715"/>
        <v>0</v>
      </c>
      <c r="AR1754" s="111">
        <v>0</v>
      </c>
      <c r="AS1754" s="26"/>
    </row>
    <row r="1755" spans="1:45" x14ac:dyDescent="0.2">
      <c r="A1755" s="15">
        <f>Daten!A1755</f>
        <v>70217</v>
      </c>
      <c r="B1755" s="8" t="str">
        <f>Daten!B1755</f>
        <v>St. Leonhard im Pitztal</v>
      </c>
      <c r="C1755" s="15">
        <f t="shared" si="691"/>
        <v>7</v>
      </c>
      <c r="D1755" s="10">
        <f>Daten!D1755</f>
        <v>0</v>
      </c>
      <c r="E1755" s="9">
        <f>Daten!E1755</f>
        <v>1384</v>
      </c>
      <c r="F1755" s="9">
        <f>Daten!F1755</f>
        <v>1385</v>
      </c>
      <c r="G1755" s="27">
        <f t="shared" si="692"/>
        <v>-1</v>
      </c>
      <c r="H1755" s="29">
        <f t="shared" si="693"/>
        <v>-7.2202166064981946E-4</v>
      </c>
      <c r="I1755" s="21">
        <f t="shared" si="694"/>
        <v>17.865397678846783</v>
      </c>
      <c r="J1755" s="21">
        <f t="shared" si="695"/>
        <v>-18.865397678846783</v>
      </c>
      <c r="K1755" s="27">
        <f t="shared" si="696"/>
        <v>9432.6988394233922</v>
      </c>
      <c r="L1755" s="16">
        <f>Daten!G1755</f>
        <v>197</v>
      </c>
      <c r="M1755" s="16">
        <f>Daten!H1755</f>
        <v>957</v>
      </c>
      <c r="N1755" s="16">
        <f>Daten!I1755</f>
        <v>230</v>
      </c>
      <c r="O1755" s="28">
        <f t="shared" si="697"/>
        <v>0.44618599791013586</v>
      </c>
      <c r="P1755" s="16">
        <f t="shared" si="698"/>
        <v>529.23224569792092</v>
      </c>
      <c r="Q1755" s="21">
        <f t="shared" si="699"/>
        <v>-102.23224569792092</v>
      </c>
      <c r="R1755" s="27">
        <f t="shared" si="700"/>
        <v>-20446.449139584183</v>
      </c>
      <c r="S1755" s="9">
        <f>Daten!K1755</f>
        <v>3722</v>
      </c>
      <c r="T1755" s="9">
        <f>Daten!L1755</f>
        <v>186658</v>
      </c>
      <c r="U1755" s="9">
        <f>Daten!M1755</f>
        <v>413292</v>
      </c>
      <c r="V1755" s="9">
        <f>Daten!N1755</f>
        <v>500</v>
      </c>
      <c r="W1755" s="9">
        <f>Daten!O1755</f>
        <v>500</v>
      </c>
      <c r="X1755" s="23">
        <f t="shared" si="701"/>
        <v>603672</v>
      </c>
      <c r="Y1755" s="9">
        <f t="shared" si="702"/>
        <v>489544.06223598123</v>
      </c>
      <c r="Z1755" s="21">
        <f t="shared" si="703"/>
        <v>114127.93776401877</v>
      </c>
      <c r="AA1755" s="27">
        <f t="shared" si="704"/>
        <v>-11412.793776401879</v>
      </c>
      <c r="AB1755" s="32">
        <f t="shared" si="705"/>
        <v>-22426.54407656267</v>
      </c>
      <c r="AC1755" s="31">
        <f t="shared" si="706"/>
        <v>0</v>
      </c>
      <c r="AG1755" s="26">
        <f t="shared" si="707"/>
        <v>0</v>
      </c>
      <c r="AH1755" s="26">
        <f t="shared" si="708"/>
        <v>0</v>
      </c>
      <c r="AI1755" s="26">
        <f t="shared" si="709"/>
        <v>0</v>
      </c>
      <c r="AJ1755" s="26">
        <f t="shared" si="710"/>
        <v>1</v>
      </c>
      <c r="AK1755" s="26">
        <f t="shared" si="711"/>
        <v>0</v>
      </c>
      <c r="AL1755" s="26">
        <f t="shared" ca="1" si="712"/>
        <v>0</v>
      </c>
      <c r="AM1755" s="26">
        <f t="shared" ca="1" si="713"/>
        <v>0</v>
      </c>
      <c r="AN1755" s="26">
        <f ca="1">IF(AM1755=0,0,COUNTIF($AM$19:AM1755,C1755*10+1))</f>
        <v>0</v>
      </c>
      <c r="AO1755" s="21">
        <f t="shared" ca="1" si="714"/>
        <v>0</v>
      </c>
      <c r="AP1755" s="33">
        <f t="shared" ca="1" si="715"/>
        <v>0</v>
      </c>
      <c r="AR1755" s="111">
        <v>0</v>
      </c>
      <c r="AS1755" s="26"/>
    </row>
    <row r="1756" spans="1:45" x14ac:dyDescent="0.2">
      <c r="A1756" s="15">
        <f>Daten!A1756</f>
        <v>70218</v>
      </c>
      <c r="B1756" s="8" t="str">
        <f>Daten!B1756</f>
        <v>Sautens</v>
      </c>
      <c r="C1756" s="15">
        <f t="shared" si="691"/>
        <v>7</v>
      </c>
      <c r="D1756" s="10">
        <f>Daten!D1756</f>
        <v>0</v>
      </c>
      <c r="E1756" s="9">
        <f>Daten!E1756</f>
        <v>1630</v>
      </c>
      <c r="F1756" s="9">
        <f>Daten!F1756</f>
        <v>1584</v>
      </c>
      <c r="G1756" s="27">
        <f t="shared" si="692"/>
        <v>46</v>
      </c>
      <c r="H1756" s="29">
        <f t="shared" si="693"/>
        <v>2.904040404040404E-2</v>
      </c>
      <c r="I1756" s="21">
        <f t="shared" si="694"/>
        <v>20.432339294796609</v>
      </c>
      <c r="J1756" s="21">
        <f t="shared" si="695"/>
        <v>25.567660705203391</v>
      </c>
      <c r="K1756" s="27">
        <f t="shared" si="696"/>
        <v>-12783.830352601695</v>
      </c>
      <c r="L1756" s="16">
        <f>Daten!G1756</f>
        <v>267</v>
      </c>
      <c r="M1756" s="16">
        <f>Daten!H1756</f>
        <v>1108</v>
      </c>
      <c r="N1756" s="16">
        <f>Daten!I1756</f>
        <v>255</v>
      </c>
      <c r="O1756" s="28">
        <f t="shared" si="697"/>
        <v>0.4711191335740072</v>
      </c>
      <c r="P1756" s="16">
        <f t="shared" si="698"/>
        <v>612.73702009748843</v>
      </c>
      <c r="Q1756" s="21">
        <f t="shared" si="699"/>
        <v>-90.737020097488426</v>
      </c>
      <c r="R1756" s="27">
        <f t="shared" si="700"/>
        <v>-18147.404019497684</v>
      </c>
      <c r="S1756" s="9">
        <f>Daten!K1756</f>
        <v>1540</v>
      </c>
      <c r="T1756" s="9">
        <f>Daten!L1756</f>
        <v>120298</v>
      </c>
      <c r="U1756" s="9">
        <f>Daten!M1756</f>
        <v>83177</v>
      </c>
      <c r="V1756" s="9">
        <f>Daten!N1756</f>
        <v>500</v>
      </c>
      <c r="W1756" s="9">
        <f>Daten!O1756</f>
        <v>500</v>
      </c>
      <c r="X1756" s="23">
        <f t="shared" si="701"/>
        <v>205015</v>
      </c>
      <c r="Y1756" s="9">
        <f t="shared" si="702"/>
        <v>576558.39699757902</v>
      </c>
      <c r="Z1756" s="21">
        <f t="shared" si="703"/>
        <v>-371543.39699757902</v>
      </c>
      <c r="AA1756" s="27">
        <f t="shared" si="704"/>
        <v>37154.339699757904</v>
      </c>
      <c r="AB1756" s="32">
        <f t="shared" si="705"/>
        <v>6223.1053276585226</v>
      </c>
      <c r="AC1756" s="31">
        <f t="shared" si="706"/>
        <v>6223.1053276585226</v>
      </c>
      <c r="AG1756" s="26">
        <f t="shared" si="707"/>
        <v>-12783.830352601695</v>
      </c>
      <c r="AH1756" s="26">
        <f t="shared" si="708"/>
        <v>37154.339699757904</v>
      </c>
      <c r="AI1756" s="26">
        <f t="shared" si="709"/>
        <v>24370.509347156207</v>
      </c>
      <c r="AJ1756" s="26">
        <f t="shared" si="710"/>
        <v>1</v>
      </c>
      <c r="AK1756" s="26">
        <f t="shared" si="711"/>
        <v>24370.509347156207</v>
      </c>
      <c r="AL1756" s="26">
        <f t="shared" ca="1" si="712"/>
        <v>42615</v>
      </c>
      <c r="AM1756" s="26">
        <f t="shared" ca="1" si="713"/>
        <v>71</v>
      </c>
      <c r="AN1756" s="26">
        <f ca="1">IF(AM1756=0,0,COUNTIF($AM$19:AM1756,C1756*10+1))</f>
        <v>4</v>
      </c>
      <c r="AO1756" s="21">
        <f t="shared" ca="1" si="714"/>
        <v>0</v>
      </c>
      <c r="AP1756" s="33">
        <f t="shared" ca="1" si="715"/>
        <v>42615</v>
      </c>
      <c r="AR1756" s="111">
        <v>19262</v>
      </c>
      <c r="AS1756" s="26"/>
    </row>
    <row r="1757" spans="1:45" x14ac:dyDescent="0.2">
      <c r="A1757" s="15">
        <f>Daten!A1757</f>
        <v>70219</v>
      </c>
      <c r="B1757" s="8" t="str">
        <f>Daten!B1757</f>
        <v>Silz</v>
      </c>
      <c r="C1757" s="15">
        <f t="shared" si="691"/>
        <v>7</v>
      </c>
      <c r="D1757" s="10">
        <f>Daten!D1757</f>
        <v>0</v>
      </c>
      <c r="E1757" s="9">
        <f>Daten!E1757</f>
        <v>2549</v>
      </c>
      <c r="F1757" s="9">
        <f>Daten!F1757</f>
        <v>2521</v>
      </c>
      <c r="G1757" s="27">
        <f t="shared" si="692"/>
        <v>28</v>
      </c>
      <c r="H1757" s="29">
        <f t="shared" si="693"/>
        <v>1.1106703689012296E-2</v>
      </c>
      <c r="I1757" s="21">
        <f t="shared" si="694"/>
        <v>32.51889353673122</v>
      </c>
      <c r="J1757" s="21">
        <f t="shared" si="695"/>
        <v>-4.5188935367312197</v>
      </c>
      <c r="K1757" s="27">
        <f t="shared" si="696"/>
        <v>2259.4467683656098</v>
      </c>
      <c r="L1757" s="16">
        <f>Daten!G1757</f>
        <v>401</v>
      </c>
      <c r="M1757" s="16">
        <f>Daten!H1757</f>
        <v>1662</v>
      </c>
      <c r="N1757" s="16">
        <f>Daten!I1757</f>
        <v>486</v>
      </c>
      <c r="O1757" s="28">
        <f t="shared" si="697"/>
        <v>0.53369434416365824</v>
      </c>
      <c r="P1757" s="16">
        <f t="shared" si="698"/>
        <v>919.1055301462327</v>
      </c>
      <c r="Q1757" s="21">
        <f t="shared" si="699"/>
        <v>-32.105530146232695</v>
      </c>
      <c r="R1757" s="27">
        <f t="shared" si="700"/>
        <v>-6421.106029246539</v>
      </c>
      <c r="S1757" s="9">
        <f>Daten!K1757</f>
        <v>6703</v>
      </c>
      <c r="T1757" s="9">
        <f>Daten!L1757</f>
        <v>273810</v>
      </c>
      <c r="U1757" s="9">
        <f>Daten!M1757</f>
        <v>930740</v>
      </c>
      <c r="V1757" s="9">
        <f>Daten!N1757</f>
        <v>500</v>
      </c>
      <c r="W1757" s="9">
        <f>Daten!O1757</f>
        <v>500</v>
      </c>
      <c r="X1757" s="23">
        <f t="shared" si="701"/>
        <v>1211253</v>
      </c>
      <c r="Y1757" s="9">
        <f t="shared" si="702"/>
        <v>901624.14352566202</v>
      </c>
      <c r="Z1757" s="21">
        <f t="shared" si="703"/>
        <v>309628.85647433798</v>
      </c>
      <c r="AA1757" s="27">
        <f t="shared" si="704"/>
        <v>-30962.885647433799</v>
      </c>
      <c r="AB1757" s="32">
        <f t="shared" si="705"/>
        <v>-35124.544908314725</v>
      </c>
      <c r="AC1757" s="31">
        <f t="shared" si="706"/>
        <v>0</v>
      </c>
      <c r="AG1757" s="26">
        <f t="shared" si="707"/>
        <v>0</v>
      </c>
      <c r="AH1757" s="26">
        <f t="shared" si="708"/>
        <v>0</v>
      </c>
      <c r="AI1757" s="26">
        <f t="shared" si="709"/>
        <v>0</v>
      </c>
      <c r="AJ1757" s="26">
        <f t="shared" si="710"/>
        <v>1</v>
      </c>
      <c r="AK1757" s="26">
        <f t="shared" si="711"/>
        <v>0</v>
      </c>
      <c r="AL1757" s="26">
        <f t="shared" ca="1" si="712"/>
        <v>0</v>
      </c>
      <c r="AM1757" s="26">
        <f t="shared" ca="1" si="713"/>
        <v>0</v>
      </c>
      <c r="AN1757" s="26">
        <f ca="1">IF(AM1757=0,0,COUNTIF($AM$19:AM1757,C1757*10+1))</f>
        <v>0</v>
      </c>
      <c r="AO1757" s="21">
        <f t="shared" ca="1" si="714"/>
        <v>0</v>
      </c>
      <c r="AP1757" s="33">
        <f t="shared" ca="1" si="715"/>
        <v>0</v>
      </c>
      <c r="AR1757" s="111">
        <v>0</v>
      </c>
      <c r="AS1757" s="26"/>
    </row>
    <row r="1758" spans="1:45" x14ac:dyDescent="0.2">
      <c r="A1758" s="15">
        <f>Daten!A1758</f>
        <v>70220</v>
      </c>
      <c r="B1758" s="8" t="str">
        <f>Daten!B1758</f>
        <v>Sölden</v>
      </c>
      <c r="C1758" s="15">
        <f t="shared" si="691"/>
        <v>7</v>
      </c>
      <c r="D1758" s="10">
        <f>Daten!D1758</f>
        <v>0</v>
      </c>
      <c r="E1758" s="9">
        <f>Daten!E1758</f>
        <v>2990</v>
      </c>
      <c r="F1758" s="9">
        <f>Daten!F1758</f>
        <v>3059</v>
      </c>
      <c r="G1758" s="27">
        <f t="shared" si="692"/>
        <v>-69</v>
      </c>
      <c r="H1758" s="29">
        <f t="shared" si="693"/>
        <v>-2.2556390977443608E-2</v>
      </c>
      <c r="I1758" s="21">
        <f t="shared" si="694"/>
        <v>39.458665342665924</v>
      </c>
      <c r="J1758" s="21">
        <f t="shared" si="695"/>
        <v>-108.45866534266592</v>
      </c>
      <c r="K1758" s="27">
        <f t="shared" si="696"/>
        <v>54229.332671332959</v>
      </c>
      <c r="L1758" s="16">
        <f>Daten!G1758</f>
        <v>405</v>
      </c>
      <c r="M1758" s="16">
        <f>Daten!H1758</f>
        <v>2118</v>
      </c>
      <c r="N1758" s="16">
        <f>Daten!I1758</f>
        <v>467</v>
      </c>
      <c r="O1758" s="28">
        <f t="shared" si="697"/>
        <v>0.41170915958451371</v>
      </c>
      <c r="P1758" s="16">
        <f t="shared" si="698"/>
        <v>1171.2788885979066</v>
      </c>
      <c r="Q1758" s="21">
        <f t="shared" si="699"/>
        <v>-299.27888859790664</v>
      </c>
      <c r="R1758" s="27">
        <f t="shared" si="700"/>
        <v>-59855.777719581325</v>
      </c>
      <c r="S1758" s="9">
        <f>Daten!K1758</f>
        <v>6216</v>
      </c>
      <c r="T1758" s="9">
        <f>Daten!L1758</f>
        <v>1033263</v>
      </c>
      <c r="U1758" s="9">
        <f>Daten!M1758</f>
        <v>3695246</v>
      </c>
      <c r="V1758" s="9">
        <f>Daten!N1758</f>
        <v>500</v>
      </c>
      <c r="W1758" s="9">
        <f>Daten!O1758</f>
        <v>500</v>
      </c>
      <c r="X1758" s="23">
        <f t="shared" si="701"/>
        <v>4734725</v>
      </c>
      <c r="Y1758" s="9">
        <f t="shared" si="702"/>
        <v>1057613.2558421849</v>
      </c>
      <c r="Z1758" s="21">
        <f t="shared" si="703"/>
        <v>3677111.7441578154</v>
      </c>
      <c r="AA1758" s="27">
        <f t="shared" si="704"/>
        <v>-367711.17441578157</v>
      </c>
      <c r="AB1758" s="32">
        <f t="shared" si="705"/>
        <v>-373337.61946402991</v>
      </c>
      <c r="AC1758" s="31">
        <f t="shared" si="706"/>
        <v>0</v>
      </c>
      <c r="AG1758" s="26">
        <f t="shared" si="707"/>
        <v>0</v>
      </c>
      <c r="AH1758" s="26">
        <f t="shared" si="708"/>
        <v>0</v>
      </c>
      <c r="AI1758" s="26">
        <f t="shared" si="709"/>
        <v>0</v>
      </c>
      <c r="AJ1758" s="26">
        <f t="shared" si="710"/>
        <v>1</v>
      </c>
      <c r="AK1758" s="26">
        <f t="shared" si="711"/>
        <v>0</v>
      </c>
      <c r="AL1758" s="26">
        <f t="shared" ca="1" si="712"/>
        <v>0</v>
      </c>
      <c r="AM1758" s="26">
        <f t="shared" ca="1" si="713"/>
        <v>0</v>
      </c>
      <c r="AN1758" s="26">
        <f ca="1">IF(AM1758=0,0,COUNTIF($AM$19:AM1758,C1758*10+1))</f>
        <v>0</v>
      </c>
      <c r="AO1758" s="21">
        <f t="shared" ca="1" si="714"/>
        <v>0</v>
      </c>
      <c r="AP1758" s="33">
        <f t="shared" ca="1" si="715"/>
        <v>0</v>
      </c>
      <c r="AR1758" s="111">
        <v>0</v>
      </c>
      <c r="AS1758" s="26"/>
    </row>
    <row r="1759" spans="1:45" x14ac:dyDescent="0.2">
      <c r="A1759" s="15">
        <f>Daten!A1759</f>
        <v>70221</v>
      </c>
      <c r="B1759" s="8" t="str">
        <f>Daten!B1759</f>
        <v>Stams</v>
      </c>
      <c r="C1759" s="15">
        <f t="shared" si="691"/>
        <v>7</v>
      </c>
      <c r="D1759" s="10">
        <f>Daten!D1759</f>
        <v>0</v>
      </c>
      <c r="E1759" s="9">
        <f>Daten!E1759</f>
        <v>1542</v>
      </c>
      <c r="F1759" s="9">
        <f>Daten!F1759</f>
        <v>1408</v>
      </c>
      <c r="G1759" s="27">
        <f t="shared" si="692"/>
        <v>134</v>
      </c>
      <c r="H1759" s="29">
        <f t="shared" si="693"/>
        <v>9.5170454545454544E-2</v>
      </c>
      <c r="I1759" s="21">
        <f t="shared" si="694"/>
        <v>18.16207937315254</v>
      </c>
      <c r="J1759" s="21">
        <f t="shared" si="695"/>
        <v>115.83792062684746</v>
      </c>
      <c r="K1759" s="27">
        <f t="shared" si="696"/>
        <v>-57918.960313423733</v>
      </c>
      <c r="L1759" s="16">
        <f>Daten!G1759</f>
        <v>277</v>
      </c>
      <c r="M1759" s="16">
        <f>Daten!H1759</f>
        <v>1028</v>
      </c>
      <c r="N1759" s="16">
        <f>Daten!I1759</f>
        <v>237</v>
      </c>
      <c r="O1759" s="28">
        <f t="shared" si="697"/>
        <v>0.5</v>
      </c>
      <c r="P1759" s="16">
        <f t="shared" si="698"/>
        <v>568.49608001824743</v>
      </c>
      <c r="Q1759" s="21">
        <f t="shared" si="699"/>
        <v>-54.496080018247426</v>
      </c>
      <c r="R1759" s="27">
        <f t="shared" si="700"/>
        <v>-10899.216003649486</v>
      </c>
      <c r="S1759" s="9">
        <f>Daten!K1759</f>
        <v>6793</v>
      </c>
      <c r="T1759" s="9">
        <f>Daten!L1759</f>
        <v>115858</v>
      </c>
      <c r="U1759" s="9">
        <f>Daten!M1759</f>
        <v>391047</v>
      </c>
      <c r="V1759" s="9">
        <f>Daten!N1759</f>
        <v>500</v>
      </c>
      <c r="W1759" s="9">
        <f>Daten!O1759</f>
        <v>500</v>
      </c>
      <c r="X1759" s="23">
        <f t="shared" si="701"/>
        <v>513698</v>
      </c>
      <c r="Y1759" s="9">
        <f t="shared" si="702"/>
        <v>545431.31789586926</v>
      </c>
      <c r="Z1759" s="21">
        <f t="shared" si="703"/>
        <v>-31733.317895869259</v>
      </c>
      <c r="AA1759" s="27">
        <f t="shared" si="704"/>
        <v>3173.3317895869259</v>
      </c>
      <c r="AB1759" s="32">
        <f t="shared" si="705"/>
        <v>-65644.84452748629</v>
      </c>
      <c r="AC1759" s="31">
        <f t="shared" si="706"/>
        <v>0</v>
      </c>
      <c r="AG1759" s="26">
        <f t="shared" si="707"/>
        <v>0</v>
      </c>
      <c r="AH1759" s="26">
        <f t="shared" si="708"/>
        <v>0</v>
      </c>
      <c r="AI1759" s="26">
        <f t="shared" si="709"/>
        <v>0</v>
      </c>
      <c r="AJ1759" s="26">
        <f t="shared" si="710"/>
        <v>1</v>
      </c>
      <c r="AK1759" s="26">
        <f t="shared" si="711"/>
        <v>0</v>
      </c>
      <c r="AL1759" s="26">
        <f t="shared" ca="1" si="712"/>
        <v>0</v>
      </c>
      <c r="AM1759" s="26">
        <f t="shared" ca="1" si="713"/>
        <v>0</v>
      </c>
      <c r="AN1759" s="26">
        <f ca="1">IF(AM1759=0,0,COUNTIF($AM$19:AM1759,C1759*10+1))</f>
        <v>0</v>
      </c>
      <c r="AO1759" s="21">
        <f t="shared" ca="1" si="714"/>
        <v>0</v>
      </c>
      <c r="AP1759" s="33">
        <f t="shared" ca="1" si="715"/>
        <v>0</v>
      </c>
      <c r="AR1759" s="111">
        <v>0</v>
      </c>
      <c r="AS1759" s="26"/>
    </row>
    <row r="1760" spans="1:45" x14ac:dyDescent="0.2">
      <c r="A1760" s="15">
        <f>Daten!A1760</f>
        <v>70222</v>
      </c>
      <c r="B1760" s="8" t="str">
        <f>Daten!B1760</f>
        <v>Tarrenz</v>
      </c>
      <c r="C1760" s="15">
        <f t="shared" si="691"/>
        <v>7</v>
      </c>
      <c r="D1760" s="10">
        <f>Daten!D1760</f>
        <v>0</v>
      </c>
      <c r="E1760" s="9">
        <f>Daten!E1760</f>
        <v>2749</v>
      </c>
      <c r="F1760" s="9">
        <f>Daten!F1760</f>
        <v>2718</v>
      </c>
      <c r="G1760" s="27">
        <f t="shared" si="692"/>
        <v>31</v>
      </c>
      <c r="H1760" s="29">
        <f t="shared" si="693"/>
        <v>1.1405445180279618E-2</v>
      </c>
      <c r="I1760" s="21">
        <f t="shared" si="694"/>
        <v>35.060036744480541</v>
      </c>
      <c r="J1760" s="21">
        <f t="shared" si="695"/>
        <v>-4.0600367444805414</v>
      </c>
      <c r="K1760" s="27">
        <f t="shared" si="696"/>
        <v>2030.0183722402708</v>
      </c>
      <c r="L1760" s="16">
        <f>Daten!G1760</f>
        <v>434</v>
      </c>
      <c r="M1760" s="16">
        <f>Daten!H1760</f>
        <v>1882</v>
      </c>
      <c r="N1760" s="16">
        <f>Daten!I1760</f>
        <v>433</v>
      </c>
      <c r="O1760" s="28">
        <f t="shared" si="697"/>
        <v>0.46068012752391074</v>
      </c>
      <c r="P1760" s="16">
        <f t="shared" si="698"/>
        <v>1040.7681153641456</v>
      </c>
      <c r="Q1760" s="21">
        <f t="shared" si="699"/>
        <v>-173.76811536414561</v>
      </c>
      <c r="R1760" s="27">
        <f t="shared" si="700"/>
        <v>-34753.623072829127</v>
      </c>
      <c r="S1760" s="9">
        <f>Daten!K1760</f>
        <v>9214</v>
      </c>
      <c r="T1760" s="9">
        <f>Daten!L1760</f>
        <v>193509</v>
      </c>
      <c r="U1760" s="9">
        <f>Daten!M1760</f>
        <v>284774</v>
      </c>
      <c r="V1760" s="9">
        <f>Daten!N1760</f>
        <v>500</v>
      </c>
      <c r="W1760" s="9">
        <f>Daten!O1760</f>
        <v>500</v>
      </c>
      <c r="X1760" s="23">
        <f t="shared" si="701"/>
        <v>487497</v>
      </c>
      <c r="Y1760" s="9">
        <f t="shared" si="702"/>
        <v>972367.50512045692</v>
      </c>
      <c r="Z1760" s="21">
        <f t="shared" si="703"/>
        <v>-484870.50512045692</v>
      </c>
      <c r="AA1760" s="27">
        <f t="shared" si="704"/>
        <v>48487.050512045695</v>
      </c>
      <c r="AB1760" s="32">
        <f t="shared" si="705"/>
        <v>15763.445811456841</v>
      </c>
      <c r="AC1760" s="31">
        <f t="shared" si="706"/>
        <v>15763.445811456841</v>
      </c>
      <c r="AG1760" s="26">
        <f t="shared" si="707"/>
        <v>2030.0183722402708</v>
      </c>
      <c r="AH1760" s="26">
        <f t="shared" si="708"/>
        <v>48487.050512045695</v>
      </c>
      <c r="AI1760" s="26">
        <f t="shared" si="709"/>
        <v>50517.068884285967</v>
      </c>
      <c r="AJ1760" s="26">
        <f t="shared" si="710"/>
        <v>1</v>
      </c>
      <c r="AK1760" s="26">
        <f t="shared" si="711"/>
        <v>50517.068884285967</v>
      </c>
      <c r="AL1760" s="26">
        <f t="shared" ca="1" si="712"/>
        <v>88335</v>
      </c>
      <c r="AM1760" s="26">
        <f t="shared" ca="1" si="713"/>
        <v>71</v>
      </c>
      <c r="AN1760" s="26">
        <f ca="1">IF(AM1760=0,0,COUNTIF($AM$19:AM1760,C1760*10+1))</f>
        <v>5</v>
      </c>
      <c r="AO1760" s="21">
        <f t="shared" ca="1" si="714"/>
        <v>0</v>
      </c>
      <c r="AP1760" s="33">
        <f t="shared" ca="1" si="715"/>
        <v>88335</v>
      </c>
      <c r="AR1760" s="111">
        <v>39927</v>
      </c>
      <c r="AS1760" s="26"/>
    </row>
    <row r="1761" spans="1:45" x14ac:dyDescent="0.2">
      <c r="A1761" s="15">
        <f>Daten!A1761</f>
        <v>70223</v>
      </c>
      <c r="B1761" s="8" t="str">
        <f>Daten!B1761</f>
        <v>Umhausen</v>
      </c>
      <c r="C1761" s="15">
        <f t="shared" si="691"/>
        <v>7</v>
      </c>
      <c r="D1761" s="10">
        <f>Daten!D1761</f>
        <v>0</v>
      </c>
      <c r="E1761" s="9">
        <f>Daten!E1761</f>
        <v>3304</v>
      </c>
      <c r="F1761" s="9">
        <f>Daten!F1761</f>
        <v>3164</v>
      </c>
      <c r="G1761" s="27">
        <f t="shared" si="692"/>
        <v>140</v>
      </c>
      <c r="H1761" s="29">
        <f t="shared" si="693"/>
        <v>4.4247787610619468E-2</v>
      </c>
      <c r="I1761" s="21">
        <f t="shared" si="694"/>
        <v>40.813081773192216</v>
      </c>
      <c r="J1761" s="21">
        <f t="shared" si="695"/>
        <v>99.186918226807791</v>
      </c>
      <c r="K1761" s="27">
        <f t="shared" si="696"/>
        <v>-49593.459113403893</v>
      </c>
      <c r="L1761" s="16">
        <f>Daten!G1761</f>
        <v>528</v>
      </c>
      <c r="M1761" s="16">
        <f>Daten!H1761</f>
        <v>2326</v>
      </c>
      <c r="N1761" s="16">
        <f>Daten!I1761</f>
        <v>450</v>
      </c>
      <c r="O1761" s="28">
        <f t="shared" si="697"/>
        <v>0.42046431642304383</v>
      </c>
      <c r="P1761" s="16">
        <f t="shared" si="698"/>
        <v>1286.3053328039332</v>
      </c>
      <c r="Q1761" s="21">
        <f t="shared" si="699"/>
        <v>-308.3053328039332</v>
      </c>
      <c r="R1761" s="27">
        <f t="shared" si="700"/>
        <v>-61661.066560786639</v>
      </c>
      <c r="S1761" s="9">
        <f>Daten!K1761</f>
        <v>7077</v>
      </c>
      <c r="T1761" s="9">
        <f>Daten!L1761</f>
        <v>217034</v>
      </c>
      <c r="U1761" s="9">
        <f>Daten!M1761</f>
        <v>566900</v>
      </c>
      <c r="V1761" s="9">
        <f>Daten!N1761</f>
        <v>500</v>
      </c>
      <c r="W1761" s="9">
        <f>Daten!O1761</f>
        <v>500</v>
      </c>
      <c r="X1761" s="23">
        <f t="shared" si="701"/>
        <v>791011</v>
      </c>
      <c r="Y1761" s="9">
        <f t="shared" si="702"/>
        <v>1168680.3335460131</v>
      </c>
      <c r="Z1761" s="21">
        <f t="shared" si="703"/>
        <v>-377669.33354601311</v>
      </c>
      <c r="AA1761" s="27">
        <f t="shared" si="704"/>
        <v>37766.933354601315</v>
      </c>
      <c r="AB1761" s="32">
        <f t="shared" si="705"/>
        <v>-73487.592319589225</v>
      </c>
      <c r="AC1761" s="31">
        <f t="shared" si="706"/>
        <v>0</v>
      </c>
      <c r="AG1761" s="26">
        <f t="shared" si="707"/>
        <v>0</v>
      </c>
      <c r="AH1761" s="26">
        <f t="shared" si="708"/>
        <v>0</v>
      </c>
      <c r="AI1761" s="26">
        <f t="shared" si="709"/>
        <v>0</v>
      </c>
      <c r="AJ1761" s="26">
        <f t="shared" si="710"/>
        <v>1</v>
      </c>
      <c r="AK1761" s="26">
        <f t="shared" si="711"/>
        <v>0</v>
      </c>
      <c r="AL1761" s="26">
        <f t="shared" ca="1" si="712"/>
        <v>0</v>
      </c>
      <c r="AM1761" s="26">
        <f t="shared" ca="1" si="713"/>
        <v>0</v>
      </c>
      <c r="AN1761" s="26">
        <f ca="1">IF(AM1761=0,0,COUNTIF($AM$19:AM1761,C1761*10+1))</f>
        <v>0</v>
      </c>
      <c r="AO1761" s="21">
        <f t="shared" ca="1" si="714"/>
        <v>0</v>
      </c>
      <c r="AP1761" s="33">
        <f t="shared" ca="1" si="715"/>
        <v>0</v>
      </c>
      <c r="AR1761" s="111">
        <v>0</v>
      </c>
      <c r="AS1761" s="26"/>
    </row>
    <row r="1762" spans="1:45" x14ac:dyDescent="0.2">
      <c r="A1762" s="15">
        <f>Daten!A1762</f>
        <v>70224</v>
      </c>
      <c r="B1762" s="8" t="str">
        <f>Daten!B1762</f>
        <v>Wenns</v>
      </c>
      <c r="C1762" s="15">
        <f t="shared" si="691"/>
        <v>7</v>
      </c>
      <c r="D1762" s="10">
        <f>Daten!D1762</f>
        <v>0</v>
      </c>
      <c r="E1762" s="9">
        <f>Daten!E1762</f>
        <v>2040</v>
      </c>
      <c r="F1762" s="9">
        <f>Daten!F1762</f>
        <v>1964</v>
      </c>
      <c r="G1762" s="27">
        <f t="shared" si="692"/>
        <v>76</v>
      </c>
      <c r="H1762" s="29">
        <f t="shared" si="693"/>
        <v>3.8696537678207736E-2</v>
      </c>
      <c r="I1762" s="21">
        <f t="shared" si="694"/>
        <v>25.334036852891753</v>
      </c>
      <c r="J1762" s="21">
        <f t="shared" si="695"/>
        <v>50.665963147108243</v>
      </c>
      <c r="K1762" s="27">
        <f t="shared" si="696"/>
        <v>-25332.981573554123</v>
      </c>
      <c r="L1762" s="16">
        <f>Daten!G1762</f>
        <v>289</v>
      </c>
      <c r="M1762" s="16">
        <f>Daten!H1762</f>
        <v>1397</v>
      </c>
      <c r="N1762" s="16">
        <f>Daten!I1762</f>
        <v>354</v>
      </c>
      <c r="O1762" s="28">
        <f t="shared" si="697"/>
        <v>0.46027201145311381</v>
      </c>
      <c r="P1762" s="16">
        <f t="shared" si="698"/>
        <v>772.55741613374676</v>
      </c>
      <c r="Q1762" s="21">
        <f t="shared" si="699"/>
        <v>-129.55741613374676</v>
      </c>
      <c r="R1762" s="27">
        <f t="shared" si="700"/>
        <v>-25911.483226749351</v>
      </c>
      <c r="S1762" s="9">
        <f>Daten!K1762</f>
        <v>7640</v>
      </c>
      <c r="T1762" s="9">
        <f>Daten!L1762</f>
        <v>123228</v>
      </c>
      <c r="U1762" s="9">
        <f>Daten!M1762</f>
        <v>219859</v>
      </c>
      <c r="V1762" s="9">
        <f>Daten!N1762</f>
        <v>500</v>
      </c>
      <c r="W1762" s="9">
        <f>Daten!O1762</f>
        <v>500</v>
      </c>
      <c r="X1762" s="23">
        <f t="shared" si="701"/>
        <v>350727</v>
      </c>
      <c r="Y1762" s="9">
        <f t="shared" si="702"/>
        <v>721582.28826690873</v>
      </c>
      <c r="Z1762" s="21">
        <f t="shared" si="703"/>
        <v>-370855.28826690873</v>
      </c>
      <c r="AA1762" s="27">
        <f t="shared" si="704"/>
        <v>37085.528826690876</v>
      </c>
      <c r="AB1762" s="32">
        <f t="shared" si="705"/>
        <v>-14158.935973612599</v>
      </c>
      <c r="AC1762" s="31">
        <f t="shared" si="706"/>
        <v>0</v>
      </c>
      <c r="AG1762" s="26">
        <f t="shared" si="707"/>
        <v>0</v>
      </c>
      <c r="AH1762" s="26">
        <f t="shared" si="708"/>
        <v>0</v>
      </c>
      <c r="AI1762" s="26">
        <f t="shared" si="709"/>
        <v>0</v>
      </c>
      <c r="AJ1762" s="26">
        <f t="shared" si="710"/>
        <v>1</v>
      </c>
      <c r="AK1762" s="26">
        <f t="shared" si="711"/>
        <v>0</v>
      </c>
      <c r="AL1762" s="26">
        <f t="shared" ca="1" si="712"/>
        <v>0</v>
      </c>
      <c r="AM1762" s="26">
        <f t="shared" ca="1" si="713"/>
        <v>0</v>
      </c>
      <c r="AN1762" s="26">
        <f ca="1">IF(AM1762=0,0,COUNTIF($AM$19:AM1762,C1762*10+1))</f>
        <v>0</v>
      </c>
      <c r="AO1762" s="21">
        <f t="shared" ca="1" si="714"/>
        <v>0</v>
      </c>
      <c r="AP1762" s="33">
        <f t="shared" ca="1" si="715"/>
        <v>0</v>
      </c>
      <c r="AR1762" s="111">
        <v>0</v>
      </c>
      <c r="AS1762" s="26"/>
    </row>
    <row r="1763" spans="1:45" x14ac:dyDescent="0.2">
      <c r="A1763" s="15">
        <f>Daten!A1763</f>
        <v>70301</v>
      </c>
      <c r="B1763" s="8" t="str">
        <f>Daten!B1763</f>
        <v>Absam</v>
      </c>
      <c r="C1763" s="15">
        <f t="shared" si="691"/>
        <v>7</v>
      </c>
      <c r="D1763" s="10">
        <f>Daten!D1763</f>
        <v>0</v>
      </c>
      <c r="E1763" s="9">
        <f>Daten!E1763</f>
        <v>7298</v>
      </c>
      <c r="F1763" s="9">
        <f>Daten!F1763</f>
        <v>6861</v>
      </c>
      <c r="G1763" s="27">
        <f t="shared" si="692"/>
        <v>437</v>
      </c>
      <c r="H1763" s="29">
        <f t="shared" si="693"/>
        <v>6.3693339163387264E-2</v>
      </c>
      <c r="I1763" s="21">
        <f t="shared" si="694"/>
        <v>88.501439331817878</v>
      </c>
      <c r="J1763" s="21">
        <f t="shared" si="695"/>
        <v>348.49856066818211</v>
      </c>
      <c r="K1763" s="27">
        <f t="shared" si="696"/>
        <v>-174249.28033409105</v>
      </c>
      <c r="L1763" s="16">
        <f>Daten!G1763</f>
        <v>1067</v>
      </c>
      <c r="M1763" s="16">
        <f>Daten!H1763</f>
        <v>4815</v>
      </c>
      <c r="N1763" s="16">
        <f>Daten!I1763</f>
        <v>1416</v>
      </c>
      <c r="O1763" s="28">
        <f t="shared" si="697"/>
        <v>0.51568016614745582</v>
      </c>
      <c r="P1763" s="16">
        <f t="shared" si="698"/>
        <v>2662.7515810193204</v>
      </c>
      <c r="Q1763" s="21">
        <f t="shared" si="699"/>
        <v>-179.75158101932038</v>
      </c>
      <c r="R1763" s="27">
        <f t="shared" si="700"/>
        <v>-35950.316203864073</v>
      </c>
      <c r="S1763" s="9">
        <f>Daten!K1763</f>
        <v>5528</v>
      </c>
      <c r="T1763" s="9">
        <f>Daten!L1763</f>
        <v>491309</v>
      </c>
      <c r="U1763" s="9">
        <f>Daten!M1763</f>
        <v>1975149</v>
      </c>
      <c r="V1763" s="9">
        <f>Daten!N1763</f>
        <v>500</v>
      </c>
      <c r="W1763" s="9">
        <f>Daten!O1763</f>
        <v>500</v>
      </c>
      <c r="X1763" s="23">
        <f t="shared" si="701"/>
        <v>2471986</v>
      </c>
      <c r="Y1763" s="9">
        <f t="shared" si="702"/>
        <v>2581425.2645940688</v>
      </c>
      <c r="Z1763" s="21">
        <f t="shared" si="703"/>
        <v>-109439.26459406875</v>
      </c>
      <c r="AA1763" s="27">
        <f t="shared" si="704"/>
        <v>10943.926459406875</v>
      </c>
      <c r="AB1763" s="32">
        <f t="shared" si="705"/>
        <v>-199255.67007854822</v>
      </c>
      <c r="AC1763" s="31">
        <f t="shared" si="706"/>
        <v>0</v>
      </c>
      <c r="AG1763" s="26">
        <f t="shared" si="707"/>
        <v>0</v>
      </c>
      <c r="AH1763" s="26">
        <f t="shared" si="708"/>
        <v>0</v>
      </c>
      <c r="AI1763" s="26">
        <f t="shared" si="709"/>
        <v>0</v>
      </c>
      <c r="AJ1763" s="26">
        <f t="shared" si="710"/>
        <v>1</v>
      </c>
      <c r="AK1763" s="26">
        <f t="shared" si="711"/>
        <v>0</v>
      </c>
      <c r="AL1763" s="26">
        <f t="shared" ca="1" si="712"/>
        <v>0</v>
      </c>
      <c r="AM1763" s="26">
        <f t="shared" ca="1" si="713"/>
        <v>0</v>
      </c>
      <c r="AN1763" s="26">
        <f ca="1">IF(AM1763=0,0,COUNTIF($AM$19:AM1763,C1763*10+1))</f>
        <v>0</v>
      </c>
      <c r="AO1763" s="21">
        <f t="shared" ca="1" si="714"/>
        <v>0</v>
      </c>
      <c r="AP1763" s="33">
        <f t="shared" ca="1" si="715"/>
        <v>0</v>
      </c>
      <c r="AR1763" s="111">
        <v>0</v>
      </c>
      <c r="AS1763" s="26"/>
    </row>
    <row r="1764" spans="1:45" x14ac:dyDescent="0.2">
      <c r="A1764" s="15">
        <f>Daten!A1764</f>
        <v>70302</v>
      </c>
      <c r="B1764" s="8" t="str">
        <f>Daten!B1764</f>
        <v>Aldrans</v>
      </c>
      <c r="C1764" s="15">
        <f t="shared" si="691"/>
        <v>7</v>
      </c>
      <c r="D1764" s="10">
        <f>Daten!D1764</f>
        <v>0</v>
      </c>
      <c r="E1764" s="9">
        <f>Daten!E1764</f>
        <v>2719</v>
      </c>
      <c r="F1764" s="9">
        <f>Daten!F1764</f>
        <v>2538</v>
      </c>
      <c r="G1764" s="27">
        <f t="shared" si="692"/>
        <v>181</v>
      </c>
      <c r="H1764" s="29">
        <f t="shared" si="693"/>
        <v>7.1315996847911747E-2</v>
      </c>
      <c r="I1764" s="21">
        <f t="shared" si="694"/>
        <v>32.738180006435471</v>
      </c>
      <c r="J1764" s="21">
        <f t="shared" si="695"/>
        <v>148.26181999356453</v>
      </c>
      <c r="K1764" s="27">
        <f t="shared" si="696"/>
        <v>-74130.909996782269</v>
      </c>
      <c r="L1764" s="16">
        <f>Daten!G1764</f>
        <v>457</v>
      </c>
      <c r="M1764" s="16">
        <f>Daten!H1764</f>
        <v>1805</v>
      </c>
      <c r="N1764" s="16">
        <f>Daten!I1764</f>
        <v>457</v>
      </c>
      <c r="O1764" s="28">
        <f t="shared" si="697"/>
        <v>0.50637119113573403</v>
      </c>
      <c r="P1764" s="16">
        <f t="shared" si="698"/>
        <v>998.18621053787604</v>
      </c>
      <c r="Q1764" s="21">
        <f t="shared" si="699"/>
        <v>-84.186210537876036</v>
      </c>
      <c r="R1764" s="27">
        <f t="shared" si="700"/>
        <v>-16837.242107575206</v>
      </c>
      <c r="S1764" s="9">
        <f>Daten!K1764</f>
        <v>3546</v>
      </c>
      <c r="T1764" s="9">
        <f>Daten!L1764</f>
        <v>214134</v>
      </c>
      <c r="U1764" s="9">
        <f>Daten!M1764</f>
        <v>406681</v>
      </c>
      <c r="V1764" s="9">
        <f>Daten!N1764</f>
        <v>500</v>
      </c>
      <c r="W1764" s="9">
        <f>Daten!O1764</f>
        <v>500</v>
      </c>
      <c r="X1764" s="23">
        <f t="shared" si="701"/>
        <v>624361</v>
      </c>
      <c r="Y1764" s="9">
        <f t="shared" si="702"/>
        <v>961756.00088123768</v>
      </c>
      <c r="Z1764" s="21">
        <f t="shared" si="703"/>
        <v>-337395.00088123768</v>
      </c>
      <c r="AA1764" s="27">
        <f t="shared" si="704"/>
        <v>33739.500088123772</v>
      </c>
      <c r="AB1764" s="32">
        <f t="shared" si="705"/>
        <v>-57228.652016233704</v>
      </c>
      <c r="AC1764" s="31">
        <f t="shared" si="706"/>
        <v>0</v>
      </c>
      <c r="AG1764" s="26">
        <f t="shared" si="707"/>
        <v>0</v>
      </c>
      <c r="AH1764" s="26">
        <f t="shared" si="708"/>
        <v>0</v>
      </c>
      <c r="AI1764" s="26">
        <f t="shared" si="709"/>
        <v>0</v>
      </c>
      <c r="AJ1764" s="26">
        <f t="shared" si="710"/>
        <v>1</v>
      </c>
      <c r="AK1764" s="26">
        <f t="shared" si="711"/>
        <v>0</v>
      </c>
      <c r="AL1764" s="26">
        <f t="shared" ca="1" si="712"/>
        <v>0</v>
      </c>
      <c r="AM1764" s="26">
        <f t="shared" ca="1" si="713"/>
        <v>0</v>
      </c>
      <c r="AN1764" s="26">
        <f ca="1">IF(AM1764=0,0,COUNTIF($AM$19:AM1764,C1764*10+1))</f>
        <v>0</v>
      </c>
      <c r="AO1764" s="21">
        <f t="shared" ca="1" si="714"/>
        <v>0</v>
      </c>
      <c r="AP1764" s="33">
        <f t="shared" ca="1" si="715"/>
        <v>0</v>
      </c>
      <c r="AR1764" s="111">
        <v>0</v>
      </c>
      <c r="AS1764" s="26"/>
    </row>
    <row r="1765" spans="1:45" x14ac:dyDescent="0.2">
      <c r="A1765" s="15">
        <f>Daten!A1765</f>
        <v>70303</v>
      </c>
      <c r="B1765" s="8" t="str">
        <f>Daten!B1765</f>
        <v>Ampass</v>
      </c>
      <c r="C1765" s="15">
        <f t="shared" si="691"/>
        <v>7</v>
      </c>
      <c r="D1765" s="10">
        <f>Daten!D1765</f>
        <v>0</v>
      </c>
      <c r="E1765" s="9">
        <f>Daten!E1765</f>
        <v>1831</v>
      </c>
      <c r="F1765" s="9">
        <f>Daten!F1765</f>
        <v>1811</v>
      </c>
      <c r="G1765" s="27">
        <f t="shared" si="692"/>
        <v>20</v>
      </c>
      <c r="H1765" s="29">
        <f t="shared" si="693"/>
        <v>1.1043622308117063E-2</v>
      </c>
      <c r="I1765" s="21">
        <f t="shared" si="694"/>
        <v>23.360458625553445</v>
      </c>
      <c r="J1765" s="21">
        <f t="shared" si="695"/>
        <v>-3.360458625553445</v>
      </c>
      <c r="K1765" s="27">
        <f t="shared" si="696"/>
        <v>1680.2293127767225</v>
      </c>
      <c r="L1765" s="16">
        <f>Daten!G1765</f>
        <v>306</v>
      </c>
      <c r="M1765" s="16">
        <f>Daten!H1765</f>
        <v>1264</v>
      </c>
      <c r="N1765" s="16">
        <f>Daten!I1765</f>
        <v>261</v>
      </c>
      <c r="O1765" s="28">
        <f t="shared" si="697"/>
        <v>0.44857594936708861</v>
      </c>
      <c r="P1765" s="16">
        <f t="shared" si="698"/>
        <v>699.00685325200845</v>
      </c>
      <c r="Q1765" s="21">
        <f t="shared" si="699"/>
        <v>-132.00685325200845</v>
      </c>
      <c r="R1765" s="27">
        <f t="shared" si="700"/>
        <v>-26401.370650401692</v>
      </c>
      <c r="S1765" s="9">
        <f>Daten!K1765</f>
        <v>2936</v>
      </c>
      <c r="T1765" s="9">
        <f>Daten!L1765</f>
        <v>101479</v>
      </c>
      <c r="U1765" s="9">
        <f>Daten!M1765</f>
        <v>217584</v>
      </c>
      <c r="V1765" s="9">
        <f>Daten!N1765</f>
        <v>500</v>
      </c>
      <c r="W1765" s="9">
        <f>Daten!O1765</f>
        <v>500</v>
      </c>
      <c r="X1765" s="23">
        <f t="shared" si="701"/>
        <v>321999</v>
      </c>
      <c r="Y1765" s="9">
        <f t="shared" si="702"/>
        <v>647655.47540034796</v>
      </c>
      <c r="Z1765" s="21">
        <f t="shared" si="703"/>
        <v>-325656.47540034796</v>
      </c>
      <c r="AA1765" s="27">
        <f t="shared" si="704"/>
        <v>32565.647540034799</v>
      </c>
      <c r="AB1765" s="32">
        <f t="shared" si="705"/>
        <v>7844.5062024098297</v>
      </c>
      <c r="AC1765" s="31">
        <f t="shared" si="706"/>
        <v>7844.5062024098297</v>
      </c>
      <c r="AG1765" s="26">
        <f t="shared" si="707"/>
        <v>1680.2293127767225</v>
      </c>
      <c r="AH1765" s="26">
        <f t="shared" si="708"/>
        <v>32565.647540034799</v>
      </c>
      <c r="AI1765" s="26">
        <f t="shared" si="709"/>
        <v>34245.876852811518</v>
      </c>
      <c r="AJ1765" s="26">
        <f t="shared" si="710"/>
        <v>1</v>
      </c>
      <c r="AK1765" s="26">
        <f t="shared" si="711"/>
        <v>34245.876852811518</v>
      </c>
      <c r="AL1765" s="26">
        <f t="shared" ca="1" si="712"/>
        <v>59883</v>
      </c>
      <c r="AM1765" s="26">
        <f t="shared" ca="1" si="713"/>
        <v>71</v>
      </c>
      <c r="AN1765" s="26">
        <f ca="1">IF(AM1765=0,0,COUNTIF($AM$19:AM1765,C1765*10+1))</f>
        <v>6</v>
      </c>
      <c r="AO1765" s="21">
        <f t="shared" ca="1" si="714"/>
        <v>0</v>
      </c>
      <c r="AP1765" s="33">
        <f t="shared" ca="1" si="715"/>
        <v>59883</v>
      </c>
      <c r="AR1765" s="111">
        <v>27067</v>
      </c>
      <c r="AS1765" s="26"/>
    </row>
    <row r="1766" spans="1:45" x14ac:dyDescent="0.2">
      <c r="A1766" s="15">
        <f>Daten!A1766</f>
        <v>70304</v>
      </c>
      <c r="B1766" s="8" t="str">
        <f>Daten!B1766</f>
        <v>Axams</v>
      </c>
      <c r="C1766" s="15">
        <f t="shared" si="691"/>
        <v>7</v>
      </c>
      <c r="D1766" s="10">
        <f>Daten!D1766</f>
        <v>0</v>
      </c>
      <c r="E1766" s="9">
        <f>Daten!E1766</f>
        <v>6050</v>
      </c>
      <c r="F1766" s="9">
        <f>Daten!F1766</f>
        <v>5842</v>
      </c>
      <c r="G1766" s="27">
        <f t="shared" si="692"/>
        <v>208</v>
      </c>
      <c r="H1766" s="29">
        <f t="shared" si="693"/>
        <v>3.560424512153372E-2</v>
      </c>
      <c r="I1766" s="21">
        <f t="shared" si="694"/>
        <v>75.357150353662746</v>
      </c>
      <c r="J1766" s="21">
        <f t="shared" si="695"/>
        <v>132.64284964633725</v>
      </c>
      <c r="K1766" s="27">
        <f t="shared" si="696"/>
        <v>-66321.424823168622</v>
      </c>
      <c r="L1766" s="16">
        <f>Daten!G1766</f>
        <v>886</v>
      </c>
      <c r="M1766" s="16">
        <f>Daten!H1766</f>
        <v>3986</v>
      </c>
      <c r="N1766" s="16">
        <f>Daten!I1766</f>
        <v>1178</v>
      </c>
      <c r="O1766" s="28">
        <f t="shared" si="697"/>
        <v>0.51781234320120417</v>
      </c>
      <c r="P1766" s="16">
        <f t="shared" si="698"/>
        <v>2204.3048394481848</v>
      </c>
      <c r="Q1766" s="21">
        <f t="shared" si="699"/>
        <v>-140.30483944818479</v>
      </c>
      <c r="R1766" s="27">
        <f t="shared" si="700"/>
        <v>-28060.967889636959</v>
      </c>
      <c r="S1766" s="9">
        <f>Daten!K1766</f>
        <v>6330</v>
      </c>
      <c r="T1766" s="9">
        <f>Daten!L1766</f>
        <v>456299</v>
      </c>
      <c r="U1766" s="9">
        <f>Daten!M1766</f>
        <v>455938</v>
      </c>
      <c r="V1766" s="9">
        <f>Daten!N1766</f>
        <v>500</v>
      </c>
      <c r="W1766" s="9">
        <f>Daten!O1766</f>
        <v>500</v>
      </c>
      <c r="X1766" s="23">
        <f t="shared" si="701"/>
        <v>918567</v>
      </c>
      <c r="Y1766" s="9">
        <f t="shared" si="702"/>
        <v>2139986.6882425481</v>
      </c>
      <c r="Z1766" s="21">
        <f t="shared" si="703"/>
        <v>-1221419.6882425481</v>
      </c>
      <c r="AA1766" s="27">
        <f t="shared" si="704"/>
        <v>122141.96882425481</v>
      </c>
      <c r="AB1766" s="32">
        <f t="shared" si="705"/>
        <v>27759.576111449234</v>
      </c>
      <c r="AC1766" s="31">
        <f t="shared" si="706"/>
        <v>27759.576111449234</v>
      </c>
      <c r="AG1766" s="26">
        <f t="shared" si="707"/>
        <v>-66321.424823168622</v>
      </c>
      <c r="AH1766" s="26">
        <f t="shared" si="708"/>
        <v>122141.96882425481</v>
      </c>
      <c r="AI1766" s="26">
        <f t="shared" si="709"/>
        <v>55820.544001086193</v>
      </c>
      <c r="AJ1766" s="26">
        <f t="shared" si="710"/>
        <v>1</v>
      </c>
      <c r="AK1766" s="26">
        <f t="shared" si="711"/>
        <v>55820.544001086193</v>
      </c>
      <c r="AL1766" s="26">
        <f t="shared" ca="1" si="712"/>
        <v>97609</v>
      </c>
      <c r="AM1766" s="26">
        <f t="shared" ca="1" si="713"/>
        <v>71</v>
      </c>
      <c r="AN1766" s="26">
        <f ca="1">IF(AM1766=0,0,COUNTIF($AM$19:AM1766,C1766*10+1))</f>
        <v>7</v>
      </c>
      <c r="AO1766" s="21">
        <f t="shared" ca="1" si="714"/>
        <v>0</v>
      </c>
      <c r="AP1766" s="33">
        <f t="shared" ca="1" si="715"/>
        <v>97609</v>
      </c>
      <c r="AR1766" s="111">
        <v>44119</v>
      </c>
      <c r="AS1766" s="26"/>
    </row>
    <row r="1767" spans="1:45" x14ac:dyDescent="0.2">
      <c r="A1767" s="15">
        <f>Daten!A1767</f>
        <v>70305</v>
      </c>
      <c r="B1767" s="8" t="str">
        <f>Daten!B1767</f>
        <v>Baumkirchen</v>
      </c>
      <c r="C1767" s="15">
        <f t="shared" si="691"/>
        <v>7</v>
      </c>
      <c r="D1767" s="10">
        <f>Daten!D1767</f>
        <v>0</v>
      </c>
      <c r="E1767" s="9">
        <f>Daten!E1767</f>
        <v>1267</v>
      </c>
      <c r="F1767" s="9">
        <f>Daten!F1767</f>
        <v>1226</v>
      </c>
      <c r="G1767" s="27">
        <f t="shared" si="692"/>
        <v>41</v>
      </c>
      <c r="H1767" s="29">
        <f t="shared" si="693"/>
        <v>3.3442088091353996E-2</v>
      </c>
      <c r="I1767" s="21">
        <f t="shared" si="694"/>
        <v>15.81442422690697</v>
      </c>
      <c r="J1767" s="21">
        <f t="shared" si="695"/>
        <v>25.185575773093028</v>
      </c>
      <c r="K1767" s="27">
        <f t="shared" si="696"/>
        <v>-12592.787886546514</v>
      </c>
      <c r="L1767" s="16">
        <f>Daten!G1767</f>
        <v>192</v>
      </c>
      <c r="M1767" s="16">
        <f>Daten!H1767</f>
        <v>873</v>
      </c>
      <c r="N1767" s="16">
        <f>Daten!I1767</f>
        <v>202</v>
      </c>
      <c r="O1767" s="28">
        <f t="shared" si="697"/>
        <v>0.45131729667812143</v>
      </c>
      <c r="P1767" s="16">
        <f t="shared" si="698"/>
        <v>482.77925861471789</v>
      </c>
      <c r="Q1767" s="21">
        <f t="shared" si="699"/>
        <v>-88.779258614717889</v>
      </c>
      <c r="R1767" s="27">
        <f t="shared" si="700"/>
        <v>-17755.851722943578</v>
      </c>
      <c r="S1767" s="9">
        <f>Daten!K1767</f>
        <v>1973</v>
      </c>
      <c r="T1767" s="9">
        <f>Daten!L1767</f>
        <v>74965</v>
      </c>
      <c r="U1767" s="9">
        <f>Daten!M1767</f>
        <v>67996</v>
      </c>
      <c r="V1767" s="9">
        <f>Daten!N1767</f>
        <v>500</v>
      </c>
      <c r="W1767" s="9">
        <f>Daten!O1767</f>
        <v>500</v>
      </c>
      <c r="X1767" s="23">
        <f t="shared" si="701"/>
        <v>144934</v>
      </c>
      <c r="Y1767" s="9">
        <f t="shared" si="702"/>
        <v>448159.1957030262</v>
      </c>
      <c r="Z1767" s="21">
        <f t="shared" si="703"/>
        <v>-303225.1957030262</v>
      </c>
      <c r="AA1767" s="27">
        <f t="shared" si="704"/>
        <v>30322.519570302622</v>
      </c>
      <c r="AB1767" s="32">
        <f t="shared" si="705"/>
        <v>-26.120039187469956</v>
      </c>
      <c r="AC1767" s="31">
        <f t="shared" si="706"/>
        <v>0</v>
      </c>
      <c r="AG1767" s="26">
        <f t="shared" si="707"/>
        <v>0</v>
      </c>
      <c r="AH1767" s="26">
        <f t="shared" si="708"/>
        <v>0</v>
      </c>
      <c r="AI1767" s="26">
        <f t="shared" si="709"/>
        <v>0</v>
      </c>
      <c r="AJ1767" s="26">
        <f t="shared" si="710"/>
        <v>1</v>
      </c>
      <c r="AK1767" s="26">
        <f t="shared" si="711"/>
        <v>0</v>
      </c>
      <c r="AL1767" s="26">
        <f t="shared" ca="1" si="712"/>
        <v>0</v>
      </c>
      <c r="AM1767" s="26">
        <f t="shared" ca="1" si="713"/>
        <v>0</v>
      </c>
      <c r="AN1767" s="26">
        <f ca="1">IF(AM1767=0,0,COUNTIF($AM$19:AM1767,C1767*10+1))</f>
        <v>0</v>
      </c>
      <c r="AO1767" s="21">
        <f t="shared" ca="1" si="714"/>
        <v>0</v>
      </c>
      <c r="AP1767" s="33">
        <f t="shared" ca="1" si="715"/>
        <v>0</v>
      </c>
      <c r="AR1767" s="111">
        <v>0</v>
      </c>
      <c r="AS1767" s="26"/>
    </row>
    <row r="1768" spans="1:45" x14ac:dyDescent="0.2">
      <c r="A1768" s="15">
        <f>Daten!A1768</f>
        <v>70306</v>
      </c>
      <c r="B1768" s="8" t="str">
        <f>Daten!B1768</f>
        <v>Birgitz</v>
      </c>
      <c r="C1768" s="15">
        <f t="shared" si="691"/>
        <v>7</v>
      </c>
      <c r="D1768" s="10">
        <f>Daten!D1768</f>
        <v>0</v>
      </c>
      <c r="E1768" s="9">
        <f>Daten!E1768</f>
        <v>1485</v>
      </c>
      <c r="F1768" s="9">
        <f>Daten!F1768</f>
        <v>1383</v>
      </c>
      <c r="G1768" s="27">
        <f t="shared" si="692"/>
        <v>102</v>
      </c>
      <c r="H1768" s="29">
        <f t="shared" si="693"/>
        <v>7.3752711496746198E-2</v>
      </c>
      <c r="I1768" s="21">
        <f t="shared" si="694"/>
        <v>17.839599270646282</v>
      </c>
      <c r="J1768" s="21">
        <f t="shared" si="695"/>
        <v>84.160400729353711</v>
      </c>
      <c r="K1768" s="27">
        <f t="shared" si="696"/>
        <v>-42080.200364676857</v>
      </c>
      <c r="L1768" s="16">
        <f>Daten!G1768</f>
        <v>240</v>
      </c>
      <c r="M1768" s="16">
        <f>Daten!H1768</f>
        <v>960</v>
      </c>
      <c r="N1768" s="16">
        <f>Daten!I1768</f>
        <v>285</v>
      </c>
      <c r="O1768" s="28">
        <f t="shared" si="697"/>
        <v>0.546875</v>
      </c>
      <c r="P1768" s="16">
        <f t="shared" si="698"/>
        <v>530.89128095089245</v>
      </c>
      <c r="Q1768" s="21">
        <f t="shared" si="699"/>
        <v>-5.8912809508924511</v>
      </c>
      <c r="R1768" s="27">
        <f t="shared" si="700"/>
        <v>-1178.2561901784902</v>
      </c>
      <c r="S1768" s="9">
        <f>Daten!K1768</f>
        <v>3895</v>
      </c>
      <c r="T1768" s="9">
        <f>Daten!L1768</f>
        <v>108453</v>
      </c>
      <c r="U1768" s="9">
        <f>Daten!M1768</f>
        <v>90949</v>
      </c>
      <c r="V1768" s="9">
        <f>Daten!N1768</f>
        <v>500</v>
      </c>
      <c r="W1768" s="9">
        <f>Daten!O1768</f>
        <v>500</v>
      </c>
      <c r="X1768" s="23">
        <f t="shared" si="701"/>
        <v>203297</v>
      </c>
      <c r="Y1768" s="9">
        <f t="shared" si="702"/>
        <v>525269.45984135265</v>
      </c>
      <c r="Z1768" s="21">
        <f t="shared" si="703"/>
        <v>-321972.45984135265</v>
      </c>
      <c r="AA1768" s="27">
        <f t="shared" si="704"/>
        <v>32197.245984135268</v>
      </c>
      <c r="AB1768" s="32">
        <f t="shared" si="705"/>
        <v>-11061.210570720083</v>
      </c>
      <c r="AC1768" s="31">
        <f t="shared" si="706"/>
        <v>0</v>
      </c>
      <c r="AG1768" s="26">
        <f t="shared" si="707"/>
        <v>0</v>
      </c>
      <c r="AH1768" s="26">
        <f t="shared" si="708"/>
        <v>0</v>
      </c>
      <c r="AI1768" s="26">
        <f t="shared" si="709"/>
        <v>0</v>
      </c>
      <c r="AJ1768" s="26">
        <f t="shared" si="710"/>
        <v>1</v>
      </c>
      <c r="AK1768" s="26">
        <f t="shared" si="711"/>
        <v>0</v>
      </c>
      <c r="AL1768" s="26">
        <f t="shared" ca="1" si="712"/>
        <v>0</v>
      </c>
      <c r="AM1768" s="26">
        <f t="shared" ca="1" si="713"/>
        <v>0</v>
      </c>
      <c r="AN1768" s="26">
        <f ca="1">IF(AM1768=0,0,COUNTIF($AM$19:AM1768,C1768*10+1))</f>
        <v>0</v>
      </c>
      <c r="AO1768" s="21">
        <f t="shared" ca="1" si="714"/>
        <v>0</v>
      </c>
      <c r="AP1768" s="33">
        <f t="shared" ca="1" si="715"/>
        <v>0</v>
      </c>
      <c r="AR1768" s="111">
        <v>0</v>
      </c>
      <c r="AS1768" s="26"/>
    </row>
    <row r="1769" spans="1:45" x14ac:dyDescent="0.2">
      <c r="A1769" s="15">
        <f>Daten!A1769</f>
        <v>70307</v>
      </c>
      <c r="B1769" s="8" t="str">
        <f>Daten!B1769</f>
        <v>Ellbögen</v>
      </c>
      <c r="C1769" s="15">
        <f t="shared" si="691"/>
        <v>7</v>
      </c>
      <c r="D1769" s="10">
        <f>Daten!D1769</f>
        <v>0</v>
      </c>
      <c r="E1769" s="9">
        <f>Daten!E1769</f>
        <v>1126</v>
      </c>
      <c r="F1769" s="9">
        <f>Daten!F1769</f>
        <v>1111</v>
      </c>
      <c r="G1769" s="27">
        <f t="shared" si="692"/>
        <v>15</v>
      </c>
      <c r="H1769" s="29">
        <f t="shared" si="693"/>
        <v>1.3501350135013501E-2</v>
      </c>
      <c r="I1769" s="21">
        <f t="shared" si="694"/>
        <v>14.331015755378177</v>
      </c>
      <c r="J1769" s="21">
        <f t="shared" si="695"/>
        <v>0.66898424462182327</v>
      </c>
      <c r="K1769" s="27">
        <f t="shared" si="696"/>
        <v>-334.49212231091161</v>
      </c>
      <c r="L1769" s="16">
        <f>Daten!G1769</f>
        <v>185</v>
      </c>
      <c r="M1769" s="16">
        <f>Daten!H1769</f>
        <v>730</v>
      </c>
      <c r="N1769" s="16">
        <f>Daten!I1769</f>
        <v>211</v>
      </c>
      <c r="O1769" s="28">
        <f t="shared" si="697"/>
        <v>0.54246575342465753</v>
      </c>
      <c r="P1769" s="16">
        <f t="shared" si="698"/>
        <v>403.69857822307449</v>
      </c>
      <c r="Q1769" s="21">
        <f t="shared" si="699"/>
        <v>-7.6985782230744917</v>
      </c>
      <c r="R1769" s="27">
        <f t="shared" si="700"/>
        <v>-1539.7156446148983</v>
      </c>
      <c r="S1769" s="9">
        <f>Daten!K1769</f>
        <v>5315</v>
      </c>
      <c r="T1769" s="9">
        <f>Daten!L1769</f>
        <v>51891</v>
      </c>
      <c r="U1769" s="9">
        <f>Daten!M1769</f>
        <v>64355</v>
      </c>
      <c r="V1769" s="9">
        <f>Daten!N1769</f>
        <v>500</v>
      </c>
      <c r="W1769" s="9">
        <f>Daten!O1769</f>
        <v>500</v>
      </c>
      <c r="X1769" s="23">
        <f t="shared" si="701"/>
        <v>121561</v>
      </c>
      <c r="Y1769" s="9">
        <f t="shared" si="702"/>
        <v>398285.12577869574</v>
      </c>
      <c r="Z1769" s="21">
        <f t="shared" si="703"/>
        <v>-276724.12577869574</v>
      </c>
      <c r="AA1769" s="27">
        <f t="shared" si="704"/>
        <v>27672.412577869574</v>
      </c>
      <c r="AB1769" s="32">
        <f t="shared" si="705"/>
        <v>25798.204810943764</v>
      </c>
      <c r="AC1769" s="31">
        <f t="shared" si="706"/>
        <v>25798.204810943764</v>
      </c>
      <c r="AG1769" s="26">
        <f t="shared" si="707"/>
        <v>-334.49212231091161</v>
      </c>
      <c r="AH1769" s="26">
        <f t="shared" si="708"/>
        <v>27672.412577869574</v>
      </c>
      <c r="AI1769" s="26">
        <f t="shared" si="709"/>
        <v>27337.920455558662</v>
      </c>
      <c r="AJ1769" s="26">
        <f t="shared" si="710"/>
        <v>1</v>
      </c>
      <c r="AK1769" s="26">
        <f t="shared" si="711"/>
        <v>27337.920455558662</v>
      </c>
      <c r="AL1769" s="26">
        <f t="shared" ca="1" si="712"/>
        <v>47804</v>
      </c>
      <c r="AM1769" s="26">
        <f t="shared" ca="1" si="713"/>
        <v>71</v>
      </c>
      <c r="AN1769" s="26">
        <f ca="1">IF(AM1769=0,0,COUNTIF($AM$19:AM1769,C1769*10+1))</f>
        <v>8</v>
      </c>
      <c r="AO1769" s="21">
        <f t="shared" ca="1" si="714"/>
        <v>0</v>
      </c>
      <c r="AP1769" s="33">
        <f t="shared" ca="1" si="715"/>
        <v>47804</v>
      </c>
      <c r="AR1769" s="111">
        <v>21607</v>
      </c>
      <c r="AS1769" s="26"/>
    </row>
    <row r="1770" spans="1:45" x14ac:dyDescent="0.2">
      <c r="A1770" s="15">
        <f>Daten!A1770</f>
        <v>70308</v>
      </c>
      <c r="B1770" s="8" t="str">
        <f>Daten!B1770</f>
        <v>Flaurling</v>
      </c>
      <c r="C1770" s="15">
        <f t="shared" si="691"/>
        <v>7</v>
      </c>
      <c r="D1770" s="10">
        <f>Daten!D1770</f>
        <v>0</v>
      </c>
      <c r="E1770" s="9">
        <f>Daten!E1770</f>
        <v>1311</v>
      </c>
      <c r="F1770" s="9">
        <f>Daten!F1770</f>
        <v>1286</v>
      </c>
      <c r="G1770" s="27">
        <f t="shared" si="692"/>
        <v>25</v>
      </c>
      <c r="H1770" s="29">
        <f t="shared" si="693"/>
        <v>1.9440124416796267E-2</v>
      </c>
      <c r="I1770" s="21">
        <f t="shared" si="694"/>
        <v>16.588376472921993</v>
      </c>
      <c r="J1770" s="21">
        <f t="shared" si="695"/>
        <v>8.4116235270780066</v>
      </c>
      <c r="K1770" s="27">
        <f t="shared" si="696"/>
        <v>-4205.8117635390036</v>
      </c>
      <c r="L1770" s="16">
        <f>Daten!G1770</f>
        <v>217</v>
      </c>
      <c r="M1770" s="16">
        <f>Daten!H1770</f>
        <v>898</v>
      </c>
      <c r="N1770" s="16">
        <f>Daten!I1770</f>
        <v>196</v>
      </c>
      <c r="O1770" s="28">
        <f t="shared" si="697"/>
        <v>0.45991091314031179</v>
      </c>
      <c r="P1770" s="16">
        <f t="shared" si="698"/>
        <v>496.60455238948072</v>
      </c>
      <c r="Q1770" s="21">
        <f t="shared" si="699"/>
        <v>-83.604552389480716</v>
      </c>
      <c r="R1770" s="27">
        <f t="shared" si="700"/>
        <v>-16720.910477896145</v>
      </c>
      <c r="S1770" s="9">
        <f>Daten!K1770</f>
        <v>3055</v>
      </c>
      <c r="T1770" s="9">
        <f>Daten!L1770</f>
        <v>69702</v>
      </c>
      <c r="U1770" s="9">
        <f>Daten!M1770</f>
        <v>122437</v>
      </c>
      <c r="V1770" s="9">
        <f>Daten!N1770</f>
        <v>500</v>
      </c>
      <c r="W1770" s="9">
        <f>Daten!O1770</f>
        <v>500</v>
      </c>
      <c r="X1770" s="23">
        <f t="shared" si="701"/>
        <v>195194</v>
      </c>
      <c r="Y1770" s="9">
        <f t="shared" si="702"/>
        <v>463722.73525388108</v>
      </c>
      <c r="Z1770" s="21">
        <f t="shared" si="703"/>
        <v>-268528.73525388108</v>
      </c>
      <c r="AA1770" s="27">
        <f t="shared" si="704"/>
        <v>26852.87352538811</v>
      </c>
      <c r="AB1770" s="32">
        <f t="shared" si="705"/>
        <v>5926.1512839529605</v>
      </c>
      <c r="AC1770" s="31">
        <f t="shared" si="706"/>
        <v>5926.1512839529605</v>
      </c>
      <c r="AG1770" s="26">
        <f t="shared" si="707"/>
        <v>-4205.8117635390036</v>
      </c>
      <c r="AH1770" s="26">
        <f t="shared" si="708"/>
        <v>26852.87352538811</v>
      </c>
      <c r="AI1770" s="26">
        <f t="shared" si="709"/>
        <v>22647.061761849105</v>
      </c>
      <c r="AJ1770" s="26">
        <f t="shared" si="710"/>
        <v>1</v>
      </c>
      <c r="AK1770" s="26">
        <f t="shared" si="711"/>
        <v>22647.061761849105</v>
      </c>
      <c r="AL1770" s="26">
        <f t="shared" ca="1" si="712"/>
        <v>39601</v>
      </c>
      <c r="AM1770" s="26">
        <f t="shared" ca="1" si="713"/>
        <v>71</v>
      </c>
      <c r="AN1770" s="26">
        <f ca="1">IF(AM1770=0,0,COUNTIF($AM$19:AM1770,C1770*10+1))</f>
        <v>9</v>
      </c>
      <c r="AO1770" s="21">
        <f t="shared" ca="1" si="714"/>
        <v>0</v>
      </c>
      <c r="AP1770" s="33">
        <f t="shared" ca="1" si="715"/>
        <v>39601</v>
      </c>
      <c r="AR1770" s="111">
        <v>17899</v>
      </c>
      <c r="AS1770" s="26"/>
    </row>
    <row r="1771" spans="1:45" x14ac:dyDescent="0.2">
      <c r="A1771" s="15">
        <f>Daten!A1771</f>
        <v>70309</v>
      </c>
      <c r="B1771" s="8" t="str">
        <f>Daten!B1771</f>
        <v>Fritzens</v>
      </c>
      <c r="C1771" s="15">
        <f t="shared" si="691"/>
        <v>7</v>
      </c>
      <c r="D1771" s="10">
        <f>Daten!D1771</f>
        <v>0</v>
      </c>
      <c r="E1771" s="9">
        <f>Daten!E1771</f>
        <v>2169</v>
      </c>
      <c r="F1771" s="9">
        <f>Daten!F1771</f>
        <v>2070</v>
      </c>
      <c r="G1771" s="27">
        <f t="shared" si="692"/>
        <v>99</v>
      </c>
      <c r="H1771" s="29">
        <f t="shared" si="693"/>
        <v>4.7826086956521741E-2</v>
      </c>
      <c r="I1771" s="21">
        <f t="shared" si="694"/>
        <v>26.701352487518292</v>
      </c>
      <c r="J1771" s="21">
        <f t="shared" si="695"/>
        <v>72.298647512481708</v>
      </c>
      <c r="K1771" s="27">
        <f t="shared" si="696"/>
        <v>-36149.323756240854</v>
      </c>
      <c r="L1771" s="16">
        <f>Daten!G1771</f>
        <v>347</v>
      </c>
      <c r="M1771" s="16">
        <f>Daten!H1771</f>
        <v>1476</v>
      </c>
      <c r="N1771" s="16">
        <f>Daten!I1771</f>
        <v>346</v>
      </c>
      <c r="O1771" s="28">
        <f t="shared" si="697"/>
        <v>0.46951219512195119</v>
      </c>
      <c r="P1771" s="16">
        <f t="shared" si="698"/>
        <v>816.24534446199721</v>
      </c>
      <c r="Q1771" s="21">
        <f t="shared" si="699"/>
        <v>-123.24534446199721</v>
      </c>
      <c r="R1771" s="27">
        <f t="shared" si="700"/>
        <v>-24649.068892399442</v>
      </c>
      <c r="S1771" s="9">
        <f>Daten!K1771</f>
        <v>3649</v>
      </c>
      <c r="T1771" s="9">
        <f>Daten!L1771</f>
        <v>159111</v>
      </c>
      <c r="U1771" s="9">
        <f>Daten!M1771</f>
        <v>510846</v>
      </c>
      <c r="V1771" s="9">
        <f>Daten!N1771</f>
        <v>500</v>
      </c>
      <c r="W1771" s="9">
        <f>Daten!O1771</f>
        <v>500</v>
      </c>
      <c r="X1771" s="23">
        <f t="shared" si="701"/>
        <v>673606</v>
      </c>
      <c r="Y1771" s="9">
        <f t="shared" si="702"/>
        <v>767211.75649555156</v>
      </c>
      <c r="Z1771" s="21">
        <f t="shared" si="703"/>
        <v>-93605.756495551555</v>
      </c>
      <c r="AA1771" s="27">
        <f t="shared" si="704"/>
        <v>9360.5756495551559</v>
      </c>
      <c r="AB1771" s="32">
        <f t="shared" si="705"/>
        <v>-51437.816999085138</v>
      </c>
      <c r="AC1771" s="31">
        <f t="shared" si="706"/>
        <v>0</v>
      </c>
      <c r="AG1771" s="26">
        <f t="shared" si="707"/>
        <v>0</v>
      </c>
      <c r="AH1771" s="26">
        <f t="shared" si="708"/>
        <v>0</v>
      </c>
      <c r="AI1771" s="26">
        <f t="shared" si="709"/>
        <v>0</v>
      </c>
      <c r="AJ1771" s="26">
        <f t="shared" si="710"/>
        <v>1</v>
      </c>
      <c r="AK1771" s="26">
        <f t="shared" si="711"/>
        <v>0</v>
      </c>
      <c r="AL1771" s="26">
        <f t="shared" ca="1" si="712"/>
        <v>0</v>
      </c>
      <c r="AM1771" s="26">
        <f t="shared" ca="1" si="713"/>
        <v>0</v>
      </c>
      <c r="AN1771" s="26">
        <f ca="1">IF(AM1771=0,0,COUNTIF($AM$19:AM1771,C1771*10+1))</f>
        <v>0</v>
      </c>
      <c r="AO1771" s="21">
        <f t="shared" ca="1" si="714"/>
        <v>0</v>
      </c>
      <c r="AP1771" s="33">
        <f t="shared" ca="1" si="715"/>
        <v>0</v>
      </c>
      <c r="AR1771" s="111">
        <v>0</v>
      </c>
      <c r="AS1771" s="26"/>
    </row>
    <row r="1772" spans="1:45" x14ac:dyDescent="0.2">
      <c r="A1772" s="15">
        <f>Daten!A1772</f>
        <v>70310</v>
      </c>
      <c r="B1772" s="8" t="str">
        <f>Daten!B1772</f>
        <v>Fulpmes</v>
      </c>
      <c r="C1772" s="15">
        <f t="shared" si="691"/>
        <v>7</v>
      </c>
      <c r="D1772" s="10">
        <f>Daten!D1772</f>
        <v>0</v>
      </c>
      <c r="E1772" s="9">
        <f>Daten!E1772</f>
        <v>4455</v>
      </c>
      <c r="F1772" s="9">
        <f>Daten!F1772</f>
        <v>4283</v>
      </c>
      <c r="G1772" s="27">
        <f t="shared" si="692"/>
        <v>172</v>
      </c>
      <c r="H1772" s="29">
        <f t="shared" si="693"/>
        <v>4.0158767219238854E-2</v>
      </c>
      <c r="I1772" s="21">
        <f t="shared" si="694"/>
        <v>55.247291161372395</v>
      </c>
      <c r="J1772" s="21">
        <f t="shared" si="695"/>
        <v>116.7527088386276</v>
      </c>
      <c r="K1772" s="27">
        <f t="shared" si="696"/>
        <v>-58376.3544193138</v>
      </c>
      <c r="L1772" s="16">
        <f>Daten!G1772</f>
        <v>724</v>
      </c>
      <c r="M1772" s="16">
        <f>Daten!H1772</f>
        <v>2993</v>
      </c>
      <c r="N1772" s="16">
        <f>Daten!I1772</f>
        <v>738</v>
      </c>
      <c r="O1772" s="28">
        <f t="shared" si="697"/>
        <v>0.4884731039091213</v>
      </c>
      <c r="P1772" s="16">
        <f t="shared" si="698"/>
        <v>1655.1641707146055</v>
      </c>
      <c r="Q1772" s="21">
        <f t="shared" si="699"/>
        <v>-193.16417071460546</v>
      </c>
      <c r="R1772" s="27">
        <f t="shared" si="700"/>
        <v>-38632.834142921092</v>
      </c>
      <c r="S1772" s="9">
        <f>Daten!K1772</f>
        <v>4578</v>
      </c>
      <c r="T1772" s="9">
        <f>Daten!L1772</f>
        <v>351600</v>
      </c>
      <c r="U1772" s="9">
        <f>Daten!M1772</f>
        <v>1547704</v>
      </c>
      <c r="V1772" s="9">
        <f>Daten!N1772</f>
        <v>500</v>
      </c>
      <c r="W1772" s="9">
        <f>Daten!O1772</f>
        <v>500</v>
      </c>
      <c r="X1772" s="23">
        <f t="shared" si="701"/>
        <v>1903882</v>
      </c>
      <c r="Y1772" s="9">
        <f t="shared" si="702"/>
        <v>1575808.3795240582</v>
      </c>
      <c r="Z1772" s="21">
        <f t="shared" si="703"/>
        <v>328073.6204759418</v>
      </c>
      <c r="AA1772" s="27">
        <f t="shared" si="704"/>
        <v>-32807.362047594179</v>
      </c>
      <c r="AB1772" s="32">
        <f t="shared" si="705"/>
        <v>-129816.55060982908</v>
      </c>
      <c r="AC1772" s="31">
        <f t="shared" si="706"/>
        <v>0</v>
      </c>
      <c r="AG1772" s="26">
        <f t="shared" si="707"/>
        <v>0</v>
      </c>
      <c r="AH1772" s="26">
        <f t="shared" si="708"/>
        <v>0</v>
      </c>
      <c r="AI1772" s="26">
        <f t="shared" si="709"/>
        <v>0</v>
      </c>
      <c r="AJ1772" s="26">
        <f t="shared" si="710"/>
        <v>1</v>
      </c>
      <c r="AK1772" s="26">
        <f t="shared" si="711"/>
        <v>0</v>
      </c>
      <c r="AL1772" s="26">
        <f t="shared" ca="1" si="712"/>
        <v>0</v>
      </c>
      <c r="AM1772" s="26">
        <f t="shared" ca="1" si="713"/>
        <v>0</v>
      </c>
      <c r="AN1772" s="26">
        <f ca="1">IF(AM1772=0,0,COUNTIF($AM$19:AM1772,C1772*10+1))</f>
        <v>0</v>
      </c>
      <c r="AO1772" s="21">
        <f t="shared" ca="1" si="714"/>
        <v>0</v>
      </c>
      <c r="AP1772" s="33">
        <f t="shared" ca="1" si="715"/>
        <v>0</v>
      </c>
      <c r="AR1772" s="111">
        <v>0</v>
      </c>
      <c r="AS1772" s="26"/>
    </row>
    <row r="1773" spans="1:45" x14ac:dyDescent="0.2">
      <c r="A1773" s="15">
        <f>Daten!A1773</f>
        <v>70311</v>
      </c>
      <c r="B1773" s="8" t="str">
        <f>Daten!B1773</f>
        <v>Gnadenwald</v>
      </c>
      <c r="C1773" s="15">
        <f t="shared" si="691"/>
        <v>7</v>
      </c>
      <c r="D1773" s="10">
        <f>Daten!D1773</f>
        <v>0</v>
      </c>
      <c r="E1773" s="9">
        <f>Daten!E1773</f>
        <v>816</v>
      </c>
      <c r="F1773" s="9">
        <f>Daten!F1773</f>
        <v>787</v>
      </c>
      <c r="G1773" s="27">
        <f t="shared" si="692"/>
        <v>29</v>
      </c>
      <c r="H1773" s="29">
        <f t="shared" si="693"/>
        <v>3.6848792884371026E-2</v>
      </c>
      <c r="I1773" s="21">
        <f t="shared" si="694"/>
        <v>10.151673626897052</v>
      </c>
      <c r="J1773" s="21">
        <f t="shared" si="695"/>
        <v>18.84832637310295</v>
      </c>
      <c r="K1773" s="27">
        <f t="shared" si="696"/>
        <v>-9424.1631865514755</v>
      </c>
      <c r="L1773" s="16">
        <f>Daten!G1773</f>
        <v>142</v>
      </c>
      <c r="M1773" s="16">
        <f>Daten!H1773</f>
        <v>531</v>
      </c>
      <c r="N1773" s="16">
        <f>Daten!I1773</f>
        <v>143</v>
      </c>
      <c r="O1773" s="28">
        <f t="shared" si="697"/>
        <v>0.53672316384180796</v>
      </c>
      <c r="P1773" s="16">
        <f t="shared" si="698"/>
        <v>293.64923977596243</v>
      </c>
      <c r="Q1773" s="21">
        <f t="shared" si="699"/>
        <v>-8.6492397759624282</v>
      </c>
      <c r="R1773" s="27">
        <f t="shared" si="700"/>
        <v>-1729.8479551924856</v>
      </c>
      <c r="S1773" s="9">
        <f>Daten!K1773</f>
        <v>5144</v>
      </c>
      <c r="T1773" s="9">
        <f>Daten!L1773</f>
        <v>75568</v>
      </c>
      <c r="U1773" s="9">
        <f>Daten!M1773</f>
        <v>99998</v>
      </c>
      <c r="V1773" s="9">
        <f>Daten!N1773</f>
        <v>500</v>
      </c>
      <c r="W1773" s="9">
        <f>Daten!O1773</f>
        <v>500</v>
      </c>
      <c r="X1773" s="23">
        <f t="shared" si="701"/>
        <v>180710</v>
      </c>
      <c r="Y1773" s="9">
        <f t="shared" si="702"/>
        <v>288632.91530676349</v>
      </c>
      <c r="Z1773" s="21">
        <f t="shared" si="703"/>
        <v>-107922.91530676349</v>
      </c>
      <c r="AA1773" s="27">
        <f t="shared" si="704"/>
        <v>10792.29153067635</v>
      </c>
      <c r="AB1773" s="32">
        <f t="shared" si="705"/>
        <v>-361.71961106761228</v>
      </c>
      <c r="AC1773" s="31">
        <f t="shared" si="706"/>
        <v>0</v>
      </c>
      <c r="AG1773" s="26">
        <f t="shared" si="707"/>
        <v>0</v>
      </c>
      <c r="AH1773" s="26">
        <f t="shared" si="708"/>
        <v>0</v>
      </c>
      <c r="AI1773" s="26">
        <f t="shared" si="709"/>
        <v>0</v>
      </c>
      <c r="AJ1773" s="26">
        <f t="shared" si="710"/>
        <v>1</v>
      </c>
      <c r="AK1773" s="26">
        <f t="shared" si="711"/>
        <v>0</v>
      </c>
      <c r="AL1773" s="26">
        <f t="shared" ca="1" si="712"/>
        <v>0</v>
      </c>
      <c r="AM1773" s="26">
        <f t="shared" ca="1" si="713"/>
        <v>0</v>
      </c>
      <c r="AN1773" s="26">
        <f ca="1">IF(AM1773=0,0,COUNTIF($AM$19:AM1773,C1773*10+1))</f>
        <v>0</v>
      </c>
      <c r="AO1773" s="21">
        <f t="shared" ca="1" si="714"/>
        <v>0</v>
      </c>
      <c r="AP1773" s="33">
        <f t="shared" ca="1" si="715"/>
        <v>0</v>
      </c>
      <c r="AR1773" s="111">
        <v>0</v>
      </c>
      <c r="AS1773" s="26"/>
    </row>
    <row r="1774" spans="1:45" x14ac:dyDescent="0.2">
      <c r="A1774" s="15">
        <f>Daten!A1774</f>
        <v>70312</v>
      </c>
      <c r="B1774" s="8" t="str">
        <f>Daten!B1774</f>
        <v>Götzens</v>
      </c>
      <c r="C1774" s="15">
        <f t="shared" si="691"/>
        <v>7</v>
      </c>
      <c r="D1774" s="10">
        <f>Daten!D1774</f>
        <v>0</v>
      </c>
      <c r="E1774" s="9">
        <f>Daten!E1774</f>
        <v>4076</v>
      </c>
      <c r="F1774" s="9">
        <f>Daten!F1774</f>
        <v>3965</v>
      </c>
      <c r="G1774" s="27">
        <f t="shared" si="692"/>
        <v>111</v>
      </c>
      <c r="H1774" s="29">
        <f t="shared" si="693"/>
        <v>2.7994955863808322E-2</v>
      </c>
      <c r="I1774" s="21">
        <f t="shared" si="694"/>
        <v>51.145344257492773</v>
      </c>
      <c r="J1774" s="21">
        <f t="shared" si="695"/>
        <v>59.854655742507227</v>
      </c>
      <c r="K1774" s="27">
        <f t="shared" si="696"/>
        <v>-29927.327871253612</v>
      </c>
      <c r="L1774" s="16">
        <f>Daten!G1774</f>
        <v>580</v>
      </c>
      <c r="M1774" s="16">
        <f>Daten!H1774</f>
        <v>2788</v>
      </c>
      <c r="N1774" s="16">
        <f>Daten!I1774</f>
        <v>708</v>
      </c>
      <c r="O1774" s="28">
        <f t="shared" si="697"/>
        <v>0.46197991391678622</v>
      </c>
      <c r="P1774" s="16">
        <f t="shared" si="698"/>
        <v>1541.7967617615502</v>
      </c>
      <c r="Q1774" s="21">
        <f t="shared" si="699"/>
        <v>-253.79676176155021</v>
      </c>
      <c r="R1774" s="27">
        <f t="shared" si="700"/>
        <v>-50759.352352310045</v>
      </c>
      <c r="S1774" s="9">
        <f>Daten!K1774</f>
        <v>3728</v>
      </c>
      <c r="T1774" s="9">
        <f>Daten!L1774</f>
        <v>299221</v>
      </c>
      <c r="U1774" s="9">
        <f>Daten!M1774</f>
        <v>631750</v>
      </c>
      <c r="V1774" s="9">
        <f>Daten!N1774</f>
        <v>500</v>
      </c>
      <c r="W1774" s="9">
        <f>Daten!O1774</f>
        <v>500</v>
      </c>
      <c r="X1774" s="23">
        <f t="shared" si="701"/>
        <v>934699</v>
      </c>
      <c r="Y1774" s="9">
        <f t="shared" si="702"/>
        <v>1441749.7093019215</v>
      </c>
      <c r="Z1774" s="21">
        <f t="shared" si="703"/>
        <v>-507050.70930192154</v>
      </c>
      <c r="AA1774" s="27">
        <f t="shared" si="704"/>
        <v>50705.07093019216</v>
      </c>
      <c r="AB1774" s="32">
        <f t="shared" si="705"/>
        <v>-29981.609293371497</v>
      </c>
      <c r="AC1774" s="31">
        <f t="shared" si="706"/>
        <v>0</v>
      </c>
      <c r="AG1774" s="26">
        <f t="shared" si="707"/>
        <v>0</v>
      </c>
      <c r="AH1774" s="26">
        <f t="shared" si="708"/>
        <v>0</v>
      </c>
      <c r="AI1774" s="26">
        <f t="shared" si="709"/>
        <v>0</v>
      </c>
      <c r="AJ1774" s="26">
        <f t="shared" si="710"/>
        <v>1</v>
      </c>
      <c r="AK1774" s="26">
        <f t="shared" si="711"/>
        <v>0</v>
      </c>
      <c r="AL1774" s="26">
        <f t="shared" ca="1" si="712"/>
        <v>0</v>
      </c>
      <c r="AM1774" s="26">
        <f t="shared" ca="1" si="713"/>
        <v>0</v>
      </c>
      <c r="AN1774" s="26">
        <f ca="1">IF(AM1774=0,0,COUNTIF($AM$19:AM1774,C1774*10+1))</f>
        <v>0</v>
      </c>
      <c r="AO1774" s="21">
        <f t="shared" ca="1" si="714"/>
        <v>0</v>
      </c>
      <c r="AP1774" s="33">
        <f t="shared" ca="1" si="715"/>
        <v>0</v>
      </c>
      <c r="AR1774" s="111">
        <v>0</v>
      </c>
      <c r="AS1774" s="26"/>
    </row>
    <row r="1775" spans="1:45" x14ac:dyDescent="0.2">
      <c r="A1775" s="15">
        <f>Daten!A1775</f>
        <v>70313</v>
      </c>
      <c r="B1775" s="8" t="str">
        <f>Daten!B1775</f>
        <v>Gries am Brenner</v>
      </c>
      <c r="C1775" s="15">
        <f t="shared" si="691"/>
        <v>7</v>
      </c>
      <c r="D1775" s="10">
        <f>Daten!D1775</f>
        <v>0</v>
      </c>
      <c r="E1775" s="9">
        <f>Daten!E1775</f>
        <v>1323</v>
      </c>
      <c r="F1775" s="9">
        <f>Daten!F1775</f>
        <v>1327</v>
      </c>
      <c r="G1775" s="27">
        <f t="shared" si="692"/>
        <v>-4</v>
      </c>
      <c r="H1775" s="29">
        <f t="shared" si="693"/>
        <v>-3.0143180105501131E-3</v>
      </c>
      <c r="I1775" s="21">
        <f t="shared" si="694"/>
        <v>17.117243841032259</v>
      </c>
      <c r="J1775" s="21">
        <f t="shared" si="695"/>
        <v>-21.117243841032259</v>
      </c>
      <c r="K1775" s="27">
        <f t="shared" si="696"/>
        <v>10558.621920516129</v>
      </c>
      <c r="L1775" s="16">
        <f>Daten!G1775</f>
        <v>198</v>
      </c>
      <c r="M1775" s="16">
        <f>Daten!H1775</f>
        <v>886</v>
      </c>
      <c r="N1775" s="16">
        <f>Daten!I1775</f>
        <v>239</v>
      </c>
      <c r="O1775" s="28">
        <f t="shared" si="697"/>
        <v>0.49322799097065462</v>
      </c>
      <c r="P1775" s="16">
        <f t="shared" si="698"/>
        <v>489.96841137759452</v>
      </c>
      <c r="Q1775" s="21">
        <f t="shared" si="699"/>
        <v>-52.968411377594521</v>
      </c>
      <c r="R1775" s="27">
        <f t="shared" si="700"/>
        <v>-10593.682275518904</v>
      </c>
      <c r="S1775" s="9">
        <f>Daten!K1775</f>
        <v>8951</v>
      </c>
      <c r="T1775" s="9">
        <f>Daten!L1775</f>
        <v>82195</v>
      </c>
      <c r="U1775" s="9">
        <f>Daten!M1775</f>
        <v>284939</v>
      </c>
      <c r="V1775" s="9">
        <f>Daten!N1775</f>
        <v>500</v>
      </c>
      <c r="W1775" s="9">
        <f>Daten!O1775</f>
        <v>500</v>
      </c>
      <c r="X1775" s="23">
        <f t="shared" si="701"/>
        <v>376085</v>
      </c>
      <c r="Y1775" s="9">
        <f t="shared" si="702"/>
        <v>467967.33694956877</v>
      </c>
      <c r="Z1775" s="21">
        <f t="shared" si="703"/>
        <v>-91882.336949568766</v>
      </c>
      <c r="AA1775" s="27">
        <f t="shared" si="704"/>
        <v>9188.2336949568762</v>
      </c>
      <c r="AB1775" s="32">
        <f t="shared" si="705"/>
        <v>9153.1733399541008</v>
      </c>
      <c r="AC1775" s="31">
        <f t="shared" si="706"/>
        <v>9153.1733399541008</v>
      </c>
      <c r="AG1775" s="26">
        <f t="shared" si="707"/>
        <v>10558.621920516129</v>
      </c>
      <c r="AH1775" s="26">
        <f t="shared" si="708"/>
        <v>9188.2336949568762</v>
      </c>
      <c r="AI1775" s="26">
        <f t="shared" si="709"/>
        <v>19746.855615473003</v>
      </c>
      <c r="AJ1775" s="26">
        <f t="shared" si="710"/>
        <v>1</v>
      </c>
      <c r="AK1775" s="26">
        <f t="shared" si="711"/>
        <v>19746.855615473003</v>
      </c>
      <c r="AL1775" s="26">
        <f t="shared" ca="1" si="712"/>
        <v>34530</v>
      </c>
      <c r="AM1775" s="26">
        <f t="shared" ca="1" si="713"/>
        <v>71</v>
      </c>
      <c r="AN1775" s="26">
        <f ca="1">IF(AM1775=0,0,COUNTIF($AM$19:AM1775,C1775*10+1))</f>
        <v>10</v>
      </c>
      <c r="AO1775" s="21">
        <f t="shared" ca="1" si="714"/>
        <v>0</v>
      </c>
      <c r="AP1775" s="33">
        <f t="shared" ca="1" si="715"/>
        <v>34530</v>
      </c>
      <c r="AR1775" s="111">
        <v>15608</v>
      </c>
      <c r="AS1775" s="26"/>
    </row>
    <row r="1776" spans="1:45" x14ac:dyDescent="0.2">
      <c r="A1776" s="15">
        <f>Daten!A1776</f>
        <v>70314</v>
      </c>
      <c r="B1776" s="8" t="str">
        <f>Daten!B1776</f>
        <v>Gries im Sellrain</v>
      </c>
      <c r="C1776" s="15">
        <f t="shared" si="691"/>
        <v>7</v>
      </c>
      <c r="D1776" s="10">
        <f>Daten!D1776</f>
        <v>0</v>
      </c>
      <c r="E1776" s="9">
        <f>Daten!E1776</f>
        <v>619</v>
      </c>
      <c r="F1776" s="9">
        <f>Daten!F1776</f>
        <v>598</v>
      </c>
      <c r="G1776" s="27">
        <f t="shared" si="692"/>
        <v>21</v>
      </c>
      <c r="H1776" s="29">
        <f t="shared" si="693"/>
        <v>3.5117056856187288E-2</v>
      </c>
      <c r="I1776" s="21">
        <f t="shared" si="694"/>
        <v>7.713724051949729</v>
      </c>
      <c r="J1776" s="21">
        <f t="shared" si="695"/>
        <v>13.286275948050271</v>
      </c>
      <c r="K1776" s="27">
        <f t="shared" si="696"/>
        <v>-6643.1379740251359</v>
      </c>
      <c r="L1776" s="16">
        <f>Daten!G1776</f>
        <v>105</v>
      </c>
      <c r="M1776" s="16">
        <f>Daten!H1776</f>
        <v>405</v>
      </c>
      <c r="N1776" s="16">
        <f>Daten!I1776</f>
        <v>109</v>
      </c>
      <c r="O1776" s="28">
        <f t="shared" si="697"/>
        <v>0.52839506172839501</v>
      </c>
      <c r="P1776" s="16">
        <f t="shared" si="698"/>
        <v>223.96975915115777</v>
      </c>
      <c r="Q1776" s="21">
        <f t="shared" si="699"/>
        <v>-9.9697591511577741</v>
      </c>
      <c r="R1776" s="27">
        <f t="shared" si="700"/>
        <v>-1993.9518302315548</v>
      </c>
      <c r="S1776" s="9">
        <f>Daten!K1776</f>
        <v>3315</v>
      </c>
      <c r="T1776" s="9">
        <f>Daten!L1776</f>
        <v>38569</v>
      </c>
      <c r="U1776" s="9">
        <f>Daten!M1776</f>
        <v>47595</v>
      </c>
      <c r="V1776" s="9">
        <f>Daten!N1776</f>
        <v>500</v>
      </c>
      <c r="W1776" s="9">
        <f>Daten!O1776</f>
        <v>500</v>
      </c>
      <c r="X1776" s="23">
        <f t="shared" si="701"/>
        <v>89479</v>
      </c>
      <c r="Y1776" s="9">
        <f t="shared" si="702"/>
        <v>218950.70413589044</v>
      </c>
      <c r="Z1776" s="21">
        <f t="shared" si="703"/>
        <v>-129471.70413589044</v>
      </c>
      <c r="AA1776" s="27">
        <f t="shared" si="704"/>
        <v>12947.170413589045</v>
      </c>
      <c r="AB1776" s="32">
        <f t="shared" si="705"/>
        <v>4310.0806093323536</v>
      </c>
      <c r="AC1776" s="31">
        <f t="shared" si="706"/>
        <v>4310.0806093323536</v>
      </c>
      <c r="AG1776" s="26">
        <f t="shared" si="707"/>
        <v>-6643.1379740251359</v>
      </c>
      <c r="AH1776" s="26">
        <f t="shared" si="708"/>
        <v>12947.170413589045</v>
      </c>
      <c r="AI1776" s="26">
        <f t="shared" si="709"/>
        <v>6304.0324395639091</v>
      </c>
      <c r="AJ1776" s="26">
        <f t="shared" si="710"/>
        <v>1</v>
      </c>
      <c r="AK1776" s="26">
        <f t="shared" si="711"/>
        <v>6304.0324395639091</v>
      </c>
      <c r="AL1776" s="26">
        <f t="shared" ca="1" si="712"/>
        <v>11023</v>
      </c>
      <c r="AM1776" s="26">
        <f t="shared" ca="1" si="713"/>
        <v>71</v>
      </c>
      <c r="AN1776" s="26">
        <f ca="1">IF(AM1776=0,0,COUNTIF($AM$19:AM1776,C1776*10+1))</f>
        <v>11</v>
      </c>
      <c r="AO1776" s="21">
        <f t="shared" ca="1" si="714"/>
        <v>0</v>
      </c>
      <c r="AP1776" s="33">
        <f t="shared" ca="1" si="715"/>
        <v>11023</v>
      </c>
      <c r="AR1776" s="111">
        <v>4982</v>
      </c>
      <c r="AS1776" s="26"/>
    </row>
    <row r="1777" spans="1:45" x14ac:dyDescent="0.2">
      <c r="A1777" s="15">
        <f>Daten!A1777</f>
        <v>70315</v>
      </c>
      <c r="B1777" s="8" t="str">
        <f>Daten!B1777</f>
        <v>Grinzens</v>
      </c>
      <c r="C1777" s="15">
        <f t="shared" si="691"/>
        <v>7</v>
      </c>
      <c r="D1777" s="10">
        <f>Daten!D1777</f>
        <v>0</v>
      </c>
      <c r="E1777" s="9">
        <f>Daten!E1777</f>
        <v>1406</v>
      </c>
      <c r="F1777" s="9">
        <f>Daten!F1777</f>
        <v>1408</v>
      </c>
      <c r="G1777" s="27">
        <f t="shared" si="692"/>
        <v>-2</v>
      </c>
      <c r="H1777" s="29">
        <f t="shared" si="693"/>
        <v>-1.4204545454545455E-3</v>
      </c>
      <c r="I1777" s="21">
        <f t="shared" si="694"/>
        <v>18.16207937315254</v>
      </c>
      <c r="J1777" s="21">
        <f t="shared" si="695"/>
        <v>-20.16207937315254</v>
      </c>
      <c r="K1777" s="27">
        <f t="shared" si="696"/>
        <v>10081.03968657627</v>
      </c>
      <c r="L1777" s="16">
        <f>Daten!G1777</f>
        <v>213</v>
      </c>
      <c r="M1777" s="16">
        <f>Daten!H1777</f>
        <v>962</v>
      </c>
      <c r="N1777" s="16">
        <f>Daten!I1777</f>
        <v>231</v>
      </c>
      <c r="O1777" s="28">
        <f t="shared" si="697"/>
        <v>0.46153846153846156</v>
      </c>
      <c r="P1777" s="16">
        <f t="shared" si="698"/>
        <v>531.99730445287355</v>
      </c>
      <c r="Q1777" s="21">
        <f t="shared" si="699"/>
        <v>-87.99730445287355</v>
      </c>
      <c r="R1777" s="27">
        <f t="shared" si="700"/>
        <v>-17599.460890574708</v>
      </c>
      <c r="S1777" s="9">
        <f>Daten!K1777</f>
        <v>8517</v>
      </c>
      <c r="T1777" s="9">
        <f>Daten!L1777</f>
        <v>73279</v>
      </c>
      <c r="U1777" s="9">
        <f>Daten!M1777</f>
        <v>55478</v>
      </c>
      <c r="V1777" s="9">
        <f>Daten!N1777</f>
        <v>500</v>
      </c>
      <c r="W1777" s="9">
        <f>Daten!O1777</f>
        <v>500</v>
      </c>
      <c r="X1777" s="23">
        <f t="shared" si="701"/>
        <v>137274</v>
      </c>
      <c r="Y1777" s="9">
        <f t="shared" si="702"/>
        <v>497325.8320114087</v>
      </c>
      <c r="Z1777" s="21">
        <f t="shared" si="703"/>
        <v>-360051.8320114087</v>
      </c>
      <c r="AA1777" s="27">
        <f t="shared" si="704"/>
        <v>36005.18320114087</v>
      </c>
      <c r="AB1777" s="32">
        <f t="shared" si="705"/>
        <v>28486.761997142432</v>
      </c>
      <c r="AC1777" s="31">
        <f t="shared" si="706"/>
        <v>28486.761997142432</v>
      </c>
      <c r="AG1777" s="26">
        <f t="shared" si="707"/>
        <v>10081.03968657627</v>
      </c>
      <c r="AH1777" s="26">
        <f t="shared" si="708"/>
        <v>36005.18320114087</v>
      </c>
      <c r="AI1777" s="26">
        <f t="shared" si="709"/>
        <v>46086.222887717144</v>
      </c>
      <c r="AJ1777" s="26">
        <f t="shared" si="710"/>
        <v>1</v>
      </c>
      <c r="AK1777" s="26">
        <f t="shared" si="711"/>
        <v>46086.222887717144</v>
      </c>
      <c r="AL1777" s="26">
        <f t="shared" ca="1" si="712"/>
        <v>80588</v>
      </c>
      <c r="AM1777" s="26">
        <f t="shared" ca="1" si="713"/>
        <v>71</v>
      </c>
      <c r="AN1777" s="26">
        <f ca="1">IF(AM1777=0,0,COUNTIF($AM$19:AM1777,C1777*10+1))</f>
        <v>12</v>
      </c>
      <c r="AO1777" s="21">
        <f t="shared" ca="1" si="714"/>
        <v>0</v>
      </c>
      <c r="AP1777" s="33">
        <f t="shared" ca="1" si="715"/>
        <v>80588</v>
      </c>
      <c r="AR1777" s="111">
        <v>36426</v>
      </c>
      <c r="AS1777" s="26"/>
    </row>
    <row r="1778" spans="1:45" x14ac:dyDescent="0.2">
      <c r="A1778" s="15">
        <f>Daten!A1778</f>
        <v>70317</v>
      </c>
      <c r="B1778" s="8" t="str">
        <f>Daten!B1778</f>
        <v>Gschnitz</v>
      </c>
      <c r="C1778" s="15">
        <f t="shared" si="691"/>
        <v>7</v>
      </c>
      <c r="D1778" s="10">
        <f>Daten!D1778</f>
        <v>0</v>
      </c>
      <c r="E1778" s="9">
        <f>Daten!E1778</f>
        <v>441</v>
      </c>
      <c r="F1778" s="9">
        <f>Daten!F1778</f>
        <v>425</v>
      </c>
      <c r="G1778" s="27">
        <f t="shared" si="692"/>
        <v>16</v>
      </c>
      <c r="H1778" s="29">
        <f t="shared" si="693"/>
        <v>3.7647058823529408E-2</v>
      </c>
      <c r="I1778" s="21">
        <f t="shared" si="694"/>
        <v>5.4821617426064133</v>
      </c>
      <c r="J1778" s="21">
        <f t="shared" si="695"/>
        <v>10.517838257393587</v>
      </c>
      <c r="K1778" s="27">
        <f t="shared" si="696"/>
        <v>-5258.9191286967935</v>
      </c>
      <c r="L1778" s="16">
        <f>Daten!G1778</f>
        <v>74</v>
      </c>
      <c r="M1778" s="16">
        <f>Daten!H1778</f>
        <v>276</v>
      </c>
      <c r="N1778" s="16">
        <f>Daten!I1778</f>
        <v>91</v>
      </c>
      <c r="O1778" s="28">
        <f t="shared" si="697"/>
        <v>0.59782608695652173</v>
      </c>
      <c r="P1778" s="16">
        <f t="shared" si="698"/>
        <v>152.63124327338159</v>
      </c>
      <c r="Q1778" s="21">
        <f t="shared" si="699"/>
        <v>12.368756726618415</v>
      </c>
      <c r="R1778" s="27">
        <f t="shared" si="700"/>
        <v>2473.7513453236829</v>
      </c>
      <c r="S1778" s="9">
        <f>Daten!K1778</f>
        <v>1983</v>
      </c>
      <c r="T1778" s="9">
        <f>Daten!L1778</f>
        <v>28322</v>
      </c>
      <c r="U1778" s="9">
        <f>Daten!M1778</f>
        <v>43071</v>
      </c>
      <c r="V1778" s="9">
        <f>Daten!N1778</f>
        <v>500</v>
      </c>
      <c r="W1778" s="9">
        <f>Daten!O1778</f>
        <v>500</v>
      </c>
      <c r="X1778" s="23">
        <f t="shared" si="701"/>
        <v>73376</v>
      </c>
      <c r="Y1778" s="9">
        <f t="shared" si="702"/>
        <v>155989.11231652292</v>
      </c>
      <c r="Z1778" s="21">
        <f t="shared" si="703"/>
        <v>-82613.112316522922</v>
      </c>
      <c r="AA1778" s="27">
        <f t="shared" si="704"/>
        <v>8261.3112316522929</v>
      </c>
      <c r="AB1778" s="32">
        <f t="shared" si="705"/>
        <v>5476.1434482791828</v>
      </c>
      <c r="AC1778" s="31">
        <f t="shared" si="706"/>
        <v>5476.1434482791828</v>
      </c>
      <c r="AG1778" s="26">
        <f t="shared" si="707"/>
        <v>-5258.9191286967935</v>
      </c>
      <c r="AH1778" s="26">
        <f t="shared" si="708"/>
        <v>8261.3112316522929</v>
      </c>
      <c r="AI1778" s="26">
        <f t="shared" si="709"/>
        <v>3002.3921029554995</v>
      </c>
      <c r="AJ1778" s="26">
        <f t="shared" si="710"/>
        <v>1</v>
      </c>
      <c r="AK1778" s="26">
        <f t="shared" si="711"/>
        <v>3002.3921029554995</v>
      </c>
      <c r="AL1778" s="26">
        <f t="shared" ca="1" si="712"/>
        <v>5250</v>
      </c>
      <c r="AM1778" s="26">
        <f t="shared" ca="1" si="713"/>
        <v>71</v>
      </c>
      <c r="AN1778" s="26">
        <f ca="1">IF(AM1778=0,0,COUNTIF($AM$19:AM1778,C1778*10+1))</f>
        <v>13</v>
      </c>
      <c r="AO1778" s="21">
        <f t="shared" ca="1" si="714"/>
        <v>0</v>
      </c>
      <c r="AP1778" s="33">
        <f t="shared" ca="1" si="715"/>
        <v>5250</v>
      </c>
      <c r="AR1778" s="111">
        <v>2373</v>
      </c>
      <c r="AS1778" s="26"/>
    </row>
    <row r="1779" spans="1:45" x14ac:dyDescent="0.2">
      <c r="A1779" s="15">
        <f>Daten!A1779</f>
        <v>70318</v>
      </c>
      <c r="B1779" s="8" t="str">
        <f>Daten!B1779</f>
        <v>Hatting</v>
      </c>
      <c r="C1779" s="15">
        <f t="shared" si="691"/>
        <v>7</v>
      </c>
      <c r="D1779" s="10">
        <f>Daten!D1779</f>
        <v>0</v>
      </c>
      <c r="E1779" s="9">
        <f>Daten!E1779</f>
        <v>1469</v>
      </c>
      <c r="F1779" s="9">
        <f>Daten!F1779</f>
        <v>1390</v>
      </c>
      <c r="G1779" s="27">
        <f t="shared" si="692"/>
        <v>79</v>
      </c>
      <c r="H1779" s="29">
        <f t="shared" si="693"/>
        <v>5.6834532374100723E-2</v>
      </c>
      <c r="I1779" s="21">
        <f t="shared" si="694"/>
        <v>17.929893699348032</v>
      </c>
      <c r="J1779" s="21">
        <f t="shared" si="695"/>
        <v>61.070106300651972</v>
      </c>
      <c r="K1779" s="27">
        <f t="shared" si="696"/>
        <v>-30535.053150325984</v>
      </c>
      <c r="L1779" s="16">
        <f>Daten!G1779</f>
        <v>257</v>
      </c>
      <c r="M1779" s="16">
        <f>Daten!H1779</f>
        <v>1000</v>
      </c>
      <c r="N1779" s="16">
        <f>Daten!I1779</f>
        <v>212</v>
      </c>
      <c r="O1779" s="28">
        <f t="shared" si="697"/>
        <v>0.46899999999999997</v>
      </c>
      <c r="P1779" s="16">
        <f t="shared" si="698"/>
        <v>553.01175099051306</v>
      </c>
      <c r="Q1779" s="21">
        <f t="shared" si="699"/>
        <v>-84.011750990513065</v>
      </c>
      <c r="R1779" s="27">
        <f t="shared" si="700"/>
        <v>-16802.350198102613</v>
      </c>
      <c r="S1779" s="9">
        <f>Daten!K1779</f>
        <v>1693</v>
      </c>
      <c r="T1779" s="9">
        <f>Daten!L1779</f>
        <v>66971</v>
      </c>
      <c r="U1779" s="9">
        <f>Daten!M1779</f>
        <v>44920</v>
      </c>
      <c r="V1779" s="9">
        <f>Daten!N1779</f>
        <v>500</v>
      </c>
      <c r="W1779" s="9">
        <f>Daten!O1779</f>
        <v>500</v>
      </c>
      <c r="X1779" s="23">
        <f t="shared" si="701"/>
        <v>113584</v>
      </c>
      <c r="Y1779" s="9">
        <f t="shared" si="702"/>
        <v>519609.99091376911</v>
      </c>
      <c r="Z1779" s="21">
        <f t="shared" si="703"/>
        <v>-406025.99091376911</v>
      </c>
      <c r="AA1779" s="27">
        <f t="shared" si="704"/>
        <v>40602.599091376913</v>
      </c>
      <c r="AB1779" s="32">
        <f t="shared" si="705"/>
        <v>-6734.8042570516845</v>
      </c>
      <c r="AC1779" s="31">
        <f t="shared" si="706"/>
        <v>0</v>
      </c>
      <c r="AG1779" s="26">
        <f t="shared" si="707"/>
        <v>0</v>
      </c>
      <c r="AH1779" s="26">
        <f t="shared" si="708"/>
        <v>0</v>
      </c>
      <c r="AI1779" s="26">
        <f t="shared" si="709"/>
        <v>0</v>
      </c>
      <c r="AJ1779" s="26">
        <f t="shared" si="710"/>
        <v>1</v>
      </c>
      <c r="AK1779" s="26">
        <f t="shared" si="711"/>
        <v>0</v>
      </c>
      <c r="AL1779" s="26">
        <f t="shared" ca="1" si="712"/>
        <v>0</v>
      </c>
      <c r="AM1779" s="26">
        <f t="shared" ca="1" si="713"/>
        <v>0</v>
      </c>
      <c r="AN1779" s="26">
        <f ca="1">IF(AM1779=0,0,COUNTIF($AM$19:AM1779,C1779*10+1))</f>
        <v>0</v>
      </c>
      <c r="AO1779" s="21">
        <f t="shared" ca="1" si="714"/>
        <v>0</v>
      </c>
      <c r="AP1779" s="33">
        <f t="shared" ca="1" si="715"/>
        <v>0</v>
      </c>
      <c r="AR1779" s="111">
        <v>0</v>
      </c>
      <c r="AS1779" s="26"/>
    </row>
    <row r="1780" spans="1:45" x14ac:dyDescent="0.2">
      <c r="A1780" s="15">
        <f>Daten!A1780</f>
        <v>70319</v>
      </c>
      <c r="B1780" s="8" t="str">
        <f>Daten!B1780</f>
        <v>Inzing</v>
      </c>
      <c r="C1780" s="15">
        <f t="shared" si="691"/>
        <v>7</v>
      </c>
      <c r="D1780" s="10">
        <f>Daten!D1780</f>
        <v>0</v>
      </c>
      <c r="E1780" s="9">
        <f>Daten!E1780</f>
        <v>3951</v>
      </c>
      <c r="F1780" s="9">
        <f>Daten!F1780</f>
        <v>3741</v>
      </c>
      <c r="G1780" s="27">
        <f t="shared" si="692"/>
        <v>210</v>
      </c>
      <c r="H1780" s="29">
        <f t="shared" si="693"/>
        <v>5.6134723336006415E-2</v>
      </c>
      <c r="I1780" s="21">
        <f t="shared" si="694"/>
        <v>48.255922539036682</v>
      </c>
      <c r="J1780" s="21">
        <f t="shared" si="695"/>
        <v>161.74407746096333</v>
      </c>
      <c r="K1780" s="27">
        <f t="shared" si="696"/>
        <v>-80872.038730481669</v>
      </c>
      <c r="L1780" s="16">
        <f>Daten!G1780</f>
        <v>674</v>
      </c>
      <c r="M1780" s="16">
        <f>Daten!H1780</f>
        <v>2643</v>
      </c>
      <c r="N1780" s="16">
        <f>Daten!I1780</f>
        <v>634</v>
      </c>
      <c r="O1780" s="28">
        <f t="shared" si="697"/>
        <v>0.4948921679909194</v>
      </c>
      <c r="P1780" s="16">
        <f t="shared" si="698"/>
        <v>1461.6100578679259</v>
      </c>
      <c r="Q1780" s="21">
        <f t="shared" si="699"/>
        <v>-153.61005786792589</v>
      </c>
      <c r="R1780" s="27">
        <f t="shared" si="700"/>
        <v>-30722.01157358518</v>
      </c>
      <c r="S1780" s="9">
        <f>Daten!K1780</f>
        <v>3118</v>
      </c>
      <c r="T1780" s="9">
        <f>Daten!L1780</f>
        <v>241038</v>
      </c>
      <c r="U1780" s="9">
        <f>Daten!M1780</f>
        <v>1318253</v>
      </c>
      <c r="V1780" s="9">
        <f>Daten!N1780</f>
        <v>500</v>
      </c>
      <c r="W1780" s="9">
        <f>Daten!O1780</f>
        <v>500</v>
      </c>
      <c r="X1780" s="23">
        <f t="shared" si="701"/>
        <v>1562409</v>
      </c>
      <c r="Y1780" s="9">
        <f t="shared" si="702"/>
        <v>1397535.1083051749</v>
      </c>
      <c r="Z1780" s="21">
        <f t="shared" si="703"/>
        <v>164873.89169482514</v>
      </c>
      <c r="AA1780" s="27">
        <f t="shared" si="704"/>
        <v>-16487.389169482514</v>
      </c>
      <c r="AB1780" s="32">
        <f t="shared" si="705"/>
        <v>-128081.43947354937</v>
      </c>
      <c r="AC1780" s="31">
        <f t="shared" si="706"/>
        <v>0</v>
      </c>
      <c r="AG1780" s="26">
        <f t="shared" si="707"/>
        <v>0</v>
      </c>
      <c r="AH1780" s="26">
        <f t="shared" si="708"/>
        <v>0</v>
      </c>
      <c r="AI1780" s="26">
        <f t="shared" si="709"/>
        <v>0</v>
      </c>
      <c r="AJ1780" s="26">
        <f t="shared" si="710"/>
        <v>1</v>
      </c>
      <c r="AK1780" s="26">
        <f t="shared" si="711"/>
        <v>0</v>
      </c>
      <c r="AL1780" s="26">
        <f t="shared" ca="1" si="712"/>
        <v>0</v>
      </c>
      <c r="AM1780" s="26">
        <f t="shared" ca="1" si="713"/>
        <v>0</v>
      </c>
      <c r="AN1780" s="26">
        <f ca="1">IF(AM1780=0,0,COUNTIF($AM$19:AM1780,C1780*10+1))</f>
        <v>0</v>
      </c>
      <c r="AO1780" s="21">
        <f t="shared" ca="1" si="714"/>
        <v>0</v>
      </c>
      <c r="AP1780" s="33">
        <f t="shared" ca="1" si="715"/>
        <v>0</v>
      </c>
      <c r="AR1780" s="111">
        <v>0</v>
      </c>
      <c r="AS1780" s="26"/>
    </row>
    <row r="1781" spans="1:45" x14ac:dyDescent="0.2">
      <c r="A1781" s="15">
        <f>Daten!A1781</f>
        <v>70320</v>
      </c>
      <c r="B1781" s="8" t="str">
        <f>Daten!B1781</f>
        <v>Kematen in Tirol</v>
      </c>
      <c r="C1781" s="15">
        <f t="shared" si="691"/>
        <v>7</v>
      </c>
      <c r="D1781" s="10">
        <f>Daten!D1781</f>
        <v>0</v>
      </c>
      <c r="E1781" s="9">
        <f>Daten!E1781</f>
        <v>2944</v>
      </c>
      <c r="F1781" s="9">
        <f>Daten!F1781</f>
        <v>2807</v>
      </c>
      <c r="G1781" s="27">
        <f t="shared" si="692"/>
        <v>137</v>
      </c>
      <c r="H1781" s="29">
        <f t="shared" si="693"/>
        <v>4.8806555040969007E-2</v>
      </c>
      <c r="I1781" s="21">
        <f t="shared" si="694"/>
        <v>36.208065909402826</v>
      </c>
      <c r="J1781" s="21">
        <f t="shared" si="695"/>
        <v>100.79193409059718</v>
      </c>
      <c r="K1781" s="27">
        <f t="shared" si="696"/>
        <v>-50395.967045298588</v>
      </c>
      <c r="L1781" s="16">
        <f>Daten!G1781</f>
        <v>463</v>
      </c>
      <c r="M1781" s="16">
        <f>Daten!H1781</f>
        <v>2039</v>
      </c>
      <c r="N1781" s="16">
        <f>Daten!I1781</f>
        <v>442</v>
      </c>
      <c r="O1781" s="28">
        <f t="shared" si="697"/>
        <v>0.44384502206964199</v>
      </c>
      <c r="P1781" s="16">
        <f t="shared" si="698"/>
        <v>1127.5909602696561</v>
      </c>
      <c r="Q1781" s="21">
        <f t="shared" si="699"/>
        <v>-222.59096026965608</v>
      </c>
      <c r="R1781" s="27">
        <f t="shared" si="700"/>
        <v>-44518.192053931212</v>
      </c>
      <c r="S1781" s="9">
        <f>Daten!K1781</f>
        <v>3023</v>
      </c>
      <c r="T1781" s="9">
        <f>Daten!L1781</f>
        <v>253811</v>
      </c>
      <c r="U1781" s="9">
        <f>Daten!M1781</f>
        <v>2251784</v>
      </c>
      <c r="V1781" s="9">
        <f>Daten!N1781</f>
        <v>500</v>
      </c>
      <c r="W1781" s="9">
        <f>Daten!O1781</f>
        <v>500</v>
      </c>
      <c r="X1781" s="23">
        <f t="shared" si="701"/>
        <v>2508618</v>
      </c>
      <c r="Y1781" s="9">
        <f t="shared" si="702"/>
        <v>1041342.2826753821</v>
      </c>
      <c r="Z1781" s="21">
        <f t="shared" si="703"/>
        <v>1467275.7173246178</v>
      </c>
      <c r="AA1781" s="27">
        <f t="shared" si="704"/>
        <v>-146727.57173246177</v>
      </c>
      <c r="AB1781" s="32">
        <f t="shared" si="705"/>
        <v>-241641.73083169159</v>
      </c>
      <c r="AC1781" s="31">
        <f t="shared" si="706"/>
        <v>0</v>
      </c>
      <c r="AG1781" s="26">
        <f t="shared" si="707"/>
        <v>0</v>
      </c>
      <c r="AH1781" s="26">
        <f t="shared" si="708"/>
        <v>0</v>
      </c>
      <c r="AI1781" s="26">
        <f t="shared" si="709"/>
        <v>0</v>
      </c>
      <c r="AJ1781" s="26">
        <f t="shared" si="710"/>
        <v>1</v>
      </c>
      <c r="AK1781" s="26">
        <f t="shared" si="711"/>
        <v>0</v>
      </c>
      <c r="AL1781" s="26">
        <f t="shared" ca="1" si="712"/>
        <v>0</v>
      </c>
      <c r="AM1781" s="26">
        <f t="shared" ca="1" si="713"/>
        <v>0</v>
      </c>
      <c r="AN1781" s="26">
        <f ca="1">IF(AM1781=0,0,COUNTIF($AM$19:AM1781,C1781*10+1))</f>
        <v>0</v>
      </c>
      <c r="AO1781" s="21">
        <f t="shared" ca="1" si="714"/>
        <v>0</v>
      </c>
      <c r="AP1781" s="33">
        <f t="shared" ca="1" si="715"/>
        <v>0</v>
      </c>
      <c r="AR1781" s="111">
        <v>0</v>
      </c>
      <c r="AS1781" s="26"/>
    </row>
    <row r="1782" spans="1:45" x14ac:dyDescent="0.2">
      <c r="A1782" s="15">
        <f>Daten!A1782</f>
        <v>70322</v>
      </c>
      <c r="B1782" s="8" t="str">
        <f>Daten!B1782</f>
        <v>Kolsass</v>
      </c>
      <c r="C1782" s="15">
        <f t="shared" si="691"/>
        <v>7</v>
      </c>
      <c r="D1782" s="10">
        <f>Daten!D1782</f>
        <v>0</v>
      </c>
      <c r="E1782" s="9">
        <f>Daten!E1782</f>
        <v>1633</v>
      </c>
      <c r="F1782" s="9">
        <f>Daten!F1782</f>
        <v>1578</v>
      </c>
      <c r="G1782" s="27">
        <f t="shared" si="692"/>
        <v>55</v>
      </c>
      <c r="H1782" s="29">
        <f t="shared" si="693"/>
        <v>3.4854245880861848E-2</v>
      </c>
      <c r="I1782" s="21">
        <f t="shared" si="694"/>
        <v>20.354944070195106</v>
      </c>
      <c r="J1782" s="21">
        <f t="shared" si="695"/>
        <v>34.645055929804897</v>
      </c>
      <c r="K1782" s="27">
        <f t="shared" si="696"/>
        <v>-17322.527964902449</v>
      </c>
      <c r="L1782" s="16">
        <f>Daten!G1782</f>
        <v>260</v>
      </c>
      <c r="M1782" s="16">
        <f>Daten!H1782</f>
        <v>1109</v>
      </c>
      <c r="N1782" s="16">
        <f>Daten!I1782</f>
        <v>264</v>
      </c>
      <c r="O1782" s="28">
        <f t="shared" si="697"/>
        <v>0.47249774571686204</v>
      </c>
      <c r="P1782" s="16">
        <f t="shared" si="698"/>
        <v>613.29003184847898</v>
      </c>
      <c r="Q1782" s="21">
        <f t="shared" si="699"/>
        <v>-89.290031848478975</v>
      </c>
      <c r="R1782" s="27">
        <f t="shared" si="700"/>
        <v>-17858.006369695795</v>
      </c>
      <c r="S1782" s="9">
        <f>Daten!K1782</f>
        <v>903</v>
      </c>
      <c r="T1782" s="9">
        <f>Daten!L1782</f>
        <v>112155</v>
      </c>
      <c r="U1782" s="9">
        <f>Daten!M1782</f>
        <v>267302</v>
      </c>
      <c r="V1782" s="9">
        <f>Daten!N1782</f>
        <v>500</v>
      </c>
      <c r="W1782" s="9">
        <f>Daten!O1782</f>
        <v>500</v>
      </c>
      <c r="X1782" s="23">
        <f t="shared" si="701"/>
        <v>380360</v>
      </c>
      <c r="Y1782" s="9">
        <f t="shared" si="702"/>
        <v>577619.54742150102</v>
      </c>
      <c r="Z1782" s="21">
        <f t="shared" si="703"/>
        <v>-197259.54742150102</v>
      </c>
      <c r="AA1782" s="27">
        <f t="shared" si="704"/>
        <v>19725.954742150105</v>
      </c>
      <c r="AB1782" s="32">
        <f t="shared" si="705"/>
        <v>-15454.579592448135</v>
      </c>
      <c r="AC1782" s="31">
        <f t="shared" si="706"/>
        <v>0</v>
      </c>
      <c r="AG1782" s="26">
        <f t="shared" si="707"/>
        <v>0</v>
      </c>
      <c r="AH1782" s="26">
        <f t="shared" si="708"/>
        <v>0</v>
      </c>
      <c r="AI1782" s="26">
        <f t="shared" si="709"/>
        <v>0</v>
      </c>
      <c r="AJ1782" s="26">
        <f t="shared" si="710"/>
        <v>1</v>
      </c>
      <c r="AK1782" s="26">
        <f t="shared" si="711"/>
        <v>0</v>
      </c>
      <c r="AL1782" s="26">
        <f t="shared" ca="1" si="712"/>
        <v>0</v>
      </c>
      <c r="AM1782" s="26">
        <f t="shared" ca="1" si="713"/>
        <v>0</v>
      </c>
      <c r="AN1782" s="26">
        <f ca="1">IF(AM1782=0,0,COUNTIF($AM$19:AM1782,C1782*10+1))</f>
        <v>0</v>
      </c>
      <c r="AO1782" s="21">
        <f t="shared" ca="1" si="714"/>
        <v>0</v>
      </c>
      <c r="AP1782" s="33">
        <f t="shared" ca="1" si="715"/>
        <v>0</v>
      </c>
      <c r="AR1782" s="111">
        <v>0</v>
      </c>
      <c r="AS1782" s="26"/>
    </row>
    <row r="1783" spans="1:45" x14ac:dyDescent="0.2">
      <c r="A1783" s="15">
        <f>Daten!A1783</f>
        <v>70323</v>
      </c>
      <c r="B1783" s="8" t="str">
        <f>Daten!B1783</f>
        <v>Kolsassberg</v>
      </c>
      <c r="C1783" s="15">
        <f t="shared" si="691"/>
        <v>7</v>
      </c>
      <c r="D1783" s="10">
        <f>Daten!D1783</f>
        <v>0</v>
      </c>
      <c r="E1783" s="9">
        <f>Daten!E1783</f>
        <v>818</v>
      </c>
      <c r="F1783" s="9">
        <f>Daten!F1783</f>
        <v>801</v>
      </c>
      <c r="G1783" s="27">
        <f t="shared" si="692"/>
        <v>17</v>
      </c>
      <c r="H1783" s="29">
        <f t="shared" si="693"/>
        <v>2.1223470661672909E-2</v>
      </c>
      <c r="I1783" s="21">
        <f t="shared" si="694"/>
        <v>10.332262484300557</v>
      </c>
      <c r="J1783" s="21">
        <f t="shared" si="695"/>
        <v>6.667737515699443</v>
      </c>
      <c r="K1783" s="27">
        <f t="shared" si="696"/>
        <v>-3333.8687578497215</v>
      </c>
      <c r="L1783" s="16">
        <f>Daten!G1783</f>
        <v>126</v>
      </c>
      <c r="M1783" s="16">
        <f>Daten!H1783</f>
        <v>559</v>
      </c>
      <c r="N1783" s="16">
        <f>Daten!I1783</f>
        <v>133</v>
      </c>
      <c r="O1783" s="28">
        <f t="shared" si="697"/>
        <v>0.46332737030411447</v>
      </c>
      <c r="P1783" s="16">
        <f t="shared" si="698"/>
        <v>309.13356880369679</v>
      </c>
      <c r="Q1783" s="21">
        <f t="shared" si="699"/>
        <v>-50.133568803696789</v>
      </c>
      <c r="R1783" s="27">
        <f t="shared" si="700"/>
        <v>-10026.713760739358</v>
      </c>
      <c r="S1783" s="9">
        <f>Daten!K1783</f>
        <v>8603</v>
      </c>
      <c r="T1783" s="9">
        <f>Daten!L1783</f>
        <v>44464</v>
      </c>
      <c r="U1783" s="9">
        <f>Daten!M1783</f>
        <v>27467</v>
      </c>
      <c r="V1783" s="9">
        <f>Daten!N1783</f>
        <v>500</v>
      </c>
      <c r="W1783" s="9">
        <f>Daten!O1783</f>
        <v>500</v>
      </c>
      <c r="X1783" s="23">
        <f t="shared" si="701"/>
        <v>80534</v>
      </c>
      <c r="Y1783" s="9">
        <f t="shared" si="702"/>
        <v>289340.34892271145</v>
      </c>
      <c r="Z1783" s="21">
        <f t="shared" si="703"/>
        <v>-208806.34892271145</v>
      </c>
      <c r="AA1783" s="27">
        <f t="shared" si="704"/>
        <v>20880.634892271148</v>
      </c>
      <c r="AB1783" s="32">
        <f t="shared" si="705"/>
        <v>7520.0523736820687</v>
      </c>
      <c r="AC1783" s="31">
        <f t="shared" si="706"/>
        <v>7520.0523736820687</v>
      </c>
      <c r="AG1783" s="26">
        <f t="shared" si="707"/>
        <v>-3333.8687578497215</v>
      </c>
      <c r="AH1783" s="26">
        <f t="shared" si="708"/>
        <v>20880.634892271148</v>
      </c>
      <c r="AI1783" s="26">
        <f t="shared" si="709"/>
        <v>17546.766134421425</v>
      </c>
      <c r="AJ1783" s="26">
        <f t="shared" si="710"/>
        <v>1</v>
      </c>
      <c r="AK1783" s="26">
        <f t="shared" si="711"/>
        <v>17546.766134421425</v>
      </c>
      <c r="AL1783" s="26">
        <f t="shared" ca="1" si="712"/>
        <v>30683</v>
      </c>
      <c r="AM1783" s="26">
        <f t="shared" ca="1" si="713"/>
        <v>71</v>
      </c>
      <c r="AN1783" s="26">
        <f ca="1">IF(AM1783=0,0,COUNTIF($AM$19:AM1783,C1783*10+1))</f>
        <v>14</v>
      </c>
      <c r="AO1783" s="21">
        <f t="shared" ca="1" si="714"/>
        <v>0</v>
      </c>
      <c r="AP1783" s="33">
        <f t="shared" ca="1" si="715"/>
        <v>30683</v>
      </c>
      <c r="AR1783" s="111">
        <v>13869</v>
      </c>
      <c r="AS1783" s="26"/>
    </row>
    <row r="1784" spans="1:45" x14ac:dyDescent="0.2">
      <c r="A1784" s="15">
        <f>Daten!A1784</f>
        <v>70325</v>
      </c>
      <c r="B1784" s="8" t="str">
        <f>Daten!B1784</f>
        <v>Lans</v>
      </c>
      <c r="C1784" s="15">
        <f t="shared" si="691"/>
        <v>7</v>
      </c>
      <c r="D1784" s="10">
        <f>Daten!D1784</f>
        <v>0</v>
      </c>
      <c r="E1784" s="9">
        <f>Daten!E1784</f>
        <v>1091</v>
      </c>
      <c r="F1784" s="9">
        <f>Daten!F1784</f>
        <v>1055</v>
      </c>
      <c r="G1784" s="27">
        <f t="shared" si="692"/>
        <v>36</v>
      </c>
      <c r="H1784" s="29">
        <f t="shared" si="693"/>
        <v>3.4123222748815164E-2</v>
      </c>
      <c r="I1784" s="21">
        <f t="shared" si="694"/>
        <v>13.608660325764154</v>
      </c>
      <c r="J1784" s="21">
        <f t="shared" si="695"/>
        <v>22.391339674235844</v>
      </c>
      <c r="K1784" s="27">
        <f t="shared" si="696"/>
        <v>-11195.669837117923</v>
      </c>
      <c r="L1784" s="16">
        <f>Daten!G1784</f>
        <v>166</v>
      </c>
      <c r="M1784" s="16">
        <f>Daten!H1784</f>
        <v>740</v>
      </c>
      <c r="N1784" s="16">
        <f>Daten!I1784</f>
        <v>185</v>
      </c>
      <c r="O1784" s="28">
        <f t="shared" si="697"/>
        <v>0.47432432432432431</v>
      </c>
      <c r="P1784" s="16">
        <f t="shared" si="698"/>
        <v>409.22869573297965</v>
      </c>
      <c r="Q1784" s="21">
        <f t="shared" si="699"/>
        <v>-58.228695732979645</v>
      </c>
      <c r="R1784" s="27">
        <f t="shared" si="700"/>
        <v>-11645.73914659593</v>
      </c>
      <c r="S1784" s="9">
        <f>Daten!K1784</f>
        <v>2480</v>
      </c>
      <c r="T1784" s="9">
        <f>Daten!L1784</f>
        <v>131126</v>
      </c>
      <c r="U1784" s="9">
        <f>Daten!M1784</f>
        <v>454426</v>
      </c>
      <c r="V1784" s="9">
        <f>Daten!N1784</f>
        <v>500</v>
      </c>
      <c r="W1784" s="9">
        <f>Daten!O1784</f>
        <v>500</v>
      </c>
      <c r="X1784" s="23">
        <f t="shared" si="701"/>
        <v>588032</v>
      </c>
      <c r="Y1784" s="9">
        <f t="shared" si="702"/>
        <v>385905.03749960661</v>
      </c>
      <c r="Z1784" s="21">
        <f t="shared" si="703"/>
        <v>202126.96250039339</v>
      </c>
      <c r="AA1784" s="27">
        <f t="shared" si="704"/>
        <v>-20212.696250039342</v>
      </c>
      <c r="AB1784" s="32">
        <f t="shared" si="705"/>
        <v>-43054.105233753195</v>
      </c>
      <c r="AC1784" s="31">
        <f t="shared" si="706"/>
        <v>0</v>
      </c>
      <c r="AG1784" s="26">
        <f t="shared" si="707"/>
        <v>0</v>
      </c>
      <c r="AH1784" s="26">
        <f t="shared" si="708"/>
        <v>0</v>
      </c>
      <c r="AI1784" s="26">
        <f t="shared" si="709"/>
        <v>0</v>
      </c>
      <c r="AJ1784" s="26">
        <f t="shared" si="710"/>
        <v>1</v>
      </c>
      <c r="AK1784" s="26">
        <f t="shared" si="711"/>
        <v>0</v>
      </c>
      <c r="AL1784" s="26">
        <f t="shared" ca="1" si="712"/>
        <v>0</v>
      </c>
      <c r="AM1784" s="26">
        <f t="shared" ca="1" si="713"/>
        <v>0</v>
      </c>
      <c r="AN1784" s="26">
        <f ca="1">IF(AM1784=0,0,COUNTIF($AM$19:AM1784,C1784*10+1))</f>
        <v>0</v>
      </c>
      <c r="AO1784" s="21">
        <f t="shared" ca="1" si="714"/>
        <v>0</v>
      </c>
      <c r="AP1784" s="33">
        <f t="shared" ca="1" si="715"/>
        <v>0</v>
      </c>
      <c r="AR1784" s="111">
        <v>0</v>
      </c>
      <c r="AS1784" s="26"/>
    </row>
    <row r="1785" spans="1:45" x14ac:dyDescent="0.2">
      <c r="A1785" s="15">
        <f>Daten!A1785</f>
        <v>70326</v>
      </c>
      <c r="B1785" s="8" t="str">
        <f>Daten!B1785</f>
        <v>Leutasch</v>
      </c>
      <c r="C1785" s="15">
        <f t="shared" si="691"/>
        <v>7</v>
      </c>
      <c r="D1785" s="10">
        <f>Daten!D1785</f>
        <v>0</v>
      </c>
      <c r="E1785" s="9">
        <f>Daten!E1785</f>
        <v>2396</v>
      </c>
      <c r="F1785" s="9">
        <f>Daten!F1785</f>
        <v>2282</v>
      </c>
      <c r="G1785" s="27">
        <f t="shared" si="692"/>
        <v>114</v>
      </c>
      <c r="H1785" s="29">
        <f t="shared" si="693"/>
        <v>4.9956178790534621E-2</v>
      </c>
      <c r="I1785" s="21">
        <f t="shared" si="694"/>
        <v>29.435983756771375</v>
      </c>
      <c r="J1785" s="21">
        <f t="shared" si="695"/>
        <v>84.564016243228622</v>
      </c>
      <c r="K1785" s="27">
        <f t="shared" si="696"/>
        <v>-42282.008121614308</v>
      </c>
      <c r="L1785" s="16">
        <f>Daten!G1785</f>
        <v>289</v>
      </c>
      <c r="M1785" s="16">
        <f>Daten!H1785</f>
        <v>1615</v>
      </c>
      <c r="N1785" s="16">
        <f>Daten!I1785</f>
        <v>492</v>
      </c>
      <c r="O1785" s="28">
        <f t="shared" si="697"/>
        <v>0.48359133126934983</v>
      </c>
      <c r="P1785" s="16">
        <f t="shared" si="698"/>
        <v>893.11397784967858</v>
      </c>
      <c r="Q1785" s="21">
        <f t="shared" si="699"/>
        <v>-112.11397784967858</v>
      </c>
      <c r="R1785" s="27">
        <f t="shared" si="700"/>
        <v>-22422.795569935715</v>
      </c>
      <c r="S1785" s="9">
        <f>Daten!K1785</f>
        <v>13166</v>
      </c>
      <c r="T1785" s="9">
        <f>Daten!L1785</f>
        <v>373373</v>
      </c>
      <c r="U1785" s="9">
        <f>Daten!M1785</f>
        <v>498225</v>
      </c>
      <c r="V1785" s="9">
        <f>Daten!N1785</f>
        <v>500</v>
      </c>
      <c r="W1785" s="9">
        <f>Daten!O1785</f>
        <v>500</v>
      </c>
      <c r="X1785" s="23">
        <f t="shared" si="701"/>
        <v>884764</v>
      </c>
      <c r="Y1785" s="9">
        <f t="shared" si="702"/>
        <v>847505.47190564382</v>
      </c>
      <c r="Z1785" s="21">
        <f t="shared" si="703"/>
        <v>37258.528094356181</v>
      </c>
      <c r="AA1785" s="27">
        <f t="shared" si="704"/>
        <v>-3725.8528094356184</v>
      </c>
      <c r="AB1785" s="32">
        <f t="shared" si="705"/>
        <v>-68430.656500985642</v>
      </c>
      <c r="AC1785" s="31">
        <f t="shared" si="706"/>
        <v>0</v>
      </c>
      <c r="AG1785" s="26">
        <f t="shared" si="707"/>
        <v>0</v>
      </c>
      <c r="AH1785" s="26">
        <f t="shared" si="708"/>
        <v>0</v>
      </c>
      <c r="AI1785" s="26">
        <f t="shared" si="709"/>
        <v>0</v>
      </c>
      <c r="AJ1785" s="26">
        <f t="shared" si="710"/>
        <v>1</v>
      </c>
      <c r="AK1785" s="26">
        <f t="shared" si="711"/>
        <v>0</v>
      </c>
      <c r="AL1785" s="26">
        <f t="shared" ca="1" si="712"/>
        <v>0</v>
      </c>
      <c r="AM1785" s="26">
        <f t="shared" ca="1" si="713"/>
        <v>0</v>
      </c>
      <c r="AN1785" s="26">
        <f ca="1">IF(AM1785=0,0,COUNTIF($AM$19:AM1785,C1785*10+1))</f>
        <v>0</v>
      </c>
      <c r="AO1785" s="21">
        <f t="shared" ca="1" si="714"/>
        <v>0</v>
      </c>
      <c r="AP1785" s="33">
        <f t="shared" ca="1" si="715"/>
        <v>0</v>
      </c>
      <c r="AR1785" s="111">
        <v>0</v>
      </c>
      <c r="AS1785" s="26"/>
    </row>
    <row r="1786" spans="1:45" x14ac:dyDescent="0.2">
      <c r="A1786" s="15">
        <f>Daten!A1786</f>
        <v>70327</v>
      </c>
      <c r="B1786" s="8" t="str">
        <f>Daten!B1786</f>
        <v>Matrei am Brenner</v>
      </c>
      <c r="C1786" s="15">
        <f t="shared" si="691"/>
        <v>7</v>
      </c>
      <c r="D1786" s="10">
        <f>Daten!D1786</f>
        <v>0</v>
      </c>
      <c r="E1786" s="9">
        <f>Daten!E1786</f>
        <v>936</v>
      </c>
      <c r="F1786" s="9">
        <f>Daten!F1786</f>
        <v>938</v>
      </c>
      <c r="G1786" s="27">
        <f t="shared" si="692"/>
        <v>-2</v>
      </c>
      <c r="H1786" s="29">
        <f t="shared" si="693"/>
        <v>-2.1321961620469083E-3</v>
      </c>
      <c r="I1786" s="21">
        <f t="shared" si="694"/>
        <v>12.099453446034859</v>
      </c>
      <c r="J1786" s="21">
        <f t="shared" si="695"/>
        <v>-14.099453446034859</v>
      </c>
      <c r="K1786" s="27">
        <f t="shared" si="696"/>
        <v>7049.7267230174293</v>
      </c>
      <c r="L1786" s="16">
        <f>Daten!G1786</f>
        <v>131</v>
      </c>
      <c r="M1786" s="16">
        <f>Daten!H1786</f>
        <v>634</v>
      </c>
      <c r="N1786" s="16">
        <f>Daten!I1786</f>
        <v>171</v>
      </c>
      <c r="O1786" s="28">
        <f t="shared" si="697"/>
        <v>0.47634069400630913</v>
      </c>
      <c r="P1786" s="16">
        <f t="shared" si="698"/>
        <v>350.60945012798527</v>
      </c>
      <c r="Q1786" s="21">
        <f t="shared" si="699"/>
        <v>-48.609450127985269</v>
      </c>
      <c r="R1786" s="27">
        <f t="shared" si="700"/>
        <v>-9721.8900255970548</v>
      </c>
      <c r="S1786" s="9">
        <f>Daten!K1786</f>
        <v>352</v>
      </c>
      <c r="T1786" s="9">
        <f>Daten!L1786</f>
        <v>47761</v>
      </c>
      <c r="U1786" s="9">
        <f>Daten!M1786</f>
        <v>166832</v>
      </c>
      <c r="V1786" s="9">
        <f>Daten!N1786</f>
        <v>500</v>
      </c>
      <c r="W1786" s="9">
        <f>Daten!O1786</f>
        <v>500</v>
      </c>
      <c r="X1786" s="23">
        <f t="shared" si="701"/>
        <v>214945</v>
      </c>
      <c r="Y1786" s="9">
        <f t="shared" si="702"/>
        <v>331078.93226364051</v>
      </c>
      <c r="Z1786" s="21">
        <f t="shared" si="703"/>
        <v>-116133.93226364051</v>
      </c>
      <c r="AA1786" s="27">
        <f t="shared" si="704"/>
        <v>11613.393226364053</v>
      </c>
      <c r="AB1786" s="32">
        <f t="shared" si="705"/>
        <v>8941.2299237844272</v>
      </c>
      <c r="AC1786" s="31">
        <f t="shared" si="706"/>
        <v>8941.2299237844272</v>
      </c>
      <c r="AG1786" s="26">
        <f t="shared" si="707"/>
        <v>7049.7267230174293</v>
      </c>
      <c r="AH1786" s="26">
        <f t="shared" si="708"/>
        <v>11613.393226364053</v>
      </c>
      <c r="AI1786" s="26">
        <f t="shared" si="709"/>
        <v>18663.119949381482</v>
      </c>
      <c r="AJ1786" s="26">
        <f t="shared" si="710"/>
        <v>1</v>
      </c>
      <c r="AK1786" s="26">
        <f t="shared" si="711"/>
        <v>18663.119949381482</v>
      </c>
      <c r="AL1786" s="26">
        <f t="shared" ca="1" si="712"/>
        <v>32635</v>
      </c>
      <c r="AM1786" s="26">
        <f t="shared" ca="1" si="713"/>
        <v>71</v>
      </c>
      <c r="AN1786" s="26">
        <f ca="1">IF(AM1786=0,0,COUNTIF($AM$19:AM1786,C1786*10+1))</f>
        <v>15</v>
      </c>
      <c r="AO1786" s="21">
        <f t="shared" ca="1" si="714"/>
        <v>0</v>
      </c>
      <c r="AP1786" s="33">
        <f t="shared" ca="1" si="715"/>
        <v>32635</v>
      </c>
      <c r="AR1786" s="111">
        <v>14751</v>
      </c>
      <c r="AS1786" s="26"/>
    </row>
    <row r="1787" spans="1:45" x14ac:dyDescent="0.2">
      <c r="A1787" s="15">
        <f>Daten!A1787</f>
        <v>70328</v>
      </c>
      <c r="B1787" s="8" t="str">
        <f>Daten!B1787</f>
        <v>Mieders</v>
      </c>
      <c r="C1787" s="15">
        <f t="shared" si="691"/>
        <v>7</v>
      </c>
      <c r="D1787" s="10">
        <f>Daten!D1787</f>
        <v>0</v>
      </c>
      <c r="E1787" s="9">
        <f>Daten!E1787</f>
        <v>1871</v>
      </c>
      <c r="F1787" s="9">
        <f>Daten!F1787</f>
        <v>1836</v>
      </c>
      <c r="G1787" s="27">
        <f t="shared" si="692"/>
        <v>35</v>
      </c>
      <c r="H1787" s="29">
        <f t="shared" si="693"/>
        <v>1.906318082788671E-2</v>
      </c>
      <c r="I1787" s="21">
        <f t="shared" si="694"/>
        <v>23.682938728059703</v>
      </c>
      <c r="J1787" s="21">
        <f t="shared" si="695"/>
        <v>11.317061271940297</v>
      </c>
      <c r="K1787" s="27">
        <f t="shared" si="696"/>
        <v>-5658.5306359701481</v>
      </c>
      <c r="L1787" s="16">
        <f>Daten!G1787</f>
        <v>313</v>
      </c>
      <c r="M1787" s="16">
        <f>Daten!H1787</f>
        <v>1274</v>
      </c>
      <c r="N1787" s="16">
        <f>Daten!I1787</f>
        <v>284</v>
      </c>
      <c r="O1787" s="28">
        <f t="shared" si="697"/>
        <v>0.4686028257456829</v>
      </c>
      <c r="P1787" s="16">
        <f t="shared" si="698"/>
        <v>704.53697076191361</v>
      </c>
      <c r="Q1787" s="21">
        <f t="shared" si="699"/>
        <v>-107.53697076191361</v>
      </c>
      <c r="R1787" s="27">
        <f t="shared" si="700"/>
        <v>-21507.394152382723</v>
      </c>
      <c r="S1787" s="9">
        <f>Daten!K1787</f>
        <v>4402</v>
      </c>
      <c r="T1787" s="9">
        <f>Daten!L1787</f>
        <v>138526</v>
      </c>
      <c r="U1787" s="9">
        <f>Daten!M1787</f>
        <v>581449</v>
      </c>
      <c r="V1787" s="9">
        <f>Daten!N1787</f>
        <v>500</v>
      </c>
      <c r="W1787" s="9">
        <f>Daten!O1787</f>
        <v>500</v>
      </c>
      <c r="X1787" s="23">
        <f t="shared" si="701"/>
        <v>724377</v>
      </c>
      <c r="Y1787" s="9">
        <f t="shared" si="702"/>
        <v>661804.14771930699</v>
      </c>
      <c r="Z1787" s="21">
        <f t="shared" si="703"/>
        <v>62572.852280693012</v>
      </c>
      <c r="AA1787" s="27">
        <f t="shared" si="704"/>
        <v>-6257.2852280693014</v>
      </c>
      <c r="AB1787" s="32">
        <f t="shared" si="705"/>
        <v>-33423.210016422177</v>
      </c>
      <c r="AC1787" s="31">
        <f t="shared" si="706"/>
        <v>0</v>
      </c>
      <c r="AG1787" s="26">
        <f t="shared" si="707"/>
        <v>0</v>
      </c>
      <c r="AH1787" s="26">
        <f t="shared" si="708"/>
        <v>0</v>
      </c>
      <c r="AI1787" s="26">
        <f t="shared" si="709"/>
        <v>0</v>
      </c>
      <c r="AJ1787" s="26">
        <f t="shared" si="710"/>
        <v>1</v>
      </c>
      <c r="AK1787" s="26">
        <f t="shared" si="711"/>
        <v>0</v>
      </c>
      <c r="AL1787" s="26">
        <f t="shared" ca="1" si="712"/>
        <v>0</v>
      </c>
      <c r="AM1787" s="26">
        <f t="shared" ca="1" si="713"/>
        <v>0</v>
      </c>
      <c r="AN1787" s="26">
        <f ca="1">IF(AM1787=0,0,COUNTIF($AM$19:AM1787,C1787*10+1))</f>
        <v>0</v>
      </c>
      <c r="AO1787" s="21">
        <f t="shared" ca="1" si="714"/>
        <v>0</v>
      </c>
      <c r="AP1787" s="33">
        <f t="shared" ca="1" si="715"/>
        <v>0</v>
      </c>
      <c r="AR1787" s="111">
        <v>0</v>
      </c>
      <c r="AS1787" s="26"/>
    </row>
    <row r="1788" spans="1:45" x14ac:dyDescent="0.2">
      <c r="A1788" s="15">
        <f>Daten!A1788</f>
        <v>70329</v>
      </c>
      <c r="B1788" s="8" t="str">
        <f>Daten!B1788</f>
        <v>Mils</v>
      </c>
      <c r="C1788" s="15">
        <f t="shared" si="691"/>
        <v>7</v>
      </c>
      <c r="D1788" s="10">
        <f>Daten!D1788</f>
        <v>0</v>
      </c>
      <c r="E1788" s="9">
        <f>Daten!E1788</f>
        <v>4495</v>
      </c>
      <c r="F1788" s="9">
        <f>Daten!F1788</f>
        <v>4294</v>
      </c>
      <c r="G1788" s="27">
        <f t="shared" si="692"/>
        <v>201</v>
      </c>
      <c r="H1788" s="29">
        <f t="shared" si="693"/>
        <v>4.6809501630181646E-2</v>
      </c>
      <c r="I1788" s="21">
        <f t="shared" si="694"/>
        <v>55.38918240647515</v>
      </c>
      <c r="J1788" s="21">
        <f t="shared" si="695"/>
        <v>145.61081759352484</v>
      </c>
      <c r="K1788" s="27">
        <f t="shared" si="696"/>
        <v>-72805.408796762422</v>
      </c>
      <c r="L1788" s="16">
        <f>Daten!G1788</f>
        <v>710</v>
      </c>
      <c r="M1788" s="16">
        <f>Daten!H1788</f>
        <v>2867</v>
      </c>
      <c r="N1788" s="16">
        <f>Daten!I1788</f>
        <v>918</v>
      </c>
      <c r="O1788" s="28">
        <f t="shared" si="697"/>
        <v>0.56784094872689217</v>
      </c>
      <c r="P1788" s="16">
        <f t="shared" si="698"/>
        <v>1585.4846900898008</v>
      </c>
      <c r="Q1788" s="21">
        <f t="shared" si="699"/>
        <v>42.515309910199221</v>
      </c>
      <c r="R1788" s="27">
        <f t="shared" si="700"/>
        <v>8503.0619820398442</v>
      </c>
      <c r="S1788" s="9">
        <f>Daten!K1788</f>
        <v>8193</v>
      </c>
      <c r="T1788" s="9">
        <f>Daten!L1788</f>
        <v>401707</v>
      </c>
      <c r="U1788" s="9">
        <f>Daten!M1788</f>
        <v>1618776</v>
      </c>
      <c r="V1788" s="9">
        <f>Daten!N1788</f>
        <v>500</v>
      </c>
      <c r="W1788" s="9">
        <f>Daten!O1788</f>
        <v>500</v>
      </c>
      <c r="X1788" s="23">
        <f t="shared" si="701"/>
        <v>2028676</v>
      </c>
      <c r="Y1788" s="9">
        <f t="shared" si="702"/>
        <v>1589957.0518430171</v>
      </c>
      <c r="Z1788" s="21">
        <f t="shared" si="703"/>
        <v>438718.94815698289</v>
      </c>
      <c r="AA1788" s="27">
        <f t="shared" si="704"/>
        <v>-43871.894815698295</v>
      </c>
      <c r="AB1788" s="32">
        <f t="shared" si="705"/>
        <v>-108174.24163042087</v>
      </c>
      <c r="AC1788" s="31">
        <f t="shared" si="706"/>
        <v>0</v>
      </c>
      <c r="AG1788" s="26">
        <f t="shared" si="707"/>
        <v>0</v>
      </c>
      <c r="AH1788" s="26">
        <f t="shared" si="708"/>
        <v>0</v>
      </c>
      <c r="AI1788" s="26">
        <f t="shared" si="709"/>
        <v>0</v>
      </c>
      <c r="AJ1788" s="26">
        <f t="shared" si="710"/>
        <v>1</v>
      </c>
      <c r="AK1788" s="26">
        <f t="shared" si="711"/>
        <v>0</v>
      </c>
      <c r="AL1788" s="26">
        <f t="shared" ca="1" si="712"/>
        <v>0</v>
      </c>
      <c r="AM1788" s="26">
        <f t="shared" ca="1" si="713"/>
        <v>0</v>
      </c>
      <c r="AN1788" s="26">
        <f ca="1">IF(AM1788=0,0,COUNTIF($AM$19:AM1788,C1788*10+1))</f>
        <v>0</v>
      </c>
      <c r="AO1788" s="21">
        <f t="shared" ca="1" si="714"/>
        <v>0</v>
      </c>
      <c r="AP1788" s="33">
        <f t="shared" ca="1" si="715"/>
        <v>0</v>
      </c>
      <c r="AR1788" s="111">
        <v>0</v>
      </c>
      <c r="AS1788" s="26"/>
    </row>
    <row r="1789" spans="1:45" x14ac:dyDescent="0.2">
      <c r="A1789" s="15">
        <f>Daten!A1789</f>
        <v>70330</v>
      </c>
      <c r="B1789" s="8" t="str">
        <f>Daten!B1789</f>
        <v>Mühlbachl</v>
      </c>
      <c r="C1789" s="15">
        <f t="shared" si="691"/>
        <v>7</v>
      </c>
      <c r="D1789" s="10">
        <f>Daten!D1789</f>
        <v>0</v>
      </c>
      <c r="E1789" s="9">
        <f>Daten!E1789</f>
        <v>1429</v>
      </c>
      <c r="F1789" s="9">
        <f>Daten!F1789</f>
        <v>1373</v>
      </c>
      <c r="G1789" s="27">
        <f t="shared" si="692"/>
        <v>56</v>
      </c>
      <c r="H1789" s="29">
        <f t="shared" si="693"/>
        <v>4.0786598689002182E-2</v>
      </c>
      <c r="I1789" s="21">
        <f t="shared" si="694"/>
        <v>17.710607229643777</v>
      </c>
      <c r="J1789" s="21">
        <f t="shared" si="695"/>
        <v>38.289392770356223</v>
      </c>
      <c r="K1789" s="27">
        <f t="shared" si="696"/>
        <v>-19144.696385178111</v>
      </c>
      <c r="L1789" s="16">
        <f>Daten!G1789</f>
        <v>209</v>
      </c>
      <c r="M1789" s="16">
        <f>Daten!H1789</f>
        <v>879</v>
      </c>
      <c r="N1789" s="16">
        <f>Daten!I1789</f>
        <v>341</v>
      </c>
      <c r="O1789" s="28">
        <f t="shared" si="697"/>
        <v>0.62571103526734928</v>
      </c>
      <c r="P1789" s="16">
        <f t="shared" si="698"/>
        <v>486.09732912066096</v>
      </c>
      <c r="Q1789" s="21">
        <f t="shared" si="699"/>
        <v>63.902670879339041</v>
      </c>
      <c r="R1789" s="27">
        <f t="shared" si="700"/>
        <v>12780.534175867808</v>
      </c>
      <c r="S1789" s="9">
        <f>Daten!K1789</f>
        <v>8155</v>
      </c>
      <c r="T1789" s="9">
        <f>Daten!L1789</f>
        <v>86227</v>
      </c>
      <c r="U1789" s="9">
        <f>Daten!M1789</f>
        <v>414709</v>
      </c>
      <c r="V1789" s="9">
        <f>Daten!N1789</f>
        <v>500</v>
      </c>
      <c r="W1789" s="9">
        <f>Daten!O1789</f>
        <v>500</v>
      </c>
      <c r="X1789" s="23">
        <f t="shared" si="701"/>
        <v>509091</v>
      </c>
      <c r="Y1789" s="9">
        <f t="shared" si="702"/>
        <v>505461.31859481009</v>
      </c>
      <c r="Z1789" s="21">
        <f t="shared" si="703"/>
        <v>3629.6814051899128</v>
      </c>
      <c r="AA1789" s="27">
        <f t="shared" si="704"/>
        <v>-362.96814051899128</v>
      </c>
      <c r="AB1789" s="32">
        <f t="shared" si="705"/>
        <v>-6727.1303498292946</v>
      </c>
      <c r="AC1789" s="31">
        <f t="shared" si="706"/>
        <v>0</v>
      </c>
      <c r="AG1789" s="26">
        <f t="shared" si="707"/>
        <v>0</v>
      </c>
      <c r="AH1789" s="26">
        <f t="shared" si="708"/>
        <v>0</v>
      </c>
      <c r="AI1789" s="26">
        <f t="shared" si="709"/>
        <v>0</v>
      </c>
      <c r="AJ1789" s="26">
        <f t="shared" si="710"/>
        <v>1</v>
      </c>
      <c r="AK1789" s="26">
        <f t="shared" si="711"/>
        <v>0</v>
      </c>
      <c r="AL1789" s="26">
        <f t="shared" ca="1" si="712"/>
        <v>0</v>
      </c>
      <c r="AM1789" s="26">
        <f t="shared" ca="1" si="713"/>
        <v>0</v>
      </c>
      <c r="AN1789" s="26">
        <f ca="1">IF(AM1789=0,0,COUNTIF($AM$19:AM1789,C1789*10+1))</f>
        <v>0</v>
      </c>
      <c r="AO1789" s="21">
        <f t="shared" ca="1" si="714"/>
        <v>0</v>
      </c>
      <c r="AP1789" s="33">
        <f t="shared" ca="1" si="715"/>
        <v>0</v>
      </c>
      <c r="AR1789" s="111">
        <v>0</v>
      </c>
      <c r="AS1789" s="26"/>
    </row>
    <row r="1790" spans="1:45" x14ac:dyDescent="0.2">
      <c r="A1790" s="15">
        <f>Daten!A1790</f>
        <v>70331</v>
      </c>
      <c r="B1790" s="8" t="str">
        <f>Daten!B1790</f>
        <v>Mutters</v>
      </c>
      <c r="C1790" s="15">
        <f t="shared" si="691"/>
        <v>7</v>
      </c>
      <c r="D1790" s="10">
        <f>Daten!D1790</f>
        <v>0</v>
      </c>
      <c r="E1790" s="9">
        <f>Daten!E1790</f>
        <v>2230</v>
      </c>
      <c r="F1790" s="9">
        <f>Daten!F1790</f>
        <v>2076</v>
      </c>
      <c r="G1790" s="27">
        <f t="shared" si="692"/>
        <v>154</v>
      </c>
      <c r="H1790" s="29">
        <f t="shared" si="693"/>
        <v>7.4181117533718685E-2</v>
      </c>
      <c r="I1790" s="21">
        <f t="shared" si="694"/>
        <v>26.778747712119795</v>
      </c>
      <c r="J1790" s="21">
        <f t="shared" si="695"/>
        <v>127.2212522878802</v>
      </c>
      <c r="K1790" s="27">
        <f t="shared" si="696"/>
        <v>-63610.626143940106</v>
      </c>
      <c r="L1790" s="16">
        <f>Daten!G1790</f>
        <v>352</v>
      </c>
      <c r="M1790" s="16">
        <f>Daten!H1790</f>
        <v>1480</v>
      </c>
      <c r="N1790" s="16">
        <f>Daten!I1790</f>
        <v>398</v>
      </c>
      <c r="O1790" s="28">
        <f t="shared" si="697"/>
        <v>0.5067567567567568</v>
      </c>
      <c r="P1790" s="16">
        <f t="shared" si="698"/>
        <v>818.45739146595929</v>
      </c>
      <c r="Q1790" s="21">
        <f t="shared" si="699"/>
        <v>-68.45739146595929</v>
      </c>
      <c r="R1790" s="27">
        <f t="shared" si="700"/>
        <v>-13691.478293191858</v>
      </c>
      <c r="S1790" s="9">
        <f>Daten!K1790</f>
        <v>10620</v>
      </c>
      <c r="T1790" s="9">
        <f>Daten!L1790</f>
        <v>207857</v>
      </c>
      <c r="U1790" s="9">
        <f>Daten!M1790</f>
        <v>521455</v>
      </c>
      <c r="V1790" s="9">
        <f>Daten!N1790</f>
        <v>500</v>
      </c>
      <c r="W1790" s="9">
        <f>Daten!O1790</f>
        <v>500</v>
      </c>
      <c r="X1790" s="23">
        <f t="shared" si="701"/>
        <v>739932</v>
      </c>
      <c r="Y1790" s="9">
        <f t="shared" si="702"/>
        <v>788788.48178196396</v>
      </c>
      <c r="Z1790" s="21">
        <f t="shared" si="703"/>
        <v>-48856.481781963957</v>
      </c>
      <c r="AA1790" s="27">
        <f t="shared" si="704"/>
        <v>4885.6481781963957</v>
      </c>
      <c r="AB1790" s="32">
        <f t="shared" si="705"/>
        <v>-72416.456258935563</v>
      </c>
      <c r="AC1790" s="31">
        <f t="shared" si="706"/>
        <v>0</v>
      </c>
      <c r="AG1790" s="26">
        <f t="shared" si="707"/>
        <v>0</v>
      </c>
      <c r="AH1790" s="26">
        <f t="shared" si="708"/>
        <v>0</v>
      </c>
      <c r="AI1790" s="26">
        <f t="shared" si="709"/>
        <v>0</v>
      </c>
      <c r="AJ1790" s="26">
        <f t="shared" si="710"/>
        <v>1</v>
      </c>
      <c r="AK1790" s="26">
        <f t="shared" si="711"/>
        <v>0</v>
      </c>
      <c r="AL1790" s="26">
        <f t="shared" ca="1" si="712"/>
        <v>0</v>
      </c>
      <c r="AM1790" s="26">
        <f t="shared" ca="1" si="713"/>
        <v>0</v>
      </c>
      <c r="AN1790" s="26">
        <f ca="1">IF(AM1790=0,0,COUNTIF($AM$19:AM1790,C1790*10+1))</f>
        <v>0</v>
      </c>
      <c r="AO1790" s="21">
        <f t="shared" ca="1" si="714"/>
        <v>0</v>
      </c>
      <c r="AP1790" s="33">
        <f t="shared" ca="1" si="715"/>
        <v>0</v>
      </c>
      <c r="AR1790" s="111">
        <v>0</v>
      </c>
      <c r="AS1790" s="26"/>
    </row>
    <row r="1791" spans="1:45" x14ac:dyDescent="0.2">
      <c r="A1791" s="15">
        <f>Daten!A1791</f>
        <v>70332</v>
      </c>
      <c r="B1791" s="8" t="str">
        <f>Daten!B1791</f>
        <v>Natters</v>
      </c>
      <c r="C1791" s="15">
        <f t="shared" si="691"/>
        <v>7</v>
      </c>
      <c r="D1791" s="10">
        <f>Daten!D1791</f>
        <v>0</v>
      </c>
      <c r="E1791" s="9">
        <f>Daten!E1791</f>
        <v>2076</v>
      </c>
      <c r="F1791" s="9">
        <f>Daten!F1791</f>
        <v>1988</v>
      </c>
      <c r="G1791" s="27">
        <f t="shared" si="692"/>
        <v>88</v>
      </c>
      <c r="H1791" s="29">
        <f t="shared" si="693"/>
        <v>4.4265593561368208E-2</v>
      </c>
      <c r="I1791" s="21">
        <f t="shared" si="694"/>
        <v>25.643617751297761</v>
      </c>
      <c r="J1791" s="21">
        <f t="shared" si="695"/>
        <v>62.356382248702239</v>
      </c>
      <c r="K1791" s="27">
        <f t="shared" si="696"/>
        <v>-31178.19112435112</v>
      </c>
      <c r="L1791" s="16">
        <f>Daten!G1791</f>
        <v>271</v>
      </c>
      <c r="M1791" s="16">
        <f>Daten!H1791</f>
        <v>1330</v>
      </c>
      <c r="N1791" s="16">
        <f>Daten!I1791</f>
        <v>475</v>
      </c>
      <c r="O1791" s="28">
        <f t="shared" si="697"/>
        <v>0.56090225563909779</v>
      </c>
      <c r="P1791" s="16">
        <f t="shared" si="698"/>
        <v>735.50562881738233</v>
      </c>
      <c r="Q1791" s="21">
        <f t="shared" si="699"/>
        <v>10.49437118261767</v>
      </c>
      <c r="R1791" s="27">
        <f t="shared" si="700"/>
        <v>2098.8742365235339</v>
      </c>
      <c r="S1791" s="9">
        <f>Daten!K1791</f>
        <v>4283</v>
      </c>
      <c r="T1791" s="9">
        <f>Daten!L1791</f>
        <v>175313</v>
      </c>
      <c r="U1791" s="9">
        <f>Daten!M1791</f>
        <v>316495</v>
      </c>
      <c r="V1791" s="9">
        <f>Daten!N1791</f>
        <v>500</v>
      </c>
      <c r="W1791" s="9">
        <f>Daten!O1791</f>
        <v>500</v>
      </c>
      <c r="X1791" s="23">
        <f t="shared" si="701"/>
        <v>496091</v>
      </c>
      <c r="Y1791" s="9">
        <f t="shared" si="702"/>
        <v>734316.09335397184</v>
      </c>
      <c r="Z1791" s="21">
        <f t="shared" si="703"/>
        <v>-238225.09335397184</v>
      </c>
      <c r="AA1791" s="27">
        <f t="shared" si="704"/>
        <v>23822.509335397186</v>
      </c>
      <c r="AB1791" s="32">
        <f t="shared" si="705"/>
        <v>-5256.8075524304004</v>
      </c>
      <c r="AC1791" s="31">
        <f t="shared" si="706"/>
        <v>0</v>
      </c>
      <c r="AG1791" s="26">
        <f t="shared" si="707"/>
        <v>0</v>
      </c>
      <c r="AH1791" s="26">
        <f t="shared" si="708"/>
        <v>0</v>
      </c>
      <c r="AI1791" s="26">
        <f t="shared" si="709"/>
        <v>0</v>
      </c>
      <c r="AJ1791" s="26">
        <f t="shared" si="710"/>
        <v>1</v>
      </c>
      <c r="AK1791" s="26">
        <f t="shared" si="711"/>
        <v>0</v>
      </c>
      <c r="AL1791" s="26">
        <f t="shared" ca="1" si="712"/>
        <v>0</v>
      </c>
      <c r="AM1791" s="26">
        <f t="shared" ca="1" si="713"/>
        <v>0</v>
      </c>
      <c r="AN1791" s="26">
        <f ca="1">IF(AM1791=0,0,COUNTIF($AM$19:AM1791,C1791*10+1))</f>
        <v>0</v>
      </c>
      <c r="AO1791" s="21">
        <f t="shared" ca="1" si="714"/>
        <v>0</v>
      </c>
      <c r="AP1791" s="33">
        <f t="shared" ca="1" si="715"/>
        <v>0</v>
      </c>
      <c r="AR1791" s="111">
        <v>0</v>
      </c>
      <c r="AS1791" s="26"/>
    </row>
    <row r="1792" spans="1:45" x14ac:dyDescent="0.2">
      <c r="A1792" s="15">
        <f>Daten!A1792</f>
        <v>70333</v>
      </c>
      <c r="B1792" s="8" t="str">
        <f>Daten!B1792</f>
        <v>Navis</v>
      </c>
      <c r="C1792" s="15">
        <f t="shared" si="691"/>
        <v>7</v>
      </c>
      <c r="D1792" s="10">
        <f>Daten!D1792</f>
        <v>0</v>
      </c>
      <c r="E1792" s="9">
        <f>Daten!E1792</f>
        <v>2043</v>
      </c>
      <c r="F1792" s="9">
        <f>Daten!F1792</f>
        <v>1988</v>
      </c>
      <c r="G1792" s="27">
        <f t="shared" si="692"/>
        <v>55</v>
      </c>
      <c r="H1792" s="29">
        <f t="shared" si="693"/>
        <v>2.7665995975855132E-2</v>
      </c>
      <c r="I1792" s="21">
        <f t="shared" si="694"/>
        <v>25.643617751297761</v>
      </c>
      <c r="J1792" s="21">
        <f t="shared" si="695"/>
        <v>29.356382248702239</v>
      </c>
      <c r="K1792" s="27">
        <f t="shared" si="696"/>
        <v>-14678.19112435112</v>
      </c>
      <c r="L1792" s="16">
        <f>Daten!G1792</f>
        <v>336</v>
      </c>
      <c r="M1792" s="16">
        <f>Daten!H1792</f>
        <v>1385</v>
      </c>
      <c r="N1792" s="16">
        <f>Daten!I1792</f>
        <v>322</v>
      </c>
      <c r="O1792" s="28">
        <f t="shared" si="697"/>
        <v>0.47509025270758121</v>
      </c>
      <c r="P1792" s="16">
        <f t="shared" si="698"/>
        <v>765.9212751218605</v>
      </c>
      <c r="Q1792" s="21">
        <f t="shared" si="699"/>
        <v>-107.9212751218605</v>
      </c>
      <c r="R1792" s="27">
        <f t="shared" si="700"/>
        <v>-21584.255024372102</v>
      </c>
      <c r="S1792" s="9">
        <f>Daten!K1792</f>
        <v>12039</v>
      </c>
      <c r="T1792" s="9">
        <f>Daten!L1792</f>
        <v>114851</v>
      </c>
      <c r="U1792" s="9">
        <f>Daten!M1792</f>
        <v>484292</v>
      </c>
      <c r="V1792" s="9">
        <f>Daten!N1792</f>
        <v>500</v>
      </c>
      <c r="W1792" s="9">
        <f>Daten!O1792</f>
        <v>500</v>
      </c>
      <c r="X1792" s="23">
        <f t="shared" si="701"/>
        <v>611182</v>
      </c>
      <c r="Y1792" s="9">
        <f t="shared" si="702"/>
        <v>722643.43869083072</v>
      </c>
      <c r="Z1792" s="21">
        <f t="shared" si="703"/>
        <v>-111461.43869083072</v>
      </c>
      <c r="AA1792" s="27">
        <f t="shared" si="704"/>
        <v>11146.143869083073</v>
      </c>
      <c r="AB1792" s="32">
        <f t="shared" si="705"/>
        <v>-25116.302279640146</v>
      </c>
      <c r="AC1792" s="31">
        <f t="shared" si="706"/>
        <v>0</v>
      </c>
      <c r="AG1792" s="26">
        <f t="shared" si="707"/>
        <v>0</v>
      </c>
      <c r="AH1792" s="26">
        <f t="shared" si="708"/>
        <v>0</v>
      </c>
      <c r="AI1792" s="26">
        <f t="shared" si="709"/>
        <v>0</v>
      </c>
      <c r="AJ1792" s="26">
        <f t="shared" si="710"/>
        <v>1</v>
      </c>
      <c r="AK1792" s="26">
        <f t="shared" si="711"/>
        <v>0</v>
      </c>
      <c r="AL1792" s="26">
        <f t="shared" ca="1" si="712"/>
        <v>0</v>
      </c>
      <c r="AM1792" s="26">
        <f t="shared" ca="1" si="713"/>
        <v>0</v>
      </c>
      <c r="AN1792" s="26">
        <f ca="1">IF(AM1792=0,0,COUNTIF($AM$19:AM1792,C1792*10+1))</f>
        <v>0</v>
      </c>
      <c r="AO1792" s="21">
        <f t="shared" ca="1" si="714"/>
        <v>0</v>
      </c>
      <c r="AP1792" s="33">
        <f t="shared" ca="1" si="715"/>
        <v>0</v>
      </c>
      <c r="AR1792" s="111">
        <v>0</v>
      </c>
      <c r="AS1792" s="26"/>
    </row>
    <row r="1793" spans="1:45" x14ac:dyDescent="0.2">
      <c r="A1793" s="15">
        <f>Daten!A1793</f>
        <v>70334</v>
      </c>
      <c r="B1793" s="8" t="str">
        <f>Daten!B1793</f>
        <v>Neustift im Stubaital</v>
      </c>
      <c r="C1793" s="15">
        <f t="shared" si="691"/>
        <v>7</v>
      </c>
      <c r="D1793" s="10">
        <f>Daten!D1793</f>
        <v>0</v>
      </c>
      <c r="E1793" s="9">
        <f>Daten!E1793</f>
        <v>4807</v>
      </c>
      <c r="F1793" s="9">
        <f>Daten!F1793</f>
        <v>4718</v>
      </c>
      <c r="G1793" s="27">
        <f t="shared" si="692"/>
        <v>89</v>
      </c>
      <c r="H1793" s="29">
        <f t="shared" si="693"/>
        <v>1.8863925392115302E-2</v>
      </c>
      <c r="I1793" s="21">
        <f t="shared" si="694"/>
        <v>60.858444944981308</v>
      </c>
      <c r="J1793" s="21">
        <f t="shared" si="695"/>
        <v>28.141555055018692</v>
      </c>
      <c r="K1793" s="27">
        <f t="shared" si="696"/>
        <v>-14070.777527509346</v>
      </c>
      <c r="L1793" s="16">
        <f>Daten!G1793</f>
        <v>731</v>
      </c>
      <c r="M1793" s="16">
        <f>Daten!H1793</f>
        <v>3346</v>
      </c>
      <c r="N1793" s="16">
        <f>Daten!I1793</f>
        <v>730</v>
      </c>
      <c r="O1793" s="28">
        <f t="shared" si="697"/>
        <v>0.43664076509264793</v>
      </c>
      <c r="P1793" s="16">
        <f t="shared" si="698"/>
        <v>1850.3773188142566</v>
      </c>
      <c r="Q1793" s="21">
        <f t="shared" si="699"/>
        <v>-389.37731881425657</v>
      </c>
      <c r="R1793" s="27">
        <f t="shared" si="700"/>
        <v>-77875.463762851316</v>
      </c>
      <c r="S1793" s="9">
        <f>Daten!K1793</f>
        <v>27914</v>
      </c>
      <c r="T1793" s="9">
        <f>Daten!L1793</f>
        <v>547025</v>
      </c>
      <c r="U1793" s="9">
        <f>Daten!M1793</f>
        <v>1379828</v>
      </c>
      <c r="V1793" s="9">
        <f>Daten!N1793</f>
        <v>500</v>
      </c>
      <c r="W1793" s="9">
        <f>Daten!O1793</f>
        <v>500</v>
      </c>
      <c r="X1793" s="23">
        <f t="shared" si="701"/>
        <v>1954767</v>
      </c>
      <c r="Y1793" s="9">
        <f t="shared" si="702"/>
        <v>1700316.6959308973</v>
      </c>
      <c r="Z1793" s="21">
        <f t="shared" si="703"/>
        <v>254450.30406910274</v>
      </c>
      <c r="AA1793" s="27">
        <f t="shared" si="704"/>
        <v>-25445.030406910275</v>
      </c>
      <c r="AB1793" s="32">
        <f t="shared" si="705"/>
        <v>-117391.27169727093</v>
      </c>
      <c r="AC1793" s="31">
        <f t="shared" si="706"/>
        <v>0</v>
      </c>
      <c r="AG1793" s="26">
        <f t="shared" si="707"/>
        <v>0</v>
      </c>
      <c r="AH1793" s="26">
        <f t="shared" si="708"/>
        <v>0</v>
      </c>
      <c r="AI1793" s="26">
        <f t="shared" si="709"/>
        <v>0</v>
      </c>
      <c r="AJ1793" s="26">
        <f t="shared" si="710"/>
        <v>1</v>
      </c>
      <c r="AK1793" s="26">
        <f t="shared" si="711"/>
        <v>0</v>
      </c>
      <c r="AL1793" s="26">
        <f t="shared" ca="1" si="712"/>
        <v>0</v>
      </c>
      <c r="AM1793" s="26">
        <f t="shared" ca="1" si="713"/>
        <v>0</v>
      </c>
      <c r="AN1793" s="26">
        <f ca="1">IF(AM1793=0,0,COUNTIF($AM$19:AM1793,C1793*10+1))</f>
        <v>0</v>
      </c>
      <c r="AO1793" s="21">
        <f t="shared" ca="1" si="714"/>
        <v>0</v>
      </c>
      <c r="AP1793" s="33">
        <f t="shared" ca="1" si="715"/>
        <v>0</v>
      </c>
      <c r="AR1793" s="111">
        <v>0</v>
      </c>
      <c r="AS1793" s="26"/>
    </row>
    <row r="1794" spans="1:45" x14ac:dyDescent="0.2">
      <c r="A1794" s="15">
        <f>Daten!A1794</f>
        <v>70335</v>
      </c>
      <c r="B1794" s="8" t="str">
        <f>Daten!B1794</f>
        <v>Oberhofen im Inntal</v>
      </c>
      <c r="C1794" s="15">
        <f t="shared" si="691"/>
        <v>7</v>
      </c>
      <c r="D1794" s="10">
        <f>Daten!D1794</f>
        <v>0</v>
      </c>
      <c r="E1794" s="9">
        <f>Daten!E1794</f>
        <v>1860</v>
      </c>
      <c r="F1794" s="9">
        <f>Daten!F1794</f>
        <v>1766</v>
      </c>
      <c r="G1794" s="27">
        <f t="shared" si="692"/>
        <v>94</v>
      </c>
      <c r="H1794" s="29">
        <f t="shared" si="693"/>
        <v>5.3227633069082674E-2</v>
      </c>
      <c r="I1794" s="21">
        <f t="shared" si="694"/>
        <v>22.779994441042177</v>
      </c>
      <c r="J1794" s="21">
        <f t="shared" si="695"/>
        <v>71.220005558957823</v>
      </c>
      <c r="K1794" s="27">
        <f t="shared" si="696"/>
        <v>-35610.002779478913</v>
      </c>
      <c r="L1794" s="16">
        <f>Daten!G1794</f>
        <v>365</v>
      </c>
      <c r="M1794" s="16">
        <f>Daten!H1794</f>
        <v>1203</v>
      </c>
      <c r="N1794" s="16">
        <f>Daten!I1794</f>
        <v>292</v>
      </c>
      <c r="O1794" s="28">
        <f t="shared" si="697"/>
        <v>0.54613466334164584</v>
      </c>
      <c r="P1794" s="16">
        <f t="shared" si="698"/>
        <v>665.27313644158721</v>
      </c>
      <c r="Q1794" s="21">
        <f t="shared" si="699"/>
        <v>-8.2731364415872122</v>
      </c>
      <c r="R1794" s="27">
        <f t="shared" si="700"/>
        <v>-1654.6272883174424</v>
      </c>
      <c r="S1794" s="9">
        <f>Daten!K1794</f>
        <v>10135</v>
      </c>
      <c r="T1794" s="9">
        <f>Daten!L1794</f>
        <v>111668</v>
      </c>
      <c r="U1794" s="9">
        <f>Daten!M1794</f>
        <v>409145</v>
      </c>
      <c r="V1794" s="9">
        <f>Daten!N1794</f>
        <v>500</v>
      </c>
      <c r="W1794" s="9">
        <f>Daten!O1794</f>
        <v>500</v>
      </c>
      <c r="X1794" s="23">
        <f t="shared" si="701"/>
        <v>530948</v>
      </c>
      <c r="Y1794" s="9">
        <f t="shared" si="702"/>
        <v>657913.26283159328</v>
      </c>
      <c r="Z1794" s="21">
        <f t="shared" si="703"/>
        <v>-126965.26283159328</v>
      </c>
      <c r="AA1794" s="27">
        <f t="shared" si="704"/>
        <v>12696.526283159328</v>
      </c>
      <c r="AB1794" s="32">
        <f t="shared" si="705"/>
        <v>-24568.103784637031</v>
      </c>
      <c r="AC1794" s="31">
        <f t="shared" si="706"/>
        <v>0</v>
      </c>
      <c r="AG1794" s="26">
        <f t="shared" si="707"/>
        <v>0</v>
      </c>
      <c r="AH1794" s="26">
        <f t="shared" si="708"/>
        <v>0</v>
      </c>
      <c r="AI1794" s="26">
        <f t="shared" si="709"/>
        <v>0</v>
      </c>
      <c r="AJ1794" s="26">
        <f t="shared" si="710"/>
        <v>1</v>
      </c>
      <c r="AK1794" s="26">
        <f t="shared" si="711"/>
        <v>0</v>
      </c>
      <c r="AL1794" s="26">
        <f t="shared" ca="1" si="712"/>
        <v>0</v>
      </c>
      <c r="AM1794" s="26">
        <f t="shared" ca="1" si="713"/>
        <v>0</v>
      </c>
      <c r="AN1794" s="26">
        <f ca="1">IF(AM1794=0,0,COUNTIF($AM$19:AM1794,C1794*10+1))</f>
        <v>0</v>
      </c>
      <c r="AO1794" s="21">
        <f t="shared" ca="1" si="714"/>
        <v>0</v>
      </c>
      <c r="AP1794" s="33">
        <f t="shared" ca="1" si="715"/>
        <v>0</v>
      </c>
      <c r="AR1794" s="111">
        <v>0</v>
      </c>
      <c r="AS1794" s="26"/>
    </row>
    <row r="1795" spans="1:45" x14ac:dyDescent="0.2">
      <c r="A1795" s="15">
        <f>Daten!A1795</f>
        <v>70336</v>
      </c>
      <c r="B1795" s="8" t="str">
        <f>Daten!B1795</f>
        <v>Obernberg am Brenner</v>
      </c>
      <c r="C1795" s="15">
        <f t="shared" si="691"/>
        <v>7</v>
      </c>
      <c r="D1795" s="10">
        <f>Daten!D1795</f>
        <v>0</v>
      </c>
      <c r="E1795" s="9">
        <f>Daten!E1795</f>
        <v>367</v>
      </c>
      <c r="F1795" s="9">
        <f>Daten!F1795</f>
        <v>347</v>
      </c>
      <c r="G1795" s="27">
        <f t="shared" si="692"/>
        <v>20</v>
      </c>
      <c r="H1795" s="29">
        <f t="shared" si="693"/>
        <v>5.7636887608069162E-2</v>
      </c>
      <c r="I1795" s="21">
        <f t="shared" si="694"/>
        <v>4.4760238227868827</v>
      </c>
      <c r="J1795" s="21">
        <f t="shared" si="695"/>
        <v>15.523976177213118</v>
      </c>
      <c r="K1795" s="27">
        <f t="shared" si="696"/>
        <v>-7761.9880886065594</v>
      </c>
      <c r="L1795" s="16">
        <f>Daten!G1795</f>
        <v>59</v>
      </c>
      <c r="M1795" s="16">
        <f>Daten!H1795</f>
        <v>233</v>
      </c>
      <c r="N1795" s="16">
        <f>Daten!I1795</f>
        <v>75</v>
      </c>
      <c r="O1795" s="28">
        <f t="shared" si="697"/>
        <v>0.57510729613733902</v>
      </c>
      <c r="P1795" s="16">
        <f t="shared" si="698"/>
        <v>128.85173798078952</v>
      </c>
      <c r="Q1795" s="21">
        <f t="shared" si="699"/>
        <v>5.1482620192104775</v>
      </c>
      <c r="R1795" s="27">
        <f t="shared" si="700"/>
        <v>1029.6524038420955</v>
      </c>
      <c r="S1795" s="9">
        <f>Daten!K1795</f>
        <v>4455</v>
      </c>
      <c r="T1795" s="9">
        <f>Daten!L1795</f>
        <v>23512</v>
      </c>
      <c r="U1795" s="9">
        <f>Daten!M1795</f>
        <v>16982</v>
      </c>
      <c r="V1795" s="9">
        <f>Daten!N1795</f>
        <v>500</v>
      </c>
      <c r="W1795" s="9">
        <f>Daten!O1795</f>
        <v>500</v>
      </c>
      <c r="X1795" s="23">
        <f t="shared" si="701"/>
        <v>44949</v>
      </c>
      <c r="Y1795" s="9">
        <f t="shared" si="702"/>
        <v>129814.06852644878</v>
      </c>
      <c r="Z1795" s="21">
        <f t="shared" si="703"/>
        <v>-84865.068526448784</v>
      </c>
      <c r="AA1795" s="27">
        <f t="shared" si="704"/>
        <v>8486.5068526448795</v>
      </c>
      <c r="AB1795" s="32">
        <f t="shared" si="705"/>
        <v>1754.1711678804159</v>
      </c>
      <c r="AC1795" s="31">
        <f t="shared" si="706"/>
        <v>1754.1711678804159</v>
      </c>
      <c r="AG1795" s="26">
        <f t="shared" si="707"/>
        <v>-7761.9880886065594</v>
      </c>
      <c r="AH1795" s="26">
        <f t="shared" si="708"/>
        <v>8486.5068526448795</v>
      </c>
      <c r="AI1795" s="26">
        <f t="shared" si="709"/>
        <v>724.51876403832011</v>
      </c>
      <c r="AJ1795" s="26">
        <f t="shared" si="710"/>
        <v>1</v>
      </c>
      <c r="AK1795" s="26">
        <f t="shared" si="711"/>
        <v>0</v>
      </c>
      <c r="AL1795" s="26">
        <f t="shared" ca="1" si="712"/>
        <v>0</v>
      </c>
      <c r="AM1795" s="26">
        <f t="shared" ca="1" si="713"/>
        <v>0</v>
      </c>
      <c r="AN1795" s="26">
        <f ca="1">IF(AM1795=0,0,COUNTIF($AM$19:AM1795,C1795*10+1))</f>
        <v>0</v>
      </c>
      <c r="AO1795" s="21">
        <f t="shared" ca="1" si="714"/>
        <v>0</v>
      </c>
      <c r="AP1795" s="33">
        <f t="shared" ca="1" si="715"/>
        <v>0</v>
      </c>
      <c r="AR1795" s="111">
        <v>0</v>
      </c>
      <c r="AS1795" s="26"/>
    </row>
    <row r="1796" spans="1:45" x14ac:dyDescent="0.2">
      <c r="A1796" s="15">
        <f>Daten!A1796</f>
        <v>70337</v>
      </c>
      <c r="B1796" s="8" t="str">
        <f>Daten!B1796</f>
        <v>Oberperfuss</v>
      </c>
      <c r="C1796" s="15">
        <f t="shared" si="691"/>
        <v>7</v>
      </c>
      <c r="D1796" s="10">
        <f>Daten!D1796</f>
        <v>0</v>
      </c>
      <c r="E1796" s="9">
        <f>Daten!E1796</f>
        <v>3105</v>
      </c>
      <c r="F1796" s="9">
        <f>Daten!F1796</f>
        <v>2987</v>
      </c>
      <c r="G1796" s="27">
        <f t="shared" si="692"/>
        <v>118</v>
      </c>
      <c r="H1796" s="29">
        <f t="shared" si="693"/>
        <v>3.950451958486776E-2</v>
      </c>
      <c r="I1796" s="21">
        <f t="shared" si="694"/>
        <v>38.529922647447897</v>
      </c>
      <c r="J1796" s="21">
        <f t="shared" si="695"/>
        <v>79.470077352552096</v>
      </c>
      <c r="K1796" s="27">
        <f t="shared" si="696"/>
        <v>-39735.038676276046</v>
      </c>
      <c r="L1796" s="16">
        <f>Daten!G1796</f>
        <v>526</v>
      </c>
      <c r="M1796" s="16">
        <f>Daten!H1796</f>
        <v>2074</v>
      </c>
      <c r="N1796" s="16">
        <f>Daten!I1796</f>
        <v>505</v>
      </c>
      <c r="O1796" s="28">
        <f t="shared" si="697"/>
        <v>0.49710703953712632</v>
      </c>
      <c r="P1796" s="16">
        <f t="shared" si="698"/>
        <v>1146.9463715543241</v>
      </c>
      <c r="Q1796" s="21">
        <f t="shared" si="699"/>
        <v>-115.94637155432406</v>
      </c>
      <c r="R1796" s="27">
        <f t="shared" si="700"/>
        <v>-23189.274310864814</v>
      </c>
      <c r="S1796" s="9">
        <f>Daten!K1796</f>
        <v>2378</v>
      </c>
      <c r="T1796" s="9">
        <f>Daten!L1796</f>
        <v>171215</v>
      </c>
      <c r="U1796" s="9">
        <f>Daten!M1796</f>
        <v>181589</v>
      </c>
      <c r="V1796" s="9">
        <f>Daten!N1796</f>
        <v>500</v>
      </c>
      <c r="W1796" s="9">
        <f>Daten!O1796</f>
        <v>500</v>
      </c>
      <c r="X1796" s="23">
        <f t="shared" si="701"/>
        <v>355182</v>
      </c>
      <c r="Y1796" s="9">
        <f t="shared" si="702"/>
        <v>1098290.6887591919</v>
      </c>
      <c r="Z1796" s="21">
        <f t="shared" si="703"/>
        <v>-743108.68875919189</v>
      </c>
      <c r="AA1796" s="27">
        <f t="shared" si="704"/>
        <v>74310.868875919186</v>
      </c>
      <c r="AB1796" s="32">
        <f t="shared" si="705"/>
        <v>11386.555888778326</v>
      </c>
      <c r="AC1796" s="31">
        <f t="shared" si="706"/>
        <v>11386.555888778326</v>
      </c>
      <c r="AG1796" s="26">
        <f t="shared" si="707"/>
        <v>-39735.038676276046</v>
      </c>
      <c r="AH1796" s="26">
        <f t="shared" si="708"/>
        <v>74310.868875919186</v>
      </c>
      <c r="AI1796" s="26">
        <f t="shared" si="709"/>
        <v>34575.83019964314</v>
      </c>
      <c r="AJ1796" s="26">
        <f t="shared" si="710"/>
        <v>1</v>
      </c>
      <c r="AK1796" s="26">
        <f t="shared" si="711"/>
        <v>34575.83019964314</v>
      </c>
      <c r="AL1796" s="26">
        <f t="shared" ca="1" si="712"/>
        <v>60460</v>
      </c>
      <c r="AM1796" s="26">
        <f t="shared" ca="1" si="713"/>
        <v>71</v>
      </c>
      <c r="AN1796" s="26">
        <f ca="1">IF(AM1796=0,0,COUNTIF($AM$19:AM1796,C1796*10+1))</f>
        <v>16</v>
      </c>
      <c r="AO1796" s="21">
        <f t="shared" ca="1" si="714"/>
        <v>0</v>
      </c>
      <c r="AP1796" s="33">
        <f t="shared" ca="1" si="715"/>
        <v>60460</v>
      </c>
      <c r="AR1796" s="111">
        <v>27328</v>
      </c>
      <c r="AS1796" s="26"/>
    </row>
    <row r="1797" spans="1:45" x14ac:dyDescent="0.2">
      <c r="A1797" s="15">
        <f>Daten!A1797</f>
        <v>70338</v>
      </c>
      <c r="B1797" s="8" t="str">
        <f>Daten!B1797</f>
        <v>Patsch</v>
      </c>
      <c r="C1797" s="15">
        <f t="shared" si="691"/>
        <v>7</v>
      </c>
      <c r="D1797" s="10">
        <f>Daten!D1797</f>
        <v>0</v>
      </c>
      <c r="E1797" s="9">
        <f>Daten!E1797</f>
        <v>1051</v>
      </c>
      <c r="F1797" s="9">
        <f>Daten!F1797</f>
        <v>974</v>
      </c>
      <c r="G1797" s="27">
        <f t="shared" si="692"/>
        <v>77</v>
      </c>
      <c r="H1797" s="29">
        <f t="shared" si="693"/>
        <v>7.9055441478439431E-2</v>
      </c>
      <c r="I1797" s="21">
        <f t="shared" si="694"/>
        <v>12.563824793643873</v>
      </c>
      <c r="J1797" s="21">
        <f t="shared" si="695"/>
        <v>64.436175206356125</v>
      </c>
      <c r="K1797" s="27">
        <f t="shared" si="696"/>
        <v>-32218.087603178064</v>
      </c>
      <c r="L1797" s="16">
        <f>Daten!G1797</f>
        <v>159</v>
      </c>
      <c r="M1797" s="16">
        <f>Daten!H1797</f>
        <v>708</v>
      </c>
      <c r="N1797" s="16">
        <f>Daten!I1797</f>
        <v>184</v>
      </c>
      <c r="O1797" s="28">
        <f t="shared" si="697"/>
        <v>0.4844632768361582</v>
      </c>
      <c r="P1797" s="16">
        <f t="shared" si="698"/>
        <v>391.5323197012832</v>
      </c>
      <c r="Q1797" s="21">
        <f t="shared" si="699"/>
        <v>-48.5323197012832</v>
      </c>
      <c r="R1797" s="27">
        <f t="shared" si="700"/>
        <v>-9706.463940256639</v>
      </c>
      <c r="S1797" s="9">
        <f>Daten!K1797</f>
        <v>4307</v>
      </c>
      <c r="T1797" s="9">
        <f>Daten!L1797</f>
        <v>76461</v>
      </c>
      <c r="U1797" s="9">
        <f>Daten!M1797</f>
        <v>124200</v>
      </c>
      <c r="V1797" s="9">
        <f>Daten!N1797</f>
        <v>500</v>
      </c>
      <c r="W1797" s="9">
        <f>Daten!O1797</f>
        <v>500</v>
      </c>
      <c r="X1797" s="23">
        <f t="shared" si="701"/>
        <v>204968</v>
      </c>
      <c r="Y1797" s="9">
        <f t="shared" si="702"/>
        <v>371756.36518064758</v>
      </c>
      <c r="Z1797" s="21">
        <f t="shared" si="703"/>
        <v>-166788.36518064758</v>
      </c>
      <c r="AA1797" s="27">
        <f t="shared" si="704"/>
        <v>16678.83651806476</v>
      </c>
      <c r="AB1797" s="32">
        <f t="shared" si="705"/>
        <v>-25245.715025369944</v>
      </c>
      <c r="AC1797" s="31">
        <f t="shared" si="706"/>
        <v>0</v>
      </c>
      <c r="AG1797" s="26">
        <f t="shared" si="707"/>
        <v>0</v>
      </c>
      <c r="AH1797" s="26">
        <f t="shared" si="708"/>
        <v>0</v>
      </c>
      <c r="AI1797" s="26">
        <f t="shared" si="709"/>
        <v>0</v>
      </c>
      <c r="AJ1797" s="26">
        <f t="shared" si="710"/>
        <v>1</v>
      </c>
      <c r="AK1797" s="26">
        <f t="shared" si="711"/>
        <v>0</v>
      </c>
      <c r="AL1797" s="26">
        <f t="shared" ca="1" si="712"/>
        <v>0</v>
      </c>
      <c r="AM1797" s="26">
        <f t="shared" ca="1" si="713"/>
        <v>0</v>
      </c>
      <c r="AN1797" s="26">
        <f ca="1">IF(AM1797=0,0,COUNTIF($AM$19:AM1797,C1797*10+1))</f>
        <v>0</v>
      </c>
      <c r="AO1797" s="21">
        <f t="shared" ca="1" si="714"/>
        <v>0</v>
      </c>
      <c r="AP1797" s="33">
        <f t="shared" ca="1" si="715"/>
        <v>0</v>
      </c>
      <c r="AR1797" s="111">
        <v>0</v>
      </c>
      <c r="AS1797" s="26"/>
    </row>
    <row r="1798" spans="1:45" x14ac:dyDescent="0.2">
      <c r="A1798" s="15">
        <f>Daten!A1798</f>
        <v>70339</v>
      </c>
      <c r="B1798" s="8" t="str">
        <f>Daten!B1798</f>
        <v>Pettnau</v>
      </c>
      <c r="C1798" s="15">
        <f t="shared" si="691"/>
        <v>7</v>
      </c>
      <c r="D1798" s="10">
        <f>Daten!D1798</f>
        <v>0</v>
      </c>
      <c r="E1798" s="9">
        <f>Daten!E1798</f>
        <v>1057</v>
      </c>
      <c r="F1798" s="9">
        <f>Daten!F1798</f>
        <v>993</v>
      </c>
      <c r="G1798" s="27">
        <f t="shared" si="692"/>
        <v>64</v>
      </c>
      <c r="H1798" s="29">
        <f t="shared" si="693"/>
        <v>6.4451158106747231E-2</v>
      </c>
      <c r="I1798" s="21">
        <f t="shared" si="694"/>
        <v>12.808909671548632</v>
      </c>
      <c r="J1798" s="21">
        <f t="shared" si="695"/>
        <v>51.191090328451367</v>
      </c>
      <c r="K1798" s="27">
        <f t="shared" si="696"/>
        <v>-25595.545164225685</v>
      </c>
      <c r="L1798" s="16">
        <f>Daten!G1798</f>
        <v>149</v>
      </c>
      <c r="M1798" s="16">
        <f>Daten!H1798</f>
        <v>745</v>
      </c>
      <c r="N1798" s="16">
        <f>Daten!I1798</f>
        <v>163</v>
      </c>
      <c r="O1798" s="28">
        <f t="shared" si="697"/>
        <v>0.41879194630872485</v>
      </c>
      <c r="P1798" s="16">
        <f t="shared" si="698"/>
        <v>411.99375448793222</v>
      </c>
      <c r="Q1798" s="21">
        <f t="shared" si="699"/>
        <v>-99.993754487932222</v>
      </c>
      <c r="R1798" s="27">
        <f t="shared" si="700"/>
        <v>-19998.750897586444</v>
      </c>
      <c r="S1798" s="9">
        <f>Daten!K1798</f>
        <v>3316</v>
      </c>
      <c r="T1798" s="9">
        <f>Daten!L1798</f>
        <v>81107</v>
      </c>
      <c r="U1798" s="9">
        <f>Daten!M1798</f>
        <v>108407</v>
      </c>
      <c r="V1798" s="9">
        <f>Daten!N1798</f>
        <v>500</v>
      </c>
      <c r="W1798" s="9">
        <f>Daten!O1798</f>
        <v>500</v>
      </c>
      <c r="X1798" s="23">
        <f t="shared" si="701"/>
        <v>192830</v>
      </c>
      <c r="Y1798" s="9">
        <f t="shared" si="702"/>
        <v>373878.66602849145</v>
      </c>
      <c r="Z1798" s="21">
        <f t="shared" si="703"/>
        <v>-181048.66602849145</v>
      </c>
      <c r="AA1798" s="27">
        <f t="shared" si="704"/>
        <v>18104.866602849146</v>
      </c>
      <c r="AB1798" s="32">
        <f t="shared" si="705"/>
        <v>-27489.429458962983</v>
      </c>
      <c r="AC1798" s="31">
        <f t="shared" si="706"/>
        <v>0</v>
      </c>
      <c r="AG1798" s="26">
        <f t="shared" si="707"/>
        <v>0</v>
      </c>
      <c r="AH1798" s="26">
        <f t="shared" si="708"/>
        <v>0</v>
      </c>
      <c r="AI1798" s="26">
        <f t="shared" si="709"/>
        <v>0</v>
      </c>
      <c r="AJ1798" s="26">
        <f t="shared" si="710"/>
        <v>1</v>
      </c>
      <c r="AK1798" s="26">
        <f t="shared" si="711"/>
        <v>0</v>
      </c>
      <c r="AL1798" s="26">
        <f t="shared" ca="1" si="712"/>
        <v>0</v>
      </c>
      <c r="AM1798" s="26">
        <f t="shared" ca="1" si="713"/>
        <v>0</v>
      </c>
      <c r="AN1798" s="26">
        <f ca="1">IF(AM1798=0,0,COUNTIF($AM$19:AM1798,C1798*10+1))</f>
        <v>0</v>
      </c>
      <c r="AO1798" s="21">
        <f t="shared" ca="1" si="714"/>
        <v>0</v>
      </c>
      <c r="AP1798" s="33">
        <f t="shared" ca="1" si="715"/>
        <v>0</v>
      </c>
      <c r="AR1798" s="111">
        <v>0</v>
      </c>
      <c r="AS1798" s="26"/>
    </row>
    <row r="1799" spans="1:45" x14ac:dyDescent="0.2">
      <c r="A1799" s="15">
        <f>Daten!A1799</f>
        <v>70340</v>
      </c>
      <c r="B1799" s="8" t="str">
        <f>Daten!B1799</f>
        <v>Pfaffenhofen</v>
      </c>
      <c r="C1799" s="15">
        <f t="shared" si="691"/>
        <v>7</v>
      </c>
      <c r="D1799" s="10">
        <f>Daten!D1799</f>
        <v>0</v>
      </c>
      <c r="E1799" s="9">
        <f>Daten!E1799</f>
        <v>1140</v>
      </c>
      <c r="F1799" s="9">
        <f>Daten!F1799</f>
        <v>1075</v>
      </c>
      <c r="G1799" s="27">
        <f t="shared" si="692"/>
        <v>65</v>
      </c>
      <c r="H1799" s="29">
        <f t="shared" si="693"/>
        <v>6.0465116279069767E-2</v>
      </c>
      <c r="I1799" s="21">
        <f t="shared" si="694"/>
        <v>13.866644407769162</v>
      </c>
      <c r="J1799" s="21">
        <f t="shared" si="695"/>
        <v>51.133355592230842</v>
      </c>
      <c r="K1799" s="27">
        <f t="shared" si="696"/>
        <v>-25566.677796115422</v>
      </c>
      <c r="L1799" s="16">
        <f>Daten!G1799</f>
        <v>206</v>
      </c>
      <c r="M1799" s="16">
        <f>Daten!H1799</f>
        <v>759</v>
      </c>
      <c r="N1799" s="16">
        <f>Daten!I1799</f>
        <v>175</v>
      </c>
      <c r="O1799" s="28">
        <f t="shared" si="697"/>
        <v>0.50197628458498023</v>
      </c>
      <c r="P1799" s="16">
        <f t="shared" si="698"/>
        <v>419.7359190017994</v>
      </c>
      <c r="Q1799" s="21">
        <f t="shared" si="699"/>
        <v>-38.735919001799402</v>
      </c>
      <c r="R1799" s="27">
        <f t="shared" si="700"/>
        <v>-7747.1838003598805</v>
      </c>
      <c r="S1799" s="9">
        <f>Daten!K1799</f>
        <v>7429</v>
      </c>
      <c r="T1799" s="9">
        <f>Daten!L1799</f>
        <v>102273</v>
      </c>
      <c r="U1799" s="9">
        <f>Daten!M1799</f>
        <v>473016</v>
      </c>
      <c r="V1799" s="9">
        <f>Daten!N1799</f>
        <v>500</v>
      </c>
      <c r="W1799" s="9">
        <f>Daten!O1799</f>
        <v>500</v>
      </c>
      <c r="X1799" s="23">
        <f t="shared" si="701"/>
        <v>582718</v>
      </c>
      <c r="Y1799" s="9">
        <f t="shared" si="702"/>
        <v>403237.16109033138</v>
      </c>
      <c r="Z1799" s="21">
        <f t="shared" si="703"/>
        <v>179480.83890966862</v>
      </c>
      <c r="AA1799" s="27">
        <f t="shared" si="704"/>
        <v>-17948.083890966864</v>
      </c>
      <c r="AB1799" s="32">
        <f t="shared" si="705"/>
        <v>-51261.945487442164</v>
      </c>
      <c r="AC1799" s="31">
        <f t="shared" si="706"/>
        <v>0</v>
      </c>
      <c r="AG1799" s="26">
        <f t="shared" si="707"/>
        <v>0</v>
      </c>
      <c r="AH1799" s="26">
        <f t="shared" si="708"/>
        <v>0</v>
      </c>
      <c r="AI1799" s="26">
        <f t="shared" si="709"/>
        <v>0</v>
      </c>
      <c r="AJ1799" s="26">
        <f t="shared" si="710"/>
        <v>1</v>
      </c>
      <c r="AK1799" s="26">
        <f t="shared" si="711"/>
        <v>0</v>
      </c>
      <c r="AL1799" s="26">
        <f t="shared" ca="1" si="712"/>
        <v>0</v>
      </c>
      <c r="AM1799" s="26">
        <f t="shared" ca="1" si="713"/>
        <v>0</v>
      </c>
      <c r="AN1799" s="26">
        <f ca="1">IF(AM1799=0,0,COUNTIF($AM$19:AM1799,C1799*10+1))</f>
        <v>0</v>
      </c>
      <c r="AO1799" s="21">
        <f t="shared" ca="1" si="714"/>
        <v>0</v>
      </c>
      <c r="AP1799" s="33">
        <f t="shared" ca="1" si="715"/>
        <v>0</v>
      </c>
      <c r="AR1799" s="111">
        <v>0</v>
      </c>
      <c r="AS1799" s="26"/>
    </row>
    <row r="1800" spans="1:45" x14ac:dyDescent="0.2">
      <c r="A1800" s="15">
        <f>Daten!A1800</f>
        <v>70341</v>
      </c>
      <c r="B1800" s="8" t="str">
        <f>Daten!B1800</f>
        <v>Pfons</v>
      </c>
      <c r="C1800" s="15">
        <f t="shared" si="691"/>
        <v>7</v>
      </c>
      <c r="D1800" s="10">
        <f>Daten!D1800</f>
        <v>0</v>
      </c>
      <c r="E1800" s="9">
        <f>Daten!E1800</f>
        <v>1235</v>
      </c>
      <c r="F1800" s="9">
        <f>Daten!F1800</f>
        <v>1223</v>
      </c>
      <c r="G1800" s="27">
        <f t="shared" si="692"/>
        <v>12</v>
      </c>
      <c r="H1800" s="29">
        <f t="shared" si="693"/>
        <v>9.8119378577269014E-3</v>
      </c>
      <c r="I1800" s="21">
        <f t="shared" si="694"/>
        <v>15.775726614606219</v>
      </c>
      <c r="J1800" s="21">
        <f t="shared" si="695"/>
        <v>-3.7757266146062189</v>
      </c>
      <c r="K1800" s="27">
        <f t="shared" si="696"/>
        <v>1887.8633073031094</v>
      </c>
      <c r="L1800" s="16">
        <f>Daten!G1800</f>
        <v>185</v>
      </c>
      <c r="M1800" s="16">
        <f>Daten!H1800</f>
        <v>811</v>
      </c>
      <c r="N1800" s="16">
        <f>Daten!I1800</f>
        <v>239</v>
      </c>
      <c r="O1800" s="28">
        <f t="shared" si="697"/>
        <v>0.52281134401972873</v>
      </c>
      <c r="P1800" s="16">
        <f t="shared" si="698"/>
        <v>448.49253005330604</v>
      </c>
      <c r="Q1800" s="21">
        <f t="shared" si="699"/>
        <v>-24.492530053306041</v>
      </c>
      <c r="R1800" s="27">
        <f t="shared" si="700"/>
        <v>-4898.5060106612082</v>
      </c>
      <c r="S1800" s="9">
        <f>Daten!K1800</f>
        <v>2754</v>
      </c>
      <c r="T1800" s="9">
        <f>Daten!L1800</f>
        <v>69616</v>
      </c>
      <c r="U1800" s="9">
        <f>Daten!M1800</f>
        <v>91742</v>
      </c>
      <c r="V1800" s="9">
        <f>Daten!N1800</f>
        <v>500</v>
      </c>
      <c r="W1800" s="9">
        <f>Daten!O1800</f>
        <v>500</v>
      </c>
      <c r="X1800" s="23">
        <f t="shared" si="701"/>
        <v>164112</v>
      </c>
      <c r="Y1800" s="9">
        <f t="shared" si="702"/>
        <v>436840.257847859</v>
      </c>
      <c r="Z1800" s="21">
        <f t="shared" si="703"/>
        <v>-272728.257847859</v>
      </c>
      <c r="AA1800" s="27">
        <f t="shared" si="704"/>
        <v>27272.825784785902</v>
      </c>
      <c r="AB1800" s="32">
        <f t="shared" si="705"/>
        <v>24262.183081427804</v>
      </c>
      <c r="AC1800" s="31">
        <f t="shared" si="706"/>
        <v>24262.183081427804</v>
      </c>
      <c r="AG1800" s="26">
        <f t="shared" si="707"/>
        <v>1887.8633073031094</v>
      </c>
      <c r="AH1800" s="26">
        <f t="shared" si="708"/>
        <v>27272.825784785902</v>
      </c>
      <c r="AI1800" s="26">
        <f t="shared" si="709"/>
        <v>29160.689092089011</v>
      </c>
      <c r="AJ1800" s="26">
        <f t="shared" si="710"/>
        <v>1</v>
      </c>
      <c r="AK1800" s="26">
        <f t="shared" si="711"/>
        <v>29160.689092089011</v>
      </c>
      <c r="AL1800" s="26">
        <f t="shared" ca="1" si="712"/>
        <v>50991</v>
      </c>
      <c r="AM1800" s="26">
        <f t="shared" ca="1" si="713"/>
        <v>71</v>
      </c>
      <c r="AN1800" s="26">
        <f ca="1">IF(AM1800=0,0,COUNTIF($AM$19:AM1800,C1800*10+1))</f>
        <v>17</v>
      </c>
      <c r="AO1800" s="21">
        <f t="shared" ca="1" si="714"/>
        <v>0</v>
      </c>
      <c r="AP1800" s="33">
        <f t="shared" ca="1" si="715"/>
        <v>50991</v>
      </c>
      <c r="AR1800" s="111">
        <v>23048</v>
      </c>
      <c r="AS1800" s="26"/>
    </row>
    <row r="1801" spans="1:45" x14ac:dyDescent="0.2">
      <c r="A1801" s="15">
        <f>Daten!A1801</f>
        <v>70342</v>
      </c>
      <c r="B1801" s="8" t="str">
        <f>Daten!B1801</f>
        <v>Polling in Tirol</v>
      </c>
      <c r="C1801" s="15">
        <f t="shared" si="691"/>
        <v>7</v>
      </c>
      <c r="D1801" s="10">
        <f>Daten!D1801</f>
        <v>0</v>
      </c>
      <c r="E1801" s="9">
        <f>Daten!E1801</f>
        <v>1235</v>
      </c>
      <c r="F1801" s="9">
        <f>Daten!F1801</f>
        <v>1064</v>
      </c>
      <c r="G1801" s="27">
        <f t="shared" si="692"/>
        <v>171</v>
      </c>
      <c r="H1801" s="29">
        <f t="shared" si="693"/>
        <v>0.16071428571428573</v>
      </c>
      <c r="I1801" s="21">
        <f t="shared" si="694"/>
        <v>13.724753162666408</v>
      </c>
      <c r="J1801" s="21">
        <f t="shared" si="695"/>
        <v>157.27524683733358</v>
      </c>
      <c r="K1801" s="27">
        <f t="shared" si="696"/>
        <v>-78637.623418666786</v>
      </c>
      <c r="L1801" s="16">
        <f>Daten!G1801</f>
        <v>271</v>
      </c>
      <c r="M1801" s="16">
        <f>Daten!H1801</f>
        <v>813</v>
      </c>
      <c r="N1801" s="16">
        <f>Daten!I1801</f>
        <v>151</v>
      </c>
      <c r="O1801" s="28">
        <f t="shared" si="697"/>
        <v>0.51906519065190648</v>
      </c>
      <c r="P1801" s="16">
        <f t="shared" si="698"/>
        <v>449.59855355528708</v>
      </c>
      <c r="Q1801" s="21">
        <f t="shared" si="699"/>
        <v>-27.598553555287083</v>
      </c>
      <c r="R1801" s="27">
        <f t="shared" si="700"/>
        <v>-5519.7107110574161</v>
      </c>
      <c r="S1801" s="9">
        <f>Daten!K1801</f>
        <v>1678</v>
      </c>
      <c r="T1801" s="9">
        <f>Daten!L1801</f>
        <v>52407</v>
      </c>
      <c r="U1801" s="9">
        <f>Daten!M1801</f>
        <v>390541</v>
      </c>
      <c r="V1801" s="9">
        <f>Daten!N1801</f>
        <v>500</v>
      </c>
      <c r="W1801" s="9">
        <f>Daten!O1801</f>
        <v>500</v>
      </c>
      <c r="X1801" s="23">
        <f t="shared" si="701"/>
        <v>444626</v>
      </c>
      <c r="Y1801" s="9">
        <f t="shared" si="702"/>
        <v>436840.257847859</v>
      </c>
      <c r="Z1801" s="21">
        <f t="shared" si="703"/>
        <v>7785.7421521409997</v>
      </c>
      <c r="AA1801" s="27">
        <f t="shared" si="704"/>
        <v>-778.57421521410004</v>
      </c>
      <c r="AB1801" s="32">
        <f t="shared" si="705"/>
        <v>-84935.908344938303</v>
      </c>
      <c r="AC1801" s="31">
        <f t="shared" si="706"/>
        <v>0</v>
      </c>
      <c r="AG1801" s="26">
        <f t="shared" si="707"/>
        <v>0</v>
      </c>
      <c r="AH1801" s="26">
        <f t="shared" si="708"/>
        <v>0</v>
      </c>
      <c r="AI1801" s="26">
        <f t="shared" si="709"/>
        <v>0</v>
      </c>
      <c r="AJ1801" s="26">
        <f t="shared" si="710"/>
        <v>1</v>
      </c>
      <c r="AK1801" s="26">
        <f t="shared" si="711"/>
        <v>0</v>
      </c>
      <c r="AL1801" s="26">
        <f t="shared" ca="1" si="712"/>
        <v>0</v>
      </c>
      <c r="AM1801" s="26">
        <f t="shared" ca="1" si="713"/>
        <v>0</v>
      </c>
      <c r="AN1801" s="26">
        <f ca="1">IF(AM1801=0,0,COUNTIF($AM$19:AM1801,C1801*10+1))</f>
        <v>0</v>
      </c>
      <c r="AO1801" s="21">
        <f t="shared" ca="1" si="714"/>
        <v>0</v>
      </c>
      <c r="AP1801" s="33">
        <f t="shared" ca="1" si="715"/>
        <v>0</v>
      </c>
      <c r="AR1801" s="111">
        <v>0</v>
      </c>
      <c r="AS1801" s="26"/>
    </row>
    <row r="1802" spans="1:45" x14ac:dyDescent="0.2">
      <c r="A1802" s="15">
        <f>Daten!A1802</f>
        <v>70343</v>
      </c>
      <c r="B1802" s="8" t="str">
        <f>Daten!B1802</f>
        <v>Ranggen</v>
      </c>
      <c r="C1802" s="15">
        <f t="shared" si="691"/>
        <v>7</v>
      </c>
      <c r="D1802" s="10">
        <f>Daten!D1802</f>
        <v>0</v>
      </c>
      <c r="E1802" s="9">
        <f>Daten!E1802</f>
        <v>1105</v>
      </c>
      <c r="F1802" s="9">
        <f>Daten!F1802</f>
        <v>1032</v>
      </c>
      <c r="G1802" s="27">
        <f t="shared" si="692"/>
        <v>73</v>
      </c>
      <c r="H1802" s="29">
        <f t="shared" si="693"/>
        <v>7.0736434108527133E-2</v>
      </c>
      <c r="I1802" s="21">
        <f t="shared" si="694"/>
        <v>13.311978631458397</v>
      </c>
      <c r="J1802" s="21">
        <f t="shared" si="695"/>
        <v>59.688021368541605</v>
      </c>
      <c r="K1802" s="27">
        <f t="shared" si="696"/>
        <v>-29844.010684270801</v>
      </c>
      <c r="L1802" s="16">
        <f>Daten!G1802</f>
        <v>198</v>
      </c>
      <c r="M1802" s="16">
        <f>Daten!H1802</f>
        <v>757</v>
      </c>
      <c r="N1802" s="16">
        <f>Daten!I1802</f>
        <v>150</v>
      </c>
      <c r="O1802" s="28">
        <f t="shared" si="697"/>
        <v>0.45970937912813736</v>
      </c>
      <c r="P1802" s="16">
        <f t="shared" si="698"/>
        <v>418.62989549981836</v>
      </c>
      <c r="Q1802" s="21">
        <f t="shared" si="699"/>
        <v>-70.62989549981836</v>
      </c>
      <c r="R1802" s="27">
        <f t="shared" si="700"/>
        <v>-14125.979099963672</v>
      </c>
      <c r="S1802" s="9">
        <f>Daten!K1802</f>
        <v>2776</v>
      </c>
      <c r="T1802" s="9">
        <f>Daten!L1802</f>
        <v>57408</v>
      </c>
      <c r="U1802" s="9">
        <f>Daten!M1802</f>
        <v>76496</v>
      </c>
      <c r="V1802" s="9">
        <f>Daten!N1802</f>
        <v>500</v>
      </c>
      <c r="W1802" s="9">
        <f>Daten!O1802</f>
        <v>500</v>
      </c>
      <c r="X1802" s="23">
        <f t="shared" si="701"/>
        <v>136680</v>
      </c>
      <c r="Y1802" s="9">
        <f t="shared" si="702"/>
        <v>390857.07281124225</v>
      </c>
      <c r="Z1802" s="21">
        <f t="shared" si="703"/>
        <v>-254177.07281124225</v>
      </c>
      <c r="AA1802" s="27">
        <f t="shared" si="704"/>
        <v>25417.707281124225</v>
      </c>
      <c r="AB1802" s="32">
        <f t="shared" si="705"/>
        <v>-18552.282503110247</v>
      </c>
      <c r="AC1802" s="31">
        <f t="shared" si="706"/>
        <v>0</v>
      </c>
      <c r="AG1802" s="26">
        <f t="shared" si="707"/>
        <v>0</v>
      </c>
      <c r="AH1802" s="26">
        <f t="shared" si="708"/>
        <v>0</v>
      </c>
      <c r="AI1802" s="26">
        <f t="shared" si="709"/>
        <v>0</v>
      </c>
      <c r="AJ1802" s="26">
        <f t="shared" si="710"/>
        <v>1</v>
      </c>
      <c r="AK1802" s="26">
        <f t="shared" si="711"/>
        <v>0</v>
      </c>
      <c r="AL1802" s="26">
        <f t="shared" ca="1" si="712"/>
        <v>0</v>
      </c>
      <c r="AM1802" s="26">
        <f t="shared" ca="1" si="713"/>
        <v>0</v>
      </c>
      <c r="AN1802" s="26">
        <f ca="1">IF(AM1802=0,0,COUNTIF($AM$19:AM1802,C1802*10+1))</f>
        <v>0</v>
      </c>
      <c r="AO1802" s="21">
        <f t="shared" ca="1" si="714"/>
        <v>0</v>
      </c>
      <c r="AP1802" s="33">
        <f t="shared" ca="1" si="715"/>
        <v>0</v>
      </c>
      <c r="AR1802" s="111">
        <v>0</v>
      </c>
      <c r="AS1802" s="26"/>
    </row>
    <row r="1803" spans="1:45" x14ac:dyDescent="0.2">
      <c r="A1803" s="15">
        <f>Daten!A1803</f>
        <v>70344</v>
      </c>
      <c r="B1803" s="8" t="str">
        <f>Daten!B1803</f>
        <v>Reith bei Seefeld</v>
      </c>
      <c r="C1803" s="15">
        <f t="shared" si="691"/>
        <v>7</v>
      </c>
      <c r="D1803" s="10">
        <f>Daten!D1803</f>
        <v>0</v>
      </c>
      <c r="E1803" s="9">
        <f>Daten!E1803</f>
        <v>1384</v>
      </c>
      <c r="F1803" s="9">
        <f>Daten!F1803</f>
        <v>1325</v>
      </c>
      <c r="G1803" s="27">
        <f t="shared" si="692"/>
        <v>59</v>
      </c>
      <c r="H1803" s="29">
        <f t="shared" si="693"/>
        <v>4.4528301886792451E-2</v>
      </c>
      <c r="I1803" s="21">
        <f t="shared" si="694"/>
        <v>17.091445432831758</v>
      </c>
      <c r="J1803" s="21">
        <f t="shared" si="695"/>
        <v>41.908554567168238</v>
      </c>
      <c r="K1803" s="27">
        <f t="shared" si="696"/>
        <v>-20954.277283584121</v>
      </c>
      <c r="L1803" s="16">
        <f>Daten!G1803</f>
        <v>206</v>
      </c>
      <c r="M1803" s="16">
        <f>Daten!H1803</f>
        <v>960</v>
      </c>
      <c r="N1803" s="16">
        <f>Daten!I1803</f>
        <v>218</v>
      </c>
      <c r="O1803" s="28">
        <f t="shared" si="697"/>
        <v>0.44166666666666665</v>
      </c>
      <c r="P1803" s="16">
        <f t="shared" si="698"/>
        <v>530.89128095089245</v>
      </c>
      <c r="Q1803" s="21">
        <f t="shared" si="699"/>
        <v>-106.89128095089245</v>
      </c>
      <c r="R1803" s="27">
        <f t="shared" si="700"/>
        <v>-21378.25619017849</v>
      </c>
      <c r="S1803" s="9">
        <f>Daten!K1803</f>
        <v>908</v>
      </c>
      <c r="T1803" s="9">
        <f>Daten!L1803</f>
        <v>210891</v>
      </c>
      <c r="U1803" s="9">
        <f>Daten!M1803</f>
        <v>275486</v>
      </c>
      <c r="V1803" s="9">
        <f>Daten!N1803</f>
        <v>500</v>
      </c>
      <c r="W1803" s="9">
        <f>Daten!O1803</f>
        <v>500</v>
      </c>
      <c r="X1803" s="23">
        <f t="shared" si="701"/>
        <v>487285</v>
      </c>
      <c r="Y1803" s="9">
        <f t="shared" si="702"/>
        <v>489544.06223598123</v>
      </c>
      <c r="Z1803" s="21">
        <f t="shared" si="703"/>
        <v>-2259.062235981226</v>
      </c>
      <c r="AA1803" s="27">
        <f t="shared" si="704"/>
        <v>225.90622359812261</v>
      </c>
      <c r="AB1803" s="32">
        <f t="shared" si="705"/>
        <v>-42106.627250164485</v>
      </c>
      <c r="AC1803" s="31">
        <f t="shared" si="706"/>
        <v>0</v>
      </c>
      <c r="AG1803" s="26">
        <f t="shared" si="707"/>
        <v>0</v>
      </c>
      <c r="AH1803" s="26">
        <f t="shared" si="708"/>
        <v>0</v>
      </c>
      <c r="AI1803" s="26">
        <f t="shared" si="709"/>
        <v>0</v>
      </c>
      <c r="AJ1803" s="26">
        <f t="shared" si="710"/>
        <v>1</v>
      </c>
      <c r="AK1803" s="26">
        <f t="shared" si="711"/>
        <v>0</v>
      </c>
      <c r="AL1803" s="26">
        <f t="shared" ca="1" si="712"/>
        <v>0</v>
      </c>
      <c r="AM1803" s="26">
        <f t="shared" ca="1" si="713"/>
        <v>0</v>
      </c>
      <c r="AN1803" s="26">
        <f ca="1">IF(AM1803=0,0,COUNTIF($AM$19:AM1803,C1803*10+1))</f>
        <v>0</v>
      </c>
      <c r="AO1803" s="21">
        <f t="shared" ca="1" si="714"/>
        <v>0</v>
      </c>
      <c r="AP1803" s="33">
        <f t="shared" ca="1" si="715"/>
        <v>0</v>
      </c>
      <c r="AR1803" s="111">
        <v>0</v>
      </c>
      <c r="AS1803" s="26"/>
    </row>
    <row r="1804" spans="1:45" x14ac:dyDescent="0.2">
      <c r="A1804" s="15">
        <f>Daten!A1804</f>
        <v>70345</v>
      </c>
      <c r="B1804" s="8" t="str">
        <f>Daten!B1804</f>
        <v>Rinn</v>
      </c>
      <c r="C1804" s="15">
        <f t="shared" si="691"/>
        <v>7</v>
      </c>
      <c r="D1804" s="10">
        <f>Daten!D1804</f>
        <v>0</v>
      </c>
      <c r="E1804" s="9">
        <f>Daten!E1804</f>
        <v>1937</v>
      </c>
      <c r="F1804" s="9">
        <f>Daten!F1804</f>
        <v>1809</v>
      </c>
      <c r="G1804" s="27">
        <f t="shared" si="692"/>
        <v>128</v>
      </c>
      <c r="H1804" s="29">
        <f t="shared" si="693"/>
        <v>7.0757324488667769E-2</v>
      </c>
      <c r="I1804" s="21">
        <f t="shared" si="694"/>
        <v>23.334660217352944</v>
      </c>
      <c r="J1804" s="21">
        <f t="shared" si="695"/>
        <v>104.66533978264705</v>
      </c>
      <c r="K1804" s="27">
        <f t="shared" si="696"/>
        <v>-52332.669891323523</v>
      </c>
      <c r="L1804" s="16">
        <f>Daten!G1804</f>
        <v>350</v>
      </c>
      <c r="M1804" s="16">
        <f>Daten!H1804</f>
        <v>1319</v>
      </c>
      <c r="N1804" s="16">
        <f>Daten!I1804</f>
        <v>268</v>
      </c>
      <c r="O1804" s="28">
        <f t="shared" si="697"/>
        <v>0.46853677028051555</v>
      </c>
      <c r="P1804" s="16">
        <f t="shared" si="698"/>
        <v>729.42249955648674</v>
      </c>
      <c r="Q1804" s="21">
        <f t="shared" si="699"/>
        <v>-111.42249955648674</v>
      </c>
      <c r="R1804" s="27">
        <f t="shared" si="700"/>
        <v>-22284.499911297349</v>
      </c>
      <c r="S1804" s="9">
        <f>Daten!K1804</f>
        <v>7726</v>
      </c>
      <c r="T1804" s="9">
        <f>Daten!L1804</f>
        <v>122157</v>
      </c>
      <c r="U1804" s="9">
        <f>Daten!M1804</f>
        <v>136445</v>
      </c>
      <c r="V1804" s="9">
        <f>Daten!N1804</f>
        <v>500</v>
      </c>
      <c r="W1804" s="9">
        <f>Daten!O1804</f>
        <v>500</v>
      </c>
      <c r="X1804" s="23">
        <f t="shared" si="701"/>
        <v>266328</v>
      </c>
      <c r="Y1804" s="9">
        <f t="shared" si="702"/>
        <v>685149.45704558934</v>
      </c>
      <c r="Z1804" s="21">
        <f t="shared" si="703"/>
        <v>-418821.45704558934</v>
      </c>
      <c r="AA1804" s="27">
        <f t="shared" si="704"/>
        <v>41882.145704558934</v>
      </c>
      <c r="AB1804" s="32">
        <f t="shared" si="705"/>
        <v>-32735.024098061942</v>
      </c>
      <c r="AC1804" s="31">
        <f t="shared" si="706"/>
        <v>0</v>
      </c>
      <c r="AG1804" s="26">
        <f t="shared" si="707"/>
        <v>0</v>
      </c>
      <c r="AH1804" s="26">
        <f t="shared" si="708"/>
        <v>0</v>
      </c>
      <c r="AI1804" s="26">
        <f t="shared" si="709"/>
        <v>0</v>
      </c>
      <c r="AJ1804" s="26">
        <f t="shared" si="710"/>
        <v>1</v>
      </c>
      <c r="AK1804" s="26">
        <f t="shared" si="711"/>
        <v>0</v>
      </c>
      <c r="AL1804" s="26">
        <f t="shared" ca="1" si="712"/>
        <v>0</v>
      </c>
      <c r="AM1804" s="26">
        <f t="shared" ca="1" si="713"/>
        <v>0</v>
      </c>
      <c r="AN1804" s="26">
        <f ca="1">IF(AM1804=0,0,COUNTIF($AM$19:AM1804,C1804*10+1))</f>
        <v>0</v>
      </c>
      <c r="AO1804" s="21">
        <f t="shared" ca="1" si="714"/>
        <v>0</v>
      </c>
      <c r="AP1804" s="33">
        <f t="shared" ca="1" si="715"/>
        <v>0</v>
      </c>
      <c r="AR1804" s="111">
        <v>0</v>
      </c>
      <c r="AS1804" s="26"/>
    </row>
    <row r="1805" spans="1:45" x14ac:dyDescent="0.2">
      <c r="A1805" s="15">
        <f>Daten!A1805</f>
        <v>70346</v>
      </c>
      <c r="B1805" s="8" t="str">
        <f>Daten!B1805</f>
        <v>Rum</v>
      </c>
      <c r="C1805" s="15">
        <f t="shared" si="691"/>
        <v>7</v>
      </c>
      <c r="D1805" s="10">
        <f>Daten!D1805</f>
        <v>0</v>
      </c>
      <c r="E1805" s="9">
        <f>Daten!E1805</f>
        <v>9265</v>
      </c>
      <c r="F1805" s="9">
        <f>Daten!F1805</f>
        <v>9047</v>
      </c>
      <c r="G1805" s="27">
        <f t="shared" si="692"/>
        <v>218</v>
      </c>
      <c r="H1805" s="29">
        <f t="shared" si="693"/>
        <v>2.4096385542168676E-2</v>
      </c>
      <c r="I1805" s="21">
        <f t="shared" si="694"/>
        <v>116.69909949496522</v>
      </c>
      <c r="J1805" s="21">
        <f t="shared" si="695"/>
        <v>101.30090050503478</v>
      </c>
      <c r="K1805" s="27">
        <f t="shared" si="696"/>
        <v>-50650.450252517388</v>
      </c>
      <c r="L1805" s="16">
        <f>Daten!G1805</f>
        <v>1416</v>
      </c>
      <c r="M1805" s="16">
        <f>Daten!H1805</f>
        <v>5888</v>
      </c>
      <c r="N1805" s="16">
        <f>Daten!I1805</f>
        <v>1961</v>
      </c>
      <c r="O1805" s="28">
        <f t="shared" si="697"/>
        <v>0.57353940217391308</v>
      </c>
      <c r="P1805" s="16">
        <f t="shared" si="698"/>
        <v>3256.1331898321405</v>
      </c>
      <c r="Q1805" s="21">
        <f t="shared" si="699"/>
        <v>120.86681016785951</v>
      </c>
      <c r="R1805" s="27">
        <f t="shared" si="700"/>
        <v>24173.362033571902</v>
      </c>
      <c r="S1805" s="9">
        <f>Daten!K1805</f>
        <v>2010</v>
      </c>
      <c r="T1805" s="9">
        <f>Daten!L1805</f>
        <v>858426</v>
      </c>
      <c r="U1805" s="9">
        <f>Daten!M1805</f>
        <v>3392534</v>
      </c>
      <c r="V1805" s="9">
        <f>Daten!N1805</f>
        <v>500</v>
      </c>
      <c r="W1805" s="9">
        <f>Daten!O1805</f>
        <v>500</v>
      </c>
      <c r="X1805" s="23">
        <f t="shared" si="701"/>
        <v>4252970</v>
      </c>
      <c r="Y1805" s="9">
        <f t="shared" si="702"/>
        <v>3277186.2258788771</v>
      </c>
      <c r="Z1805" s="21">
        <f t="shared" si="703"/>
        <v>975783.7741211229</v>
      </c>
      <c r="AA1805" s="27">
        <f t="shared" si="704"/>
        <v>-97578.377412112299</v>
      </c>
      <c r="AB1805" s="32">
        <f t="shared" si="705"/>
        <v>-124055.46563105778</v>
      </c>
      <c r="AC1805" s="31">
        <f t="shared" si="706"/>
        <v>0</v>
      </c>
      <c r="AG1805" s="26">
        <f t="shared" si="707"/>
        <v>0</v>
      </c>
      <c r="AH1805" s="26">
        <f t="shared" si="708"/>
        <v>0</v>
      </c>
      <c r="AI1805" s="26">
        <f t="shared" si="709"/>
        <v>0</v>
      </c>
      <c r="AJ1805" s="26">
        <f t="shared" si="710"/>
        <v>1</v>
      </c>
      <c r="AK1805" s="26">
        <f t="shared" si="711"/>
        <v>0</v>
      </c>
      <c r="AL1805" s="26">
        <f t="shared" ca="1" si="712"/>
        <v>0</v>
      </c>
      <c r="AM1805" s="26">
        <f t="shared" ca="1" si="713"/>
        <v>0</v>
      </c>
      <c r="AN1805" s="26">
        <f ca="1">IF(AM1805=0,0,COUNTIF($AM$19:AM1805,C1805*10+1))</f>
        <v>0</v>
      </c>
      <c r="AO1805" s="21">
        <f t="shared" ca="1" si="714"/>
        <v>0</v>
      </c>
      <c r="AP1805" s="33">
        <f t="shared" ca="1" si="715"/>
        <v>0</v>
      </c>
      <c r="AR1805" s="111">
        <v>0</v>
      </c>
      <c r="AS1805" s="26"/>
    </row>
    <row r="1806" spans="1:45" x14ac:dyDescent="0.2">
      <c r="A1806" s="15">
        <f>Daten!A1806</f>
        <v>70347</v>
      </c>
      <c r="B1806" s="8" t="str">
        <f>Daten!B1806</f>
        <v>St. Sigmund im Sellrain</v>
      </c>
      <c r="C1806" s="15">
        <f t="shared" si="691"/>
        <v>7</v>
      </c>
      <c r="D1806" s="10">
        <f>Daten!D1806</f>
        <v>0</v>
      </c>
      <c r="E1806" s="9">
        <f>Daten!E1806</f>
        <v>175</v>
      </c>
      <c r="F1806" s="9">
        <f>Daten!F1806</f>
        <v>169</v>
      </c>
      <c r="G1806" s="27">
        <f t="shared" si="692"/>
        <v>6</v>
      </c>
      <c r="H1806" s="29">
        <f t="shared" si="693"/>
        <v>3.5502958579881658E-2</v>
      </c>
      <c r="I1806" s="21">
        <f t="shared" si="694"/>
        <v>2.1799654929423147</v>
      </c>
      <c r="J1806" s="21">
        <f t="shared" si="695"/>
        <v>3.8200345070576853</v>
      </c>
      <c r="K1806" s="27">
        <f t="shared" si="696"/>
        <v>-1910.0172535288427</v>
      </c>
      <c r="L1806" s="16">
        <f>Daten!G1806</f>
        <v>17</v>
      </c>
      <c r="M1806" s="16">
        <f>Daten!H1806</f>
        <v>119</v>
      </c>
      <c r="N1806" s="16">
        <f>Daten!I1806</f>
        <v>39</v>
      </c>
      <c r="O1806" s="28">
        <f t="shared" si="697"/>
        <v>0.47058823529411764</v>
      </c>
      <c r="P1806" s="16">
        <f t="shared" si="698"/>
        <v>65.80839836787105</v>
      </c>
      <c r="Q1806" s="21">
        <f t="shared" si="699"/>
        <v>-9.8083983678710496</v>
      </c>
      <c r="R1806" s="27">
        <f t="shared" si="700"/>
        <v>-1961.67967357421</v>
      </c>
      <c r="S1806" s="9">
        <f>Daten!K1806</f>
        <v>1940</v>
      </c>
      <c r="T1806" s="9">
        <f>Daten!L1806</f>
        <v>16457</v>
      </c>
      <c r="U1806" s="9">
        <f>Daten!M1806</f>
        <v>16740</v>
      </c>
      <c r="V1806" s="9">
        <f>Daten!N1806</f>
        <v>500</v>
      </c>
      <c r="W1806" s="9">
        <f>Daten!O1806</f>
        <v>500</v>
      </c>
      <c r="X1806" s="23">
        <f t="shared" si="701"/>
        <v>35137</v>
      </c>
      <c r="Y1806" s="9">
        <f t="shared" si="702"/>
        <v>61900.441395445603</v>
      </c>
      <c r="Z1806" s="21">
        <f t="shared" si="703"/>
        <v>-26763.441395445603</v>
      </c>
      <c r="AA1806" s="27">
        <f t="shared" si="704"/>
        <v>2676.3441395445607</v>
      </c>
      <c r="AB1806" s="32">
        <f t="shared" si="705"/>
        <v>-1195.3527875584923</v>
      </c>
      <c r="AC1806" s="31">
        <f t="shared" si="706"/>
        <v>0</v>
      </c>
      <c r="AG1806" s="26">
        <f t="shared" si="707"/>
        <v>0</v>
      </c>
      <c r="AH1806" s="26">
        <f t="shared" si="708"/>
        <v>0</v>
      </c>
      <c r="AI1806" s="26">
        <f t="shared" si="709"/>
        <v>0</v>
      </c>
      <c r="AJ1806" s="26">
        <f t="shared" si="710"/>
        <v>1</v>
      </c>
      <c r="AK1806" s="26">
        <f t="shared" si="711"/>
        <v>0</v>
      </c>
      <c r="AL1806" s="26">
        <f t="shared" ca="1" si="712"/>
        <v>0</v>
      </c>
      <c r="AM1806" s="26">
        <f t="shared" ca="1" si="713"/>
        <v>0</v>
      </c>
      <c r="AN1806" s="26">
        <f ca="1">IF(AM1806=0,0,COUNTIF($AM$19:AM1806,C1806*10+1))</f>
        <v>0</v>
      </c>
      <c r="AO1806" s="21">
        <f t="shared" ca="1" si="714"/>
        <v>0</v>
      </c>
      <c r="AP1806" s="33">
        <f t="shared" ca="1" si="715"/>
        <v>0</v>
      </c>
      <c r="AR1806" s="111">
        <v>0</v>
      </c>
      <c r="AS1806" s="26"/>
    </row>
    <row r="1807" spans="1:45" x14ac:dyDescent="0.2">
      <c r="A1807" s="15">
        <f>Daten!A1807</f>
        <v>70348</v>
      </c>
      <c r="B1807" s="8" t="str">
        <f>Daten!B1807</f>
        <v>Scharnitz</v>
      </c>
      <c r="C1807" s="15">
        <f t="shared" si="691"/>
        <v>7</v>
      </c>
      <c r="D1807" s="10">
        <f>Daten!D1807</f>
        <v>0</v>
      </c>
      <c r="E1807" s="9">
        <f>Daten!E1807</f>
        <v>1352</v>
      </c>
      <c r="F1807" s="9">
        <f>Daten!F1807</f>
        <v>1344</v>
      </c>
      <c r="G1807" s="27">
        <f t="shared" si="692"/>
        <v>8</v>
      </c>
      <c r="H1807" s="29">
        <f t="shared" si="693"/>
        <v>5.9523809523809521E-3</v>
      </c>
      <c r="I1807" s="21">
        <f t="shared" si="694"/>
        <v>17.336530310736517</v>
      </c>
      <c r="J1807" s="21">
        <f t="shared" si="695"/>
        <v>-9.3365303107365172</v>
      </c>
      <c r="K1807" s="27">
        <f t="shared" si="696"/>
        <v>4668.265155368259</v>
      </c>
      <c r="L1807" s="16">
        <f>Daten!G1807</f>
        <v>199</v>
      </c>
      <c r="M1807" s="16">
        <f>Daten!H1807</f>
        <v>867</v>
      </c>
      <c r="N1807" s="16">
        <f>Daten!I1807</f>
        <v>286</v>
      </c>
      <c r="O1807" s="28">
        <f t="shared" si="697"/>
        <v>0.55940023068050748</v>
      </c>
      <c r="P1807" s="16">
        <f t="shared" si="698"/>
        <v>479.46118810877482</v>
      </c>
      <c r="Q1807" s="21">
        <f t="shared" si="699"/>
        <v>5.5388118912251798</v>
      </c>
      <c r="R1807" s="27">
        <f t="shared" si="700"/>
        <v>1107.762378245036</v>
      </c>
      <c r="S1807" s="9">
        <f>Daten!K1807</f>
        <v>2870</v>
      </c>
      <c r="T1807" s="9">
        <f>Daten!L1807</f>
        <v>103974</v>
      </c>
      <c r="U1807" s="9">
        <f>Daten!M1807</f>
        <v>90082</v>
      </c>
      <c r="V1807" s="9">
        <f>Daten!N1807</f>
        <v>500</v>
      </c>
      <c r="W1807" s="9">
        <f>Daten!O1807</f>
        <v>500</v>
      </c>
      <c r="X1807" s="23">
        <f t="shared" si="701"/>
        <v>196926</v>
      </c>
      <c r="Y1807" s="9">
        <f t="shared" si="702"/>
        <v>478225.12438081403</v>
      </c>
      <c r="Z1807" s="21">
        <f t="shared" si="703"/>
        <v>-281299.12438081403</v>
      </c>
      <c r="AA1807" s="27">
        <f t="shared" si="704"/>
        <v>28129.912438081403</v>
      </c>
      <c r="AB1807" s="32">
        <f t="shared" si="705"/>
        <v>33905.939971694694</v>
      </c>
      <c r="AC1807" s="31">
        <f t="shared" si="706"/>
        <v>33905.939971694694</v>
      </c>
      <c r="AG1807" s="26">
        <f t="shared" si="707"/>
        <v>4668.265155368259</v>
      </c>
      <c r="AH1807" s="26">
        <f t="shared" si="708"/>
        <v>28129.912438081403</v>
      </c>
      <c r="AI1807" s="26">
        <f t="shared" si="709"/>
        <v>32798.177593449662</v>
      </c>
      <c r="AJ1807" s="26">
        <f t="shared" si="710"/>
        <v>1</v>
      </c>
      <c r="AK1807" s="26">
        <f t="shared" si="711"/>
        <v>32798.177593449662</v>
      </c>
      <c r="AL1807" s="26">
        <f t="shared" ca="1" si="712"/>
        <v>57352</v>
      </c>
      <c r="AM1807" s="26">
        <f t="shared" ca="1" si="713"/>
        <v>71</v>
      </c>
      <c r="AN1807" s="26">
        <f ca="1">IF(AM1807=0,0,COUNTIF($AM$19:AM1807,C1807*10+1))</f>
        <v>18</v>
      </c>
      <c r="AO1807" s="21">
        <f t="shared" ca="1" si="714"/>
        <v>0</v>
      </c>
      <c r="AP1807" s="33">
        <f t="shared" ca="1" si="715"/>
        <v>57352</v>
      </c>
      <c r="AR1807" s="111">
        <v>25923</v>
      </c>
      <c r="AS1807" s="26"/>
    </row>
    <row r="1808" spans="1:45" x14ac:dyDescent="0.2">
      <c r="A1808" s="15">
        <f>Daten!A1808</f>
        <v>70349</v>
      </c>
      <c r="B1808" s="8" t="str">
        <f>Daten!B1808</f>
        <v>Schmirn</v>
      </c>
      <c r="C1808" s="15">
        <f t="shared" si="691"/>
        <v>7</v>
      </c>
      <c r="D1808" s="10">
        <f>Daten!D1808</f>
        <v>0</v>
      </c>
      <c r="E1808" s="9">
        <f>Daten!E1808</f>
        <v>870</v>
      </c>
      <c r="F1808" s="9">
        <f>Daten!F1808</f>
        <v>868</v>
      </c>
      <c r="G1808" s="27">
        <f t="shared" si="692"/>
        <v>2</v>
      </c>
      <c r="H1808" s="29">
        <f t="shared" si="693"/>
        <v>2.304147465437788E-3</v>
      </c>
      <c r="I1808" s="21">
        <f t="shared" si="694"/>
        <v>11.196509159017333</v>
      </c>
      <c r="J1808" s="21">
        <f t="shared" si="695"/>
        <v>-9.1965091590173333</v>
      </c>
      <c r="K1808" s="27">
        <f t="shared" si="696"/>
        <v>4598.2545795086671</v>
      </c>
      <c r="L1808" s="16">
        <f>Daten!G1808</f>
        <v>137</v>
      </c>
      <c r="M1808" s="16">
        <f>Daten!H1808</f>
        <v>576</v>
      </c>
      <c r="N1808" s="16">
        <f>Daten!I1808</f>
        <v>157</v>
      </c>
      <c r="O1808" s="28">
        <f t="shared" si="697"/>
        <v>0.51041666666666663</v>
      </c>
      <c r="P1808" s="16">
        <f t="shared" si="698"/>
        <v>318.5347685705355</v>
      </c>
      <c r="Q1808" s="21">
        <f t="shared" si="699"/>
        <v>-24.534768570535505</v>
      </c>
      <c r="R1808" s="27">
        <f t="shared" si="700"/>
        <v>-4906.9537141071014</v>
      </c>
      <c r="S1808" s="9">
        <f>Daten!K1808</f>
        <v>4496</v>
      </c>
      <c r="T1808" s="9">
        <f>Daten!L1808</f>
        <v>31479</v>
      </c>
      <c r="U1808" s="9">
        <f>Daten!M1808</f>
        <v>35928</v>
      </c>
      <c r="V1808" s="9">
        <f>Daten!N1808</f>
        <v>500</v>
      </c>
      <c r="W1808" s="9">
        <f>Daten!O1808</f>
        <v>500</v>
      </c>
      <c r="X1808" s="23">
        <f t="shared" si="701"/>
        <v>71903</v>
      </c>
      <c r="Y1808" s="9">
        <f t="shared" si="702"/>
        <v>307733.62293735816</v>
      </c>
      <c r="Z1808" s="21">
        <f t="shared" si="703"/>
        <v>-235830.62293735816</v>
      </c>
      <c r="AA1808" s="27">
        <f t="shared" si="704"/>
        <v>23583.062293735817</v>
      </c>
      <c r="AB1808" s="32">
        <f t="shared" si="705"/>
        <v>23274.363159137381</v>
      </c>
      <c r="AC1808" s="31">
        <f t="shared" si="706"/>
        <v>23274.363159137381</v>
      </c>
      <c r="AG1808" s="26">
        <f t="shared" si="707"/>
        <v>4598.2545795086671</v>
      </c>
      <c r="AH1808" s="26">
        <f t="shared" si="708"/>
        <v>23583.062293735817</v>
      </c>
      <c r="AI1808" s="26">
        <f t="shared" si="709"/>
        <v>28181.316873244483</v>
      </c>
      <c r="AJ1808" s="26">
        <f t="shared" si="710"/>
        <v>1</v>
      </c>
      <c r="AK1808" s="26">
        <f t="shared" si="711"/>
        <v>28181.316873244483</v>
      </c>
      <c r="AL1808" s="26">
        <f t="shared" ca="1" si="712"/>
        <v>49279</v>
      </c>
      <c r="AM1808" s="26">
        <f t="shared" ca="1" si="713"/>
        <v>71</v>
      </c>
      <c r="AN1808" s="26">
        <f ca="1">IF(AM1808=0,0,COUNTIF($AM$19:AM1808,C1808*10+1))</f>
        <v>19</v>
      </c>
      <c r="AO1808" s="21">
        <f t="shared" ca="1" si="714"/>
        <v>0</v>
      </c>
      <c r="AP1808" s="33">
        <f t="shared" ca="1" si="715"/>
        <v>49279</v>
      </c>
      <c r="AR1808" s="111">
        <v>22274</v>
      </c>
      <c r="AS1808" s="26"/>
    </row>
    <row r="1809" spans="1:45" x14ac:dyDescent="0.2">
      <c r="A1809" s="15">
        <f>Daten!A1809</f>
        <v>70350</v>
      </c>
      <c r="B1809" s="8" t="str">
        <f>Daten!B1809</f>
        <v>Schönberg im Stubaital</v>
      </c>
      <c r="C1809" s="15">
        <f t="shared" si="691"/>
        <v>7</v>
      </c>
      <c r="D1809" s="10">
        <f>Daten!D1809</f>
        <v>0</v>
      </c>
      <c r="E1809" s="9">
        <f>Daten!E1809</f>
        <v>1111</v>
      </c>
      <c r="F1809" s="9">
        <f>Daten!F1809</f>
        <v>1000</v>
      </c>
      <c r="G1809" s="27">
        <f t="shared" si="692"/>
        <v>111</v>
      </c>
      <c r="H1809" s="29">
        <f t="shared" si="693"/>
        <v>0.111</v>
      </c>
      <c r="I1809" s="21">
        <f t="shared" si="694"/>
        <v>12.899204100250383</v>
      </c>
      <c r="J1809" s="21">
        <f t="shared" si="695"/>
        <v>98.100795899749613</v>
      </c>
      <c r="K1809" s="27">
        <f t="shared" si="696"/>
        <v>-49050.397949874809</v>
      </c>
      <c r="L1809" s="16">
        <f>Daten!G1809</f>
        <v>192</v>
      </c>
      <c r="M1809" s="16">
        <f>Daten!H1809</f>
        <v>738</v>
      </c>
      <c r="N1809" s="16">
        <f>Daten!I1809</f>
        <v>181</v>
      </c>
      <c r="O1809" s="28">
        <f t="shared" si="697"/>
        <v>0.50542005420054203</v>
      </c>
      <c r="P1809" s="16">
        <f t="shared" si="698"/>
        <v>408.1226722309986</v>
      </c>
      <c r="Q1809" s="21">
        <f t="shared" si="699"/>
        <v>-35.122672230998603</v>
      </c>
      <c r="R1809" s="27">
        <f t="shared" si="700"/>
        <v>-7024.5344461997211</v>
      </c>
      <c r="S1809" s="9">
        <f>Daten!K1809</f>
        <v>1162</v>
      </c>
      <c r="T1809" s="9">
        <f>Daten!L1809</f>
        <v>88236</v>
      </c>
      <c r="U1809" s="9">
        <f>Daten!M1809</f>
        <v>266528</v>
      </c>
      <c r="V1809" s="9">
        <f>Daten!N1809</f>
        <v>500</v>
      </c>
      <c r="W1809" s="9">
        <f>Daten!O1809</f>
        <v>500</v>
      </c>
      <c r="X1809" s="23">
        <f t="shared" si="701"/>
        <v>355926</v>
      </c>
      <c r="Y1809" s="9">
        <f t="shared" si="702"/>
        <v>392979.37365908606</v>
      </c>
      <c r="Z1809" s="21">
        <f t="shared" si="703"/>
        <v>-37053.373659086064</v>
      </c>
      <c r="AA1809" s="27">
        <f t="shared" si="704"/>
        <v>3705.3373659086064</v>
      </c>
      <c r="AB1809" s="32">
        <f t="shared" si="705"/>
        <v>-52369.595030165925</v>
      </c>
      <c r="AC1809" s="31">
        <f t="shared" si="706"/>
        <v>0</v>
      </c>
      <c r="AG1809" s="26">
        <f t="shared" si="707"/>
        <v>0</v>
      </c>
      <c r="AH1809" s="26">
        <f t="shared" si="708"/>
        <v>0</v>
      </c>
      <c r="AI1809" s="26">
        <f t="shared" si="709"/>
        <v>0</v>
      </c>
      <c r="AJ1809" s="26">
        <f t="shared" si="710"/>
        <v>1</v>
      </c>
      <c r="AK1809" s="26">
        <f t="shared" si="711"/>
        <v>0</v>
      </c>
      <c r="AL1809" s="26">
        <f t="shared" ca="1" si="712"/>
        <v>0</v>
      </c>
      <c r="AM1809" s="26">
        <f t="shared" ca="1" si="713"/>
        <v>0</v>
      </c>
      <c r="AN1809" s="26">
        <f ca="1">IF(AM1809=0,0,COUNTIF($AM$19:AM1809,C1809*10+1))</f>
        <v>0</v>
      </c>
      <c r="AO1809" s="21">
        <f t="shared" ca="1" si="714"/>
        <v>0</v>
      </c>
      <c r="AP1809" s="33">
        <f t="shared" ca="1" si="715"/>
        <v>0</v>
      </c>
      <c r="AR1809" s="111">
        <v>0</v>
      </c>
      <c r="AS1809" s="26"/>
    </row>
    <row r="1810" spans="1:45" x14ac:dyDescent="0.2">
      <c r="A1810" s="15">
        <f>Daten!A1810</f>
        <v>70351</v>
      </c>
      <c r="B1810" s="8" t="str">
        <f>Daten!B1810</f>
        <v>Seefeld in Tirol</v>
      </c>
      <c r="C1810" s="15">
        <f t="shared" si="691"/>
        <v>7</v>
      </c>
      <c r="D1810" s="10">
        <f>Daten!D1810</f>
        <v>0</v>
      </c>
      <c r="E1810" s="9">
        <f>Daten!E1810</f>
        <v>3457</v>
      </c>
      <c r="F1810" s="9">
        <f>Daten!F1810</f>
        <v>3393</v>
      </c>
      <c r="G1810" s="27">
        <f t="shared" si="692"/>
        <v>64</v>
      </c>
      <c r="H1810" s="29">
        <f t="shared" si="693"/>
        <v>1.8862363689949896E-2</v>
      </c>
      <c r="I1810" s="21">
        <f t="shared" si="694"/>
        <v>43.766999512149553</v>
      </c>
      <c r="J1810" s="21">
        <f t="shared" si="695"/>
        <v>20.233000487850447</v>
      </c>
      <c r="K1810" s="27">
        <f t="shared" si="696"/>
        <v>-10116.500243925224</v>
      </c>
      <c r="L1810" s="16">
        <f>Daten!G1810</f>
        <v>446</v>
      </c>
      <c r="M1810" s="16">
        <f>Daten!H1810</f>
        <v>2259</v>
      </c>
      <c r="N1810" s="16">
        <f>Daten!I1810</f>
        <v>752</v>
      </c>
      <c r="O1810" s="28">
        <f t="shared" si="697"/>
        <v>0.53032315183709611</v>
      </c>
      <c r="P1810" s="16">
        <f t="shared" si="698"/>
        <v>1249.253545487569</v>
      </c>
      <c r="Q1810" s="21">
        <f t="shared" si="699"/>
        <v>-51.253545487568999</v>
      </c>
      <c r="R1810" s="27">
        <f t="shared" si="700"/>
        <v>-10250.7090975138</v>
      </c>
      <c r="S1810" s="9">
        <f>Daten!K1810</f>
        <v>1067</v>
      </c>
      <c r="T1810" s="9">
        <f>Daten!L1810</f>
        <v>839258</v>
      </c>
      <c r="U1810" s="9">
        <f>Daten!M1810</f>
        <v>1863673</v>
      </c>
      <c r="V1810" s="9">
        <f>Daten!N1810</f>
        <v>500</v>
      </c>
      <c r="W1810" s="9">
        <f>Daten!O1810</f>
        <v>500</v>
      </c>
      <c r="X1810" s="23">
        <f t="shared" si="701"/>
        <v>2703998</v>
      </c>
      <c r="Y1810" s="9">
        <f t="shared" si="702"/>
        <v>1222799.0051660312</v>
      </c>
      <c r="Z1810" s="21">
        <f t="shared" si="703"/>
        <v>1481198.9948339688</v>
      </c>
      <c r="AA1810" s="27">
        <f t="shared" si="704"/>
        <v>-148119.89948339688</v>
      </c>
      <c r="AB1810" s="32">
        <f t="shared" si="705"/>
        <v>-168487.10882483592</v>
      </c>
      <c r="AC1810" s="31">
        <f t="shared" si="706"/>
        <v>0</v>
      </c>
      <c r="AG1810" s="26">
        <f t="shared" si="707"/>
        <v>0</v>
      </c>
      <c r="AH1810" s="26">
        <f t="shared" si="708"/>
        <v>0</v>
      </c>
      <c r="AI1810" s="26">
        <f t="shared" si="709"/>
        <v>0</v>
      </c>
      <c r="AJ1810" s="26">
        <f t="shared" si="710"/>
        <v>1</v>
      </c>
      <c r="AK1810" s="26">
        <f t="shared" si="711"/>
        <v>0</v>
      </c>
      <c r="AL1810" s="26">
        <f t="shared" ca="1" si="712"/>
        <v>0</v>
      </c>
      <c r="AM1810" s="26">
        <f t="shared" ca="1" si="713"/>
        <v>0</v>
      </c>
      <c r="AN1810" s="26">
        <f ca="1">IF(AM1810=0,0,COUNTIF($AM$19:AM1810,C1810*10+1))</f>
        <v>0</v>
      </c>
      <c r="AO1810" s="21">
        <f t="shared" ca="1" si="714"/>
        <v>0</v>
      </c>
      <c r="AP1810" s="33">
        <f t="shared" ca="1" si="715"/>
        <v>0</v>
      </c>
      <c r="AR1810" s="111">
        <v>0</v>
      </c>
      <c r="AS1810" s="26"/>
    </row>
    <row r="1811" spans="1:45" x14ac:dyDescent="0.2">
      <c r="A1811" s="15">
        <f>Daten!A1811</f>
        <v>70352</v>
      </c>
      <c r="B1811" s="8" t="str">
        <f>Daten!B1811</f>
        <v>Sellrain</v>
      </c>
      <c r="C1811" s="15">
        <f t="shared" ref="C1811:C1874" si="716">INT(A1811/10000)</f>
        <v>7</v>
      </c>
      <c r="D1811" s="10">
        <f>Daten!D1811</f>
        <v>0</v>
      </c>
      <c r="E1811" s="9">
        <f>Daten!E1811</f>
        <v>1324</v>
      </c>
      <c r="F1811" s="9">
        <f>Daten!F1811</f>
        <v>1354</v>
      </c>
      <c r="G1811" s="27">
        <f t="shared" ref="G1811:G1874" si="717">E1811-F1811</f>
        <v>-30</v>
      </c>
      <c r="H1811" s="29">
        <f t="shared" ref="H1811:H1874" si="718">G1811/F1811</f>
        <v>-2.2156573116691284E-2</v>
      </c>
      <c r="I1811" s="21">
        <f t="shared" ref="I1811:I1874" si="719">F1811*$I$6</f>
        <v>17.465522351739018</v>
      </c>
      <c r="J1811" s="21">
        <f t="shared" ref="J1811:J1874" si="720">G1811-I1811</f>
        <v>-47.465522351739018</v>
      </c>
      <c r="K1811" s="27">
        <f t="shared" ref="K1811:K1874" si="721">-J1811*$K$5</f>
        <v>23732.761175869509</v>
      </c>
      <c r="L1811" s="16">
        <f>Daten!G1811</f>
        <v>172</v>
      </c>
      <c r="M1811" s="16">
        <f>Daten!H1811</f>
        <v>857</v>
      </c>
      <c r="N1811" s="16">
        <f>Daten!I1811</f>
        <v>295</v>
      </c>
      <c r="O1811" s="28">
        <f t="shared" ref="O1811:O1874" si="722">(L1811+N1811)/M1811</f>
        <v>0.54492415402567096</v>
      </c>
      <c r="P1811" s="16">
        <f t="shared" ref="P1811:P1874" si="723">M1811*$P$6</f>
        <v>473.93107059886967</v>
      </c>
      <c r="Q1811" s="21">
        <f t="shared" ref="Q1811:Q1874" si="724">L1811+N1811-P1811</f>
        <v>-6.9310705988696668</v>
      </c>
      <c r="R1811" s="27">
        <f t="shared" ref="R1811:R1874" si="725">Q1811*$R$5</f>
        <v>-1386.2141197739334</v>
      </c>
      <c r="S1811" s="9">
        <f>Daten!K1811</f>
        <v>4535</v>
      </c>
      <c r="T1811" s="9">
        <f>Daten!L1811</f>
        <v>63505</v>
      </c>
      <c r="U1811" s="9">
        <f>Daten!M1811</f>
        <v>27762</v>
      </c>
      <c r="V1811" s="9">
        <f>Daten!N1811</f>
        <v>500</v>
      </c>
      <c r="W1811" s="9">
        <f>Daten!O1811</f>
        <v>500</v>
      </c>
      <c r="X1811" s="23">
        <f t="shared" ref="X1811:X1874" si="726">S1811/V1811*500+T1811/W1811*500+U1811</f>
        <v>95802</v>
      </c>
      <c r="Y1811" s="9">
        <f t="shared" ref="Y1811:Y1874" si="727">E1811*$Y$6</f>
        <v>468321.05375754274</v>
      </c>
      <c r="Z1811" s="21">
        <f t="shared" ref="Z1811:Z1874" si="728">X1811-Y1811</f>
        <v>-372519.05375754274</v>
      </c>
      <c r="AA1811" s="27">
        <f t="shared" ref="AA1811:AA1874" si="729">-Z1811*$AA$5</f>
        <v>37251.905375754279</v>
      </c>
      <c r="AB1811" s="32">
        <f t="shared" ref="AB1811:AB1874" si="730">K1811+R1811+AA1811</f>
        <v>59598.452431849859</v>
      </c>
      <c r="AC1811" s="31">
        <f t="shared" ref="AC1811:AC1874" si="731">MAX(0,AB1811)</f>
        <v>59598.452431849859</v>
      </c>
      <c r="AG1811" s="26">
        <f t="shared" ref="AG1811:AG1874" si="732">IF(AB1811&gt;0,K1811,0)</f>
        <v>23732.761175869509</v>
      </c>
      <c r="AH1811" s="26">
        <f t="shared" ref="AH1811:AH1874" si="733">IF(AB1811&gt;0,AA1811,0)</f>
        <v>37251.905375754279</v>
      </c>
      <c r="AI1811" s="26">
        <f t="shared" ref="AI1811:AI1874" si="734">AG1811+AH1811</f>
        <v>60984.666551623784</v>
      </c>
      <c r="AJ1811" s="26">
        <f t="shared" ref="AJ1811:AJ1874" si="735">IF(AND(V1811=500,W1811=500),1,0)</f>
        <v>1</v>
      </c>
      <c r="AK1811" s="26">
        <f t="shared" ref="AK1811:AK1874" si="736">IF(AND(AJ1811=1,AI1811&gt;=E1811*$AK$5),AI1811,0)</f>
        <v>60984.666551623784</v>
      </c>
      <c r="AL1811" s="26">
        <f t="shared" ref="AL1811:AL1874" ca="1" si="737">IF(OFFSET($AK$6,C1811,0)=0,0,ROUND(AK1811*OFFSET($AF$6,C1811,0)/OFFSET($AK$6,C1811,0),0))</f>
        <v>106639</v>
      </c>
      <c r="AM1811" s="26">
        <f t="shared" ref="AM1811:AM1874" ca="1" si="738">IF(AL1811&gt;0,C1811*10+1,0)</f>
        <v>71</v>
      </c>
      <c r="AN1811" s="26">
        <f ca="1">IF(AM1811=0,0,COUNTIF($AM$19:AM1811,C1811*10+1))</f>
        <v>20</v>
      </c>
      <c r="AO1811" s="21">
        <f t="shared" ref="AO1811:AO1874" ca="1" si="739">IF(AN1811=1,OFFSET($AF$6,C1811,0)-OFFSET($AL$6,C1811,0),0)</f>
        <v>0</v>
      </c>
      <c r="AP1811" s="33">
        <f t="shared" ref="AP1811:AP1874" ca="1" si="740">AL1811+AO1811</f>
        <v>106639</v>
      </c>
      <c r="AR1811" s="111">
        <v>48200</v>
      </c>
      <c r="AS1811" s="26"/>
    </row>
    <row r="1812" spans="1:45" x14ac:dyDescent="0.2">
      <c r="A1812" s="15">
        <f>Daten!A1812</f>
        <v>70353</v>
      </c>
      <c r="B1812" s="8" t="str">
        <f>Daten!B1812</f>
        <v>Sistrans</v>
      </c>
      <c r="C1812" s="15">
        <f t="shared" si="716"/>
        <v>7</v>
      </c>
      <c r="D1812" s="10">
        <f>Daten!D1812</f>
        <v>0</v>
      </c>
      <c r="E1812" s="9">
        <f>Daten!E1812</f>
        <v>2250</v>
      </c>
      <c r="F1812" s="9">
        <f>Daten!F1812</f>
        <v>2219</v>
      </c>
      <c r="G1812" s="27">
        <f t="shared" si="717"/>
        <v>31</v>
      </c>
      <c r="H1812" s="29">
        <f t="shared" si="718"/>
        <v>1.3970256872465074E-2</v>
      </c>
      <c r="I1812" s="21">
        <f t="shared" si="719"/>
        <v>28.623333898455602</v>
      </c>
      <c r="J1812" s="21">
        <f t="shared" si="720"/>
        <v>2.3766661015443979</v>
      </c>
      <c r="K1812" s="27">
        <f t="shared" si="721"/>
        <v>-1188.3330507721989</v>
      </c>
      <c r="L1812" s="16">
        <f>Daten!G1812</f>
        <v>379</v>
      </c>
      <c r="M1812" s="16">
        <f>Daten!H1812</f>
        <v>1441</v>
      </c>
      <c r="N1812" s="16">
        <f>Daten!I1812</f>
        <v>430</v>
      </c>
      <c r="O1812" s="28">
        <f t="shared" si="722"/>
        <v>0.56141568355308813</v>
      </c>
      <c r="P1812" s="16">
        <f t="shared" si="723"/>
        <v>796.88993317732923</v>
      </c>
      <c r="Q1812" s="21">
        <f t="shared" si="724"/>
        <v>12.110066822670774</v>
      </c>
      <c r="R1812" s="27">
        <f t="shared" si="725"/>
        <v>2422.0133645341548</v>
      </c>
      <c r="S1812" s="9">
        <f>Daten!K1812</f>
        <v>4787</v>
      </c>
      <c r="T1812" s="9">
        <f>Daten!L1812</f>
        <v>187708</v>
      </c>
      <c r="U1812" s="9">
        <f>Daten!M1812</f>
        <v>177852</v>
      </c>
      <c r="V1812" s="9">
        <f>Daten!N1812</f>
        <v>500</v>
      </c>
      <c r="W1812" s="9">
        <f>Daten!O1812</f>
        <v>500</v>
      </c>
      <c r="X1812" s="23">
        <f t="shared" si="726"/>
        <v>370347</v>
      </c>
      <c r="Y1812" s="9">
        <f t="shared" si="727"/>
        <v>795862.81794144353</v>
      </c>
      <c r="Z1812" s="21">
        <f t="shared" si="728"/>
        <v>-425515.81794144353</v>
      </c>
      <c r="AA1812" s="27">
        <f t="shared" si="729"/>
        <v>42551.581794144353</v>
      </c>
      <c r="AB1812" s="32">
        <f t="shared" si="730"/>
        <v>43785.26210790631</v>
      </c>
      <c r="AC1812" s="31">
        <f t="shared" si="731"/>
        <v>43785.26210790631</v>
      </c>
      <c r="AG1812" s="26">
        <f t="shared" si="732"/>
        <v>-1188.3330507721989</v>
      </c>
      <c r="AH1812" s="26">
        <f t="shared" si="733"/>
        <v>42551.581794144353</v>
      </c>
      <c r="AI1812" s="26">
        <f t="shared" si="734"/>
        <v>41363.248743372154</v>
      </c>
      <c r="AJ1812" s="26">
        <f t="shared" si="735"/>
        <v>1</v>
      </c>
      <c r="AK1812" s="26">
        <f t="shared" si="736"/>
        <v>41363.248743372154</v>
      </c>
      <c r="AL1812" s="26">
        <f t="shared" ca="1" si="737"/>
        <v>72329</v>
      </c>
      <c r="AM1812" s="26">
        <f t="shared" ca="1" si="738"/>
        <v>71</v>
      </c>
      <c r="AN1812" s="26">
        <f ca="1">IF(AM1812=0,0,COUNTIF($AM$19:AM1812,C1812*10+1))</f>
        <v>21</v>
      </c>
      <c r="AO1812" s="21">
        <f t="shared" ca="1" si="739"/>
        <v>0</v>
      </c>
      <c r="AP1812" s="33">
        <f t="shared" ca="1" si="740"/>
        <v>72329</v>
      </c>
      <c r="AR1812" s="111">
        <v>32693</v>
      </c>
      <c r="AS1812" s="26"/>
    </row>
    <row r="1813" spans="1:45" x14ac:dyDescent="0.2">
      <c r="A1813" s="15">
        <f>Daten!A1813</f>
        <v>70354</v>
      </c>
      <c r="B1813" s="8" t="str">
        <f>Daten!B1813</f>
        <v>Hall in Tirol</v>
      </c>
      <c r="C1813" s="15">
        <f t="shared" si="716"/>
        <v>7</v>
      </c>
      <c r="D1813" s="10">
        <f>Daten!D1813</f>
        <v>0</v>
      </c>
      <c r="E1813" s="9">
        <f>Daten!E1813</f>
        <v>14106</v>
      </c>
      <c r="F1813" s="9">
        <f>Daten!F1813</f>
        <v>13658</v>
      </c>
      <c r="G1813" s="27">
        <f t="shared" si="717"/>
        <v>448</v>
      </c>
      <c r="H1813" s="29">
        <f t="shared" si="718"/>
        <v>3.2801288622053011E-2</v>
      </c>
      <c r="I1813" s="21">
        <f t="shared" si="719"/>
        <v>176.17732960121972</v>
      </c>
      <c r="J1813" s="21">
        <f t="shared" si="720"/>
        <v>271.82267039878025</v>
      </c>
      <c r="K1813" s="27">
        <f t="shared" si="721"/>
        <v>-135911.33519939013</v>
      </c>
      <c r="L1813" s="16">
        <f>Daten!G1813</f>
        <v>2122</v>
      </c>
      <c r="M1813" s="16">
        <f>Daten!H1813</f>
        <v>9189</v>
      </c>
      <c r="N1813" s="16">
        <f>Daten!I1813</f>
        <v>2795</v>
      </c>
      <c r="O1813" s="28">
        <f t="shared" si="722"/>
        <v>0.53509631080639897</v>
      </c>
      <c r="P1813" s="16">
        <f t="shared" si="723"/>
        <v>5081.6249798518238</v>
      </c>
      <c r="Q1813" s="21">
        <f t="shared" si="724"/>
        <v>-164.62497985182381</v>
      </c>
      <c r="R1813" s="27">
        <f t="shared" si="725"/>
        <v>-32924.995970364762</v>
      </c>
      <c r="S1813" s="9">
        <f>Daten!K1813</f>
        <v>1008</v>
      </c>
      <c r="T1813" s="9">
        <f>Daten!L1813</f>
        <v>1072971</v>
      </c>
      <c r="U1813" s="9">
        <f>Daten!M1813</f>
        <v>7922873</v>
      </c>
      <c r="V1813" s="9">
        <f>Daten!N1813</f>
        <v>500</v>
      </c>
      <c r="W1813" s="9">
        <f>Daten!O1813</f>
        <v>500</v>
      </c>
      <c r="X1813" s="23">
        <f t="shared" si="726"/>
        <v>8996852</v>
      </c>
      <c r="Y1813" s="9">
        <f t="shared" si="727"/>
        <v>4989529.2932808893</v>
      </c>
      <c r="Z1813" s="21">
        <f t="shared" si="728"/>
        <v>4007322.7067191107</v>
      </c>
      <c r="AA1813" s="27">
        <f t="shared" si="729"/>
        <v>-400732.27067191107</v>
      </c>
      <c r="AB1813" s="32">
        <f t="shared" si="730"/>
        <v>-569568.60184166604</v>
      </c>
      <c r="AC1813" s="31">
        <f t="shared" si="731"/>
        <v>0</v>
      </c>
      <c r="AG1813" s="26">
        <f t="shared" si="732"/>
        <v>0</v>
      </c>
      <c r="AH1813" s="26">
        <f t="shared" si="733"/>
        <v>0</v>
      </c>
      <c r="AI1813" s="26">
        <f t="shared" si="734"/>
        <v>0</v>
      </c>
      <c r="AJ1813" s="26">
        <f t="shared" si="735"/>
        <v>1</v>
      </c>
      <c r="AK1813" s="26">
        <f t="shared" si="736"/>
        <v>0</v>
      </c>
      <c r="AL1813" s="26">
        <f t="shared" ca="1" si="737"/>
        <v>0</v>
      </c>
      <c r="AM1813" s="26">
        <f t="shared" ca="1" si="738"/>
        <v>0</v>
      </c>
      <c r="AN1813" s="26">
        <f ca="1">IF(AM1813=0,0,COUNTIF($AM$19:AM1813,C1813*10+1))</f>
        <v>0</v>
      </c>
      <c r="AO1813" s="21">
        <f t="shared" ca="1" si="739"/>
        <v>0</v>
      </c>
      <c r="AP1813" s="33">
        <f t="shared" ca="1" si="740"/>
        <v>0</v>
      </c>
      <c r="AR1813" s="111">
        <v>0</v>
      </c>
      <c r="AS1813" s="26"/>
    </row>
    <row r="1814" spans="1:45" x14ac:dyDescent="0.2">
      <c r="A1814" s="15">
        <f>Daten!A1814</f>
        <v>70355</v>
      </c>
      <c r="B1814" s="8" t="str">
        <f>Daten!B1814</f>
        <v>Steinach am Brenner</v>
      </c>
      <c r="C1814" s="15">
        <f t="shared" si="716"/>
        <v>7</v>
      </c>
      <c r="D1814" s="10">
        <f>Daten!D1814</f>
        <v>0</v>
      </c>
      <c r="E1814" s="9">
        <f>Daten!E1814</f>
        <v>3634</v>
      </c>
      <c r="F1814" s="9">
        <f>Daten!F1814</f>
        <v>3489</v>
      </c>
      <c r="G1814" s="27">
        <f t="shared" si="717"/>
        <v>145</v>
      </c>
      <c r="H1814" s="29">
        <f t="shared" si="718"/>
        <v>4.1559186013184292E-2</v>
      </c>
      <c r="I1814" s="21">
        <f t="shared" si="719"/>
        <v>45.005323105773591</v>
      </c>
      <c r="J1814" s="21">
        <f t="shared" si="720"/>
        <v>99.994676894226416</v>
      </c>
      <c r="K1814" s="27">
        <f t="shared" si="721"/>
        <v>-49997.338447113209</v>
      </c>
      <c r="L1814" s="16">
        <f>Daten!G1814</f>
        <v>570</v>
      </c>
      <c r="M1814" s="16">
        <f>Daten!H1814</f>
        <v>2383</v>
      </c>
      <c r="N1814" s="16">
        <f>Daten!I1814</f>
        <v>681</v>
      </c>
      <c r="O1814" s="28">
        <f t="shared" si="722"/>
        <v>0.52496852706672259</v>
      </c>
      <c r="P1814" s="16">
        <f t="shared" si="723"/>
        <v>1317.8270026103926</v>
      </c>
      <c r="Q1814" s="21">
        <f t="shared" si="724"/>
        <v>-66.827002610392583</v>
      </c>
      <c r="R1814" s="27">
        <f t="shared" si="725"/>
        <v>-13365.400522078517</v>
      </c>
      <c r="S1814" s="9">
        <f>Daten!K1814</f>
        <v>8270</v>
      </c>
      <c r="T1814" s="9">
        <f>Daten!L1814</f>
        <v>270066</v>
      </c>
      <c r="U1814" s="9">
        <f>Daten!M1814</f>
        <v>1020526</v>
      </c>
      <c r="V1814" s="9">
        <f>Daten!N1814</f>
        <v>500</v>
      </c>
      <c r="W1814" s="9">
        <f>Daten!O1814</f>
        <v>500</v>
      </c>
      <c r="X1814" s="23">
        <f t="shared" si="726"/>
        <v>1298862</v>
      </c>
      <c r="Y1814" s="9">
        <f t="shared" si="727"/>
        <v>1285406.8801774248</v>
      </c>
      <c r="Z1814" s="21">
        <f t="shared" si="728"/>
        <v>13455.119822575245</v>
      </c>
      <c r="AA1814" s="27">
        <f t="shared" si="729"/>
        <v>-1345.5119822575246</v>
      </c>
      <c r="AB1814" s="32">
        <f t="shared" si="730"/>
        <v>-64708.250951449249</v>
      </c>
      <c r="AC1814" s="31">
        <f t="shared" si="731"/>
        <v>0</v>
      </c>
      <c r="AG1814" s="26">
        <f t="shared" si="732"/>
        <v>0</v>
      </c>
      <c r="AH1814" s="26">
        <f t="shared" si="733"/>
        <v>0</v>
      </c>
      <c r="AI1814" s="26">
        <f t="shared" si="734"/>
        <v>0</v>
      </c>
      <c r="AJ1814" s="26">
        <f t="shared" si="735"/>
        <v>1</v>
      </c>
      <c r="AK1814" s="26">
        <f t="shared" si="736"/>
        <v>0</v>
      </c>
      <c r="AL1814" s="26">
        <f t="shared" ca="1" si="737"/>
        <v>0</v>
      </c>
      <c r="AM1814" s="26">
        <f t="shared" ca="1" si="738"/>
        <v>0</v>
      </c>
      <c r="AN1814" s="26">
        <f ca="1">IF(AM1814=0,0,COUNTIF($AM$19:AM1814,C1814*10+1))</f>
        <v>0</v>
      </c>
      <c r="AO1814" s="21">
        <f t="shared" ca="1" si="739"/>
        <v>0</v>
      </c>
      <c r="AP1814" s="33">
        <f t="shared" ca="1" si="740"/>
        <v>0</v>
      </c>
      <c r="AR1814" s="111">
        <v>0</v>
      </c>
      <c r="AS1814" s="26"/>
    </row>
    <row r="1815" spans="1:45" x14ac:dyDescent="0.2">
      <c r="A1815" s="15">
        <f>Daten!A1815</f>
        <v>70356</v>
      </c>
      <c r="B1815" s="8" t="str">
        <f>Daten!B1815</f>
        <v>Telfes im Stubai</v>
      </c>
      <c r="C1815" s="15">
        <f t="shared" si="716"/>
        <v>7</v>
      </c>
      <c r="D1815" s="10">
        <f>Daten!D1815</f>
        <v>0</v>
      </c>
      <c r="E1815" s="9">
        <f>Daten!E1815</f>
        <v>1595</v>
      </c>
      <c r="F1815" s="9">
        <f>Daten!F1815</f>
        <v>1536</v>
      </c>
      <c r="G1815" s="27">
        <f t="shared" si="717"/>
        <v>59</v>
      </c>
      <c r="H1815" s="29">
        <f t="shared" si="718"/>
        <v>3.8411458333333336E-2</v>
      </c>
      <c r="I1815" s="21">
        <f t="shared" si="719"/>
        <v>19.81317749798459</v>
      </c>
      <c r="J1815" s="21">
        <f t="shared" si="720"/>
        <v>39.18682250201541</v>
      </c>
      <c r="K1815" s="27">
        <f t="shared" si="721"/>
        <v>-19593.411251007707</v>
      </c>
      <c r="L1815" s="16">
        <f>Daten!G1815</f>
        <v>240</v>
      </c>
      <c r="M1815" s="16">
        <f>Daten!H1815</f>
        <v>1066</v>
      </c>
      <c r="N1815" s="16">
        <f>Daten!I1815</f>
        <v>289</v>
      </c>
      <c r="O1815" s="28">
        <f t="shared" si="722"/>
        <v>0.49624765478424016</v>
      </c>
      <c r="P1815" s="16">
        <f t="shared" si="723"/>
        <v>589.51052655588694</v>
      </c>
      <c r="Q1815" s="21">
        <f t="shared" si="724"/>
        <v>-60.510526555886941</v>
      </c>
      <c r="R1815" s="27">
        <f t="shared" si="725"/>
        <v>-12102.105311177387</v>
      </c>
      <c r="S1815" s="9">
        <f>Daten!K1815</f>
        <v>3317</v>
      </c>
      <c r="T1815" s="9">
        <f>Daten!L1815</f>
        <v>138072</v>
      </c>
      <c r="U1815" s="9">
        <f>Daten!M1815</f>
        <v>162358</v>
      </c>
      <c r="V1815" s="9">
        <f>Daten!N1815</f>
        <v>500</v>
      </c>
      <c r="W1815" s="9">
        <f>Daten!O1815</f>
        <v>500</v>
      </c>
      <c r="X1815" s="23">
        <f t="shared" si="726"/>
        <v>303747</v>
      </c>
      <c r="Y1815" s="9">
        <f t="shared" si="727"/>
        <v>564178.30871848995</v>
      </c>
      <c r="Z1815" s="21">
        <f t="shared" si="728"/>
        <v>-260431.30871848995</v>
      </c>
      <c r="AA1815" s="27">
        <f t="shared" si="729"/>
        <v>26043.130871848996</v>
      </c>
      <c r="AB1815" s="32">
        <f t="shared" si="730"/>
        <v>-5652.3856903360975</v>
      </c>
      <c r="AC1815" s="31">
        <f t="shared" si="731"/>
        <v>0</v>
      </c>
      <c r="AG1815" s="26">
        <f t="shared" si="732"/>
        <v>0</v>
      </c>
      <c r="AH1815" s="26">
        <f t="shared" si="733"/>
        <v>0</v>
      </c>
      <c r="AI1815" s="26">
        <f t="shared" si="734"/>
        <v>0</v>
      </c>
      <c r="AJ1815" s="26">
        <f t="shared" si="735"/>
        <v>1</v>
      </c>
      <c r="AK1815" s="26">
        <f t="shared" si="736"/>
        <v>0</v>
      </c>
      <c r="AL1815" s="26">
        <f t="shared" ca="1" si="737"/>
        <v>0</v>
      </c>
      <c r="AM1815" s="26">
        <f t="shared" ca="1" si="738"/>
        <v>0</v>
      </c>
      <c r="AN1815" s="26">
        <f ca="1">IF(AM1815=0,0,COUNTIF($AM$19:AM1815,C1815*10+1))</f>
        <v>0</v>
      </c>
      <c r="AO1815" s="21">
        <f t="shared" ca="1" si="739"/>
        <v>0</v>
      </c>
      <c r="AP1815" s="33">
        <f t="shared" ca="1" si="740"/>
        <v>0</v>
      </c>
      <c r="AR1815" s="111">
        <v>0</v>
      </c>
      <c r="AS1815" s="26"/>
    </row>
    <row r="1816" spans="1:45" x14ac:dyDescent="0.2">
      <c r="A1816" s="15">
        <f>Daten!A1816</f>
        <v>70357</v>
      </c>
      <c r="B1816" s="8" t="str">
        <f>Daten!B1816</f>
        <v>Telfs</v>
      </c>
      <c r="C1816" s="15">
        <f t="shared" si="716"/>
        <v>7</v>
      </c>
      <c r="D1816" s="10">
        <f>Daten!D1816</f>
        <v>0</v>
      </c>
      <c r="E1816" s="9">
        <f>Daten!E1816</f>
        <v>15985</v>
      </c>
      <c r="F1816" s="9">
        <f>Daten!F1816</f>
        <v>15330</v>
      </c>
      <c r="G1816" s="27">
        <f t="shared" si="717"/>
        <v>655</v>
      </c>
      <c r="H1816" s="29">
        <f t="shared" si="718"/>
        <v>4.272667971298108E-2</v>
      </c>
      <c r="I1816" s="21">
        <f t="shared" si="719"/>
        <v>197.74479885683837</v>
      </c>
      <c r="J1816" s="21">
        <f t="shared" si="720"/>
        <v>457.25520114316163</v>
      </c>
      <c r="K1816" s="27">
        <f t="shared" si="721"/>
        <v>-228627.60057158081</v>
      </c>
      <c r="L1816" s="16">
        <f>Daten!G1816</f>
        <v>2606</v>
      </c>
      <c r="M1816" s="16">
        <f>Daten!H1816</f>
        <v>10872</v>
      </c>
      <c r="N1816" s="16">
        <f>Daten!I1816</f>
        <v>2507</v>
      </c>
      <c r="O1816" s="28">
        <f t="shared" si="722"/>
        <v>0.47029065489330391</v>
      </c>
      <c r="P1816" s="16">
        <f t="shared" si="723"/>
        <v>6012.3437567688579</v>
      </c>
      <c r="Q1816" s="21">
        <f t="shared" si="724"/>
        <v>-899.34375676885793</v>
      </c>
      <c r="R1816" s="27">
        <f t="shared" si="725"/>
        <v>-179868.7513537716</v>
      </c>
      <c r="S1816" s="9">
        <f>Daten!K1816</f>
        <v>7525</v>
      </c>
      <c r="T1816" s="9">
        <f>Daten!L1816</f>
        <v>1212051</v>
      </c>
      <c r="U1816" s="9">
        <f>Daten!M1816</f>
        <v>5202933</v>
      </c>
      <c r="V1816" s="9">
        <f>Daten!N1816</f>
        <v>500</v>
      </c>
      <c r="W1816" s="9">
        <f>Daten!O1816</f>
        <v>500</v>
      </c>
      <c r="X1816" s="23">
        <f t="shared" si="726"/>
        <v>6422509</v>
      </c>
      <c r="Y1816" s="9">
        <f t="shared" si="727"/>
        <v>5654163.1754639884</v>
      </c>
      <c r="Z1816" s="21">
        <f t="shared" si="728"/>
        <v>768345.82453601155</v>
      </c>
      <c r="AA1816" s="27">
        <f t="shared" si="729"/>
        <v>-76834.582453601164</v>
      </c>
      <c r="AB1816" s="32">
        <f t="shared" si="730"/>
        <v>-485330.93437895359</v>
      </c>
      <c r="AC1816" s="31">
        <f t="shared" si="731"/>
        <v>0</v>
      </c>
      <c r="AG1816" s="26">
        <f t="shared" si="732"/>
        <v>0</v>
      </c>
      <c r="AH1816" s="26">
        <f t="shared" si="733"/>
        <v>0</v>
      </c>
      <c r="AI1816" s="26">
        <f t="shared" si="734"/>
        <v>0</v>
      </c>
      <c r="AJ1816" s="26">
        <f t="shared" si="735"/>
        <v>1</v>
      </c>
      <c r="AK1816" s="26">
        <f t="shared" si="736"/>
        <v>0</v>
      </c>
      <c r="AL1816" s="26">
        <f t="shared" ca="1" si="737"/>
        <v>0</v>
      </c>
      <c r="AM1816" s="26">
        <f t="shared" ca="1" si="738"/>
        <v>0</v>
      </c>
      <c r="AN1816" s="26">
        <f ca="1">IF(AM1816=0,0,COUNTIF($AM$19:AM1816,C1816*10+1))</f>
        <v>0</v>
      </c>
      <c r="AO1816" s="21">
        <f t="shared" ca="1" si="739"/>
        <v>0</v>
      </c>
      <c r="AP1816" s="33">
        <f t="shared" ca="1" si="740"/>
        <v>0</v>
      </c>
      <c r="AR1816" s="111">
        <v>0</v>
      </c>
      <c r="AS1816" s="26"/>
    </row>
    <row r="1817" spans="1:45" x14ac:dyDescent="0.2">
      <c r="A1817" s="15">
        <f>Daten!A1817</f>
        <v>70358</v>
      </c>
      <c r="B1817" s="8" t="str">
        <f>Daten!B1817</f>
        <v>Thaur</v>
      </c>
      <c r="C1817" s="15">
        <f t="shared" si="716"/>
        <v>7</v>
      </c>
      <c r="D1817" s="10">
        <f>Daten!D1817</f>
        <v>0</v>
      </c>
      <c r="E1817" s="9">
        <f>Daten!E1817</f>
        <v>4055</v>
      </c>
      <c r="F1817" s="9">
        <f>Daten!F1817</f>
        <v>3883</v>
      </c>
      <c r="G1817" s="27">
        <f t="shared" si="717"/>
        <v>172</v>
      </c>
      <c r="H1817" s="29">
        <f t="shared" si="718"/>
        <v>4.4295647695081125E-2</v>
      </c>
      <c r="I1817" s="21">
        <f t="shared" si="719"/>
        <v>50.087609521272242</v>
      </c>
      <c r="J1817" s="21">
        <f t="shared" si="720"/>
        <v>121.91239047872776</v>
      </c>
      <c r="K1817" s="27">
        <f t="shared" si="721"/>
        <v>-60956.195239363878</v>
      </c>
      <c r="L1817" s="16">
        <f>Daten!G1817</f>
        <v>652</v>
      </c>
      <c r="M1817" s="16">
        <f>Daten!H1817</f>
        <v>2765</v>
      </c>
      <c r="N1817" s="16">
        <f>Daten!I1817</f>
        <v>638</v>
      </c>
      <c r="O1817" s="28">
        <f t="shared" si="722"/>
        <v>0.46654611211573238</v>
      </c>
      <c r="P1817" s="16">
        <f t="shared" si="723"/>
        <v>1529.0774914887686</v>
      </c>
      <c r="Q1817" s="21">
        <f t="shared" si="724"/>
        <v>-239.0774914887686</v>
      </c>
      <c r="R1817" s="27">
        <f t="shared" si="725"/>
        <v>-47815.498297753722</v>
      </c>
      <c r="S1817" s="9">
        <f>Daten!K1817</f>
        <v>15335</v>
      </c>
      <c r="T1817" s="9">
        <f>Daten!L1817</f>
        <v>348110</v>
      </c>
      <c r="U1817" s="9">
        <f>Daten!M1817</f>
        <v>1895632</v>
      </c>
      <c r="V1817" s="9">
        <f>Daten!N1817</f>
        <v>500</v>
      </c>
      <c r="W1817" s="9">
        <f>Daten!O1817</f>
        <v>500</v>
      </c>
      <c r="X1817" s="23">
        <f t="shared" si="726"/>
        <v>2259077</v>
      </c>
      <c r="Y1817" s="9">
        <f t="shared" si="727"/>
        <v>1434321.6563344682</v>
      </c>
      <c r="Z1817" s="21">
        <f t="shared" si="728"/>
        <v>824755.34366553184</v>
      </c>
      <c r="AA1817" s="27">
        <f t="shared" si="729"/>
        <v>-82475.534366553184</v>
      </c>
      <c r="AB1817" s="32">
        <f t="shared" si="730"/>
        <v>-191247.22790367078</v>
      </c>
      <c r="AC1817" s="31">
        <f t="shared" si="731"/>
        <v>0</v>
      </c>
      <c r="AG1817" s="26">
        <f t="shared" si="732"/>
        <v>0</v>
      </c>
      <c r="AH1817" s="26">
        <f t="shared" si="733"/>
        <v>0</v>
      </c>
      <c r="AI1817" s="26">
        <f t="shared" si="734"/>
        <v>0</v>
      </c>
      <c r="AJ1817" s="26">
        <f t="shared" si="735"/>
        <v>1</v>
      </c>
      <c r="AK1817" s="26">
        <f t="shared" si="736"/>
        <v>0</v>
      </c>
      <c r="AL1817" s="26">
        <f t="shared" ca="1" si="737"/>
        <v>0</v>
      </c>
      <c r="AM1817" s="26">
        <f t="shared" ca="1" si="738"/>
        <v>0</v>
      </c>
      <c r="AN1817" s="26">
        <f ca="1">IF(AM1817=0,0,COUNTIF($AM$19:AM1817,C1817*10+1))</f>
        <v>0</v>
      </c>
      <c r="AO1817" s="21">
        <f t="shared" ca="1" si="739"/>
        <v>0</v>
      </c>
      <c r="AP1817" s="33">
        <f t="shared" ca="1" si="740"/>
        <v>0</v>
      </c>
      <c r="AR1817" s="111">
        <v>0</v>
      </c>
      <c r="AS1817" s="26"/>
    </row>
    <row r="1818" spans="1:45" x14ac:dyDescent="0.2">
      <c r="A1818" s="15">
        <f>Daten!A1818</f>
        <v>70359</v>
      </c>
      <c r="B1818" s="8" t="str">
        <f>Daten!B1818</f>
        <v>Trins</v>
      </c>
      <c r="C1818" s="15">
        <f t="shared" si="716"/>
        <v>7</v>
      </c>
      <c r="D1818" s="10">
        <f>Daten!D1818</f>
        <v>0</v>
      </c>
      <c r="E1818" s="9">
        <f>Daten!E1818</f>
        <v>1319</v>
      </c>
      <c r="F1818" s="9">
        <f>Daten!F1818</f>
        <v>1262</v>
      </c>
      <c r="G1818" s="27">
        <f t="shared" si="717"/>
        <v>57</v>
      </c>
      <c r="H1818" s="29">
        <f t="shared" si="718"/>
        <v>4.5166402535657686E-2</v>
      </c>
      <c r="I1818" s="21">
        <f t="shared" si="719"/>
        <v>16.278795574515986</v>
      </c>
      <c r="J1818" s="21">
        <f t="shared" si="720"/>
        <v>40.721204425484018</v>
      </c>
      <c r="K1818" s="27">
        <f t="shared" si="721"/>
        <v>-20360.602212742007</v>
      </c>
      <c r="L1818" s="16">
        <f>Daten!G1818</f>
        <v>192</v>
      </c>
      <c r="M1818" s="16">
        <f>Daten!H1818</f>
        <v>887</v>
      </c>
      <c r="N1818" s="16">
        <f>Daten!I1818</f>
        <v>240</v>
      </c>
      <c r="O1818" s="28">
        <f t="shared" si="722"/>
        <v>0.48703494926719276</v>
      </c>
      <c r="P1818" s="16">
        <f t="shared" si="723"/>
        <v>490.52142312858507</v>
      </c>
      <c r="Q1818" s="21">
        <f t="shared" si="724"/>
        <v>-58.52142312858507</v>
      </c>
      <c r="R1818" s="27">
        <f t="shared" si="725"/>
        <v>-11704.284625717013</v>
      </c>
      <c r="S1818" s="9">
        <f>Daten!K1818</f>
        <v>7126</v>
      </c>
      <c r="T1818" s="9">
        <f>Daten!L1818</f>
        <v>79292</v>
      </c>
      <c r="U1818" s="9">
        <f>Daten!M1818</f>
        <v>34875</v>
      </c>
      <c r="V1818" s="9">
        <f>Daten!N1818</f>
        <v>500</v>
      </c>
      <c r="W1818" s="9">
        <f>Daten!O1818</f>
        <v>500</v>
      </c>
      <c r="X1818" s="23">
        <f t="shared" si="726"/>
        <v>121293</v>
      </c>
      <c r="Y1818" s="9">
        <f t="shared" si="727"/>
        <v>466552.46971767285</v>
      </c>
      <c r="Z1818" s="21">
        <f t="shared" si="728"/>
        <v>-345259.46971767285</v>
      </c>
      <c r="AA1818" s="27">
        <f t="shared" si="729"/>
        <v>34525.946971767284</v>
      </c>
      <c r="AB1818" s="32">
        <f t="shared" si="730"/>
        <v>2461.0601333082632</v>
      </c>
      <c r="AC1818" s="31">
        <f t="shared" si="731"/>
        <v>2461.0601333082632</v>
      </c>
      <c r="AG1818" s="26">
        <f t="shared" si="732"/>
        <v>-20360.602212742007</v>
      </c>
      <c r="AH1818" s="26">
        <f t="shared" si="733"/>
        <v>34525.946971767284</v>
      </c>
      <c r="AI1818" s="26">
        <f t="shared" si="734"/>
        <v>14165.344759025276</v>
      </c>
      <c r="AJ1818" s="26">
        <f t="shared" si="735"/>
        <v>1</v>
      </c>
      <c r="AK1818" s="26">
        <f t="shared" si="736"/>
        <v>14165.344759025276</v>
      </c>
      <c r="AL1818" s="26">
        <f t="shared" ca="1" si="737"/>
        <v>24770</v>
      </c>
      <c r="AM1818" s="26">
        <f t="shared" ca="1" si="738"/>
        <v>71</v>
      </c>
      <c r="AN1818" s="26">
        <f ca="1">IF(AM1818=0,0,COUNTIF($AM$19:AM1818,C1818*10+1))</f>
        <v>22</v>
      </c>
      <c r="AO1818" s="21">
        <f t="shared" ca="1" si="739"/>
        <v>0</v>
      </c>
      <c r="AP1818" s="33">
        <f t="shared" ca="1" si="740"/>
        <v>24770</v>
      </c>
      <c r="AR1818" s="111">
        <v>11196</v>
      </c>
      <c r="AS1818" s="26"/>
    </row>
    <row r="1819" spans="1:45" x14ac:dyDescent="0.2">
      <c r="A1819" s="15">
        <f>Daten!A1819</f>
        <v>70360</v>
      </c>
      <c r="B1819" s="8" t="str">
        <f>Daten!B1819</f>
        <v>Tulfes</v>
      </c>
      <c r="C1819" s="15">
        <f t="shared" si="716"/>
        <v>7</v>
      </c>
      <c r="D1819" s="10">
        <f>Daten!D1819</f>
        <v>0</v>
      </c>
      <c r="E1819" s="9">
        <f>Daten!E1819</f>
        <v>1644</v>
      </c>
      <c r="F1819" s="9">
        <f>Daten!F1819</f>
        <v>1497</v>
      </c>
      <c r="G1819" s="27">
        <f t="shared" si="717"/>
        <v>147</v>
      </c>
      <c r="H1819" s="29">
        <f t="shared" si="718"/>
        <v>9.8196392785571143E-2</v>
      </c>
      <c r="I1819" s="21">
        <f t="shared" si="719"/>
        <v>19.310108538074825</v>
      </c>
      <c r="J1819" s="21">
        <f t="shared" si="720"/>
        <v>127.68989146192517</v>
      </c>
      <c r="K1819" s="27">
        <f t="shared" si="721"/>
        <v>-63844.945730962587</v>
      </c>
      <c r="L1819" s="16">
        <f>Daten!G1819</f>
        <v>264</v>
      </c>
      <c r="M1819" s="16">
        <f>Daten!H1819</f>
        <v>1114</v>
      </c>
      <c r="N1819" s="16">
        <f>Daten!I1819</f>
        <v>266</v>
      </c>
      <c r="O1819" s="28">
        <f t="shared" si="722"/>
        <v>0.47576301615798922</v>
      </c>
      <c r="P1819" s="16">
        <f t="shared" si="723"/>
        <v>616.05509060343149</v>
      </c>
      <c r="Q1819" s="21">
        <f t="shared" si="724"/>
        <v>-86.055090603431495</v>
      </c>
      <c r="R1819" s="27">
        <f t="shared" si="725"/>
        <v>-17211.018120686298</v>
      </c>
      <c r="S1819" s="9">
        <f>Daten!K1819</f>
        <v>4442</v>
      </c>
      <c r="T1819" s="9">
        <f>Daten!L1819</f>
        <v>115069</v>
      </c>
      <c r="U1819" s="9">
        <f>Daten!M1819</f>
        <v>160076</v>
      </c>
      <c r="V1819" s="9">
        <f>Daten!N1819</f>
        <v>500</v>
      </c>
      <c r="W1819" s="9">
        <f>Daten!O1819</f>
        <v>500</v>
      </c>
      <c r="X1819" s="23">
        <f t="shared" si="726"/>
        <v>279587</v>
      </c>
      <c r="Y1819" s="9">
        <f t="shared" si="727"/>
        <v>581510.43230921472</v>
      </c>
      <c r="Z1819" s="21">
        <f t="shared" si="728"/>
        <v>-301923.43230921472</v>
      </c>
      <c r="AA1819" s="27">
        <f t="shared" si="729"/>
        <v>30192.343230921473</v>
      </c>
      <c r="AB1819" s="32">
        <f t="shared" si="730"/>
        <v>-50863.620620727408</v>
      </c>
      <c r="AC1819" s="31">
        <f t="shared" si="731"/>
        <v>0</v>
      </c>
      <c r="AG1819" s="26">
        <f t="shared" si="732"/>
        <v>0</v>
      </c>
      <c r="AH1819" s="26">
        <f t="shared" si="733"/>
        <v>0</v>
      </c>
      <c r="AI1819" s="26">
        <f t="shared" si="734"/>
        <v>0</v>
      </c>
      <c r="AJ1819" s="26">
        <f t="shared" si="735"/>
        <v>1</v>
      </c>
      <c r="AK1819" s="26">
        <f t="shared" si="736"/>
        <v>0</v>
      </c>
      <c r="AL1819" s="26">
        <f t="shared" ca="1" si="737"/>
        <v>0</v>
      </c>
      <c r="AM1819" s="26">
        <f t="shared" ca="1" si="738"/>
        <v>0</v>
      </c>
      <c r="AN1819" s="26">
        <f ca="1">IF(AM1819=0,0,COUNTIF($AM$19:AM1819,C1819*10+1))</f>
        <v>0</v>
      </c>
      <c r="AO1819" s="21">
        <f t="shared" ca="1" si="739"/>
        <v>0</v>
      </c>
      <c r="AP1819" s="33">
        <f t="shared" ca="1" si="740"/>
        <v>0</v>
      </c>
      <c r="AR1819" s="111">
        <v>0</v>
      </c>
      <c r="AS1819" s="26"/>
    </row>
    <row r="1820" spans="1:45" x14ac:dyDescent="0.2">
      <c r="A1820" s="15">
        <f>Daten!A1820</f>
        <v>70361</v>
      </c>
      <c r="B1820" s="8" t="str">
        <f>Daten!B1820</f>
        <v>Unterperfuss</v>
      </c>
      <c r="C1820" s="15">
        <f t="shared" si="716"/>
        <v>7</v>
      </c>
      <c r="D1820" s="10">
        <f>Daten!D1820</f>
        <v>0</v>
      </c>
      <c r="E1820" s="9">
        <f>Daten!E1820</f>
        <v>224</v>
      </c>
      <c r="F1820" s="9">
        <f>Daten!F1820</f>
        <v>222</v>
      </c>
      <c r="G1820" s="27">
        <f t="shared" si="717"/>
        <v>2</v>
      </c>
      <c r="H1820" s="29">
        <f t="shared" si="718"/>
        <v>9.0090090090090089E-3</v>
      </c>
      <c r="I1820" s="21">
        <f t="shared" si="719"/>
        <v>2.8636233102555853</v>
      </c>
      <c r="J1820" s="21">
        <f t="shared" si="720"/>
        <v>-0.86362331025558525</v>
      </c>
      <c r="K1820" s="27">
        <f t="shared" si="721"/>
        <v>431.81165512779262</v>
      </c>
      <c r="L1820" s="16">
        <f>Daten!G1820</f>
        <v>21</v>
      </c>
      <c r="M1820" s="16">
        <f>Daten!H1820</f>
        <v>113</v>
      </c>
      <c r="N1820" s="16">
        <f>Daten!I1820</f>
        <v>90</v>
      </c>
      <c r="O1820" s="28">
        <f t="shared" si="722"/>
        <v>0.98230088495575218</v>
      </c>
      <c r="P1820" s="16">
        <f t="shared" si="723"/>
        <v>62.490327861927973</v>
      </c>
      <c r="Q1820" s="21">
        <f t="shared" si="724"/>
        <v>48.509672138072027</v>
      </c>
      <c r="R1820" s="27">
        <f t="shared" si="725"/>
        <v>9701.9344276144056</v>
      </c>
      <c r="S1820" s="9">
        <f>Daten!K1820</f>
        <v>78</v>
      </c>
      <c r="T1820" s="9">
        <f>Daten!L1820</f>
        <v>18442</v>
      </c>
      <c r="U1820" s="9">
        <f>Daten!M1820</f>
        <v>89806</v>
      </c>
      <c r="V1820" s="9">
        <f>Daten!N1820</f>
        <v>500</v>
      </c>
      <c r="W1820" s="9">
        <f>Daten!O1820</f>
        <v>500</v>
      </c>
      <c r="X1820" s="23">
        <f t="shared" si="726"/>
        <v>108326</v>
      </c>
      <c r="Y1820" s="9">
        <f t="shared" si="727"/>
        <v>79232.564986170371</v>
      </c>
      <c r="Z1820" s="21">
        <f t="shared" si="728"/>
        <v>29093.435013829629</v>
      </c>
      <c r="AA1820" s="27">
        <f t="shared" si="729"/>
        <v>-2909.343501382963</v>
      </c>
      <c r="AB1820" s="32">
        <f t="shared" si="730"/>
        <v>7224.4025813592352</v>
      </c>
      <c r="AC1820" s="31">
        <f t="shared" si="731"/>
        <v>7224.4025813592352</v>
      </c>
      <c r="AG1820" s="26">
        <f t="shared" si="732"/>
        <v>431.81165512779262</v>
      </c>
      <c r="AH1820" s="26">
        <f t="shared" si="733"/>
        <v>-2909.343501382963</v>
      </c>
      <c r="AI1820" s="26">
        <f t="shared" si="734"/>
        <v>-2477.5318462551704</v>
      </c>
      <c r="AJ1820" s="26">
        <f t="shared" si="735"/>
        <v>1</v>
      </c>
      <c r="AK1820" s="26">
        <f t="shared" si="736"/>
        <v>0</v>
      </c>
      <c r="AL1820" s="26">
        <f t="shared" ca="1" si="737"/>
        <v>0</v>
      </c>
      <c r="AM1820" s="26">
        <f t="shared" ca="1" si="738"/>
        <v>0</v>
      </c>
      <c r="AN1820" s="26">
        <f ca="1">IF(AM1820=0,0,COUNTIF($AM$19:AM1820,C1820*10+1))</f>
        <v>0</v>
      </c>
      <c r="AO1820" s="21">
        <f t="shared" ca="1" si="739"/>
        <v>0</v>
      </c>
      <c r="AP1820" s="33">
        <f t="shared" ca="1" si="740"/>
        <v>0</v>
      </c>
      <c r="AR1820" s="111">
        <v>0</v>
      </c>
      <c r="AS1820" s="26"/>
    </row>
    <row r="1821" spans="1:45" x14ac:dyDescent="0.2">
      <c r="A1821" s="15">
        <f>Daten!A1821</f>
        <v>70362</v>
      </c>
      <c r="B1821" s="8" t="str">
        <f>Daten!B1821</f>
        <v>Vals</v>
      </c>
      <c r="C1821" s="15">
        <f t="shared" si="716"/>
        <v>7</v>
      </c>
      <c r="D1821" s="10">
        <f>Daten!D1821</f>
        <v>0</v>
      </c>
      <c r="E1821" s="9">
        <f>Daten!E1821</f>
        <v>529</v>
      </c>
      <c r="F1821" s="9">
        <f>Daten!F1821</f>
        <v>536</v>
      </c>
      <c r="G1821" s="27">
        <f t="shared" si="717"/>
        <v>-7</v>
      </c>
      <c r="H1821" s="29">
        <f t="shared" si="718"/>
        <v>-1.3059701492537313E-2</v>
      </c>
      <c r="I1821" s="21">
        <f t="shared" si="719"/>
        <v>6.9139733977342059</v>
      </c>
      <c r="J1821" s="21">
        <f t="shared" si="720"/>
        <v>-13.913973397734207</v>
      </c>
      <c r="K1821" s="27">
        <f t="shared" si="721"/>
        <v>6956.9866988671038</v>
      </c>
      <c r="L1821" s="16">
        <f>Daten!G1821</f>
        <v>74</v>
      </c>
      <c r="M1821" s="16">
        <f>Daten!H1821</f>
        <v>359</v>
      </c>
      <c r="N1821" s="16">
        <f>Daten!I1821</f>
        <v>96</v>
      </c>
      <c r="O1821" s="28">
        <f t="shared" si="722"/>
        <v>0.47353760445682452</v>
      </c>
      <c r="P1821" s="16">
        <f t="shared" si="723"/>
        <v>198.53121860559418</v>
      </c>
      <c r="Q1821" s="21">
        <f t="shared" si="724"/>
        <v>-28.531218605594177</v>
      </c>
      <c r="R1821" s="27">
        <f t="shared" si="725"/>
        <v>-5706.2437211188353</v>
      </c>
      <c r="S1821" s="9">
        <f>Daten!K1821</f>
        <v>3944</v>
      </c>
      <c r="T1821" s="9">
        <f>Daten!L1821</f>
        <v>20793</v>
      </c>
      <c r="U1821" s="9">
        <f>Daten!M1821</f>
        <v>52652</v>
      </c>
      <c r="V1821" s="9">
        <f>Daten!N1821</f>
        <v>500</v>
      </c>
      <c r="W1821" s="9">
        <f>Daten!O1821</f>
        <v>500</v>
      </c>
      <c r="X1821" s="23">
        <f t="shared" si="726"/>
        <v>77389</v>
      </c>
      <c r="Y1821" s="9">
        <f t="shared" si="727"/>
        <v>187116.19141823272</v>
      </c>
      <c r="Z1821" s="21">
        <f t="shared" si="728"/>
        <v>-109727.19141823272</v>
      </c>
      <c r="AA1821" s="27">
        <f t="shared" si="729"/>
        <v>10972.719141823272</v>
      </c>
      <c r="AB1821" s="32">
        <f t="shared" si="730"/>
        <v>12223.462119571541</v>
      </c>
      <c r="AC1821" s="31">
        <f t="shared" si="731"/>
        <v>12223.462119571541</v>
      </c>
      <c r="AG1821" s="26">
        <f t="shared" si="732"/>
        <v>6956.9866988671038</v>
      </c>
      <c r="AH1821" s="26">
        <f t="shared" si="733"/>
        <v>10972.719141823272</v>
      </c>
      <c r="AI1821" s="26">
        <f t="shared" si="734"/>
        <v>17929.705840690374</v>
      </c>
      <c r="AJ1821" s="26">
        <f t="shared" si="735"/>
        <v>1</v>
      </c>
      <c r="AK1821" s="26">
        <f t="shared" si="736"/>
        <v>17929.705840690374</v>
      </c>
      <c r="AL1821" s="26">
        <f t="shared" ca="1" si="737"/>
        <v>31352</v>
      </c>
      <c r="AM1821" s="26">
        <f t="shared" ca="1" si="738"/>
        <v>71</v>
      </c>
      <c r="AN1821" s="26">
        <f ca="1">IF(AM1821=0,0,COUNTIF($AM$19:AM1821,C1821*10+1))</f>
        <v>23</v>
      </c>
      <c r="AO1821" s="21">
        <f t="shared" ca="1" si="739"/>
        <v>0</v>
      </c>
      <c r="AP1821" s="33">
        <f t="shared" ca="1" si="740"/>
        <v>31352</v>
      </c>
      <c r="AR1821" s="111">
        <v>14171</v>
      </c>
      <c r="AS1821" s="26"/>
    </row>
    <row r="1822" spans="1:45" x14ac:dyDescent="0.2">
      <c r="A1822" s="15">
        <f>Daten!A1822</f>
        <v>70364</v>
      </c>
      <c r="B1822" s="8" t="str">
        <f>Daten!B1822</f>
        <v>Völs</v>
      </c>
      <c r="C1822" s="15">
        <f t="shared" si="716"/>
        <v>7</v>
      </c>
      <c r="D1822" s="10">
        <f>Daten!D1822</f>
        <v>0</v>
      </c>
      <c r="E1822" s="9">
        <f>Daten!E1822</f>
        <v>6950</v>
      </c>
      <c r="F1822" s="9">
        <f>Daten!F1822</f>
        <v>6665</v>
      </c>
      <c r="G1822" s="27">
        <f t="shared" si="717"/>
        <v>285</v>
      </c>
      <c r="H1822" s="29">
        <f t="shared" si="718"/>
        <v>4.2760690172543137E-2</v>
      </c>
      <c r="I1822" s="21">
        <f t="shared" si="719"/>
        <v>85.973195328168813</v>
      </c>
      <c r="J1822" s="21">
        <f t="shared" si="720"/>
        <v>199.0268046718312</v>
      </c>
      <c r="K1822" s="27">
        <f t="shared" si="721"/>
        <v>-99513.402335915598</v>
      </c>
      <c r="L1822" s="16">
        <f>Daten!G1822</f>
        <v>1071</v>
      </c>
      <c r="M1822" s="16">
        <f>Daten!H1822</f>
        <v>4236</v>
      </c>
      <c r="N1822" s="16">
        <f>Daten!I1822</f>
        <v>1643</v>
      </c>
      <c r="O1822" s="28">
        <f t="shared" si="722"/>
        <v>0.64069877242681772</v>
      </c>
      <c r="P1822" s="16">
        <f t="shared" si="723"/>
        <v>2342.5577771958133</v>
      </c>
      <c r="Q1822" s="21">
        <f t="shared" si="724"/>
        <v>371.44222280418671</v>
      </c>
      <c r="R1822" s="27">
        <f t="shared" si="725"/>
        <v>74288.44456083735</v>
      </c>
      <c r="S1822" s="9">
        <f>Daten!K1822</f>
        <v>1310</v>
      </c>
      <c r="T1822" s="9">
        <f>Daten!L1822</f>
        <v>526511</v>
      </c>
      <c r="U1822" s="9">
        <f>Daten!M1822</f>
        <v>2296371</v>
      </c>
      <c r="V1822" s="9">
        <f>Daten!N1822</f>
        <v>500</v>
      </c>
      <c r="W1822" s="9">
        <f>Daten!O1822</f>
        <v>500</v>
      </c>
      <c r="X1822" s="23">
        <f t="shared" si="726"/>
        <v>2824192</v>
      </c>
      <c r="Y1822" s="9">
        <f t="shared" si="727"/>
        <v>2458331.8154191254</v>
      </c>
      <c r="Z1822" s="21">
        <f t="shared" si="728"/>
        <v>365860.18458087463</v>
      </c>
      <c r="AA1822" s="27">
        <f t="shared" si="729"/>
        <v>-36586.018458087463</v>
      </c>
      <c r="AB1822" s="32">
        <f t="shared" si="730"/>
        <v>-61810.976233165711</v>
      </c>
      <c r="AC1822" s="31">
        <f t="shared" si="731"/>
        <v>0</v>
      </c>
      <c r="AG1822" s="26">
        <f t="shared" si="732"/>
        <v>0</v>
      </c>
      <c r="AH1822" s="26">
        <f t="shared" si="733"/>
        <v>0</v>
      </c>
      <c r="AI1822" s="26">
        <f t="shared" si="734"/>
        <v>0</v>
      </c>
      <c r="AJ1822" s="26">
        <f t="shared" si="735"/>
        <v>1</v>
      </c>
      <c r="AK1822" s="26">
        <f t="shared" si="736"/>
        <v>0</v>
      </c>
      <c r="AL1822" s="26">
        <f t="shared" ca="1" si="737"/>
        <v>0</v>
      </c>
      <c r="AM1822" s="26">
        <f t="shared" ca="1" si="738"/>
        <v>0</v>
      </c>
      <c r="AN1822" s="26">
        <f ca="1">IF(AM1822=0,0,COUNTIF($AM$19:AM1822,C1822*10+1))</f>
        <v>0</v>
      </c>
      <c r="AO1822" s="21">
        <f t="shared" ca="1" si="739"/>
        <v>0</v>
      </c>
      <c r="AP1822" s="33">
        <f t="shared" ca="1" si="740"/>
        <v>0</v>
      </c>
      <c r="AR1822" s="111">
        <v>0</v>
      </c>
      <c r="AS1822" s="26"/>
    </row>
    <row r="1823" spans="1:45" x14ac:dyDescent="0.2">
      <c r="A1823" s="15">
        <f>Daten!A1823</f>
        <v>70365</v>
      </c>
      <c r="B1823" s="8" t="str">
        <f>Daten!B1823</f>
        <v>Volders</v>
      </c>
      <c r="C1823" s="15">
        <f t="shared" si="716"/>
        <v>7</v>
      </c>
      <c r="D1823" s="10">
        <f>Daten!D1823</f>
        <v>0</v>
      </c>
      <c r="E1823" s="9">
        <f>Daten!E1823</f>
        <v>4457</v>
      </c>
      <c r="F1823" s="9">
        <f>Daten!F1823</f>
        <v>4420</v>
      </c>
      <c r="G1823" s="27">
        <f t="shared" si="717"/>
        <v>37</v>
      </c>
      <c r="H1823" s="29">
        <f t="shared" si="718"/>
        <v>8.3710407239819002E-3</v>
      </c>
      <c r="I1823" s="21">
        <f t="shared" si="719"/>
        <v>57.014482123106696</v>
      </c>
      <c r="J1823" s="21">
        <f t="shared" si="720"/>
        <v>-20.014482123106696</v>
      </c>
      <c r="K1823" s="27">
        <f t="shared" si="721"/>
        <v>10007.241061553348</v>
      </c>
      <c r="L1823" s="16">
        <f>Daten!G1823</f>
        <v>683</v>
      </c>
      <c r="M1823" s="16">
        <f>Daten!H1823</f>
        <v>3063</v>
      </c>
      <c r="N1823" s="16">
        <f>Daten!I1823</f>
        <v>711</v>
      </c>
      <c r="O1823" s="28">
        <f t="shared" si="722"/>
        <v>0.45510936989879203</v>
      </c>
      <c r="P1823" s="16">
        <f t="shared" si="723"/>
        <v>1693.8749932839414</v>
      </c>
      <c r="Q1823" s="21">
        <f t="shared" si="724"/>
        <v>-299.87499328394142</v>
      </c>
      <c r="R1823" s="27">
        <f t="shared" si="725"/>
        <v>-59974.998656788288</v>
      </c>
      <c r="S1823" s="9">
        <f>Daten!K1823</f>
        <v>10463</v>
      </c>
      <c r="T1823" s="9">
        <f>Daten!L1823</f>
        <v>342564</v>
      </c>
      <c r="U1823" s="9">
        <f>Daten!M1823</f>
        <v>741977</v>
      </c>
      <c r="V1823" s="9">
        <f>Daten!N1823</f>
        <v>500</v>
      </c>
      <c r="W1823" s="9">
        <f>Daten!O1823</f>
        <v>500</v>
      </c>
      <c r="X1823" s="23">
        <f t="shared" si="726"/>
        <v>1095004</v>
      </c>
      <c r="Y1823" s="9">
        <f t="shared" si="727"/>
        <v>1576515.813140006</v>
      </c>
      <c r="Z1823" s="21">
        <f t="shared" si="728"/>
        <v>-481511.81314000604</v>
      </c>
      <c r="AA1823" s="27">
        <f t="shared" si="729"/>
        <v>48151.181314000605</v>
      </c>
      <c r="AB1823" s="32">
        <f t="shared" si="730"/>
        <v>-1816.5762812343382</v>
      </c>
      <c r="AC1823" s="31">
        <f t="shared" si="731"/>
        <v>0</v>
      </c>
      <c r="AG1823" s="26">
        <f t="shared" si="732"/>
        <v>0</v>
      </c>
      <c r="AH1823" s="26">
        <f t="shared" si="733"/>
        <v>0</v>
      </c>
      <c r="AI1823" s="26">
        <f t="shared" si="734"/>
        <v>0</v>
      </c>
      <c r="AJ1823" s="26">
        <f t="shared" si="735"/>
        <v>1</v>
      </c>
      <c r="AK1823" s="26">
        <f t="shared" si="736"/>
        <v>0</v>
      </c>
      <c r="AL1823" s="26">
        <f t="shared" ca="1" si="737"/>
        <v>0</v>
      </c>
      <c r="AM1823" s="26">
        <f t="shared" ca="1" si="738"/>
        <v>0</v>
      </c>
      <c r="AN1823" s="26">
        <f ca="1">IF(AM1823=0,0,COUNTIF($AM$19:AM1823,C1823*10+1))</f>
        <v>0</v>
      </c>
      <c r="AO1823" s="21">
        <f t="shared" ca="1" si="739"/>
        <v>0</v>
      </c>
      <c r="AP1823" s="33">
        <f t="shared" ca="1" si="740"/>
        <v>0</v>
      </c>
      <c r="AR1823" s="111">
        <v>0</v>
      </c>
      <c r="AS1823" s="26"/>
    </row>
    <row r="1824" spans="1:45" x14ac:dyDescent="0.2">
      <c r="A1824" s="15">
        <f>Daten!A1824</f>
        <v>70366</v>
      </c>
      <c r="B1824" s="8" t="str">
        <f>Daten!B1824</f>
        <v>Wattenberg</v>
      </c>
      <c r="C1824" s="15">
        <f t="shared" si="716"/>
        <v>7</v>
      </c>
      <c r="D1824" s="10">
        <f>Daten!D1824</f>
        <v>0</v>
      </c>
      <c r="E1824" s="9">
        <f>Daten!E1824</f>
        <v>743</v>
      </c>
      <c r="F1824" s="9">
        <f>Daten!F1824</f>
        <v>730</v>
      </c>
      <c r="G1824" s="27">
        <f t="shared" si="717"/>
        <v>13</v>
      </c>
      <c r="H1824" s="29">
        <f t="shared" si="718"/>
        <v>1.7808219178082191E-2</v>
      </c>
      <c r="I1824" s="21">
        <f t="shared" si="719"/>
        <v>9.4164189931827806</v>
      </c>
      <c r="J1824" s="21">
        <f t="shared" si="720"/>
        <v>3.5835810068172194</v>
      </c>
      <c r="K1824" s="27">
        <f t="shared" si="721"/>
        <v>-1791.7905034086098</v>
      </c>
      <c r="L1824" s="16">
        <f>Daten!G1824</f>
        <v>115</v>
      </c>
      <c r="M1824" s="16">
        <f>Daten!H1824</f>
        <v>529</v>
      </c>
      <c r="N1824" s="16">
        <f>Daten!I1824</f>
        <v>99</v>
      </c>
      <c r="O1824" s="28">
        <f t="shared" si="722"/>
        <v>0.4045368620037807</v>
      </c>
      <c r="P1824" s="16">
        <f t="shared" si="723"/>
        <v>292.54321627398139</v>
      </c>
      <c r="Q1824" s="21">
        <f t="shared" si="724"/>
        <v>-78.543216273981386</v>
      </c>
      <c r="R1824" s="27">
        <f t="shared" si="725"/>
        <v>-15708.643254796278</v>
      </c>
      <c r="S1824" s="9">
        <f>Daten!K1824</f>
        <v>7080</v>
      </c>
      <c r="T1824" s="9">
        <f>Daten!L1824</f>
        <v>39166</v>
      </c>
      <c r="U1824" s="9">
        <f>Daten!M1824</f>
        <v>34174</v>
      </c>
      <c r="V1824" s="9">
        <f>Daten!N1824</f>
        <v>500</v>
      </c>
      <c r="W1824" s="9">
        <f>Daten!O1824</f>
        <v>500</v>
      </c>
      <c r="X1824" s="23">
        <f t="shared" si="726"/>
        <v>80420</v>
      </c>
      <c r="Y1824" s="9">
        <f t="shared" si="727"/>
        <v>262811.58832466335</v>
      </c>
      <c r="Z1824" s="21">
        <f t="shared" si="728"/>
        <v>-182391.58832466335</v>
      </c>
      <c r="AA1824" s="27">
        <f t="shared" si="729"/>
        <v>18239.158832466335</v>
      </c>
      <c r="AB1824" s="32">
        <f t="shared" si="730"/>
        <v>738.72507426144875</v>
      </c>
      <c r="AC1824" s="31">
        <f t="shared" si="731"/>
        <v>738.72507426144875</v>
      </c>
      <c r="AG1824" s="26">
        <f t="shared" si="732"/>
        <v>-1791.7905034086098</v>
      </c>
      <c r="AH1824" s="26">
        <f t="shared" si="733"/>
        <v>18239.158832466335</v>
      </c>
      <c r="AI1824" s="26">
        <f t="shared" si="734"/>
        <v>16447.368329057725</v>
      </c>
      <c r="AJ1824" s="26">
        <f t="shared" si="735"/>
        <v>1</v>
      </c>
      <c r="AK1824" s="26">
        <f t="shared" si="736"/>
        <v>16447.368329057725</v>
      </c>
      <c r="AL1824" s="26">
        <f t="shared" ca="1" si="737"/>
        <v>28760</v>
      </c>
      <c r="AM1824" s="26">
        <f t="shared" ca="1" si="738"/>
        <v>71</v>
      </c>
      <c r="AN1824" s="26">
        <f ca="1">IF(AM1824=0,0,COUNTIF($AM$19:AM1824,C1824*10+1))</f>
        <v>24</v>
      </c>
      <c r="AO1824" s="21">
        <f t="shared" ca="1" si="739"/>
        <v>0</v>
      </c>
      <c r="AP1824" s="33">
        <f t="shared" ca="1" si="740"/>
        <v>28760</v>
      </c>
      <c r="AR1824" s="111">
        <v>12999</v>
      </c>
      <c r="AS1824" s="26"/>
    </row>
    <row r="1825" spans="1:45" x14ac:dyDescent="0.2">
      <c r="A1825" s="15">
        <f>Daten!A1825</f>
        <v>70367</v>
      </c>
      <c r="B1825" s="8" t="str">
        <f>Daten!B1825</f>
        <v>Wattens</v>
      </c>
      <c r="C1825" s="15">
        <f t="shared" si="716"/>
        <v>7</v>
      </c>
      <c r="D1825" s="10">
        <f>Daten!D1825</f>
        <v>0</v>
      </c>
      <c r="E1825" s="9">
        <f>Daten!E1825</f>
        <v>8031</v>
      </c>
      <c r="F1825" s="9">
        <f>Daten!F1825</f>
        <v>7873</v>
      </c>
      <c r="G1825" s="27">
        <f t="shared" si="717"/>
        <v>158</v>
      </c>
      <c r="H1825" s="29">
        <f t="shared" si="718"/>
        <v>2.0068588847961387E-2</v>
      </c>
      <c r="I1825" s="21">
        <f t="shared" si="719"/>
        <v>101.55543388127127</v>
      </c>
      <c r="J1825" s="21">
        <f t="shared" si="720"/>
        <v>56.44456611872873</v>
      </c>
      <c r="K1825" s="27">
        <f t="shared" si="721"/>
        <v>-28222.283059364367</v>
      </c>
      <c r="L1825" s="16">
        <f>Daten!G1825</f>
        <v>1168</v>
      </c>
      <c r="M1825" s="16">
        <f>Daten!H1825</f>
        <v>5306</v>
      </c>
      <c r="N1825" s="16">
        <f>Daten!I1825</f>
        <v>1557</v>
      </c>
      <c r="O1825" s="28">
        <f t="shared" si="722"/>
        <v>0.51356954391255183</v>
      </c>
      <c r="P1825" s="16">
        <f t="shared" si="723"/>
        <v>2934.2803507556623</v>
      </c>
      <c r="Q1825" s="21">
        <f t="shared" si="724"/>
        <v>-209.28035075566231</v>
      </c>
      <c r="R1825" s="27">
        <f t="shared" si="725"/>
        <v>-41856.070151132459</v>
      </c>
      <c r="S1825" s="9">
        <f>Daten!K1825</f>
        <v>2532</v>
      </c>
      <c r="T1825" s="9">
        <f>Daten!L1825</f>
        <v>699733</v>
      </c>
      <c r="U1825" s="9">
        <f>Daten!M1825</f>
        <v>9740280</v>
      </c>
      <c r="V1825" s="9">
        <f>Daten!N1825</f>
        <v>500</v>
      </c>
      <c r="W1825" s="9">
        <f>Daten!O1825</f>
        <v>500</v>
      </c>
      <c r="X1825" s="23">
        <f t="shared" si="726"/>
        <v>10442545</v>
      </c>
      <c r="Y1825" s="9">
        <f t="shared" si="727"/>
        <v>2840699.6848389921</v>
      </c>
      <c r="Z1825" s="21">
        <f t="shared" si="728"/>
        <v>7601845.3151610084</v>
      </c>
      <c r="AA1825" s="27">
        <f t="shared" si="729"/>
        <v>-760184.53151610086</v>
      </c>
      <c r="AB1825" s="32">
        <f t="shared" si="730"/>
        <v>-830262.88472659769</v>
      </c>
      <c r="AC1825" s="31">
        <f t="shared" si="731"/>
        <v>0</v>
      </c>
      <c r="AG1825" s="26">
        <f t="shared" si="732"/>
        <v>0</v>
      </c>
      <c r="AH1825" s="26">
        <f t="shared" si="733"/>
        <v>0</v>
      </c>
      <c r="AI1825" s="26">
        <f t="shared" si="734"/>
        <v>0</v>
      </c>
      <c r="AJ1825" s="26">
        <f t="shared" si="735"/>
        <v>1</v>
      </c>
      <c r="AK1825" s="26">
        <f t="shared" si="736"/>
        <v>0</v>
      </c>
      <c r="AL1825" s="26">
        <f t="shared" ca="1" si="737"/>
        <v>0</v>
      </c>
      <c r="AM1825" s="26">
        <f t="shared" ca="1" si="738"/>
        <v>0</v>
      </c>
      <c r="AN1825" s="26">
        <f ca="1">IF(AM1825=0,0,COUNTIF($AM$19:AM1825,C1825*10+1))</f>
        <v>0</v>
      </c>
      <c r="AO1825" s="21">
        <f t="shared" ca="1" si="739"/>
        <v>0</v>
      </c>
      <c r="AP1825" s="33">
        <f t="shared" ca="1" si="740"/>
        <v>0</v>
      </c>
      <c r="AR1825" s="111">
        <v>0</v>
      </c>
      <c r="AS1825" s="26"/>
    </row>
    <row r="1826" spans="1:45" x14ac:dyDescent="0.2">
      <c r="A1826" s="15">
        <f>Daten!A1826</f>
        <v>70368</v>
      </c>
      <c r="B1826" s="8" t="str">
        <f>Daten!B1826</f>
        <v>Wildermieming</v>
      </c>
      <c r="C1826" s="15">
        <f t="shared" si="716"/>
        <v>7</v>
      </c>
      <c r="D1826" s="10">
        <f>Daten!D1826</f>
        <v>0</v>
      </c>
      <c r="E1826" s="9">
        <f>Daten!E1826</f>
        <v>965</v>
      </c>
      <c r="F1826" s="9">
        <f>Daten!F1826</f>
        <v>919</v>
      </c>
      <c r="G1826" s="27">
        <f t="shared" si="717"/>
        <v>46</v>
      </c>
      <c r="H1826" s="29">
        <f t="shared" si="718"/>
        <v>5.0054406964091407E-2</v>
      </c>
      <c r="I1826" s="21">
        <f t="shared" si="719"/>
        <v>11.854368568130102</v>
      </c>
      <c r="J1826" s="21">
        <f t="shared" si="720"/>
        <v>34.145631431869901</v>
      </c>
      <c r="K1826" s="27">
        <f t="shared" si="721"/>
        <v>-17072.81571593495</v>
      </c>
      <c r="L1826" s="16">
        <f>Daten!G1826</f>
        <v>165</v>
      </c>
      <c r="M1826" s="16">
        <f>Daten!H1826</f>
        <v>643</v>
      </c>
      <c r="N1826" s="16">
        <f>Daten!I1826</f>
        <v>157</v>
      </c>
      <c r="O1826" s="28">
        <f t="shared" si="722"/>
        <v>0.5007776049766719</v>
      </c>
      <c r="P1826" s="16">
        <f t="shared" si="723"/>
        <v>355.58655588689987</v>
      </c>
      <c r="Q1826" s="21">
        <f t="shared" si="724"/>
        <v>-33.586555886899873</v>
      </c>
      <c r="R1826" s="27">
        <f t="shared" si="725"/>
        <v>-6717.3111773799747</v>
      </c>
      <c r="S1826" s="9">
        <f>Daten!K1826</f>
        <v>3006</v>
      </c>
      <c r="T1826" s="9">
        <f>Daten!L1826</f>
        <v>78866</v>
      </c>
      <c r="U1826" s="9">
        <f>Daten!M1826</f>
        <v>149301</v>
      </c>
      <c r="V1826" s="9">
        <f>Daten!N1826</f>
        <v>500</v>
      </c>
      <c r="W1826" s="9">
        <f>Daten!O1826</f>
        <v>500</v>
      </c>
      <c r="X1826" s="23">
        <f t="shared" si="726"/>
        <v>231173</v>
      </c>
      <c r="Y1826" s="9">
        <f t="shared" si="727"/>
        <v>341336.71969488577</v>
      </c>
      <c r="Z1826" s="21">
        <f t="shared" si="728"/>
        <v>-110163.71969488577</v>
      </c>
      <c r="AA1826" s="27">
        <f t="shared" si="729"/>
        <v>11016.371969488579</v>
      </c>
      <c r="AB1826" s="32">
        <f t="shared" si="730"/>
        <v>-12773.754923826347</v>
      </c>
      <c r="AC1826" s="31">
        <f t="shared" si="731"/>
        <v>0</v>
      </c>
      <c r="AG1826" s="26">
        <f t="shared" si="732"/>
        <v>0</v>
      </c>
      <c r="AH1826" s="26">
        <f t="shared" si="733"/>
        <v>0</v>
      </c>
      <c r="AI1826" s="26">
        <f t="shared" si="734"/>
        <v>0</v>
      </c>
      <c r="AJ1826" s="26">
        <f t="shared" si="735"/>
        <v>1</v>
      </c>
      <c r="AK1826" s="26">
        <f t="shared" si="736"/>
        <v>0</v>
      </c>
      <c r="AL1826" s="26">
        <f t="shared" ca="1" si="737"/>
        <v>0</v>
      </c>
      <c r="AM1826" s="26">
        <f t="shared" ca="1" si="738"/>
        <v>0</v>
      </c>
      <c r="AN1826" s="26">
        <f ca="1">IF(AM1826=0,0,COUNTIF($AM$19:AM1826,C1826*10+1))</f>
        <v>0</v>
      </c>
      <c r="AO1826" s="21">
        <f t="shared" ca="1" si="739"/>
        <v>0</v>
      </c>
      <c r="AP1826" s="33">
        <f t="shared" ca="1" si="740"/>
        <v>0</v>
      </c>
      <c r="AR1826" s="111">
        <v>0</v>
      </c>
      <c r="AS1826" s="26"/>
    </row>
    <row r="1827" spans="1:45" x14ac:dyDescent="0.2">
      <c r="A1827" s="15">
        <f>Daten!A1827</f>
        <v>70369</v>
      </c>
      <c r="B1827" s="8" t="str">
        <f>Daten!B1827</f>
        <v>Zirl</v>
      </c>
      <c r="C1827" s="15">
        <f t="shared" si="716"/>
        <v>7</v>
      </c>
      <c r="D1827" s="10">
        <f>Daten!D1827</f>
        <v>0</v>
      </c>
      <c r="E1827" s="9">
        <f>Daten!E1827</f>
        <v>8130</v>
      </c>
      <c r="F1827" s="9">
        <f>Daten!F1827</f>
        <v>7999</v>
      </c>
      <c r="G1827" s="27">
        <f t="shared" si="717"/>
        <v>131</v>
      </c>
      <c r="H1827" s="29">
        <f t="shared" si="718"/>
        <v>1.6377047130891362E-2</v>
      </c>
      <c r="I1827" s="21">
        <f t="shared" si="719"/>
        <v>103.18073359790282</v>
      </c>
      <c r="J1827" s="21">
        <f t="shared" si="720"/>
        <v>27.819266402097185</v>
      </c>
      <c r="K1827" s="27">
        <f t="shared" si="721"/>
        <v>-13909.633201048593</v>
      </c>
      <c r="L1827" s="16">
        <f>Daten!G1827</f>
        <v>1270</v>
      </c>
      <c r="M1827" s="16">
        <f>Daten!H1827</f>
        <v>5659</v>
      </c>
      <c r="N1827" s="16">
        <f>Daten!I1827</f>
        <v>1201</v>
      </c>
      <c r="O1827" s="28">
        <f t="shared" si="722"/>
        <v>0.43664958473228488</v>
      </c>
      <c r="P1827" s="16">
        <f t="shared" si="723"/>
        <v>3129.4934988553132</v>
      </c>
      <c r="Q1827" s="21">
        <f t="shared" si="724"/>
        <v>-658.49349885531319</v>
      </c>
      <c r="R1827" s="27">
        <f t="shared" si="725"/>
        <v>-131698.69977106265</v>
      </c>
      <c r="S1827" s="9">
        <f>Daten!K1827</f>
        <v>6243</v>
      </c>
      <c r="T1827" s="9">
        <f>Daten!L1827</f>
        <v>559220</v>
      </c>
      <c r="U1827" s="9">
        <f>Daten!M1827</f>
        <v>2019598</v>
      </c>
      <c r="V1827" s="9">
        <f>Daten!N1827</f>
        <v>500</v>
      </c>
      <c r="W1827" s="9">
        <f>Daten!O1827</f>
        <v>500</v>
      </c>
      <c r="X1827" s="23">
        <f t="shared" si="726"/>
        <v>2585061</v>
      </c>
      <c r="Y1827" s="9">
        <f t="shared" si="727"/>
        <v>2875717.6488284157</v>
      </c>
      <c r="Z1827" s="21">
        <f t="shared" si="728"/>
        <v>-290656.64882841567</v>
      </c>
      <c r="AA1827" s="27">
        <f t="shared" si="729"/>
        <v>29065.664882841567</v>
      </c>
      <c r="AB1827" s="32">
        <f t="shared" si="730"/>
        <v>-116542.66808926967</v>
      </c>
      <c r="AC1827" s="31">
        <f t="shared" si="731"/>
        <v>0</v>
      </c>
      <c r="AG1827" s="26">
        <f t="shared" si="732"/>
        <v>0</v>
      </c>
      <c r="AH1827" s="26">
        <f t="shared" si="733"/>
        <v>0</v>
      </c>
      <c r="AI1827" s="26">
        <f t="shared" si="734"/>
        <v>0</v>
      </c>
      <c r="AJ1827" s="26">
        <f t="shared" si="735"/>
        <v>1</v>
      </c>
      <c r="AK1827" s="26">
        <f t="shared" si="736"/>
        <v>0</v>
      </c>
      <c r="AL1827" s="26">
        <f t="shared" ca="1" si="737"/>
        <v>0</v>
      </c>
      <c r="AM1827" s="26">
        <f t="shared" ca="1" si="738"/>
        <v>0</v>
      </c>
      <c r="AN1827" s="26">
        <f ca="1">IF(AM1827=0,0,COUNTIF($AM$19:AM1827,C1827*10+1))</f>
        <v>0</v>
      </c>
      <c r="AO1827" s="21">
        <f t="shared" ca="1" si="739"/>
        <v>0</v>
      </c>
      <c r="AP1827" s="33">
        <f t="shared" ca="1" si="740"/>
        <v>0</v>
      </c>
      <c r="AR1827" s="111">
        <v>0</v>
      </c>
      <c r="AS1827" s="26"/>
    </row>
    <row r="1828" spans="1:45" x14ac:dyDescent="0.2">
      <c r="A1828" s="15">
        <f>Daten!A1828</f>
        <v>70401</v>
      </c>
      <c r="B1828" s="8" t="str">
        <f>Daten!B1828</f>
        <v>Aurach bei Kitzbühel</v>
      </c>
      <c r="C1828" s="15">
        <f t="shared" si="716"/>
        <v>7</v>
      </c>
      <c r="D1828" s="10">
        <f>Daten!D1828</f>
        <v>0</v>
      </c>
      <c r="E1828" s="9">
        <f>Daten!E1828</f>
        <v>1122</v>
      </c>
      <c r="F1828" s="9">
        <f>Daten!F1828</f>
        <v>1097</v>
      </c>
      <c r="G1828" s="27">
        <f t="shared" si="717"/>
        <v>25</v>
      </c>
      <c r="H1828" s="29">
        <f t="shared" si="718"/>
        <v>2.2789425706472195E-2</v>
      </c>
      <c r="I1828" s="21">
        <f t="shared" si="719"/>
        <v>14.15042689797467</v>
      </c>
      <c r="J1828" s="21">
        <f t="shared" si="720"/>
        <v>10.84957310202533</v>
      </c>
      <c r="K1828" s="27">
        <f t="shared" si="721"/>
        <v>-5424.7865510126649</v>
      </c>
      <c r="L1828" s="16">
        <f>Daten!G1828</f>
        <v>123</v>
      </c>
      <c r="M1828" s="16">
        <f>Daten!H1828</f>
        <v>713</v>
      </c>
      <c r="N1828" s="16">
        <f>Daten!I1828</f>
        <v>286</v>
      </c>
      <c r="O1828" s="28">
        <f t="shared" si="722"/>
        <v>0.57363253856942498</v>
      </c>
      <c r="P1828" s="16">
        <f t="shared" si="723"/>
        <v>394.29737845623578</v>
      </c>
      <c r="Q1828" s="21">
        <f t="shared" si="724"/>
        <v>14.702621543764224</v>
      </c>
      <c r="R1828" s="27">
        <f t="shared" si="725"/>
        <v>2940.5243087528447</v>
      </c>
      <c r="S1828" s="9">
        <f>Daten!K1828</f>
        <v>7176</v>
      </c>
      <c r="T1828" s="9">
        <f>Daten!L1828</f>
        <v>183012</v>
      </c>
      <c r="U1828" s="9">
        <f>Daten!M1828</f>
        <v>433592</v>
      </c>
      <c r="V1828" s="9">
        <f>Daten!N1828</f>
        <v>500</v>
      </c>
      <c r="W1828" s="9">
        <f>Daten!O1828</f>
        <v>500</v>
      </c>
      <c r="X1828" s="23">
        <f t="shared" si="726"/>
        <v>623780</v>
      </c>
      <c r="Y1828" s="9">
        <f t="shared" si="727"/>
        <v>396870.25854679983</v>
      </c>
      <c r="Z1828" s="21">
        <f t="shared" si="728"/>
        <v>226909.74145320017</v>
      </c>
      <c r="AA1828" s="27">
        <f t="shared" si="729"/>
        <v>-22690.974145320019</v>
      </c>
      <c r="AB1828" s="32">
        <f t="shared" si="730"/>
        <v>-25175.23638757984</v>
      </c>
      <c r="AC1828" s="31">
        <f t="shared" si="731"/>
        <v>0</v>
      </c>
      <c r="AG1828" s="26">
        <f t="shared" si="732"/>
        <v>0</v>
      </c>
      <c r="AH1828" s="26">
        <f t="shared" si="733"/>
        <v>0</v>
      </c>
      <c r="AI1828" s="26">
        <f t="shared" si="734"/>
        <v>0</v>
      </c>
      <c r="AJ1828" s="26">
        <f t="shared" si="735"/>
        <v>1</v>
      </c>
      <c r="AK1828" s="26">
        <f t="shared" si="736"/>
        <v>0</v>
      </c>
      <c r="AL1828" s="26">
        <f t="shared" ca="1" si="737"/>
        <v>0</v>
      </c>
      <c r="AM1828" s="26">
        <f t="shared" ca="1" si="738"/>
        <v>0</v>
      </c>
      <c r="AN1828" s="26">
        <f ca="1">IF(AM1828=0,0,COUNTIF($AM$19:AM1828,C1828*10+1))</f>
        <v>0</v>
      </c>
      <c r="AO1828" s="21">
        <f t="shared" ca="1" si="739"/>
        <v>0</v>
      </c>
      <c r="AP1828" s="33">
        <f t="shared" ca="1" si="740"/>
        <v>0</v>
      </c>
      <c r="AR1828" s="111">
        <v>0</v>
      </c>
      <c r="AS1828" s="26"/>
    </row>
    <row r="1829" spans="1:45" x14ac:dyDescent="0.2">
      <c r="A1829" s="15">
        <f>Daten!A1829</f>
        <v>70402</v>
      </c>
      <c r="B1829" s="8" t="str">
        <f>Daten!B1829</f>
        <v>Brixen im Thale</v>
      </c>
      <c r="C1829" s="15">
        <f t="shared" si="716"/>
        <v>7</v>
      </c>
      <c r="D1829" s="10">
        <f>Daten!D1829</f>
        <v>0</v>
      </c>
      <c r="E1829" s="9">
        <f>Daten!E1829</f>
        <v>2644</v>
      </c>
      <c r="F1829" s="9">
        <f>Daten!F1829</f>
        <v>2588</v>
      </c>
      <c r="G1829" s="27">
        <f t="shared" si="717"/>
        <v>56</v>
      </c>
      <c r="H1829" s="29">
        <f t="shared" si="718"/>
        <v>2.1638330757341576E-2</v>
      </c>
      <c r="I1829" s="21">
        <f t="shared" si="719"/>
        <v>33.383140211447994</v>
      </c>
      <c r="J1829" s="21">
        <f t="shared" si="720"/>
        <v>22.616859788552006</v>
      </c>
      <c r="K1829" s="27">
        <f t="shared" si="721"/>
        <v>-11308.429894276003</v>
      </c>
      <c r="L1829" s="16">
        <f>Daten!G1829</f>
        <v>359</v>
      </c>
      <c r="M1829" s="16">
        <f>Daten!H1829</f>
        <v>1729</v>
      </c>
      <c r="N1829" s="16">
        <f>Daten!I1829</f>
        <v>556</v>
      </c>
      <c r="O1829" s="28">
        <f t="shared" si="722"/>
        <v>0.52920763447079233</v>
      </c>
      <c r="P1829" s="16">
        <f t="shared" si="723"/>
        <v>956.15731746259701</v>
      </c>
      <c r="Q1829" s="21">
        <f t="shared" si="724"/>
        <v>-41.157317462597007</v>
      </c>
      <c r="R1829" s="27">
        <f t="shared" si="725"/>
        <v>-8231.4634925194005</v>
      </c>
      <c r="S1829" s="9">
        <f>Daten!K1829</f>
        <v>6396</v>
      </c>
      <c r="T1829" s="9">
        <f>Daten!L1829</f>
        <v>310411</v>
      </c>
      <c r="U1829" s="9">
        <f>Daten!M1829</f>
        <v>591417</v>
      </c>
      <c r="V1829" s="9">
        <f>Daten!N1829</f>
        <v>500</v>
      </c>
      <c r="W1829" s="9">
        <f>Daten!O1829</f>
        <v>500</v>
      </c>
      <c r="X1829" s="23">
        <f t="shared" si="726"/>
        <v>908224</v>
      </c>
      <c r="Y1829" s="9">
        <f t="shared" si="727"/>
        <v>935227.24028318957</v>
      </c>
      <c r="Z1829" s="21">
        <f t="shared" si="728"/>
        <v>-27003.240283189574</v>
      </c>
      <c r="AA1829" s="27">
        <f t="shared" si="729"/>
        <v>2700.3240283189575</v>
      </c>
      <c r="AB1829" s="32">
        <f t="shared" si="730"/>
        <v>-16839.569358476445</v>
      </c>
      <c r="AC1829" s="31">
        <f t="shared" si="731"/>
        <v>0</v>
      </c>
      <c r="AG1829" s="26">
        <f t="shared" si="732"/>
        <v>0</v>
      </c>
      <c r="AH1829" s="26">
        <f t="shared" si="733"/>
        <v>0</v>
      </c>
      <c r="AI1829" s="26">
        <f t="shared" si="734"/>
        <v>0</v>
      </c>
      <c r="AJ1829" s="26">
        <f t="shared" si="735"/>
        <v>1</v>
      </c>
      <c r="AK1829" s="26">
        <f t="shared" si="736"/>
        <v>0</v>
      </c>
      <c r="AL1829" s="26">
        <f t="shared" ca="1" si="737"/>
        <v>0</v>
      </c>
      <c r="AM1829" s="26">
        <f t="shared" ca="1" si="738"/>
        <v>0</v>
      </c>
      <c r="AN1829" s="26">
        <f ca="1">IF(AM1829=0,0,COUNTIF($AM$19:AM1829,C1829*10+1))</f>
        <v>0</v>
      </c>
      <c r="AO1829" s="21">
        <f t="shared" ca="1" si="739"/>
        <v>0</v>
      </c>
      <c r="AP1829" s="33">
        <f t="shared" ca="1" si="740"/>
        <v>0</v>
      </c>
      <c r="AR1829" s="111">
        <v>0</v>
      </c>
      <c r="AS1829" s="26"/>
    </row>
    <row r="1830" spans="1:45" x14ac:dyDescent="0.2">
      <c r="A1830" s="15">
        <f>Daten!A1830</f>
        <v>70403</v>
      </c>
      <c r="B1830" s="8" t="str">
        <f>Daten!B1830</f>
        <v>Fieberbrunn</v>
      </c>
      <c r="C1830" s="15">
        <f t="shared" si="716"/>
        <v>7</v>
      </c>
      <c r="D1830" s="10">
        <f>Daten!D1830</f>
        <v>0</v>
      </c>
      <c r="E1830" s="9">
        <f>Daten!E1830</f>
        <v>4319</v>
      </c>
      <c r="F1830" s="9">
        <f>Daten!F1830</f>
        <v>4362</v>
      </c>
      <c r="G1830" s="27">
        <f t="shared" si="717"/>
        <v>-43</v>
      </c>
      <c r="H1830" s="29">
        <f t="shared" si="718"/>
        <v>-9.8578633654287026E-3</v>
      </c>
      <c r="I1830" s="21">
        <f t="shared" si="719"/>
        <v>56.266328285292175</v>
      </c>
      <c r="J1830" s="21">
        <f t="shared" si="720"/>
        <v>-99.266328285292175</v>
      </c>
      <c r="K1830" s="27">
        <f t="shared" si="721"/>
        <v>49633.164142646085</v>
      </c>
      <c r="L1830" s="16">
        <f>Daten!G1830</f>
        <v>605</v>
      </c>
      <c r="M1830" s="16">
        <f>Daten!H1830</f>
        <v>2822</v>
      </c>
      <c r="N1830" s="16">
        <f>Daten!I1830</f>
        <v>892</v>
      </c>
      <c r="O1830" s="28">
        <f t="shared" si="722"/>
        <v>0.53047484053862504</v>
      </c>
      <c r="P1830" s="16">
        <f t="shared" si="723"/>
        <v>1560.5991612952278</v>
      </c>
      <c r="Q1830" s="21">
        <f t="shared" si="724"/>
        <v>-63.599161295227759</v>
      </c>
      <c r="R1830" s="27">
        <f t="shared" si="725"/>
        <v>-12719.832259045552</v>
      </c>
      <c r="S1830" s="9">
        <f>Daten!K1830</f>
        <v>12669</v>
      </c>
      <c r="T1830" s="9">
        <f>Daten!L1830</f>
        <v>539345</v>
      </c>
      <c r="U1830" s="9">
        <f>Daten!M1830</f>
        <v>1562393</v>
      </c>
      <c r="V1830" s="9">
        <f>Daten!N1830</f>
        <v>500</v>
      </c>
      <c r="W1830" s="9">
        <f>Daten!O1830</f>
        <v>500</v>
      </c>
      <c r="X1830" s="23">
        <f t="shared" si="726"/>
        <v>2114407</v>
      </c>
      <c r="Y1830" s="9">
        <f t="shared" si="727"/>
        <v>1527702.8936395976</v>
      </c>
      <c r="Z1830" s="21">
        <f t="shared" si="728"/>
        <v>586704.10636040242</v>
      </c>
      <c r="AA1830" s="27">
        <f t="shared" si="729"/>
        <v>-58670.410636040244</v>
      </c>
      <c r="AB1830" s="32">
        <f t="shared" si="730"/>
        <v>-21757.078752439709</v>
      </c>
      <c r="AC1830" s="31">
        <f t="shared" si="731"/>
        <v>0</v>
      </c>
      <c r="AG1830" s="26">
        <f t="shared" si="732"/>
        <v>0</v>
      </c>
      <c r="AH1830" s="26">
        <f t="shared" si="733"/>
        <v>0</v>
      </c>
      <c r="AI1830" s="26">
        <f t="shared" si="734"/>
        <v>0</v>
      </c>
      <c r="AJ1830" s="26">
        <f t="shared" si="735"/>
        <v>1</v>
      </c>
      <c r="AK1830" s="26">
        <f t="shared" si="736"/>
        <v>0</v>
      </c>
      <c r="AL1830" s="26">
        <f t="shared" ca="1" si="737"/>
        <v>0</v>
      </c>
      <c r="AM1830" s="26">
        <f t="shared" ca="1" si="738"/>
        <v>0</v>
      </c>
      <c r="AN1830" s="26">
        <f ca="1">IF(AM1830=0,0,COUNTIF($AM$19:AM1830,C1830*10+1))</f>
        <v>0</v>
      </c>
      <c r="AO1830" s="21">
        <f t="shared" ca="1" si="739"/>
        <v>0</v>
      </c>
      <c r="AP1830" s="33">
        <f t="shared" ca="1" si="740"/>
        <v>0</v>
      </c>
      <c r="AR1830" s="111">
        <v>0</v>
      </c>
      <c r="AS1830" s="26"/>
    </row>
    <row r="1831" spans="1:45" x14ac:dyDescent="0.2">
      <c r="A1831" s="15">
        <f>Daten!A1831</f>
        <v>70404</v>
      </c>
      <c r="B1831" s="8" t="str">
        <f>Daten!B1831</f>
        <v>Going am Wilden Kaiser</v>
      </c>
      <c r="C1831" s="15">
        <f t="shared" si="716"/>
        <v>7</v>
      </c>
      <c r="D1831" s="10">
        <f>Daten!D1831</f>
        <v>0</v>
      </c>
      <c r="E1831" s="9">
        <f>Daten!E1831</f>
        <v>1868</v>
      </c>
      <c r="F1831" s="9">
        <f>Daten!F1831</f>
        <v>1881</v>
      </c>
      <c r="G1831" s="27">
        <f t="shared" si="717"/>
        <v>-13</v>
      </c>
      <c r="H1831" s="29">
        <f t="shared" si="718"/>
        <v>-6.9112174375332274E-3</v>
      </c>
      <c r="I1831" s="21">
        <f t="shared" si="719"/>
        <v>24.263402912570971</v>
      </c>
      <c r="J1831" s="21">
        <f t="shared" si="720"/>
        <v>-37.263402912570967</v>
      </c>
      <c r="K1831" s="27">
        <f t="shared" si="721"/>
        <v>18631.701456285482</v>
      </c>
      <c r="L1831" s="16">
        <f>Daten!G1831</f>
        <v>232</v>
      </c>
      <c r="M1831" s="16">
        <f>Daten!H1831</f>
        <v>1308</v>
      </c>
      <c r="N1831" s="16">
        <f>Daten!I1831</f>
        <v>328</v>
      </c>
      <c r="O1831" s="28">
        <f t="shared" si="722"/>
        <v>0.42813455657492355</v>
      </c>
      <c r="P1831" s="16">
        <f t="shared" si="723"/>
        <v>723.33937029559104</v>
      </c>
      <c r="Q1831" s="21">
        <f t="shared" si="724"/>
        <v>-163.33937029559104</v>
      </c>
      <c r="R1831" s="27">
        <f t="shared" si="725"/>
        <v>-32667.874059118207</v>
      </c>
      <c r="S1831" s="9">
        <f>Daten!K1831</f>
        <v>5926</v>
      </c>
      <c r="T1831" s="9">
        <f>Daten!L1831</f>
        <v>315843</v>
      </c>
      <c r="U1831" s="9">
        <f>Daten!M1831</f>
        <v>687576</v>
      </c>
      <c r="V1831" s="9">
        <f>Daten!N1831</f>
        <v>500</v>
      </c>
      <c r="W1831" s="9">
        <f>Daten!O1831</f>
        <v>470</v>
      </c>
      <c r="X1831" s="23">
        <f t="shared" si="726"/>
        <v>1029505.1914893617</v>
      </c>
      <c r="Y1831" s="9">
        <f t="shared" si="727"/>
        <v>660742.99729538511</v>
      </c>
      <c r="Z1831" s="21">
        <f t="shared" si="728"/>
        <v>368762.19419397658</v>
      </c>
      <c r="AA1831" s="27">
        <f t="shared" si="729"/>
        <v>-36876.219419397661</v>
      </c>
      <c r="AB1831" s="32">
        <f t="shared" si="730"/>
        <v>-50912.392022230386</v>
      </c>
      <c r="AC1831" s="31">
        <f t="shared" si="731"/>
        <v>0</v>
      </c>
      <c r="AG1831" s="26">
        <f t="shared" si="732"/>
        <v>0</v>
      </c>
      <c r="AH1831" s="26">
        <f t="shared" si="733"/>
        <v>0</v>
      </c>
      <c r="AI1831" s="26">
        <f t="shared" si="734"/>
        <v>0</v>
      </c>
      <c r="AJ1831" s="26">
        <f t="shared" si="735"/>
        <v>0</v>
      </c>
      <c r="AK1831" s="26">
        <f t="shared" si="736"/>
        <v>0</v>
      </c>
      <c r="AL1831" s="26">
        <f t="shared" ca="1" si="737"/>
        <v>0</v>
      </c>
      <c r="AM1831" s="26">
        <f t="shared" ca="1" si="738"/>
        <v>0</v>
      </c>
      <c r="AN1831" s="26">
        <f ca="1">IF(AM1831=0,0,COUNTIF($AM$19:AM1831,C1831*10+1))</f>
        <v>0</v>
      </c>
      <c r="AO1831" s="21">
        <f t="shared" ca="1" si="739"/>
        <v>0</v>
      </c>
      <c r="AP1831" s="33">
        <f t="shared" ca="1" si="740"/>
        <v>0</v>
      </c>
      <c r="AR1831" s="111">
        <v>0</v>
      </c>
      <c r="AS1831" s="26"/>
    </row>
    <row r="1832" spans="1:45" x14ac:dyDescent="0.2">
      <c r="A1832" s="15">
        <f>Daten!A1832</f>
        <v>70405</v>
      </c>
      <c r="B1832" s="8" t="str">
        <f>Daten!B1832</f>
        <v>Hochfilzen</v>
      </c>
      <c r="C1832" s="15">
        <f t="shared" si="716"/>
        <v>7</v>
      </c>
      <c r="D1832" s="10">
        <f>Daten!D1832</f>
        <v>0</v>
      </c>
      <c r="E1832" s="9">
        <f>Daten!E1832</f>
        <v>1244</v>
      </c>
      <c r="F1832" s="9">
        <f>Daten!F1832</f>
        <v>1142</v>
      </c>
      <c r="G1832" s="27">
        <f t="shared" si="717"/>
        <v>102</v>
      </c>
      <c r="H1832" s="29">
        <f t="shared" si="718"/>
        <v>8.9316987740805598E-2</v>
      </c>
      <c r="I1832" s="21">
        <f t="shared" si="719"/>
        <v>14.730891082485938</v>
      </c>
      <c r="J1832" s="21">
        <f t="shared" si="720"/>
        <v>87.26910891751406</v>
      </c>
      <c r="K1832" s="27">
        <f t="shared" si="721"/>
        <v>-43634.554458757033</v>
      </c>
      <c r="L1832" s="16">
        <f>Daten!G1832</f>
        <v>204</v>
      </c>
      <c r="M1832" s="16">
        <f>Daten!H1832</f>
        <v>812</v>
      </c>
      <c r="N1832" s="16">
        <f>Daten!I1832</f>
        <v>228</v>
      </c>
      <c r="O1832" s="28">
        <f t="shared" si="722"/>
        <v>0.53201970443349755</v>
      </c>
      <c r="P1832" s="16">
        <f t="shared" si="723"/>
        <v>449.04554180429659</v>
      </c>
      <c r="Q1832" s="21">
        <f t="shared" si="724"/>
        <v>-17.04554180429659</v>
      </c>
      <c r="R1832" s="27">
        <f t="shared" si="725"/>
        <v>-3409.1083608593181</v>
      </c>
      <c r="S1832" s="9">
        <f>Daten!K1832</f>
        <v>3876</v>
      </c>
      <c r="T1832" s="9">
        <f>Daten!L1832</f>
        <v>114846</v>
      </c>
      <c r="U1832" s="9">
        <f>Daten!M1832</f>
        <v>312057</v>
      </c>
      <c r="V1832" s="9">
        <f>Daten!N1832</f>
        <v>500</v>
      </c>
      <c r="W1832" s="9">
        <f>Daten!O1832</f>
        <v>500</v>
      </c>
      <c r="X1832" s="23">
        <f t="shared" si="726"/>
        <v>430779</v>
      </c>
      <c r="Y1832" s="9">
        <f t="shared" si="727"/>
        <v>440023.70911962475</v>
      </c>
      <c r="Z1832" s="21">
        <f t="shared" si="728"/>
        <v>-9244.7091196247493</v>
      </c>
      <c r="AA1832" s="27">
        <f t="shared" si="729"/>
        <v>924.47091196247493</v>
      </c>
      <c r="AB1832" s="32">
        <f t="shared" si="730"/>
        <v>-46119.191907653876</v>
      </c>
      <c r="AC1832" s="31">
        <f t="shared" si="731"/>
        <v>0</v>
      </c>
      <c r="AG1832" s="26">
        <f t="shared" si="732"/>
        <v>0</v>
      </c>
      <c r="AH1832" s="26">
        <f t="shared" si="733"/>
        <v>0</v>
      </c>
      <c r="AI1832" s="26">
        <f t="shared" si="734"/>
        <v>0</v>
      </c>
      <c r="AJ1832" s="26">
        <f t="shared" si="735"/>
        <v>1</v>
      </c>
      <c r="AK1832" s="26">
        <f t="shared" si="736"/>
        <v>0</v>
      </c>
      <c r="AL1832" s="26">
        <f t="shared" ca="1" si="737"/>
        <v>0</v>
      </c>
      <c r="AM1832" s="26">
        <f t="shared" ca="1" si="738"/>
        <v>0</v>
      </c>
      <c r="AN1832" s="26">
        <f ca="1">IF(AM1832=0,0,COUNTIF($AM$19:AM1832,C1832*10+1))</f>
        <v>0</v>
      </c>
      <c r="AO1832" s="21">
        <f t="shared" ca="1" si="739"/>
        <v>0</v>
      </c>
      <c r="AP1832" s="33">
        <f t="shared" ca="1" si="740"/>
        <v>0</v>
      </c>
      <c r="AR1832" s="111">
        <v>0</v>
      </c>
      <c r="AS1832" s="26"/>
    </row>
    <row r="1833" spans="1:45" x14ac:dyDescent="0.2">
      <c r="A1833" s="15">
        <f>Daten!A1833</f>
        <v>70406</v>
      </c>
      <c r="B1833" s="8" t="str">
        <f>Daten!B1833</f>
        <v>Hopfgarten im Brixental</v>
      </c>
      <c r="C1833" s="15">
        <f t="shared" si="716"/>
        <v>7</v>
      </c>
      <c r="D1833" s="10">
        <f>Daten!D1833</f>
        <v>0</v>
      </c>
      <c r="E1833" s="9">
        <f>Daten!E1833</f>
        <v>5646</v>
      </c>
      <c r="F1833" s="9">
        <f>Daten!F1833</f>
        <v>5624</v>
      </c>
      <c r="G1833" s="27">
        <f t="shared" si="717"/>
        <v>22</v>
      </c>
      <c r="H1833" s="29">
        <f t="shared" si="718"/>
        <v>3.9118065433854906E-3</v>
      </c>
      <c r="I1833" s="21">
        <f t="shared" si="719"/>
        <v>72.545123859808157</v>
      </c>
      <c r="J1833" s="21">
        <f t="shared" si="720"/>
        <v>-50.545123859808157</v>
      </c>
      <c r="K1833" s="27">
        <f t="shared" si="721"/>
        <v>25272.561929904077</v>
      </c>
      <c r="L1833" s="16">
        <f>Daten!G1833</f>
        <v>850</v>
      </c>
      <c r="M1833" s="16">
        <f>Daten!H1833</f>
        <v>3749</v>
      </c>
      <c r="N1833" s="16">
        <f>Daten!I1833</f>
        <v>1047</v>
      </c>
      <c r="O1833" s="28">
        <f t="shared" si="722"/>
        <v>0.50600160042678044</v>
      </c>
      <c r="P1833" s="16">
        <f t="shared" si="723"/>
        <v>2073.2410544634336</v>
      </c>
      <c r="Q1833" s="21">
        <f t="shared" si="724"/>
        <v>-176.24105446343356</v>
      </c>
      <c r="R1833" s="27">
        <f t="shared" si="725"/>
        <v>-35248.210892686708</v>
      </c>
      <c r="S1833" s="9">
        <f>Daten!K1833</f>
        <v>26278</v>
      </c>
      <c r="T1833" s="9">
        <f>Daten!L1833</f>
        <v>531492</v>
      </c>
      <c r="U1833" s="9">
        <f>Daten!M1833</f>
        <v>1361835</v>
      </c>
      <c r="V1833" s="9">
        <f>Daten!N1833</f>
        <v>500</v>
      </c>
      <c r="W1833" s="9">
        <f>Daten!O1833</f>
        <v>500</v>
      </c>
      <c r="X1833" s="23">
        <f t="shared" si="726"/>
        <v>1919605</v>
      </c>
      <c r="Y1833" s="9">
        <f t="shared" si="727"/>
        <v>1997085.0978210622</v>
      </c>
      <c r="Z1833" s="21">
        <f t="shared" si="728"/>
        <v>-77480.097821062198</v>
      </c>
      <c r="AA1833" s="27">
        <f t="shared" si="729"/>
        <v>7748.00978210622</v>
      </c>
      <c r="AB1833" s="32">
        <f t="shared" si="730"/>
        <v>-2227.6391806764104</v>
      </c>
      <c r="AC1833" s="31">
        <f t="shared" si="731"/>
        <v>0</v>
      </c>
      <c r="AG1833" s="26">
        <f t="shared" si="732"/>
        <v>0</v>
      </c>
      <c r="AH1833" s="26">
        <f t="shared" si="733"/>
        <v>0</v>
      </c>
      <c r="AI1833" s="26">
        <f t="shared" si="734"/>
        <v>0</v>
      </c>
      <c r="AJ1833" s="26">
        <f t="shared" si="735"/>
        <v>1</v>
      </c>
      <c r="AK1833" s="26">
        <f t="shared" si="736"/>
        <v>0</v>
      </c>
      <c r="AL1833" s="26">
        <f t="shared" ca="1" si="737"/>
        <v>0</v>
      </c>
      <c r="AM1833" s="26">
        <f t="shared" ca="1" si="738"/>
        <v>0</v>
      </c>
      <c r="AN1833" s="26">
        <f ca="1">IF(AM1833=0,0,COUNTIF($AM$19:AM1833,C1833*10+1))</f>
        <v>0</v>
      </c>
      <c r="AO1833" s="21">
        <f t="shared" ca="1" si="739"/>
        <v>0</v>
      </c>
      <c r="AP1833" s="33">
        <f t="shared" ca="1" si="740"/>
        <v>0</v>
      </c>
      <c r="AR1833" s="111">
        <v>0</v>
      </c>
      <c r="AS1833" s="26"/>
    </row>
    <row r="1834" spans="1:45" x14ac:dyDescent="0.2">
      <c r="A1834" s="15">
        <f>Daten!A1834</f>
        <v>70407</v>
      </c>
      <c r="B1834" s="8" t="str">
        <f>Daten!B1834</f>
        <v>Itter</v>
      </c>
      <c r="C1834" s="15">
        <f t="shared" si="716"/>
        <v>7</v>
      </c>
      <c r="D1834" s="10">
        <f>Daten!D1834</f>
        <v>0</v>
      </c>
      <c r="E1834" s="9">
        <f>Daten!E1834</f>
        <v>1176</v>
      </c>
      <c r="F1834" s="9">
        <f>Daten!F1834</f>
        <v>1167</v>
      </c>
      <c r="G1834" s="27">
        <f t="shared" si="717"/>
        <v>9</v>
      </c>
      <c r="H1834" s="29">
        <f t="shared" si="718"/>
        <v>7.7120822622107968E-3</v>
      </c>
      <c r="I1834" s="21">
        <f t="shared" si="719"/>
        <v>15.053371184992198</v>
      </c>
      <c r="J1834" s="21">
        <f t="shared" si="720"/>
        <v>-6.0533711849921978</v>
      </c>
      <c r="K1834" s="27">
        <f t="shared" si="721"/>
        <v>3026.6855924960987</v>
      </c>
      <c r="L1834" s="16">
        <f>Daten!G1834</f>
        <v>154</v>
      </c>
      <c r="M1834" s="16">
        <f>Daten!H1834</f>
        <v>799</v>
      </c>
      <c r="N1834" s="16">
        <f>Daten!I1834</f>
        <v>223</v>
      </c>
      <c r="O1834" s="28">
        <f t="shared" si="722"/>
        <v>0.47183979974968709</v>
      </c>
      <c r="P1834" s="16">
        <f t="shared" si="723"/>
        <v>441.8563890414199</v>
      </c>
      <c r="Q1834" s="21">
        <f t="shared" si="724"/>
        <v>-64.856389041419902</v>
      </c>
      <c r="R1834" s="27">
        <f t="shared" si="725"/>
        <v>-12971.27780828398</v>
      </c>
      <c r="S1834" s="9">
        <f>Daten!K1834</f>
        <v>2299</v>
      </c>
      <c r="T1834" s="9">
        <f>Daten!L1834</f>
        <v>114108</v>
      </c>
      <c r="U1834" s="9">
        <f>Daten!M1834</f>
        <v>343299</v>
      </c>
      <c r="V1834" s="9">
        <f>Daten!N1834</f>
        <v>500</v>
      </c>
      <c r="W1834" s="9">
        <f>Daten!O1834</f>
        <v>500</v>
      </c>
      <c r="X1834" s="23">
        <f t="shared" si="726"/>
        <v>459706</v>
      </c>
      <c r="Y1834" s="9">
        <f t="shared" si="727"/>
        <v>415970.96617739444</v>
      </c>
      <c r="Z1834" s="21">
        <f t="shared" si="728"/>
        <v>43735.033822605561</v>
      </c>
      <c r="AA1834" s="27">
        <f t="shared" si="729"/>
        <v>-4373.5033822605565</v>
      </c>
      <c r="AB1834" s="32">
        <f t="shared" si="730"/>
        <v>-14318.095598048438</v>
      </c>
      <c r="AC1834" s="31">
        <f t="shared" si="731"/>
        <v>0</v>
      </c>
      <c r="AG1834" s="26">
        <f t="shared" si="732"/>
        <v>0</v>
      </c>
      <c r="AH1834" s="26">
        <f t="shared" si="733"/>
        <v>0</v>
      </c>
      <c r="AI1834" s="26">
        <f t="shared" si="734"/>
        <v>0</v>
      </c>
      <c r="AJ1834" s="26">
        <f t="shared" si="735"/>
        <v>1</v>
      </c>
      <c r="AK1834" s="26">
        <f t="shared" si="736"/>
        <v>0</v>
      </c>
      <c r="AL1834" s="26">
        <f t="shared" ca="1" si="737"/>
        <v>0</v>
      </c>
      <c r="AM1834" s="26">
        <f t="shared" ca="1" si="738"/>
        <v>0</v>
      </c>
      <c r="AN1834" s="26">
        <f ca="1">IF(AM1834=0,0,COUNTIF($AM$19:AM1834,C1834*10+1))</f>
        <v>0</v>
      </c>
      <c r="AO1834" s="21">
        <f t="shared" ca="1" si="739"/>
        <v>0</v>
      </c>
      <c r="AP1834" s="33">
        <f t="shared" ca="1" si="740"/>
        <v>0</v>
      </c>
      <c r="AR1834" s="111">
        <v>0</v>
      </c>
      <c r="AS1834" s="26"/>
    </row>
    <row r="1835" spans="1:45" x14ac:dyDescent="0.2">
      <c r="A1835" s="15">
        <f>Daten!A1835</f>
        <v>70408</v>
      </c>
      <c r="B1835" s="8" t="str">
        <f>Daten!B1835</f>
        <v>Jochberg</v>
      </c>
      <c r="C1835" s="15">
        <f t="shared" si="716"/>
        <v>7</v>
      </c>
      <c r="D1835" s="10">
        <f>Daten!D1835</f>
        <v>0</v>
      </c>
      <c r="E1835" s="9">
        <f>Daten!E1835</f>
        <v>1521</v>
      </c>
      <c r="F1835" s="9">
        <f>Daten!F1835</f>
        <v>1551</v>
      </c>
      <c r="G1835" s="27">
        <f t="shared" si="717"/>
        <v>-30</v>
      </c>
      <c r="H1835" s="29">
        <f t="shared" si="718"/>
        <v>-1.9342359767891684E-2</v>
      </c>
      <c r="I1835" s="21">
        <f t="shared" si="719"/>
        <v>20.006665559488344</v>
      </c>
      <c r="J1835" s="21">
        <f t="shared" si="720"/>
        <v>-50.00666555948834</v>
      </c>
      <c r="K1835" s="27">
        <f t="shared" si="721"/>
        <v>25003.332779744171</v>
      </c>
      <c r="L1835" s="16">
        <f>Daten!G1835</f>
        <v>192</v>
      </c>
      <c r="M1835" s="16">
        <f>Daten!H1835</f>
        <v>969</v>
      </c>
      <c r="N1835" s="16">
        <f>Daten!I1835</f>
        <v>360</v>
      </c>
      <c r="O1835" s="28">
        <f t="shared" si="722"/>
        <v>0.56965944272445823</v>
      </c>
      <c r="P1835" s="16">
        <f t="shared" si="723"/>
        <v>535.86838670980717</v>
      </c>
      <c r="Q1835" s="21">
        <f t="shared" si="724"/>
        <v>16.131613290192831</v>
      </c>
      <c r="R1835" s="27">
        <f t="shared" si="725"/>
        <v>3226.3226580385663</v>
      </c>
      <c r="S1835" s="9">
        <f>Daten!K1835</f>
        <v>8763</v>
      </c>
      <c r="T1835" s="9">
        <f>Daten!L1835</f>
        <v>249720</v>
      </c>
      <c r="U1835" s="9">
        <f>Daten!M1835</f>
        <v>465915</v>
      </c>
      <c r="V1835" s="9">
        <f>Daten!N1835</f>
        <v>500</v>
      </c>
      <c r="W1835" s="9">
        <f>Daten!O1835</f>
        <v>500</v>
      </c>
      <c r="X1835" s="23">
        <f t="shared" si="726"/>
        <v>724398</v>
      </c>
      <c r="Y1835" s="9">
        <f t="shared" si="727"/>
        <v>538003.26492841577</v>
      </c>
      <c r="Z1835" s="21">
        <f t="shared" si="728"/>
        <v>186394.73507158423</v>
      </c>
      <c r="AA1835" s="27">
        <f t="shared" si="729"/>
        <v>-18639.473507158425</v>
      </c>
      <c r="AB1835" s="32">
        <f t="shared" si="730"/>
        <v>9590.1819306243124</v>
      </c>
      <c r="AC1835" s="31">
        <f t="shared" si="731"/>
        <v>9590.1819306243124</v>
      </c>
      <c r="AG1835" s="26">
        <f t="shared" si="732"/>
        <v>25003.332779744171</v>
      </c>
      <c r="AH1835" s="26">
        <f t="shared" si="733"/>
        <v>-18639.473507158425</v>
      </c>
      <c r="AI1835" s="26">
        <f t="shared" si="734"/>
        <v>6363.8592725857452</v>
      </c>
      <c r="AJ1835" s="26">
        <f t="shared" si="735"/>
        <v>1</v>
      </c>
      <c r="AK1835" s="26">
        <f t="shared" si="736"/>
        <v>6363.8592725857452</v>
      </c>
      <c r="AL1835" s="26">
        <f t="shared" ca="1" si="737"/>
        <v>11128</v>
      </c>
      <c r="AM1835" s="26">
        <f t="shared" ca="1" si="738"/>
        <v>71</v>
      </c>
      <c r="AN1835" s="26">
        <f ca="1">IF(AM1835=0,0,COUNTIF($AM$19:AM1835,C1835*10+1))</f>
        <v>25</v>
      </c>
      <c r="AO1835" s="21">
        <f t="shared" ca="1" si="739"/>
        <v>0</v>
      </c>
      <c r="AP1835" s="33">
        <f t="shared" ca="1" si="740"/>
        <v>11128</v>
      </c>
      <c r="AR1835" s="111">
        <v>5030</v>
      </c>
      <c r="AS1835" s="26"/>
    </row>
    <row r="1836" spans="1:45" x14ac:dyDescent="0.2">
      <c r="A1836" s="15">
        <f>Daten!A1836</f>
        <v>70409</v>
      </c>
      <c r="B1836" s="8" t="str">
        <f>Daten!B1836</f>
        <v>Kirchberg in Tirol</v>
      </c>
      <c r="C1836" s="15">
        <f t="shared" si="716"/>
        <v>7</v>
      </c>
      <c r="D1836" s="10">
        <f>Daten!D1836</f>
        <v>0</v>
      </c>
      <c r="E1836" s="9">
        <f>Daten!E1836</f>
        <v>5228</v>
      </c>
      <c r="F1836" s="9">
        <f>Daten!F1836</f>
        <v>5150</v>
      </c>
      <c r="G1836" s="27">
        <f t="shared" si="717"/>
        <v>78</v>
      </c>
      <c r="H1836" s="29">
        <f t="shared" si="718"/>
        <v>1.5145631067961166E-2</v>
      </c>
      <c r="I1836" s="21">
        <f t="shared" si="719"/>
        <v>66.430901116289476</v>
      </c>
      <c r="J1836" s="21">
        <f t="shared" si="720"/>
        <v>11.569098883710524</v>
      </c>
      <c r="K1836" s="27">
        <f t="shared" si="721"/>
        <v>-5784.5494418552616</v>
      </c>
      <c r="L1836" s="16">
        <f>Daten!G1836</f>
        <v>594</v>
      </c>
      <c r="M1836" s="16">
        <f>Daten!H1836</f>
        <v>3482</v>
      </c>
      <c r="N1836" s="16">
        <f>Daten!I1836</f>
        <v>1152</v>
      </c>
      <c r="O1836" s="28">
        <f t="shared" si="722"/>
        <v>0.50143595634692706</v>
      </c>
      <c r="P1836" s="16">
        <f t="shared" si="723"/>
        <v>1925.5869169489663</v>
      </c>
      <c r="Q1836" s="21">
        <f t="shared" si="724"/>
        <v>-179.58691694896629</v>
      </c>
      <c r="R1836" s="27">
        <f t="shared" si="725"/>
        <v>-35917.383389793256</v>
      </c>
      <c r="S1836" s="9">
        <f>Daten!K1836</f>
        <v>16076</v>
      </c>
      <c r="T1836" s="9">
        <f>Daten!L1836</f>
        <v>978432</v>
      </c>
      <c r="U1836" s="9">
        <f>Daten!M1836</f>
        <v>1316271</v>
      </c>
      <c r="V1836" s="9">
        <f>Daten!N1836</f>
        <v>500</v>
      </c>
      <c r="W1836" s="9">
        <f>Daten!O1836</f>
        <v>500</v>
      </c>
      <c r="X1836" s="23">
        <f t="shared" si="726"/>
        <v>2310779</v>
      </c>
      <c r="Y1836" s="9">
        <f t="shared" si="727"/>
        <v>1849231.4720879407</v>
      </c>
      <c r="Z1836" s="21">
        <f t="shared" si="728"/>
        <v>461547.52791205933</v>
      </c>
      <c r="AA1836" s="27">
        <f t="shared" si="729"/>
        <v>-46154.752791205938</v>
      </c>
      <c r="AB1836" s="32">
        <f t="shared" si="730"/>
        <v>-87856.685622854449</v>
      </c>
      <c r="AC1836" s="31">
        <f t="shared" si="731"/>
        <v>0</v>
      </c>
      <c r="AG1836" s="26">
        <f t="shared" si="732"/>
        <v>0</v>
      </c>
      <c r="AH1836" s="26">
        <f t="shared" si="733"/>
        <v>0</v>
      </c>
      <c r="AI1836" s="26">
        <f t="shared" si="734"/>
        <v>0</v>
      </c>
      <c r="AJ1836" s="26">
        <f t="shared" si="735"/>
        <v>1</v>
      </c>
      <c r="AK1836" s="26">
        <f t="shared" si="736"/>
        <v>0</v>
      </c>
      <c r="AL1836" s="26">
        <f t="shared" ca="1" si="737"/>
        <v>0</v>
      </c>
      <c r="AM1836" s="26">
        <f t="shared" ca="1" si="738"/>
        <v>0</v>
      </c>
      <c r="AN1836" s="26">
        <f ca="1">IF(AM1836=0,0,COUNTIF($AM$19:AM1836,C1836*10+1))</f>
        <v>0</v>
      </c>
      <c r="AO1836" s="21">
        <f t="shared" ca="1" si="739"/>
        <v>0</v>
      </c>
      <c r="AP1836" s="33">
        <f t="shared" ca="1" si="740"/>
        <v>0</v>
      </c>
      <c r="AR1836" s="111">
        <v>0</v>
      </c>
      <c r="AS1836" s="26"/>
    </row>
    <row r="1837" spans="1:45" x14ac:dyDescent="0.2">
      <c r="A1837" s="15">
        <f>Daten!A1837</f>
        <v>70410</v>
      </c>
      <c r="B1837" s="8" t="str">
        <f>Daten!B1837</f>
        <v>Kirchdorf in Tirol</v>
      </c>
      <c r="C1837" s="15">
        <f t="shared" si="716"/>
        <v>7</v>
      </c>
      <c r="D1837" s="10">
        <f>Daten!D1837</f>
        <v>0</v>
      </c>
      <c r="E1837" s="9">
        <f>Daten!E1837</f>
        <v>3975</v>
      </c>
      <c r="F1837" s="9">
        <f>Daten!F1837</f>
        <v>3893</v>
      </c>
      <c r="G1837" s="27">
        <f t="shared" si="717"/>
        <v>82</v>
      </c>
      <c r="H1837" s="29">
        <f t="shared" si="718"/>
        <v>2.1063447212946312E-2</v>
      </c>
      <c r="I1837" s="21">
        <f t="shared" si="719"/>
        <v>50.216601562274747</v>
      </c>
      <c r="J1837" s="21">
        <f t="shared" si="720"/>
        <v>31.783398437725253</v>
      </c>
      <c r="K1837" s="27">
        <f t="shared" si="721"/>
        <v>-15891.699218862626</v>
      </c>
      <c r="L1837" s="16">
        <f>Daten!G1837</f>
        <v>615</v>
      </c>
      <c r="M1837" s="16">
        <f>Daten!H1837</f>
        <v>2656</v>
      </c>
      <c r="N1837" s="16">
        <f>Daten!I1837</f>
        <v>704</v>
      </c>
      <c r="O1837" s="28">
        <f t="shared" si="722"/>
        <v>0.49661144578313254</v>
      </c>
      <c r="P1837" s="16">
        <f t="shared" si="723"/>
        <v>1468.7992106308027</v>
      </c>
      <c r="Q1837" s="21">
        <f t="shared" si="724"/>
        <v>-149.79921063080269</v>
      </c>
      <c r="R1837" s="27">
        <f t="shared" si="725"/>
        <v>-29959.84212616054</v>
      </c>
      <c r="S1837" s="9">
        <f>Daten!K1837</f>
        <v>16533</v>
      </c>
      <c r="T1837" s="9">
        <f>Daten!L1837</f>
        <v>528605</v>
      </c>
      <c r="U1837" s="9">
        <f>Daten!M1837</f>
        <v>1403854</v>
      </c>
      <c r="V1837" s="9">
        <f>Daten!N1837</f>
        <v>500</v>
      </c>
      <c r="W1837" s="9">
        <f>Daten!O1837</f>
        <v>500</v>
      </c>
      <c r="X1837" s="23">
        <f t="shared" si="726"/>
        <v>1948992</v>
      </c>
      <c r="Y1837" s="9">
        <f t="shared" si="727"/>
        <v>1406024.3116965501</v>
      </c>
      <c r="Z1837" s="21">
        <f t="shared" si="728"/>
        <v>542967.68830344989</v>
      </c>
      <c r="AA1837" s="27">
        <f t="shared" si="729"/>
        <v>-54296.76883034499</v>
      </c>
      <c r="AB1837" s="32">
        <f t="shared" si="730"/>
        <v>-100148.31017536815</v>
      </c>
      <c r="AC1837" s="31">
        <f t="shared" si="731"/>
        <v>0</v>
      </c>
      <c r="AG1837" s="26">
        <f t="shared" si="732"/>
        <v>0</v>
      </c>
      <c r="AH1837" s="26">
        <f t="shared" si="733"/>
        <v>0</v>
      </c>
      <c r="AI1837" s="26">
        <f t="shared" si="734"/>
        <v>0</v>
      </c>
      <c r="AJ1837" s="26">
        <f t="shared" si="735"/>
        <v>1</v>
      </c>
      <c r="AK1837" s="26">
        <f t="shared" si="736"/>
        <v>0</v>
      </c>
      <c r="AL1837" s="26">
        <f t="shared" ca="1" si="737"/>
        <v>0</v>
      </c>
      <c r="AM1837" s="26">
        <f t="shared" ca="1" si="738"/>
        <v>0</v>
      </c>
      <c r="AN1837" s="26">
        <f ca="1">IF(AM1837=0,0,COUNTIF($AM$19:AM1837,C1837*10+1))</f>
        <v>0</v>
      </c>
      <c r="AO1837" s="21">
        <f t="shared" ca="1" si="739"/>
        <v>0</v>
      </c>
      <c r="AP1837" s="33">
        <f t="shared" ca="1" si="740"/>
        <v>0</v>
      </c>
      <c r="AR1837" s="111">
        <v>0</v>
      </c>
      <c r="AS1837" s="26"/>
    </row>
    <row r="1838" spans="1:45" x14ac:dyDescent="0.2">
      <c r="A1838" s="15">
        <f>Daten!A1838</f>
        <v>70411</v>
      </c>
      <c r="B1838" s="8" t="str">
        <f>Daten!B1838</f>
        <v>Kitzbühel</v>
      </c>
      <c r="C1838" s="15">
        <f t="shared" si="716"/>
        <v>7</v>
      </c>
      <c r="D1838" s="10">
        <f>Daten!D1838</f>
        <v>0</v>
      </c>
      <c r="E1838" s="9">
        <f>Daten!E1838</f>
        <v>8190</v>
      </c>
      <c r="F1838" s="9">
        <f>Daten!F1838</f>
        <v>8309</v>
      </c>
      <c r="G1838" s="27">
        <f t="shared" si="717"/>
        <v>-119</v>
      </c>
      <c r="H1838" s="29">
        <f t="shared" si="718"/>
        <v>-1.4321819713563605E-2</v>
      </c>
      <c r="I1838" s="21">
        <f t="shared" si="719"/>
        <v>107.17948686898043</v>
      </c>
      <c r="J1838" s="21">
        <f t="shared" si="720"/>
        <v>-226.17948686898043</v>
      </c>
      <c r="K1838" s="27">
        <f t="shared" si="721"/>
        <v>113089.74343449021</v>
      </c>
      <c r="L1838" s="16">
        <f>Daten!G1838</f>
        <v>814</v>
      </c>
      <c r="M1838" s="16">
        <f>Daten!H1838</f>
        <v>5247</v>
      </c>
      <c r="N1838" s="16">
        <f>Daten!I1838</f>
        <v>2129</v>
      </c>
      <c r="O1838" s="28">
        <f t="shared" si="722"/>
        <v>0.56089193825042882</v>
      </c>
      <c r="P1838" s="16">
        <f t="shared" si="723"/>
        <v>2901.6526574472218</v>
      </c>
      <c r="Q1838" s="21">
        <f t="shared" si="724"/>
        <v>41.347342552778173</v>
      </c>
      <c r="R1838" s="27">
        <f t="shared" si="725"/>
        <v>8269.4685105556346</v>
      </c>
      <c r="S1838" s="9">
        <f>Daten!K1838</f>
        <v>8516</v>
      </c>
      <c r="T1838" s="9">
        <f>Daten!L1838</f>
        <v>2177247</v>
      </c>
      <c r="U1838" s="9">
        <f>Daten!M1838</f>
        <v>6289661</v>
      </c>
      <c r="V1838" s="9">
        <f>Daten!N1838</f>
        <v>500</v>
      </c>
      <c r="W1838" s="9">
        <f>Daten!O1838</f>
        <v>500</v>
      </c>
      <c r="X1838" s="23">
        <f t="shared" si="726"/>
        <v>8475424</v>
      </c>
      <c r="Y1838" s="9">
        <f t="shared" si="727"/>
        <v>2896940.6573068541</v>
      </c>
      <c r="Z1838" s="21">
        <f t="shared" si="728"/>
        <v>5578483.3426931463</v>
      </c>
      <c r="AA1838" s="27">
        <f t="shared" si="729"/>
        <v>-557848.33426931466</v>
      </c>
      <c r="AB1838" s="32">
        <f t="shared" si="730"/>
        <v>-436489.1223242688</v>
      </c>
      <c r="AC1838" s="31">
        <f t="shared" si="731"/>
        <v>0</v>
      </c>
      <c r="AG1838" s="26">
        <f t="shared" si="732"/>
        <v>0</v>
      </c>
      <c r="AH1838" s="26">
        <f t="shared" si="733"/>
        <v>0</v>
      </c>
      <c r="AI1838" s="26">
        <f t="shared" si="734"/>
        <v>0</v>
      </c>
      <c r="AJ1838" s="26">
        <f t="shared" si="735"/>
        <v>1</v>
      </c>
      <c r="AK1838" s="26">
        <f t="shared" si="736"/>
        <v>0</v>
      </c>
      <c r="AL1838" s="26">
        <f t="shared" ca="1" si="737"/>
        <v>0</v>
      </c>
      <c r="AM1838" s="26">
        <f t="shared" ca="1" si="738"/>
        <v>0</v>
      </c>
      <c r="AN1838" s="26">
        <f ca="1">IF(AM1838=0,0,COUNTIF($AM$19:AM1838,C1838*10+1))</f>
        <v>0</v>
      </c>
      <c r="AO1838" s="21">
        <f t="shared" ca="1" si="739"/>
        <v>0</v>
      </c>
      <c r="AP1838" s="33">
        <f t="shared" ca="1" si="740"/>
        <v>0</v>
      </c>
      <c r="AR1838" s="111">
        <v>0</v>
      </c>
      <c r="AS1838" s="26"/>
    </row>
    <row r="1839" spans="1:45" x14ac:dyDescent="0.2">
      <c r="A1839" s="15">
        <f>Daten!A1839</f>
        <v>70412</v>
      </c>
      <c r="B1839" s="8" t="str">
        <f>Daten!B1839</f>
        <v>Kössen</v>
      </c>
      <c r="C1839" s="15">
        <f t="shared" si="716"/>
        <v>7</v>
      </c>
      <c r="D1839" s="10">
        <f>Daten!D1839</f>
        <v>0</v>
      </c>
      <c r="E1839" s="9">
        <f>Daten!E1839</f>
        <v>4414</v>
      </c>
      <c r="F1839" s="9">
        <f>Daten!F1839</f>
        <v>4234</v>
      </c>
      <c r="G1839" s="27">
        <f t="shared" si="717"/>
        <v>180</v>
      </c>
      <c r="H1839" s="29">
        <f t="shared" si="718"/>
        <v>4.2512990080302314E-2</v>
      </c>
      <c r="I1839" s="21">
        <f t="shared" si="719"/>
        <v>54.615230160460122</v>
      </c>
      <c r="J1839" s="21">
        <f t="shared" si="720"/>
        <v>125.38476983953987</v>
      </c>
      <c r="K1839" s="27">
        <f t="shared" si="721"/>
        <v>-62692.384919769938</v>
      </c>
      <c r="L1839" s="16">
        <f>Daten!G1839</f>
        <v>646</v>
      </c>
      <c r="M1839" s="16">
        <f>Daten!H1839</f>
        <v>2888</v>
      </c>
      <c r="N1839" s="16">
        <f>Daten!I1839</f>
        <v>880</v>
      </c>
      <c r="O1839" s="28">
        <f t="shared" si="722"/>
        <v>0.52839335180055402</v>
      </c>
      <c r="P1839" s="16">
        <f t="shared" si="723"/>
        <v>1597.0979368606015</v>
      </c>
      <c r="Q1839" s="21">
        <f t="shared" si="724"/>
        <v>-71.097936860601521</v>
      </c>
      <c r="R1839" s="27">
        <f t="shared" si="725"/>
        <v>-14219.587372120304</v>
      </c>
      <c r="S1839" s="9">
        <f>Daten!K1839</f>
        <v>14953</v>
      </c>
      <c r="T1839" s="9">
        <f>Daten!L1839</f>
        <v>581788</v>
      </c>
      <c r="U1839" s="9">
        <f>Daten!M1839</f>
        <v>873867</v>
      </c>
      <c r="V1839" s="9">
        <f>Daten!N1839</f>
        <v>500</v>
      </c>
      <c r="W1839" s="9">
        <f>Daten!O1839</f>
        <v>500</v>
      </c>
      <c r="X1839" s="23">
        <f t="shared" si="726"/>
        <v>1470608</v>
      </c>
      <c r="Y1839" s="9">
        <f t="shared" si="727"/>
        <v>1561305.990397125</v>
      </c>
      <c r="Z1839" s="21">
        <f t="shared" si="728"/>
        <v>-90697.990397125017</v>
      </c>
      <c r="AA1839" s="27">
        <f t="shared" si="729"/>
        <v>9069.7990397125013</v>
      </c>
      <c r="AB1839" s="32">
        <f t="shared" si="730"/>
        <v>-67842.173252177745</v>
      </c>
      <c r="AC1839" s="31">
        <f t="shared" si="731"/>
        <v>0</v>
      </c>
      <c r="AG1839" s="26">
        <f t="shared" si="732"/>
        <v>0</v>
      </c>
      <c r="AH1839" s="26">
        <f t="shared" si="733"/>
        <v>0</v>
      </c>
      <c r="AI1839" s="26">
        <f t="shared" si="734"/>
        <v>0</v>
      </c>
      <c r="AJ1839" s="26">
        <f t="shared" si="735"/>
        <v>1</v>
      </c>
      <c r="AK1839" s="26">
        <f t="shared" si="736"/>
        <v>0</v>
      </c>
      <c r="AL1839" s="26">
        <f t="shared" ca="1" si="737"/>
        <v>0</v>
      </c>
      <c r="AM1839" s="26">
        <f t="shared" ca="1" si="738"/>
        <v>0</v>
      </c>
      <c r="AN1839" s="26">
        <f ca="1">IF(AM1839=0,0,COUNTIF($AM$19:AM1839,C1839*10+1))</f>
        <v>0</v>
      </c>
      <c r="AO1839" s="21">
        <f t="shared" ca="1" si="739"/>
        <v>0</v>
      </c>
      <c r="AP1839" s="33">
        <f t="shared" ca="1" si="740"/>
        <v>0</v>
      </c>
      <c r="AR1839" s="111">
        <v>0</v>
      </c>
      <c r="AS1839" s="26"/>
    </row>
    <row r="1840" spans="1:45" x14ac:dyDescent="0.2">
      <c r="A1840" s="15">
        <f>Daten!A1840</f>
        <v>70413</v>
      </c>
      <c r="B1840" s="8" t="str">
        <f>Daten!B1840</f>
        <v>Oberndorf in Tirol</v>
      </c>
      <c r="C1840" s="15">
        <f t="shared" si="716"/>
        <v>7</v>
      </c>
      <c r="D1840" s="10">
        <f>Daten!D1840</f>
        <v>0</v>
      </c>
      <c r="E1840" s="9">
        <f>Daten!E1840</f>
        <v>2287</v>
      </c>
      <c r="F1840" s="9">
        <f>Daten!F1840</f>
        <v>2123</v>
      </c>
      <c r="G1840" s="27">
        <f t="shared" si="717"/>
        <v>164</v>
      </c>
      <c r="H1840" s="29">
        <f t="shared" si="718"/>
        <v>7.7249175694771549E-2</v>
      </c>
      <c r="I1840" s="21">
        <f t="shared" si="719"/>
        <v>27.385010304831564</v>
      </c>
      <c r="J1840" s="21">
        <f t="shared" si="720"/>
        <v>136.61498969516845</v>
      </c>
      <c r="K1840" s="27">
        <f t="shared" si="721"/>
        <v>-68307.494847584225</v>
      </c>
      <c r="L1840" s="16">
        <f>Daten!G1840</f>
        <v>317</v>
      </c>
      <c r="M1840" s="16">
        <f>Daten!H1840</f>
        <v>1462</v>
      </c>
      <c r="N1840" s="16">
        <f>Daten!I1840</f>
        <v>508</v>
      </c>
      <c r="O1840" s="28">
        <f t="shared" si="722"/>
        <v>0.56429548563611487</v>
      </c>
      <c r="P1840" s="16">
        <f t="shared" si="723"/>
        <v>808.50317994813008</v>
      </c>
      <c r="Q1840" s="21">
        <f t="shared" si="724"/>
        <v>16.496820051869918</v>
      </c>
      <c r="R1840" s="27">
        <f t="shared" si="725"/>
        <v>3299.3640103739835</v>
      </c>
      <c r="S1840" s="9">
        <f>Daten!K1840</f>
        <v>7830</v>
      </c>
      <c r="T1840" s="9">
        <f>Daten!L1840</f>
        <v>309127</v>
      </c>
      <c r="U1840" s="9">
        <f>Daten!M1840</f>
        <v>1470451</v>
      </c>
      <c r="V1840" s="9">
        <f>Daten!N1840</f>
        <v>500</v>
      </c>
      <c r="W1840" s="9">
        <f>Daten!O1840</f>
        <v>500</v>
      </c>
      <c r="X1840" s="23">
        <f t="shared" si="726"/>
        <v>1787408</v>
      </c>
      <c r="Y1840" s="9">
        <f t="shared" si="727"/>
        <v>808950.33983648056</v>
      </c>
      <c r="Z1840" s="21">
        <f t="shared" si="728"/>
        <v>978457.66016351944</v>
      </c>
      <c r="AA1840" s="27">
        <f t="shared" si="729"/>
        <v>-97845.766016351947</v>
      </c>
      <c r="AB1840" s="32">
        <f t="shared" si="730"/>
        <v>-162853.89685356218</v>
      </c>
      <c r="AC1840" s="31">
        <f t="shared" si="731"/>
        <v>0</v>
      </c>
      <c r="AG1840" s="26">
        <f t="shared" si="732"/>
        <v>0</v>
      </c>
      <c r="AH1840" s="26">
        <f t="shared" si="733"/>
        <v>0</v>
      </c>
      <c r="AI1840" s="26">
        <f t="shared" si="734"/>
        <v>0</v>
      </c>
      <c r="AJ1840" s="26">
        <f t="shared" si="735"/>
        <v>1</v>
      </c>
      <c r="AK1840" s="26">
        <f t="shared" si="736"/>
        <v>0</v>
      </c>
      <c r="AL1840" s="26">
        <f t="shared" ca="1" si="737"/>
        <v>0</v>
      </c>
      <c r="AM1840" s="26">
        <f t="shared" ca="1" si="738"/>
        <v>0</v>
      </c>
      <c r="AN1840" s="26">
        <f ca="1">IF(AM1840=0,0,COUNTIF($AM$19:AM1840,C1840*10+1))</f>
        <v>0</v>
      </c>
      <c r="AO1840" s="21">
        <f t="shared" ca="1" si="739"/>
        <v>0</v>
      </c>
      <c r="AP1840" s="33">
        <f t="shared" ca="1" si="740"/>
        <v>0</v>
      </c>
      <c r="AR1840" s="111">
        <v>0</v>
      </c>
      <c r="AS1840" s="26"/>
    </row>
    <row r="1841" spans="1:45" x14ac:dyDescent="0.2">
      <c r="A1841" s="15">
        <f>Daten!A1841</f>
        <v>70414</v>
      </c>
      <c r="B1841" s="8" t="str">
        <f>Daten!B1841</f>
        <v>Reith bei Kitzbühel</v>
      </c>
      <c r="C1841" s="15">
        <f t="shared" si="716"/>
        <v>7</v>
      </c>
      <c r="D1841" s="10">
        <f>Daten!D1841</f>
        <v>0</v>
      </c>
      <c r="E1841" s="9">
        <f>Daten!E1841</f>
        <v>1679</v>
      </c>
      <c r="F1841" s="9">
        <f>Daten!F1841</f>
        <v>1678</v>
      </c>
      <c r="G1841" s="27">
        <f t="shared" si="717"/>
        <v>1</v>
      </c>
      <c r="H1841" s="29">
        <f t="shared" si="718"/>
        <v>5.9594755661501785E-4</v>
      </c>
      <c r="I1841" s="21">
        <f t="shared" si="719"/>
        <v>21.644864480220143</v>
      </c>
      <c r="J1841" s="21">
        <f t="shared" si="720"/>
        <v>-20.644864480220143</v>
      </c>
      <c r="K1841" s="27">
        <f t="shared" si="721"/>
        <v>10322.432240110071</v>
      </c>
      <c r="L1841" s="16">
        <f>Daten!G1841</f>
        <v>210</v>
      </c>
      <c r="M1841" s="16">
        <f>Daten!H1841</f>
        <v>1039</v>
      </c>
      <c r="N1841" s="16">
        <f>Daten!I1841</f>
        <v>430</v>
      </c>
      <c r="O1841" s="28">
        <f t="shared" si="722"/>
        <v>0.61597690086621748</v>
      </c>
      <c r="P1841" s="16">
        <f t="shared" si="723"/>
        <v>574.57920927914302</v>
      </c>
      <c r="Q1841" s="21">
        <f t="shared" si="724"/>
        <v>65.420790720856985</v>
      </c>
      <c r="R1841" s="27">
        <f t="shared" si="725"/>
        <v>13084.158144171397</v>
      </c>
      <c r="S1841" s="9">
        <f>Daten!K1841</f>
        <v>2728</v>
      </c>
      <c r="T1841" s="9">
        <f>Daten!L1841</f>
        <v>388835</v>
      </c>
      <c r="U1841" s="9">
        <f>Daten!M1841</f>
        <v>499860</v>
      </c>
      <c r="V1841" s="9">
        <f>Daten!N1841</f>
        <v>500</v>
      </c>
      <c r="W1841" s="9">
        <f>Daten!O1841</f>
        <v>500</v>
      </c>
      <c r="X1841" s="23">
        <f t="shared" si="726"/>
        <v>891423</v>
      </c>
      <c r="Y1841" s="9">
        <f t="shared" si="727"/>
        <v>593890.5205883038</v>
      </c>
      <c r="Z1841" s="21">
        <f t="shared" si="728"/>
        <v>297532.4794116962</v>
      </c>
      <c r="AA1841" s="27">
        <f t="shared" si="729"/>
        <v>-29753.247941169622</v>
      </c>
      <c r="AB1841" s="32">
        <f t="shared" si="730"/>
        <v>-6346.6575568881563</v>
      </c>
      <c r="AC1841" s="31">
        <f t="shared" si="731"/>
        <v>0</v>
      </c>
      <c r="AG1841" s="26">
        <f t="shared" si="732"/>
        <v>0</v>
      </c>
      <c r="AH1841" s="26">
        <f t="shared" si="733"/>
        <v>0</v>
      </c>
      <c r="AI1841" s="26">
        <f t="shared" si="734"/>
        <v>0</v>
      </c>
      <c r="AJ1841" s="26">
        <f t="shared" si="735"/>
        <v>1</v>
      </c>
      <c r="AK1841" s="26">
        <f t="shared" si="736"/>
        <v>0</v>
      </c>
      <c r="AL1841" s="26">
        <f t="shared" ca="1" si="737"/>
        <v>0</v>
      </c>
      <c r="AM1841" s="26">
        <f t="shared" ca="1" si="738"/>
        <v>0</v>
      </c>
      <c r="AN1841" s="26">
        <f ca="1">IF(AM1841=0,0,COUNTIF($AM$19:AM1841,C1841*10+1))</f>
        <v>0</v>
      </c>
      <c r="AO1841" s="21">
        <f t="shared" ca="1" si="739"/>
        <v>0</v>
      </c>
      <c r="AP1841" s="33">
        <f t="shared" ca="1" si="740"/>
        <v>0</v>
      </c>
      <c r="AR1841" s="111">
        <v>0</v>
      </c>
      <c r="AS1841" s="26"/>
    </row>
    <row r="1842" spans="1:45" x14ac:dyDescent="0.2">
      <c r="A1842" s="15">
        <f>Daten!A1842</f>
        <v>70415</v>
      </c>
      <c r="B1842" s="8" t="str">
        <f>Daten!B1842</f>
        <v>St. Jakob in Haus</v>
      </c>
      <c r="C1842" s="15">
        <f t="shared" si="716"/>
        <v>7</v>
      </c>
      <c r="D1842" s="10">
        <f>Daten!D1842</f>
        <v>0</v>
      </c>
      <c r="E1842" s="9">
        <f>Daten!E1842</f>
        <v>785</v>
      </c>
      <c r="F1842" s="9">
        <f>Daten!F1842</f>
        <v>769</v>
      </c>
      <c r="G1842" s="27">
        <f t="shared" si="717"/>
        <v>16</v>
      </c>
      <c r="H1842" s="29">
        <f t="shared" si="718"/>
        <v>2.0806241872561769E-2</v>
      </c>
      <c r="I1842" s="21">
        <f t="shared" si="719"/>
        <v>9.9194879530925455</v>
      </c>
      <c r="J1842" s="21">
        <f t="shared" si="720"/>
        <v>6.0805120469074545</v>
      </c>
      <c r="K1842" s="27">
        <f t="shared" si="721"/>
        <v>-3040.2560234537273</v>
      </c>
      <c r="L1842" s="16">
        <f>Daten!G1842</f>
        <v>129</v>
      </c>
      <c r="M1842" s="16">
        <f>Daten!H1842</f>
        <v>527</v>
      </c>
      <c r="N1842" s="16">
        <f>Daten!I1842</f>
        <v>129</v>
      </c>
      <c r="O1842" s="28">
        <f t="shared" si="722"/>
        <v>0.48956356736242884</v>
      </c>
      <c r="P1842" s="16">
        <f t="shared" si="723"/>
        <v>291.43719277200034</v>
      </c>
      <c r="Q1842" s="21">
        <f t="shared" si="724"/>
        <v>-33.437192772000344</v>
      </c>
      <c r="R1842" s="27">
        <f t="shared" si="725"/>
        <v>-6687.4385544000688</v>
      </c>
      <c r="S1842" s="9">
        <f>Daten!K1842</f>
        <v>299</v>
      </c>
      <c r="T1842" s="9">
        <f>Daten!L1842</f>
        <v>84606</v>
      </c>
      <c r="U1842" s="9">
        <f>Daten!M1842</f>
        <v>88034</v>
      </c>
      <c r="V1842" s="9">
        <f>Daten!N1842</f>
        <v>500</v>
      </c>
      <c r="W1842" s="9">
        <f>Daten!O1842</f>
        <v>500</v>
      </c>
      <c r="X1842" s="23">
        <f t="shared" si="726"/>
        <v>172939</v>
      </c>
      <c r="Y1842" s="9">
        <f t="shared" si="727"/>
        <v>277667.69425957027</v>
      </c>
      <c r="Z1842" s="21">
        <f t="shared" si="728"/>
        <v>-104728.69425957027</v>
      </c>
      <c r="AA1842" s="27">
        <f t="shared" si="729"/>
        <v>10472.869425957027</v>
      </c>
      <c r="AB1842" s="32">
        <f t="shared" si="730"/>
        <v>745.17484810323185</v>
      </c>
      <c r="AC1842" s="31">
        <f t="shared" si="731"/>
        <v>745.17484810323185</v>
      </c>
      <c r="AG1842" s="26">
        <f t="shared" si="732"/>
        <v>-3040.2560234537273</v>
      </c>
      <c r="AH1842" s="26">
        <f t="shared" si="733"/>
        <v>10472.869425957027</v>
      </c>
      <c r="AI1842" s="26">
        <f t="shared" si="734"/>
        <v>7432.6134025033007</v>
      </c>
      <c r="AJ1842" s="26">
        <f t="shared" si="735"/>
        <v>1</v>
      </c>
      <c r="AK1842" s="26">
        <f t="shared" si="736"/>
        <v>7432.6134025033007</v>
      </c>
      <c r="AL1842" s="26">
        <f t="shared" ca="1" si="737"/>
        <v>12997</v>
      </c>
      <c r="AM1842" s="26">
        <f t="shared" ca="1" si="738"/>
        <v>71</v>
      </c>
      <c r="AN1842" s="26">
        <f ca="1">IF(AM1842=0,0,COUNTIF($AM$19:AM1842,C1842*10+1))</f>
        <v>26</v>
      </c>
      <c r="AO1842" s="21">
        <f t="shared" ca="1" si="739"/>
        <v>0</v>
      </c>
      <c r="AP1842" s="33">
        <f t="shared" ca="1" si="740"/>
        <v>12997</v>
      </c>
      <c r="AR1842" s="111">
        <v>5875</v>
      </c>
      <c r="AS1842" s="26"/>
    </row>
    <row r="1843" spans="1:45" x14ac:dyDescent="0.2">
      <c r="A1843" s="15">
        <f>Daten!A1843</f>
        <v>70416</v>
      </c>
      <c r="B1843" s="8" t="str">
        <f>Daten!B1843</f>
        <v>St. Johann in Tirol</v>
      </c>
      <c r="C1843" s="15">
        <f t="shared" si="716"/>
        <v>7</v>
      </c>
      <c r="D1843" s="10">
        <f>Daten!D1843</f>
        <v>0</v>
      </c>
      <c r="E1843" s="9">
        <f>Daten!E1843</f>
        <v>9535</v>
      </c>
      <c r="F1843" s="9">
        <f>Daten!F1843</f>
        <v>9201</v>
      </c>
      <c r="G1843" s="27">
        <f t="shared" si="717"/>
        <v>334</v>
      </c>
      <c r="H1843" s="29">
        <f t="shared" si="718"/>
        <v>3.630040213020324E-2</v>
      </c>
      <c r="I1843" s="21">
        <f t="shared" si="719"/>
        <v>118.68557692640378</v>
      </c>
      <c r="J1843" s="21">
        <f t="shared" si="720"/>
        <v>215.31442307359623</v>
      </c>
      <c r="K1843" s="27">
        <f t="shared" si="721"/>
        <v>-107657.21153679812</v>
      </c>
      <c r="L1843" s="16">
        <f>Daten!G1843</f>
        <v>1301</v>
      </c>
      <c r="M1843" s="16">
        <f>Daten!H1843</f>
        <v>6366</v>
      </c>
      <c r="N1843" s="16">
        <f>Daten!I1843</f>
        <v>1868</v>
      </c>
      <c r="O1843" s="28">
        <f t="shared" si="722"/>
        <v>0.49780081683945965</v>
      </c>
      <c r="P1843" s="16">
        <f t="shared" si="723"/>
        <v>3520.4728068056061</v>
      </c>
      <c r="Q1843" s="21">
        <f t="shared" si="724"/>
        <v>-351.47280680560607</v>
      </c>
      <c r="R1843" s="27">
        <f t="shared" si="725"/>
        <v>-70294.561361121217</v>
      </c>
      <c r="S1843" s="9">
        <f>Daten!K1843</f>
        <v>20632</v>
      </c>
      <c r="T1843" s="9">
        <f>Daten!L1843</f>
        <v>1172014</v>
      </c>
      <c r="U1843" s="9">
        <f>Daten!M1843</f>
        <v>4546812</v>
      </c>
      <c r="V1843" s="9">
        <f>Daten!N1843</f>
        <v>500</v>
      </c>
      <c r="W1843" s="9">
        <f>Daten!O1843</f>
        <v>500</v>
      </c>
      <c r="X1843" s="23">
        <f t="shared" si="726"/>
        <v>5739458</v>
      </c>
      <c r="Y1843" s="9">
        <f t="shared" si="727"/>
        <v>3372689.7640318503</v>
      </c>
      <c r="Z1843" s="21">
        <f t="shared" si="728"/>
        <v>2366768.2359681497</v>
      </c>
      <c r="AA1843" s="27">
        <f t="shared" si="729"/>
        <v>-236676.823596815</v>
      </c>
      <c r="AB1843" s="32">
        <f t="shared" si="730"/>
        <v>-414628.59649473435</v>
      </c>
      <c r="AC1843" s="31">
        <f t="shared" si="731"/>
        <v>0</v>
      </c>
      <c r="AG1843" s="26">
        <f t="shared" si="732"/>
        <v>0</v>
      </c>
      <c r="AH1843" s="26">
        <f t="shared" si="733"/>
        <v>0</v>
      </c>
      <c r="AI1843" s="26">
        <f t="shared" si="734"/>
        <v>0</v>
      </c>
      <c r="AJ1843" s="26">
        <f t="shared" si="735"/>
        <v>1</v>
      </c>
      <c r="AK1843" s="26">
        <f t="shared" si="736"/>
        <v>0</v>
      </c>
      <c r="AL1843" s="26">
        <f t="shared" ca="1" si="737"/>
        <v>0</v>
      </c>
      <c r="AM1843" s="26">
        <f t="shared" ca="1" si="738"/>
        <v>0</v>
      </c>
      <c r="AN1843" s="26">
        <f ca="1">IF(AM1843=0,0,COUNTIF($AM$19:AM1843,C1843*10+1))</f>
        <v>0</v>
      </c>
      <c r="AO1843" s="21">
        <f t="shared" ca="1" si="739"/>
        <v>0</v>
      </c>
      <c r="AP1843" s="33">
        <f t="shared" ca="1" si="740"/>
        <v>0</v>
      </c>
      <c r="AR1843" s="111">
        <v>0</v>
      </c>
      <c r="AS1843" s="26"/>
    </row>
    <row r="1844" spans="1:45" x14ac:dyDescent="0.2">
      <c r="A1844" s="15">
        <f>Daten!A1844</f>
        <v>70417</v>
      </c>
      <c r="B1844" s="8" t="str">
        <f>Daten!B1844</f>
        <v>St. Ulrich am Pillersee</v>
      </c>
      <c r="C1844" s="15">
        <f t="shared" si="716"/>
        <v>7</v>
      </c>
      <c r="D1844" s="10">
        <f>Daten!D1844</f>
        <v>0</v>
      </c>
      <c r="E1844" s="9">
        <f>Daten!E1844</f>
        <v>1870</v>
      </c>
      <c r="F1844" s="9">
        <f>Daten!F1844</f>
        <v>1759</v>
      </c>
      <c r="G1844" s="27">
        <f t="shared" si="717"/>
        <v>111</v>
      </c>
      <c r="H1844" s="29">
        <f t="shared" si="718"/>
        <v>6.3104036384309267E-2</v>
      </c>
      <c r="I1844" s="21">
        <f t="shared" si="719"/>
        <v>22.689700012340424</v>
      </c>
      <c r="J1844" s="21">
        <f t="shared" si="720"/>
        <v>88.310299987659576</v>
      </c>
      <c r="K1844" s="27">
        <f t="shared" si="721"/>
        <v>-44155.149993829786</v>
      </c>
      <c r="L1844" s="16">
        <f>Daten!G1844</f>
        <v>306</v>
      </c>
      <c r="M1844" s="16">
        <f>Daten!H1844</f>
        <v>1227</v>
      </c>
      <c r="N1844" s="16">
        <f>Daten!I1844</f>
        <v>337</v>
      </c>
      <c r="O1844" s="28">
        <f t="shared" si="722"/>
        <v>0.52404237978810109</v>
      </c>
      <c r="P1844" s="16">
        <f t="shared" si="723"/>
        <v>678.54541846535949</v>
      </c>
      <c r="Q1844" s="21">
        <f t="shared" si="724"/>
        <v>-35.545418465359489</v>
      </c>
      <c r="R1844" s="27">
        <f t="shared" si="725"/>
        <v>-7109.0836930718979</v>
      </c>
      <c r="S1844" s="9">
        <f>Daten!K1844</f>
        <v>6745</v>
      </c>
      <c r="T1844" s="9">
        <f>Daten!L1844</f>
        <v>190848</v>
      </c>
      <c r="U1844" s="9">
        <f>Daten!M1844</f>
        <v>484495</v>
      </c>
      <c r="V1844" s="9">
        <f>Daten!N1844</f>
        <v>500</v>
      </c>
      <c r="W1844" s="9">
        <f>Daten!O1844</f>
        <v>500</v>
      </c>
      <c r="X1844" s="23">
        <f t="shared" si="726"/>
        <v>682088</v>
      </c>
      <c r="Y1844" s="9">
        <f t="shared" si="727"/>
        <v>661450.43091133307</v>
      </c>
      <c r="Z1844" s="21">
        <f t="shared" si="728"/>
        <v>20637.569088666933</v>
      </c>
      <c r="AA1844" s="27">
        <f t="shared" si="729"/>
        <v>-2063.7569088666933</v>
      </c>
      <c r="AB1844" s="32">
        <f t="shared" si="730"/>
        <v>-53327.99059576838</v>
      </c>
      <c r="AC1844" s="31">
        <f t="shared" si="731"/>
        <v>0</v>
      </c>
      <c r="AG1844" s="26">
        <f t="shared" si="732"/>
        <v>0</v>
      </c>
      <c r="AH1844" s="26">
        <f t="shared" si="733"/>
        <v>0</v>
      </c>
      <c r="AI1844" s="26">
        <f t="shared" si="734"/>
        <v>0</v>
      </c>
      <c r="AJ1844" s="26">
        <f t="shared" si="735"/>
        <v>1</v>
      </c>
      <c r="AK1844" s="26">
        <f t="shared" si="736"/>
        <v>0</v>
      </c>
      <c r="AL1844" s="26">
        <f t="shared" ca="1" si="737"/>
        <v>0</v>
      </c>
      <c r="AM1844" s="26">
        <f t="shared" ca="1" si="738"/>
        <v>0</v>
      </c>
      <c r="AN1844" s="26">
        <f ca="1">IF(AM1844=0,0,COUNTIF($AM$19:AM1844,C1844*10+1))</f>
        <v>0</v>
      </c>
      <c r="AO1844" s="21">
        <f t="shared" ca="1" si="739"/>
        <v>0</v>
      </c>
      <c r="AP1844" s="33">
        <f t="shared" ca="1" si="740"/>
        <v>0</v>
      </c>
      <c r="AR1844" s="111">
        <v>0</v>
      </c>
      <c r="AS1844" s="26"/>
    </row>
    <row r="1845" spans="1:45" x14ac:dyDescent="0.2">
      <c r="A1845" s="15">
        <f>Daten!A1845</f>
        <v>70418</v>
      </c>
      <c r="B1845" s="8" t="str">
        <f>Daten!B1845</f>
        <v>Schwendt</v>
      </c>
      <c r="C1845" s="15">
        <f t="shared" si="716"/>
        <v>7</v>
      </c>
      <c r="D1845" s="10">
        <f>Daten!D1845</f>
        <v>0</v>
      </c>
      <c r="E1845" s="9">
        <f>Daten!E1845</f>
        <v>850</v>
      </c>
      <c r="F1845" s="9">
        <f>Daten!F1845</f>
        <v>801</v>
      </c>
      <c r="G1845" s="27">
        <f t="shared" si="717"/>
        <v>49</v>
      </c>
      <c r="H1845" s="29">
        <f t="shared" si="718"/>
        <v>6.117353308364544E-2</v>
      </c>
      <c r="I1845" s="21">
        <f t="shared" si="719"/>
        <v>10.332262484300557</v>
      </c>
      <c r="J1845" s="21">
        <f t="shared" si="720"/>
        <v>38.667737515699443</v>
      </c>
      <c r="K1845" s="27">
        <f t="shared" si="721"/>
        <v>-19333.868757849723</v>
      </c>
      <c r="L1845" s="16">
        <f>Daten!G1845</f>
        <v>116</v>
      </c>
      <c r="M1845" s="16">
        <f>Daten!H1845</f>
        <v>593</v>
      </c>
      <c r="N1845" s="16">
        <f>Daten!I1845</f>
        <v>141</v>
      </c>
      <c r="O1845" s="28">
        <f t="shared" si="722"/>
        <v>0.43338954468802698</v>
      </c>
      <c r="P1845" s="16">
        <f t="shared" si="723"/>
        <v>327.93596833737422</v>
      </c>
      <c r="Q1845" s="21">
        <f t="shared" si="724"/>
        <v>-70.93596833737422</v>
      </c>
      <c r="R1845" s="27">
        <f t="shared" si="725"/>
        <v>-14187.193667474843</v>
      </c>
      <c r="S1845" s="9">
        <f>Daten!K1845</f>
        <v>6758</v>
      </c>
      <c r="T1845" s="9">
        <f>Daten!L1845</f>
        <v>60041</v>
      </c>
      <c r="U1845" s="9">
        <f>Daten!M1845</f>
        <v>67385</v>
      </c>
      <c r="V1845" s="9">
        <f>Daten!N1845</f>
        <v>500</v>
      </c>
      <c r="W1845" s="9">
        <f>Daten!O1845</f>
        <v>500</v>
      </c>
      <c r="X1845" s="23">
        <f t="shared" si="726"/>
        <v>134184</v>
      </c>
      <c r="Y1845" s="9">
        <f t="shared" si="727"/>
        <v>300659.28677787865</v>
      </c>
      <c r="Z1845" s="21">
        <f t="shared" si="728"/>
        <v>-166475.28677787865</v>
      </c>
      <c r="AA1845" s="27">
        <f t="shared" si="729"/>
        <v>16647.528677787865</v>
      </c>
      <c r="AB1845" s="32">
        <f t="shared" si="730"/>
        <v>-16873.533747536698</v>
      </c>
      <c r="AC1845" s="31">
        <f t="shared" si="731"/>
        <v>0</v>
      </c>
      <c r="AG1845" s="26">
        <f t="shared" si="732"/>
        <v>0</v>
      </c>
      <c r="AH1845" s="26">
        <f t="shared" si="733"/>
        <v>0</v>
      </c>
      <c r="AI1845" s="26">
        <f t="shared" si="734"/>
        <v>0</v>
      </c>
      <c r="AJ1845" s="26">
        <f t="shared" si="735"/>
        <v>1</v>
      </c>
      <c r="AK1845" s="26">
        <f t="shared" si="736"/>
        <v>0</v>
      </c>
      <c r="AL1845" s="26">
        <f t="shared" ca="1" si="737"/>
        <v>0</v>
      </c>
      <c r="AM1845" s="26">
        <f t="shared" ca="1" si="738"/>
        <v>0</v>
      </c>
      <c r="AN1845" s="26">
        <f ca="1">IF(AM1845=0,0,COUNTIF($AM$19:AM1845,C1845*10+1))</f>
        <v>0</v>
      </c>
      <c r="AO1845" s="21">
        <f t="shared" ca="1" si="739"/>
        <v>0</v>
      </c>
      <c r="AP1845" s="33">
        <f t="shared" ca="1" si="740"/>
        <v>0</v>
      </c>
      <c r="AR1845" s="111">
        <v>0</v>
      </c>
      <c r="AS1845" s="26"/>
    </row>
    <row r="1846" spans="1:45" x14ac:dyDescent="0.2">
      <c r="A1846" s="15">
        <f>Daten!A1846</f>
        <v>70419</v>
      </c>
      <c r="B1846" s="8" t="str">
        <f>Daten!B1846</f>
        <v>Waidring</v>
      </c>
      <c r="C1846" s="15">
        <f t="shared" si="716"/>
        <v>7</v>
      </c>
      <c r="D1846" s="10">
        <f>Daten!D1846</f>
        <v>0</v>
      </c>
      <c r="E1846" s="9">
        <f>Daten!E1846</f>
        <v>2045</v>
      </c>
      <c r="F1846" s="9">
        <f>Daten!F1846</f>
        <v>1970</v>
      </c>
      <c r="G1846" s="27">
        <f t="shared" si="717"/>
        <v>75</v>
      </c>
      <c r="H1846" s="29">
        <f t="shared" si="718"/>
        <v>3.8071065989847719E-2</v>
      </c>
      <c r="I1846" s="21">
        <f t="shared" si="719"/>
        <v>25.411432077493256</v>
      </c>
      <c r="J1846" s="21">
        <f t="shared" si="720"/>
        <v>49.588567922506741</v>
      </c>
      <c r="K1846" s="27">
        <f t="shared" si="721"/>
        <v>-24794.283961253372</v>
      </c>
      <c r="L1846" s="16">
        <f>Daten!G1846</f>
        <v>282</v>
      </c>
      <c r="M1846" s="16">
        <f>Daten!H1846</f>
        <v>1354</v>
      </c>
      <c r="N1846" s="16">
        <f>Daten!I1846</f>
        <v>409</v>
      </c>
      <c r="O1846" s="28">
        <f t="shared" si="722"/>
        <v>0.51033973412112255</v>
      </c>
      <c r="P1846" s="16">
        <f t="shared" si="723"/>
        <v>748.77791084115461</v>
      </c>
      <c r="Q1846" s="21">
        <f t="shared" si="724"/>
        <v>-57.777910841154608</v>
      </c>
      <c r="R1846" s="27">
        <f t="shared" si="725"/>
        <v>-11555.582168230922</v>
      </c>
      <c r="S1846" s="9">
        <f>Daten!K1846</f>
        <v>9473</v>
      </c>
      <c r="T1846" s="9">
        <f>Daten!L1846</f>
        <v>265094</v>
      </c>
      <c r="U1846" s="9">
        <f>Daten!M1846</f>
        <v>475339</v>
      </c>
      <c r="V1846" s="9">
        <f>Daten!N1846</f>
        <v>500</v>
      </c>
      <c r="W1846" s="9">
        <f>Daten!O1846</f>
        <v>500</v>
      </c>
      <c r="X1846" s="23">
        <f t="shared" si="726"/>
        <v>749906</v>
      </c>
      <c r="Y1846" s="9">
        <f t="shared" si="727"/>
        <v>723350.87230677868</v>
      </c>
      <c r="Z1846" s="21">
        <f t="shared" si="728"/>
        <v>26555.127693221322</v>
      </c>
      <c r="AA1846" s="27">
        <f t="shared" si="729"/>
        <v>-2655.5127693221325</v>
      </c>
      <c r="AB1846" s="32">
        <f t="shared" si="730"/>
        <v>-39005.378898806419</v>
      </c>
      <c r="AC1846" s="31">
        <f t="shared" si="731"/>
        <v>0</v>
      </c>
      <c r="AG1846" s="26">
        <f t="shared" si="732"/>
        <v>0</v>
      </c>
      <c r="AH1846" s="26">
        <f t="shared" si="733"/>
        <v>0</v>
      </c>
      <c r="AI1846" s="26">
        <f t="shared" si="734"/>
        <v>0</v>
      </c>
      <c r="AJ1846" s="26">
        <f t="shared" si="735"/>
        <v>1</v>
      </c>
      <c r="AK1846" s="26">
        <f t="shared" si="736"/>
        <v>0</v>
      </c>
      <c r="AL1846" s="26">
        <f t="shared" ca="1" si="737"/>
        <v>0</v>
      </c>
      <c r="AM1846" s="26">
        <f t="shared" ca="1" si="738"/>
        <v>0</v>
      </c>
      <c r="AN1846" s="26">
        <f ca="1">IF(AM1846=0,0,COUNTIF($AM$19:AM1846,C1846*10+1))</f>
        <v>0</v>
      </c>
      <c r="AO1846" s="21">
        <f t="shared" ca="1" si="739"/>
        <v>0</v>
      </c>
      <c r="AP1846" s="33">
        <f t="shared" ca="1" si="740"/>
        <v>0</v>
      </c>
      <c r="AR1846" s="111">
        <v>0</v>
      </c>
      <c r="AS1846" s="26"/>
    </row>
    <row r="1847" spans="1:45" x14ac:dyDescent="0.2">
      <c r="A1847" s="15">
        <f>Daten!A1847</f>
        <v>70420</v>
      </c>
      <c r="B1847" s="8" t="str">
        <f>Daten!B1847</f>
        <v>Westendorf</v>
      </c>
      <c r="C1847" s="15">
        <f t="shared" si="716"/>
        <v>7</v>
      </c>
      <c r="D1847" s="10">
        <f>Daten!D1847</f>
        <v>0</v>
      </c>
      <c r="E1847" s="9">
        <f>Daten!E1847</f>
        <v>3663</v>
      </c>
      <c r="F1847" s="9">
        <f>Daten!F1847</f>
        <v>3647</v>
      </c>
      <c r="G1847" s="27">
        <f t="shared" si="717"/>
        <v>16</v>
      </c>
      <c r="H1847" s="29">
        <f t="shared" si="718"/>
        <v>4.387167534960241E-3</v>
      </c>
      <c r="I1847" s="21">
        <f t="shared" si="719"/>
        <v>47.043397353613152</v>
      </c>
      <c r="J1847" s="21">
        <f t="shared" si="720"/>
        <v>-31.043397353613152</v>
      </c>
      <c r="K1847" s="27">
        <f t="shared" si="721"/>
        <v>15521.698676806576</v>
      </c>
      <c r="L1847" s="16">
        <f>Daten!G1847</f>
        <v>469</v>
      </c>
      <c r="M1847" s="16">
        <f>Daten!H1847</f>
        <v>2416</v>
      </c>
      <c r="N1847" s="16">
        <f>Daten!I1847</f>
        <v>778</v>
      </c>
      <c r="O1847" s="28">
        <f t="shared" si="722"/>
        <v>0.51614238410596025</v>
      </c>
      <c r="P1847" s="16">
        <f t="shared" si="723"/>
        <v>1336.0763903930795</v>
      </c>
      <c r="Q1847" s="21">
        <f t="shared" si="724"/>
        <v>-89.076390393079464</v>
      </c>
      <c r="R1847" s="27">
        <f t="shared" si="725"/>
        <v>-17815.278078615891</v>
      </c>
      <c r="S1847" s="9">
        <f>Daten!K1847</f>
        <v>16287</v>
      </c>
      <c r="T1847" s="9">
        <f>Daten!L1847</f>
        <v>438358</v>
      </c>
      <c r="U1847" s="9">
        <f>Daten!M1847</f>
        <v>748241</v>
      </c>
      <c r="V1847" s="9">
        <f>Daten!N1847</f>
        <v>500</v>
      </c>
      <c r="W1847" s="9">
        <f>Daten!O1847</f>
        <v>500</v>
      </c>
      <c r="X1847" s="23">
        <f t="shared" si="726"/>
        <v>1202886</v>
      </c>
      <c r="Y1847" s="9">
        <f t="shared" si="727"/>
        <v>1295664.66760867</v>
      </c>
      <c r="Z1847" s="21">
        <f t="shared" si="728"/>
        <v>-92778.667608669959</v>
      </c>
      <c r="AA1847" s="27">
        <f t="shared" si="729"/>
        <v>9277.8667608669966</v>
      </c>
      <c r="AB1847" s="32">
        <f t="shared" si="730"/>
        <v>6984.2873590576819</v>
      </c>
      <c r="AC1847" s="31">
        <f t="shared" si="731"/>
        <v>6984.2873590576819</v>
      </c>
      <c r="AG1847" s="26">
        <f t="shared" si="732"/>
        <v>15521.698676806576</v>
      </c>
      <c r="AH1847" s="26">
        <f t="shared" si="733"/>
        <v>9277.8667608669966</v>
      </c>
      <c r="AI1847" s="26">
        <f t="shared" si="734"/>
        <v>24799.565437673573</v>
      </c>
      <c r="AJ1847" s="26">
        <f t="shared" si="735"/>
        <v>1</v>
      </c>
      <c r="AK1847" s="26">
        <f t="shared" si="736"/>
        <v>24799.565437673573</v>
      </c>
      <c r="AL1847" s="26">
        <f t="shared" ca="1" si="737"/>
        <v>43365</v>
      </c>
      <c r="AM1847" s="26">
        <f t="shared" ca="1" si="738"/>
        <v>71</v>
      </c>
      <c r="AN1847" s="26">
        <f ca="1">IF(AM1847=0,0,COUNTIF($AM$19:AM1847,C1847*10+1))</f>
        <v>27</v>
      </c>
      <c r="AO1847" s="21">
        <f t="shared" ca="1" si="739"/>
        <v>0</v>
      </c>
      <c r="AP1847" s="33">
        <f t="shared" ca="1" si="740"/>
        <v>43365</v>
      </c>
      <c r="AR1847" s="111">
        <v>19601</v>
      </c>
      <c r="AS1847" s="26"/>
    </row>
    <row r="1848" spans="1:45" x14ac:dyDescent="0.2">
      <c r="A1848" s="15">
        <f>Daten!A1848</f>
        <v>70501</v>
      </c>
      <c r="B1848" s="8" t="str">
        <f>Daten!B1848</f>
        <v>Alpbach</v>
      </c>
      <c r="C1848" s="15">
        <f t="shared" si="716"/>
        <v>7</v>
      </c>
      <c r="D1848" s="10">
        <f>Daten!D1848</f>
        <v>0</v>
      </c>
      <c r="E1848" s="9">
        <f>Daten!E1848</f>
        <v>2531</v>
      </c>
      <c r="F1848" s="9">
        <f>Daten!F1848</f>
        <v>2571</v>
      </c>
      <c r="G1848" s="27">
        <f t="shared" si="717"/>
        <v>-40</v>
      </c>
      <c r="H1848" s="29">
        <f t="shared" si="718"/>
        <v>-1.5558148580318941E-2</v>
      </c>
      <c r="I1848" s="21">
        <f t="shared" si="719"/>
        <v>33.163853741743736</v>
      </c>
      <c r="J1848" s="21">
        <f t="shared" si="720"/>
        <v>-73.163853741743736</v>
      </c>
      <c r="K1848" s="27">
        <f t="shared" si="721"/>
        <v>36581.926870871866</v>
      </c>
      <c r="L1848" s="16">
        <f>Daten!G1848</f>
        <v>384</v>
      </c>
      <c r="M1848" s="16">
        <f>Daten!H1848</f>
        <v>1652</v>
      </c>
      <c r="N1848" s="16">
        <f>Daten!I1848</f>
        <v>495</v>
      </c>
      <c r="O1848" s="28">
        <f t="shared" si="722"/>
        <v>0.53208232445520576</v>
      </c>
      <c r="P1848" s="16">
        <f t="shared" si="723"/>
        <v>913.57541263632754</v>
      </c>
      <c r="Q1848" s="21">
        <f t="shared" si="724"/>
        <v>-34.575412636327542</v>
      </c>
      <c r="R1848" s="27">
        <f t="shared" si="725"/>
        <v>-6915.0825272655084</v>
      </c>
      <c r="S1848" s="9">
        <f>Daten!K1848</f>
        <v>4753</v>
      </c>
      <c r="T1848" s="9">
        <f>Daten!L1848</f>
        <v>311494</v>
      </c>
      <c r="U1848" s="9">
        <f>Daten!M1848</f>
        <v>508858</v>
      </c>
      <c r="V1848" s="9">
        <f>Daten!N1848</f>
        <v>500</v>
      </c>
      <c r="W1848" s="9">
        <f>Daten!O1848</f>
        <v>500</v>
      </c>
      <c r="X1848" s="23">
        <f t="shared" si="726"/>
        <v>825105</v>
      </c>
      <c r="Y1848" s="9">
        <f t="shared" si="727"/>
        <v>895257.2409821304</v>
      </c>
      <c r="Z1848" s="21">
        <f t="shared" si="728"/>
        <v>-70152.240982130403</v>
      </c>
      <c r="AA1848" s="27">
        <f t="shared" si="729"/>
        <v>7015.2240982130406</v>
      </c>
      <c r="AB1848" s="32">
        <f t="shared" si="730"/>
        <v>36682.0684418194</v>
      </c>
      <c r="AC1848" s="31">
        <f t="shared" si="731"/>
        <v>36682.0684418194</v>
      </c>
      <c r="AG1848" s="26">
        <f t="shared" si="732"/>
        <v>36581.926870871866</v>
      </c>
      <c r="AH1848" s="26">
        <f t="shared" si="733"/>
        <v>7015.2240982130406</v>
      </c>
      <c r="AI1848" s="26">
        <f t="shared" si="734"/>
        <v>43597.150969084905</v>
      </c>
      <c r="AJ1848" s="26">
        <f t="shared" si="735"/>
        <v>1</v>
      </c>
      <c r="AK1848" s="26">
        <f t="shared" si="736"/>
        <v>43597.150969084905</v>
      </c>
      <c r="AL1848" s="26">
        <f t="shared" ca="1" si="737"/>
        <v>76235</v>
      </c>
      <c r="AM1848" s="26">
        <f t="shared" ca="1" si="738"/>
        <v>71</v>
      </c>
      <c r="AN1848" s="26">
        <f ca="1">IF(AM1848=0,0,COUNTIF($AM$19:AM1848,C1848*10+1))</f>
        <v>28</v>
      </c>
      <c r="AO1848" s="21">
        <f t="shared" ca="1" si="739"/>
        <v>0</v>
      </c>
      <c r="AP1848" s="33">
        <f t="shared" ca="1" si="740"/>
        <v>76235</v>
      </c>
      <c r="AR1848" s="111">
        <v>34458</v>
      </c>
      <c r="AS1848" s="26"/>
    </row>
    <row r="1849" spans="1:45" x14ac:dyDescent="0.2">
      <c r="A1849" s="15">
        <f>Daten!A1849</f>
        <v>70502</v>
      </c>
      <c r="B1849" s="8" t="str">
        <f>Daten!B1849</f>
        <v>Angath</v>
      </c>
      <c r="C1849" s="15">
        <f t="shared" si="716"/>
        <v>7</v>
      </c>
      <c r="D1849" s="10">
        <f>Daten!D1849</f>
        <v>0</v>
      </c>
      <c r="E1849" s="9">
        <f>Daten!E1849</f>
        <v>1017</v>
      </c>
      <c r="F1849" s="9">
        <f>Daten!F1849</f>
        <v>1004</v>
      </c>
      <c r="G1849" s="27">
        <f t="shared" si="717"/>
        <v>13</v>
      </c>
      <c r="H1849" s="29">
        <f t="shared" si="718"/>
        <v>1.2948207171314742E-2</v>
      </c>
      <c r="I1849" s="21">
        <f t="shared" si="719"/>
        <v>12.950800916651385</v>
      </c>
      <c r="J1849" s="21">
        <f t="shared" si="720"/>
        <v>4.9199083348614892E-2</v>
      </c>
      <c r="K1849" s="27">
        <f t="shared" si="721"/>
        <v>-24.599541674307446</v>
      </c>
      <c r="L1849" s="16">
        <f>Daten!G1849</f>
        <v>165</v>
      </c>
      <c r="M1849" s="16">
        <f>Daten!H1849</f>
        <v>712</v>
      </c>
      <c r="N1849" s="16">
        <f>Daten!I1849</f>
        <v>140</v>
      </c>
      <c r="O1849" s="28">
        <f t="shared" si="722"/>
        <v>0.42837078651685395</v>
      </c>
      <c r="P1849" s="16">
        <f t="shared" si="723"/>
        <v>393.74436670524528</v>
      </c>
      <c r="Q1849" s="21">
        <f t="shared" si="724"/>
        <v>-88.744366705245284</v>
      </c>
      <c r="R1849" s="27">
        <f t="shared" si="725"/>
        <v>-17748.873341049057</v>
      </c>
      <c r="S1849" s="9">
        <f>Daten!K1849</f>
        <v>2404</v>
      </c>
      <c r="T1849" s="9">
        <f>Daten!L1849</f>
        <v>72469</v>
      </c>
      <c r="U1849" s="9">
        <f>Daten!M1849</f>
        <v>102666</v>
      </c>
      <c r="V1849" s="9">
        <f>Daten!N1849</f>
        <v>500</v>
      </c>
      <c r="W1849" s="9">
        <f>Daten!O1849</f>
        <v>500</v>
      </c>
      <c r="X1849" s="23">
        <f t="shared" si="726"/>
        <v>177539</v>
      </c>
      <c r="Y1849" s="9">
        <f t="shared" si="727"/>
        <v>359729.99370953243</v>
      </c>
      <c r="Z1849" s="21">
        <f t="shared" si="728"/>
        <v>-182190.99370953243</v>
      </c>
      <c r="AA1849" s="27">
        <f t="shared" si="729"/>
        <v>18219.099370953245</v>
      </c>
      <c r="AB1849" s="32">
        <f t="shared" si="730"/>
        <v>445.62648822988194</v>
      </c>
      <c r="AC1849" s="31">
        <f t="shared" si="731"/>
        <v>445.62648822988194</v>
      </c>
      <c r="AG1849" s="26">
        <f t="shared" si="732"/>
        <v>-24.599541674307446</v>
      </c>
      <c r="AH1849" s="26">
        <f t="shared" si="733"/>
        <v>18219.099370953245</v>
      </c>
      <c r="AI1849" s="26">
        <f t="shared" si="734"/>
        <v>18194.499829278939</v>
      </c>
      <c r="AJ1849" s="26">
        <f t="shared" si="735"/>
        <v>1</v>
      </c>
      <c r="AK1849" s="26">
        <f t="shared" si="736"/>
        <v>18194.499829278939</v>
      </c>
      <c r="AL1849" s="26">
        <f t="shared" ca="1" si="737"/>
        <v>31815</v>
      </c>
      <c r="AM1849" s="26">
        <f t="shared" ca="1" si="738"/>
        <v>71</v>
      </c>
      <c r="AN1849" s="26">
        <f ca="1">IF(AM1849=0,0,COUNTIF($AM$19:AM1849,C1849*10+1))</f>
        <v>29</v>
      </c>
      <c r="AO1849" s="21">
        <f t="shared" ca="1" si="739"/>
        <v>0</v>
      </c>
      <c r="AP1849" s="33">
        <f t="shared" ca="1" si="740"/>
        <v>31815</v>
      </c>
      <c r="AR1849" s="111">
        <v>14380</v>
      </c>
      <c r="AS1849" s="26"/>
    </row>
    <row r="1850" spans="1:45" x14ac:dyDescent="0.2">
      <c r="A1850" s="15">
        <f>Daten!A1850</f>
        <v>70503</v>
      </c>
      <c r="B1850" s="8" t="str">
        <f>Daten!B1850</f>
        <v>Bad Häring</v>
      </c>
      <c r="C1850" s="15">
        <f t="shared" si="716"/>
        <v>7</v>
      </c>
      <c r="D1850" s="10">
        <f>Daten!D1850</f>
        <v>0</v>
      </c>
      <c r="E1850" s="9">
        <f>Daten!E1850</f>
        <v>2830</v>
      </c>
      <c r="F1850" s="9">
        <f>Daten!F1850</f>
        <v>2618</v>
      </c>
      <c r="G1850" s="27">
        <f t="shared" si="717"/>
        <v>212</v>
      </c>
      <c r="H1850" s="29">
        <f t="shared" si="718"/>
        <v>8.0977845683728039E-2</v>
      </c>
      <c r="I1850" s="21">
        <f t="shared" si="719"/>
        <v>33.770116334455501</v>
      </c>
      <c r="J1850" s="21">
        <f t="shared" si="720"/>
        <v>178.22988366554449</v>
      </c>
      <c r="K1850" s="27">
        <f t="shared" si="721"/>
        <v>-89114.941832772252</v>
      </c>
      <c r="L1850" s="16">
        <f>Daten!G1850</f>
        <v>462</v>
      </c>
      <c r="M1850" s="16">
        <f>Daten!H1850</f>
        <v>1869</v>
      </c>
      <c r="N1850" s="16">
        <f>Daten!I1850</f>
        <v>499</v>
      </c>
      <c r="O1850" s="28">
        <f t="shared" si="722"/>
        <v>0.51417870518994113</v>
      </c>
      <c r="P1850" s="16">
        <f t="shared" si="723"/>
        <v>1033.5789626012688</v>
      </c>
      <c r="Q1850" s="21">
        <f t="shared" si="724"/>
        <v>-72.578962601268813</v>
      </c>
      <c r="R1850" s="27">
        <f t="shared" si="725"/>
        <v>-14515.792520253763</v>
      </c>
      <c r="S1850" s="9">
        <f>Daten!K1850</f>
        <v>3833</v>
      </c>
      <c r="T1850" s="9">
        <f>Daten!L1850</f>
        <v>206543</v>
      </c>
      <c r="U1850" s="9">
        <f>Daten!M1850</f>
        <v>470575</v>
      </c>
      <c r="V1850" s="9">
        <f>Daten!N1850</f>
        <v>500</v>
      </c>
      <c r="W1850" s="9">
        <f>Daten!O1850</f>
        <v>500</v>
      </c>
      <c r="X1850" s="23">
        <f t="shared" si="726"/>
        <v>680951</v>
      </c>
      <c r="Y1850" s="9">
        <f t="shared" si="727"/>
        <v>1001018.5665663489</v>
      </c>
      <c r="Z1850" s="21">
        <f t="shared" si="728"/>
        <v>-320067.56656634889</v>
      </c>
      <c r="AA1850" s="27">
        <f t="shared" si="729"/>
        <v>32006.756656634891</v>
      </c>
      <c r="AB1850" s="32">
        <f t="shared" si="730"/>
        <v>-71623.977696391114</v>
      </c>
      <c r="AC1850" s="31">
        <f t="shared" si="731"/>
        <v>0</v>
      </c>
      <c r="AG1850" s="26">
        <f t="shared" si="732"/>
        <v>0</v>
      </c>
      <c r="AH1850" s="26">
        <f t="shared" si="733"/>
        <v>0</v>
      </c>
      <c r="AI1850" s="26">
        <f t="shared" si="734"/>
        <v>0</v>
      </c>
      <c r="AJ1850" s="26">
        <f t="shared" si="735"/>
        <v>1</v>
      </c>
      <c r="AK1850" s="26">
        <f t="shared" si="736"/>
        <v>0</v>
      </c>
      <c r="AL1850" s="26">
        <f t="shared" ca="1" si="737"/>
        <v>0</v>
      </c>
      <c r="AM1850" s="26">
        <f t="shared" ca="1" si="738"/>
        <v>0</v>
      </c>
      <c r="AN1850" s="26">
        <f ca="1">IF(AM1850=0,0,COUNTIF($AM$19:AM1850,C1850*10+1))</f>
        <v>0</v>
      </c>
      <c r="AO1850" s="21">
        <f t="shared" ca="1" si="739"/>
        <v>0</v>
      </c>
      <c r="AP1850" s="33">
        <f t="shared" ca="1" si="740"/>
        <v>0</v>
      </c>
      <c r="AR1850" s="111">
        <v>0</v>
      </c>
      <c r="AS1850" s="26"/>
    </row>
    <row r="1851" spans="1:45" x14ac:dyDescent="0.2">
      <c r="A1851" s="15">
        <f>Daten!A1851</f>
        <v>70504</v>
      </c>
      <c r="B1851" s="8" t="str">
        <f>Daten!B1851</f>
        <v>Brandenberg</v>
      </c>
      <c r="C1851" s="15">
        <f t="shared" si="716"/>
        <v>7</v>
      </c>
      <c r="D1851" s="10">
        <f>Daten!D1851</f>
        <v>0</v>
      </c>
      <c r="E1851" s="9">
        <f>Daten!E1851</f>
        <v>1530</v>
      </c>
      <c r="F1851" s="9">
        <f>Daten!F1851</f>
        <v>1505</v>
      </c>
      <c r="G1851" s="27">
        <f t="shared" si="717"/>
        <v>25</v>
      </c>
      <c r="H1851" s="29">
        <f t="shared" si="718"/>
        <v>1.6611295681063124E-2</v>
      </c>
      <c r="I1851" s="21">
        <f t="shared" si="719"/>
        <v>19.413302170876829</v>
      </c>
      <c r="J1851" s="21">
        <f t="shared" si="720"/>
        <v>5.586697829123171</v>
      </c>
      <c r="K1851" s="27">
        <f t="shared" si="721"/>
        <v>-2793.3489145615854</v>
      </c>
      <c r="L1851" s="16">
        <f>Daten!G1851</f>
        <v>230</v>
      </c>
      <c r="M1851" s="16">
        <f>Daten!H1851</f>
        <v>982</v>
      </c>
      <c r="N1851" s="16">
        <f>Daten!I1851</f>
        <v>318</v>
      </c>
      <c r="O1851" s="28">
        <f t="shared" si="722"/>
        <v>0.55804480651731159</v>
      </c>
      <c r="P1851" s="16">
        <f t="shared" si="723"/>
        <v>543.05753947268374</v>
      </c>
      <c r="Q1851" s="21">
        <f t="shared" si="724"/>
        <v>4.942460527316257</v>
      </c>
      <c r="R1851" s="27">
        <f t="shared" si="725"/>
        <v>988.49210546325139</v>
      </c>
      <c r="S1851" s="9">
        <f>Daten!K1851</f>
        <v>18394</v>
      </c>
      <c r="T1851" s="9">
        <f>Daten!L1851</f>
        <v>65104</v>
      </c>
      <c r="U1851" s="9">
        <f>Daten!M1851</f>
        <v>77711</v>
      </c>
      <c r="V1851" s="9">
        <f>Daten!N1851</f>
        <v>500</v>
      </c>
      <c r="W1851" s="9">
        <f>Daten!O1851</f>
        <v>500</v>
      </c>
      <c r="X1851" s="23">
        <f t="shared" si="726"/>
        <v>161209</v>
      </c>
      <c r="Y1851" s="9">
        <f t="shared" si="727"/>
        <v>541186.71620018152</v>
      </c>
      <c r="Z1851" s="21">
        <f t="shared" si="728"/>
        <v>-379977.71620018152</v>
      </c>
      <c r="AA1851" s="27">
        <f t="shared" si="729"/>
        <v>37997.771620018153</v>
      </c>
      <c r="AB1851" s="32">
        <f t="shared" si="730"/>
        <v>36192.914810919821</v>
      </c>
      <c r="AC1851" s="31">
        <f t="shared" si="731"/>
        <v>36192.914810919821</v>
      </c>
      <c r="AG1851" s="26">
        <f t="shared" si="732"/>
        <v>-2793.3489145615854</v>
      </c>
      <c r="AH1851" s="26">
        <f t="shared" si="733"/>
        <v>37997.771620018153</v>
      </c>
      <c r="AI1851" s="26">
        <f t="shared" si="734"/>
        <v>35204.422705456571</v>
      </c>
      <c r="AJ1851" s="26">
        <f t="shared" si="735"/>
        <v>1</v>
      </c>
      <c r="AK1851" s="26">
        <f t="shared" si="736"/>
        <v>35204.422705456571</v>
      </c>
      <c r="AL1851" s="26">
        <f t="shared" ca="1" si="737"/>
        <v>61559</v>
      </c>
      <c r="AM1851" s="26">
        <f t="shared" ca="1" si="738"/>
        <v>71</v>
      </c>
      <c r="AN1851" s="26">
        <f ca="1">IF(AM1851=0,0,COUNTIF($AM$19:AM1851,C1851*10+1))</f>
        <v>30</v>
      </c>
      <c r="AO1851" s="21">
        <f t="shared" ca="1" si="739"/>
        <v>0</v>
      </c>
      <c r="AP1851" s="33">
        <f t="shared" ca="1" si="740"/>
        <v>61559</v>
      </c>
      <c r="AR1851" s="111">
        <v>27824</v>
      </c>
      <c r="AS1851" s="26"/>
    </row>
    <row r="1852" spans="1:45" x14ac:dyDescent="0.2">
      <c r="A1852" s="15">
        <f>Daten!A1852</f>
        <v>70505</v>
      </c>
      <c r="B1852" s="8" t="str">
        <f>Daten!B1852</f>
        <v>Breitenbach am Inn</v>
      </c>
      <c r="C1852" s="15">
        <f t="shared" si="716"/>
        <v>7</v>
      </c>
      <c r="D1852" s="10">
        <f>Daten!D1852</f>
        <v>0</v>
      </c>
      <c r="E1852" s="9">
        <f>Daten!E1852</f>
        <v>3476</v>
      </c>
      <c r="F1852" s="9">
        <f>Daten!F1852</f>
        <v>3349</v>
      </c>
      <c r="G1852" s="27">
        <f t="shared" si="717"/>
        <v>127</v>
      </c>
      <c r="H1852" s="29">
        <f t="shared" si="718"/>
        <v>3.792176769184831E-2</v>
      </c>
      <c r="I1852" s="21">
        <f t="shared" si="719"/>
        <v>43.199434531738532</v>
      </c>
      <c r="J1852" s="21">
        <f t="shared" si="720"/>
        <v>83.800565468261468</v>
      </c>
      <c r="K1852" s="27">
        <f t="shared" si="721"/>
        <v>-41900.282734130735</v>
      </c>
      <c r="L1852" s="16">
        <f>Daten!G1852</f>
        <v>539</v>
      </c>
      <c r="M1852" s="16">
        <f>Daten!H1852</f>
        <v>2364</v>
      </c>
      <c r="N1852" s="16">
        <f>Daten!I1852</f>
        <v>573</v>
      </c>
      <c r="O1852" s="28">
        <f t="shared" si="722"/>
        <v>0.47038917089678511</v>
      </c>
      <c r="P1852" s="16">
        <f t="shared" si="723"/>
        <v>1307.3197793415727</v>
      </c>
      <c r="Q1852" s="21">
        <f t="shared" si="724"/>
        <v>-195.31977934157271</v>
      </c>
      <c r="R1852" s="27">
        <f t="shared" si="725"/>
        <v>-39063.955868314544</v>
      </c>
      <c r="S1852" s="9">
        <f>Daten!K1852</f>
        <v>17553</v>
      </c>
      <c r="T1852" s="9">
        <f>Daten!L1852</f>
        <v>209700</v>
      </c>
      <c r="U1852" s="9">
        <f>Daten!M1852</f>
        <v>223974</v>
      </c>
      <c r="V1852" s="9">
        <f>Daten!N1852</f>
        <v>500</v>
      </c>
      <c r="W1852" s="9">
        <f>Daten!O1852</f>
        <v>500</v>
      </c>
      <c r="X1852" s="23">
        <f t="shared" si="726"/>
        <v>451227</v>
      </c>
      <c r="Y1852" s="9">
        <f t="shared" si="727"/>
        <v>1229519.6245175367</v>
      </c>
      <c r="Z1852" s="21">
        <f t="shared" si="728"/>
        <v>-778292.62451753672</v>
      </c>
      <c r="AA1852" s="27">
        <f t="shared" si="729"/>
        <v>77829.262451753675</v>
      </c>
      <c r="AB1852" s="32">
        <f t="shared" si="730"/>
        <v>-3134.9761506916111</v>
      </c>
      <c r="AC1852" s="31">
        <f t="shared" si="731"/>
        <v>0</v>
      </c>
      <c r="AG1852" s="26">
        <f t="shared" si="732"/>
        <v>0</v>
      </c>
      <c r="AH1852" s="26">
        <f t="shared" si="733"/>
        <v>0</v>
      </c>
      <c r="AI1852" s="26">
        <f t="shared" si="734"/>
        <v>0</v>
      </c>
      <c r="AJ1852" s="26">
        <f t="shared" si="735"/>
        <v>1</v>
      </c>
      <c r="AK1852" s="26">
        <f t="shared" si="736"/>
        <v>0</v>
      </c>
      <c r="AL1852" s="26">
        <f t="shared" ca="1" si="737"/>
        <v>0</v>
      </c>
      <c r="AM1852" s="26">
        <f t="shared" ca="1" si="738"/>
        <v>0</v>
      </c>
      <c r="AN1852" s="26">
        <f ca="1">IF(AM1852=0,0,COUNTIF($AM$19:AM1852,C1852*10+1))</f>
        <v>0</v>
      </c>
      <c r="AO1852" s="21">
        <f t="shared" ca="1" si="739"/>
        <v>0</v>
      </c>
      <c r="AP1852" s="33">
        <f t="shared" ca="1" si="740"/>
        <v>0</v>
      </c>
      <c r="AR1852" s="111">
        <v>0</v>
      </c>
      <c r="AS1852" s="26"/>
    </row>
    <row r="1853" spans="1:45" x14ac:dyDescent="0.2">
      <c r="A1853" s="15">
        <f>Daten!A1853</f>
        <v>70506</v>
      </c>
      <c r="B1853" s="8" t="str">
        <f>Daten!B1853</f>
        <v>Brixlegg</v>
      </c>
      <c r="C1853" s="15">
        <f t="shared" si="716"/>
        <v>7</v>
      </c>
      <c r="D1853" s="10">
        <f>Daten!D1853</f>
        <v>0</v>
      </c>
      <c r="E1853" s="9">
        <f>Daten!E1853</f>
        <v>3016</v>
      </c>
      <c r="F1853" s="9">
        <f>Daten!F1853</f>
        <v>2908</v>
      </c>
      <c r="G1853" s="27">
        <f t="shared" si="717"/>
        <v>108</v>
      </c>
      <c r="H1853" s="29">
        <f t="shared" si="718"/>
        <v>3.7138927097661624E-2</v>
      </c>
      <c r="I1853" s="21">
        <f t="shared" si="719"/>
        <v>37.510885523528117</v>
      </c>
      <c r="J1853" s="21">
        <f t="shared" si="720"/>
        <v>70.489114476471883</v>
      </c>
      <c r="K1853" s="27">
        <f t="shared" si="721"/>
        <v>-35244.557238235939</v>
      </c>
      <c r="L1853" s="16">
        <f>Daten!G1853</f>
        <v>393</v>
      </c>
      <c r="M1853" s="16">
        <f>Daten!H1853</f>
        <v>2069</v>
      </c>
      <c r="N1853" s="16">
        <f>Daten!I1853</f>
        <v>554</v>
      </c>
      <c r="O1853" s="28">
        <f t="shared" si="722"/>
        <v>0.45770903818269698</v>
      </c>
      <c r="P1853" s="16">
        <f t="shared" si="723"/>
        <v>1144.1813127993714</v>
      </c>
      <c r="Q1853" s="21">
        <f t="shared" si="724"/>
        <v>-197.18131279937143</v>
      </c>
      <c r="R1853" s="27">
        <f t="shared" si="725"/>
        <v>-39436.262559874289</v>
      </c>
      <c r="S1853" s="9">
        <f>Daten!K1853</f>
        <v>3515</v>
      </c>
      <c r="T1853" s="9">
        <f>Daten!L1853</f>
        <v>338409</v>
      </c>
      <c r="U1853" s="9">
        <f>Daten!M1853</f>
        <v>1742512</v>
      </c>
      <c r="V1853" s="9">
        <f>Daten!N1853</f>
        <v>500</v>
      </c>
      <c r="W1853" s="9">
        <f>Daten!O1853</f>
        <v>500</v>
      </c>
      <c r="X1853" s="23">
        <f t="shared" si="726"/>
        <v>2084436</v>
      </c>
      <c r="Y1853" s="9">
        <f t="shared" si="727"/>
        <v>1066809.8928495082</v>
      </c>
      <c r="Z1853" s="21">
        <f t="shared" si="728"/>
        <v>1017626.1071504918</v>
      </c>
      <c r="AA1853" s="27">
        <f t="shared" si="729"/>
        <v>-101762.61071504919</v>
      </c>
      <c r="AB1853" s="32">
        <f t="shared" si="730"/>
        <v>-176443.43051315943</v>
      </c>
      <c r="AC1853" s="31">
        <f t="shared" si="731"/>
        <v>0</v>
      </c>
      <c r="AG1853" s="26">
        <f t="shared" si="732"/>
        <v>0</v>
      </c>
      <c r="AH1853" s="26">
        <f t="shared" si="733"/>
        <v>0</v>
      </c>
      <c r="AI1853" s="26">
        <f t="shared" si="734"/>
        <v>0</v>
      </c>
      <c r="AJ1853" s="26">
        <f t="shared" si="735"/>
        <v>1</v>
      </c>
      <c r="AK1853" s="26">
        <f t="shared" si="736"/>
        <v>0</v>
      </c>
      <c r="AL1853" s="26">
        <f t="shared" ca="1" si="737"/>
        <v>0</v>
      </c>
      <c r="AM1853" s="26">
        <f t="shared" ca="1" si="738"/>
        <v>0</v>
      </c>
      <c r="AN1853" s="26">
        <f ca="1">IF(AM1853=0,0,COUNTIF($AM$19:AM1853,C1853*10+1))</f>
        <v>0</v>
      </c>
      <c r="AO1853" s="21">
        <f t="shared" ca="1" si="739"/>
        <v>0</v>
      </c>
      <c r="AP1853" s="33">
        <f t="shared" ca="1" si="740"/>
        <v>0</v>
      </c>
      <c r="AR1853" s="111">
        <v>0</v>
      </c>
      <c r="AS1853" s="26"/>
    </row>
    <row r="1854" spans="1:45" x14ac:dyDescent="0.2">
      <c r="A1854" s="15">
        <f>Daten!A1854</f>
        <v>70508</v>
      </c>
      <c r="B1854" s="8" t="str">
        <f>Daten!B1854</f>
        <v>Ebbs</v>
      </c>
      <c r="C1854" s="15">
        <f t="shared" si="716"/>
        <v>7</v>
      </c>
      <c r="D1854" s="10">
        <f>Daten!D1854</f>
        <v>0</v>
      </c>
      <c r="E1854" s="9">
        <f>Daten!E1854</f>
        <v>5634</v>
      </c>
      <c r="F1854" s="9">
        <f>Daten!F1854</f>
        <v>5488</v>
      </c>
      <c r="G1854" s="27">
        <f t="shared" si="717"/>
        <v>146</v>
      </c>
      <c r="H1854" s="29">
        <f t="shared" si="718"/>
        <v>2.6603498542274052E-2</v>
      </c>
      <c r="I1854" s="21">
        <f t="shared" si="719"/>
        <v>70.790832102174107</v>
      </c>
      <c r="J1854" s="21">
        <f t="shared" si="720"/>
        <v>75.209167897825893</v>
      </c>
      <c r="K1854" s="27">
        <f t="shared" si="721"/>
        <v>-37604.583948912943</v>
      </c>
      <c r="L1854" s="16">
        <f>Daten!G1854</f>
        <v>845</v>
      </c>
      <c r="M1854" s="16">
        <f>Daten!H1854</f>
        <v>3742</v>
      </c>
      <c r="N1854" s="16">
        <f>Daten!I1854</f>
        <v>1047</v>
      </c>
      <c r="O1854" s="28">
        <f t="shared" si="722"/>
        <v>0.50561197220737575</v>
      </c>
      <c r="P1854" s="16">
        <f t="shared" si="723"/>
        <v>2069.3699722064998</v>
      </c>
      <c r="Q1854" s="21">
        <f t="shared" si="724"/>
        <v>-177.36997220649982</v>
      </c>
      <c r="R1854" s="27">
        <f t="shared" si="725"/>
        <v>-35473.994441299961</v>
      </c>
      <c r="S1854" s="9">
        <f>Daten!K1854</f>
        <v>4811</v>
      </c>
      <c r="T1854" s="9">
        <f>Daten!L1854</f>
        <v>430462</v>
      </c>
      <c r="U1854" s="9">
        <f>Daten!M1854</f>
        <v>2039255</v>
      </c>
      <c r="V1854" s="9">
        <f>Daten!N1854</f>
        <v>500</v>
      </c>
      <c r="W1854" s="9">
        <f>Daten!O1854</f>
        <v>500</v>
      </c>
      <c r="X1854" s="23">
        <f t="shared" si="726"/>
        <v>2474528</v>
      </c>
      <c r="Y1854" s="9">
        <f t="shared" si="727"/>
        <v>1992840.4961253745</v>
      </c>
      <c r="Z1854" s="21">
        <f t="shared" si="728"/>
        <v>481687.50387462554</v>
      </c>
      <c r="AA1854" s="27">
        <f t="shared" si="729"/>
        <v>-48168.750387462554</v>
      </c>
      <c r="AB1854" s="32">
        <f t="shared" si="730"/>
        <v>-121247.32877767546</v>
      </c>
      <c r="AC1854" s="31">
        <f t="shared" si="731"/>
        <v>0</v>
      </c>
      <c r="AG1854" s="26">
        <f t="shared" si="732"/>
        <v>0</v>
      </c>
      <c r="AH1854" s="26">
        <f t="shared" si="733"/>
        <v>0</v>
      </c>
      <c r="AI1854" s="26">
        <f t="shared" si="734"/>
        <v>0</v>
      </c>
      <c r="AJ1854" s="26">
        <f t="shared" si="735"/>
        <v>1</v>
      </c>
      <c r="AK1854" s="26">
        <f t="shared" si="736"/>
        <v>0</v>
      </c>
      <c r="AL1854" s="26">
        <f t="shared" ca="1" si="737"/>
        <v>0</v>
      </c>
      <c r="AM1854" s="26">
        <f t="shared" ca="1" si="738"/>
        <v>0</v>
      </c>
      <c r="AN1854" s="26">
        <f ca="1">IF(AM1854=0,0,COUNTIF($AM$19:AM1854,C1854*10+1))</f>
        <v>0</v>
      </c>
      <c r="AO1854" s="21">
        <f t="shared" ca="1" si="739"/>
        <v>0</v>
      </c>
      <c r="AP1854" s="33">
        <f t="shared" ca="1" si="740"/>
        <v>0</v>
      </c>
      <c r="AR1854" s="111">
        <v>0</v>
      </c>
      <c r="AS1854" s="26"/>
    </row>
    <row r="1855" spans="1:45" x14ac:dyDescent="0.2">
      <c r="A1855" s="15">
        <f>Daten!A1855</f>
        <v>70509</v>
      </c>
      <c r="B1855" s="8" t="str">
        <f>Daten!B1855</f>
        <v>Ellmau</v>
      </c>
      <c r="C1855" s="15">
        <f t="shared" si="716"/>
        <v>7</v>
      </c>
      <c r="D1855" s="10">
        <f>Daten!D1855</f>
        <v>0</v>
      </c>
      <c r="E1855" s="9">
        <f>Daten!E1855</f>
        <v>2830</v>
      </c>
      <c r="F1855" s="9">
        <f>Daten!F1855</f>
        <v>2733</v>
      </c>
      <c r="G1855" s="27">
        <f t="shared" si="717"/>
        <v>97</v>
      </c>
      <c r="H1855" s="29">
        <f t="shared" si="718"/>
        <v>3.5492133186974022E-2</v>
      </c>
      <c r="I1855" s="21">
        <f t="shared" si="719"/>
        <v>35.253524805984298</v>
      </c>
      <c r="J1855" s="21">
        <f t="shared" si="720"/>
        <v>61.746475194015702</v>
      </c>
      <c r="K1855" s="27">
        <f t="shared" si="721"/>
        <v>-30873.23759700785</v>
      </c>
      <c r="L1855" s="16">
        <f>Daten!G1855</f>
        <v>388</v>
      </c>
      <c r="M1855" s="16">
        <f>Daten!H1855</f>
        <v>1864</v>
      </c>
      <c r="N1855" s="16">
        <f>Daten!I1855</f>
        <v>578</v>
      </c>
      <c r="O1855" s="28">
        <f t="shared" si="722"/>
        <v>0.51824034334763946</v>
      </c>
      <c r="P1855" s="16">
        <f t="shared" si="723"/>
        <v>1030.8139038463162</v>
      </c>
      <c r="Q1855" s="21">
        <f t="shared" si="724"/>
        <v>-64.81390384631618</v>
      </c>
      <c r="R1855" s="27">
        <f t="shared" si="725"/>
        <v>-12962.780769263236</v>
      </c>
      <c r="S1855" s="9">
        <f>Daten!K1855</f>
        <v>11079</v>
      </c>
      <c r="T1855" s="9">
        <f>Daten!L1855</f>
        <v>537514</v>
      </c>
      <c r="U1855" s="9">
        <f>Daten!M1855</f>
        <v>1147536</v>
      </c>
      <c r="V1855" s="9">
        <f>Daten!N1855</f>
        <v>500</v>
      </c>
      <c r="W1855" s="9">
        <f>Daten!O1855</f>
        <v>500</v>
      </c>
      <c r="X1855" s="23">
        <f t="shared" si="726"/>
        <v>1696129</v>
      </c>
      <c r="Y1855" s="9">
        <f t="shared" si="727"/>
        <v>1001018.5665663489</v>
      </c>
      <c r="Z1855" s="21">
        <f t="shared" si="728"/>
        <v>695110.43343365111</v>
      </c>
      <c r="AA1855" s="27">
        <f t="shared" si="729"/>
        <v>-69511.04334336512</v>
      </c>
      <c r="AB1855" s="32">
        <f t="shared" si="730"/>
        <v>-113347.06170963621</v>
      </c>
      <c r="AC1855" s="31">
        <f t="shared" si="731"/>
        <v>0</v>
      </c>
      <c r="AG1855" s="26">
        <f t="shared" si="732"/>
        <v>0</v>
      </c>
      <c r="AH1855" s="26">
        <f t="shared" si="733"/>
        <v>0</v>
      </c>
      <c r="AI1855" s="26">
        <f t="shared" si="734"/>
        <v>0</v>
      </c>
      <c r="AJ1855" s="26">
        <f t="shared" si="735"/>
        <v>1</v>
      </c>
      <c r="AK1855" s="26">
        <f t="shared" si="736"/>
        <v>0</v>
      </c>
      <c r="AL1855" s="26">
        <f t="shared" ca="1" si="737"/>
        <v>0</v>
      </c>
      <c r="AM1855" s="26">
        <f t="shared" ca="1" si="738"/>
        <v>0</v>
      </c>
      <c r="AN1855" s="26">
        <f ca="1">IF(AM1855=0,0,COUNTIF($AM$19:AM1855,C1855*10+1))</f>
        <v>0</v>
      </c>
      <c r="AO1855" s="21">
        <f t="shared" ca="1" si="739"/>
        <v>0</v>
      </c>
      <c r="AP1855" s="33">
        <f t="shared" ca="1" si="740"/>
        <v>0</v>
      </c>
      <c r="AR1855" s="111">
        <v>0</v>
      </c>
      <c r="AS1855" s="26"/>
    </row>
    <row r="1856" spans="1:45" x14ac:dyDescent="0.2">
      <c r="A1856" s="15">
        <f>Daten!A1856</f>
        <v>70510</v>
      </c>
      <c r="B1856" s="8" t="str">
        <f>Daten!B1856</f>
        <v>Erl</v>
      </c>
      <c r="C1856" s="15">
        <f t="shared" si="716"/>
        <v>7</v>
      </c>
      <c r="D1856" s="10">
        <f>Daten!D1856</f>
        <v>0</v>
      </c>
      <c r="E1856" s="9">
        <f>Daten!E1856</f>
        <v>1564</v>
      </c>
      <c r="F1856" s="9">
        <f>Daten!F1856</f>
        <v>1507</v>
      </c>
      <c r="G1856" s="27">
        <f t="shared" si="717"/>
        <v>57</v>
      </c>
      <c r="H1856" s="29">
        <f t="shared" si="718"/>
        <v>3.7823490378234903E-2</v>
      </c>
      <c r="I1856" s="21">
        <f t="shared" si="719"/>
        <v>19.439100579077326</v>
      </c>
      <c r="J1856" s="21">
        <f t="shared" si="720"/>
        <v>37.560899420922674</v>
      </c>
      <c r="K1856" s="27">
        <f t="shared" si="721"/>
        <v>-18780.449710461337</v>
      </c>
      <c r="L1856" s="16">
        <f>Daten!G1856</f>
        <v>257</v>
      </c>
      <c r="M1856" s="16">
        <f>Daten!H1856</f>
        <v>1034</v>
      </c>
      <c r="N1856" s="16">
        <f>Daten!I1856</f>
        <v>273</v>
      </c>
      <c r="O1856" s="28">
        <f t="shared" si="722"/>
        <v>0.5125725338491296</v>
      </c>
      <c r="P1856" s="16">
        <f t="shared" si="723"/>
        <v>571.8141505241905</v>
      </c>
      <c r="Q1856" s="21">
        <f t="shared" si="724"/>
        <v>-41.814150524190495</v>
      </c>
      <c r="R1856" s="27">
        <f t="shared" si="725"/>
        <v>-8362.8301048380999</v>
      </c>
      <c r="S1856" s="9">
        <f>Daten!K1856</f>
        <v>11908</v>
      </c>
      <c r="T1856" s="9">
        <f>Daten!L1856</f>
        <v>108462</v>
      </c>
      <c r="U1856" s="9">
        <f>Daten!M1856</f>
        <v>444450</v>
      </c>
      <c r="V1856" s="9">
        <f>Daten!N1856</f>
        <v>500</v>
      </c>
      <c r="W1856" s="9">
        <f>Daten!O1856</f>
        <v>500</v>
      </c>
      <c r="X1856" s="23">
        <f t="shared" si="726"/>
        <v>564820</v>
      </c>
      <c r="Y1856" s="9">
        <f t="shared" si="727"/>
        <v>553213.08767129667</v>
      </c>
      <c r="Z1856" s="21">
        <f t="shared" si="728"/>
        <v>11606.912328703329</v>
      </c>
      <c r="AA1856" s="27">
        <f t="shared" si="729"/>
        <v>-1160.6912328703329</v>
      </c>
      <c r="AB1856" s="32">
        <f t="shared" si="730"/>
        <v>-28303.971048169769</v>
      </c>
      <c r="AC1856" s="31">
        <f t="shared" si="731"/>
        <v>0</v>
      </c>
      <c r="AG1856" s="26">
        <f t="shared" si="732"/>
        <v>0</v>
      </c>
      <c r="AH1856" s="26">
        <f t="shared" si="733"/>
        <v>0</v>
      </c>
      <c r="AI1856" s="26">
        <f t="shared" si="734"/>
        <v>0</v>
      </c>
      <c r="AJ1856" s="26">
        <f t="shared" si="735"/>
        <v>1</v>
      </c>
      <c r="AK1856" s="26">
        <f t="shared" si="736"/>
        <v>0</v>
      </c>
      <c r="AL1856" s="26">
        <f t="shared" ca="1" si="737"/>
        <v>0</v>
      </c>
      <c r="AM1856" s="26">
        <f t="shared" ca="1" si="738"/>
        <v>0</v>
      </c>
      <c r="AN1856" s="26">
        <f ca="1">IF(AM1856=0,0,COUNTIF($AM$19:AM1856,C1856*10+1))</f>
        <v>0</v>
      </c>
      <c r="AO1856" s="21">
        <f t="shared" ca="1" si="739"/>
        <v>0</v>
      </c>
      <c r="AP1856" s="33">
        <f t="shared" ca="1" si="740"/>
        <v>0</v>
      </c>
      <c r="AR1856" s="111">
        <v>0</v>
      </c>
      <c r="AS1856" s="26"/>
    </row>
    <row r="1857" spans="1:45" x14ac:dyDescent="0.2">
      <c r="A1857" s="15">
        <f>Daten!A1857</f>
        <v>70511</v>
      </c>
      <c r="B1857" s="8" t="str">
        <f>Daten!B1857</f>
        <v>Kirchbichl</v>
      </c>
      <c r="C1857" s="15">
        <f t="shared" si="716"/>
        <v>7</v>
      </c>
      <c r="D1857" s="10">
        <f>Daten!D1857</f>
        <v>0</v>
      </c>
      <c r="E1857" s="9">
        <f>Daten!E1857</f>
        <v>5829</v>
      </c>
      <c r="F1857" s="9">
        <f>Daten!F1857</f>
        <v>5594</v>
      </c>
      <c r="G1857" s="27">
        <f t="shared" si="717"/>
        <v>235</v>
      </c>
      <c r="H1857" s="29">
        <f t="shared" si="718"/>
        <v>4.200929567393636E-2</v>
      </c>
      <c r="I1857" s="21">
        <f t="shared" si="719"/>
        <v>72.158147736800643</v>
      </c>
      <c r="J1857" s="21">
        <f t="shared" si="720"/>
        <v>162.84185226319937</v>
      </c>
      <c r="K1857" s="27">
        <f t="shared" si="721"/>
        <v>-81420.926131599685</v>
      </c>
      <c r="L1857" s="16">
        <f>Daten!G1857</f>
        <v>917</v>
      </c>
      <c r="M1857" s="16">
        <f>Daten!H1857</f>
        <v>3817</v>
      </c>
      <c r="N1857" s="16">
        <f>Daten!I1857</f>
        <v>1095</v>
      </c>
      <c r="O1857" s="28">
        <f t="shared" si="722"/>
        <v>0.52711553576106895</v>
      </c>
      <c r="P1857" s="16">
        <f t="shared" si="723"/>
        <v>2110.8458535307882</v>
      </c>
      <c r="Q1857" s="21">
        <f t="shared" si="724"/>
        <v>-98.84585353078819</v>
      </c>
      <c r="R1857" s="27">
        <f t="shared" si="725"/>
        <v>-19769.170706157638</v>
      </c>
      <c r="S1857" s="9">
        <f>Daten!K1857</f>
        <v>8851</v>
      </c>
      <c r="T1857" s="9">
        <f>Daten!L1857</f>
        <v>459117</v>
      </c>
      <c r="U1857" s="9">
        <f>Daten!M1857</f>
        <v>2504999</v>
      </c>
      <c r="V1857" s="9">
        <f>Daten!N1857</f>
        <v>500</v>
      </c>
      <c r="W1857" s="9">
        <f>Daten!O1857</f>
        <v>500</v>
      </c>
      <c r="X1857" s="23">
        <f t="shared" si="726"/>
        <v>2972967</v>
      </c>
      <c r="Y1857" s="9">
        <f t="shared" si="727"/>
        <v>2061815.2736802995</v>
      </c>
      <c r="Z1857" s="21">
        <f t="shared" si="728"/>
        <v>911151.72631970048</v>
      </c>
      <c r="AA1857" s="27">
        <f t="shared" si="729"/>
        <v>-91115.172631970054</v>
      </c>
      <c r="AB1857" s="32">
        <f t="shared" si="730"/>
        <v>-192305.26946972738</v>
      </c>
      <c r="AC1857" s="31">
        <f t="shared" si="731"/>
        <v>0</v>
      </c>
      <c r="AG1857" s="26">
        <f t="shared" si="732"/>
        <v>0</v>
      </c>
      <c r="AH1857" s="26">
        <f t="shared" si="733"/>
        <v>0</v>
      </c>
      <c r="AI1857" s="26">
        <f t="shared" si="734"/>
        <v>0</v>
      </c>
      <c r="AJ1857" s="26">
        <f t="shared" si="735"/>
        <v>1</v>
      </c>
      <c r="AK1857" s="26">
        <f t="shared" si="736"/>
        <v>0</v>
      </c>
      <c r="AL1857" s="26">
        <f t="shared" ca="1" si="737"/>
        <v>0</v>
      </c>
      <c r="AM1857" s="26">
        <f t="shared" ca="1" si="738"/>
        <v>0</v>
      </c>
      <c r="AN1857" s="26">
        <f ca="1">IF(AM1857=0,0,COUNTIF($AM$19:AM1857,C1857*10+1))</f>
        <v>0</v>
      </c>
      <c r="AO1857" s="21">
        <f t="shared" ca="1" si="739"/>
        <v>0</v>
      </c>
      <c r="AP1857" s="33">
        <f t="shared" ca="1" si="740"/>
        <v>0</v>
      </c>
      <c r="AR1857" s="111">
        <v>0</v>
      </c>
      <c r="AS1857" s="26"/>
    </row>
    <row r="1858" spans="1:45" x14ac:dyDescent="0.2">
      <c r="A1858" s="15">
        <f>Daten!A1858</f>
        <v>70512</v>
      </c>
      <c r="B1858" s="8" t="str">
        <f>Daten!B1858</f>
        <v>Kramsach</v>
      </c>
      <c r="C1858" s="15">
        <f t="shared" si="716"/>
        <v>7</v>
      </c>
      <c r="D1858" s="10">
        <f>Daten!D1858</f>
        <v>0</v>
      </c>
      <c r="E1858" s="9">
        <f>Daten!E1858</f>
        <v>4976</v>
      </c>
      <c r="F1858" s="9">
        <f>Daten!F1858</f>
        <v>4763</v>
      </c>
      <c r="G1858" s="27">
        <f t="shared" si="717"/>
        <v>213</v>
      </c>
      <c r="H1858" s="29">
        <f t="shared" si="718"/>
        <v>4.4719714465672897E-2</v>
      </c>
      <c r="I1858" s="21">
        <f t="shared" si="719"/>
        <v>61.438909129492579</v>
      </c>
      <c r="J1858" s="21">
        <f t="shared" si="720"/>
        <v>151.56109087050743</v>
      </c>
      <c r="K1858" s="27">
        <f t="shared" si="721"/>
        <v>-75780.54543525372</v>
      </c>
      <c r="L1858" s="16">
        <f>Daten!G1858</f>
        <v>726</v>
      </c>
      <c r="M1858" s="16">
        <f>Daten!H1858</f>
        <v>3319</v>
      </c>
      <c r="N1858" s="16">
        <f>Daten!I1858</f>
        <v>931</v>
      </c>
      <c r="O1858" s="28">
        <f t="shared" si="722"/>
        <v>0.49924676107261223</v>
      </c>
      <c r="P1858" s="16">
        <f t="shared" si="723"/>
        <v>1835.4460015375128</v>
      </c>
      <c r="Q1858" s="21">
        <f t="shared" si="724"/>
        <v>-178.44600153751276</v>
      </c>
      <c r="R1858" s="27">
        <f t="shared" si="725"/>
        <v>-35689.20030750255</v>
      </c>
      <c r="S1858" s="9">
        <f>Daten!K1858</f>
        <v>12048</v>
      </c>
      <c r="T1858" s="9">
        <f>Daten!L1858</f>
        <v>419819</v>
      </c>
      <c r="U1858" s="9">
        <f>Daten!M1858</f>
        <v>1505237</v>
      </c>
      <c r="V1858" s="9">
        <f>Daten!N1858</f>
        <v>500</v>
      </c>
      <c r="W1858" s="9">
        <f>Daten!O1858</f>
        <v>500</v>
      </c>
      <c r="X1858" s="23">
        <f t="shared" si="726"/>
        <v>1937104</v>
      </c>
      <c r="Y1858" s="9">
        <f t="shared" si="727"/>
        <v>1760094.836478499</v>
      </c>
      <c r="Z1858" s="21">
        <f t="shared" si="728"/>
        <v>177009.163521501</v>
      </c>
      <c r="AA1858" s="27">
        <f t="shared" si="729"/>
        <v>-17700.9163521501</v>
      </c>
      <c r="AB1858" s="32">
        <f t="shared" si="730"/>
        <v>-129170.66209490637</v>
      </c>
      <c r="AC1858" s="31">
        <f t="shared" si="731"/>
        <v>0</v>
      </c>
      <c r="AG1858" s="26">
        <f t="shared" si="732"/>
        <v>0</v>
      </c>
      <c r="AH1858" s="26">
        <f t="shared" si="733"/>
        <v>0</v>
      </c>
      <c r="AI1858" s="26">
        <f t="shared" si="734"/>
        <v>0</v>
      </c>
      <c r="AJ1858" s="26">
        <f t="shared" si="735"/>
        <v>1</v>
      </c>
      <c r="AK1858" s="26">
        <f t="shared" si="736"/>
        <v>0</v>
      </c>
      <c r="AL1858" s="26">
        <f t="shared" ca="1" si="737"/>
        <v>0</v>
      </c>
      <c r="AM1858" s="26">
        <f t="shared" ca="1" si="738"/>
        <v>0</v>
      </c>
      <c r="AN1858" s="26">
        <f ca="1">IF(AM1858=0,0,COUNTIF($AM$19:AM1858,C1858*10+1))</f>
        <v>0</v>
      </c>
      <c r="AO1858" s="21">
        <f t="shared" ca="1" si="739"/>
        <v>0</v>
      </c>
      <c r="AP1858" s="33">
        <f t="shared" ca="1" si="740"/>
        <v>0</v>
      </c>
      <c r="AR1858" s="111">
        <v>0</v>
      </c>
      <c r="AS1858" s="26"/>
    </row>
    <row r="1859" spans="1:45" x14ac:dyDescent="0.2">
      <c r="A1859" s="15">
        <f>Daten!A1859</f>
        <v>70513</v>
      </c>
      <c r="B1859" s="8" t="str">
        <f>Daten!B1859</f>
        <v>Kufstein</v>
      </c>
      <c r="C1859" s="15">
        <f t="shared" si="716"/>
        <v>7</v>
      </c>
      <c r="D1859" s="10">
        <f>Daten!D1859</f>
        <v>0</v>
      </c>
      <c r="E1859" s="9">
        <f>Daten!E1859</f>
        <v>19511</v>
      </c>
      <c r="F1859" s="9">
        <f>Daten!F1859</f>
        <v>18612</v>
      </c>
      <c r="G1859" s="27">
        <f t="shared" si="717"/>
        <v>899</v>
      </c>
      <c r="H1859" s="29">
        <f t="shared" si="718"/>
        <v>4.8302170642596176E-2</v>
      </c>
      <c r="I1859" s="21">
        <f t="shared" si="719"/>
        <v>240.07998671386014</v>
      </c>
      <c r="J1859" s="21">
        <f t="shared" si="720"/>
        <v>658.92001328613992</v>
      </c>
      <c r="K1859" s="27">
        <f t="shared" si="721"/>
        <v>-329460.00664306997</v>
      </c>
      <c r="L1859" s="16">
        <f>Daten!G1859</f>
        <v>2848</v>
      </c>
      <c r="M1859" s="16">
        <f>Daten!H1859</f>
        <v>13320</v>
      </c>
      <c r="N1859" s="16">
        <f>Daten!I1859</f>
        <v>3343</v>
      </c>
      <c r="O1859" s="28">
        <f t="shared" si="722"/>
        <v>0.4647897897897898</v>
      </c>
      <c r="P1859" s="16">
        <f t="shared" si="723"/>
        <v>7366.1165231936338</v>
      </c>
      <c r="Q1859" s="21">
        <f t="shared" si="724"/>
        <v>-1175.1165231936338</v>
      </c>
      <c r="R1859" s="27">
        <f t="shared" si="725"/>
        <v>-235023.30463872675</v>
      </c>
      <c r="S1859" s="9">
        <f>Daten!K1859</f>
        <v>5635</v>
      </c>
      <c r="T1859" s="9">
        <f>Daten!L1859</f>
        <v>1462717</v>
      </c>
      <c r="U1859" s="9">
        <f>Daten!M1859</f>
        <v>9144625</v>
      </c>
      <c r="V1859" s="9">
        <f>Daten!N1859</f>
        <v>500</v>
      </c>
      <c r="W1859" s="9">
        <f>Daten!O1859</f>
        <v>500</v>
      </c>
      <c r="X1859" s="23">
        <f t="shared" si="726"/>
        <v>10612977</v>
      </c>
      <c r="Y1859" s="9">
        <f t="shared" si="727"/>
        <v>6901368.6403802242</v>
      </c>
      <c r="Z1859" s="21">
        <f t="shared" si="728"/>
        <v>3711608.3596197758</v>
      </c>
      <c r="AA1859" s="27">
        <f t="shared" si="729"/>
        <v>-371160.8359619776</v>
      </c>
      <c r="AB1859" s="32">
        <f t="shared" si="730"/>
        <v>-935644.14724377438</v>
      </c>
      <c r="AC1859" s="31">
        <f t="shared" si="731"/>
        <v>0</v>
      </c>
      <c r="AG1859" s="26">
        <f t="shared" si="732"/>
        <v>0</v>
      </c>
      <c r="AH1859" s="26">
        <f t="shared" si="733"/>
        <v>0</v>
      </c>
      <c r="AI1859" s="26">
        <f t="shared" si="734"/>
        <v>0</v>
      </c>
      <c r="AJ1859" s="26">
        <f t="shared" si="735"/>
        <v>1</v>
      </c>
      <c r="AK1859" s="26">
        <f t="shared" si="736"/>
        <v>0</v>
      </c>
      <c r="AL1859" s="26">
        <f t="shared" ca="1" si="737"/>
        <v>0</v>
      </c>
      <c r="AM1859" s="26">
        <f t="shared" ca="1" si="738"/>
        <v>0</v>
      </c>
      <c r="AN1859" s="26">
        <f ca="1">IF(AM1859=0,0,COUNTIF($AM$19:AM1859,C1859*10+1))</f>
        <v>0</v>
      </c>
      <c r="AO1859" s="21">
        <f t="shared" ca="1" si="739"/>
        <v>0</v>
      </c>
      <c r="AP1859" s="33">
        <f t="shared" ca="1" si="740"/>
        <v>0</v>
      </c>
      <c r="AR1859" s="111">
        <v>0</v>
      </c>
      <c r="AS1859" s="26"/>
    </row>
    <row r="1860" spans="1:45" x14ac:dyDescent="0.2">
      <c r="A1860" s="15">
        <f>Daten!A1860</f>
        <v>70514</v>
      </c>
      <c r="B1860" s="8" t="str">
        <f>Daten!B1860</f>
        <v>Kundl</v>
      </c>
      <c r="C1860" s="15">
        <f t="shared" si="716"/>
        <v>7</v>
      </c>
      <c r="D1860" s="10">
        <f>Daten!D1860</f>
        <v>0</v>
      </c>
      <c r="E1860" s="9">
        <f>Daten!E1860</f>
        <v>4707</v>
      </c>
      <c r="F1860" s="9">
        <f>Daten!F1860</f>
        <v>4202</v>
      </c>
      <c r="G1860" s="27">
        <f t="shared" si="717"/>
        <v>505</v>
      </c>
      <c r="H1860" s="29">
        <f t="shared" si="718"/>
        <v>0.12018086625416469</v>
      </c>
      <c r="I1860" s="21">
        <f t="shared" si="719"/>
        <v>54.202455629252114</v>
      </c>
      <c r="J1860" s="21">
        <f t="shared" si="720"/>
        <v>450.79754437074791</v>
      </c>
      <c r="K1860" s="27">
        <f t="shared" si="721"/>
        <v>-225398.77218537396</v>
      </c>
      <c r="L1860" s="16">
        <f>Daten!G1860</f>
        <v>786</v>
      </c>
      <c r="M1860" s="16">
        <f>Daten!H1860</f>
        <v>3156</v>
      </c>
      <c r="N1860" s="16">
        <f>Daten!I1860</f>
        <v>765</v>
      </c>
      <c r="O1860" s="28">
        <f t="shared" si="722"/>
        <v>0.4914448669201521</v>
      </c>
      <c r="P1860" s="16">
        <f t="shared" si="723"/>
        <v>1745.3050861260592</v>
      </c>
      <c r="Q1860" s="21">
        <f t="shared" si="724"/>
        <v>-194.30508612605922</v>
      </c>
      <c r="R1860" s="27">
        <f t="shared" si="725"/>
        <v>-38861.017225211843</v>
      </c>
      <c r="S1860" s="9">
        <f>Daten!K1860</f>
        <v>5976</v>
      </c>
      <c r="T1860" s="9">
        <f>Daten!L1860</f>
        <v>461594</v>
      </c>
      <c r="U1860" s="9">
        <f>Daten!M1860</f>
        <v>8688441</v>
      </c>
      <c r="V1860" s="9">
        <f>Daten!N1860</f>
        <v>500</v>
      </c>
      <c r="W1860" s="9">
        <f>Daten!O1860</f>
        <v>400</v>
      </c>
      <c r="X1860" s="23">
        <f t="shared" si="726"/>
        <v>9271409.5</v>
      </c>
      <c r="Y1860" s="9">
        <f t="shared" si="727"/>
        <v>1664945.0151334999</v>
      </c>
      <c r="Z1860" s="21">
        <f t="shared" si="728"/>
        <v>7606464.4848664999</v>
      </c>
      <c r="AA1860" s="27">
        <f t="shared" si="729"/>
        <v>-760646.44848665001</v>
      </c>
      <c r="AB1860" s="32">
        <f t="shared" si="730"/>
        <v>-1024906.2378972359</v>
      </c>
      <c r="AC1860" s="31">
        <f t="shared" si="731"/>
        <v>0</v>
      </c>
      <c r="AG1860" s="26">
        <f t="shared" si="732"/>
        <v>0</v>
      </c>
      <c r="AH1860" s="26">
        <f t="shared" si="733"/>
        <v>0</v>
      </c>
      <c r="AI1860" s="26">
        <f t="shared" si="734"/>
        <v>0</v>
      </c>
      <c r="AJ1860" s="26">
        <f t="shared" si="735"/>
        <v>0</v>
      </c>
      <c r="AK1860" s="26">
        <f t="shared" si="736"/>
        <v>0</v>
      </c>
      <c r="AL1860" s="26">
        <f t="shared" ca="1" si="737"/>
        <v>0</v>
      </c>
      <c r="AM1860" s="26">
        <f t="shared" ca="1" si="738"/>
        <v>0</v>
      </c>
      <c r="AN1860" s="26">
        <f ca="1">IF(AM1860=0,0,COUNTIF($AM$19:AM1860,C1860*10+1))</f>
        <v>0</v>
      </c>
      <c r="AO1860" s="21">
        <f t="shared" ca="1" si="739"/>
        <v>0</v>
      </c>
      <c r="AP1860" s="33">
        <f t="shared" ca="1" si="740"/>
        <v>0</v>
      </c>
      <c r="AR1860" s="111">
        <v>0</v>
      </c>
      <c r="AS1860" s="26"/>
    </row>
    <row r="1861" spans="1:45" x14ac:dyDescent="0.2">
      <c r="A1861" s="15">
        <f>Daten!A1861</f>
        <v>70515</v>
      </c>
      <c r="B1861" s="8" t="str">
        <f>Daten!B1861</f>
        <v>Langkampfen</v>
      </c>
      <c r="C1861" s="15">
        <f t="shared" si="716"/>
        <v>7</v>
      </c>
      <c r="D1861" s="10">
        <f>Daten!D1861</f>
        <v>0</v>
      </c>
      <c r="E1861" s="9">
        <f>Daten!E1861</f>
        <v>4180</v>
      </c>
      <c r="F1861" s="9">
        <f>Daten!F1861</f>
        <v>3905</v>
      </c>
      <c r="G1861" s="27">
        <f t="shared" si="717"/>
        <v>275</v>
      </c>
      <c r="H1861" s="29">
        <f t="shared" si="718"/>
        <v>7.0422535211267609E-2</v>
      </c>
      <c r="I1861" s="21">
        <f t="shared" si="719"/>
        <v>50.371392011477745</v>
      </c>
      <c r="J1861" s="21">
        <f t="shared" si="720"/>
        <v>224.62860798852225</v>
      </c>
      <c r="K1861" s="27">
        <f t="shared" si="721"/>
        <v>-112314.30399426112</v>
      </c>
      <c r="L1861" s="16">
        <f>Daten!G1861</f>
        <v>691</v>
      </c>
      <c r="M1861" s="16">
        <f>Daten!H1861</f>
        <v>2774</v>
      </c>
      <c r="N1861" s="16">
        <f>Daten!I1861</f>
        <v>715</v>
      </c>
      <c r="O1861" s="28">
        <f t="shared" si="722"/>
        <v>0.50684931506849318</v>
      </c>
      <c r="P1861" s="16">
        <f t="shared" si="723"/>
        <v>1534.0545972476832</v>
      </c>
      <c r="Q1861" s="21">
        <f t="shared" si="724"/>
        <v>-128.0545972476832</v>
      </c>
      <c r="R1861" s="27">
        <f t="shared" si="725"/>
        <v>-25610.919449536639</v>
      </c>
      <c r="S1861" s="9">
        <f>Daten!K1861</f>
        <v>17540</v>
      </c>
      <c r="T1861" s="9">
        <f>Daten!L1861</f>
        <v>412622</v>
      </c>
      <c r="U1861" s="9">
        <f>Daten!M1861</f>
        <v>5337933</v>
      </c>
      <c r="V1861" s="9">
        <f>Daten!N1861</f>
        <v>500</v>
      </c>
      <c r="W1861" s="9">
        <f>Daten!O1861</f>
        <v>500</v>
      </c>
      <c r="X1861" s="23">
        <f t="shared" si="726"/>
        <v>5768095</v>
      </c>
      <c r="Y1861" s="9">
        <f t="shared" si="727"/>
        <v>1478536.2573312151</v>
      </c>
      <c r="Z1861" s="21">
        <f t="shared" si="728"/>
        <v>4289558.7426687852</v>
      </c>
      <c r="AA1861" s="27">
        <f t="shared" si="729"/>
        <v>-428955.87426687853</v>
      </c>
      <c r="AB1861" s="32">
        <f t="shared" si="730"/>
        <v>-566881.09771067626</v>
      </c>
      <c r="AC1861" s="31">
        <f t="shared" si="731"/>
        <v>0</v>
      </c>
      <c r="AG1861" s="26">
        <f t="shared" si="732"/>
        <v>0</v>
      </c>
      <c r="AH1861" s="26">
        <f t="shared" si="733"/>
        <v>0</v>
      </c>
      <c r="AI1861" s="26">
        <f t="shared" si="734"/>
        <v>0</v>
      </c>
      <c r="AJ1861" s="26">
        <f t="shared" si="735"/>
        <v>1</v>
      </c>
      <c r="AK1861" s="26">
        <f t="shared" si="736"/>
        <v>0</v>
      </c>
      <c r="AL1861" s="26">
        <f t="shared" ca="1" si="737"/>
        <v>0</v>
      </c>
      <c r="AM1861" s="26">
        <f t="shared" ca="1" si="738"/>
        <v>0</v>
      </c>
      <c r="AN1861" s="26">
        <f ca="1">IF(AM1861=0,0,COUNTIF($AM$19:AM1861,C1861*10+1))</f>
        <v>0</v>
      </c>
      <c r="AO1861" s="21">
        <f t="shared" ca="1" si="739"/>
        <v>0</v>
      </c>
      <c r="AP1861" s="33">
        <f t="shared" ca="1" si="740"/>
        <v>0</v>
      </c>
      <c r="AR1861" s="111">
        <v>0</v>
      </c>
      <c r="AS1861" s="26"/>
    </row>
    <row r="1862" spans="1:45" x14ac:dyDescent="0.2">
      <c r="A1862" s="15">
        <f>Daten!A1862</f>
        <v>70516</v>
      </c>
      <c r="B1862" s="8" t="str">
        <f>Daten!B1862</f>
        <v>Mariastein</v>
      </c>
      <c r="C1862" s="15">
        <f t="shared" si="716"/>
        <v>7</v>
      </c>
      <c r="D1862" s="10">
        <f>Daten!D1862</f>
        <v>0</v>
      </c>
      <c r="E1862" s="9">
        <f>Daten!E1862</f>
        <v>442</v>
      </c>
      <c r="F1862" s="9">
        <f>Daten!F1862</f>
        <v>349</v>
      </c>
      <c r="G1862" s="27">
        <f t="shared" si="717"/>
        <v>93</v>
      </c>
      <c r="H1862" s="29">
        <f t="shared" si="718"/>
        <v>0.26647564469914042</v>
      </c>
      <c r="I1862" s="21">
        <f t="shared" si="719"/>
        <v>4.5018222309873837</v>
      </c>
      <c r="J1862" s="21">
        <f t="shared" si="720"/>
        <v>88.498177769012614</v>
      </c>
      <c r="K1862" s="27">
        <f t="shared" si="721"/>
        <v>-44249.088884506309</v>
      </c>
      <c r="L1862" s="16">
        <f>Daten!G1862</f>
        <v>80</v>
      </c>
      <c r="M1862" s="16">
        <f>Daten!H1862</f>
        <v>316</v>
      </c>
      <c r="N1862" s="16">
        <f>Daten!I1862</f>
        <v>46</v>
      </c>
      <c r="O1862" s="28">
        <f t="shared" si="722"/>
        <v>0.39873417721518989</v>
      </c>
      <c r="P1862" s="16">
        <f t="shared" si="723"/>
        <v>174.75171331300211</v>
      </c>
      <c r="Q1862" s="21">
        <f t="shared" si="724"/>
        <v>-48.751713313002114</v>
      </c>
      <c r="R1862" s="27">
        <f t="shared" si="725"/>
        <v>-9750.342662600422</v>
      </c>
      <c r="S1862" s="9">
        <f>Daten!K1862</f>
        <v>1355</v>
      </c>
      <c r="T1862" s="9">
        <f>Daten!L1862</f>
        <v>27722</v>
      </c>
      <c r="U1862" s="9">
        <f>Daten!M1862</f>
        <v>55922</v>
      </c>
      <c r="V1862" s="9">
        <f>Daten!N1862</f>
        <v>500</v>
      </c>
      <c r="W1862" s="9">
        <f>Daten!O1862</f>
        <v>500</v>
      </c>
      <c r="X1862" s="23">
        <f t="shared" si="726"/>
        <v>84999</v>
      </c>
      <c r="Y1862" s="9">
        <f t="shared" si="727"/>
        <v>156342.8291244969</v>
      </c>
      <c r="Z1862" s="21">
        <f t="shared" si="728"/>
        <v>-71343.8291244969</v>
      </c>
      <c r="AA1862" s="27">
        <f t="shared" si="729"/>
        <v>7134.3829124496906</v>
      </c>
      <c r="AB1862" s="32">
        <f t="shared" si="730"/>
        <v>-46865.04863465704</v>
      </c>
      <c r="AC1862" s="31">
        <f t="shared" si="731"/>
        <v>0</v>
      </c>
      <c r="AG1862" s="26">
        <f t="shared" si="732"/>
        <v>0</v>
      </c>
      <c r="AH1862" s="26">
        <f t="shared" si="733"/>
        <v>0</v>
      </c>
      <c r="AI1862" s="26">
        <f t="shared" si="734"/>
        <v>0</v>
      </c>
      <c r="AJ1862" s="26">
        <f t="shared" si="735"/>
        <v>1</v>
      </c>
      <c r="AK1862" s="26">
        <f t="shared" si="736"/>
        <v>0</v>
      </c>
      <c r="AL1862" s="26">
        <f t="shared" ca="1" si="737"/>
        <v>0</v>
      </c>
      <c r="AM1862" s="26">
        <f t="shared" ca="1" si="738"/>
        <v>0</v>
      </c>
      <c r="AN1862" s="26">
        <f ca="1">IF(AM1862=0,0,COUNTIF($AM$19:AM1862,C1862*10+1))</f>
        <v>0</v>
      </c>
      <c r="AO1862" s="21">
        <f t="shared" ca="1" si="739"/>
        <v>0</v>
      </c>
      <c r="AP1862" s="33">
        <f t="shared" ca="1" si="740"/>
        <v>0</v>
      </c>
      <c r="AR1862" s="111">
        <v>0</v>
      </c>
      <c r="AS1862" s="26"/>
    </row>
    <row r="1863" spans="1:45" x14ac:dyDescent="0.2">
      <c r="A1863" s="15">
        <f>Daten!A1863</f>
        <v>70517</v>
      </c>
      <c r="B1863" s="8" t="str">
        <f>Daten!B1863</f>
        <v>Münster</v>
      </c>
      <c r="C1863" s="15">
        <f t="shared" si="716"/>
        <v>7</v>
      </c>
      <c r="D1863" s="10">
        <f>Daten!D1863</f>
        <v>0</v>
      </c>
      <c r="E1863" s="9">
        <f>Daten!E1863</f>
        <v>3395</v>
      </c>
      <c r="F1863" s="9">
        <f>Daten!F1863</f>
        <v>3267</v>
      </c>
      <c r="G1863" s="27">
        <f t="shared" si="717"/>
        <v>128</v>
      </c>
      <c r="H1863" s="29">
        <f t="shared" si="718"/>
        <v>3.9179675543311906E-2</v>
      </c>
      <c r="I1863" s="21">
        <f t="shared" si="719"/>
        <v>42.141699795518001</v>
      </c>
      <c r="J1863" s="21">
        <f t="shared" si="720"/>
        <v>85.858300204481992</v>
      </c>
      <c r="K1863" s="27">
        <f t="shared" si="721"/>
        <v>-42929.150102240994</v>
      </c>
      <c r="L1863" s="16">
        <f>Daten!G1863</f>
        <v>538</v>
      </c>
      <c r="M1863" s="16">
        <f>Daten!H1863</f>
        <v>2326</v>
      </c>
      <c r="N1863" s="16">
        <f>Daten!I1863</f>
        <v>531</v>
      </c>
      <c r="O1863" s="28">
        <f t="shared" si="722"/>
        <v>0.45958727429062768</v>
      </c>
      <c r="P1863" s="16">
        <f t="shared" si="723"/>
        <v>1286.3053328039332</v>
      </c>
      <c r="Q1863" s="21">
        <f t="shared" si="724"/>
        <v>-217.3053328039332</v>
      </c>
      <c r="R1863" s="27">
        <f t="shared" si="725"/>
        <v>-43461.066560786639</v>
      </c>
      <c r="S1863" s="9">
        <f>Daten!K1863</f>
        <v>5396</v>
      </c>
      <c r="T1863" s="9">
        <f>Daten!L1863</f>
        <v>197177</v>
      </c>
      <c r="U1863" s="9">
        <f>Daten!M1863</f>
        <v>575965</v>
      </c>
      <c r="V1863" s="9">
        <f>Daten!N1863</f>
        <v>500</v>
      </c>
      <c r="W1863" s="9">
        <f>Daten!O1863</f>
        <v>500</v>
      </c>
      <c r="X1863" s="23">
        <f t="shared" si="726"/>
        <v>778538</v>
      </c>
      <c r="Y1863" s="9">
        <f t="shared" si="727"/>
        <v>1200868.5630716446</v>
      </c>
      <c r="Z1863" s="21">
        <f t="shared" si="728"/>
        <v>-422330.56307164463</v>
      </c>
      <c r="AA1863" s="27">
        <f t="shared" si="729"/>
        <v>42233.056307164465</v>
      </c>
      <c r="AB1863" s="32">
        <f t="shared" si="730"/>
        <v>-44157.160355863169</v>
      </c>
      <c r="AC1863" s="31">
        <f t="shared" si="731"/>
        <v>0</v>
      </c>
      <c r="AG1863" s="26">
        <f t="shared" si="732"/>
        <v>0</v>
      </c>
      <c r="AH1863" s="26">
        <f t="shared" si="733"/>
        <v>0</v>
      </c>
      <c r="AI1863" s="26">
        <f t="shared" si="734"/>
        <v>0</v>
      </c>
      <c r="AJ1863" s="26">
        <f t="shared" si="735"/>
        <v>1</v>
      </c>
      <c r="AK1863" s="26">
        <f t="shared" si="736"/>
        <v>0</v>
      </c>
      <c r="AL1863" s="26">
        <f t="shared" ca="1" si="737"/>
        <v>0</v>
      </c>
      <c r="AM1863" s="26">
        <f t="shared" ca="1" si="738"/>
        <v>0</v>
      </c>
      <c r="AN1863" s="26">
        <f ca="1">IF(AM1863=0,0,COUNTIF($AM$19:AM1863,C1863*10+1))</f>
        <v>0</v>
      </c>
      <c r="AO1863" s="21">
        <f t="shared" ca="1" si="739"/>
        <v>0</v>
      </c>
      <c r="AP1863" s="33">
        <f t="shared" ca="1" si="740"/>
        <v>0</v>
      </c>
      <c r="AR1863" s="111">
        <v>0</v>
      </c>
      <c r="AS1863" s="26"/>
    </row>
    <row r="1864" spans="1:45" x14ac:dyDescent="0.2">
      <c r="A1864" s="15">
        <f>Daten!A1864</f>
        <v>70518</v>
      </c>
      <c r="B1864" s="8" t="str">
        <f>Daten!B1864</f>
        <v>Niederndorf</v>
      </c>
      <c r="C1864" s="15">
        <f t="shared" si="716"/>
        <v>7</v>
      </c>
      <c r="D1864" s="10">
        <f>Daten!D1864</f>
        <v>0</v>
      </c>
      <c r="E1864" s="9">
        <f>Daten!E1864</f>
        <v>2825</v>
      </c>
      <c r="F1864" s="9">
        <f>Daten!F1864</f>
        <v>2648</v>
      </c>
      <c r="G1864" s="27">
        <f t="shared" si="717"/>
        <v>177</v>
      </c>
      <c r="H1864" s="29">
        <f t="shared" si="718"/>
        <v>6.6842900302114802E-2</v>
      </c>
      <c r="I1864" s="21">
        <f t="shared" si="719"/>
        <v>34.157092457463015</v>
      </c>
      <c r="J1864" s="21">
        <f t="shared" si="720"/>
        <v>142.84290754253698</v>
      </c>
      <c r="K1864" s="27">
        <f t="shared" si="721"/>
        <v>-71421.453771268483</v>
      </c>
      <c r="L1864" s="16">
        <f>Daten!G1864</f>
        <v>460</v>
      </c>
      <c r="M1864" s="16">
        <f>Daten!H1864</f>
        <v>1876</v>
      </c>
      <c r="N1864" s="16">
        <f>Daten!I1864</f>
        <v>489</v>
      </c>
      <c r="O1864" s="28">
        <f t="shared" si="722"/>
        <v>0.50586353944562901</v>
      </c>
      <c r="P1864" s="16">
        <f t="shared" si="723"/>
        <v>1037.4500448582025</v>
      </c>
      <c r="Q1864" s="21">
        <f t="shared" si="724"/>
        <v>-88.450044858202546</v>
      </c>
      <c r="R1864" s="27">
        <f t="shared" si="725"/>
        <v>-17690.008971640509</v>
      </c>
      <c r="S1864" s="9">
        <f>Daten!K1864</f>
        <v>4025</v>
      </c>
      <c r="T1864" s="9">
        <f>Daten!L1864</f>
        <v>226762</v>
      </c>
      <c r="U1864" s="9">
        <f>Daten!M1864</f>
        <v>724576</v>
      </c>
      <c r="V1864" s="9">
        <f>Daten!N1864</f>
        <v>500</v>
      </c>
      <c r="W1864" s="9">
        <f>Daten!O1864</f>
        <v>500</v>
      </c>
      <c r="X1864" s="23">
        <f t="shared" si="726"/>
        <v>955363</v>
      </c>
      <c r="Y1864" s="9">
        <f t="shared" si="727"/>
        <v>999249.98252647906</v>
      </c>
      <c r="Z1864" s="21">
        <f t="shared" si="728"/>
        <v>-43886.982526479056</v>
      </c>
      <c r="AA1864" s="27">
        <f t="shared" si="729"/>
        <v>4388.698252647906</v>
      </c>
      <c r="AB1864" s="32">
        <f t="shared" si="730"/>
        <v>-84722.764490261077</v>
      </c>
      <c r="AC1864" s="31">
        <f t="shared" si="731"/>
        <v>0</v>
      </c>
      <c r="AG1864" s="26">
        <f t="shared" si="732"/>
        <v>0</v>
      </c>
      <c r="AH1864" s="26">
        <f t="shared" si="733"/>
        <v>0</v>
      </c>
      <c r="AI1864" s="26">
        <f t="shared" si="734"/>
        <v>0</v>
      </c>
      <c r="AJ1864" s="26">
        <f t="shared" si="735"/>
        <v>1</v>
      </c>
      <c r="AK1864" s="26">
        <f t="shared" si="736"/>
        <v>0</v>
      </c>
      <c r="AL1864" s="26">
        <f t="shared" ca="1" si="737"/>
        <v>0</v>
      </c>
      <c r="AM1864" s="26">
        <f t="shared" ca="1" si="738"/>
        <v>0</v>
      </c>
      <c r="AN1864" s="26">
        <f ca="1">IF(AM1864=0,0,COUNTIF($AM$19:AM1864,C1864*10+1))</f>
        <v>0</v>
      </c>
      <c r="AO1864" s="21">
        <f t="shared" ca="1" si="739"/>
        <v>0</v>
      </c>
      <c r="AP1864" s="33">
        <f t="shared" ca="1" si="740"/>
        <v>0</v>
      </c>
      <c r="AR1864" s="111">
        <v>0</v>
      </c>
      <c r="AS1864" s="26"/>
    </row>
    <row r="1865" spans="1:45" x14ac:dyDescent="0.2">
      <c r="A1865" s="15">
        <f>Daten!A1865</f>
        <v>70519</v>
      </c>
      <c r="B1865" s="8" t="str">
        <f>Daten!B1865</f>
        <v>Niederndorferberg</v>
      </c>
      <c r="C1865" s="15">
        <f t="shared" si="716"/>
        <v>7</v>
      </c>
      <c r="D1865" s="10">
        <f>Daten!D1865</f>
        <v>0</v>
      </c>
      <c r="E1865" s="9">
        <f>Daten!E1865</f>
        <v>729</v>
      </c>
      <c r="F1865" s="9">
        <f>Daten!F1865</f>
        <v>705</v>
      </c>
      <c r="G1865" s="27">
        <f t="shared" si="717"/>
        <v>24</v>
      </c>
      <c r="H1865" s="29">
        <f t="shared" si="718"/>
        <v>3.4042553191489362E-2</v>
      </c>
      <c r="I1865" s="21">
        <f t="shared" si="719"/>
        <v>9.0939388906765206</v>
      </c>
      <c r="J1865" s="21">
        <f t="shared" si="720"/>
        <v>14.906061109323479</v>
      </c>
      <c r="K1865" s="27">
        <f t="shared" si="721"/>
        <v>-7453.0305546617401</v>
      </c>
      <c r="L1865" s="16">
        <f>Daten!G1865</f>
        <v>137</v>
      </c>
      <c r="M1865" s="16">
        <f>Daten!H1865</f>
        <v>490</v>
      </c>
      <c r="N1865" s="16">
        <f>Daten!I1865</f>
        <v>102</v>
      </c>
      <c r="O1865" s="28">
        <f t="shared" si="722"/>
        <v>0.48775510204081635</v>
      </c>
      <c r="P1865" s="16">
        <f t="shared" si="723"/>
        <v>270.97575798535138</v>
      </c>
      <c r="Q1865" s="21">
        <f t="shared" si="724"/>
        <v>-31.975757985351379</v>
      </c>
      <c r="R1865" s="27">
        <f t="shared" si="725"/>
        <v>-6395.1515970702758</v>
      </c>
      <c r="S1865" s="9">
        <f>Daten!K1865</f>
        <v>6759</v>
      </c>
      <c r="T1865" s="9">
        <f>Daten!L1865</f>
        <v>42143</v>
      </c>
      <c r="U1865" s="9">
        <f>Daten!M1865</f>
        <v>26505</v>
      </c>
      <c r="V1865" s="9">
        <f>Daten!N1865</f>
        <v>500</v>
      </c>
      <c r="W1865" s="9">
        <f>Daten!O1865</f>
        <v>500</v>
      </c>
      <c r="X1865" s="23">
        <f t="shared" si="726"/>
        <v>75407</v>
      </c>
      <c r="Y1865" s="9">
        <f t="shared" si="727"/>
        <v>257859.55301302767</v>
      </c>
      <c r="Z1865" s="21">
        <f t="shared" si="728"/>
        <v>-182452.55301302767</v>
      </c>
      <c r="AA1865" s="27">
        <f t="shared" si="729"/>
        <v>18245.255301302768</v>
      </c>
      <c r="AB1865" s="32">
        <f t="shared" si="730"/>
        <v>4397.0731495707514</v>
      </c>
      <c r="AC1865" s="31">
        <f t="shared" si="731"/>
        <v>4397.0731495707514</v>
      </c>
      <c r="AG1865" s="26">
        <f t="shared" si="732"/>
        <v>-7453.0305546617401</v>
      </c>
      <c r="AH1865" s="26">
        <f t="shared" si="733"/>
        <v>18245.255301302768</v>
      </c>
      <c r="AI1865" s="26">
        <f t="shared" si="734"/>
        <v>10792.224746641028</v>
      </c>
      <c r="AJ1865" s="26">
        <f t="shared" si="735"/>
        <v>1</v>
      </c>
      <c r="AK1865" s="26">
        <f t="shared" si="736"/>
        <v>10792.224746641028</v>
      </c>
      <c r="AL1865" s="26">
        <f t="shared" ca="1" si="737"/>
        <v>18872</v>
      </c>
      <c r="AM1865" s="26">
        <f t="shared" ca="1" si="738"/>
        <v>71</v>
      </c>
      <c r="AN1865" s="26">
        <f ca="1">IF(AM1865=0,0,COUNTIF($AM$19:AM1865,C1865*10+1))</f>
        <v>31</v>
      </c>
      <c r="AO1865" s="21">
        <f t="shared" ca="1" si="739"/>
        <v>0</v>
      </c>
      <c r="AP1865" s="33">
        <f t="shared" ca="1" si="740"/>
        <v>18872</v>
      </c>
      <c r="AR1865" s="111">
        <v>8530</v>
      </c>
      <c r="AS1865" s="26"/>
    </row>
    <row r="1866" spans="1:45" x14ac:dyDescent="0.2">
      <c r="A1866" s="15">
        <f>Daten!A1866</f>
        <v>70520</v>
      </c>
      <c r="B1866" s="8" t="str">
        <f>Daten!B1866</f>
        <v>Radfeld</v>
      </c>
      <c r="C1866" s="15">
        <f t="shared" si="716"/>
        <v>7</v>
      </c>
      <c r="D1866" s="10">
        <f>Daten!D1866</f>
        <v>0</v>
      </c>
      <c r="E1866" s="9">
        <f>Daten!E1866</f>
        <v>2555</v>
      </c>
      <c r="F1866" s="9">
        <f>Daten!F1866</f>
        <v>2383</v>
      </c>
      <c r="G1866" s="27">
        <f t="shared" si="717"/>
        <v>172</v>
      </c>
      <c r="H1866" s="29">
        <f t="shared" si="718"/>
        <v>7.2177926982794793E-2</v>
      </c>
      <c r="I1866" s="21">
        <f t="shared" si="719"/>
        <v>30.738803370896665</v>
      </c>
      <c r="J1866" s="21">
        <f t="shared" si="720"/>
        <v>141.26119662910332</v>
      </c>
      <c r="K1866" s="27">
        <f t="shared" si="721"/>
        <v>-70630.598314551666</v>
      </c>
      <c r="L1866" s="16">
        <f>Daten!G1866</f>
        <v>418</v>
      </c>
      <c r="M1866" s="16">
        <f>Daten!H1866</f>
        <v>1778</v>
      </c>
      <c r="N1866" s="16">
        <f>Daten!I1866</f>
        <v>359</v>
      </c>
      <c r="O1866" s="28">
        <f t="shared" si="722"/>
        <v>0.43700787401574803</v>
      </c>
      <c r="P1866" s="16">
        <f t="shared" si="723"/>
        <v>983.25489326113211</v>
      </c>
      <c r="Q1866" s="21">
        <f t="shared" si="724"/>
        <v>-206.25489326113211</v>
      </c>
      <c r="R1866" s="27">
        <f t="shared" si="725"/>
        <v>-41250.978652226418</v>
      </c>
      <c r="S1866" s="9">
        <f>Daten!K1866</f>
        <v>7793</v>
      </c>
      <c r="T1866" s="9">
        <f>Daten!L1866</f>
        <v>200821</v>
      </c>
      <c r="U1866" s="9">
        <f>Daten!M1866</f>
        <v>1432203</v>
      </c>
      <c r="V1866" s="9">
        <f>Daten!N1866</f>
        <v>500</v>
      </c>
      <c r="W1866" s="9">
        <f>Daten!O1866</f>
        <v>500</v>
      </c>
      <c r="X1866" s="23">
        <f t="shared" si="726"/>
        <v>1640817</v>
      </c>
      <c r="Y1866" s="9">
        <f t="shared" si="727"/>
        <v>903746.44437350577</v>
      </c>
      <c r="Z1866" s="21">
        <f t="shared" si="728"/>
        <v>737070.55562649423</v>
      </c>
      <c r="AA1866" s="27">
        <f t="shared" si="729"/>
        <v>-73707.055562649432</v>
      </c>
      <c r="AB1866" s="32">
        <f t="shared" si="730"/>
        <v>-185588.63252942753</v>
      </c>
      <c r="AC1866" s="31">
        <f t="shared" si="731"/>
        <v>0</v>
      </c>
      <c r="AG1866" s="26">
        <f t="shared" si="732"/>
        <v>0</v>
      </c>
      <c r="AH1866" s="26">
        <f t="shared" si="733"/>
        <v>0</v>
      </c>
      <c r="AI1866" s="26">
        <f t="shared" si="734"/>
        <v>0</v>
      </c>
      <c r="AJ1866" s="26">
        <f t="shared" si="735"/>
        <v>1</v>
      </c>
      <c r="AK1866" s="26">
        <f t="shared" si="736"/>
        <v>0</v>
      </c>
      <c r="AL1866" s="26">
        <f t="shared" ca="1" si="737"/>
        <v>0</v>
      </c>
      <c r="AM1866" s="26">
        <f t="shared" ca="1" si="738"/>
        <v>0</v>
      </c>
      <c r="AN1866" s="26">
        <f ca="1">IF(AM1866=0,0,COUNTIF($AM$19:AM1866,C1866*10+1))</f>
        <v>0</v>
      </c>
      <c r="AO1866" s="21">
        <f t="shared" ca="1" si="739"/>
        <v>0</v>
      </c>
      <c r="AP1866" s="33">
        <f t="shared" ca="1" si="740"/>
        <v>0</v>
      </c>
      <c r="AR1866" s="111">
        <v>0</v>
      </c>
      <c r="AS1866" s="26"/>
    </row>
    <row r="1867" spans="1:45" x14ac:dyDescent="0.2">
      <c r="A1867" s="15">
        <f>Daten!A1867</f>
        <v>70521</v>
      </c>
      <c r="B1867" s="8" t="str">
        <f>Daten!B1867</f>
        <v>Rattenberg</v>
      </c>
      <c r="C1867" s="15">
        <f t="shared" si="716"/>
        <v>7</v>
      </c>
      <c r="D1867" s="10">
        <f>Daten!D1867</f>
        <v>0</v>
      </c>
      <c r="E1867" s="9">
        <f>Daten!E1867</f>
        <v>444</v>
      </c>
      <c r="F1867" s="9">
        <f>Daten!F1867</f>
        <v>414</v>
      </c>
      <c r="G1867" s="27">
        <f t="shared" si="717"/>
        <v>30</v>
      </c>
      <c r="H1867" s="29">
        <f t="shared" si="718"/>
        <v>7.2463768115942032E-2</v>
      </c>
      <c r="I1867" s="21">
        <f t="shared" si="719"/>
        <v>5.340270497503659</v>
      </c>
      <c r="J1867" s="21">
        <f t="shared" si="720"/>
        <v>24.65972950249634</v>
      </c>
      <c r="K1867" s="27">
        <f t="shared" si="721"/>
        <v>-12329.864751248169</v>
      </c>
      <c r="L1867" s="16">
        <f>Daten!G1867</f>
        <v>63</v>
      </c>
      <c r="M1867" s="16">
        <f>Daten!H1867</f>
        <v>306</v>
      </c>
      <c r="N1867" s="16">
        <f>Daten!I1867</f>
        <v>75</v>
      </c>
      <c r="O1867" s="28">
        <f t="shared" si="722"/>
        <v>0.45098039215686275</v>
      </c>
      <c r="P1867" s="16">
        <f t="shared" si="723"/>
        <v>169.22159580309699</v>
      </c>
      <c r="Q1867" s="21">
        <f t="shared" si="724"/>
        <v>-31.221595803096989</v>
      </c>
      <c r="R1867" s="27">
        <f t="shared" si="725"/>
        <v>-6244.3191606193977</v>
      </c>
      <c r="S1867" s="9">
        <f>Daten!K1867</f>
        <v>0</v>
      </c>
      <c r="T1867" s="9">
        <f>Daten!L1867</f>
        <v>21870</v>
      </c>
      <c r="U1867" s="9">
        <f>Daten!M1867</f>
        <v>203729</v>
      </c>
      <c r="V1867" s="9">
        <f>Daten!N1867</f>
        <v>500</v>
      </c>
      <c r="W1867" s="9">
        <f>Daten!O1867</f>
        <v>500</v>
      </c>
      <c r="X1867" s="23">
        <f t="shared" si="726"/>
        <v>225599</v>
      </c>
      <c r="Y1867" s="9">
        <f t="shared" si="727"/>
        <v>157050.26274044486</v>
      </c>
      <c r="Z1867" s="21">
        <f t="shared" si="728"/>
        <v>68548.737259555142</v>
      </c>
      <c r="AA1867" s="27">
        <f t="shared" si="729"/>
        <v>-6854.8737259555146</v>
      </c>
      <c r="AB1867" s="32">
        <f t="shared" si="730"/>
        <v>-25429.057637823083</v>
      </c>
      <c r="AC1867" s="31">
        <f t="shared" si="731"/>
        <v>0</v>
      </c>
      <c r="AG1867" s="26">
        <f t="shared" si="732"/>
        <v>0</v>
      </c>
      <c r="AH1867" s="26">
        <f t="shared" si="733"/>
        <v>0</v>
      </c>
      <c r="AI1867" s="26">
        <f t="shared" si="734"/>
        <v>0</v>
      </c>
      <c r="AJ1867" s="26">
        <f t="shared" si="735"/>
        <v>1</v>
      </c>
      <c r="AK1867" s="26">
        <f t="shared" si="736"/>
        <v>0</v>
      </c>
      <c r="AL1867" s="26">
        <f t="shared" ca="1" si="737"/>
        <v>0</v>
      </c>
      <c r="AM1867" s="26">
        <f t="shared" ca="1" si="738"/>
        <v>0</v>
      </c>
      <c r="AN1867" s="26">
        <f ca="1">IF(AM1867=0,0,COUNTIF($AM$19:AM1867,C1867*10+1))</f>
        <v>0</v>
      </c>
      <c r="AO1867" s="21">
        <f t="shared" ca="1" si="739"/>
        <v>0</v>
      </c>
      <c r="AP1867" s="33">
        <f t="shared" ca="1" si="740"/>
        <v>0</v>
      </c>
      <c r="AR1867" s="111">
        <v>0</v>
      </c>
      <c r="AS1867" s="26"/>
    </row>
    <row r="1868" spans="1:45" x14ac:dyDescent="0.2">
      <c r="A1868" s="15">
        <f>Daten!A1868</f>
        <v>70522</v>
      </c>
      <c r="B1868" s="8" t="str">
        <f>Daten!B1868</f>
        <v>Reith im Alpbachtal</v>
      </c>
      <c r="C1868" s="15">
        <f t="shared" si="716"/>
        <v>7</v>
      </c>
      <c r="D1868" s="10">
        <f>Daten!D1868</f>
        <v>0</v>
      </c>
      <c r="E1868" s="9">
        <f>Daten!E1868</f>
        <v>2758</v>
      </c>
      <c r="F1868" s="9">
        <f>Daten!F1868</f>
        <v>2683</v>
      </c>
      <c r="G1868" s="27">
        <f t="shared" si="717"/>
        <v>75</v>
      </c>
      <c r="H1868" s="29">
        <f t="shared" si="718"/>
        <v>2.795378307864331E-2</v>
      </c>
      <c r="I1868" s="21">
        <f t="shared" si="719"/>
        <v>34.608564600971782</v>
      </c>
      <c r="J1868" s="21">
        <f t="shared" si="720"/>
        <v>40.391435399028218</v>
      </c>
      <c r="K1868" s="27">
        <f t="shared" si="721"/>
        <v>-20195.717699514109</v>
      </c>
      <c r="L1868" s="16">
        <f>Daten!G1868</f>
        <v>421</v>
      </c>
      <c r="M1868" s="16">
        <f>Daten!H1868</f>
        <v>1835</v>
      </c>
      <c r="N1868" s="16">
        <f>Daten!I1868</f>
        <v>502</v>
      </c>
      <c r="O1868" s="28">
        <f t="shared" si="722"/>
        <v>0.50299727520435966</v>
      </c>
      <c r="P1868" s="16">
        <f t="shared" si="723"/>
        <v>1014.7765630675914</v>
      </c>
      <c r="Q1868" s="21">
        <f t="shared" si="724"/>
        <v>-91.776563067591383</v>
      </c>
      <c r="R1868" s="27">
        <f t="shared" si="725"/>
        <v>-18355.312613518276</v>
      </c>
      <c r="S1868" s="9">
        <f>Daten!K1868</f>
        <v>11739</v>
      </c>
      <c r="T1868" s="9">
        <f>Daten!L1868</f>
        <v>247634</v>
      </c>
      <c r="U1868" s="9">
        <f>Daten!M1868</f>
        <v>589925</v>
      </c>
      <c r="V1868" s="9">
        <f>Daten!N1868</f>
        <v>500</v>
      </c>
      <c r="W1868" s="9">
        <f>Daten!O1868</f>
        <v>500</v>
      </c>
      <c r="X1868" s="23">
        <f t="shared" si="726"/>
        <v>849298</v>
      </c>
      <c r="Y1868" s="9">
        <f t="shared" si="727"/>
        <v>975550.95639222267</v>
      </c>
      <c r="Z1868" s="21">
        <f t="shared" si="728"/>
        <v>-126252.95639222267</v>
      </c>
      <c r="AA1868" s="27">
        <f t="shared" si="729"/>
        <v>12625.295639222268</v>
      </c>
      <c r="AB1868" s="32">
        <f t="shared" si="730"/>
        <v>-25925.734673810119</v>
      </c>
      <c r="AC1868" s="31">
        <f t="shared" si="731"/>
        <v>0</v>
      </c>
      <c r="AG1868" s="26">
        <f t="shared" si="732"/>
        <v>0</v>
      </c>
      <c r="AH1868" s="26">
        <f t="shared" si="733"/>
        <v>0</v>
      </c>
      <c r="AI1868" s="26">
        <f t="shared" si="734"/>
        <v>0</v>
      </c>
      <c r="AJ1868" s="26">
        <f t="shared" si="735"/>
        <v>1</v>
      </c>
      <c r="AK1868" s="26">
        <f t="shared" si="736"/>
        <v>0</v>
      </c>
      <c r="AL1868" s="26">
        <f t="shared" ca="1" si="737"/>
        <v>0</v>
      </c>
      <c r="AM1868" s="26">
        <f t="shared" ca="1" si="738"/>
        <v>0</v>
      </c>
      <c r="AN1868" s="26">
        <f ca="1">IF(AM1868=0,0,COUNTIF($AM$19:AM1868,C1868*10+1))</f>
        <v>0</v>
      </c>
      <c r="AO1868" s="21">
        <f t="shared" ca="1" si="739"/>
        <v>0</v>
      </c>
      <c r="AP1868" s="33">
        <f t="shared" ca="1" si="740"/>
        <v>0</v>
      </c>
      <c r="AR1868" s="111">
        <v>0</v>
      </c>
      <c r="AS1868" s="26"/>
    </row>
    <row r="1869" spans="1:45" x14ac:dyDescent="0.2">
      <c r="A1869" s="15">
        <f>Daten!A1869</f>
        <v>70523</v>
      </c>
      <c r="B1869" s="8" t="str">
        <f>Daten!B1869</f>
        <v>Rettenschöss</v>
      </c>
      <c r="C1869" s="15">
        <f t="shared" si="716"/>
        <v>7</v>
      </c>
      <c r="D1869" s="10">
        <f>Daten!D1869</f>
        <v>0</v>
      </c>
      <c r="E1869" s="9">
        <f>Daten!E1869</f>
        <v>543</v>
      </c>
      <c r="F1869" s="9">
        <f>Daten!F1869</f>
        <v>486</v>
      </c>
      <c r="G1869" s="27">
        <f t="shared" si="717"/>
        <v>57</v>
      </c>
      <c r="H1869" s="29">
        <f t="shared" si="718"/>
        <v>0.11728395061728394</v>
      </c>
      <c r="I1869" s="21">
        <f t="shared" si="719"/>
        <v>6.2690131927216868</v>
      </c>
      <c r="J1869" s="21">
        <f t="shared" si="720"/>
        <v>50.730986807278313</v>
      </c>
      <c r="K1869" s="27">
        <f t="shared" si="721"/>
        <v>-25365.493403639157</v>
      </c>
      <c r="L1869" s="16">
        <f>Daten!G1869</f>
        <v>106</v>
      </c>
      <c r="M1869" s="16">
        <f>Daten!H1869</f>
        <v>353</v>
      </c>
      <c r="N1869" s="16">
        <f>Daten!I1869</f>
        <v>84</v>
      </c>
      <c r="O1869" s="28">
        <f t="shared" si="722"/>
        <v>0.5382436260623229</v>
      </c>
      <c r="P1869" s="16">
        <f t="shared" si="723"/>
        <v>195.21314809965111</v>
      </c>
      <c r="Q1869" s="21">
        <f t="shared" si="724"/>
        <v>-5.2131480996511073</v>
      </c>
      <c r="R1869" s="27">
        <f t="shared" si="725"/>
        <v>-1042.6296199302215</v>
      </c>
      <c r="S1869" s="9">
        <f>Daten!K1869</f>
        <v>5312</v>
      </c>
      <c r="T1869" s="9">
        <f>Daten!L1869</f>
        <v>28782</v>
      </c>
      <c r="U1869" s="9">
        <f>Daten!M1869</f>
        <v>20356</v>
      </c>
      <c r="V1869" s="9">
        <f>Daten!N1869</f>
        <v>500</v>
      </c>
      <c r="W1869" s="9">
        <f>Daten!O1869</f>
        <v>500</v>
      </c>
      <c r="X1869" s="23">
        <f t="shared" si="726"/>
        <v>54450</v>
      </c>
      <c r="Y1869" s="9">
        <f t="shared" si="727"/>
        <v>192068.22672986836</v>
      </c>
      <c r="Z1869" s="21">
        <f t="shared" si="728"/>
        <v>-137618.22672986836</v>
      </c>
      <c r="AA1869" s="27">
        <f t="shared" si="729"/>
        <v>13761.822672986837</v>
      </c>
      <c r="AB1869" s="32">
        <f t="shared" si="730"/>
        <v>-12646.300350582544</v>
      </c>
      <c r="AC1869" s="31">
        <f t="shared" si="731"/>
        <v>0</v>
      </c>
      <c r="AG1869" s="26">
        <f t="shared" si="732"/>
        <v>0</v>
      </c>
      <c r="AH1869" s="26">
        <f t="shared" si="733"/>
        <v>0</v>
      </c>
      <c r="AI1869" s="26">
        <f t="shared" si="734"/>
        <v>0</v>
      </c>
      <c r="AJ1869" s="26">
        <f t="shared" si="735"/>
        <v>1</v>
      </c>
      <c r="AK1869" s="26">
        <f t="shared" si="736"/>
        <v>0</v>
      </c>
      <c r="AL1869" s="26">
        <f t="shared" ca="1" si="737"/>
        <v>0</v>
      </c>
      <c r="AM1869" s="26">
        <f t="shared" ca="1" si="738"/>
        <v>0</v>
      </c>
      <c r="AN1869" s="26">
        <f ca="1">IF(AM1869=0,0,COUNTIF($AM$19:AM1869,C1869*10+1))</f>
        <v>0</v>
      </c>
      <c r="AO1869" s="21">
        <f t="shared" ca="1" si="739"/>
        <v>0</v>
      </c>
      <c r="AP1869" s="33">
        <f t="shared" ca="1" si="740"/>
        <v>0</v>
      </c>
      <c r="AR1869" s="111">
        <v>0</v>
      </c>
      <c r="AS1869" s="26"/>
    </row>
    <row r="1870" spans="1:45" x14ac:dyDescent="0.2">
      <c r="A1870" s="15">
        <f>Daten!A1870</f>
        <v>70524</v>
      </c>
      <c r="B1870" s="8" t="str">
        <f>Daten!B1870</f>
        <v>Scheffau am Wilden Kaiser</v>
      </c>
      <c r="C1870" s="15">
        <f t="shared" si="716"/>
        <v>7</v>
      </c>
      <c r="D1870" s="10">
        <f>Daten!D1870</f>
        <v>0</v>
      </c>
      <c r="E1870" s="9">
        <f>Daten!E1870</f>
        <v>1472</v>
      </c>
      <c r="F1870" s="9">
        <f>Daten!F1870</f>
        <v>1369</v>
      </c>
      <c r="G1870" s="27">
        <f t="shared" si="717"/>
        <v>103</v>
      </c>
      <c r="H1870" s="29">
        <f t="shared" si="718"/>
        <v>7.5237399561723886E-2</v>
      </c>
      <c r="I1870" s="21">
        <f t="shared" si="719"/>
        <v>17.659010413242775</v>
      </c>
      <c r="J1870" s="21">
        <f t="shared" si="720"/>
        <v>85.340989586757217</v>
      </c>
      <c r="K1870" s="27">
        <f t="shared" si="721"/>
        <v>-42670.49479337861</v>
      </c>
      <c r="L1870" s="16">
        <f>Daten!G1870</f>
        <v>192</v>
      </c>
      <c r="M1870" s="16">
        <f>Daten!H1870</f>
        <v>977</v>
      </c>
      <c r="N1870" s="16">
        <f>Daten!I1870</f>
        <v>303</v>
      </c>
      <c r="O1870" s="28">
        <f t="shared" si="722"/>
        <v>0.50665301944728758</v>
      </c>
      <c r="P1870" s="16">
        <f t="shared" si="723"/>
        <v>540.29248071773122</v>
      </c>
      <c r="Q1870" s="21">
        <f t="shared" si="724"/>
        <v>-45.292480717731223</v>
      </c>
      <c r="R1870" s="27">
        <f t="shared" si="725"/>
        <v>-9058.4961435462446</v>
      </c>
      <c r="S1870" s="9">
        <f>Daten!K1870</f>
        <v>5719</v>
      </c>
      <c r="T1870" s="9">
        <f>Daten!L1870</f>
        <v>179619</v>
      </c>
      <c r="U1870" s="9">
        <f>Daten!M1870</f>
        <v>322924</v>
      </c>
      <c r="V1870" s="9">
        <f>Daten!N1870</f>
        <v>500</v>
      </c>
      <c r="W1870" s="9">
        <f>Daten!O1870</f>
        <v>500</v>
      </c>
      <c r="X1870" s="23">
        <f t="shared" si="726"/>
        <v>508262</v>
      </c>
      <c r="Y1870" s="9">
        <f t="shared" si="727"/>
        <v>520671.14133769105</v>
      </c>
      <c r="Z1870" s="21">
        <f t="shared" si="728"/>
        <v>-12409.14133769105</v>
      </c>
      <c r="AA1870" s="27">
        <f t="shared" si="729"/>
        <v>1240.9141337691051</v>
      </c>
      <c r="AB1870" s="32">
        <f t="shared" si="730"/>
        <v>-50488.076803155753</v>
      </c>
      <c r="AC1870" s="31">
        <f t="shared" si="731"/>
        <v>0</v>
      </c>
      <c r="AG1870" s="26">
        <f t="shared" si="732"/>
        <v>0</v>
      </c>
      <c r="AH1870" s="26">
        <f t="shared" si="733"/>
        <v>0</v>
      </c>
      <c r="AI1870" s="26">
        <f t="shared" si="734"/>
        <v>0</v>
      </c>
      <c r="AJ1870" s="26">
        <f t="shared" si="735"/>
        <v>1</v>
      </c>
      <c r="AK1870" s="26">
        <f t="shared" si="736"/>
        <v>0</v>
      </c>
      <c r="AL1870" s="26">
        <f t="shared" ca="1" si="737"/>
        <v>0</v>
      </c>
      <c r="AM1870" s="26">
        <f t="shared" ca="1" si="738"/>
        <v>0</v>
      </c>
      <c r="AN1870" s="26">
        <f ca="1">IF(AM1870=0,0,COUNTIF($AM$19:AM1870,C1870*10+1))</f>
        <v>0</v>
      </c>
      <c r="AO1870" s="21">
        <f t="shared" ca="1" si="739"/>
        <v>0</v>
      </c>
      <c r="AP1870" s="33">
        <f t="shared" ca="1" si="740"/>
        <v>0</v>
      </c>
      <c r="AR1870" s="111">
        <v>0</v>
      </c>
      <c r="AS1870" s="26"/>
    </row>
    <row r="1871" spans="1:45" x14ac:dyDescent="0.2">
      <c r="A1871" s="15">
        <f>Daten!A1871</f>
        <v>70525</v>
      </c>
      <c r="B1871" s="8" t="str">
        <f>Daten!B1871</f>
        <v>Schwoich</v>
      </c>
      <c r="C1871" s="15">
        <f t="shared" si="716"/>
        <v>7</v>
      </c>
      <c r="D1871" s="10">
        <f>Daten!D1871</f>
        <v>0</v>
      </c>
      <c r="E1871" s="9">
        <f>Daten!E1871</f>
        <v>2560</v>
      </c>
      <c r="F1871" s="9">
        <f>Daten!F1871</f>
        <v>2410</v>
      </c>
      <c r="G1871" s="27">
        <f t="shared" si="717"/>
        <v>150</v>
      </c>
      <c r="H1871" s="29">
        <f t="shared" si="718"/>
        <v>6.2240663900414939E-2</v>
      </c>
      <c r="I1871" s="21">
        <f t="shared" si="719"/>
        <v>31.087081881603424</v>
      </c>
      <c r="J1871" s="21">
        <f t="shared" si="720"/>
        <v>118.91291811839658</v>
      </c>
      <c r="K1871" s="27">
        <f t="shared" si="721"/>
        <v>-59456.459059198285</v>
      </c>
      <c r="L1871" s="16">
        <f>Daten!G1871</f>
        <v>426</v>
      </c>
      <c r="M1871" s="16">
        <f>Daten!H1871</f>
        <v>1698</v>
      </c>
      <c r="N1871" s="16">
        <f>Daten!I1871</f>
        <v>436</v>
      </c>
      <c r="O1871" s="28">
        <f t="shared" si="722"/>
        <v>0.50765606595995294</v>
      </c>
      <c r="P1871" s="16">
        <f t="shared" si="723"/>
        <v>939.01395318189111</v>
      </c>
      <c r="Q1871" s="21">
        <f t="shared" si="724"/>
        <v>-77.013953181891111</v>
      </c>
      <c r="R1871" s="27">
        <f t="shared" si="725"/>
        <v>-15402.790636378222</v>
      </c>
      <c r="S1871" s="9">
        <f>Daten!K1871</f>
        <v>8923</v>
      </c>
      <c r="T1871" s="9">
        <f>Daten!L1871</f>
        <v>180740</v>
      </c>
      <c r="U1871" s="9">
        <f>Daten!M1871</f>
        <v>845528</v>
      </c>
      <c r="V1871" s="9">
        <f>Daten!N1871</f>
        <v>500</v>
      </c>
      <c r="W1871" s="9">
        <f>Daten!O1871</f>
        <v>500</v>
      </c>
      <c r="X1871" s="23">
        <f t="shared" si="726"/>
        <v>1035191</v>
      </c>
      <c r="Y1871" s="9">
        <f t="shared" si="727"/>
        <v>905515.02841337572</v>
      </c>
      <c r="Z1871" s="21">
        <f t="shared" si="728"/>
        <v>129675.97158662428</v>
      </c>
      <c r="AA1871" s="27">
        <f t="shared" si="729"/>
        <v>-12967.597158662429</v>
      </c>
      <c r="AB1871" s="32">
        <f t="shared" si="730"/>
        <v>-87826.846854238946</v>
      </c>
      <c r="AC1871" s="31">
        <f t="shared" si="731"/>
        <v>0</v>
      </c>
      <c r="AG1871" s="26">
        <f t="shared" si="732"/>
        <v>0</v>
      </c>
      <c r="AH1871" s="26">
        <f t="shared" si="733"/>
        <v>0</v>
      </c>
      <c r="AI1871" s="26">
        <f t="shared" si="734"/>
        <v>0</v>
      </c>
      <c r="AJ1871" s="26">
        <f t="shared" si="735"/>
        <v>1</v>
      </c>
      <c r="AK1871" s="26">
        <f t="shared" si="736"/>
        <v>0</v>
      </c>
      <c r="AL1871" s="26">
        <f t="shared" ca="1" si="737"/>
        <v>0</v>
      </c>
      <c r="AM1871" s="26">
        <f t="shared" ca="1" si="738"/>
        <v>0</v>
      </c>
      <c r="AN1871" s="26">
        <f ca="1">IF(AM1871=0,0,COUNTIF($AM$19:AM1871,C1871*10+1))</f>
        <v>0</v>
      </c>
      <c r="AO1871" s="21">
        <f t="shared" ca="1" si="739"/>
        <v>0</v>
      </c>
      <c r="AP1871" s="33">
        <f t="shared" ca="1" si="740"/>
        <v>0</v>
      </c>
      <c r="AR1871" s="111">
        <v>0</v>
      </c>
      <c r="AS1871" s="26"/>
    </row>
    <row r="1872" spans="1:45" x14ac:dyDescent="0.2">
      <c r="A1872" s="15">
        <f>Daten!A1872</f>
        <v>70526</v>
      </c>
      <c r="B1872" s="8" t="str">
        <f>Daten!B1872</f>
        <v>Söll</v>
      </c>
      <c r="C1872" s="15">
        <f t="shared" si="716"/>
        <v>7</v>
      </c>
      <c r="D1872" s="10">
        <f>Daten!D1872</f>
        <v>0</v>
      </c>
      <c r="E1872" s="9">
        <f>Daten!E1872</f>
        <v>3658</v>
      </c>
      <c r="F1872" s="9">
        <f>Daten!F1872</f>
        <v>3578</v>
      </c>
      <c r="G1872" s="27">
        <f t="shared" si="717"/>
        <v>80</v>
      </c>
      <c r="H1872" s="29">
        <f t="shared" si="718"/>
        <v>2.2358859698155393E-2</v>
      </c>
      <c r="I1872" s="21">
        <f t="shared" si="719"/>
        <v>46.153352270695869</v>
      </c>
      <c r="J1872" s="21">
        <f t="shared" si="720"/>
        <v>33.846647729304131</v>
      </c>
      <c r="K1872" s="27">
        <f t="shared" si="721"/>
        <v>-16923.323864652066</v>
      </c>
      <c r="L1872" s="16">
        <f>Daten!G1872</f>
        <v>594</v>
      </c>
      <c r="M1872" s="16">
        <f>Daten!H1872</f>
        <v>2432</v>
      </c>
      <c r="N1872" s="16">
        <f>Daten!I1872</f>
        <v>632</v>
      </c>
      <c r="O1872" s="28">
        <f t="shared" si="722"/>
        <v>0.50411184210526316</v>
      </c>
      <c r="P1872" s="16">
        <f t="shared" si="723"/>
        <v>1344.9245784089276</v>
      </c>
      <c r="Q1872" s="21">
        <f t="shared" si="724"/>
        <v>-118.92457840892757</v>
      </c>
      <c r="R1872" s="27">
        <f t="shared" si="725"/>
        <v>-23784.915681785515</v>
      </c>
      <c r="S1872" s="9">
        <f>Daten!K1872</f>
        <v>7314</v>
      </c>
      <c r="T1872" s="9">
        <f>Daten!L1872</f>
        <v>367407</v>
      </c>
      <c r="U1872" s="9">
        <f>Daten!M1872</f>
        <v>1114210</v>
      </c>
      <c r="V1872" s="9">
        <f>Daten!N1872</f>
        <v>500</v>
      </c>
      <c r="W1872" s="9">
        <f>Daten!O1872</f>
        <v>500</v>
      </c>
      <c r="X1872" s="23">
        <f t="shared" si="726"/>
        <v>1488931</v>
      </c>
      <c r="Y1872" s="9">
        <f t="shared" si="727"/>
        <v>1293896.0835688</v>
      </c>
      <c r="Z1872" s="21">
        <f t="shared" si="728"/>
        <v>195034.91643119999</v>
      </c>
      <c r="AA1872" s="27">
        <f t="shared" si="729"/>
        <v>-19503.49164312</v>
      </c>
      <c r="AB1872" s="32">
        <f t="shared" si="730"/>
        <v>-60211.731189557584</v>
      </c>
      <c r="AC1872" s="31">
        <f t="shared" si="731"/>
        <v>0</v>
      </c>
      <c r="AG1872" s="26">
        <f t="shared" si="732"/>
        <v>0</v>
      </c>
      <c r="AH1872" s="26">
        <f t="shared" si="733"/>
        <v>0</v>
      </c>
      <c r="AI1872" s="26">
        <f t="shared" si="734"/>
        <v>0</v>
      </c>
      <c r="AJ1872" s="26">
        <f t="shared" si="735"/>
        <v>1</v>
      </c>
      <c r="AK1872" s="26">
        <f t="shared" si="736"/>
        <v>0</v>
      </c>
      <c r="AL1872" s="26">
        <f t="shared" ca="1" si="737"/>
        <v>0</v>
      </c>
      <c r="AM1872" s="26">
        <f t="shared" ca="1" si="738"/>
        <v>0</v>
      </c>
      <c r="AN1872" s="26">
        <f ca="1">IF(AM1872=0,0,COUNTIF($AM$19:AM1872,C1872*10+1))</f>
        <v>0</v>
      </c>
      <c r="AO1872" s="21">
        <f t="shared" ca="1" si="739"/>
        <v>0</v>
      </c>
      <c r="AP1872" s="33">
        <f t="shared" ca="1" si="740"/>
        <v>0</v>
      </c>
      <c r="AR1872" s="111">
        <v>0</v>
      </c>
      <c r="AS1872" s="26"/>
    </row>
    <row r="1873" spans="1:45" x14ac:dyDescent="0.2">
      <c r="A1873" s="15">
        <f>Daten!A1873</f>
        <v>70527</v>
      </c>
      <c r="B1873" s="8" t="str">
        <f>Daten!B1873</f>
        <v>Thiersee</v>
      </c>
      <c r="C1873" s="15">
        <f t="shared" si="716"/>
        <v>7</v>
      </c>
      <c r="D1873" s="10">
        <f>Daten!D1873</f>
        <v>0</v>
      </c>
      <c r="E1873" s="9">
        <f>Daten!E1873</f>
        <v>3017</v>
      </c>
      <c r="F1873" s="9">
        <f>Daten!F1873</f>
        <v>2892</v>
      </c>
      <c r="G1873" s="27">
        <f t="shared" si="717"/>
        <v>125</v>
      </c>
      <c r="H1873" s="29">
        <f t="shared" si="718"/>
        <v>4.3222683264177039E-2</v>
      </c>
      <c r="I1873" s="21">
        <f t="shared" si="719"/>
        <v>37.304498257924109</v>
      </c>
      <c r="J1873" s="21">
        <f t="shared" si="720"/>
        <v>87.695501742075891</v>
      </c>
      <c r="K1873" s="27">
        <f t="shared" si="721"/>
        <v>-43847.750871037948</v>
      </c>
      <c r="L1873" s="16">
        <f>Daten!G1873</f>
        <v>486</v>
      </c>
      <c r="M1873" s="16">
        <f>Daten!H1873</f>
        <v>1953</v>
      </c>
      <c r="N1873" s="16">
        <f>Daten!I1873</f>
        <v>578</v>
      </c>
      <c r="O1873" s="28">
        <f t="shared" si="722"/>
        <v>0.54480286738351258</v>
      </c>
      <c r="P1873" s="16">
        <f t="shared" si="723"/>
        <v>1080.031949684472</v>
      </c>
      <c r="Q1873" s="21">
        <f t="shared" si="724"/>
        <v>-16.031949684472011</v>
      </c>
      <c r="R1873" s="27">
        <f t="shared" si="725"/>
        <v>-3206.3899368944021</v>
      </c>
      <c r="S1873" s="9">
        <f>Daten!K1873</f>
        <v>17682</v>
      </c>
      <c r="T1873" s="9">
        <f>Daten!L1873</f>
        <v>300880</v>
      </c>
      <c r="U1873" s="9">
        <f>Daten!M1873</f>
        <v>465055</v>
      </c>
      <c r="V1873" s="9">
        <f>Daten!N1873</f>
        <v>500</v>
      </c>
      <c r="W1873" s="9">
        <f>Daten!O1873</f>
        <v>500</v>
      </c>
      <c r="X1873" s="23">
        <f t="shared" si="726"/>
        <v>783617</v>
      </c>
      <c r="Y1873" s="9">
        <f t="shared" si="727"/>
        <v>1067163.6096574822</v>
      </c>
      <c r="Z1873" s="21">
        <f t="shared" si="728"/>
        <v>-283546.60965748224</v>
      </c>
      <c r="AA1873" s="27">
        <f t="shared" si="729"/>
        <v>28354.660965748226</v>
      </c>
      <c r="AB1873" s="32">
        <f t="shared" si="730"/>
        <v>-18699.479842184126</v>
      </c>
      <c r="AC1873" s="31">
        <f t="shared" si="731"/>
        <v>0</v>
      </c>
      <c r="AG1873" s="26">
        <f t="shared" si="732"/>
        <v>0</v>
      </c>
      <c r="AH1873" s="26">
        <f t="shared" si="733"/>
        <v>0</v>
      </c>
      <c r="AI1873" s="26">
        <f t="shared" si="734"/>
        <v>0</v>
      </c>
      <c r="AJ1873" s="26">
        <f t="shared" si="735"/>
        <v>1</v>
      </c>
      <c r="AK1873" s="26">
        <f t="shared" si="736"/>
        <v>0</v>
      </c>
      <c r="AL1873" s="26">
        <f t="shared" ca="1" si="737"/>
        <v>0</v>
      </c>
      <c r="AM1873" s="26">
        <f t="shared" ca="1" si="738"/>
        <v>0</v>
      </c>
      <c r="AN1873" s="26">
        <f ca="1">IF(AM1873=0,0,COUNTIF($AM$19:AM1873,C1873*10+1))</f>
        <v>0</v>
      </c>
      <c r="AO1873" s="21">
        <f t="shared" ca="1" si="739"/>
        <v>0</v>
      </c>
      <c r="AP1873" s="33">
        <f t="shared" ca="1" si="740"/>
        <v>0</v>
      </c>
      <c r="AR1873" s="111">
        <v>0</v>
      </c>
      <c r="AS1873" s="26"/>
    </row>
    <row r="1874" spans="1:45" x14ac:dyDescent="0.2">
      <c r="A1874" s="15">
        <f>Daten!A1874</f>
        <v>70528</v>
      </c>
      <c r="B1874" s="8" t="str">
        <f>Daten!B1874</f>
        <v>Angerberg</v>
      </c>
      <c r="C1874" s="15">
        <f t="shared" si="716"/>
        <v>7</v>
      </c>
      <c r="D1874" s="10">
        <f>Daten!D1874</f>
        <v>0</v>
      </c>
      <c r="E1874" s="9">
        <f>Daten!E1874</f>
        <v>1901</v>
      </c>
      <c r="F1874" s="9">
        <f>Daten!F1874</f>
        <v>1875</v>
      </c>
      <c r="G1874" s="27">
        <f t="shared" si="717"/>
        <v>26</v>
      </c>
      <c r="H1874" s="29">
        <f t="shared" si="718"/>
        <v>1.3866666666666666E-2</v>
      </c>
      <c r="I1874" s="21">
        <f t="shared" si="719"/>
        <v>24.186007687969468</v>
      </c>
      <c r="J1874" s="21">
        <f t="shared" si="720"/>
        <v>1.8139923120305319</v>
      </c>
      <c r="K1874" s="27">
        <f t="shared" si="721"/>
        <v>-906.99615601526591</v>
      </c>
      <c r="L1874" s="16">
        <f>Daten!G1874</f>
        <v>304</v>
      </c>
      <c r="M1874" s="16">
        <f>Daten!H1874</f>
        <v>1260</v>
      </c>
      <c r="N1874" s="16">
        <f>Daten!I1874</f>
        <v>337</v>
      </c>
      <c r="O1874" s="28">
        <f t="shared" si="722"/>
        <v>0.5087301587301587</v>
      </c>
      <c r="P1874" s="16">
        <f t="shared" si="723"/>
        <v>696.79480624804637</v>
      </c>
      <c r="Q1874" s="21">
        <f t="shared" si="724"/>
        <v>-55.79480624804637</v>
      </c>
      <c r="R1874" s="27">
        <f t="shared" si="725"/>
        <v>-11158.961249609274</v>
      </c>
      <c r="S1874" s="9">
        <f>Daten!K1874</f>
        <v>8989</v>
      </c>
      <c r="T1874" s="9">
        <f>Daten!L1874</f>
        <v>148387</v>
      </c>
      <c r="U1874" s="9">
        <f>Daten!M1874</f>
        <v>99420</v>
      </c>
      <c r="V1874" s="9">
        <f>Daten!N1874</f>
        <v>500</v>
      </c>
      <c r="W1874" s="9">
        <f>Daten!O1874</f>
        <v>500</v>
      </c>
      <c r="X1874" s="23">
        <f t="shared" si="726"/>
        <v>256796</v>
      </c>
      <c r="Y1874" s="9">
        <f t="shared" si="727"/>
        <v>672415.65195852623</v>
      </c>
      <c r="Z1874" s="21">
        <f t="shared" si="728"/>
        <v>-415619.65195852623</v>
      </c>
      <c r="AA1874" s="27">
        <f t="shared" si="729"/>
        <v>41561.965195852623</v>
      </c>
      <c r="AB1874" s="32">
        <f t="shared" si="730"/>
        <v>29496.007790228083</v>
      </c>
      <c r="AC1874" s="31">
        <f t="shared" si="731"/>
        <v>29496.007790228083</v>
      </c>
      <c r="AG1874" s="26">
        <f t="shared" si="732"/>
        <v>-906.99615601526591</v>
      </c>
      <c r="AH1874" s="26">
        <f t="shared" si="733"/>
        <v>41561.965195852623</v>
      </c>
      <c r="AI1874" s="26">
        <f t="shared" si="734"/>
        <v>40654.969039837357</v>
      </c>
      <c r="AJ1874" s="26">
        <f t="shared" si="735"/>
        <v>1</v>
      </c>
      <c r="AK1874" s="26">
        <f t="shared" si="736"/>
        <v>40654.969039837357</v>
      </c>
      <c r="AL1874" s="26">
        <f t="shared" ca="1" si="737"/>
        <v>71090</v>
      </c>
      <c r="AM1874" s="26">
        <f t="shared" ca="1" si="738"/>
        <v>71</v>
      </c>
      <c r="AN1874" s="26">
        <f ca="1">IF(AM1874=0,0,COUNTIF($AM$19:AM1874,C1874*10+1))</f>
        <v>32</v>
      </c>
      <c r="AO1874" s="21">
        <f t="shared" ca="1" si="739"/>
        <v>0</v>
      </c>
      <c r="AP1874" s="33">
        <f t="shared" ca="1" si="740"/>
        <v>71090</v>
      </c>
      <c r="AR1874" s="111">
        <v>32132</v>
      </c>
      <c r="AS1874" s="26"/>
    </row>
    <row r="1875" spans="1:45" x14ac:dyDescent="0.2">
      <c r="A1875" s="15">
        <f>Daten!A1875</f>
        <v>70529</v>
      </c>
      <c r="B1875" s="8" t="str">
        <f>Daten!B1875</f>
        <v>Walchsee</v>
      </c>
      <c r="C1875" s="15">
        <f t="shared" ref="C1875:C1938" si="741">INT(A1875/10000)</f>
        <v>7</v>
      </c>
      <c r="D1875" s="10">
        <f>Daten!D1875</f>
        <v>0</v>
      </c>
      <c r="E1875" s="9">
        <f>Daten!E1875</f>
        <v>1935</v>
      </c>
      <c r="F1875" s="9">
        <f>Daten!F1875</f>
        <v>1850</v>
      </c>
      <c r="G1875" s="27">
        <f t="shared" ref="G1875:G1938" si="742">E1875-F1875</f>
        <v>85</v>
      </c>
      <c r="H1875" s="29">
        <f t="shared" ref="H1875:H1938" si="743">G1875/F1875</f>
        <v>4.5945945945945948E-2</v>
      </c>
      <c r="I1875" s="21">
        <f t="shared" ref="I1875:I1938" si="744">F1875*$I$6</f>
        <v>23.86352758546321</v>
      </c>
      <c r="J1875" s="21">
        <f t="shared" ref="J1875:J1938" si="745">G1875-I1875</f>
        <v>61.13647241453679</v>
      </c>
      <c r="K1875" s="27">
        <f t="shared" ref="K1875:K1938" si="746">-J1875*$K$5</f>
        <v>-30568.236207268394</v>
      </c>
      <c r="L1875" s="16">
        <f>Daten!G1875</f>
        <v>292</v>
      </c>
      <c r="M1875" s="16">
        <f>Daten!H1875</f>
        <v>1298</v>
      </c>
      <c r="N1875" s="16">
        <f>Daten!I1875</f>
        <v>345</v>
      </c>
      <c r="O1875" s="28">
        <f t="shared" ref="O1875:O1938" si="747">(L1875+N1875)/M1875</f>
        <v>0.49075500770416025</v>
      </c>
      <c r="P1875" s="16">
        <f t="shared" ref="P1875:P1938" si="748">M1875*$P$6</f>
        <v>717.80925278568589</v>
      </c>
      <c r="Q1875" s="21">
        <f t="shared" ref="Q1875:Q1938" si="749">L1875+N1875-P1875</f>
        <v>-80.809252785685885</v>
      </c>
      <c r="R1875" s="27">
        <f t="shared" ref="R1875:R1938" si="750">Q1875*$R$5</f>
        <v>-16161.850557137177</v>
      </c>
      <c r="S1875" s="9">
        <f>Daten!K1875</f>
        <v>8038</v>
      </c>
      <c r="T1875" s="9">
        <f>Daten!L1875</f>
        <v>263446</v>
      </c>
      <c r="U1875" s="9">
        <f>Daten!M1875</f>
        <v>489231</v>
      </c>
      <c r="V1875" s="9">
        <f>Daten!N1875</f>
        <v>500</v>
      </c>
      <c r="W1875" s="9">
        <f>Daten!O1875</f>
        <v>500</v>
      </c>
      <c r="X1875" s="23">
        <f t="shared" ref="X1875:X1938" si="751">S1875/V1875*500+T1875/W1875*500+U1875</f>
        <v>760715</v>
      </c>
      <c r="Y1875" s="9">
        <f t="shared" ref="Y1875:Y1938" si="752">E1875*$Y$6</f>
        <v>684442.02342964138</v>
      </c>
      <c r="Z1875" s="21">
        <f t="shared" ref="Z1875:Z1938" si="753">X1875-Y1875</f>
        <v>76272.976570358616</v>
      </c>
      <c r="AA1875" s="27">
        <f t="shared" ref="AA1875:AA1938" si="754">-Z1875*$AA$5</f>
        <v>-7627.2976570358624</v>
      </c>
      <c r="AB1875" s="32">
        <f t="shared" ref="AB1875:AB1938" si="755">K1875+R1875+AA1875</f>
        <v>-54357.384421441428</v>
      </c>
      <c r="AC1875" s="31">
        <f t="shared" ref="AC1875:AC1938" si="756">MAX(0,AB1875)</f>
        <v>0</v>
      </c>
      <c r="AG1875" s="26">
        <f t="shared" ref="AG1875:AG1938" si="757">IF(AB1875&gt;0,K1875,0)</f>
        <v>0</v>
      </c>
      <c r="AH1875" s="26">
        <f t="shared" ref="AH1875:AH1938" si="758">IF(AB1875&gt;0,AA1875,0)</f>
        <v>0</v>
      </c>
      <c r="AI1875" s="26">
        <f t="shared" ref="AI1875:AI1938" si="759">AG1875+AH1875</f>
        <v>0</v>
      </c>
      <c r="AJ1875" s="26">
        <f t="shared" ref="AJ1875:AJ1938" si="760">IF(AND(V1875=500,W1875=500),1,0)</f>
        <v>1</v>
      </c>
      <c r="AK1875" s="26">
        <f t="shared" ref="AK1875:AK1938" si="761">IF(AND(AJ1875=1,AI1875&gt;=E1875*$AK$5),AI1875,0)</f>
        <v>0</v>
      </c>
      <c r="AL1875" s="26">
        <f t="shared" ref="AL1875:AL1938" ca="1" si="762">IF(OFFSET($AK$6,C1875,0)=0,0,ROUND(AK1875*OFFSET($AF$6,C1875,0)/OFFSET($AK$6,C1875,0),0))</f>
        <v>0</v>
      </c>
      <c r="AM1875" s="26">
        <f t="shared" ref="AM1875:AM1938" ca="1" si="763">IF(AL1875&gt;0,C1875*10+1,0)</f>
        <v>0</v>
      </c>
      <c r="AN1875" s="26">
        <f ca="1">IF(AM1875=0,0,COUNTIF($AM$19:AM1875,C1875*10+1))</f>
        <v>0</v>
      </c>
      <c r="AO1875" s="21">
        <f t="shared" ref="AO1875:AO1938" ca="1" si="764">IF(AN1875=1,OFFSET($AF$6,C1875,0)-OFFSET($AL$6,C1875,0),0)</f>
        <v>0</v>
      </c>
      <c r="AP1875" s="33">
        <f t="shared" ref="AP1875:AP1938" ca="1" si="765">AL1875+AO1875</f>
        <v>0</v>
      </c>
      <c r="AR1875" s="111">
        <v>0</v>
      </c>
      <c r="AS1875" s="26"/>
    </row>
    <row r="1876" spans="1:45" x14ac:dyDescent="0.2">
      <c r="A1876" s="15">
        <f>Daten!A1876</f>
        <v>70530</v>
      </c>
      <c r="B1876" s="8" t="str">
        <f>Daten!B1876</f>
        <v>Wildschönau</v>
      </c>
      <c r="C1876" s="15">
        <f t="shared" si="741"/>
        <v>7</v>
      </c>
      <c r="D1876" s="10">
        <f>Daten!D1876</f>
        <v>0</v>
      </c>
      <c r="E1876" s="9">
        <f>Daten!E1876</f>
        <v>4272</v>
      </c>
      <c r="F1876" s="9">
        <f>Daten!F1876</f>
        <v>4190</v>
      </c>
      <c r="G1876" s="27">
        <f t="shared" si="742"/>
        <v>82</v>
      </c>
      <c r="H1876" s="29">
        <f t="shared" si="743"/>
        <v>1.9570405727923627E-2</v>
      </c>
      <c r="I1876" s="21">
        <f t="shared" si="744"/>
        <v>54.047665180049108</v>
      </c>
      <c r="J1876" s="21">
        <f t="shared" si="745"/>
        <v>27.952334819950892</v>
      </c>
      <c r="K1876" s="27">
        <f t="shared" si="746"/>
        <v>-13976.167409975445</v>
      </c>
      <c r="L1876" s="16">
        <f>Daten!G1876</f>
        <v>657</v>
      </c>
      <c r="M1876" s="16">
        <f>Daten!H1876</f>
        <v>2857</v>
      </c>
      <c r="N1876" s="16">
        <f>Daten!I1876</f>
        <v>758</v>
      </c>
      <c r="O1876" s="28">
        <f t="shared" si="747"/>
        <v>0.49527476373818691</v>
      </c>
      <c r="P1876" s="16">
        <f t="shared" si="748"/>
        <v>1579.9545725798957</v>
      </c>
      <c r="Q1876" s="21">
        <f t="shared" si="749"/>
        <v>-164.95457257989574</v>
      </c>
      <c r="R1876" s="27">
        <f t="shared" si="750"/>
        <v>-32990.914515979151</v>
      </c>
      <c r="S1876" s="9">
        <f>Daten!K1876</f>
        <v>15557</v>
      </c>
      <c r="T1876" s="9">
        <f>Daten!L1876</f>
        <v>497867</v>
      </c>
      <c r="U1876" s="9">
        <f>Daten!M1876</f>
        <v>723470</v>
      </c>
      <c r="V1876" s="9">
        <f>Daten!N1876</f>
        <v>500</v>
      </c>
      <c r="W1876" s="9">
        <f>Daten!O1876</f>
        <v>500</v>
      </c>
      <c r="X1876" s="23">
        <f t="shared" si="751"/>
        <v>1236894</v>
      </c>
      <c r="Y1876" s="9">
        <f t="shared" si="752"/>
        <v>1511078.2036648206</v>
      </c>
      <c r="Z1876" s="21">
        <f t="shared" si="753"/>
        <v>-274184.20366482064</v>
      </c>
      <c r="AA1876" s="27">
        <f t="shared" si="754"/>
        <v>27418.420366482067</v>
      </c>
      <c r="AB1876" s="32">
        <f t="shared" si="755"/>
        <v>-19548.66155947253</v>
      </c>
      <c r="AC1876" s="31">
        <f t="shared" si="756"/>
        <v>0</v>
      </c>
      <c r="AG1876" s="26">
        <f t="shared" si="757"/>
        <v>0</v>
      </c>
      <c r="AH1876" s="26">
        <f t="shared" si="758"/>
        <v>0</v>
      </c>
      <c r="AI1876" s="26">
        <f t="shared" si="759"/>
        <v>0</v>
      </c>
      <c r="AJ1876" s="26">
        <f t="shared" si="760"/>
        <v>1</v>
      </c>
      <c r="AK1876" s="26">
        <f t="shared" si="761"/>
        <v>0</v>
      </c>
      <c r="AL1876" s="26">
        <f t="shared" ca="1" si="762"/>
        <v>0</v>
      </c>
      <c r="AM1876" s="26">
        <f t="shared" ca="1" si="763"/>
        <v>0</v>
      </c>
      <c r="AN1876" s="26">
        <f ca="1">IF(AM1876=0,0,COUNTIF($AM$19:AM1876,C1876*10+1))</f>
        <v>0</v>
      </c>
      <c r="AO1876" s="21">
        <f t="shared" ca="1" si="764"/>
        <v>0</v>
      </c>
      <c r="AP1876" s="33">
        <f t="shared" ca="1" si="765"/>
        <v>0</v>
      </c>
      <c r="AR1876" s="111">
        <v>0</v>
      </c>
      <c r="AS1876" s="26"/>
    </row>
    <row r="1877" spans="1:45" x14ac:dyDescent="0.2">
      <c r="A1877" s="15">
        <f>Daten!A1877</f>
        <v>70531</v>
      </c>
      <c r="B1877" s="8" t="str">
        <f>Daten!B1877</f>
        <v>Wörgl</v>
      </c>
      <c r="C1877" s="15">
        <f t="shared" si="741"/>
        <v>7</v>
      </c>
      <c r="D1877" s="10">
        <f>Daten!D1877</f>
        <v>0</v>
      </c>
      <c r="E1877" s="9">
        <f>Daten!E1877</f>
        <v>14039</v>
      </c>
      <c r="F1877" s="9">
        <f>Daten!F1877</f>
        <v>13263</v>
      </c>
      <c r="G1877" s="27">
        <f t="shared" si="742"/>
        <v>776</v>
      </c>
      <c r="H1877" s="29">
        <f t="shared" si="743"/>
        <v>5.8508633039282214E-2</v>
      </c>
      <c r="I1877" s="21">
        <f t="shared" si="744"/>
        <v>171.08214398162085</v>
      </c>
      <c r="J1877" s="21">
        <f t="shared" si="745"/>
        <v>604.9178560183791</v>
      </c>
      <c r="K1877" s="27">
        <f t="shared" si="746"/>
        <v>-302458.92800918955</v>
      </c>
      <c r="L1877" s="16">
        <f>Daten!G1877</f>
        <v>2186</v>
      </c>
      <c r="M1877" s="16">
        <f>Daten!H1877</f>
        <v>9549</v>
      </c>
      <c r="N1877" s="16">
        <f>Daten!I1877</f>
        <v>2304</v>
      </c>
      <c r="O1877" s="28">
        <f t="shared" si="747"/>
        <v>0.47020630432506022</v>
      </c>
      <c r="P1877" s="16">
        <f t="shared" si="748"/>
        <v>5280.7092102084089</v>
      </c>
      <c r="Q1877" s="21">
        <f t="shared" si="749"/>
        <v>-790.70921020840888</v>
      </c>
      <c r="R1877" s="27">
        <f t="shared" si="750"/>
        <v>-158141.84204168178</v>
      </c>
      <c r="S1877" s="9">
        <f>Daten!K1877</f>
        <v>7858</v>
      </c>
      <c r="T1877" s="9">
        <f>Daten!L1877</f>
        <v>1245591</v>
      </c>
      <c r="U1877" s="9">
        <f>Daten!M1877</f>
        <v>7503376</v>
      </c>
      <c r="V1877" s="9">
        <f>Daten!N1877</f>
        <v>500</v>
      </c>
      <c r="W1877" s="9">
        <f>Daten!O1877</f>
        <v>500</v>
      </c>
      <c r="X1877" s="23">
        <f t="shared" si="751"/>
        <v>8756825</v>
      </c>
      <c r="Y1877" s="9">
        <f t="shared" si="752"/>
        <v>4965830.267146633</v>
      </c>
      <c r="Z1877" s="21">
        <f t="shared" si="753"/>
        <v>3790994.732853367</v>
      </c>
      <c r="AA1877" s="27">
        <f t="shared" si="754"/>
        <v>-379099.47328533675</v>
      </c>
      <c r="AB1877" s="32">
        <f t="shared" si="755"/>
        <v>-839700.24333620805</v>
      </c>
      <c r="AC1877" s="31">
        <f t="shared" si="756"/>
        <v>0</v>
      </c>
      <c r="AG1877" s="26">
        <f t="shared" si="757"/>
        <v>0</v>
      </c>
      <c r="AH1877" s="26">
        <f t="shared" si="758"/>
        <v>0</v>
      </c>
      <c r="AI1877" s="26">
        <f t="shared" si="759"/>
        <v>0</v>
      </c>
      <c r="AJ1877" s="26">
        <f t="shared" si="760"/>
        <v>1</v>
      </c>
      <c r="AK1877" s="26">
        <f t="shared" si="761"/>
        <v>0</v>
      </c>
      <c r="AL1877" s="26">
        <f t="shared" ca="1" si="762"/>
        <v>0</v>
      </c>
      <c r="AM1877" s="26">
        <f t="shared" ca="1" si="763"/>
        <v>0</v>
      </c>
      <c r="AN1877" s="26">
        <f ca="1">IF(AM1877=0,0,COUNTIF($AM$19:AM1877,C1877*10+1))</f>
        <v>0</v>
      </c>
      <c r="AO1877" s="21">
        <f t="shared" ca="1" si="764"/>
        <v>0</v>
      </c>
      <c r="AP1877" s="33">
        <f t="shared" ca="1" si="765"/>
        <v>0</v>
      </c>
      <c r="AR1877" s="111">
        <v>0</v>
      </c>
      <c r="AS1877" s="26"/>
    </row>
    <row r="1878" spans="1:45" x14ac:dyDescent="0.2">
      <c r="A1878" s="15">
        <f>Daten!A1878</f>
        <v>70601</v>
      </c>
      <c r="B1878" s="8" t="str">
        <f>Daten!B1878</f>
        <v>Faggen</v>
      </c>
      <c r="C1878" s="15">
        <f t="shared" si="741"/>
        <v>7</v>
      </c>
      <c r="D1878" s="10">
        <f>Daten!D1878</f>
        <v>0</v>
      </c>
      <c r="E1878" s="9">
        <f>Daten!E1878</f>
        <v>390</v>
      </c>
      <c r="F1878" s="9">
        <f>Daten!F1878</f>
        <v>372</v>
      </c>
      <c r="G1878" s="27">
        <f t="shared" si="742"/>
        <v>18</v>
      </c>
      <c r="H1878" s="29">
        <f t="shared" si="743"/>
        <v>4.8387096774193547E-2</v>
      </c>
      <c r="I1878" s="21">
        <f t="shared" si="744"/>
        <v>4.7985039252931427</v>
      </c>
      <c r="J1878" s="21">
        <f t="shared" si="745"/>
        <v>13.201496074706856</v>
      </c>
      <c r="K1878" s="27">
        <f t="shared" si="746"/>
        <v>-6600.7480373534281</v>
      </c>
      <c r="L1878" s="16">
        <f>Daten!G1878</f>
        <v>76</v>
      </c>
      <c r="M1878" s="16">
        <f>Daten!H1878</f>
        <v>260</v>
      </c>
      <c r="N1878" s="16">
        <f>Daten!I1878</f>
        <v>54</v>
      </c>
      <c r="O1878" s="28">
        <f t="shared" si="747"/>
        <v>0.5</v>
      </c>
      <c r="P1878" s="16">
        <f t="shared" si="748"/>
        <v>143.78305525753339</v>
      </c>
      <c r="Q1878" s="21">
        <f t="shared" si="749"/>
        <v>-13.783055257533391</v>
      </c>
      <c r="R1878" s="27">
        <f t="shared" si="750"/>
        <v>-2756.6110515066785</v>
      </c>
      <c r="S1878" s="9">
        <f>Daten!K1878</f>
        <v>690</v>
      </c>
      <c r="T1878" s="9">
        <f>Daten!L1878</f>
        <v>13084</v>
      </c>
      <c r="U1878" s="9">
        <f>Daten!M1878</f>
        <v>24602</v>
      </c>
      <c r="V1878" s="9">
        <f>Daten!N1878</f>
        <v>500</v>
      </c>
      <c r="W1878" s="9">
        <f>Daten!O1878</f>
        <v>500</v>
      </c>
      <c r="X1878" s="23">
        <f t="shared" si="751"/>
        <v>38376</v>
      </c>
      <c r="Y1878" s="9">
        <f t="shared" si="752"/>
        <v>137949.55510985019</v>
      </c>
      <c r="Z1878" s="21">
        <f t="shared" si="753"/>
        <v>-99573.555109850189</v>
      </c>
      <c r="AA1878" s="27">
        <f t="shared" si="754"/>
        <v>9957.3555109850204</v>
      </c>
      <c r="AB1878" s="32">
        <f t="shared" si="755"/>
        <v>599.99642212491381</v>
      </c>
      <c r="AC1878" s="31">
        <f t="shared" si="756"/>
        <v>599.99642212491381</v>
      </c>
      <c r="AG1878" s="26">
        <f t="shared" si="757"/>
        <v>-6600.7480373534281</v>
      </c>
      <c r="AH1878" s="26">
        <f t="shared" si="758"/>
        <v>9957.3555109850204</v>
      </c>
      <c r="AI1878" s="26">
        <f t="shared" si="759"/>
        <v>3356.6074736315923</v>
      </c>
      <c r="AJ1878" s="26">
        <f t="shared" si="760"/>
        <v>1</v>
      </c>
      <c r="AK1878" s="26">
        <f t="shared" si="761"/>
        <v>3356.6074736315923</v>
      </c>
      <c r="AL1878" s="26">
        <f t="shared" ca="1" si="762"/>
        <v>5869</v>
      </c>
      <c r="AM1878" s="26">
        <f t="shared" ca="1" si="763"/>
        <v>71</v>
      </c>
      <c r="AN1878" s="26">
        <f ca="1">IF(AM1878=0,0,COUNTIF($AM$19:AM1878,C1878*10+1))</f>
        <v>33</v>
      </c>
      <c r="AO1878" s="21">
        <f t="shared" ca="1" si="764"/>
        <v>0</v>
      </c>
      <c r="AP1878" s="33">
        <f t="shared" ca="1" si="765"/>
        <v>5869</v>
      </c>
      <c r="AR1878" s="111">
        <v>2653</v>
      </c>
      <c r="AS1878" s="26"/>
    </row>
    <row r="1879" spans="1:45" x14ac:dyDescent="0.2">
      <c r="A1879" s="15">
        <f>Daten!A1879</f>
        <v>70602</v>
      </c>
      <c r="B1879" s="8" t="str">
        <f>Daten!B1879</f>
        <v>Fendels</v>
      </c>
      <c r="C1879" s="15">
        <f t="shared" si="741"/>
        <v>7</v>
      </c>
      <c r="D1879" s="10">
        <f>Daten!D1879</f>
        <v>0</v>
      </c>
      <c r="E1879" s="9">
        <f>Daten!E1879</f>
        <v>259</v>
      </c>
      <c r="F1879" s="9">
        <f>Daten!F1879</f>
        <v>247</v>
      </c>
      <c r="G1879" s="27">
        <f t="shared" si="742"/>
        <v>12</v>
      </c>
      <c r="H1879" s="29">
        <f t="shared" si="743"/>
        <v>4.8582995951417005E-2</v>
      </c>
      <c r="I1879" s="21">
        <f t="shared" si="744"/>
        <v>3.1861034127618448</v>
      </c>
      <c r="J1879" s="21">
        <f t="shared" si="745"/>
        <v>8.8138965872381547</v>
      </c>
      <c r="K1879" s="27">
        <f t="shared" si="746"/>
        <v>-4406.948293619077</v>
      </c>
      <c r="L1879" s="16">
        <f>Daten!G1879</f>
        <v>35</v>
      </c>
      <c r="M1879" s="16">
        <f>Daten!H1879</f>
        <v>190</v>
      </c>
      <c r="N1879" s="16">
        <f>Daten!I1879</f>
        <v>34</v>
      </c>
      <c r="O1879" s="28">
        <f t="shared" si="747"/>
        <v>0.36315789473684212</v>
      </c>
      <c r="P1879" s="16">
        <f t="shared" si="748"/>
        <v>105.07223268819747</v>
      </c>
      <c r="Q1879" s="21">
        <f t="shared" si="749"/>
        <v>-36.072232688197474</v>
      </c>
      <c r="R1879" s="27">
        <f t="shared" si="750"/>
        <v>-7214.4465376394946</v>
      </c>
      <c r="S1879" s="9">
        <f>Daten!K1879</f>
        <v>2255</v>
      </c>
      <c r="T1879" s="9">
        <f>Daten!L1879</f>
        <v>24799</v>
      </c>
      <c r="U1879" s="9">
        <f>Daten!M1879</f>
        <v>52429</v>
      </c>
      <c r="V1879" s="9">
        <f>Daten!N1879</f>
        <v>500</v>
      </c>
      <c r="W1879" s="9">
        <f>Daten!O1879</f>
        <v>500</v>
      </c>
      <c r="X1879" s="23">
        <f t="shared" si="751"/>
        <v>79483</v>
      </c>
      <c r="Y1879" s="9">
        <f t="shared" si="752"/>
        <v>91612.653265259491</v>
      </c>
      <c r="Z1879" s="21">
        <f t="shared" si="753"/>
        <v>-12129.653265259491</v>
      </c>
      <c r="AA1879" s="27">
        <f t="shared" si="754"/>
        <v>1212.9653265259492</v>
      </c>
      <c r="AB1879" s="32">
        <f t="shared" si="755"/>
        <v>-10408.429504732621</v>
      </c>
      <c r="AC1879" s="31">
        <f t="shared" si="756"/>
        <v>0</v>
      </c>
      <c r="AG1879" s="26">
        <f t="shared" si="757"/>
        <v>0</v>
      </c>
      <c r="AH1879" s="26">
        <f t="shared" si="758"/>
        <v>0</v>
      </c>
      <c r="AI1879" s="26">
        <f t="shared" si="759"/>
        <v>0</v>
      </c>
      <c r="AJ1879" s="26">
        <f t="shared" si="760"/>
        <v>1</v>
      </c>
      <c r="AK1879" s="26">
        <f t="shared" si="761"/>
        <v>0</v>
      </c>
      <c r="AL1879" s="26">
        <f t="shared" ca="1" si="762"/>
        <v>0</v>
      </c>
      <c r="AM1879" s="26">
        <f t="shared" ca="1" si="763"/>
        <v>0</v>
      </c>
      <c r="AN1879" s="26">
        <f ca="1">IF(AM1879=0,0,COUNTIF($AM$19:AM1879,C1879*10+1))</f>
        <v>0</v>
      </c>
      <c r="AO1879" s="21">
        <f t="shared" ca="1" si="764"/>
        <v>0</v>
      </c>
      <c r="AP1879" s="33">
        <f t="shared" ca="1" si="765"/>
        <v>0</v>
      </c>
      <c r="AR1879" s="111">
        <v>0</v>
      </c>
      <c r="AS1879" s="26"/>
    </row>
    <row r="1880" spans="1:45" x14ac:dyDescent="0.2">
      <c r="A1880" s="15">
        <f>Daten!A1880</f>
        <v>70603</v>
      </c>
      <c r="B1880" s="8" t="str">
        <f>Daten!B1880</f>
        <v>Fiss</v>
      </c>
      <c r="C1880" s="15">
        <f t="shared" si="741"/>
        <v>7</v>
      </c>
      <c r="D1880" s="10">
        <f>Daten!D1880</f>
        <v>0</v>
      </c>
      <c r="E1880" s="9">
        <f>Daten!E1880</f>
        <v>963</v>
      </c>
      <c r="F1880" s="9">
        <f>Daten!F1880</f>
        <v>906</v>
      </c>
      <c r="G1880" s="27">
        <f t="shared" si="742"/>
        <v>57</v>
      </c>
      <c r="H1880" s="29">
        <f t="shared" si="743"/>
        <v>6.2913907284768214E-2</v>
      </c>
      <c r="I1880" s="21">
        <f t="shared" si="744"/>
        <v>11.686678914826848</v>
      </c>
      <c r="J1880" s="21">
        <f t="shared" si="745"/>
        <v>45.31332108517315</v>
      </c>
      <c r="K1880" s="27">
        <f t="shared" si="746"/>
        <v>-22656.660542586575</v>
      </c>
      <c r="L1880" s="16">
        <f>Daten!G1880</f>
        <v>145</v>
      </c>
      <c r="M1880" s="16">
        <f>Daten!H1880</f>
        <v>691</v>
      </c>
      <c r="N1880" s="16">
        <f>Daten!I1880</f>
        <v>127</v>
      </c>
      <c r="O1880" s="28">
        <f t="shared" si="747"/>
        <v>0.39363241678726485</v>
      </c>
      <c r="P1880" s="16">
        <f t="shared" si="748"/>
        <v>382.13111993444448</v>
      </c>
      <c r="Q1880" s="21">
        <f t="shared" si="749"/>
        <v>-110.13111993444448</v>
      </c>
      <c r="R1880" s="27">
        <f t="shared" si="750"/>
        <v>-22026.223986888897</v>
      </c>
      <c r="S1880" s="9">
        <f>Daten!K1880</f>
        <v>1662</v>
      </c>
      <c r="T1880" s="9">
        <f>Daten!L1880</f>
        <v>235122</v>
      </c>
      <c r="U1880" s="9">
        <f>Daten!M1880</f>
        <v>1141569</v>
      </c>
      <c r="V1880" s="9">
        <f>Daten!N1880</f>
        <v>500</v>
      </c>
      <c r="W1880" s="9">
        <f>Daten!O1880</f>
        <v>500</v>
      </c>
      <c r="X1880" s="23">
        <f t="shared" si="751"/>
        <v>1378353</v>
      </c>
      <c r="Y1880" s="9">
        <f t="shared" si="752"/>
        <v>340629.28607893782</v>
      </c>
      <c r="Z1880" s="21">
        <f t="shared" si="753"/>
        <v>1037723.7139210622</v>
      </c>
      <c r="AA1880" s="27">
        <f t="shared" si="754"/>
        <v>-103772.37139210623</v>
      </c>
      <c r="AB1880" s="32">
        <f t="shared" si="755"/>
        <v>-148455.2559215817</v>
      </c>
      <c r="AC1880" s="31">
        <f t="shared" si="756"/>
        <v>0</v>
      </c>
      <c r="AG1880" s="26">
        <f t="shared" si="757"/>
        <v>0</v>
      </c>
      <c r="AH1880" s="26">
        <f t="shared" si="758"/>
        <v>0</v>
      </c>
      <c r="AI1880" s="26">
        <f t="shared" si="759"/>
        <v>0</v>
      </c>
      <c r="AJ1880" s="26">
        <f t="shared" si="760"/>
        <v>1</v>
      </c>
      <c r="AK1880" s="26">
        <f t="shared" si="761"/>
        <v>0</v>
      </c>
      <c r="AL1880" s="26">
        <f t="shared" ca="1" si="762"/>
        <v>0</v>
      </c>
      <c r="AM1880" s="26">
        <f t="shared" ca="1" si="763"/>
        <v>0</v>
      </c>
      <c r="AN1880" s="26">
        <f ca="1">IF(AM1880=0,0,COUNTIF($AM$19:AM1880,C1880*10+1))</f>
        <v>0</v>
      </c>
      <c r="AO1880" s="21">
        <f t="shared" ca="1" si="764"/>
        <v>0</v>
      </c>
      <c r="AP1880" s="33">
        <f t="shared" ca="1" si="765"/>
        <v>0</v>
      </c>
      <c r="AR1880" s="111">
        <v>0</v>
      </c>
      <c r="AS1880" s="26"/>
    </row>
    <row r="1881" spans="1:45" x14ac:dyDescent="0.2">
      <c r="A1881" s="15">
        <f>Daten!A1881</f>
        <v>70604</v>
      </c>
      <c r="B1881" s="8" t="str">
        <f>Daten!B1881</f>
        <v>Fließ</v>
      </c>
      <c r="C1881" s="15">
        <f t="shared" si="741"/>
        <v>7</v>
      </c>
      <c r="D1881" s="10">
        <f>Daten!D1881</f>
        <v>0</v>
      </c>
      <c r="E1881" s="9">
        <f>Daten!E1881</f>
        <v>3064</v>
      </c>
      <c r="F1881" s="9">
        <f>Daten!F1881</f>
        <v>2981</v>
      </c>
      <c r="G1881" s="27">
        <f t="shared" si="742"/>
        <v>83</v>
      </c>
      <c r="H1881" s="29">
        <f t="shared" si="743"/>
        <v>2.78430057027843E-2</v>
      </c>
      <c r="I1881" s="21">
        <f t="shared" si="744"/>
        <v>38.452527422846394</v>
      </c>
      <c r="J1881" s="21">
        <f t="shared" si="745"/>
        <v>44.547472577153606</v>
      </c>
      <c r="K1881" s="27">
        <f t="shared" si="746"/>
        <v>-22273.736288576802</v>
      </c>
      <c r="L1881" s="16">
        <f>Daten!G1881</f>
        <v>547</v>
      </c>
      <c r="M1881" s="16">
        <f>Daten!H1881</f>
        <v>2048</v>
      </c>
      <c r="N1881" s="16">
        <f>Daten!I1881</f>
        <v>469</v>
      </c>
      <c r="O1881" s="28">
        <f t="shared" si="747"/>
        <v>0.49609375</v>
      </c>
      <c r="P1881" s="16">
        <f t="shared" si="748"/>
        <v>1132.5680660285707</v>
      </c>
      <c r="Q1881" s="21">
        <f t="shared" si="749"/>
        <v>-116.56806602857068</v>
      </c>
      <c r="R1881" s="27">
        <f t="shared" si="750"/>
        <v>-23313.613205714137</v>
      </c>
      <c r="S1881" s="9">
        <f>Daten!K1881</f>
        <v>8540</v>
      </c>
      <c r="T1881" s="9">
        <f>Daten!L1881</f>
        <v>155761</v>
      </c>
      <c r="U1881" s="9">
        <f>Daten!M1881</f>
        <v>386103</v>
      </c>
      <c r="V1881" s="9">
        <f>Daten!N1881</f>
        <v>500</v>
      </c>
      <c r="W1881" s="9">
        <f>Daten!O1881</f>
        <v>500</v>
      </c>
      <c r="X1881" s="23">
        <f t="shared" si="751"/>
        <v>550404</v>
      </c>
      <c r="Y1881" s="9">
        <f t="shared" si="752"/>
        <v>1083788.2996322589</v>
      </c>
      <c r="Z1881" s="21">
        <f t="shared" si="753"/>
        <v>-533384.29963225895</v>
      </c>
      <c r="AA1881" s="27">
        <f t="shared" si="754"/>
        <v>53338.429963225899</v>
      </c>
      <c r="AB1881" s="32">
        <f t="shared" si="755"/>
        <v>7751.0804689349607</v>
      </c>
      <c r="AC1881" s="31">
        <f t="shared" si="756"/>
        <v>7751.0804689349607</v>
      </c>
      <c r="AG1881" s="26">
        <f t="shared" si="757"/>
        <v>-22273.736288576802</v>
      </c>
      <c r="AH1881" s="26">
        <f t="shared" si="758"/>
        <v>53338.429963225899</v>
      </c>
      <c r="AI1881" s="26">
        <f t="shared" si="759"/>
        <v>31064.693674649097</v>
      </c>
      <c r="AJ1881" s="26">
        <f t="shared" si="760"/>
        <v>1</v>
      </c>
      <c r="AK1881" s="26">
        <f t="shared" si="761"/>
        <v>31064.693674649097</v>
      </c>
      <c r="AL1881" s="26">
        <f t="shared" ca="1" si="762"/>
        <v>54321</v>
      </c>
      <c r="AM1881" s="26">
        <f t="shared" ca="1" si="763"/>
        <v>71</v>
      </c>
      <c r="AN1881" s="26">
        <f ca="1">IF(AM1881=0,0,COUNTIF($AM$19:AM1881,C1881*10+1))</f>
        <v>34</v>
      </c>
      <c r="AO1881" s="21">
        <f t="shared" ca="1" si="764"/>
        <v>0</v>
      </c>
      <c r="AP1881" s="33">
        <f t="shared" ca="1" si="765"/>
        <v>54321</v>
      </c>
      <c r="AR1881" s="111">
        <v>24553</v>
      </c>
      <c r="AS1881" s="26"/>
    </row>
    <row r="1882" spans="1:45" x14ac:dyDescent="0.2">
      <c r="A1882" s="15">
        <f>Daten!A1882</f>
        <v>70605</v>
      </c>
      <c r="B1882" s="8" t="str">
        <f>Daten!B1882</f>
        <v>Flirsch</v>
      </c>
      <c r="C1882" s="15">
        <f t="shared" si="741"/>
        <v>7</v>
      </c>
      <c r="D1882" s="10">
        <f>Daten!D1882</f>
        <v>0</v>
      </c>
      <c r="E1882" s="9">
        <f>Daten!E1882</f>
        <v>1002</v>
      </c>
      <c r="F1882" s="9">
        <f>Daten!F1882</f>
        <v>962</v>
      </c>
      <c r="G1882" s="27">
        <f t="shared" si="742"/>
        <v>40</v>
      </c>
      <c r="H1882" s="29">
        <f t="shared" si="743"/>
        <v>4.1580041580041582E-2</v>
      </c>
      <c r="I1882" s="21">
        <f t="shared" si="744"/>
        <v>12.409034344440869</v>
      </c>
      <c r="J1882" s="21">
        <f t="shared" si="745"/>
        <v>27.590965655559131</v>
      </c>
      <c r="K1882" s="27">
        <f t="shared" si="746"/>
        <v>-13795.482827779566</v>
      </c>
      <c r="L1882" s="16">
        <f>Daten!G1882</f>
        <v>151</v>
      </c>
      <c r="M1882" s="16">
        <f>Daten!H1882</f>
        <v>657</v>
      </c>
      <c r="N1882" s="16">
        <f>Daten!I1882</f>
        <v>194</v>
      </c>
      <c r="O1882" s="28">
        <f t="shared" si="747"/>
        <v>0.52511415525114158</v>
      </c>
      <c r="P1882" s="16">
        <f t="shared" si="748"/>
        <v>363.32872040076705</v>
      </c>
      <c r="Q1882" s="21">
        <f t="shared" si="749"/>
        <v>-18.328720400767054</v>
      </c>
      <c r="R1882" s="27">
        <f t="shared" si="750"/>
        <v>-3665.7440801534108</v>
      </c>
      <c r="S1882" s="9">
        <f>Daten!K1882</f>
        <v>1713</v>
      </c>
      <c r="T1882" s="9">
        <f>Daten!L1882</f>
        <v>69508</v>
      </c>
      <c r="U1882" s="9">
        <f>Daten!M1882</f>
        <v>65958</v>
      </c>
      <c r="V1882" s="9">
        <f>Daten!N1882</f>
        <v>500</v>
      </c>
      <c r="W1882" s="9">
        <f>Daten!O1882</f>
        <v>500</v>
      </c>
      <c r="X1882" s="23">
        <f t="shared" si="751"/>
        <v>137179</v>
      </c>
      <c r="Y1882" s="9">
        <f t="shared" si="752"/>
        <v>354424.24158992281</v>
      </c>
      <c r="Z1882" s="21">
        <f t="shared" si="753"/>
        <v>-217245.24158992281</v>
      </c>
      <c r="AA1882" s="27">
        <f t="shared" si="754"/>
        <v>21724.524158992281</v>
      </c>
      <c r="AB1882" s="32">
        <f t="shared" si="755"/>
        <v>4263.2972510593027</v>
      </c>
      <c r="AC1882" s="31">
        <f t="shared" si="756"/>
        <v>4263.2972510593027</v>
      </c>
      <c r="AG1882" s="26">
        <f t="shared" si="757"/>
        <v>-13795.482827779566</v>
      </c>
      <c r="AH1882" s="26">
        <f t="shared" si="758"/>
        <v>21724.524158992281</v>
      </c>
      <c r="AI1882" s="26">
        <f t="shared" si="759"/>
        <v>7929.0413312127148</v>
      </c>
      <c r="AJ1882" s="26">
        <f t="shared" si="760"/>
        <v>1</v>
      </c>
      <c r="AK1882" s="26">
        <f t="shared" si="761"/>
        <v>7929.0413312127148</v>
      </c>
      <c r="AL1882" s="26">
        <f t="shared" ca="1" si="762"/>
        <v>13865</v>
      </c>
      <c r="AM1882" s="26">
        <f t="shared" ca="1" si="763"/>
        <v>71</v>
      </c>
      <c r="AN1882" s="26">
        <f ca="1">IF(AM1882=0,0,COUNTIF($AM$19:AM1882,C1882*10+1))</f>
        <v>35</v>
      </c>
      <c r="AO1882" s="21">
        <f t="shared" ca="1" si="764"/>
        <v>0</v>
      </c>
      <c r="AP1882" s="33">
        <f t="shared" ca="1" si="765"/>
        <v>13865</v>
      </c>
      <c r="AR1882" s="111">
        <v>6267</v>
      </c>
      <c r="AS1882" s="26"/>
    </row>
    <row r="1883" spans="1:45" x14ac:dyDescent="0.2">
      <c r="A1883" s="15">
        <f>Daten!A1883</f>
        <v>70606</v>
      </c>
      <c r="B1883" s="8" t="str">
        <f>Daten!B1883</f>
        <v>Galtür</v>
      </c>
      <c r="C1883" s="15">
        <f t="shared" si="741"/>
        <v>7</v>
      </c>
      <c r="D1883" s="10">
        <f>Daten!D1883</f>
        <v>0</v>
      </c>
      <c r="E1883" s="9">
        <f>Daten!E1883</f>
        <v>765</v>
      </c>
      <c r="F1883" s="9">
        <f>Daten!F1883</f>
        <v>763</v>
      </c>
      <c r="G1883" s="27">
        <f t="shared" si="742"/>
        <v>2</v>
      </c>
      <c r="H1883" s="29">
        <f t="shared" si="743"/>
        <v>2.6212319790301442E-3</v>
      </c>
      <c r="I1883" s="21">
        <f t="shared" si="744"/>
        <v>9.8420927284910427</v>
      </c>
      <c r="J1883" s="21">
        <f t="shared" si="745"/>
        <v>-7.8420927284910427</v>
      </c>
      <c r="K1883" s="27">
        <f t="shared" si="746"/>
        <v>3921.0463642455215</v>
      </c>
      <c r="L1883" s="16">
        <f>Daten!G1883</f>
        <v>108</v>
      </c>
      <c r="M1883" s="16">
        <f>Daten!H1883</f>
        <v>538</v>
      </c>
      <c r="N1883" s="16">
        <f>Daten!I1883</f>
        <v>119</v>
      </c>
      <c r="O1883" s="28">
        <f t="shared" si="747"/>
        <v>0.42193308550185876</v>
      </c>
      <c r="P1883" s="16">
        <f t="shared" si="748"/>
        <v>297.52032203289599</v>
      </c>
      <c r="Q1883" s="21">
        <f t="shared" si="749"/>
        <v>-70.52032203289599</v>
      </c>
      <c r="R1883" s="27">
        <f t="shared" si="750"/>
        <v>-14104.064406579198</v>
      </c>
      <c r="S1883" s="9">
        <f>Daten!K1883</f>
        <v>2803</v>
      </c>
      <c r="T1883" s="9">
        <f>Daten!L1883</f>
        <v>212407</v>
      </c>
      <c r="U1883" s="9">
        <f>Daten!M1883</f>
        <v>419018</v>
      </c>
      <c r="V1883" s="9">
        <f>Daten!N1883</f>
        <v>500</v>
      </c>
      <c r="W1883" s="9">
        <f>Daten!O1883</f>
        <v>500</v>
      </c>
      <c r="X1883" s="23">
        <f t="shared" si="751"/>
        <v>634228</v>
      </c>
      <c r="Y1883" s="9">
        <f t="shared" si="752"/>
        <v>270593.35810009076</v>
      </c>
      <c r="Z1883" s="21">
        <f t="shared" si="753"/>
        <v>363634.64189990924</v>
      </c>
      <c r="AA1883" s="27">
        <f t="shared" si="754"/>
        <v>-36363.464189990926</v>
      </c>
      <c r="AB1883" s="32">
        <f t="shared" si="755"/>
        <v>-46546.482232324604</v>
      </c>
      <c r="AC1883" s="31">
        <f t="shared" si="756"/>
        <v>0</v>
      </c>
      <c r="AG1883" s="26">
        <f t="shared" si="757"/>
        <v>0</v>
      </c>
      <c r="AH1883" s="26">
        <f t="shared" si="758"/>
        <v>0</v>
      </c>
      <c r="AI1883" s="26">
        <f t="shared" si="759"/>
        <v>0</v>
      </c>
      <c r="AJ1883" s="26">
        <f t="shared" si="760"/>
        <v>1</v>
      </c>
      <c r="AK1883" s="26">
        <f t="shared" si="761"/>
        <v>0</v>
      </c>
      <c r="AL1883" s="26">
        <f t="shared" ca="1" si="762"/>
        <v>0</v>
      </c>
      <c r="AM1883" s="26">
        <f t="shared" ca="1" si="763"/>
        <v>0</v>
      </c>
      <c r="AN1883" s="26">
        <f ca="1">IF(AM1883=0,0,COUNTIF($AM$19:AM1883,C1883*10+1))</f>
        <v>0</v>
      </c>
      <c r="AO1883" s="21">
        <f t="shared" ca="1" si="764"/>
        <v>0</v>
      </c>
      <c r="AP1883" s="33">
        <f t="shared" ca="1" si="765"/>
        <v>0</v>
      </c>
      <c r="AR1883" s="111">
        <v>0</v>
      </c>
      <c r="AS1883" s="26"/>
    </row>
    <row r="1884" spans="1:45" x14ac:dyDescent="0.2">
      <c r="A1884" s="15">
        <f>Daten!A1884</f>
        <v>70607</v>
      </c>
      <c r="B1884" s="8" t="str">
        <f>Daten!B1884</f>
        <v>Grins</v>
      </c>
      <c r="C1884" s="15">
        <f t="shared" si="741"/>
        <v>7</v>
      </c>
      <c r="D1884" s="10">
        <f>Daten!D1884</f>
        <v>0</v>
      </c>
      <c r="E1884" s="9">
        <f>Daten!E1884</f>
        <v>1363</v>
      </c>
      <c r="F1884" s="9">
        <f>Daten!F1884</f>
        <v>1397</v>
      </c>
      <c r="G1884" s="27">
        <f t="shared" si="742"/>
        <v>-34</v>
      </c>
      <c r="H1884" s="29">
        <f t="shared" si="743"/>
        <v>-2.4337866857551897E-2</v>
      </c>
      <c r="I1884" s="21">
        <f t="shared" si="744"/>
        <v>18.020188128049785</v>
      </c>
      <c r="J1884" s="21">
        <f t="shared" si="745"/>
        <v>-52.020188128049782</v>
      </c>
      <c r="K1884" s="27">
        <f t="shared" si="746"/>
        <v>26010.094064024892</v>
      </c>
      <c r="L1884" s="16">
        <f>Daten!G1884</f>
        <v>217</v>
      </c>
      <c r="M1884" s="16">
        <f>Daten!H1884</f>
        <v>861</v>
      </c>
      <c r="N1884" s="16">
        <f>Daten!I1884</f>
        <v>285</v>
      </c>
      <c r="O1884" s="28">
        <f t="shared" si="747"/>
        <v>0.58304297328687571</v>
      </c>
      <c r="P1884" s="16">
        <f t="shared" si="748"/>
        <v>476.14311760283169</v>
      </c>
      <c r="Q1884" s="21">
        <f t="shared" si="749"/>
        <v>25.856882397168306</v>
      </c>
      <c r="R1884" s="27">
        <f t="shared" si="750"/>
        <v>5171.3764794336612</v>
      </c>
      <c r="S1884" s="9">
        <f>Daten!K1884</f>
        <v>1471</v>
      </c>
      <c r="T1884" s="9">
        <f>Daten!L1884</f>
        <v>80589</v>
      </c>
      <c r="U1884" s="9">
        <f>Daten!M1884</f>
        <v>296148</v>
      </c>
      <c r="V1884" s="9">
        <f>Daten!N1884</f>
        <v>500</v>
      </c>
      <c r="W1884" s="9">
        <f>Daten!O1884</f>
        <v>500</v>
      </c>
      <c r="X1884" s="23">
        <f t="shared" si="751"/>
        <v>378208</v>
      </c>
      <c r="Y1884" s="9">
        <f t="shared" si="752"/>
        <v>482116.00926852773</v>
      </c>
      <c r="Z1884" s="21">
        <f t="shared" si="753"/>
        <v>-103908.00926852773</v>
      </c>
      <c r="AA1884" s="27">
        <f t="shared" si="754"/>
        <v>10390.800926852775</v>
      </c>
      <c r="AB1884" s="32">
        <f t="shared" si="755"/>
        <v>41572.271470311331</v>
      </c>
      <c r="AC1884" s="31">
        <f t="shared" si="756"/>
        <v>41572.271470311331</v>
      </c>
      <c r="AG1884" s="26">
        <f t="shared" si="757"/>
        <v>26010.094064024892</v>
      </c>
      <c r="AH1884" s="26">
        <f t="shared" si="758"/>
        <v>10390.800926852775</v>
      </c>
      <c r="AI1884" s="26">
        <f t="shared" si="759"/>
        <v>36400.89499087767</v>
      </c>
      <c r="AJ1884" s="26">
        <f t="shared" si="760"/>
        <v>1</v>
      </c>
      <c r="AK1884" s="26">
        <f t="shared" si="761"/>
        <v>36400.89499087767</v>
      </c>
      <c r="AL1884" s="26">
        <f t="shared" ca="1" si="762"/>
        <v>63652</v>
      </c>
      <c r="AM1884" s="26">
        <f t="shared" ca="1" si="763"/>
        <v>71</v>
      </c>
      <c r="AN1884" s="26">
        <f ca="1">IF(AM1884=0,0,COUNTIF($AM$19:AM1884,C1884*10+1))</f>
        <v>36</v>
      </c>
      <c r="AO1884" s="21">
        <f t="shared" ca="1" si="764"/>
        <v>0</v>
      </c>
      <c r="AP1884" s="33">
        <f t="shared" ca="1" si="765"/>
        <v>63652</v>
      </c>
      <c r="AR1884" s="111">
        <v>28771</v>
      </c>
      <c r="AS1884" s="26"/>
    </row>
    <row r="1885" spans="1:45" x14ac:dyDescent="0.2">
      <c r="A1885" s="15">
        <f>Daten!A1885</f>
        <v>70608</v>
      </c>
      <c r="B1885" s="8" t="str">
        <f>Daten!B1885</f>
        <v>Ischgl</v>
      </c>
      <c r="C1885" s="15">
        <f t="shared" si="741"/>
        <v>7</v>
      </c>
      <c r="D1885" s="10">
        <f>Daten!D1885</f>
        <v>0</v>
      </c>
      <c r="E1885" s="9">
        <f>Daten!E1885</f>
        <v>1573</v>
      </c>
      <c r="F1885" s="9">
        <f>Daten!F1885</f>
        <v>1532</v>
      </c>
      <c r="G1885" s="27">
        <f t="shared" si="742"/>
        <v>41</v>
      </c>
      <c r="H1885" s="29">
        <f t="shared" si="743"/>
        <v>2.6762402088772844E-2</v>
      </c>
      <c r="I1885" s="21">
        <f t="shared" si="744"/>
        <v>19.761580681583588</v>
      </c>
      <c r="J1885" s="21">
        <f t="shared" si="745"/>
        <v>21.238419318416412</v>
      </c>
      <c r="K1885" s="27">
        <f t="shared" si="746"/>
        <v>-10619.209659208205</v>
      </c>
      <c r="L1885" s="16">
        <f>Daten!G1885</f>
        <v>244</v>
      </c>
      <c r="M1885" s="16">
        <f>Daten!H1885</f>
        <v>1123</v>
      </c>
      <c r="N1885" s="16">
        <f>Daten!I1885</f>
        <v>206</v>
      </c>
      <c r="O1885" s="28">
        <f t="shared" si="747"/>
        <v>0.40071237756010686</v>
      </c>
      <c r="P1885" s="16">
        <f t="shared" si="748"/>
        <v>621.0321963623461</v>
      </c>
      <c r="Q1885" s="21">
        <f t="shared" si="749"/>
        <v>-171.0321963623461</v>
      </c>
      <c r="R1885" s="27">
        <f t="shared" si="750"/>
        <v>-34206.439272469222</v>
      </c>
      <c r="S1885" s="9">
        <f>Daten!K1885</f>
        <v>4034</v>
      </c>
      <c r="T1885" s="9">
        <f>Daten!L1885</f>
        <v>683716</v>
      </c>
      <c r="U1885" s="9">
        <f>Daten!M1885</f>
        <v>2321992</v>
      </c>
      <c r="V1885" s="9">
        <f>Daten!N1885</f>
        <v>500</v>
      </c>
      <c r="W1885" s="9">
        <f>Daten!O1885</f>
        <v>500</v>
      </c>
      <c r="X1885" s="23">
        <f t="shared" si="751"/>
        <v>3009742</v>
      </c>
      <c r="Y1885" s="9">
        <f t="shared" si="752"/>
        <v>556396.53894306254</v>
      </c>
      <c r="Z1885" s="21">
        <f t="shared" si="753"/>
        <v>2453345.4610569375</v>
      </c>
      <c r="AA1885" s="27">
        <f t="shared" si="754"/>
        <v>-245334.54610569376</v>
      </c>
      <c r="AB1885" s="32">
        <f t="shared" si="755"/>
        <v>-290160.19503737119</v>
      </c>
      <c r="AC1885" s="31">
        <f t="shared" si="756"/>
        <v>0</v>
      </c>
      <c r="AG1885" s="26">
        <f t="shared" si="757"/>
        <v>0</v>
      </c>
      <c r="AH1885" s="26">
        <f t="shared" si="758"/>
        <v>0</v>
      </c>
      <c r="AI1885" s="26">
        <f t="shared" si="759"/>
        <v>0</v>
      </c>
      <c r="AJ1885" s="26">
        <f t="shared" si="760"/>
        <v>1</v>
      </c>
      <c r="AK1885" s="26">
        <f t="shared" si="761"/>
        <v>0</v>
      </c>
      <c r="AL1885" s="26">
        <f t="shared" ca="1" si="762"/>
        <v>0</v>
      </c>
      <c r="AM1885" s="26">
        <f t="shared" ca="1" si="763"/>
        <v>0</v>
      </c>
      <c r="AN1885" s="26">
        <f ca="1">IF(AM1885=0,0,COUNTIF($AM$19:AM1885,C1885*10+1))</f>
        <v>0</v>
      </c>
      <c r="AO1885" s="21">
        <f t="shared" ca="1" si="764"/>
        <v>0</v>
      </c>
      <c r="AP1885" s="33">
        <f t="shared" ca="1" si="765"/>
        <v>0</v>
      </c>
      <c r="AR1885" s="111">
        <v>0</v>
      </c>
      <c r="AS1885" s="26"/>
    </row>
    <row r="1886" spans="1:45" x14ac:dyDescent="0.2">
      <c r="A1886" s="15">
        <f>Daten!A1886</f>
        <v>70609</v>
      </c>
      <c r="B1886" s="8" t="str">
        <f>Daten!B1886</f>
        <v>Kappl</v>
      </c>
      <c r="C1886" s="15">
        <f t="shared" si="741"/>
        <v>7</v>
      </c>
      <c r="D1886" s="10">
        <f>Daten!D1886</f>
        <v>0</v>
      </c>
      <c r="E1886" s="9">
        <f>Daten!E1886</f>
        <v>2562</v>
      </c>
      <c r="F1886" s="9">
        <f>Daten!F1886</f>
        <v>2617</v>
      </c>
      <c r="G1886" s="27">
        <f t="shared" si="742"/>
        <v>-55</v>
      </c>
      <c r="H1886" s="29">
        <f t="shared" si="743"/>
        <v>-2.1016431027894536E-2</v>
      </c>
      <c r="I1886" s="21">
        <f t="shared" si="744"/>
        <v>33.757217130355251</v>
      </c>
      <c r="J1886" s="21">
        <f t="shared" si="745"/>
        <v>-88.757217130355258</v>
      </c>
      <c r="K1886" s="27">
        <f t="shared" si="746"/>
        <v>44378.60856517763</v>
      </c>
      <c r="L1886" s="16">
        <f>Daten!G1886</f>
        <v>380</v>
      </c>
      <c r="M1886" s="16">
        <f>Daten!H1886</f>
        <v>1733</v>
      </c>
      <c r="N1886" s="16">
        <f>Daten!I1886</f>
        <v>449</v>
      </c>
      <c r="O1886" s="28">
        <f t="shared" si="747"/>
        <v>0.4783612233121754</v>
      </c>
      <c r="P1886" s="16">
        <f t="shared" si="748"/>
        <v>958.36936446655909</v>
      </c>
      <c r="Q1886" s="21">
        <f t="shared" si="749"/>
        <v>-129.36936446655909</v>
      </c>
      <c r="R1886" s="27">
        <f t="shared" si="750"/>
        <v>-25873.872893311818</v>
      </c>
      <c r="S1886" s="9">
        <f>Daten!K1886</f>
        <v>5288</v>
      </c>
      <c r="T1886" s="9">
        <f>Daten!L1886</f>
        <v>220504</v>
      </c>
      <c r="U1886" s="9">
        <f>Daten!M1886</f>
        <v>555438</v>
      </c>
      <c r="V1886" s="9">
        <f>Daten!N1886</f>
        <v>500</v>
      </c>
      <c r="W1886" s="9">
        <f>Daten!O1886</f>
        <v>500</v>
      </c>
      <c r="X1886" s="23">
        <f t="shared" si="751"/>
        <v>781230</v>
      </c>
      <c r="Y1886" s="9">
        <f t="shared" si="752"/>
        <v>906222.46202932368</v>
      </c>
      <c r="Z1886" s="21">
        <f t="shared" si="753"/>
        <v>-124992.46202932368</v>
      </c>
      <c r="AA1886" s="27">
        <f t="shared" si="754"/>
        <v>12499.246202932369</v>
      </c>
      <c r="AB1886" s="32">
        <f t="shared" si="755"/>
        <v>31003.981874798181</v>
      </c>
      <c r="AC1886" s="31">
        <f t="shared" si="756"/>
        <v>31003.981874798181</v>
      </c>
      <c r="AG1886" s="26">
        <f t="shared" si="757"/>
        <v>44378.60856517763</v>
      </c>
      <c r="AH1886" s="26">
        <f t="shared" si="758"/>
        <v>12499.246202932369</v>
      </c>
      <c r="AI1886" s="26">
        <f t="shared" si="759"/>
        <v>56877.854768110003</v>
      </c>
      <c r="AJ1886" s="26">
        <f t="shared" si="760"/>
        <v>1</v>
      </c>
      <c r="AK1886" s="26">
        <f t="shared" si="761"/>
        <v>56877.854768110003</v>
      </c>
      <c r="AL1886" s="26">
        <f t="shared" ca="1" si="762"/>
        <v>99458</v>
      </c>
      <c r="AM1886" s="26">
        <f t="shared" ca="1" si="763"/>
        <v>71</v>
      </c>
      <c r="AN1886" s="26">
        <f ca="1">IF(AM1886=0,0,COUNTIF($AM$19:AM1886,C1886*10+1))</f>
        <v>37</v>
      </c>
      <c r="AO1886" s="21">
        <f t="shared" ca="1" si="764"/>
        <v>0</v>
      </c>
      <c r="AP1886" s="33">
        <f t="shared" ca="1" si="765"/>
        <v>99458</v>
      </c>
      <c r="AR1886" s="111">
        <v>44955</v>
      </c>
      <c r="AS1886" s="26"/>
    </row>
    <row r="1887" spans="1:45" x14ac:dyDescent="0.2">
      <c r="A1887" s="15">
        <f>Daten!A1887</f>
        <v>70610</v>
      </c>
      <c r="B1887" s="8" t="str">
        <f>Daten!B1887</f>
        <v>Kaunerberg</v>
      </c>
      <c r="C1887" s="15">
        <f t="shared" si="741"/>
        <v>7</v>
      </c>
      <c r="D1887" s="10">
        <f>Daten!D1887</f>
        <v>0</v>
      </c>
      <c r="E1887" s="9">
        <f>Daten!E1887</f>
        <v>432</v>
      </c>
      <c r="F1887" s="9">
        <f>Daten!F1887</f>
        <v>427</v>
      </c>
      <c r="G1887" s="27">
        <f t="shared" si="742"/>
        <v>5</v>
      </c>
      <c r="H1887" s="29">
        <f t="shared" si="743"/>
        <v>1.1709601873536301E-2</v>
      </c>
      <c r="I1887" s="21">
        <f t="shared" si="744"/>
        <v>5.5079601508069134</v>
      </c>
      <c r="J1887" s="21">
        <f t="shared" si="745"/>
        <v>-0.50796015080691337</v>
      </c>
      <c r="K1887" s="27">
        <f t="shared" si="746"/>
        <v>253.98007540345668</v>
      </c>
      <c r="L1887" s="16">
        <f>Daten!G1887</f>
        <v>98</v>
      </c>
      <c r="M1887" s="16">
        <f>Daten!H1887</f>
        <v>260</v>
      </c>
      <c r="N1887" s="16">
        <f>Daten!I1887</f>
        <v>74</v>
      </c>
      <c r="O1887" s="28">
        <f t="shared" si="747"/>
        <v>0.66153846153846152</v>
      </c>
      <c r="P1887" s="16">
        <f t="shared" si="748"/>
        <v>143.78305525753339</v>
      </c>
      <c r="Q1887" s="21">
        <f t="shared" si="749"/>
        <v>28.216944742466609</v>
      </c>
      <c r="R1887" s="27">
        <f t="shared" si="750"/>
        <v>5643.3889484933215</v>
      </c>
      <c r="S1887" s="9">
        <f>Daten!K1887</f>
        <v>2301</v>
      </c>
      <c r="T1887" s="9">
        <f>Daten!L1887</f>
        <v>17828</v>
      </c>
      <c r="U1887" s="9">
        <f>Daten!M1887</f>
        <v>3798</v>
      </c>
      <c r="V1887" s="9">
        <f>Daten!N1887</f>
        <v>500</v>
      </c>
      <c r="W1887" s="9">
        <f>Daten!O1887</f>
        <v>500</v>
      </c>
      <c r="X1887" s="23">
        <f t="shared" si="751"/>
        <v>23927</v>
      </c>
      <c r="Y1887" s="9">
        <f t="shared" si="752"/>
        <v>152805.66104475714</v>
      </c>
      <c r="Z1887" s="21">
        <f t="shared" si="753"/>
        <v>-128878.66104475714</v>
      </c>
      <c r="AA1887" s="27">
        <f t="shared" si="754"/>
        <v>12887.866104475715</v>
      </c>
      <c r="AB1887" s="32">
        <f t="shared" si="755"/>
        <v>18785.235128372493</v>
      </c>
      <c r="AC1887" s="31">
        <f t="shared" si="756"/>
        <v>18785.235128372493</v>
      </c>
      <c r="AG1887" s="26">
        <f t="shared" si="757"/>
        <v>253.98007540345668</v>
      </c>
      <c r="AH1887" s="26">
        <f t="shared" si="758"/>
        <v>12887.866104475715</v>
      </c>
      <c r="AI1887" s="26">
        <f t="shared" si="759"/>
        <v>13141.846179879172</v>
      </c>
      <c r="AJ1887" s="26">
        <f t="shared" si="760"/>
        <v>1</v>
      </c>
      <c r="AK1887" s="26">
        <f t="shared" si="761"/>
        <v>13141.846179879172</v>
      </c>
      <c r="AL1887" s="26">
        <f t="shared" ca="1" si="762"/>
        <v>22980</v>
      </c>
      <c r="AM1887" s="26">
        <f t="shared" ca="1" si="763"/>
        <v>71</v>
      </c>
      <c r="AN1887" s="26">
        <f ca="1">IF(AM1887=0,0,COUNTIF($AM$19:AM1887,C1887*10+1))</f>
        <v>38</v>
      </c>
      <c r="AO1887" s="21">
        <f t="shared" ca="1" si="764"/>
        <v>0</v>
      </c>
      <c r="AP1887" s="33">
        <f t="shared" ca="1" si="765"/>
        <v>22980</v>
      </c>
      <c r="AR1887" s="111">
        <v>10387</v>
      </c>
      <c r="AS1887" s="26"/>
    </row>
    <row r="1888" spans="1:45" x14ac:dyDescent="0.2">
      <c r="A1888" s="15">
        <f>Daten!A1888</f>
        <v>70611</v>
      </c>
      <c r="B1888" s="8" t="str">
        <f>Daten!B1888</f>
        <v>Kaunertal</v>
      </c>
      <c r="C1888" s="15">
        <f t="shared" si="741"/>
        <v>7</v>
      </c>
      <c r="D1888" s="10">
        <f>Daten!D1888</f>
        <v>0</v>
      </c>
      <c r="E1888" s="9">
        <f>Daten!E1888</f>
        <v>597</v>
      </c>
      <c r="F1888" s="9">
        <f>Daten!F1888</f>
        <v>590</v>
      </c>
      <c r="G1888" s="27">
        <f t="shared" si="742"/>
        <v>7</v>
      </c>
      <c r="H1888" s="29">
        <f t="shared" si="743"/>
        <v>1.1864406779661017E-2</v>
      </c>
      <c r="I1888" s="21">
        <f t="shared" si="744"/>
        <v>7.6105304191477261</v>
      </c>
      <c r="J1888" s="21">
        <f t="shared" si="745"/>
        <v>-0.6105304191477261</v>
      </c>
      <c r="K1888" s="27">
        <f t="shared" si="746"/>
        <v>305.26520957386305</v>
      </c>
      <c r="L1888" s="16">
        <f>Daten!G1888</f>
        <v>94</v>
      </c>
      <c r="M1888" s="16">
        <f>Daten!H1888</f>
        <v>389</v>
      </c>
      <c r="N1888" s="16">
        <f>Daten!I1888</f>
        <v>114</v>
      </c>
      <c r="O1888" s="28">
        <f t="shared" si="747"/>
        <v>0.53470437017994854</v>
      </c>
      <c r="P1888" s="16">
        <f t="shared" si="748"/>
        <v>215.12157113530958</v>
      </c>
      <c r="Q1888" s="21">
        <f t="shared" si="749"/>
        <v>-7.1215711353095799</v>
      </c>
      <c r="R1888" s="27">
        <f t="shared" si="750"/>
        <v>-1424.314227061916</v>
      </c>
      <c r="S1888" s="9">
        <f>Daten!K1888</f>
        <v>6012</v>
      </c>
      <c r="T1888" s="9">
        <f>Daten!L1888</f>
        <v>76237</v>
      </c>
      <c r="U1888" s="9">
        <f>Daten!M1888</f>
        <v>207816</v>
      </c>
      <c r="V1888" s="9">
        <f>Daten!N1888</f>
        <v>500</v>
      </c>
      <c r="W1888" s="9">
        <f>Daten!O1888</f>
        <v>500</v>
      </c>
      <c r="X1888" s="23">
        <f t="shared" si="751"/>
        <v>290065</v>
      </c>
      <c r="Y1888" s="9">
        <f t="shared" si="752"/>
        <v>211168.934360463</v>
      </c>
      <c r="Z1888" s="21">
        <f t="shared" si="753"/>
        <v>78896.065639537002</v>
      </c>
      <c r="AA1888" s="27">
        <f t="shared" si="754"/>
        <v>-7889.606563953701</v>
      </c>
      <c r="AB1888" s="32">
        <f t="shared" si="755"/>
        <v>-9008.6555814417534</v>
      </c>
      <c r="AC1888" s="31">
        <f t="shared" si="756"/>
        <v>0</v>
      </c>
      <c r="AG1888" s="26">
        <f t="shared" si="757"/>
        <v>0</v>
      </c>
      <c r="AH1888" s="26">
        <f t="shared" si="758"/>
        <v>0</v>
      </c>
      <c r="AI1888" s="26">
        <f t="shared" si="759"/>
        <v>0</v>
      </c>
      <c r="AJ1888" s="26">
        <f t="shared" si="760"/>
        <v>1</v>
      </c>
      <c r="AK1888" s="26">
        <f t="shared" si="761"/>
        <v>0</v>
      </c>
      <c r="AL1888" s="26">
        <f t="shared" ca="1" si="762"/>
        <v>0</v>
      </c>
      <c r="AM1888" s="26">
        <f t="shared" ca="1" si="763"/>
        <v>0</v>
      </c>
      <c r="AN1888" s="26">
        <f ca="1">IF(AM1888=0,0,COUNTIF($AM$19:AM1888,C1888*10+1))</f>
        <v>0</v>
      </c>
      <c r="AO1888" s="21">
        <f t="shared" ca="1" si="764"/>
        <v>0</v>
      </c>
      <c r="AP1888" s="33">
        <f t="shared" ca="1" si="765"/>
        <v>0</v>
      </c>
      <c r="AR1888" s="111">
        <v>0</v>
      </c>
      <c r="AS1888" s="26"/>
    </row>
    <row r="1889" spans="1:45" x14ac:dyDescent="0.2">
      <c r="A1889" s="15">
        <f>Daten!A1889</f>
        <v>70612</v>
      </c>
      <c r="B1889" s="8" t="str">
        <f>Daten!B1889</f>
        <v>Kauns</v>
      </c>
      <c r="C1889" s="15">
        <f t="shared" si="741"/>
        <v>7</v>
      </c>
      <c r="D1889" s="10">
        <f>Daten!D1889</f>
        <v>0</v>
      </c>
      <c r="E1889" s="9">
        <f>Daten!E1889</f>
        <v>505</v>
      </c>
      <c r="F1889" s="9">
        <f>Daten!F1889</f>
        <v>499</v>
      </c>
      <c r="G1889" s="27">
        <f t="shared" si="742"/>
        <v>6</v>
      </c>
      <c r="H1889" s="29">
        <f t="shared" si="743"/>
        <v>1.2024048096192385E-2</v>
      </c>
      <c r="I1889" s="21">
        <f t="shared" si="744"/>
        <v>6.4367028460249411</v>
      </c>
      <c r="J1889" s="21">
        <f t="shared" si="745"/>
        <v>-0.43670284602494114</v>
      </c>
      <c r="K1889" s="27">
        <f t="shared" si="746"/>
        <v>218.35142301247058</v>
      </c>
      <c r="L1889" s="16">
        <f>Daten!G1889</f>
        <v>86</v>
      </c>
      <c r="M1889" s="16">
        <f>Daten!H1889</f>
        <v>331</v>
      </c>
      <c r="N1889" s="16">
        <f>Daten!I1889</f>
        <v>88</v>
      </c>
      <c r="O1889" s="28">
        <f t="shared" si="747"/>
        <v>0.52567975830815705</v>
      </c>
      <c r="P1889" s="16">
        <f t="shared" si="748"/>
        <v>183.04688957785982</v>
      </c>
      <c r="Q1889" s="21">
        <f t="shared" si="749"/>
        <v>-9.0468895778598153</v>
      </c>
      <c r="R1889" s="27">
        <f t="shared" si="750"/>
        <v>-1809.3779155719631</v>
      </c>
      <c r="S1889" s="9">
        <f>Daten!K1889</f>
        <v>1576</v>
      </c>
      <c r="T1889" s="9">
        <f>Daten!L1889</f>
        <v>24120</v>
      </c>
      <c r="U1889" s="9">
        <f>Daten!M1889</f>
        <v>6735</v>
      </c>
      <c r="V1889" s="9">
        <f>Daten!N1889</f>
        <v>500</v>
      </c>
      <c r="W1889" s="9">
        <f>Daten!O1889</f>
        <v>500</v>
      </c>
      <c r="X1889" s="23">
        <f t="shared" si="751"/>
        <v>32431</v>
      </c>
      <c r="Y1889" s="9">
        <f t="shared" si="752"/>
        <v>178626.98802685732</v>
      </c>
      <c r="Z1889" s="21">
        <f t="shared" si="753"/>
        <v>-146195.98802685732</v>
      </c>
      <c r="AA1889" s="27">
        <f t="shared" si="754"/>
        <v>14619.598802685732</v>
      </c>
      <c r="AB1889" s="32">
        <f t="shared" si="755"/>
        <v>13028.572310126239</v>
      </c>
      <c r="AC1889" s="31">
        <f t="shared" si="756"/>
        <v>13028.572310126239</v>
      </c>
      <c r="AG1889" s="26">
        <f t="shared" si="757"/>
        <v>218.35142301247058</v>
      </c>
      <c r="AH1889" s="26">
        <f t="shared" si="758"/>
        <v>14619.598802685732</v>
      </c>
      <c r="AI1889" s="26">
        <f t="shared" si="759"/>
        <v>14837.950225698203</v>
      </c>
      <c r="AJ1889" s="26">
        <f t="shared" si="760"/>
        <v>1</v>
      </c>
      <c r="AK1889" s="26">
        <f t="shared" si="761"/>
        <v>14837.950225698203</v>
      </c>
      <c r="AL1889" s="26">
        <f t="shared" ca="1" si="762"/>
        <v>25946</v>
      </c>
      <c r="AM1889" s="26">
        <f t="shared" ca="1" si="763"/>
        <v>71</v>
      </c>
      <c r="AN1889" s="26">
        <f ca="1">IF(AM1889=0,0,COUNTIF($AM$19:AM1889,C1889*10+1))</f>
        <v>39</v>
      </c>
      <c r="AO1889" s="21">
        <f t="shared" ca="1" si="764"/>
        <v>0</v>
      </c>
      <c r="AP1889" s="33">
        <f t="shared" ca="1" si="765"/>
        <v>25946</v>
      </c>
      <c r="AR1889" s="111">
        <v>11728</v>
      </c>
      <c r="AS1889" s="26"/>
    </row>
    <row r="1890" spans="1:45" x14ac:dyDescent="0.2">
      <c r="A1890" s="15">
        <f>Daten!A1890</f>
        <v>70613</v>
      </c>
      <c r="B1890" s="8" t="str">
        <f>Daten!B1890</f>
        <v>Ladis</v>
      </c>
      <c r="C1890" s="15">
        <f t="shared" si="741"/>
        <v>7</v>
      </c>
      <c r="D1890" s="10">
        <f>Daten!D1890</f>
        <v>0</v>
      </c>
      <c r="E1890" s="9">
        <f>Daten!E1890</f>
        <v>545</v>
      </c>
      <c r="F1890" s="9">
        <f>Daten!F1890</f>
        <v>532</v>
      </c>
      <c r="G1890" s="27">
        <f t="shared" si="742"/>
        <v>13</v>
      </c>
      <c r="H1890" s="29">
        <f t="shared" si="743"/>
        <v>2.4436090225563908E-2</v>
      </c>
      <c r="I1890" s="21">
        <f t="shared" si="744"/>
        <v>6.8623765813332041</v>
      </c>
      <c r="J1890" s="21">
        <f t="shared" si="745"/>
        <v>6.1376234186667959</v>
      </c>
      <c r="K1890" s="27">
        <f t="shared" si="746"/>
        <v>-3068.8117093333981</v>
      </c>
      <c r="L1890" s="16">
        <f>Daten!G1890</f>
        <v>92</v>
      </c>
      <c r="M1890" s="16">
        <f>Daten!H1890</f>
        <v>362</v>
      </c>
      <c r="N1890" s="16">
        <f>Daten!I1890</f>
        <v>91</v>
      </c>
      <c r="O1890" s="28">
        <f t="shared" si="747"/>
        <v>0.50552486187845302</v>
      </c>
      <c r="P1890" s="16">
        <f t="shared" si="748"/>
        <v>200.19025385856571</v>
      </c>
      <c r="Q1890" s="21">
        <f t="shared" si="749"/>
        <v>-17.190253858565711</v>
      </c>
      <c r="R1890" s="27">
        <f t="shared" si="750"/>
        <v>-3438.0507717131422</v>
      </c>
      <c r="S1890" s="9">
        <f>Daten!K1890</f>
        <v>1927</v>
      </c>
      <c r="T1890" s="9">
        <f>Daten!L1890</f>
        <v>89876</v>
      </c>
      <c r="U1890" s="9">
        <f>Daten!M1890</f>
        <v>223065</v>
      </c>
      <c r="V1890" s="9">
        <f>Daten!N1890</f>
        <v>500</v>
      </c>
      <c r="W1890" s="9">
        <f>Daten!O1890</f>
        <v>500</v>
      </c>
      <c r="X1890" s="23">
        <f t="shared" si="751"/>
        <v>314868</v>
      </c>
      <c r="Y1890" s="9">
        <f t="shared" si="752"/>
        <v>192775.66034581632</v>
      </c>
      <c r="Z1890" s="21">
        <f t="shared" si="753"/>
        <v>122092.33965418368</v>
      </c>
      <c r="AA1890" s="27">
        <f t="shared" si="754"/>
        <v>-12209.233965418369</v>
      </c>
      <c r="AB1890" s="32">
        <f t="shared" si="755"/>
        <v>-18716.096446464908</v>
      </c>
      <c r="AC1890" s="31">
        <f t="shared" si="756"/>
        <v>0</v>
      </c>
      <c r="AG1890" s="26">
        <f t="shared" si="757"/>
        <v>0</v>
      </c>
      <c r="AH1890" s="26">
        <f t="shared" si="758"/>
        <v>0</v>
      </c>
      <c r="AI1890" s="26">
        <f t="shared" si="759"/>
        <v>0</v>
      </c>
      <c r="AJ1890" s="26">
        <f t="shared" si="760"/>
        <v>1</v>
      </c>
      <c r="AK1890" s="26">
        <f t="shared" si="761"/>
        <v>0</v>
      </c>
      <c r="AL1890" s="26">
        <f t="shared" ca="1" si="762"/>
        <v>0</v>
      </c>
      <c r="AM1890" s="26">
        <f t="shared" ca="1" si="763"/>
        <v>0</v>
      </c>
      <c r="AN1890" s="26">
        <f ca="1">IF(AM1890=0,0,COUNTIF($AM$19:AM1890,C1890*10+1))</f>
        <v>0</v>
      </c>
      <c r="AO1890" s="21">
        <f t="shared" ca="1" si="764"/>
        <v>0</v>
      </c>
      <c r="AP1890" s="33">
        <f t="shared" ca="1" si="765"/>
        <v>0</v>
      </c>
      <c r="AR1890" s="111">
        <v>0</v>
      </c>
      <c r="AS1890" s="26"/>
    </row>
    <row r="1891" spans="1:45" x14ac:dyDescent="0.2">
      <c r="A1891" s="15">
        <f>Daten!A1891</f>
        <v>70614</v>
      </c>
      <c r="B1891" s="8" t="str">
        <f>Daten!B1891</f>
        <v>Landeck</v>
      </c>
      <c r="C1891" s="15">
        <f t="shared" si="741"/>
        <v>7</v>
      </c>
      <c r="D1891" s="10">
        <f>Daten!D1891</f>
        <v>0</v>
      </c>
      <c r="E1891" s="9">
        <f>Daten!E1891</f>
        <v>7605</v>
      </c>
      <c r="F1891" s="9">
        <f>Daten!F1891</f>
        <v>7754</v>
      </c>
      <c r="G1891" s="27">
        <f t="shared" si="742"/>
        <v>-149</v>
      </c>
      <c r="H1891" s="29">
        <f t="shared" si="743"/>
        <v>-1.9215888573639411E-2</v>
      </c>
      <c r="I1891" s="21">
        <f t="shared" si="744"/>
        <v>100.02042859334148</v>
      </c>
      <c r="J1891" s="21">
        <f t="shared" si="745"/>
        <v>-249.02042859334148</v>
      </c>
      <c r="K1891" s="27">
        <f t="shared" si="746"/>
        <v>124510.21429667073</v>
      </c>
      <c r="L1891" s="16">
        <f>Daten!G1891</f>
        <v>1082</v>
      </c>
      <c r="M1891" s="16">
        <f>Daten!H1891</f>
        <v>5080</v>
      </c>
      <c r="N1891" s="16">
        <f>Daten!I1891</f>
        <v>1443</v>
      </c>
      <c r="O1891" s="28">
        <f t="shared" si="747"/>
        <v>0.49704724409448819</v>
      </c>
      <c r="P1891" s="16">
        <f t="shared" si="748"/>
        <v>2809.2996950318061</v>
      </c>
      <c r="Q1891" s="21">
        <f t="shared" si="749"/>
        <v>-284.2996950318061</v>
      </c>
      <c r="R1891" s="27">
        <f t="shared" si="750"/>
        <v>-56859.939006361223</v>
      </c>
      <c r="S1891" s="9">
        <f>Daten!K1891</f>
        <v>1424</v>
      </c>
      <c r="T1891" s="9">
        <f>Daten!L1891</f>
        <v>647849</v>
      </c>
      <c r="U1891" s="9">
        <f>Daten!M1891</f>
        <v>2890257</v>
      </c>
      <c r="V1891" s="9">
        <f>Daten!N1891</f>
        <v>500</v>
      </c>
      <c r="W1891" s="9">
        <f>Daten!O1891</f>
        <v>500</v>
      </c>
      <c r="X1891" s="23">
        <f t="shared" si="751"/>
        <v>3539530</v>
      </c>
      <c r="Y1891" s="9">
        <f t="shared" si="752"/>
        <v>2690016.324642079</v>
      </c>
      <c r="Z1891" s="21">
        <f t="shared" si="753"/>
        <v>849513.67535792105</v>
      </c>
      <c r="AA1891" s="27">
        <f t="shared" si="754"/>
        <v>-84951.367535792117</v>
      </c>
      <c r="AB1891" s="32">
        <f t="shared" si="755"/>
        <v>-17301.092245482607</v>
      </c>
      <c r="AC1891" s="31">
        <f t="shared" si="756"/>
        <v>0</v>
      </c>
      <c r="AG1891" s="26">
        <f t="shared" si="757"/>
        <v>0</v>
      </c>
      <c r="AH1891" s="26">
        <f t="shared" si="758"/>
        <v>0</v>
      </c>
      <c r="AI1891" s="26">
        <f t="shared" si="759"/>
        <v>0</v>
      </c>
      <c r="AJ1891" s="26">
        <f t="shared" si="760"/>
        <v>1</v>
      </c>
      <c r="AK1891" s="26">
        <f t="shared" si="761"/>
        <v>0</v>
      </c>
      <c r="AL1891" s="26">
        <f t="shared" ca="1" si="762"/>
        <v>0</v>
      </c>
      <c r="AM1891" s="26">
        <f t="shared" ca="1" si="763"/>
        <v>0</v>
      </c>
      <c r="AN1891" s="26">
        <f ca="1">IF(AM1891=0,0,COUNTIF($AM$19:AM1891,C1891*10+1))</f>
        <v>0</v>
      </c>
      <c r="AO1891" s="21">
        <f t="shared" ca="1" si="764"/>
        <v>0</v>
      </c>
      <c r="AP1891" s="33">
        <f t="shared" ca="1" si="765"/>
        <v>0</v>
      </c>
      <c r="AR1891" s="111">
        <v>0</v>
      </c>
      <c r="AS1891" s="26"/>
    </row>
    <row r="1892" spans="1:45" x14ac:dyDescent="0.2">
      <c r="A1892" s="15">
        <f>Daten!A1892</f>
        <v>70615</v>
      </c>
      <c r="B1892" s="8" t="str">
        <f>Daten!B1892</f>
        <v>Nauders</v>
      </c>
      <c r="C1892" s="15">
        <f t="shared" si="741"/>
        <v>7</v>
      </c>
      <c r="D1892" s="10">
        <f>Daten!D1892</f>
        <v>0</v>
      </c>
      <c r="E1892" s="9">
        <f>Daten!E1892</f>
        <v>1534</v>
      </c>
      <c r="F1892" s="9">
        <f>Daten!F1892</f>
        <v>1564</v>
      </c>
      <c r="G1892" s="27">
        <f t="shared" si="742"/>
        <v>-30</v>
      </c>
      <c r="H1892" s="29">
        <f t="shared" si="743"/>
        <v>-1.9181585677749361E-2</v>
      </c>
      <c r="I1892" s="21">
        <f t="shared" si="744"/>
        <v>20.1743552127916</v>
      </c>
      <c r="J1892" s="21">
        <f t="shared" si="745"/>
        <v>-50.174355212791596</v>
      </c>
      <c r="K1892" s="27">
        <f t="shared" si="746"/>
        <v>25087.177606395799</v>
      </c>
      <c r="L1892" s="16">
        <f>Daten!G1892</f>
        <v>256</v>
      </c>
      <c r="M1892" s="16">
        <f>Daten!H1892</f>
        <v>1029</v>
      </c>
      <c r="N1892" s="16">
        <f>Daten!I1892</f>
        <v>249</v>
      </c>
      <c r="O1892" s="28">
        <f t="shared" si="747"/>
        <v>0.49076773566569487</v>
      </c>
      <c r="P1892" s="16">
        <f t="shared" si="748"/>
        <v>569.04909176923786</v>
      </c>
      <c r="Q1892" s="21">
        <f t="shared" si="749"/>
        <v>-64.049091769237862</v>
      </c>
      <c r="R1892" s="27">
        <f t="shared" si="750"/>
        <v>-12809.818353847571</v>
      </c>
      <c r="S1892" s="9">
        <f>Daten!K1892</f>
        <v>4925</v>
      </c>
      <c r="T1892" s="9">
        <f>Daten!L1892</f>
        <v>261711</v>
      </c>
      <c r="U1892" s="9">
        <f>Daten!M1892</f>
        <v>596711</v>
      </c>
      <c r="V1892" s="9">
        <f>Daten!N1892</f>
        <v>500</v>
      </c>
      <c r="W1892" s="9">
        <f>Daten!O1892</f>
        <v>500</v>
      </c>
      <c r="X1892" s="23">
        <f t="shared" si="751"/>
        <v>863347</v>
      </c>
      <c r="Y1892" s="9">
        <f t="shared" si="752"/>
        <v>542601.58343207743</v>
      </c>
      <c r="Z1892" s="21">
        <f t="shared" si="753"/>
        <v>320745.41656792257</v>
      </c>
      <c r="AA1892" s="27">
        <f t="shared" si="754"/>
        <v>-32074.541656792258</v>
      </c>
      <c r="AB1892" s="32">
        <f t="shared" si="755"/>
        <v>-19797.182404244031</v>
      </c>
      <c r="AC1892" s="31">
        <f t="shared" si="756"/>
        <v>0</v>
      </c>
      <c r="AG1892" s="26">
        <f t="shared" si="757"/>
        <v>0</v>
      </c>
      <c r="AH1892" s="26">
        <f t="shared" si="758"/>
        <v>0</v>
      </c>
      <c r="AI1892" s="26">
        <f t="shared" si="759"/>
        <v>0</v>
      </c>
      <c r="AJ1892" s="26">
        <f t="shared" si="760"/>
        <v>1</v>
      </c>
      <c r="AK1892" s="26">
        <f t="shared" si="761"/>
        <v>0</v>
      </c>
      <c r="AL1892" s="26">
        <f t="shared" ca="1" si="762"/>
        <v>0</v>
      </c>
      <c r="AM1892" s="26">
        <f t="shared" ca="1" si="763"/>
        <v>0</v>
      </c>
      <c r="AN1892" s="26">
        <f ca="1">IF(AM1892=0,0,COUNTIF($AM$19:AM1892,C1892*10+1))</f>
        <v>0</v>
      </c>
      <c r="AO1892" s="21">
        <f t="shared" ca="1" si="764"/>
        <v>0</v>
      </c>
      <c r="AP1892" s="33">
        <f t="shared" ca="1" si="765"/>
        <v>0</v>
      </c>
      <c r="AR1892" s="111">
        <v>0</v>
      </c>
      <c r="AS1892" s="26"/>
    </row>
    <row r="1893" spans="1:45" x14ac:dyDescent="0.2">
      <c r="A1893" s="15">
        <f>Daten!A1893</f>
        <v>70616</v>
      </c>
      <c r="B1893" s="8" t="str">
        <f>Daten!B1893</f>
        <v>Pettneu am Arlberg</v>
      </c>
      <c r="C1893" s="15">
        <f t="shared" si="741"/>
        <v>7</v>
      </c>
      <c r="D1893" s="10">
        <f>Daten!D1893</f>
        <v>0</v>
      </c>
      <c r="E1893" s="9">
        <f>Daten!E1893</f>
        <v>1489</v>
      </c>
      <c r="F1893" s="9">
        <f>Daten!F1893</f>
        <v>1443</v>
      </c>
      <c r="G1893" s="27">
        <f t="shared" si="742"/>
        <v>46</v>
      </c>
      <c r="H1893" s="29">
        <f t="shared" si="743"/>
        <v>3.1878031878031877E-2</v>
      </c>
      <c r="I1893" s="21">
        <f t="shared" si="744"/>
        <v>18.613551516661303</v>
      </c>
      <c r="J1893" s="21">
        <f t="shared" si="745"/>
        <v>27.386448483338697</v>
      </c>
      <c r="K1893" s="27">
        <f t="shared" si="746"/>
        <v>-13693.224241669348</v>
      </c>
      <c r="L1893" s="16">
        <f>Daten!G1893</f>
        <v>202</v>
      </c>
      <c r="M1893" s="16">
        <f>Daten!H1893</f>
        <v>1038</v>
      </c>
      <c r="N1893" s="16">
        <f>Daten!I1893</f>
        <v>249</v>
      </c>
      <c r="O1893" s="28">
        <f t="shared" si="747"/>
        <v>0.4344894026974952</v>
      </c>
      <c r="P1893" s="16">
        <f t="shared" si="748"/>
        <v>574.02619752815258</v>
      </c>
      <c r="Q1893" s="21">
        <f t="shared" si="749"/>
        <v>-123.02619752815258</v>
      </c>
      <c r="R1893" s="27">
        <f t="shared" si="750"/>
        <v>-24605.239505630518</v>
      </c>
      <c r="S1893" s="9">
        <f>Daten!K1893</f>
        <v>3532</v>
      </c>
      <c r="T1893" s="9">
        <f>Daten!L1893</f>
        <v>135023</v>
      </c>
      <c r="U1893" s="9">
        <f>Daten!M1893</f>
        <v>234910</v>
      </c>
      <c r="V1893" s="9">
        <f>Daten!N1893</f>
        <v>500</v>
      </c>
      <c r="W1893" s="9">
        <f>Daten!O1893</f>
        <v>500</v>
      </c>
      <c r="X1893" s="23">
        <f t="shared" si="751"/>
        <v>373465</v>
      </c>
      <c r="Y1893" s="9">
        <f t="shared" si="752"/>
        <v>526684.32707324857</v>
      </c>
      <c r="Z1893" s="21">
        <f t="shared" si="753"/>
        <v>-153219.32707324857</v>
      </c>
      <c r="AA1893" s="27">
        <f t="shared" si="754"/>
        <v>15321.932707324857</v>
      </c>
      <c r="AB1893" s="32">
        <f t="shared" si="755"/>
        <v>-22976.531039975009</v>
      </c>
      <c r="AC1893" s="31">
        <f t="shared" si="756"/>
        <v>0</v>
      </c>
      <c r="AG1893" s="26">
        <f t="shared" si="757"/>
        <v>0</v>
      </c>
      <c r="AH1893" s="26">
        <f t="shared" si="758"/>
        <v>0</v>
      </c>
      <c r="AI1893" s="26">
        <f t="shared" si="759"/>
        <v>0</v>
      </c>
      <c r="AJ1893" s="26">
        <f t="shared" si="760"/>
        <v>1</v>
      </c>
      <c r="AK1893" s="26">
        <f t="shared" si="761"/>
        <v>0</v>
      </c>
      <c r="AL1893" s="26">
        <f t="shared" ca="1" si="762"/>
        <v>0</v>
      </c>
      <c r="AM1893" s="26">
        <f t="shared" ca="1" si="763"/>
        <v>0</v>
      </c>
      <c r="AN1893" s="26">
        <f ca="1">IF(AM1893=0,0,COUNTIF($AM$19:AM1893,C1893*10+1))</f>
        <v>0</v>
      </c>
      <c r="AO1893" s="21">
        <f t="shared" ca="1" si="764"/>
        <v>0</v>
      </c>
      <c r="AP1893" s="33">
        <f t="shared" ca="1" si="765"/>
        <v>0</v>
      </c>
      <c r="AR1893" s="111">
        <v>0</v>
      </c>
      <c r="AS1893" s="26"/>
    </row>
    <row r="1894" spans="1:45" x14ac:dyDescent="0.2">
      <c r="A1894" s="15">
        <f>Daten!A1894</f>
        <v>70617</v>
      </c>
      <c r="B1894" s="8" t="str">
        <f>Daten!B1894</f>
        <v>Pfunds</v>
      </c>
      <c r="C1894" s="15">
        <f t="shared" si="741"/>
        <v>7</v>
      </c>
      <c r="D1894" s="10">
        <f>Daten!D1894</f>
        <v>0</v>
      </c>
      <c r="E1894" s="9">
        <f>Daten!E1894</f>
        <v>2601</v>
      </c>
      <c r="F1894" s="9">
        <f>Daten!F1894</f>
        <v>2571</v>
      </c>
      <c r="G1894" s="27">
        <f t="shared" si="742"/>
        <v>30</v>
      </c>
      <c r="H1894" s="29">
        <f t="shared" si="743"/>
        <v>1.1668611435239206E-2</v>
      </c>
      <c r="I1894" s="21">
        <f t="shared" si="744"/>
        <v>33.163853741743736</v>
      </c>
      <c r="J1894" s="21">
        <f t="shared" si="745"/>
        <v>-3.1638537417437362</v>
      </c>
      <c r="K1894" s="27">
        <f t="shared" si="746"/>
        <v>1581.9268708718682</v>
      </c>
      <c r="L1894" s="16">
        <f>Daten!G1894</f>
        <v>419</v>
      </c>
      <c r="M1894" s="16">
        <f>Daten!H1894</f>
        <v>1723</v>
      </c>
      <c r="N1894" s="16">
        <f>Daten!I1894</f>
        <v>459</v>
      </c>
      <c r="O1894" s="28">
        <f t="shared" si="747"/>
        <v>0.50957632037144518</v>
      </c>
      <c r="P1894" s="16">
        <f t="shared" si="748"/>
        <v>952.83924695665394</v>
      </c>
      <c r="Q1894" s="21">
        <f t="shared" si="749"/>
        <v>-74.839246956653938</v>
      </c>
      <c r="R1894" s="27">
        <f t="shared" si="750"/>
        <v>-14967.849391330787</v>
      </c>
      <c r="S1894" s="9">
        <f>Daten!K1894</f>
        <v>11849</v>
      </c>
      <c r="T1894" s="9">
        <f>Daten!L1894</f>
        <v>195543</v>
      </c>
      <c r="U1894" s="9">
        <f>Daten!M1894</f>
        <v>601034</v>
      </c>
      <c r="V1894" s="9">
        <f>Daten!N1894</f>
        <v>500</v>
      </c>
      <c r="W1894" s="9">
        <f>Daten!O1894</f>
        <v>500</v>
      </c>
      <c r="X1894" s="23">
        <f t="shared" si="751"/>
        <v>808426</v>
      </c>
      <c r="Y1894" s="9">
        <f t="shared" si="752"/>
        <v>920017.41754030867</v>
      </c>
      <c r="Z1894" s="21">
        <f t="shared" si="753"/>
        <v>-111591.41754030867</v>
      </c>
      <c r="AA1894" s="27">
        <f t="shared" si="754"/>
        <v>11159.141754030868</v>
      </c>
      <c r="AB1894" s="32">
        <f t="shared" si="755"/>
        <v>-2226.7807664280499</v>
      </c>
      <c r="AC1894" s="31">
        <f t="shared" si="756"/>
        <v>0</v>
      </c>
      <c r="AG1894" s="26">
        <f t="shared" si="757"/>
        <v>0</v>
      </c>
      <c r="AH1894" s="26">
        <f t="shared" si="758"/>
        <v>0</v>
      </c>
      <c r="AI1894" s="26">
        <f t="shared" si="759"/>
        <v>0</v>
      </c>
      <c r="AJ1894" s="26">
        <f t="shared" si="760"/>
        <v>1</v>
      </c>
      <c r="AK1894" s="26">
        <f t="shared" si="761"/>
        <v>0</v>
      </c>
      <c r="AL1894" s="26">
        <f t="shared" ca="1" si="762"/>
        <v>0</v>
      </c>
      <c r="AM1894" s="26">
        <f t="shared" ca="1" si="763"/>
        <v>0</v>
      </c>
      <c r="AN1894" s="26">
        <f ca="1">IF(AM1894=0,0,COUNTIF($AM$19:AM1894,C1894*10+1))</f>
        <v>0</v>
      </c>
      <c r="AO1894" s="21">
        <f t="shared" ca="1" si="764"/>
        <v>0</v>
      </c>
      <c r="AP1894" s="33">
        <f t="shared" ca="1" si="765"/>
        <v>0</v>
      </c>
      <c r="AR1894" s="111">
        <v>0</v>
      </c>
      <c r="AS1894" s="26"/>
    </row>
    <row r="1895" spans="1:45" x14ac:dyDescent="0.2">
      <c r="A1895" s="15">
        <f>Daten!A1895</f>
        <v>70618</v>
      </c>
      <c r="B1895" s="8" t="str">
        <f>Daten!B1895</f>
        <v>Pians</v>
      </c>
      <c r="C1895" s="15">
        <f t="shared" si="741"/>
        <v>7</v>
      </c>
      <c r="D1895" s="10">
        <f>Daten!D1895</f>
        <v>0</v>
      </c>
      <c r="E1895" s="9">
        <f>Daten!E1895</f>
        <v>806</v>
      </c>
      <c r="F1895" s="9">
        <f>Daten!F1895</f>
        <v>816</v>
      </c>
      <c r="G1895" s="27">
        <f t="shared" si="742"/>
        <v>-10</v>
      </c>
      <c r="H1895" s="29">
        <f t="shared" si="743"/>
        <v>-1.2254901960784314E-2</v>
      </c>
      <c r="I1895" s="21">
        <f t="shared" si="744"/>
        <v>10.525750545804312</v>
      </c>
      <c r="J1895" s="21">
        <f t="shared" si="745"/>
        <v>-20.525750545804314</v>
      </c>
      <c r="K1895" s="27">
        <f t="shared" si="746"/>
        <v>10262.875272902156</v>
      </c>
      <c r="L1895" s="16">
        <f>Daten!G1895</f>
        <v>126</v>
      </c>
      <c r="M1895" s="16">
        <f>Daten!H1895</f>
        <v>517</v>
      </c>
      <c r="N1895" s="16">
        <f>Daten!I1895</f>
        <v>163</v>
      </c>
      <c r="O1895" s="28">
        <f t="shared" si="747"/>
        <v>0.55899419729206967</v>
      </c>
      <c r="P1895" s="16">
        <f t="shared" si="748"/>
        <v>285.90707526209525</v>
      </c>
      <c r="Q1895" s="21">
        <f t="shared" si="749"/>
        <v>3.0929247379047524</v>
      </c>
      <c r="R1895" s="27">
        <f t="shared" si="750"/>
        <v>618.58494758095048</v>
      </c>
      <c r="S1895" s="9">
        <f>Daten!K1895</f>
        <v>245</v>
      </c>
      <c r="T1895" s="9">
        <f>Daten!L1895</f>
        <v>61781</v>
      </c>
      <c r="U1895" s="9">
        <f>Daten!M1895</f>
        <v>303046</v>
      </c>
      <c r="V1895" s="9">
        <f>Daten!N1895</f>
        <v>500</v>
      </c>
      <c r="W1895" s="9">
        <f>Daten!O1895</f>
        <v>500</v>
      </c>
      <c r="X1895" s="23">
        <f t="shared" si="751"/>
        <v>365072</v>
      </c>
      <c r="Y1895" s="9">
        <f t="shared" si="752"/>
        <v>285095.74722702376</v>
      </c>
      <c r="Z1895" s="21">
        <f t="shared" si="753"/>
        <v>79976.252772976237</v>
      </c>
      <c r="AA1895" s="27">
        <f t="shared" si="754"/>
        <v>-7997.6252772976241</v>
      </c>
      <c r="AB1895" s="32">
        <f t="shared" si="755"/>
        <v>2883.8349431854822</v>
      </c>
      <c r="AC1895" s="31">
        <f t="shared" si="756"/>
        <v>2883.8349431854822</v>
      </c>
      <c r="AG1895" s="26">
        <f t="shared" si="757"/>
        <v>10262.875272902156</v>
      </c>
      <c r="AH1895" s="26">
        <f t="shared" si="758"/>
        <v>-7997.6252772976241</v>
      </c>
      <c r="AI1895" s="26">
        <f t="shared" si="759"/>
        <v>2265.2499956045322</v>
      </c>
      <c r="AJ1895" s="26">
        <f t="shared" si="760"/>
        <v>1</v>
      </c>
      <c r="AK1895" s="26">
        <f t="shared" si="761"/>
        <v>0</v>
      </c>
      <c r="AL1895" s="26">
        <f t="shared" ca="1" si="762"/>
        <v>0</v>
      </c>
      <c r="AM1895" s="26">
        <f t="shared" ca="1" si="763"/>
        <v>0</v>
      </c>
      <c r="AN1895" s="26">
        <f ca="1">IF(AM1895=0,0,COUNTIF($AM$19:AM1895,C1895*10+1))</f>
        <v>0</v>
      </c>
      <c r="AO1895" s="21">
        <f t="shared" ca="1" si="764"/>
        <v>0</v>
      </c>
      <c r="AP1895" s="33">
        <f t="shared" ca="1" si="765"/>
        <v>0</v>
      </c>
      <c r="AR1895" s="111">
        <v>0</v>
      </c>
      <c r="AS1895" s="26"/>
    </row>
    <row r="1896" spans="1:45" x14ac:dyDescent="0.2">
      <c r="A1896" s="15">
        <f>Daten!A1896</f>
        <v>70619</v>
      </c>
      <c r="B1896" s="8" t="str">
        <f>Daten!B1896</f>
        <v>Prutz</v>
      </c>
      <c r="C1896" s="15">
        <f t="shared" si="741"/>
        <v>7</v>
      </c>
      <c r="D1896" s="10">
        <f>Daten!D1896</f>
        <v>0</v>
      </c>
      <c r="E1896" s="9">
        <f>Daten!E1896</f>
        <v>1866</v>
      </c>
      <c r="F1896" s="9">
        <f>Daten!F1896</f>
        <v>1781</v>
      </c>
      <c r="G1896" s="27">
        <f t="shared" si="742"/>
        <v>85</v>
      </c>
      <c r="H1896" s="29">
        <f t="shared" si="743"/>
        <v>4.7725996631106118E-2</v>
      </c>
      <c r="I1896" s="21">
        <f t="shared" si="744"/>
        <v>22.973482502545934</v>
      </c>
      <c r="J1896" s="21">
        <f t="shared" si="745"/>
        <v>62.026517497454066</v>
      </c>
      <c r="K1896" s="27">
        <f t="shared" si="746"/>
        <v>-31013.258748727032</v>
      </c>
      <c r="L1896" s="16">
        <f>Daten!G1896</f>
        <v>277</v>
      </c>
      <c r="M1896" s="16">
        <f>Daten!H1896</f>
        <v>1283</v>
      </c>
      <c r="N1896" s="16">
        <f>Daten!I1896</f>
        <v>306</v>
      </c>
      <c r="O1896" s="28">
        <f t="shared" si="747"/>
        <v>0.45440374123148869</v>
      </c>
      <c r="P1896" s="16">
        <f t="shared" si="748"/>
        <v>709.51407652082821</v>
      </c>
      <c r="Q1896" s="21">
        <f t="shared" si="749"/>
        <v>-126.51407652082821</v>
      </c>
      <c r="R1896" s="27">
        <f t="shared" si="750"/>
        <v>-25302.815304165641</v>
      </c>
      <c r="S1896" s="9">
        <f>Daten!K1896</f>
        <v>-1165</v>
      </c>
      <c r="T1896" s="9">
        <f>Daten!L1896</f>
        <v>120385</v>
      </c>
      <c r="U1896" s="9">
        <f>Daten!M1896</f>
        <v>486753</v>
      </c>
      <c r="V1896" s="9">
        <f>Daten!N1896</f>
        <v>500</v>
      </c>
      <c r="W1896" s="9">
        <f>Daten!O1896</f>
        <v>500</v>
      </c>
      <c r="X1896" s="23">
        <f t="shared" si="751"/>
        <v>605973</v>
      </c>
      <c r="Y1896" s="9">
        <f t="shared" si="752"/>
        <v>660035.56367943715</v>
      </c>
      <c r="Z1896" s="21">
        <f t="shared" si="753"/>
        <v>-54062.563679437153</v>
      </c>
      <c r="AA1896" s="27">
        <f t="shared" si="754"/>
        <v>5406.2563679437153</v>
      </c>
      <c r="AB1896" s="32">
        <f t="shared" si="755"/>
        <v>-50909.817684948954</v>
      </c>
      <c r="AC1896" s="31">
        <f t="shared" si="756"/>
        <v>0</v>
      </c>
      <c r="AG1896" s="26">
        <f t="shared" si="757"/>
        <v>0</v>
      </c>
      <c r="AH1896" s="26">
        <f t="shared" si="758"/>
        <v>0</v>
      </c>
      <c r="AI1896" s="26">
        <f t="shared" si="759"/>
        <v>0</v>
      </c>
      <c r="AJ1896" s="26">
        <f t="shared" si="760"/>
        <v>1</v>
      </c>
      <c r="AK1896" s="26">
        <f t="shared" si="761"/>
        <v>0</v>
      </c>
      <c r="AL1896" s="26">
        <f t="shared" ca="1" si="762"/>
        <v>0</v>
      </c>
      <c r="AM1896" s="26">
        <f t="shared" ca="1" si="763"/>
        <v>0</v>
      </c>
      <c r="AN1896" s="26">
        <f ca="1">IF(AM1896=0,0,COUNTIF($AM$19:AM1896,C1896*10+1))</f>
        <v>0</v>
      </c>
      <c r="AO1896" s="21">
        <f t="shared" ca="1" si="764"/>
        <v>0</v>
      </c>
      <c r="AP1896" s="33">
        <f t="shared" ca="1" si="765"/>
        <v>0</v>
      </c>
      <c r="AR1896" s="111">
        <v>0</v>
      </c>
      <c r="AS1896" s="26"/>
    </row>
    <row r="1897" spans="1:45" x14ac:dyDescent="0.2">
      <c r="A1897" s="15">
        <f>Daten!A1897</f>
        <v>70620</v>
      </c>
      <c r="B1897" s="8" t="str">
        <f>Daten!B1897</f>
        <v>Ried im Oberinntal</v>
      </c>
      <c r="C1897" s="15">
        <f t="shared" si="741"/>
        <v>7</v>
      </c>
      <c r="D1897" s="10">
        <f>Daten!D1897</f>
        <v>0</v>
      </c>
      <c r="E1897" s="9">
        <f>Daten!E1897</f>
        <v>1250</v>
      </c>
      <c r="F1897" s="9">
        <f>Daten!F1897</f>
        <v>1270</v>
      </c>
      <c r="G1897" s="27">
        <f t="shared" si="742"/>
        <v>-20</v>
      </c>
      <c r="H1897" s="29">
        <f t="shared" si="743"/>
        <v>-1.5748031496062992E-2</v>
      </c>
      <c r="I1897" s="21">
        <f t="shared" si="744"/>
        <v>16.381989207317986</v>
      </c>
      <c r="J1897" s="21">
        <f t="shared" si="745"/>
        <v>-36.381989207317986</v>
      </c>
      <c r="K1897" s="27">
        <f t="shared" si="746"/>
        <v>18190.994603658994</v>
      </c>
      <c r="L1897" s="16">
        <f>Daten!G1897</f>
        <v>198</v>
      </c>
      <c r="M1897" s="16">
        <f>Daten!H1897</f>
        <v>843</v>
      </c>
      <c r="N1897" s="16">
        <f>Daten!I1897</f>
        <v>209</v>
      </c>
      <c r="O1897" s="28">
        <f t="shared" si="747"/>
        <v>0.48279952550415184</v>
      </c>
      <c r="P1897" s="16">
        <f t="shared" si="748"/>
        <v>466.18890608500249</v>
      </c>
      <c r="Q1897" s="21">
        <f t="shared" si="749"/>
        <v>-59.188906085002486</v>
      </c>
      <c r="R1897" s="27">
        <f t="shared" si="750"/>
        <v>-11837.781217000498</v>
      </c>
      <c r="S1897" s="9">
        <f>Daten!K1897</f>
        <v>4346</v>
      </c>
      <c r="T1897" s="9">
        <f>Daten!L1897</f>
        <v>135221</v>
      </c>
      <c r="U1897" s="9">
        <f>Daten!M1897</f>
        <v>608224</v>
      </c>
      <c r="V1897" s="9">
        <f>Daten!N1897</f>
        <v>500</v>
      </c>
      <c r="W1897" s="9">
        <f>Daten!O1897</f>
        <v>500</v>
      </c>
      <c r="X1897" s="23">
        <f t="shared" si="751"/>
        <v>747791</v>
      </c>
      <c r="Y1897" s="9">
        <f t="shared" si="752"/>
        <v>442146.00996746862</v>
      </c>
      <c r="Z1897" s="21">
        <f t="shared" si="753"/>
        <v>305644.99003253138</v>
      </c>
      <c r="AA1897" s="27">
        <f t="shared" si="754"/>
        <v>-30564.499003253139</v>
      </c>
      <c r="AB1897" s="32">
        <f t="shared" si="755"/>
        <v>-24211.285616594643</v>
      </c>
      <c r="AC1897" s="31">
        <f t="shared" si="756"/>
        <v>0</v>
      </c>
      <c r="AG1897" s="26">
        <f t="shared" si="757"/>
        <v>0</v>
      </c>
      <c r="AH1897" s="26">
        <f t="shared" si="758"/>
        <v>0</v>
      </c>
      <c r="AI1897" s="26">
        <f t="shared" si="759"/>
        <v>0</v>
      </c>
      <c r="AJ1897" s="26">
        <f t="shared" si="760"/>
        <v>1</v>
      </c>
      <c r="AK1897" s="26">
        <f t="shared" si="761"/>
        <v>0</v>
      </c>
      <c r="AL1897" s="26">
        <f t="shared" ca="1" si="762"/>
        <v>0</v>
      </c>
      <c r="AM1897" s="26">
        <f t="shared" ca="1" si="763"/>
        <v>0</v>
      </c>
      <c r="AN1897" s="26">
        <f ca="1">IF(AM1897=0,0,COUNTIF($AM$19:AM1897,C1897*10+1))</f>
        <v>0</v>
      </c>
      <c r="AO1897" s="21">
        <f t="shared" ca="1" si="764"/>
        <v>0</v>
      </c>
      <c r="AP1897" s="33">
        <f t="shared" ca="1" si="765"/>
        <v>0</v>
      </c>
      <c r="AR1897" s="111">
        <v>0</v>
      </c>
      <c r="AS1897" s="26"/>
    </row>
    <row r="1898" spans="1:45" x14ac:dyDescent="0.2">
      <c r="A1898" s="15">
        <f>Daten!A1898</f>
        <v>70621</v>
      </c>
      <c r="B1898" s="8" t="str">
        <f>Daten!B1898</f>
        <v>St. Anton am Arlberg</v>
      </c>
      <c r="C1898" s="15">
        <f t="shared" si="741"/>
        <v>7</v>
      </c>
      <c r="D1898" s="10">
        <f>Daten!D1898</f>
        <v>0</v>
      </c>
      <c r="E1898" s="9">
        <f>Daten!E1898</f>
        <v>2342</v>
      </c>
      <c r="F1898" s="9">
        <f>Daten!F1898</f>
        <v>2346</v>
      </c>
      <c r="G1898" s="27">
        <f t="shared" si="742"/>
        <v>-4</v>
      </c>
      <c r="H1898" s="29">
        <f t="shared" si="743"/>
        <v>-1.7050298380221654E-3</v>
      </c>
      <c r="I1898" s="21">
        <f t="shared" si="744"/>
        <v>30.261532819187401</v>
      </c>
      <c r="J1898" s="21">
        <f t="shared" si="745"/>
        <v>-34.261532819187401</v>
      </c>
      <c r="K1898" s="27">
        <f t="shared" si="746"/>
        <v>17130.7664095937</v>
      </c>
      <c r="L1898" s="16">
        <f>Daten!G1898</f>
        <v>267</v>
      </c>
      <c r="M1898" s="16">
        <f>Daten!H1898</f>
        <v>1587</v>
      </c>
      <c r="N1898" s="16">
        <f>Daten!I1898</f>
        <v>488</v>
      </c>
      <c r="O1898" s="28">
        <f t="shared" si="747"/>
        <v>0.47574039067422813</v>
      </c>
      <c r="P1898" s="16">
        <f t="shared" si="748"/>
        <v>877.62964882194422</v>
      </c>
      <c r="Q1898" s="21">
        <f t="shared" si="749"/>
        <v>-122.62964882194422</v>
      </c>
      <c r="R1898" s="27">
        <f t="shared" si="750"/>
        <v>-24525.929764388842</v>
      </c>
      <c r="S1898" s="9">
        <f>Daten!K1898</f>
        <v>6514</v>
      </c>
      <c r="T1898" s="9">
        <f>Daten!L1898</f>
        <v>780399</v>
      </c>
      <c r="U1898" s="9">
        <f>Daten!M1898</f>
        <v>2356680</v>
      </c>
      <c r="V1898" s="9">
        <f>Daten!N1898</f>
        <v>500</v>
      </c>
      <c r="W1898" s="9">
        <f>Daten!O1898</f>
        <v>500</v>
      </c>
      <c r="X1898" s="23">
        <f t="shared" si="751"/>
        <v>3143593</v>
      </c>
      <c r="Y1898" s="9">
        <f t="shared" si="752"/>
        <v>828404.76427504921</v>
      </c>
      <c r="Z1898" s="21">
        <f t="shared" si="753"/>
        <v>2315188.2357249507</v>
      </c>
      <c r="AA1898" s="27">
        <f t="shared" si="754"/>
        <v>-231518.82357249508</v>
      </c>
      <c r="AB1898" s="32">
        <f t="shared" si="755"/>
        <v>-238913.98692729021</v>
      </c>
      <c r="AC1898" s="31">
        <f t="shared" si="756"/>
        <v>0</v>
      </c>
      <c r="AG1898" s="26">
        <f t="shared" si="757"/>
        <v>0</v>
      </c>
      <c r="AH1898" s="26">
        <f t="shared" si="758"/>
        <v>0</v>
      </c>
      <c r="AI1898" s="26">
        <f t="shared" si="759"/>
        <v>0</v>
      </c>
      <c r="AJ1898" s="26">
        <f t="shared" si="760"/>
        <v>1</v>
      </c>
      <c r="AK1898" s="26">
        <f t="shared" si="761"/>
        <v>0</v>
      </c>
      <c r="AL1898" s="26">
        <f t="shared" ca="1" si="762"/>
        <v>0</v>
      </c>
      <c r="AM1898" s="26">
        <f t="shared" ca="1" si="763"/>
        <v>0</v>
      </c>
      <c r="AN1898" s="26">
        <f ca="1">IF(AM1898=0,0,COUNTIF($AM$19:AM1898,C1898*10+1))</f>
        <v>0</v>
      </c>
      <c r="AO1898" s="21">
        <f t="shared" ca="1" si="764"/>
        <v>0</v>
      </c>
      <c r="AP1898" s="33">
        <f t="shared" ca="1" si="765"/>
        <v>0</v>
      </c>
      <c r="AR1898" s="111">
        <v>0</v>
      </c>
      <c r="AS1898" s="26"/>
    </row>
    <row r="1899" spans="1:45" x14ac:dyDescent="0.2">
      <c r="A1899" s="15">
        <f>Daten!A1899</f>
        <v>70622</v>
      </c>
      <c r="B1899" s="8" t="str">
        <f>Daten!B1899</f>
        <v>Schönwies</v>
      </c>
      <c r="C1899" s="15">
        <f t="shared" si="741"/>
        <v>7</v>
      </c>
      <c r="D1899" s="10">
        <f>Daten!D1899</f>
        <v>0</v>
      </c>
      <c r="E1899" s="9">
        <f>Daten!E1899</f>
        <v>1683</v>
      </c>
      <c r="F1899" s="9">
        <f>Daten!F1899</f>
        <v>1732</v>
      </c>
      <c r="G1899" s="27">
        <f t="shared" si="742"/>
        <v>-49</v>
      </c>
      <c r="H1899" s="29">
        <f t="shared" si="743"/>
        <v>-2.8290993071593534E-2</v>
      </c>
      <c r="I1899" s="21">
        <f t="shared" si="744"/>
        <v>22.341421501633665</v>
      </c>
      <c r="J1899" s="21">
        <f t="shared" si="745"/>
        <v>-71.341421501633661</v>
      </c>
      <c r="K1899" s="27">
        <f t="shared" si="746"/>
        <v>35670.710750816834</v>
      </c>
      <c r="L1899" s="16">
        <f>Daten!G1899</f>
        <v>285</v>
      </c>
      <c r="M1899" s="16">
        <f>Daten!H1899</f>
        <v>1098</v>
      </c>
      <c r="N1899" s="16">
        <f>Daten!I1899</f>
        <v>300</v>
      </c>
      <c r="O1899" s="28">
        <f t="shared" si="747"/>
        <v>0.53278688524590168</v>
      </c>
      <c r="P1899" s="16">
        <f t="shared" si="748"/>
        <v>607.20690258758327</v>
      </c>
      <c r="Q1899" s="21">
        <f t="shared" si="749"/>
        <v>-22.206902587583272</v>
      </c>
      <c r="R1899" s="27">
        <f t="shared" si="750"/>
        <v>-4441.3805175166544</v>
      </c>
      <c r="S1899" s="9">
        <f>Daten!K1899</f>
        <v>3259</v>
      </c>
      <c r="T1899" s="9">
        <f>Daten!L1899</f>
        <v>84204</v>
      </c>
      <c r="U1899" s="9">
        <f>Daten!M1899</f>
        <v>485147</v>
      </c>
      <c r="V1899" s="9">
        <f>Daten!N1899</f>
        <v>500</v>
      </c>
      <c r="W1899" s="9">
        <f>Daten!O1899</f>
        <v>500</v>
      </c>
      <c r="X1899" s="23">
        <f t="shared" si="751"/>
        <v>572610</v>
      </c>
      <c r="Y1899" s="9">
        <f t="shared" si="752"/>
        <v>595305.38782019971</v>
      </c>
      <c r="Z1899" s="21">
        <f t="shared" si="753"/>
        <v>-22695.387820199714</v>
      </c>
      <c r="AA1899" s="27">
        <f t="shared" si="754"/>
        <v>2269.5387820199717</v>
      </c>
      <c r="AB1899" s="32">
        <f t="shared" si="755"/>
        <v>33498.869015320146</v>
      </c>
      <c r="AC1899" s="31">
        <f t="shared" si="756"/>
        <v>33498.869015320146</v>
      </c>
      <c r="AG1899" s="26">
        <f t="shared" si="757"/>
        <v>35670.710750816834</v>
      </c>
      <c r="AH1899" s="26">
        <f t="shared" si="758"/>
        <v>2269.5387820199717</v>
      </c>
      <c r="AI1899" s="26">
        <f t="shared" si="759"/>
        <v>37940.249532836802</v>
      </c>
      <c r="AJ1899" s="26">
        <f t="shared" si="760"/>
        <v>1</v>
      </c>
      <c r="AK1899" s="26">
        <f t="shared" si="761"/>
        <v>37940.249532836802</v>
      </c>
      <c r="AL1899" s="26">
        <f t="shared" ca="1" si="762"/>
        <v>66343</v>
      </c>
      <c r="AM1899" s="26">
        <f t="shared" ca="1" si="763"/>
        <v>71</v>
      </c>
      <c r="AN1899" s="26">
        <f ca="1">IF(AM1899=0,0,COUNTIF($AM$19:AM1899,C1899*10+1))</f>
        <v>40</v>
      </c>
      <c r="AO1899" s="21">
        <f t="shared" ca="1" si="764"/>
        <v>0</v>
      </c>
      <c r="AP1899" s="33">
        <f t="shared" ca="1" si="765"/>
        <v>66343</v>
      </c>
      <c r="AR1899" s="111">
        <v>29987</v>
      </c>
      <c r="AS1899" s="26"/>
    </row>
    <row r="1900" spans="1:45" x14ac:dyDescent="0.2">
      <c r="A1900" s="15">
        <f>Daten!A1900</f>
        <v>70623</v>
      </c>
      <c r="B1900" s="8" t="str">
        <f>Daten!B1900</f>
        <v>See</v>
      </c>
      <c r="C1900" s="15">
        <f t="shared" si="741"/>
        <v>7</v>
      </c>
      <c r="D1900" s="10">
        <f>Daten!D1900</f>
        <v>0</v>
      </c>
      <c r="E1900" s="9">
        <f>Daten!E1900</f>
        <v>1266</v>
      </c>
      <c r="F1900" s="9">
        <f>Daten!F1900</f>
        <v>1211</v>
      </c>
      <c r="G1900" s="27">
        <f t="shared" si="742"/>
        <v>55</v>
      </c>
      <c r="H1900" s="29">
        <f t="shared" si="743"/>
        <v>4.5417010734929812E-2</v>
      </c>
      <c r="I1900" s="21">
        <f t="shared" si="744"/>
        <v>15.620936165403215</v>
      </c>
      <c r="J1900" s="21">
        <f t="shared" si="745"/>
        <v>39.379063834596785</v>
      </c>
      <c r="K1900" s="27">
        <f t="shared" si="746"/>
        <v>-19689.531917298391</v>
      </c>
      <c r="L1900" s="16">
        <f>Daten!G1900</f>
        <v>250</v>
      </c>
      <c r="M1900" s="16">
        <f>Daten!H1900</f>
        <v>862</v>
      </c>
      <c r="N1900" s="16">
        <f>Daten!I1900</f>
        <v>154</v>
      </c>
      <c r="O1900" s="28">
        <f t="shared" si="747"/>
        <v>0.46867749419953597</v>
      </c>
      <c r="P1900" s="16">
        <f t="shared" si="748"/>
        <v>476.69612935382224</v>
      </c>
      <c r="Q1900" s="21">
        <f t="shared" si="749"/>
        <v>-72.696129353822244</v>
      </c>
      <c r="R1900" s="27">
        <f t="shared" si="750"/>
        <v>-14539.225870764449</v>
      </c>
      <c r="S1900" s="9">
        <f>Daten!K1900</f>
        <v>1575</v>
      </c>
      <c r="T1900" s="9">
        <f>Daten!L1900</f>
        <v>79090</v>
      </c>
      <c r="U1900" s="9">
        <f>Daten!M1900</f>
        <v>299513</v>
      </c>
      <c r="V1900" s="9">
        <f>Daten!N1900</f>
        <v>500</v>
      </c>
      <c r="W1900" s="9">
        <f>Daten!O1900</f>
        <v>500</v>
      </c>
      <c r="X1900" s="23">
        <f t="shared" si="751"/>
        <v>380178</v>
      </c>
      <c r="Y1900" s="9">
        <f t="shared" si="752"/>
        <v>447805.47889505222</v>
      </c>
      <c r="Z1900" s="21">
        <f t="shared" si="753"/>
        <v>-67627.47889505222</v>
      </c>
      <c r="AA1900" s="27">
        <f t="shared" si="754"/>
        <v>6762.7478895052227</v>
      </c>
      <c r="AB1900" s="32">
        <f t="shared" si="755"/>
        <v>-27466.009898557615</v>
      </c>
      <c r="AC1900" s="31">
        <f t="shared" si="756"/>
        <v>0</v>
      </c>
      <c r="AG1900" s="26">
        <f t="shared" si="757"/>
        <v>0</v>
      </c>
      <c r="AH1900" s="26">
        <f t="shared" si="758"/>
        <v>0</v>
      </c>
      <c r="AI1900" s="26">
        <f t="shared" si="759"/>
        <v>0</v>
      </c>
      <c r="AJ1900" s="26">
        <f t="shared" si="760"/>
        <v>1</v>
      </c>
      <c r="AK1900" s="26">
        <f t="shared" si="761"/>
        <v>0</v>
      </c>
      <c r="AL1900" s="26">
        <f t="shared" ca="1" si="762"/>
        <v>0</v>
      </c>
      <c r="AM1900" s="26">
        <f t="shared" ca="1" si="763"/>
        <v>0</v>
      </c>
      <c r="AN1900" s="26">
        <f ca="1">IF(AM1900=0,0,COUNTIF($AM$19:AM1900,C1900*10+1))</f>
        <v>0</v>
      </c>
      <c r="AO1900" s="21">
        <f t="shared" ca="1" si="764"/>
        <v>0</v>
      </c>
      <c r="AP1900" s="33">
        <f t="shared" ca="1" si="765"/>
        <v>0</v>
      </c>
      <c r="AR1900" s="111">
        <v>0</v>
      </c>
      <c r="AS1900" s="26"/>
    </row>
    <row r="1901" spans="1:45" x14ac:dyDescent="0.2">
      <c r="A1901" s="15">
        <f>Daten!A1901</f>
        <v>70624</v>
      </c>
      <c r="B1901" s="8" t="str">
        <f>Daten!B1901</f>
        <v>Serfaus</v>
      </c>
      <c r="C1901" s="15">
        <f t="shared" si="741"/>
        <v>7</v>
      </c>
      <c r="D1901" s="10">
        <f>Daten!D1901</f>
        <v>0</v>
      </c>
      <c r="E1901" s="9">
        <f>Daten!E1901</f>
        <v>1129</v>
      </c>
      <c r="F1901" s="9">
        <f>Daten!F1901</f>
        <v>1119</v>
      </c>
      <c r="G1901" s="27">
        <f t="shared" si="742"/>
        <v>10</v>
      </c>
      <c r="H1901" s="29">
        <f t="shared" si="743"/>
        <v>8.9365504915102766E-3</v>
      </c>
      <c r="I1901" s="21">
        <f t="shared" si="744"/>
        <v>14.434209388180179</v>
      </c>
      <c r="J1901" s="21">
        <f t="shared" si="745"/>
        <v>-4.4342093881801787</v>
      </c>
      <c r="K1901" s="27">
        <f t="shared" si="746"/>
        <v>2217.1046940900892</v>
      </c>
      <c r="L1901" s="16">
        <f>Daten!G1901</f>
        <v>151</v>
      </c>
      <c r="M1901" s="16">
        <f>Daten!H1901</f>
        <v>795</v>
      </c>
      <c r="N1901" s="16">
        <f>Daten!I1901</f>
        <v>183</v>
      </c>
      <c r="O1901" s="28">
        <f t="shared" si="747"/>
        <v>0.42012578616352203</v>
      </c>
      <c r="P1901" s="16">
        <f t="shared" si="748"/>
        <v>439.64434203745787</v>
      </c>
      <c r="Q1901" s="21">
        <f t="shared" si="749"/>
        <v>-105.64434203745787</v>
      </c>
      <c r="R1901" s="27">
        <f t="shared" si="750"/>
        <v>-21128.868407491576</v>
      </c>
      <c r="S1901" s="9">
        <f>Daten!K1901</f>
        <v>2044</v>
      </c>
      <c r="T1901" s="9">
        <f>Daten!L1901</f>
        <v>363820</v>
      </c>
      <c r="U1901" s="9">
        <f>Daten!M1901</f>
        <v>1475159</v>
      </c>
      <c r="V1901" s="9">
        <f>Daten!N1901</f>
        <v>500</v>
      </c>
      <c r="W1901" s="9">
        <f>Daten!O1901</f>
        <v>500</v>
      </c>
      <c r="X1901" s="23">
        <f t="shared" si="751"/>
        <v>1841023</v>
      </c>
      <c r="Y1901" s="9">
        <f t="shared" si="752"/>
        <v>399346.27620261762</v>
      </c>
      <c r="Z1901" s="21">
        <f t="shared" si="753"/>
        <v>1441676.7237973823</v>
      </c>
      <c r="AA1901" s="27">
        <f t="shared" si="754"/>
        <v>-144167.67237973824</v>
      </c>
      <c r="AB1901" s="32">
        <f t="shared" si="755"/>
        <v>-163079.43609313972</v>
      </c>
      <c r="AC1901" s="31">
        <f t="shared" si="756"/>
        <v>0</v>
      </c>
      <c r="AG1901" s="26">
        <f t="shared" si="757"/>
        <v>0</v>
      </c>
      <c r="AH1901" s="26">
        <f t="shared" si="758"/>
        <v>0</v>
      </c>
      <c r="AI1901" s="26">
        <f t="shared" si="759"/>
        <v>0</v>
      </c>
      <c r="AJ1901" s="26">
        <f t="shared" si="760"/>
        <v>1</v>
      </c>
      <c r="AK1901" s="26">
        <f t="shared" si="761"/>
        <v>0</v>
      </c>
      <c r="AL1901" s="26">
        <f t="shared" ca="1" si="762"/>
        <v>0</v>
      </c>
      <c r="AM1901" s="26">
        <f t="shared" ca="1" si="763"/>
        <v>0</v>
      </c>
      <c r="AN1901" s="26">
        <f ca="1">IF(AM1901=0,0,COUNTIF($AM$19:AM1901,C1901*10+1))</f>
        <v>0</v>
      </c>
      <c r="AO1901" s="21">
        <f t="shared" ca="1" si="764"/>
        <v>0</v>
      </c>
      <c r="AP1901" s="33">
        <f t="shared" ca="1" si="765"/>
        <v>0</v>
      </c>
      <c r="AR1901" s="111">
        <v>0</v>
      </c>
      <c r="AS1901" s="26"/>
    </row>
    <row r="1902" spans="1:45" x14ac:dyDescent="0.2">
      <c r="A1902" s="15">
        <f>Daten!A1902</f>
        <v>70625</v>
      </c>
      <c r="B1902" s="8" t="str">
        <f>Daten!B1902</f>
        <v>Spiss</v>
      </c>
      <c r="C1902" s="15">
        <f t="shared" si="741"/>
        <v>7</v>
      </c>
      <c r="D1902" s="10">
        <f>Daten!D1902</f>
        <v>0</v>
      </c>
      <c r="E1902" s="9">
        <f>Daten!E1902</f>
        <v>106</v>
      </c>
      <c r="F1902" s="9">
        <f>Daten!F1902</f>
        <v>118</v>
      </c>
      <c r="G1902" s="27">
        <f t="shared" si="742"/>
        <v>-12</v>
      </c>
      <c r="H1902" s="29">
        <f t="shared" si="743"/>
        <v>-0.10169491525423729</v>
      </c>
      <c r="I1902" s="21">
        <f t="shared" si="744"/>
        <v>1.5221060838295453</v>
      </c>
      <c r="J1902" s="21">
        <f t="shared" si="745"/>
        <v>-13.522106083829545</v>
      </c>
      <c r="K1902" s="27">
        <f t="shared" si="746"/>
        <v>6761.0530419147726</v>
      </c>
      <c r="L1902" s="16">
        <f>Daten!G1902</f>
        <v>6</v>
      </c>
      <c r="M1902" s="16">
        <f>Daten!H1902</f>
        <v>81</v>
      </c>
      <c r="N1902" s="16">
        <f>Daten!I1902</f>
        <v>19</v>
      </c>
      <c r="O1902" s="28">
        <f t="shared" si="747"/>
        <v>0.30864197530864196</v>
      </c>
      <c r="P1902" s="16">
        <f t="shared" si="748"/>
        <v>44.793951830231556</v>
      </c>
      <c r="Q1902" s="21">
        <f t="shared" si="749"/>
        <v>-19.793951830231556</v>
      </c>
      <c r="R1902" s="27">
        <f t="shared" si="750"/>
        <v>-3958.7903660463112</v>
      </c>
      <c r="S1902" s="9">
        <f>Daten!K1902</f>
        <v>798</v>
      </c>
      <c r="T1902" s="9">
        <f>Daten!L1902</f>
        <v>8847</v>
      </c>
      <c r="U1902" s="9">
        <f>Daten!M1902</f>
        <v>7010</v>
      </c>
      <c r="V1902" s="9">
        <f>Daten!N1902</f>
        <v>500</v>
      </c>
      <c r="W1902" s="9">
        <f>Daten!O1902</f>
        <v>500</v>
      </c>
      <c r="X1902" s="23">
        <f t="shared" si="751"/>
        <v>16655</v>
      </c>
      <c r="Y1902" s="9">
        <f t="shared" si="752"/>
        <v>37493.981645241336</v>
      </c>
      <c r="Z1902" s="21">
        <f t="shared" si="753"/>
        <v>-20838.981645241336</v>
      </c>
      <c r="AA1902" s="27">
        <f t="shared" si="754"/>
        <v>2083.8981645241338</v>
      </c>
      <c r="AB1902" s="32">
        <f t="shared" si="755"/>
        <v>4886.1608403925948</v>
      </c>
      <c r="AC1902" s="31">
        <f t="shared" si="756"/>
        <v>4886.1608403925948</v>
      </c>
      <c r="AG1902" s="26">
        <f t="shared" si="757"/>
        <v>6761.0530419147726</v>
      </c>
      <c r="AH1902" s="26">
        <f t="shared" si="758"/>
        <v>2083.8981645241338</v>
      </c>
      <c r="AI1902" s="26">
        <f t="shared" si="759"/>
        <v>8844.9512064389055</v>
      </c>
      <c r="AJ1902" s="26">
        <f t="shared" si="760"/>
        <v>1</v>
      </c>
      <c r="AK1902" s="26">
        <f t="shared" si="761"/>
        <v>8844.9512064389055</v>
      </c>
      <c r="AL1902" s="26">
        <f t="shared" ca="1" si="762"/>
        <v>15467</v>
      </c>
      <c r="AM1902" s="26">
        <f t="shared" ca="1" si="763"/>
        <v>71</v>
      </c>
      <c r="AN1902" s="26">
        <f ca="1">IF(AM1902=0,0,COUNTIF($AM$19:AM1902,C1902*10+1))</f>
        <v>41</v>
      </c>
      <c r="AO1902" s="21">
        <f t="shared" ca="1" si="764"/>
        <v>0</v>
      </c>
      <c r="AP1902" s="33">
        <f t="shared" ca="1" si="765"/>
        <v>15467</v>
      </c>
      <c r="AR1902" s="111">
        <v>6991</v>
      </c>
      <c r="AS1902" s="26"/>
    </row>
    <row r="1903" spans="1:45" x14ac:dyDescent="0.2">
      <c r="A1903" s="15">
        <f>Daten!A1903</f>
        <v>70626</v>
      </c>
      <c r="B1903" s="8" t="str">
        <f>Daten!B1903</f>
        <v>Stanz bei Landeck</v>
      </c>
      <c r="C1903" s="15">
        <f t="shared" si="741"/>
        <v>7</v>
      </c>
      <c r="D1903" s="10">
        <f>Daten!D1903</f>
        <v>0</v>
      </c>
      <c r="E1903" s="9">
        <f>Daten!E1903</f>
        <v>582</v>
      </c>
      <c r="F1903" s="9">
        <f>Daten!F1903</f>
        <v>575</v>
      </c>
      <c r="G1903" s="27">
        <f t="shared" si="742"/>
        <v>7</v>
      </c>
      <c r="H1903" s="29">
        <f t="shared" si="743"/>
        <v>1.2173913043478261E-2</v>
      </c>
      <c r="I1903" s="21">
        <f t="shared" si="744"/>
        <v>7.4170423576439708</v>
      </c>
      <c r="J1903" s="21">
        <f t="shared" si="745"/>
        <v>-0.4170423576439708</v>
      </c>
      <c r="K1903" s="27">
        <f t="shared" si="746"/>
        <v>208.52117882198539</v>
      </c>
      <c r="L1903" s="16">
        <f>Daten!G1903</f>
        <v>92</v>
      </c>
      <c r="M1903" s="16">
        <f>Daten!H1903</f>
        <v>405</v>
      </c>
      <c r="N1903" s="16">
        <f>Daten!I1903</f>
        <v>85</v>
      </c>
      <c r="O1903" s="28">
        <f t="shared" si="747"/>
        <v>0.43703703703703706</v>
      </c>
      <c r="P1903" s="16">
        <f t="shared" si="748"/>
        <v>223.96975915115777</v>
      </c>
      <c r="Q1903" s="21">
        <f t="shared" si="749"/>
        <v>-46.969759151157774</v>
      </c>
      <c r="R1903" s="27">
        <f t="shared" si="750"/>
        <v>-9393.9518302315555</v>
      </c>
      <c r="S1903" s="9">
        <f>Daten!K1903</f>
        <v>211</v>
      </c>
      <c r="T1903" s="9">
        <f>Daten!L1903</f>
        <v>33348</v>
      </c>
      <c r="U1903" s="9">
        <f>Daten!M1903</f>
        <v>256042</v>
      </c>
      <c r="V1903" s="9">
        <f>Daten!N1903</f>
        <v>500</v>
      </c>
      <c r="W1903" s="9">
        <f>Daten!O1903</f>
        <v>500</v>
      </c>
      <c r="X1903" s="23">
        <f t="shared" si="751"/>
        <v>289601</v>
      </c>
      <c r="Y1903" s="9">
        <f t="shared" si="752"/>
        <v>205863.18224085338</v>
      </c>
      <c r="Z1903" s="21">
        <f t="shared" si="753"/>
        <v>83737.817759146623</v>
      </c>
      <c r="AA1903" s="27">
        <f t="shared" si="754"/>
        <v>-8373.7817759146619</v>
      </c>
      <c r="AB1903" s="32">
        <f t="shared" si="755"/>
        <v>-17559.21242732423</v>
      </c>
      <c r="AC1903" s="31">
        <f t="shared" si="756"/>
        <v>0</v>
      </c>
      <c r="AG1903" s="26">
        <f t="shared" si="757"/>
        <v>0</v>
      </c>
      <c r="AH1903" s="26">
        <f t="shared" si="758"/>
        <v>0</v>
      </c>
      <c r="AI1903" s="26">
        <f t="shared" si="759"/>
        <v>0</v>
      </c>
      <c r="AJ1903" s="26">
        <f t="shared" si="760"/>
        <v>1</v>
      </c>
      <c r="AK1903" s="26">
        <f t="shared" si="761"/>
        <v>0</v>
      </c>
      <c r="AL1903" s="26">
        <f t="shared" ca="1" si="762"/>
        <v>0</v>
      </c>
      <c r="AM1903" s="26">
        <f t="shared" ca="1" si="763"/>
        <v>0</v>
      </c>
      <c r="AN1903" s="26">
        <f ca="1">IF(AM1903=0,0,COUNTIF($AM$19:AM1903,C1903*10+1))</f>
        <v>0</v>
      </c>
      <c r="AO1903" s="21">
        <f t="shared" ca="1" si="764"/>
        <v>0</v>
      </c>
      <c r="AP1903" s="33">
        <f t="shared" ca="1" si="765"/>
        <v>0</v>
      </c>
      <c r="AR1903" s="111">
        <v>0</v>
      </c>
      <c r="AS1903" s="26"/>
    </row>
    <row r="1904" spans="1:45" x14ac:dyDescent="0.2">
      <c r="A1904" s="15">
        <f>Daten!A1904</f>
        <v>70627</v>
      </c>
      <c r="B1904" s="8" t="str">
        <f>Daten!B1904</f>
        <v>Strengen</v>
      </c>
      <c r="C1904" s="15">
        <f t="shared" si="741"/>
        <v>7</v>
      </c>
      <c r="D1904" s="10">
        <f>Daten!D1904</f>
        <v>0</v>
      </c>
      <c r="E1904" s="9">
        <f>Daten!E1904</f>
        <v>1237</v>
      </c>
      <c r="F1904" s="9">
        <f>Daten!F1904</f>
        <v>1199</v>
      </c>
      <c r="G1904" s="27">
        <f t="shared" si="742"/>
        <v>38</v>
      </c>
      <c r="H1904" s="29">
        <f t="shared" si="743"/>
        <v>3.1693077564637198E-2</v>
      </c>
      <c r="I1904" s="21">
        <f t="shared" si="744"/>
        <v>15.466145716200209</v>
      </c>
      <c r="J1904" s="21">
        <f t="shared" si="745"/>
        <v>22.533854283799791</v>
      </c>
      <c r="K1904" s="27">
        <f t="shared" si="746"/>
        <v>-11266.927141899896</v>
      </c>
      <c r="L1904" s="16">
        <f>Daten!G1904</f>
        <v>208</v>
      </c>
      <c r="M1904" s="16">
        <f>Daten!H1904</f>
        <v>817</v>
      </c>
      <c r="N1904" s="16">
        <f>Daten!I1904</f>
        <v>212</v>
      </c>
      <c r="O1904" s="28">
        <f t="shared" si="747"/>
        <v>0.51407588739290089</v>
      </c>
      <c r="P1904" s="16">
        <f t="shared" si="748"/>
        <v>451.81060055924917</v>
      </c>
      <c r="Q1904" s="21">
        <f t="shared" si="749"/>
        <v>-31.810600559249167</v>
      </c>
      <c r="R1904" s="27">
        <f t="shared" si="750"/>
        <v>-6362.1201118498338</v>
      </c>
      <c r="S1904" s="9">
        <f>Daten!K1904</f>
        <v>1699</v>
      </c>
      <c r="T1904" s="9">
        <f>Daten!L1904</f>
        <v>38350</v>
      </c>
      <c r="U1904" s="9">
        <f>Daten!M1904</f>
        <v>91968</v>
      </c>
      <c r="V1904" s="9">
        <f>Daten!N1904</f>
        <v>500</v>
      </c>
      <c r="W1904" s="9">
        <f>Daten!O1904</f>
        <v>500</v>
      </c>
      <c r="X1904" s="23">
        <f t="shared" si="751"/>
        <v>132017</v>
      </c>
      <c r="Y1904" s="9">
        <f t="shared" si="752"/>
        <v>437547.6914638069</v>
      </c>
      <c r="Z1904" s="21">
        <f t="shared" si="753"/>
        <v>-305530.6914638069</v>
      </c>
      <c r="AA1904" s="27">
        <f t="shared" si="754"/>
        <v>30553.069146380691</v>
      </c>
      <c r="AB1904" s="32">
        <f t="shared" si="755"/>
        <v>12924.021892630961</v>
      </c>
      <c r="AC1904" s="31">
        <f t="shared" si="756"/>
        <v>12924.021892630961</v>
      </c>
      <c r="AG1904" s="26">
        <f t="shared" si="757"/>
        <v>-11266.927141899896</v>
      </c>
      <c r="AH1904" s="26">
        <f t="shared" si="758"/>
        <v>30553.069146380691</v>
      </c>
      <c r="AI1904" s="26">
        <f t="shared" si="759"/>
        <v>19286.142004480796</v>
      </c>
      <c r="AJ1904" s="26">
        <f t="shared" si="760"/>
        <v>1</v>
      </c>
      <c r="AK1904" s="26">
        <f t="shared" si="761"/>
        <v>19286.142004480796</v>
      </c>
      <c r="AL1904" s="26">
        <f t="shared" ca="1" si="762"/>
        <v>33724</v>
      </c>
      <c r="AM1904" s="26">
        <f t="shared" ca="1" si="763"/>
        <v>71</v>
      </c>
      <c r="AN1904" s="26">
        <f ca="1">IF(AM1904=0,0,COUNTIF($AM$19:AM1904,C1904*10+1))</f>
        <v>42</v>
      </c>
      <c r="AO1904" s="21">
        <f t="shared" ca="1" si="764"/>
        <v>0</v>
      </c>
      <c r="AP1904" s="33">
        <f t="shared" ca="1" si="765"/>
        <v>33724</v>
      </c>
      <c r="AR1904" s="111">
        <v>15243</v>
      </c>
      <c r="AS1904" s="26"/>
    </row>
    <row r="1905" spans="1:45" x14ac:dyDescent="0.2">
      <c r="A1905" s="15">
        <f>Daten!A1905</f>
        <v>70628</v>
      </c>
      <c r="B1905" s="8" t="str">
        <f>Daten!B1905</f>
        <v>Tobadill</v>
      </c>
      <c r="C1905" s="15">
        <f t="shared" si="741"/>
        <v>7</v>
      </c>
      <c r="D1905" s="10">
        <f>Daten!D1905</f>
        <v>0</v>
      </c>
      <c r="E1905" s="9">
        <f>Daten!E1905</f>
        <v>515</v>
      </c>
      <c r="F1905" s="9">
        <f>Daten!F1905</f>
        <v>520</v>
      </c>
      <c r="G1905" s="27">
        <f t="shared" si="742"/>
        <v>-5</v>
      </c>
      <c r="H1905" s="29">
        <f t="shared" si="743"/>
        <v>-9.6153846153846159E-3</v>
      </c>
      <c r="I1905" s="21">
        <f t="shared" si="744"/>
        <v>6.7075861321301993</v>
      </c>
      <c r="J1905" s="21">
        <f t="shared" si="745"/>
        <v>-11.707586132130199</v>
      </c>
      <c r="K1905" s="27">
        <f t="shared" si="746"/>
        <v>5853.7930660651</v>
      </c>
      <c r="L1905" s="16">
        <f>Daten!G1905</f>
        <v>80</v>
      </c>
      <c r="M1905" s="16">
        <f>Daten!H1905</f>
        <v>340</v>
      </c>
      <c r="N1905" s="16">
        <f>Daten!I1905</f>
        <v>95</v>
      </c>
      <c r="O1905" s="28">
        <f t="shared" si="747"/>
        <v>0.51470588235294112</v>
      </c>
      <c r="P1905" s="16">
        <f t="shared" si="748"/>
        <v>188.02399533677442</v>
      </c>
      <c r="Q1905" s="21">
        <f t="shared" si="749"/>
        <v>-13.023995336774419</v>
      </c>
      <c r="R1905" s="27">
        <f t="shared" si="750"/>
        <v>-2604.7990673548838</v>
      </c>
      <c r="S1905" s="9">
        <f>Daten!K1905</f>
        <v>1726</v>
      </c>
      <c r="T1905" s="9">
        <f>Daten!L1905</f>
        <v>23454</v>
      </c>
      <c r="U1905" s="9">
        <f>Daten!M1905</f>
        <v>17971</v>
      </c>
      <c r="V1905" s="9">
        <f>Daten!N1905</f>
        <v>500</v>
      </c>
      <c r="W1905" s="9">
        <f>Daten!O1905</f>
        <v>500</v>
      </c>
      <c r="X1905" s="23">
        <f t="shared" si="751"/>
        <v>43151</v>
      </c>
      <c r="Y1905" s="9">
        <f t="shared" si="752"/>
        <v>182164.15610659707</v>
      </c>
      <c r="Z1905" s="21">
        <f t="shared" si="753"/>
        <v>-139013.15610659707</v>
      </c>
      <c r="AA1905" s="27">
        <f t="shared" si="754"/>
        <v>13901.315610659709</v>
      </c>
      <c r="AB1905" s="32">
        <f t="shared" si="755"/>
        <v>17150.309609369924</v>
      </c>
      <c r="AC1905" s="31">
        <f t="shared" si="756"/>
        <v>17150.309609369924</v>
      </c>
      <c r="AG1905" s="26">
        <f t="shared" si="757"/>
        <v>5853.7930660651</v>
      </c>
      <c r="AH1905" s="26">
        <f t="shared" si="758"/>
        <v>13901.315610659709</v>
      </c>
      <c r="AI1905" s="26">
        <f t="shared" si="759"/>
        <v>19755.108676724809</v>
      </c>
      <c r="AJ1905" s="26">
        <f t="shared" si="760"/>
        <v>1</v>
      </c>
      <c r="AK1905" s="26">
        <f t="shared" si="761"/>
        <v>19755.108676724809</v>
      </c>
      <c r="AL1905" s="26">
        <f t="shared" ca="1" si="762"/>
        <v>34544</v>
      </c>
      <c r="AM1905" s="26">
        <f t="shared" ca="1" si="763"/>
        <v>71</v>
      </c>
      <c r="AN1905" s="26">
        <f ca="1">IF(AM1905=0,0,COUNTIF($AM$19:AM1905,C1905*10+1))</f>
        <v>43</v>
      </c>
      <c r="AO1905" s="21">
        <f t="shared" ca="1" si="764"/>
        <v>0</v>
      </c>
      <c r="AP1905" s="33">
        <f t="shared" ca="1" si="765"/>
        <v>34544</v>
      </c>
      <c r="AR1905" s="111">
        <v>15614</v>
      </c>
      <c r="AS1905" s="26"/>
    </row>
    <row r="1906" spans="1:45" x14ac:dyDescent="0.2">
      <c r="A1906" s="15">
        <f>Daten!A1906</f>
        <v>70629</v>
      </c>
      <c r="B1906" s="8" t="str">
        <f>Daten!B1906</f>
        <v>Tösens</v>
      </c>
      <c r="C1906" s="15">
        <f t="shared" si="741"/>
        <v>7</v>
      </c>
      <c r="D1906" s="10">
        <f>Daten!D1906</f>
        <v>0</v>
      </c>
      <c r="E1906" s="9">
        <f>Daten!E1906</f>
        <v>747</v>
      </c>
      <c r="F1906" s="9">
        <f>Daten!F1906</f>
        <v>687</v>
      </c>
      <c r="G1906" s="27">
        <f t="shared" si="742"/>
        <v>60</v>
      </c>
      <c r="H1906" s="29">
        <f t="shared" si="743"/>
        <v>8.7336244541484712E-2</v>
      </c>
      <c r="I1906" s="21">
        <f t="shared" si="744"/>
        <v>8.8617532168720139</v>
      </c>
      <c r="J1906" s="21">
        <f t="shared" si="745"/>
        <v>51.138246783127983</v>
      </c>
      <c r="K1906" s="27">
        <f t="shared" si="746"/>
        <v>-25569.12339156399</v>
      </c>
      <c r="L1906" s="16">
        <f>Daten!G1906</f>
        <v>130</v>
      </c>
      <c r="M1906" s="16">
        <f>Daten!H1906</f>
        <v>504</v>
      </c>
      <c r="N1906" s="16">
        <f>Daten!I1906</f>
        <v>113</v>
      </c>
      <c r="O1906" s="28">
        <f t="shared" si="747"/>
        <v>0.48214285714285715</v>
      </c>
      <c r="P1906" s="16">
        <f t="shared" si="748"/>
        <v>278.71792249921856</v>
      </c>
      <c r="Q1906" s="21">
        <f t="shared" si="749"/>
        <v>-35.71792249921856</v>
      </c>
      <c r="R1906" s="27">
        <f t="shared" si="750"/>
        <v>-7143.5844998437115</v>
      </c>
      <c r="S1906" s="9">
        <f>Daten!K1906</f>
        <v>5349</v>
      </c>
      <c r="T1906" s="9">
        <f>Daten!L1906</f>
        <v>27898</v>
      </c>
      <c r="U1906" s="9">
        <f>Daten!M1906</f>
        <v>141019</v>
      </c>
      <c r="V1906" s="9">
        <f>Daten!N1906</f>
        <v>500</v>
      </c>
      <c r="W1906" s="9">
        <f>Daten!O1906</f>
        <v>500</v>
      </c>
      <c r="X1906" s="23">
        <f t="shared" si="751"/>
        <v>174266</v>
      </c>
      <c r="Y1906" s="9">
        <f t="shared" si="752"/>
        <v>264226.45555655926</v>
      </c>
      <c r="Z1906" s="21">
        <f t="shared" si="753"/>
        <v>-89960.45555655926</v>
      </c>
      <c r="AA1906" s="27">
        <f t="shared" si="754"/>
        <v>8996.0455556559264</v>
      </c>
      <c r="AB1906" s="32">
        <f t="shared" si="755"/>
        <v>-23716.662335751775</v>
      </c>
      <c r="AC1906" s="31">
        <f t="shared" si="756"/>
        <v>0</v>
      </c>
      <c r="AG1906" s="26">
        <f t="shared" si="757"/>
        <v>0</v>
      </c>
      <c r="AH1906" s="26">
        <f t="shared" si="758"/>
        <v>0</v>
      </c>
      <c r="AI1906" s="26">
        <f t="shared" si="759"/>
        <v>0</v>
      </c>
      <c r="AJ1906" s="26">
        <f t="shared" si="760"/>
        <v>1</v>
      </c>
      <c r="AK1906" s="26">
        <f t="shared" si="761"/>
        <v>0</v>
      </c>
      <c r="AL1906" s="26">
        <f t="shared" ca="1" si="762"/>
        <v>0</v>
      </c>
      <c r="AM1906" s="26">
        <f t="shared" ca="1" si="763"/>
        <v>0</v>
      </c>
      <c r="AN1906" s="26">
        <f ca="1">IF(AM1906=0,0,COUNTIF($AM$19:AM1906,C1906*10+1))</f>
        <v>0</v>
      </c>
      <c r="AO1906" s="21">
        <f t="shared" ca="1" si="764"/>
        <v>0</v>
      </c>
      <c r="AP1906" s="33">
        <f t="shared" ca="1" si="765"/>
        <v>0</v>
      </c>
      <c r="AR1906" s="111">
        <v>0</v>
      </c>
      <c r="AS1906" s="26"/>
    </row>
    <row r="1907" spans="1:45" x14ac:dyDescent="0.2">
      <c r="A1907" s="15">
        <f>Daten!A1907</f>
        <v>70630</v>
      </c>
      <c r="B1907" s="8" t="str">
        <f>Daten!B1907</f>
        <v>Zams</v>
      </c>
      <c r="C1907" s="15">
        <f t="shared" si="741"/>
        <v>7</v>
      </c>
      <c r="D1907" s="10">
        <f>Daten!D1907</f>
        <v>0</v>
      </c>
      <c r="E1907" s="9">
        <f>Daten!E1907</f>
        <v>3390</v>
      </c>
      <c r="F1907" s="9">
        <f>Daten!F1907</f>
        <v>3413</v>
      </c>
      <c r="G1907" s="27">
        <f t="shared" si="742"/>
        <v>-23</v>
      </c>
      <c r="H1907" s="29">
        <f t="shared" si="743"/>
        <v>-6.7389393495458543E-3</v>
      </c>
      <c r="I1907" s="21">
        <f t="shared" si="744"/>
        <v>44.024983594154563</v>
      </c>
      <c r="J1907" s="21">
        <f t="shared" si="745"/>
        <v>-67.024983594154563</v>
      </c>
      <c r="K1907" s="27">
        <f t="shared" si="746"/>
        <v>33512.49179707728</v>
      </c>
      <c r="L1907" s="16">
        <f>Daten!G1907</f>
        <v>492</v>
      </c>
      <c r="M1907" s="16">
        <f>Daten!H1907</f>
        <v>2232</v>
      </c>
      <c r="N1907" s="16">
        <f>Daten!I1907</f>
        <v>666</v>
      </c>
      <c r="O1907" s="28">
        <f t="shared" si="747"/>
        <v>0.51881720430107525</v>
      </c>
      <c r="P1907" s="16">
        <f t="shared" si="748"/>
        <v>1234.3222282108252</v>
      </c>
      <c r="Q1907" s="21">
        <f t="shared" si="749"/>
        <v>-76.322228210825187</v>
      </c>
      <c r="R1907" s="27">
        <f t="shared" si="750"/>
        <v>-15264.445642165037</v>
      </c>
      <c r="S1907" s="9">
        <f>Daten!K1907</f>
        <v>5403</v>
      </c>
      <c r="T1907" s="9">
        <f>Daten!L1907</f>
        <v>450067</v>
      </c>
      <c r="U1907" s="9">
        <f>Daten!M1907</f>
        <v>1692551</v>
      </c>
      <c r="V1907" s="9">
        <f>Daten!N1907</f>
        <v>500</v>
      </c>
      <c r="W1907" s="9">
        <f>Daten!O1907</f>
        <v>500</v>
      </c>
      <c r="X1907" s="23">
        <f t="shared" si="751"/>
        <v>2148021</v>
      </c>
      <c r="Y1907" s="9">
        <f t="shared" si="752"/>
        <v>1199099.9790317749</v>
      </c>
      <c r="Z1907" s="21">
        <f t="shared" si="753"/>
        <v>948921.02096822509</v>
      </c>
      <c r="AA1907" s="27">
        <f t="shared" si="754"/>
        <v>-94892.10209682252</v>
      </c>
      <c r="AB1907" s="32">
        <f t="shared" si="755"/>
        <v>-76644.055941910279</v>
      </c>
      <c r="AC1907" s="31">
        <f t="shared" si="756"/>
        <v>0</v>
      </c>
      <c r="AG1907" s="26">
        <f t="shared" si="757"/>
        <v>0</v>
      </c>
      <c r="AH1907" s="26">
        <f t="shared" si="758"/>
        <v>0</v>
      </c>
      <c r="AI1907" s="26">
        <f t="shared" si="759"/>
        <v>0</v>
      </c>
      <c r="AJ1907" s="26">
        <f t="shared" si="760"/>
        <v>1</v>
      </c>
      <c r="AK1907" s="26">
        <f t="shared" si="761"/>
        <v>0</v>
      </c>
      <c r="AL1907" s="26">
        <f t="shared" ca="1" si="762"/>
        <v>0</v>
      </c>
      <c r="AM1907" s="26">
        <f t="shared" ca="1" si="763"/>
        <v>0</v>
      </c>
      <c r="AN1907" s="26">
        <f ca="1">IF(AM1907=0,0,COUNTIF($AM$19:AM1907,C1907*10+1))</f>
        <v>0</v>
      </c>
      <c r="AO1907" s="21">
        <f t="shared" ca="1" si="764"/>
        <v>0</v>
      </c>
      <c r="AP1907" s="33">
        <f t="shared" ca="1" si="765"/>
        <v>0</v>
      </c>
      <c r="AR1907" s="111">
        <v>0</v>
      </c>
      <c r="AS1907" s="26"/>
    </row>
    <row r="1908" spans="1:45" x14ac:dyDescent="0.2">
      <c r="A1908" s="15">
        <f>Daten!A1908</f>
        <v>70701</v>
      </c>
      <c r="B1908" s="8" t="str">
        <f>Daten!B1908</f>
        <v>Abfaltersbach</v>
      </c>
      <c r="C1908" s="15">
        <f t="shared" si="741"/>
        <v>7</v>
      </c>
      <c r="D1908" s="10">
        <f>Daten!D1908</f>
        <v>0</v>
      </c>
      <c r="E1908" s="9">
        <f>Daten!E1908</f>
        <v>653</v>
      </c>
      <c r="F1908" s="9">
        <f>Daten!F1908</f>
        <v>646</v>
      </c>
      <c r="G1908" s="27">
        <f t="shared" si="742"/>
        <v>7</v>
      </c>
      <c r="H1908" s="29">
        <f t="shared" si="743"/>
        <v>1.0835913312693499E-2</v>
      </c>
      <c r="I1908" s="21">
        <f t="shared" si="744"/>
        <v>8.3328858487617481</v>
      </c>
      <c r="J1908" s="21">
        <f t="shared" si="745"/>
        <v>-1.3328858487617481</v>
      </c>
      <c r="K1908" s="27">
        <f t="shared" si="746"/>
        <v>666.44292438087405</v>
      </c>
      <c r="L1908" s="16">
        <f>Daten!G1908</f>
        <v>120</v>
      </c>
      <c r="M1908" s="16">
        <f>Daten!H1908</f>
        <v>417</v>
      </c>
      <c r="N1908" s="16">
        <f>Daten!I1908</f>
        <v>116</v>
      </c>
      <c r="O1908" s="28">
        <f t="shared" si="747"/>
        <v>0.56594724220623505</v>
      </c>
      <c r="P1908" s="16">
        <f t="shared" si="748"/>
        <v>230.60590016304394</v>
      </c>
      <c r="Q1908" s="21">
        <f t="shared" si="749"/>
        <v>5.3940998369560589</v>
      </c>
      <c r="R1908" s="27">
        <f t="shared" si="750"/>
        <v>1078.8199673912118</v>
      </c>
      <c r="S1908" s="9">
        <f>Daten!K1908</f>
        <v>1502</v>
      </c>
      <c r="T1908" s="9">
        <f>Daten!L1908</f>
        <v>29089</v>
      </c>
      <c r="U1908" s="9">
        <f>Daten!M1908</f>
        <v>639633</v>
      </c>
      <c r="V1908" s="9">
        <f>Daten!N1908</f>
        <v>500</v>
      </c>
      <c r="W1908" s="9">
        <f>Daten!O1908</f>
        <v>500</v>
      </c>
      <c r="X1908" s="23">
        <f t="shared" si="751"/>
        <v>670224</v>
      </c>
      <c r="Y1908" s="9">
        <f t="shared" si="752"/>
        <v>230977.07560700559</v>
      </c>
      <c r="Z1908" s="21">
        <f t="shared" si="753"/>
        <v>439246.92439299438</v>
      </c>
      <c r="AA1908" s="27">
        <f t="shared" si="754"/>
        <v>-43924.692439299441</v>
      </c>
      <c r="AB1908" s="32">
        <f t="shared" si="755"/>
        <v>-42179.429547527354</v>
      </c>
      <c r="AC1908" s="31">
        <f t="shared" si="756"/>
        <v>0</v>
      </c>
      <c r="AG1908" s="26">
        <f t="shared" si="757"/>
        <v>0</v>
      </c>
      <c r="AH1908" s="26">
        <f t="shared" si="758"/>
        <v>0</v>
      </c>
      <c r="AI1908" s="26">
        <f t="shared" si="759"/>
        <v>0</v>
      </c>
      <c r="AJ1908" s="26">
        <f t="shared" si="760"/>
        <v>1</v>
      </c>
      <c r="AK1908" s="26">
        <f t="shared" si="761"/>
        <v>0</v>
      </c>
      <c r="AL1908" s="26">
        <f t="shared" ca="1" si="762"/>
        <v>0</v>
      </c>
      <c r="AM1908" s="26">
        <f t="shared" ca="1" si="763"/>
        <v>0</v>
      </c>
      <c r="AN1908" s="26">
        <f ca="1">IF(AM1908=0,0,COUNTIF($AM$19:AM1908,C1908*10+1))</f>
        <v>0</v>
      </c>
      <c r="AO1908" s="21">
        <f t="shared" ca="1" si="764"/>
        <v>0</v>
      </c>
      <c r="AP1908" s="33">
        <f t="shared" ca="1" si="765"/>
        <v>0</v>
      </c>
      <c r="AR1908" s="111">
        <v>0</v>
      </c>
      <c r="AS1908" s="26"/>
    </row>
    <row r="1909" spans="1:45" x14ac:dyDescent="0.2">
      <c r="A1909" s="15">
        <f>Daten!A1909</f>
        <v>70702</v>
      </c>
      <c r="B1909" s="8" t="str">
        <f>Daten!B1909</f>
        <v>Ainet</v>
      </c>
      <c r="C1909" s="15">
        <f t="shared" si="741"/>
        <v>7</v>
      </c>
      <c r="D1909" s="10">
        <f>Daten!D1909</f>
        <v>0</v>
      </c>
      <c r="E1909" s="9">
        <f>Daten!E1909</f>
        <v>926</v>
      </c>
      <c r="F1909" s="9">
        <f>Daten!F1909</f>
        <v>920</v>
      </c>
      <c r="G1909" s="27">
        <f t="shared" si="742"/>
        <v>6</v>
      </c>
      <c r="H1909" s="29">
        <f t="shared" si="743"/>
        <v>6.5217391304347823E-3</v>
      </c>
      <c r="I1909" s="21">
        <f t="shared" si="744"/>
        <v>11.867267772230353</v>
      </c>
      <c r="J1909" s="21">
        <f t="shared" si="745"/>
        <v>-5.8672677722303526</v>
      </c>
      <c r="K1909" s="27">
        <f t="shared" si="746"/>
        <v>2933.6338861151762</v>
      </c>
      <c r="L1909" s="16">
        <f>Daten!G1909</f>
        <v>144</v>
      </c>
      <c r="M1909" s="16">
        <f>Daten!H1909</f>
        <v>613</v>
      </c>
      <c r="N1909" s="16">
        <f>Daten!I1909</f>
        <v>169</v>
      </c>
      <c r="O1909" s="28">
        <f t="shared" si="747"/>
        <v>0.51060358890701463</v>
      </c>
      <c r="P1909" s="16">
        <f t="shared" si="748"/>
        <v>338.99620335718447</v>
      </c>
      <c r="Q1909" s="21">
        <f t="shared" si="749"/>
        <v>-25.99620335718447</v>
      </c>
      <c r="R1909" s="27">
        <f t="shared" si="750"/>
        <v>-5199.2406714368935</v>
      </c>
      <c r="S1909" s="9">
        <f>Daten!K1909</f>
        <v>2552</v>
      </c>
      <c r="T1909" s="9">
        <f>Daten!L1909</f>
        <v>49784</v>
      </c>
      <c r="U1909" s="9">
        <f>Daten!M1909</f>
        <v>189744</v>
      </c>
      <c r="V1909" s="9">
        <f>Daten!N1909</f>
        <v>500</v>
      </c>
      <c r="W1909" s="9">
        <f>Daten!O1909</f>
        <v>500</v>
      </c>
      <c r="X1909" s="23">
        <f t="shared" si="751"/>
        <v>242080</v>
      </c>
      <c r="Y1909" s="9">
        <f t="shared" si="752"/>
        <v>327541.76418390073</v>
      </c>
      <c r="Z1909" s="21">
        <f t="shared" si="753"/>
        <v>-85461.764183900726</v>
      </c>
      <c r="AA1909" s="27">
        <f t="shared" si="754"/>
        <v>8546.1764183900723</v>
      </c>
      <c r="AB1909" s="32">
        <f t="shared" si="755"/>
        <v>6280.569633068355</v>
      </c>
      <c r="AC1909" s="31">
        <f t="shared" si="756"/>
        <v>6280.569633068355</v>
      </c>
      <c r="AG1909" s="26">
        <f t="shared" si="757"/>
        <v>2933.6338861151762</v>
      </c>
      <c r="AH1909" s="26">
        <f t="shared" si="758"/>
        <v>8546.1764183900723</v>
      </c>
      <c r="AI1909" s="26">
        <f t="shared" si="759"/>
        <v>11479.810304505248</v>
      </c>
      <c r="AJ1909" s="26">
        <f t="shared" si="760"/>
        <v>1</v>
      </c>
      <c r="AK1909" s="26">
        <f t="shared" si="761"/>
        <v>11479.810304505248</v>
      </c>
      <c r="AL1909" s="26">
        <f t="shared" ca="1" si="762"/>
        <v>20074</v>
      </c>
      <c r="AM1909" s="26">
        <f t="shared" ca="1" si="763"/>
        <v>71</v>
      </c>
      <c r="AN1909" s="26">
        <f ca="1">IF(AM1909=0,0,COUNTIF($AM$19:AM1909,C1909*10+1))</f>
        <v>44</v>
      </c>
      <c r="AO1909" s="21">
        <f t="shared" ca="1" si="764"/>
        <v>0</v>
      </c>
      <c r="AP1909" s="33">
        <f t="shared" ca="1" si="765"/>
        <v>20074</v>
      </c>
      <c r="AR1909" s="111">
        <v>9073</v>
      </c>
      <c r="AS1909" s="26"/>
    </row>
    <row r="1910" spans="1:45" x14ac:dyDescent="0.2">
      <c r="A1910" s="15">
        <f>Daten!A1910</f>
        <v>70703</v>
      </c>
      <c r="B1910" s="8" t="str">
        <f>Daten!B1910</f>
        <v>Amlach</v>
      </c>
      <c r="C1910" s="15">
        <f t="shared" si="741"/>
        <v>7</v>
      </c>
      <c r="D1910" s="10">
        <f>Daten!D1910</f>
        <v>0</v>
      </c>
      <c r="E1910" s="9">
        <f>Daten!E1910</f>
        <v>496</v>
      </c>
      <c r="F1910" s="9">
        <f>Daten!F1910</f>
        <v>488</v>
      </c>
      <c r="G1910" s="27">
        <f t="shared" si="742"/>
        <v>8</v>
      </c>
      <c r="H1910" s="29">
        <f t="shared" si="743"/>
        <v>1.6393442622950821E-2</v>
      </c>
      <c r="I1910" s="21">
        <f t="shared" si="744"/>
        <v>6.2948116009221868</v>
      </c>
      <c r="J1910" s="21">
        <f t="shared" si="745"/>
        <v>1.7051883990778132</v>
      </c>
      <c r="K1910" s="27">
        <f t="shared" si="746"/>
        <v>-852.59419953890654</v>
      </c>
      <c r="L1910" s="16">
        <f>Daten!G1910</f>
        <v>88</v>
      </c>
      <c r="M1910" s="16">
        <f>Daten!H1910</f>
        <v>340</v>
      </c>
      <c r="N1910" s="16">
        <f>Daten!I1910</f>
        <v>68</v>
      </c>
      <c r="O1910" s="28">
        <f t="shared" si="747"/>
        <v>0.45882352941176469</v>
      </c>
      <c r="P1910" s="16">
        <f t="shared" si="748"/>
        <v>188.02399533677442</v>
      </c>
      <c r="Q1910" s="21">
        <f t="shared" si="749"/>
        <v>-32.023995336774419</v>
      </c>
      <c r="R1910" s="27">
        <f t="shared" si="750"/>
        <v>-6404.7990673548838</v>
      </c>
      <c r="S1910" s="9">
        <f>Daten!K1910</f>
        <v>1904</v>
      </c>
      <c r="T1910" s="9">
        <f>Daten!L1910</f>
        <v>31409</v>
      </c>
      <c r="U1910" s="9">
        <f>Daten!M1910</f>
        <v>93883</v>
      </c>
      <c r="V1910" s="9">
        <f>Daten!N1910</f>
        <v>500</v>
      </c>
      <c r="W1910" s="9">
        <f>Daten!O1910</f>
        <v>500</v>
      </c>
      <c r="X1910" s="23">
        <f t="shared" si="751"/>
        <v>127196</v>
      </c>
      <c r="Y1910" s="9">
        <f t="shared" si="752"/>
        <v>175443.53675509154</v>
      </c>
      <c r="Z1910" s="21">
        <f t="shared" si="753"/>
        <v>-48247.53675509154</v>
      </c>
      <c r="AA1910" s="27">
        <f t="shared" si="754"/>
        <v>4824.7536755091542</v>
      </c>
      <c r="AB1910" s="32">
        <f t="shared" si="755"/>
        <v>-2432.6395913846363</v>
      </c>
      <c r="AC1910" s="31">
        <f t="shared" si="756"/>
        <v>0</v>
      </c>
      <c r="AG1910" s="26">
        <f t="shared" si="757"/>
        <v>0</v>
      </c>
      <c r="AH1910" s="26">
        <f t="shared" si="758"/>
        <v>0</v>
      </c>
      <c r="AI1910" s="26">
        <f t="shared" si="759"/>
        <v>0</v>
      </c>
      <c r="AJ1910" s="26">
        <f t="shared" si="760"/>
        <v>1</v>
      </c>
      <c r="AK1910" s="26">
        <f t="shared" si="761"/>
        <v>0</v>
      </c>
      <c r="AL1910" s="26">
        <f t="shared" ca="1" si="762"/>
        <v>0</v>
      </c>
      <c r="AM1910" s="26">
        <f t="shared" ca="1" si="763"/>
        <v>0</v>
      </c>
      <c r="AN1910" s="26">
        <f ca="1">IF(AM1910=0,0,COUNTIF($AM$19:AM1910,C1910*10+1))</f>
        <v>0</v>
      </c>
      <c r="AO1910" s="21">
        <f t="shared" ca="1" si="764"/>
        <v>0</v>
      </c>
      <c r="AP1910" s="33">
        <f t="shared" ca="1" si="765"/>
        <v>0</v>
      </c>
      <c r="AR1910" s="111">
        <v>0</v>
      </c>
      <c r="AS1910" s="26"/>
    </row>
    <row r="1911" spans="1:45" x14ac:dyDescent="0.2">
      <c r="A1911" s="15">
        <f>Daten!A1911</f>
        <v>70704</v>
      </c>
      <c r="B1911" s="8" t="str">
        <f>Daten!B1911</f>
        <v>Anras</v>
      </c>
      <c r="C1911" s="15">
        <f t="shared" si="741"/>
        <v>7</v>
      </c>
      <c r="D1911" s="10">
        <f>Daten!D1911</f>
        <v>0</v>
      </c>
      <c r="E1911" s="9">
        <f>Daten!E1911</f>
        <v>1234</v>
      </c>
      <c r="F1911" s="9">
        <f>Daten!F1911</f>
        <v>1251</v>
      </c>
      <c r="G1911" s="27">
        <f t="shared" si="742"/>
        <v>-17</v>
      </c>
      <c r="H1911" s="29">
        <f t="shared" si="743"/>
        <v>-1.3589128697042365E-2</v>
      </c>
      <c r="I1911" s="21">
        <f t="shared" si="744"/>
        <v>16.13690432941323</v>
      </c>
      <c r="J1911" s="21">
        <f t="shared" si="745"/>
        <v>-33.136904329413227</v>
      </c>
      <c r="K1911" s="27">
        <f t="shared" si="746"/>
        <v>16568.452164706614</v>
      </c>
      <c r="L1911" s="16">
        <f>Daten!G1911</f>
        <v>201</v>
      </c>
      <c r="M1911" s="16">
        <f>Daten!H1911</f>
        <v>795</v>
      </c>
      <c r="N1911" s="16">
        <f>Daten!I1911</f>
        <v>238</v>
      </c>
      <c r="O1911" s="28">
        <f t="shared" si="747"/>
        <v>0.55220125786163521</v>
      </c>
      <c r="P1911" s="16">
        <f t="shared" si="748"/>
        <v>439.64434203745787</v>
      </c>
      <c r="Q1911" s="21">
        <f t="shared" si="749"/>
        <v>-0.64434203745787499</v>
      </c>
      <c r="R1911" s="27">
        <f t="shared" si="750"/>
        <v>-128.868407491575</v>
      </c>
      <c r="S1911" s="9">
        <f>Daten!K1911</f>
        <v>3475</v>
      </c>
      <c r="T1911" s="9">
        <f>Daten!L1911</f>
        <v>44658</v>
      </c>
      <c r="U1911" s="9">
        <f>Daten!M1911</f>
        <v>141825</v>
      </c>
      <c r="V1911" s="9">
        <f>Daten!N1911</f>
        <v>500</v>
      </c>
      <c r="W1911" s="9">
        <f>Daten!O1911</f>
        <v>500</v>
      </c>
      <c r="X1911" s="23">
        <f t="shared" si="751"/>
        <v>189958</v>
      </c>
      <c r="Y1911" s="9">
        <f t="shared" si="752"/>
        <v>436486.54103988502</v>
      </c>
      <c r="Z1911" s="21">
        <f t="shared" si="753"/>
        <v>-246528.54103988502</v>
      </c>
      <c r="AA1911" s="27">
        <f t="shared" si="754"/>
        <v>24652.854103988502</v>
      </c>
      <c r="AB1911" s="32">
        <f t="shared" si="755"/>
        <v>41092.437861203536</v>
      </c>
      <c r="AC1911" s="31">
        <f t="shared" si="756"/>
        <v>41092.437861203536</v>
      </c>
      <c r="AG1911" s="26">
        <f t="shared" si="757"/>
        <v>16568.452164706614</v>
      </c>
      <c r="AH1911" s="26">
        <f t="shared" si="758"/>
        <v>24652.854103988502</v>
      </c>
      <c r="AI1911" s="26">
        <f t="shared" si="759"/>
        <v>41221.306268695116</v>
      </c>
      <c r="AJ1911" s="26">
        <f t="shared" si="760"/>
        <v>1</v>
      </c>
      <c r="AK1911" s="26">
        <f t="shared" si="761"/>
        <v>41221.306268695116</v>
      </c>
      <c r="AL1911" s="26">
        <f t="shared" ca="1" si="762"/>
        <v>72081</v>
      </c>
      <c r="AM1911" s="26">
        <f t="shared" ca="1" si="763"/>
        <v>71</v>
      </c>
      <c r="AN1911" s="26">
        <f ca="1">IF(AM1911=0,0,COUNTIF($AM$19:AM1911,C1911*10+1))</f>
        <v>45</v>
      </c>
      <c r="AO1911" s="21">
        <f t="shared" ca="1" si="764"/>
        <v>0</v>
      </c>
      <c r="AP1911" s="33">
        <f t="shared" ca="1" si="765"/>
        <v>72081</v>
      </c>
      <c r="AR1911" s="111">
        <v>32581</v>
      </c>
      <c r="AS1911" s="26"/>
    </row>
    <row r="1912" spans="1:45" x14ac:dyDescent="0.2">
      <c r="A1912" s="15">
        <f>Daten!A1912</f>
        <v>70705</v>
      </c>
      <c r="B1912" s="8" t="str">
        <f>Daten!B1912</f>
        <v>Assling</v>
      </c>
      <c r="C1912" s="15">
        <f t="shared" si="741"/>
        <v>7</v>
      </c>
      <c r="D1912" s="10">
        <f>Daten!D1912</f>
        <v>0</v>
      </c>
      <c r="E1912" s="9">
        <f>Daten!E1912</f>
        <v>1791</v>
      </c>
      <c r="F1912" s="9">
        <f>Daten!F1912</f>
        <v>1797</v>
      </c>
      <c r="G1912" s="27">
        <f t="shared" si="742"/>
        <v>-6</v>
      </c>
      <c r="H1912" s="29">
        <f t="shared" si="743"/>
        <v>-3.3388981636060101E-3</v>
      </c>
      <c r="I1912" s="21">
        <f t="shared" si="744"/>
        <v>23.179869768149938</v>
      </c>
      <c r="J1912" s="21">
        <f t="shared" si="745"/>
        <v>-29.179869768149938</v>
      </c>
      <c r="K1912" s="27">
        <f t="shared" si="746"/>
        <v>14589.93488407497</v>
      </c>
      <c r="L1912" s="16">
        <f>Daten!G1912</f>
        <v>265</v>
      </c>
      <c r="M1912" s="16">
        <f>Daten!H1912</f>
        <v>1136</v>
      </c>
      <c r="N1912" s="16">
        <f>Daten!I1912</f>
        <v>390</v>
      </c>
      <c r="O1912" s="28">
        <f t="shared" si="747"/>
        <v>0.5765845070422535</v>
      </c>
      <c r="P1912" s="16">
        <f t="shared" si="748"/>
        <v>628.22134912522279</v>
      </c>
      <c r="Q1912" s="21">
        <f t="shared" si="749"/>
        <v>26.778650874777213</v>
      </c>
      <c r="R1912" s="27">
        <f t="shared" si="750"/>
        <v>5355.7301749554426</v>
      </c>
      <c r="S1912" s="9">
        <f>Daten!K1912</f>
        <v>9358</v>
      </c>
      <c r="T1912" s="9">
        <f>Daten!L1912</f>
        <v>84595</v>
      </c>
      <c r="U1912" s="9">
        <f>Daten!M1912</f>
        <v>621833</v>
      </c>
      <c r="V1912" s="9">
        <f>Daten!N1912</f>
        <v>500</v>
      </c>
      <c r="W1912" s="9">
        <f>Daten!O1912</f>
        <v>500</v>
      </c>
      <c r="X1912" s="23">
        <f t="shared" si="751"/>
        <v>715786</v>
      </c>
      <c r="Y1912" s="9">
        <f t="shared" si="752"/>
        <v>633506.80308138905</v>
      </c>
      <c r="Z1912" s="21">
        <f t="shared" si="753"/>
        <v>82279.196918610949</v>
      </c>
      <c r="AA1912" s="27">
        <f t="shared" si="754"/>
        <v>-8227.919691861096</v>
      </c>
      <c r="AB1912" s="32">
        <f t="shared" si="755"/>
        <v>11717.745367169317</v>
      </c>
      <c r="AC1912" s="31">
        <f t="shared" si="756"/>
        <v>11717.745367169317</v>
      </c>
      <c r="AG1912" s="26">
        <f t="shared" si="757"/>
        <v>14589.93488407497</v>
      </c>
      <c r="AH1912" s="26">
        <f t="shared" si="758"/>
        <v>-8227.919691861096</v>
      </c>
      <c r="AI1912" s="26">
        <f t="shared" si="759"/>
        <v>6362.0151922138739</v>
      </c>
      <c r="AJ1912" s="26">
        <f t="shared" si="760"/>
        <v>1</v>
      </c>
      <c r="AK1912" s="26">
        <f t="shared" si="761"/>
        <v>6362.0151922138739</v>
      </c>
      <c r="AL1912" s="26">
        <f t="shared" ca="1" si="762"/>
        <v>11125</v>
      </c>
      <c r="AM1912" s="26">
        <f t="shared" ca="1" si="763"/>
        <v>71</v>
      </c>
      <c r="AN1912" s="26">
        <f ca="1">IF(AM1912=0,0,COUNTIF($AM$19:AM1912,C1912*10+1))</f>
        <v>46</v>
      </c>
      <c r="AO1912" s="21">
        <f t="shared" ca="1" si="764"/>
        <v>0</v>
      </c>
      <c r="AP1912" s="33">
        <f t="shared" ca="1" si="765"/>
        <v>11125</v>
      </c>
      <c r="AR1912" s="111">
        <v>5029</v>
      </c>
      <c r="AS1912" s="26"/>
    </row>
    <row r="1913" spans="1:45" x14ac:dyDescent="0.2">
      <c r="A1913" s="15">
        <f>Daten!A1913</f>
        <v>70706</v>
      </c>
      <c r="B1913" s="8" t="str">
        <f>Daten!B1913</f>
        <v>Außervillgraten</v>
      </c>
      <c r="C1913" s="15">
        <f t="shared" si="741"/>
        <v>7</v>
      </c>
      <c r="D1913" s="10">
        <f>Daten!D1913</f>
        <v>0</v>
      </c>
      <c r="E1913" s="9">
        <f>Daten!E1913</f>
        <v>749</v>
      </c>
      <c r="F1913" s="9">
        <f>Daten!F1913</f>
        <v>759</v>
      </c>
      <c r="G1913" s="27">
        <f t="shared" si="742"/>
        <v>-10</v>
      </c>
      <c r="H1913" s="29">
        <f t="shared" si="743"/>
        <v>-1.3175230566534914E-2</v>
      </c>
      <c r="I1913" s="21">
        <f t="shared" si="744"/>
        <v>9.7904959120900408</v>
      </c>
      <c r="J1913" s="21">
        <f t="shared" si="745"/>
        <v>-19.790495912090041</v>
      </c>
      <c r="K1913" s="27">
        <f t="shared" si="746"/>
        <v>9895.2479560450211</v>
      </c>
      <c r="L1913" s="16">
        <f>Daten!G1913</f>
        <v>107</v>
      </c>
      <c r="M1913" s="16">
        <f>Daten!H1913</f>
        <v>465</v>
      </c>
      <c r="N1913" s="16">
        <f>Daten!I1913</f>
        <v>177</v>
      </c>
      <c r="O1913" s="28">
        <f t="shared" si="747"/>
        <v>0.61075268817204298</v>
      </c>
      <c r="P1913" s="16">
        <f t="shared" si="748"/>
        <v>257.15046421058855</v>
      </c>
      <c r="Q1913" s="21">
        <f t="shared" si="749"/>
        <v>26.849535789411448</v>
      </c>
      <c r="R1913" s="27">
        <f t="shared" si="750"/>
        <v>5369.9071578822895</v>
      </c>
      <c r="S1913" s="9">
        <f>Daten!K1913</f>
        <v>2612</v>
      </c>
      <c r="T1913" s="9">
        <f>Daten!L1913</f>
        <v>24417</v>
      </c>
      <c r="U1913" s="9">
        <f>Daten!M1913</f>
        <v>22039</v>
      </c>
      <c r="V1913" s="9">
        <f>Daten!N1913</f>
        <v>500</v>
      </c>
      <c r="W1913" s="9">
        <f>Daten!O1913</f>
        <v>500</v>
      </c>
      <c r="X1913" s="23">
        <f t="shared" si="751"/>
        <v>49068</v>
      </c>
      <c r="Y1913" s="9">
        <f t="shared" si="752"/>
        <v>264933.88917250716</v>
      </c>
      <c r="Z1913" s="21">
        <f t="shared" si="753"/>
        <v>-215865.88917250716</v>
      </c>
      <c r="AA1913" s="27">
        <f t="shared" si="754"/>
        <v>21586.588917250716</v>
      </c>
      <c r="AB1913" s="32">
        <f t="shared" si="755"/>
        <v>36851.744031178023</v>
      </c>
      <c r="AC1913" s="31">
        <f t="shared" si="756"/>
        <v>36851.744031178023</v>
      </c>
      <c r="AG1913" s="26">
        <f t="shared" si="757"/>
        <v>9895.2479560450211</v>
      </c>
      <c r="AH1913" s="26">
        <f t="shared" si="758"/>
        <v>21586.588917250716</v>
      </c>
      <c r="AI1913" s="26">
        <f t="shared" si="759"/>
        <v>31481.836873295739</v>
      </c>
      <c r="AJ1913" s="26">
        <f t="shared" si="760"/>
        <v>1</v>
      </c>
      <c r="AK1913" s="26">
        <f t="shared" si="761"/>
        <v>31481.836873295739</v>
      </c>
      <c r="AL1913" s="26">
        <f t="shared" ca="1" si="762"/>
        <v>55050</v>
      </c>
      <c r="AM1913" s="26">
        <f t="shared" ca="1" si="763"/>
        <v>71</v>
      </c>
      <c r="AN1913" s="26">
        <f ca="1">IF(AM1913=0,0,COUNTIF($AM$19:AM1913,C1913*10+1))</f>
        <v>47</v>
      </c>
      <c r="AO1913" s="21">
        <f t="shared" ca="1" si="764"/>
        <v>0</v>
      </c>
      <c r="AP1913" s="33">
        <f t="shared" ca="1" si="765"/>
        <v>55050</v>
      </c>
      <c r="AR1913" s="111">
        <v>24883</v>
      </c>
      <c r="AS1913" s="26"/>
    </row>
    <row r="1914" spans="1:45" x14ac:dyDescent="0.2">
      <c r="A1914" s="15">
        <f>Daten!A1914</f>
        <v>70707</v>
      </c>
      <c r="B1914" s="8" t="str">
        <f>Daten!B1914</f>
        <v>Dölsach</v>
      </c>
      <c r="C1914" s="15">
        <f t="shared" si="741"/>
        <v>7</v>
      </c>
      <c r="D1914" s="10">
        <f>Daten!D1914</f>
        <v>0</v>
      </c>
      <c r="E1914" s="9">
        <f>Daten!E1914</f>
        <v>2320</v>
      </c>
      <c r="F1914" s="9">
        <f>Daten!F1914</f>
        <v>2322</v>
      </c>
      <c r="G1914" s="27">
        <f t="shared" si="742"/>
        <v>-2</v>
      </c>
      <c r="H1914" s="29">
        <f t="shared" si="743"/>
        <v>-8.6132644272179156E-4</v>
      </c>
      <c r="I1914" s="21">
        <f t="shared" si="744"/>
        <v>29.95195192078139</v>
      </c>
      <c r="J1914" s="21">
        <f t="shared" si="745"/>
        <v>-31.95195192078139</v>
      </c>
      <c r="K1914" s="27">
        <f t="shared" si="746"/>
        <v>15975.975960390695</v>
      </c>
      <c r="L1914" s="16">
        <f>Daten!G1914</f>
        <v>348</v>
      </c>
      <c r="M1914" s="16">
        <f>Daten!H1914</f>
        <v>1537</v>
      </c>
      <c r="N1914" s="16">
        <f>Daten!I1914</f>
        <v>435</v>
      </c>
      <c r="O1914" s="28">
        <f t="shared" si="747"/>
        <v>0.50943396226415094</v>
      </c>
      <c r="P1914" s="16">
        <f t="shared" si="748"/>
        <v>849.97906127241856</v>
      </c>
      <c r="Q1914" s="21">
        <f t="shared" si="749"/>
        <v>-66.979061272418562</v>
      </c>
      <c r="R1914" s="27">
        <f t="shared" si="750"/>
        <v>-13395.812254483713</v>
      </c>
      <c r="S1914" s="9">
        <f>Daten!K1914</f>
        <v>5857</v>
      </c>
      <c r="T1914" s="9">
        <f>Daten!L1914</f>
        <v>122978</v>
      </c>
      <c r="U1914" s="9">
        <f>Daten!M1914</f>
        <v>379502</v>
      </c>
      <c r="V1914" s="9">
        <f>Daten!N1914</f>
        <v>500</v>
      </c>
      <c r="W1914" s="9">
        <f>Daten!O1914</f>
        <v>500</v>
      </c>
      <c r="X1914" s="23">
        <f t="shared" si="751"/>
        <v>508337</v>
      </c>
      <c r="Y1914" s="9">
        <f t="shared" si="752"/>
        <v>820622.99449962168</v>
      </c>
      <c r="Z1914" s="21">
        <f t="shared" si="753"/>
        <v>-312285.99449962168</v>
      </c>
      <c r="AA1914" s="27">
        <f t="shared" si="754"/>
        <v>31228.59944996217</v>
      </c>
      <c r="AB1914" s="32">
        <f t="shared" si="755"/>
        <v>33808.76315586915</v>
      </c>
      <c r="AC1914" s="31">
        <f t="shared" si="756"/>
        <v>33808.76315586915</v>
      </c>
      <c r="AG1914" s="26">
        <f t="shared" si="757"/>
        <v>15975.975960390695</v>
      </c>
      <c r="AH1914" s="26">
        <f t="shared" si="758"/>
        <v>31228.59944996217</v>
      </c>
      <c r="AI1914" s="26">
        <f t="shared" si="759"/>
        <v>47204.575410352867</v>
      </c>
      <c r="AJ1914" s="26">
        <f t="shared" si="760"/>
        <v>1</v>
      </c>
      <c r="AK1914" s="26">
        <f t="shared" si="761"/>
        <v>47204.575410352867</v>
      </c>
      <c r="AL1914" s="26">
        <f t="shared" ca="1" si="762"/>
        <v>82543</v>
      </c>
      <c r="AM1914" s="26">
        <f t="shared" ca="1" si="763"/>
        <v>71</v>
      </c>
      <c r="AN1914" s="26">
        <f ca="1">IF(AM1914=0,0,COUNTIF($AM$19:AM1914,C1914*10+1))</f>
        <v>48</v>
      </c>
      <c r="AO1914" s="21">
        <f t="shared" ca="1" si="764"/>
        <v>0</v>
      </c>
      <c r="AP1914" s="33">
        <f t="shared" ca="1" si="765"/>
        <v>82543</v>
      </c>
      <c r="AR1914" s="111">
        <v>37309</v>
      </c>
      <c r="AS1914" s="26"/>
    </row>
    <row r="1915" spans="1:45" x14ac:dyDescent="0.2">
      <c r="A1915" s="15">
        <f>Daten!A1915</f>
        <v>70708</v>
      </c>
      <c r="B1915" s="8" t="str">
        <f>Daten!B1915</f>
        <v>Gaimberg</v>
      </c>
      <c r="C1915" s="15">
        <f t="shared" si="741"/>
        <v>7</v>
      </c>
      <c r="D1915" s="10">
        <f>Daten!D1915</f>
        <v>0</v>
      </c>
      <c r="E1915" s="9">
        <f>Daten!E1915</f>
        <v>847</v>
      </c>
      <c r="F1915" s="9">
        <f>Daten!F1915</f>
        <v>840</v>
      </c>
      <c r="G1915" s="27">
        <f t="shared" si="742"/>
        <v>7</v>
      </c>
      <c r="H1915" s="29">
        <f t="shared" si="743"/>
        <v>8.3333333333333332E-3</v>
      </c>
      <c r="I1915" s="21">
        <f t="shared" si="744"/>
        <v>10.835331444210322</v>
      </c>
      <c r="J1915" s="21">
        <f t="shared" si="745"/>
        <v>-3.8353314442103219</v>
      </c>
      <c r="K1915" s="27">
        <f t="shared" si="746"/>
        <v>1917.665722105161</v>
      </c>
      <c r="L1915" s="16">
        <f>Daten!G1915</f>
        <v>140</v>
      </c>
      <c r="M1915" s="16">
        <f>Daten!H1915</f>
        <v>540</v>
      </c>
      <c r="N1915" s="16">
        <f>Daten!I1915</f>
        <v>167</v>
      </c>
      <c r="O1915" s="28">
        <f t="shared" si="747"/>
        <v>0.56851851851851853</v>
      </c>
      <c r="P1915" s="16">
        <f t="shared" si="748"/>
        <v>298.62634553487703</v>
      </c>
      <c r="Q1915" s="21">
        <f t="shared" si="749"/>
        <v>8.3736544651229678</v>
      </c>
      <c r="R1915" s="27">
        <f t="shared" si="750"/>
        <v>1674.7308930245936</v>
      </c>
      <c r="S1915" s="9">
        <f>Daten!K1915</f>
        <v>1649</v>
      </c>
      <c r="T1915" s="9">
        <f>Daten!L1915</f>
        <v>55768</v>
      </c>
      <c r="U1915" s="9">
        <f>Daten!M1915</f>
        <v>107003</v>
      </c>
      <c r="V1915" s="9">
        <f>Daten!N1915</f>
        <v>500</v>
      </c>
      <c r="W1915" s="9">
        <f>Daten!O1915</f>
        <v>500</v>
      </c>
      <c r="X1915" s="23">
        <f t="shared" si="751"/>
        <v>164420</v>
      </c>
      <c r="Y1915" s="9">
        <f t="shared" si="752"/>
        <v>299598.13635395671</v>
      </c>
      <c r="Z1915" s="21">
        <f t="shared" si="753"/>
        <v>-135178.13635395671</v>
      </c>
      <c r="AA1915" s="27">
        <f t="shared" si="754"/>
        <v>13517.813635395672</v>
      </c>
      <c r="AB1915" s="32">
        <f t="shared" si="755"/>
        <v>17110.210250525426</v>
      </c>
      <c r="AC1915" s="31">
        <f t="shared" si="756"/>
        <v>17110.210250525426</v>
      </c>
      <c r="AG1915" s="26">
        <f t="shared" si="757"/>
        <v>1917.665722105161</v>
      </c>
      <c r="AH1915" s="26">
        <f t="shared" si="758"/>
        <v>13517.813635395672</v>
      </c>
      <c r="AI1915" s="26">
        <f t="shared" si="759"/>
        <v>15435.479357500833</v>
      </c>
      <c r="AJ1915" s="26">
        <f t="shared" si="760"/>
        <v>1</v>
      </c>
      <c r="AK1915" s="26">
        <f t="shared" si="761"/>
        <v>15435.479357500833</v>
      </c>
      <c r="AL1915" s="26">
        <f t="shared" ca="1" si="762"/>
        <v>26991</v>
      </c>
      <c r="AM1915" s="26">
        <f t="shared" ca="1" si="763"/>
        <v>71</v>
      </c>
      <c r="AN1915" s="26">
        <f ca="1">IF(AM1915=0,0,COUNTIF($AM$19:AM1915,C1915*10+1))</f>
        <v>49</v>
      </c>
      <c r="AO1915" s="21">
        <f t="shared" ca="1" si="764"/>
        <v>0</v>
      </c>
      <c r="AP1915" s="33">
        <f t="shared" ca="1" si="765"/>
        <v>26991</v>
      </c>
      <c r="AR1915" s="111">
        <v>12200</v>
      </c>
      <c r="AS1915" s="26"/>
    </row>
    <row r="1916" spans="1:45" x14ac:dyDescent="0.2">
      <c r="A1916" s="15">
        <f>Daten!A1916</f>
        <v>70709</v>
      </c>
      <c r="B1916" s="8" t="str">
        <f>Daten!B1916</f>
        <v>Hopfgarten in Defereggen</v>
      </c>
      <c r="C1916" s="15">
        <f t="shared" si="741"/>
        <v>7</v>
      </c>
      <c r="D1916" s="10">
        <f>Daten!D1916</f>
        <v>0</v>
      </c>
      <c r="E1916" s="9">
        <f>Daten!E1916</f>
        <v>693</v>
      </c>
      <c r="F1916" s="9">
        <f>Daten!F1916</f>
        <v>723</v>
      </c>
      <c r="G1916" s="27">
        <f t="shared" si="742"/>
        <v>-30</v>
      </c>
      <c r="H1916" s="29">
        <f t="shared" si="743"/>
        <v>-4.1493775933609957E-2</v>
      </c>
      <c r="I1916" s="21">
        <f t="shared" si="744"/>
        <v>9.3261245644810273</v>
      </c>
      <c r="J1916" s="21">
        <f t="shared" si="745"/>
        <v>-39.326124564481027</v>
      </c>
      <c r="K1916" s="27">
        <f t="shared" si="746"/>
        <v>19663.062282240513</v>
      </c>
      <c r="L1916" s="16">
        <f>Daten!G1916</f>
        <v>87</v>
      </c>
      <c r="M1916" s="16">
        <f>Daten!H1916</f>
        <v>445</v>
      </c>
      <c r="N1916" s="16">
        <f>Daten!I1916</f>
        <v>161</v>
      </c>
      <c r="O1916" s="28">
        <f t="shared" si="747"/>
        <v>0.55730337078651682</v>
      </c>
      <c r="P1916" s="16">
        <f t="shared" si="748"/>
        <v>246.0902291907783</v>
      </c>
      <c r="Q1916" s="21">
        <f t="shared" si="749"/>
        <v>1.9097708092216976</v>
      </c>
      <c r="R1916" s="27">
        <f t="shared" si="750"/>
        <v>381.95416184433952</v>
      </c>
      <c r="S1916" s="9">
        <f>Daten!K1916</f>
        <v>3843</v>
      </c>
      <c r="T1916" s="9">
        <f>Daten!L1916</f>
        <v>20455</v>
      </c>
      <c r="U1916" s="9">
        <f>Daten!M1916</f>
        <v>87687</v>
      </c>
      <c r="V1916" s="9">
        <f>Daten!N1916</f>
        <v>500</v>
      </c>
      <c r="W1916" s="9">
        <f>Daten!O1916</f>
        <v>500</v>
      </c>
      <c r="X1916" s="23">
        <f t="shared" si="751"/>
        <v>111985</v>
      </c>
      <c r="Y1916" s="9">
        <f t="shared" si="752"/>
        <v>245125.74792596459</v>
      </c>
      <c r="Z1916" s="21">
        <f t="shared" si="753"/>
        <v>-133140.74792596459</v>
      </c>
      <c r="AA1916" s="27">
        <f t="shared" si="754"/>
        <v>13314.074792596461</v>
      </c>
      <c r="AB1916" s="32">
        <f t="shared" si="755"/>
        <v>33359.091236681314</v>
      </c>
      <c r="AC1916" s="31">
        <f t="shared" si="756"/>
        <v>33359.091236681314</v>
      </c>
      <c r="AG1916" s="26">
        <f t="shared" si="757"/>
        <v>19663.062282240513</v>
      </c>
      <c r="AH1916" s="26">
        <f t="shared" si="758"/>
        <v>13314.074792596461</v>
      </c>
      <c r="AI1916" s="26">
        <f t="shared" si="759"/>
        <v>32977.137074836974</v>
      </c>
      <c r="AJ1916" s="26">
        <f t="shared" si="760"/>
        <v>1</v>
      </c>
      <c r="AK1916" s="26">
        <f t="shared" si="761"/>
        <v>32977.137074836974</v>
      </c>
      <c r="AL1916" s="26">
        <f t="shared" ca="1" si="762"/>
        <v>57665</v>
      </c>
      <c r="AM1916" s="26">
        <f t="shared" ca="1" si="763"/>
        <v>71</v>
      </c>
      <c r="AN1916" s="26">
        <f ca="1">IF(AM1916=0,0,COUNTIF($AM$19:AM1916,C1916*10+1))</f>
        <v>50</v>
      </c>
      <c r="AO1916" s="21">
        <f t="shared" ca="1" si="764"/>
        <v>0</v>
      </c>
      <c r="AP1916" s="33">
        <f t="shared" ca="1" si="765"/>
        <v>57665</v>
      </c>
      <c r="AR1916" s="111">
        <v>26065</v>
      </c>
      <c r="AS1916" s="26"/>
    </row>
    <row r="1917" spans="1:45" x14ac:dyDescent="0.2">
      <c r="A1917" s="15">
        <f>Daten!A1917</f>
        <v>70710</v>
      </c>
      <c r="B1917" s="8" t="str">
        <f>Daten!B1917</f>
        <v>Innervillgraten</v>
      </c>
      <c r="C1917" s="15">
        <f t="shared" si="741"/>
        <v>7</v>
      </c>
      <c r="D1917" s="10">
        <f>Daten!D1917</f>
        <v>0</v>
      </c>
      <c r="E1917" s="9">
        <f>Daten!E1917</f>
        <v>911</v>
      </c>
      <c r="F1917" s="9">
        <f>Daten!F1917</f>
        <v>949</v>
      </c>
      <c r="G1917" s="27">
        <f t="shared" si="742"/>
        <v>-38</v>
      </c>
      <c r="H1917" s="29">
        <f t="shared" si="743"/>
        <v>-4.0042149631190724E-2</v>
      </c>
      <c r="I1917" s="21">
        <f t="shared" si="744"/>
        <v>12.241344691137614</v>
      </c>
      <c r="J1917" s="21">
        <f t="shared" si="745"/>
        <v>-50.241344691137613</v>
      </c>
      <c r="K1917" s="27">
        <f t="shared" si="746"/>
        <v>25120.672345568808</v>
      </c>
      <c r="L1917" s="16">
        <f>Daten!G1917</f>
        <v>155</v>
      </c>
      <c r="M1917" s="16">
        <f>Daten!H1917</f>
        <v>598</v>
      </c>
      <c r="N1917" s="16">
        <f>Daten!I1917</f>
        <v>158</v>
      </c>
      <c r="O1917" s="28">
        <f t="shared" si="747"/>
        <v>0.52341137123745818</v>
      </c>
      <c r="P1917" s="16">
        <f t="shared" si="748"/>
        <v>330.7010270923268</v>
      </c>
      <c r="Q1917" s="21">
        <f t="shared" si="749"/>
        <v>-17.701027092326797</v>
      </c>
      <c r="R1917" s="27">
        <f t="shared" si="750"/>
        <v>-3540.2054184653593</v>
      </c>
      <c r="S1917" s="9">
        <f>Daten!K1917</f>
        <v>2351</v>
      </c>
      <c r="T1917" s="9">
        <f>Daten!L1917</f>
        <v>24460</v>
      </c>
      <c r="U1917" s="9">
        <f>Daten!M1917</f>
        <v>80319</v>
      </c>
      <c r="V1917" s="9">
        <f>Daten!N1917</f>
        <v>500</v>
      </c>
      <c r="W1917" s="9">
        <f>Daten!O1917</f>
        <v>500</v>
      </c>
      <c r="X1917" s="23">
        <f t="shared" si="751"/>
        <v>107130</v>
      </c>
      <c r="Y1917" s="9">
        <f t="shared" si="752"/>
        <v>322236.01206429111</v>
      </c>
      <c r="Z1917" s="21">
        <f t="shared" si="753"/>
        <v>-215106.01206429111</v>
      </c>
      <c r="AA1917" s="27">
        <f t="shared" si="754"/>
        <v>21510.601206429114</v>
      </c>
      <c r="AB1917" s="32">
        <f t="shared" si="755"/>
        <v>43091.068133532564</v>
      </c>
      <c r="AC1917" s="31">
        <f t="shared" si="756"/>
        <v>43091.068133532564</v>
      </c>
      <c r="AG1917" s="26">
        <f t="shared" si="757"/>
        <v>25120.672345568808</v>
      </c>
      <c r="AH1917" s="26">
        <f t="shared" si="758"/>
        <v>21510.601206429114</v>
      </c>
      <c r="AI1917" s="26">
        <f t="shared" si="759"/>
        <v>46631.273551997918</v>
      </c>
      <c r="AJ1917" s="26">
        <f t="shared" si="760"/>
        <v>1</v>
      </c>
      <c r="AK1917" s="26">
        <f t="shared" si="761"/>
        <v>46631.273551997918</v>
      </c>
      <c r="AL1917" s="26">
        <f t="shared" ca="1" si="762"/>
        <v>81541</v>
      </c>
      <c r="AM1917" s="26">
        <f t="shared" ca="1" si="763"/>
        <v>71</v>
      </c>
      <c r="AN1917" s="26">
        <f ca="1">IF(AM1917=0,0,COUNTIF($AM$19:AM1917,C1917*10+1))</f>
        <v>51</v>
      </c>
      <c r="AO1917" s="21">
        <f t="shared" ca="1" si="764"/>
        <v>0</v>
      </c>
      <c r="AP1917" s="33">
        <f t="shared" ca="1" si="765"/>
        <v>81541</v>
      </c>
      <c r="AR1917" s="111">
        <v>36857</v>
      </c>
      <c r="AS1917" s="26"/>
    </row>
    <row r="1918" spans="1:45" x14ac:dyDescent="0.2">
      <c r="A1918" s="15">
        <f>Daten!A1918</f>
        <v>70711</v>
      </c>
      <c r="B1918" s="8" t="str">
        <f>Daten!B1918</f>
        <v>Iselsberg-Stronach</v>
      </c>
      <c r="C1918" s="15">
        <f t="shared" si="741"/>
        <v>7</v>
      </c>
      <c r="D1918" s="10">
        <f>Daten!D1918</f>
        <v>0</v>
      </c>
      <c r="E1918" s="9">
        <f>Daten!E1918</f>
        <v>599</v>
      </c>
      <c r="F1918" s="9">
        <f>Daten!F1918</f>
        <v>604</v>
      </c>
      <c r="G1918" s="27">
        <f t="shared" si="742"/>
        <v>-5</v>
      </c>
      <c r="H1918" s="29">
        <f t="shared" si="743"/>
        <v>-8.2781456953642391E-3</v>
      </c>
      <c r="I1918" s="21">
        <f t="shared" si="744"/>
        <v>7.7911192765512318</v>
      </c>
      <c r="J1918" s="21">
        <f t="shared" si="745"/>
        <v>-12.791119276551232</v>
      </c>
      <c r="K1918" s="27">
        <f t="shared" si="746"/>
        <v>6395.5596382756157</v>
      </c>
      <c r="L1918" s="16">
        <f>Daten!G1918</f>
        <v>88</v>
      </c>
      <c r="M1918" s="16">
        <f>Daten!H1918</f>
        <v>391</v>
      </c>
      <c r="N1918" s="16">
        <f>Daten!I1918</f>
        <v>120</v>
      </c>
      <c r="O1918" s="28">
        <f t="shared" si="747"/>
        <v>0.53196930946291565</v>
      </c>
      <c r="P1918" s="16">
        <f t="shared" si="748"/>
        <v>216.22759463729059</v>
      </c>
      <c r="Q1918" s="21">
        <f t="shared" si="749"/>
        <v>-8.2275946372905935</v>
      </c>
      <c r="R1918" s="27">
        <f t="shared" si="750"/>
        <v>-1645.5189274581187</v>
      </c>
      <c r="S1918" s="9">
        <f>Daten!K1918</f>
        <v>5556</v>
      </c>
      <c r="T1918" s="9">
        <f>Daten!L1918</f>
        <v>45312</v>
      </c>
      <c r="U1918" s="9">
        <f>Daten!M1918</f>
        <v>9406</v>
      </c>
      <c r="V1918" s="9">
        <f>Daten!N1918</f>
        <v>500</v>
      </c>
      <c r="W1918" s="9">
        <f>Daten!O1918</f>
        <v>500</v>
      </c>
      <c r="X1918" s="23">
        <f t="shared" si="751"/>
        <v>60274</v>
      </c>
      <c r="Y1918" s="9">
        <f t="shared" si="752"/>
        <v>211876.36797641095</v>
      </c>
      <c r="Z1918" s="21">
        <f t="shared" si="753"/>
        <v>-151602.36797641095</v>
      </c>
      <c r="AA1918" s="27">
        <f t="shared" si="754"/>
        <v>15160.236797641097</v>
      </c>
      <c r="AB1918" s="32">
        <f t="shared" si="755"/>
        <v>19910.277508458596</v>
      </c>
      <c r="AC1918" s="31">
        <f t="shared" si="756"/>
        <v>19910.277508458596</v>
      </c>
      <c r="AG1918" s="26">
        <f t="shared" si="757"/>
        <v>6395.5596382756157</v>
      </c>
      <c r="AH1918" s="26">
        <f t="shared" si="758"/>
        <v>15160.236797641097</v>
      </c>
      <c r="AI1918" s="26">
        <f t="shared" si="759"/>
        <v>21555.796435916713</v>
      </c>
      <c r="AJ1918" s="26">
        <f t="shared" si="760"/>
        <v>1</v>
      </c>
      <c r="AK1918" s="26">
        <f t="shared" si="761"/>
        <v>21555.796435916713</v>
      </c>
      <c r="AL1918" s="26">
        <f t="shared" ca="1" si="762"/>
        <v>37693</v>
      </c>
      <c r="AM1918" s="26">
        <f t="shared" ca="1" si="763"/>
        <v>71</v>
      </c>
      <c r="AN1918" s="26">
        <f ca="1">IF(AM1918=0,0,COUNTIF($AM$19:AM1918,C1918*10+1))</f>
        <v>52</v>
      </c>
      <c r="AO1918" s="21">
        <f t="shared" ca="1" si="764"/>
        <v>0</v>
      </c>
      <c r="AP1918" s="33">
        <f t="shared" ca="1" si="765"/>
        <v>37693</v>
      </c>
      <c r="AR1918" s="111">
        <v>17037</v>
      </c>
      <c r="AS1918" s="26"/>
    </row>
    <row r="1919" spans="1:45" x14ac:dyDescent="0.2">
      <c r="A1919" s="15">
        <f>Daten!A1919</f>
        <v>70712</v>
      </c>
      <c r="B1919" s="8" t="str">
        <f>Daten!B1919</f>
        <v>Kals am Großglockner</v>
      </c>
      <c r="C1919" s="15">
        <f t="shared" si="741"/>
        <v>7</v>
      </c>
      <c r="D1919" s="10">
        <f>Daten!D1919</f>
        <v>0</v>
      </c>
      <c r="E1919" s="9">
        <f>Daten!E1919</f>
        <v>1130</v>
      </c>
      <c r="F1919" s="9">
        <f>Daten!F1919</f>
        <v>1176</v>
      </c>
      <c r="G1919" s="27">
        <f t="shared" si="742"/>
        <v>-46</v>
      </c>
      <c r="H1919" s="29">
        <f t="shared" si="743"/>
        <v>-3.9115646258503403E-2</v>
      </c>
      <c r="I1919" s="21">
        <f t="shared" si="744"/>
        <v>15.16946402189445</v>
      </c>
      <c r="J1919" s="21">
        <f t="shared" si="745"/>
        <v>-61.169464021894449</v>
      </c>
      <c r="K1919" s="27">
        <f t="shared" si="746"/>
        <v>30584.732010947224</v>
      </c>
      <c r="L1919" s="16">
        <f>Daten!G1919</f>
        <v>137</v>
      </c>
      <c r="M1919" s="16">
        <f>Daten!H1919</f>
        <v>777</v>
      </c>
      <c r="N1919" s="16">
        <f>Daten!I1919</f>
        <v>216</v>
      </c>
      <c r="O1919" s="28">
        <f t="shared" si="747"/>
        <v>0.45431145431145431</v>
      </c>
      <c r="P1919" s="16">
        <f t="shared" si="748"/>
        <v>429.69013051962861</v>
      </c>
      <c r="Q1919" s="21">
        <f t="shared" si="749"/>
        <v>-76.69013051962861</v>
      </c>
      <c r="R1919" s="27">
        <f t="shared" si="750"/>
        <v>-15338.026103925722</v>
      </c>
      <c r="S1919" s="9">
        <f>Daten!K1919</f>
        <v>4294</v>
      </c>
      <c r="T1919" s="9">
        <f>Daten!L1919</f>
        <v>64506</v>
      </c>
      <c r="U1919" s="9">
        <f>Daten!M1919</f>
        <v>226408</v>
      </c>
      <c r="V1919" s="9">
        <f>Daten!N1919</f>
        <v>500</v>
      </c>
      <c r="W1919" s="9">
        <f>Daten!O1919</f>
        <v>500</v>
      </c>
      <c r="X1919" s="23">
        <f t="shared" si="751"/>
        <v>295208</v>
      </c>
      <c r="Y1919" s="9">
        <f t="shared" si="752"/>
        <v>399699.9930105916</v>
      </c>
      <c r="Z1919" s="21">
        <f t="shared" si="753"/>
        <v>-104491.9930105916</v>
      </c>
      <c r="AA1919" s="27">
        <f t="shared" si="754"/>
        <v>10449.199301059161</v>
      </c>
      <c r="AB1919" s="32">
        <f t="shared" si="755"/>
        <v>25695.905208080665</v>
      </c>
      <c r="AC1919" s="31">
        <f t="shared" si="756"/>
        <v>25695.905208080665</v>
      </c>
      <c r="AG1919" s="26">
        <f t="shared" si="757"/>
        <v>30584.732010947224</v>
      </c>
      <c r="AH1919" s="26">
        <f t="shared" si="758"/>
        <v>10449.199301059161</v>
      </c>
      <c r="AI1919" s="26">
        <f t="shared" si="759"/>
        <v>41033.931312006389</v>
      </c>
      <c r="AJ1919" s="26">
        <f t="shared" si="760"/>
        <v>1</v>
      </c>
      <c r="AK1919" s="26">
        <f t="shared" si="761"/>
        <v>41033.931312006389</v>
      </c>
      <c r="AL1919" s="26">
        <f t="shared" ca="1" si="762"/>
        <v>71753</v>
      </c>
      <c r="AM1919" s="26">
        <f t="shared" ca="1" si="763"/>
        <v>71</v>
      </c>
      <c r="AN1919" s="26">
        <f ca="1">IF(AM1919=0,0,COUNTIF($AM$19:AM1919,C1919*10+1))</f>
        <v>53</v>
      </c>
      <c r="AO1919" s="21">
        <f t="shared" ca="1" si="764"/>
        <v>0</v>
      </c>
      <c r="AP1919" s="33">
        <f t="shared" ca="1" si="765"/>
        <v>71753</v>
      </c>
      <c r="AR1919" s="111">
        <v>32432</v>
      </c>
      <c r="AS1919" s="26"/>
    </row>
    <row r="1920" spans="1:45" x14ac:dyDescent="0.2">
      <c r="A1920" s="15">
        <f>Daten!A1920</f>
        <v>70713</v>
      </c>
      <c r="B1920" s="8" t="str">
        <f>Daten!B1920</f>
        <v>Kartitsch</v>
      </c>
      <c r="C1920" s="15">
        <f t="shared" si="741"/>
        <v>7</v>
      </c>
      <c r="D1920" s="10">
        <f>Daten!D1920</f>
        <v>0</v>
      </c>
      <c r="E1920" s="9">
        <f>Daten!E1920</f>
        <v>770</v>
      </c>
      <c r="F1920" s="9">
        <f>Daten!F1920</f>
        <v>803</v>
      </c>
      <c r="G1920" s="27">
        <f t="shared" si="742"/>
        <v>-33</v>
      </c>
      <c r="H1920" s="29">
        <f t="shared" si="743"/>
        <v>-4.1095890410958902E-2</v>
      </c>
      <c r="I1920" s="21">
        <f t="shared" si="744"/>
        <v>10.358060892501058</v>
      </c>
      <c r="J1920" s="21">
        <f t="shared" si="745"/>
        <v>-43.358060892501058</v>
      </c>
      <c r="K1920" s="27">
        <f t="shared" si="746"/>
        <v>21679.03044625053</v>
      </c>
      <c r="L1920" s="16">
        <f>Daten!G1920</f>
        <v>109</v>
      </c>
      <c r="M1920" s="16">
        <f>Daten!H1920</f>
        <v>461</v>
      </c>
      <c r="N1920" s="16">
        <f>Daten!I1920</f>
        <v>200</v>
      </c>
      <c r="O1920" s="28">
        <f t="shared" si="747"/>
        <v>0.67028199566160518</v>
      </c>
      <c r="P1920" s="16">
        <f t="shared" si="748"/>
        <v>254.9384172066265</v>
      </c>
      <c r="Q1920" s="21">
        <f t="shared" si="749"/>
        <v>54.061582793373503</v>
      </c>
      <c r="R1920" s="27">
        <f t="shared" si="750"/>
        <v>10812.3165586747</v>
      </c>
      <c r="S1920" s="9">
        <f>Daten!K1920</f>
        <v>2345</v>
      </c>
      <c r="T1920" s="9">
        <f>Daten!L1920</f>
        <v>35200</v>
      </c>
      <c r="U1920" s="9">
        <f>Daten!M1920</f>
        <v>70767</v>
      </c>
      <c r="V1920" s="9">
        <f>Daten!N1920</f>
        <v>500</v>
      </c>
      <c r="W1920" s="9">
        <f>Daten!O1920</f>
        <v>500</v>
      </c>
      <c r="X1920" s="23">
        <f t="shared" si="751"/>
        <v>108312</v>
      </c>
      <c r="Y1920" s="9">
        <f t="shared" si="752"/>
        <v>272361.94213996065</v>
      </c>
      <c r="Z1920" s="21">
        <f t="shared" si="753"/>
        <v>-164049.94213996065</v>
      </c>
      <c r="AA1920" s="27">
        <f t="shared" si="754"/>
        <v>16404.994213996066</v>
      </c>
      <c r="AB1920" s="32">
        <f t="shared" si="755"/>
        <v>48896.341218921298</v>
      </c>
      <c r="AC1920" s="31">
        <f t="shared" si="756"/>
        <v>48896.341218921298</v>
      </c>
      <c r="AG1920" s="26">
        <f t="shared" si="757"/>
        <v>21679.03044625053</v>
      </c>
      <c r="AH1920" s="26">
        <f t="shared" si="758"/>
        <v>16404.994213996066</v>
      </c>
      <c r="AI1920" s="26">
        <f t="shared" si="759"/>
        <v>38084.024660246592</v>
      </c>
      <c r="AJ1920" s="26">
        <f t="shared" si="760"/>
        <v>1</v>
      </c>
      <c r="AK1920" s="26">
        <f t="shared" si="761"/>
        <v>38084.024660246592</v>
      </c>
      <c r="AL1920" s="26">
        <f t="shared" ca="1" si="762"/>
        <v>66595</v>
      </c>
      <c r="AM1920" s="26">
        <f t="shared" ca="1" si="763"/>
        <v>71</v>
      </c>
      <c r="AN1920" s="26">
        <f ca="1">IF(AM1920=0,0,COUNTIF($AM$19:AM1920,C1920*10+1))</f>
        <v>54</v>
      </c>
      <c r="AO1920" s="21">
        <f t="shared" ca="1" si="764"/>
        <v>0</v>
      </c>
      <c r="AP1920" s="33">
        <f t="shared" ca="1" si="765"/>
        <v>66595</v>
      </c>
      <c r="AR1920" s="111">
        <v>30101</v>
      </c>
      <c r="AS1920" s="26"/>
    </row>
    <row r="1921" spans="1:45" x14ac:dyDescent="0.2">
      <c r="A1921" s="15">
        <f>Daten!A1921</f>
        <v>70714</v>
      </c>
      <c r="B1921" s="8" t="str">
        <f>Daten!B1921</f>
        <v>Lavant</v>
      </c>
      <c r="C1921" s="15">
        <f t="shared" si="741"/>
        <v>7</v>
      </c>
      <c r="D1921" s="10">
        <f>Daten!D1921</f>
        <v>0</v>
      </c>
      <c r="E1921" s="9">
        <f>Daten!E1921</f>
        <v>330</v>
      </c>
      <c r="F1921" s="9">
        <f>Daten!F1921</f>
        <v>305</v>
      </c>
      <c r="G1921" s="27">
        <f t="shared" si="742"/>
        <v>25</v>
      </c>
      <c r="H1921" s="29">
        <f t="shared" si="743"/>
        <v>8.1967213114754092E-2</v>
      </c>
      <c r="I1921" s="21">
        <f t="shared" si="744"/>
        <v>3.9342572505763669</v>
      </c>
      <c r="J1921" s="21">
        <f t="shared" si="745"/>
        <v>21.065742749423634</v>
      </c>
      <c r="K1921" s="27">
        <f t="shared" si="746"/>
        <v>-10532.871374711816</v>
      </c>
      <c r="L1921" s="16">
        <f>Daten!G1921</f>
        <v>60</v>
      </c>
      <c r="M1921" s="16">
        <f>Daten!H1921</f>
        <v>236</v>
      </c>
      <c r="N1921" s="16">
        <f>Daten!I1921</f>
        <v>34</v>
      </c>
      <c r="O1921" s="28">
        <f t="shared" si="747"/>
        <v>0.39830508474576271</v>
      </c>
      <c r="P1921" s="16">
        <f t="shared" si="748"/>
        <v>130.51077323376109</v>
      </c>
      <c r="Q1921" s="21">
        <f t="shared" si="749"/>
        <v>-36.510773233761086</v>
      </c>
      <c r="R1921" s="27">
        <f t="shared" si="750"/>
        <v>-7302.1546467522166</v>
      </c>
      <c r="S1921" s="9">
        <f>Daten!K1921</f>
        <v>2129</v>
      </c>
      <c r="T1921" s="9">
        <f>Daten!L1921</f>
        <v>25802</v>
      </c>
      <c r="U1921" s="9">
        <f>Daten!M1921</f>
        <v>191023</v>
      </c>
      <c r="V1921" s="9">
        <f>Daten!N1921</f>
        <v>500</v>
      </c>
      <c r="W1921" s="9">
        <f>Daten!O1921</f>
        <v>500</v>
      </c>
      <c r="X1921" s="23">
        <f t="shared" si="751"/>
        <v>218954</v>
      </c>
      <c r="Y1921" s="9">
        <f t="shared" si="752"/>
        <v>116726.54663141171</v>
      </c>
      <c r="Z1921" s="21">
        <f t="shared" si="753"/>
        <v>102227.45336858829</v>
      </c>
      <c r="AA1921" s="27">
        <f t="shared" si="754"/>
        <v>-10222.74533685883</v>
      </c>
      <c r="AB1921" s="32">
        <f t="shared" si="755"/>
        <v>-28057.771358322861</v>
      </c>
      <c r="AC1921" s="31">
        <f t="shared" si="756"/>
        <v>0</v>
      </c>
      <c r="AG1921" s="26">
        <f t="shared" si="757"/>
        <v>0</v>
      </c>
      <c r="AH1921" s="26">
        <f t="shared" si="758"/>
        <v>0</v>
      </c>
      <c r="AI1921" s="26">
        <f t="shared" si="759"/>
        <v>0</v>
      </c>
      <c r="AJ1921" s="26">
        <f t="shared" si="760"/>
        <v>1</v>
      </c>
      <c r="AK1921" s="26">
        <f t="shared" si="761"/>
        <v>0</v>
      </c>
      <c r="AL1921" s="26">
        <f t="shared" ca="1" si="762"/>
        <v>0</v>
      </c>
      <c r="AM1921" s="26">
        <f t="shared" ca="1" si="763"/>
        <v>0</v>
      </c>
      <c r="AN1921" s="26">
        <f ca="1">IF(AM1921=0,0,COUNTIF($AM$19:AM1921,C1921*10+1))</f>
        <v>0</v>
      </c>
      <c r="AO1921" s="21">
        <f t="shared" ca="1" si="764"/>
        <v>0</v>
      </c>
      <c r="AP1921" s="33">
        <f t="shared" ca="1" si="765"/>
        <v>0</v>
      </c>
      <c r="AR1921" s="111">
        <v>0</v>
      </c>
      <c r="AS1921" s="26"/>
    </row>
    <row r="1922" spans="1:45" x14ac:dyDescent="0.2">
      <c r="A1922" s="15">
        <f>Daten!A1922</f>
        <v>70715</v>
      </c>
      <c r="B1922" s="8" t="str">
        <f>Daten!B1922</f>
        <v>Leisach</v>
      </c>
      <c r="C1922" s="15">
        <f t="shared" si="741"/>
        <v>7</v>
      </c>
      <c r="D1922" s="10">
        <f>Daten!D1922</f>
        <v>0</v>
      </c>
      <c r="E1922" s="9">
        <f>Daten!E1922</f>
        <v>716</v>
      </c>
      <c r="F1922" s="9">
        <f>Daten!F1922</f>
        <v>740</v>
      </c>
      <c r="G1922" s="27">
        <f t="shared" si="742"/>
        <v>-24</v>
      </c>
      <c r="H1922" s="29">
        <f t="shared" si="743"/>
        <v>-3.2432432432432434E-2</v>
      </c>
      <c r="I1922" s="21">
        <f t="shared" si="744"/>
        <v>9.5454110341852836</v>
      </c>
      <c r="J1922" s="21">
        <f t="shared" si="745"/>
        <v>-33.545411034185285</v>
      </c>
      <c r="K1922" s="27">
        <f t="shared" si="746"/>
        <v>16772.705517092643</v>
      </c>
      <c r="L1922" s="16">
        <f>Daten!G1922</f>
        <v>99</v>
      </c>
      <c r="M1922" s="16">
        <f>Daten!H1922</f>
        <v>443</v>
      </c>
      <c r="N1922" s="16">
        <f>Daten!I1922</f>
        <v>174</v>
      </c>
      <c r="O1922" s="28">
        <f t="shared" si="747"/>
        <v>0.61625282167042894</v>
      </c>
      <c r="P1922" s="16">
        <f t="shared" si="748"/>
        <v>244.98420568879726</v>
      </c>
      <c r="Q1922" s="21">
        <f t="shared" si="749"/>
        <v>28.01579431120274</v>
      </c>
      <c r="R1922" s="27">
        <f t="shared" si="750"/>
        <v>5603.1588622405479</v>
      </c>
      <c r="S1922" s="9">
        <f>Daten!K1922</f>
        <v>3208</v>
      </c>
      <c r="T1922" s="9">
        <f>Daten!L1922</f>
        <v>45004</v>
      </c>
      <c r="U1922" s="9">
        <f>Daten!M1922</f>
        <v>124325</v>
      </c>
      <c r="V1922" s="9">
        <f>Daten!N1922</f>
        <v>500</v>
      </c>
      <c r="W1922" s="9">
        <f>Daten!O1922</f>
        <v>500</v>
      </c>
      <c r="X1922" s="23">
        <f t="shared" si="751"/>
        <v>172537</v>
      </c>
      <c r="Y1922" s="9">
        <f t="shared" si="752"/>
        <v>253261.23450936601</v>
      </c>
      <c r="Z1922" s="21">
        <f t="shared" si="753"/>
        <v>-80724.234509366011</v>
      </c>
      <c r="AA1922" s="27">
        <f t="shared" si="754"/>
        <v>8072.4234509366015</v>
      </c>
      <c r="AB1922" s="32">
        <f t="shared" si="755"/>
        <v>30448.287830269794</v>
      </c>
      <c r="AC1922" s="31">
        <f t="shared" si="756"/>
        <v>30448.287830269794</v>
      </c>
      <c r="AG1922" s="26">
        <f t="shared" si="757"/>
        <v>16772.705517092643</v>
      </c>
      <c r="AH1922" s="26">
        <f t="shared" si="758"/>
        <v>8072.4234509366015</v>
      </c>
      <c r="AI1922" s="26">
        <f t="shared" si="759"/>
        <v>24845.128968029247</v>
      </c>
      <c r="AJ1922" s="26">
        <f t="shared" si="760"/>
        <v>1</v>
      </c>
      <c r="AK1922" s="26">
        <f t="shared" si="761"/>
        <v>24845.128968029247</v>
      </c>
      <c r="AL1922" s="26">
        <f t="shared" ca="1" si="762"/>
        <v>43445</v>
      </c>
      <c r="AM1922" s="26">
        <f t="shared" ca="1" si="763"/>
        <v>71</v>
      </c>
      <c r="AN1922" s="26">
        <f ca="1">IF(AM1922=0,0,COUNTIF($AM$19:AM1922,C1922*10+1))</f>
        <v>55</v>
      </c>
      <c r="AO1922" s="21">
        <f t="shared" ca="1" si="764"/>
        <v>0</v>
      </c>
      <c r="AP1922" s="33">
        <f t="shared" ca="1" si="765"/>
        <v>43445</v>
      </c>
      <c r="AR1922" s="111">
        <v>19637</v>
      </c>
      <c r="AS1922" s="26"/>
    </row>
    <row r="1923" spans="1:45" x14ac:dyDescent="0.2">
      <c r="A1923" s="15">
        <f>Daten!A1923</f>
        <v>70716</v>
      </c>
      <c r="B1923" s="8" t="str">
        <f>Daten!B1923</f>
        <v>Lienz</v>
      </c>
      <c r="C1923" s="15">
        <f t="shared" si="741"/>
        <v>7</v>
      </c>
      <c r="D1923" s="10">
        <f>Daten!D1923</f>
        <v>0</v>
      </c>
      <c r="E1923" s="9">
        <f>Daten!E1923</f>
        <v>11900</v>
      </c>
      <c r="F1923" s="9">
        <f>Daten!F1923</f>
        <v>12023</v>
      </c>
      <c r="G1923" s="27">
        <f t="shared" si="742"/>
        <v>-123</v>
      </c>
      <c r="H1923" s="29">
        <f t="shared" si="743"/>
        <v>-1.0230391749147468E-2</v>
      </c>
      <c r="I1923" s="21">
        <f t="shared" si="744"/>
        <v>155.08713089731037</v>
      </c>
      <c r="J1923" s="21">
        <f t="shared" si="745"/>
        <v>-278.08713089731037</v>
      </c>
      <c r="K1923" s="27">
        <f t="shared" si="746"/>
        <v>139043.56544865519</v>
      </c>
      <c r="L1923" s="16">
        <f>Daten!G1923</f>
        <v>1525</v>
      </c>
      <c r="M1923" s="16">
        <f>Daten!H1923</f>
        <v>7521</v>
      </c>
      <c r="N1923" s="16">
        <f>Daten!I1923</f>
        <v>2854</v>
      </c>
      <c r="O1923" s="28">
        <f t="shared" si="747"/>
        <v>0.58223640473341309</v>
      </c>
      <c r="P1923" s="16">
        <f t="shared" si="748"/>
        <v>4159.2013791996487</v>
      </c>
      <c r="Q1923" s="21">
        <f t="shared" si="749"/>
        <v>219.79862080035127</v>
      </c>
      <c r="R1923" s="27">
        <f t="shared" si="750"/>
        <v>43959.724160070255</v>
      </c>
      <c r="S1923" s="9">
        <f>Daten!K1923</f>
        <v>4246</v>
      </c>
      <c r="T1923" s="9">
        <f>Daten!L1923</f>
        <v>1073048</v>
      </c>
      <c r="U1923" s="9">
        <f>Daten!M1923</f>
        <v>6656500</v>
      </c>
      <c r="V1923" s="9">
        <f>Daten!N1923</f>
        <v>500</v>
      </c>
      <c r="W1923" s="9">
        <f>Daten!O1923</f>
        <v>500</v>
      </c>
      <c r="X1923" s="23">
        <f t="shared" si="751"/>
        <v>7733794</v>
      </c>
      <c r="Y1923" s="9">
        <f t="shared" si="752"/>
        <v>4209230.014890301</v>
      </c>
      <c r="Z1923" s="21">
        <f t="shared" si="753"/>
        <v>3524563.985109699</v>
      </c>
      <c r="AA1923" s="27">
        <f t="shared" si="754"/>
        <v>-352456.39851096994</v>
      </c>
      <c r="AB1923" s="32">
        <f t="shared" si="755"/>
        <v>-169453.10890224448</v>
      </c>
      <c r="AC1923" s="31">
        <f t="shared" si="756"/>
        <v>0</v>
      </c>
      <c r="AG1923" s="26">
        <f t="shared" si="757"/>
        <v>0</v>
      </c>
      <c r="AH1923" s="26">
        <f t="shared" si="758"/>
        <v>0</v>
      </c>
      <c r="AI1923" s="26">
        <f t="shared" si="759"/>
        <v>0</v>
      </c>
      <c r="AJ1923" s="26">
        <f t="shared" si="760"/>
        <v>1</v>
      </c>
      <c r="AK1923" s="26">
        <f t="shared" si="761"/>
        <v>0</v>
      </c>
      <c r="AL1923" s="26">
        <f t="shared" ca="1" si="762"/>
        <v>0</v>
      </c>
      <c r="AM1923" s="26">
        <f t="shared" ca="1" si="763"/>
        <v>0</v>
      </c>
      <c r="AN1923" s="26">
        <f ca="1">IF(AM1923=0,0,COUNTIF($AM$19:AM1923,C1923*10+1))</f>
        <v>0</v>
      </c>
      <c r="AO1923" s="21">
        <f t="shared" ca="1" si="764"/>
        <v>0</v>
      </c>
      <c r="AP1923" s="33">
        <f t="shared" ca="1" si="765"/>
        <v>0</v>
      </c>
      <c r="AR1923" s="111">
        <v>0</v>
      </c>
      <c r="AS1923" s="26"/>
    </row>
    <row r="1924" spans="1:45" x14ac:dyDescent="0.2">
      <c r="A1924" s="15">
        <f>Daten!A1924</f>
        <v>70717</v>
      </c>
      <c r="B1924" s="8" t="str">
        <f>Daten!B1924</f>
        <v>Matrei in Osttirol</v>
      </c>
      <c r="C1924" s="15">
        <f t="shared" si="741"/>
        <v>7</v>
      </c>
      <c r="D1924" s="10">
        <f>Daten!D1924</f>
        <v>0</v>
      </c>
      <c r="E1924" s="9">
        <f>Daten!E1924</f>
        <v>4646</v>
      </c>
      <c r="F1924" s="9">
        <f>Daten!F1924</f>
        <v>4686</v>
      </c>
      <c r="G1924" s="27">
        <f t="shared" si="742"/>
        <v>-40</v>
      </c>
      <c r="H1924" s="29">
        <f t="shared" si="743"/>
        <v>-8.5360648740930439E-3</v>
      </c>
      <c r="I1924" s="21">
        <f t="shared" si="744"/>
        <v>60.4456704137733</v>
      </c>
      <c r="J1924" s="21">
        <f t="shared" si="745"/>
        <v>-100.4456704137733</v>
      </c>
      <c r="K1924" s="27">
        <f t="shared" si="746"/>
        <v>50222.835206886652</v>
      </c>
      <c r="L1924" s="16">
        <f>Daten!G1924</f>
        <v>708</v>
      </c>
      <c r="M1924" s="16">
        <f>Daten!H1924</f>
        <v>3069</v>
      </c>
      <c r="N1924" s="16">
        <f>Daten!I1924</f>
        <v>869</v>
      </c>
      <c r="O1924" s="28">
        <f t="shared" si="747"/>
        <v>0.51384815900944936</v>
      </c>
      <c r="P1924" s="16">
        <f t="shared" si="748"/>
        <v>1697.1930637898845</v>
      </c>
      <c r="Q1924" s="21">
        <f t="shared" si="749"/>
        <v>-120.19306378988449</v>
      </c>
      <c r="R1924" s="27">
        <f t="shared" si="750"/>
        <v>-24038.612757976898</v>
      </c>
      <c r="S1924" s="9">
        <f>Daten!K1924</f>
        <v>15968</v>
      </c>
      <c r="T1924" s="9">
        <f>Daten!L1924</f>
        <v>283635</v>
      </c>
      <c r="U1924" s="9">
        <f>Daten!M1924</f>
        <v>1221346</v>
      </c>
      <c r="V1924" s="9">
        <f>Daten!N1924</f>
        <v>500</v>
      </c>
      <c r="W1924" s="9">
        <f>Daten!O1924</f>
        <v>500</v>
      </c>
      <c r="X1924" s="23">
        <f t="shared" si="751"/>
        <v>1520949</v>
      </c>
      <c r="Y1924" s="9">
        <f t="shared" si="752"/>
        <v>1643368.2898470873</v>
      </c>
      <c r="Z1924" s="21">
        <f t="shared" si="753"/>
        <v>-122419.28984708735</v>
      </c>
      <c r="AA1924" s="27">
        <f t="shared" si="754"/>
        <v>12241.928984708735</v>
      </c>
      <c r="AB1924" s="32">
        <f t="shared" si="755"/>
        <v>38426.151433618492</v>
      </c>
      <c r="AC1924" s="31">
        <f t="shared" si="756"/>
        <v>38426.151433618492</v>
      </c>
      <c r="AG1924" s="26">
        <f t="shared" si="757"/>
        <v>50222.835206886652</v>
      </c>
      <c r="AH1924" s="26">
        <f t="shared" si="758"/>
        <v>12241.928984708735</v>
      </c>
      <c r="AI1924" s="26">
        <f t="shared" si="759"/>
        <v>62464.764191595386</v>
      </c>
      <c r="AJ1924" s="26">
        <f t="shared" si="760"/>
        <v>1</v>
      </c>
      <c r="AK1924" s="26">
        <f t="shared" si="761"/>
        <v>62464.764191595386</v>
      </c>
      <c r="AL1924" s="26">
        <f t="shared" ca="1" si="762"/>
        <v>109227</v>
      </c>
      <c r="AM1924" s="26">
        <f t="shared" ca="1" si="763"/>
        <v>71</v>
      </c>
      <c r="AN1924" s="26">
        <f ca="1">IF(AM1924=0,0,COUNTIF($AM$19:AM1924,C1924*10+1))</f>
        <v>56</v>
      </c>
      <c r="AO1924" s="21">
        <f t="shared" ca="1" si="764"/>
        <v>0</v>
      </c>
      <c r="AP1924" s="33">
        <f t="shared" ca="1" si="765"/>
        <v>109227</v>
      </c>
      <c r="AR1924" s="111">
        <v>49370</v>
      </c>
      <c r="AS1924" s="26"/>
    </row>
    <row r="1925" spans="1:45" x14ac:dyDescent="0.2">
      <c r="A1925" s="15">
        <f>Daten!A1925</f>
        <v>70718</v>
      </c>
      <c r="B1925" s="8" t="str">
        <f>Daten!B1925</f>
        <v>Nikolsdorf</v>
      </c>
      <c r="C1925" s="15">
        <f t="shared" si="741"/>
        <v>7</v>
      </c>
      <c r="D1925" s="10">
        <f>Daten!D1925</f>
        <v>0</v>
      </c>
      <c r="E1925" s="9">
        <f>Daten!E1925</f>
        <v>881</v>
      </c>
      <c r="F1925" s="9">
        <f>Daten!F1925</f>
        <v>870</v>
      </c>
      <c r="G1925" s="27">
        <f t="shared" si="742"/>
        <v>11</v>
      </c>
      <c r="H1925" s="29">
        <f t="shared" si="743"/>
        <v>1.264367816091954E-2</v>
      </c>
      <c r="I1925" s="21">
        <f t="shared" si="744"/>
        <v>11.222307567217834</v>
      </c>
      <c r="J1925" s="21">
        <f t="shared" si="745"/>
        <v>-0.22230756721783429</v>
      </c>
      <c r="K1925" s="27">
        <f t="shared" si="746"/>
        <v>111.15378360891714</v>
      </c>
      <c r="L1925" s="16">
        <f>Daten!G1925</f>
        <v>149</v>
      </c>
      <c r="M1925" s="16">
        <f>Daten!H1925</f>
        <v>553</v>
      </c>
      <c r="N1925" s="16">
        <f>Daten!I1925</f>
        <v>179</v>
      </c>
      <c r="O1925" s="28">
        <f t="shared" si="747"/>
        <v>0.59312839059674505</v>
      </c>
      <c r="P1925" s="16">
        <f t="shared" si="748"/>
        <v>305.81549829775372</v>
      </c>
      <c r="Q1925" s="21">
        <f t="shared" si="749"/>
        <v>22.18450170224628</v>
      </c>
      <c r="R1925" s="27">
        <f t="shared" si="750"/>
        <v>4436.900340449256</v>
      </c>
      <c r="S1925" s="9">
        <f>Daten!K1925</f>
        <v>13993</v>
      </c>
      <c r="T1925" s="9">
        <f>Daten!L1925</f>
        <v>35747</v>
      </c>
      <c r="U1925" s="9">
        <f>Daten!M1925</f>
        <v>96712</v>
      </c>
      <c r="V1925" s="9">
        <f>Daten!N1925</f>
        <v>500</v>
      </c>
      <c r="W1925" s="9">
        <f>Daten!O1925</f>
        <v>500</v>
      </c>
      <c r="X1925" s="23">
        <f t="shared" si="751"/>
        <v>146452</v>
      </c>
      <c r="Y1925" s="9">
        <f t="shared" si="752"/>
        <v>311624.50782507187</v>
      </c>
      <c r="Z1925" s="21">
        <f t="shared" si="753"/>
        <v>-165172.50782507187</v>
      </c>
      <c r="AA1925" s="27">
        <f t="shared" si="754"/>
        <v>16517.250782507188</v>
      </c>
      <c r="AB1925" s="32">
        <f t="shared" si="755"/>
        <v>21065.304906565361</v>
      </c>
      <c r="AC1925" s="31">
        <f t="shared" si="756"/>
        <v>21065.304906565361</v>
      </c>
      <c r="AG1925" s="26">
        <f t="shared" si="757"/>
        <v>111.15378360891714</v>
      </c>
      <c r="AH1925" s="26">
        <f t="shared" si="758"/>
        <v>16517.250782507188</v>
      </c>
      <c r="AI1925" s="26">
        <f t="shared" si="759"/>
        <v>16628.404566116104</v>
      </c>
      <c r="AJ1925" s="26">
        <f t="shared" si="760"/>
        <v>1</v>
      </c>
      <c r="AK1925" s="26">
        <f t="shared" si="761"/>
        <v>16628.404566116104</v>
      </c>
      <c r="AL1925" s="26">
        <f t="shared" ca="1" si="762"/>
        <v>29077</v>
      </c>
      <c r="AM1925" s="26">
        <f t="shared" ca="1" si="763"/>
        <v>71</v>
      </c>
      <c r="AN1925" s="26">
        <f ca="1">IF(AM1925=0,0,COUNTIF($AM$19:AM1925,C1925*10+1))</f>
        <v>57</v>
      </c>
      <c r="AO1925" s="21">
        <f t="shared" ca="1" si="764"/>
        <v>0</v>
      </c>
      <c r="AP1925" s="33">
        <f t="shared" ca="1" si="765"/>
        <v>29077</v>
      </c>
      <c r="AR1925" s="111">
        <v>13143</v>
      </c>
      <c r="AS1925" s="26"/>
    </row>
    <row r="1926" spans="1:45" x14ac:dyDescent="0.2">
      <c r="A1926" s="15">
        <f>Daten!A1926</f>
        <v>70719</v>
      </c>
      <c r="B1926" s="8" t="str">
        <f>Daten!B1926</f>
        <v>Nußdorf-Debant</v>
      </c>
      <c r="C1926" s="15">
        <f t="shared" si="741"/>
        <v>7</v>
      </c>
      <c r="D1926" s="10">
        <f>Daten!D1926</f>
        <v>0</v>
      </c>
      <c r="E1926" s="9">
        <f>Daten!E1926</f>
        <v>3366</v>
      </c>
      <c r="F1926" s="9">
        <f>Daten!F1926</f>
        <v>3240</v>
      </c>
      <c r="G1926" s="27">
        <f t="shared" si="742"/>
        <v>126</v>
      </c>
      <c r="H1926" s="29">
        <f t="shared" si="743"/>
        <v>3.888888888888889E-2</v>
      </c>
      <c r="I1926" s="21">
        <f t="shared" si="744"/>
        <v>41.793421284811245</v>
      </c>
      <c r="J1926" s="21">
        <f t="shared" si="745"/>
        <v>84.206578715188755</v>
      </c>
      <c r="K1926" s="27">
        <f t="shared" si="746"/>
        <v>-42103.289357594374</v>
      </c>
      <c r="L1926" s="16">
        <f>Daten!G1926</f>
        <v>498</v>
      </c>
      <c r="M1926" s="16">
        <f>Daten!H1926</f>
        <v>2211</v>
      </c>
      <c r="N1926" s="16">
        <f>Daten!I1926</f>
        <v>657</v>
      </c>
      <c r="O1926" s="28">
        <f t="shared" si="747"/>
        <v>0.52238805970149249</v>
      </c>
      <c r="P1926" s="16">
        <f t="shared" si="748"/>
        <v>1222.7089814400242</v>
      </c>
      <c r="Q1926" s="21">
        <f t="shared" si="749"/>
        <v>-67.708981440024218</v>
      </c>
      <c r="R1926" s="27">
        <f t="shared" si="750"/>
        <v>-13541.796288004844</v>
      </c>
      <c r="S1926" s="9">
        <f>Daten!K1926</f>
        <v>2950</v>
      </c>
      <c r="T1926" s="9">
        <f>Daten!L1926</f>
        <v>245835</v>
      </c>
      <c r="U1926" s="9">
        <f>Daten!M1926</f>
        <v>935877</v>
      </c>
      <c r="V1926" s="9">
        <f>Daten!N1926</f>
        <v>500</v>
      </c>
      <c r="W1926" s="9">
        <f>Daten!O1926</f>
        <v>500</v>
      </c>
      <c r="X1926" s="23">
        <f t="shared" si="751"/>
        <v>1184662</v>
      </c>
      <c r="Y1926" s="9">
        <f t="shared" si="752"/>
        <v>1190610.7756403994</v>
      </c>
      <c r="Z1926" s="21">
        <f t="shared" si="753"/>
        <v>-5948.7756403994281</v>
      </c>
      <c r="AA1926" s="27">
        <f t="shared" si="754"/>
        <v>594.87756403994285</v>
      </c>
      <c r="AB1926" s="32">
        <f t="shared" si="755"/>
        <v>-55050.208081559278</v>
      </c>
      <c r="AC1926" s="31">
        <f t="shared" si="756"/>
        <v>0</v>
      </c>
      <c r="AG1926" s="26">
        <f t="shared" si="757"/>
        <v>0</v>
      </c>
      <c r="AH1926" s="26">
        <f t="shared" si="758"/>
        <v>0</v>
      </c>
      <c r="AI1926" s="26">
        <f t="shared" si="759"/>
        <v>0</v>
      </c>
      <c r="AJ1926" s="26">
        <f t="shared" si="760"/>
        <v>1</v>
      </c>
      <c r="AK1926" s="26">
        <f t="shared" si="761"/>
        <v>0</v>
      </c>
      <c r="AL1926" s="26">
        <f t="shared" ca="1" si="762"/>
        <v>0</v>
      </c>
      <c r="AM1926" s="26">
        <f t="shared" ca="1" si="763"/>
        <v>0</v>
      </c>
      <c r="AN1926" s="26">
        <f ca="1">IF(AM1926=0,0,COUNTIF($AM$19:AM1926,C1926*10+1))</f>
        <v>0</v>
      </c>
      <c r="AO1926" s="21">
        <f t="shared" ca="1" si="764"/>
        <v>0</v>
      </c>
      <c r="AP1926" s="33">
        <f t="shared" ca="1" si="765"/>
        <v>0</v>
      </c>
      <c r="AR1926" s="111">
        <v>0</v>
      </c>
      <c r="AS1926" s="26"/>
    </row>
    <row r="1927" spans="1:45" x14ac:dyDescent="0.2">
      <c r="A1927" s="15">
        <f>Daten!A1927</f>
        <v>70720</v>
      </c>
      <c r="B1927" s="8" t="str">
        <f>Daten!B1927</f>
        <v>Oberlienz</v>
      </c>
      <c r="C1927" s="15">
        <f t="shared" si="741"/>
        <v>7</v>
      </c>
      <c r="D1927" s="10">
        <f>Daten!D1927</f>
        <v>0</v>
      </c>
      <c r="E1927" s="9">
        <f>Daten!E1927</f>
        <v>1468</v>
      </c>
      <c r="F1927" s="9">
        <f>Daten!F1927</f>
        <v>1475</v>
      </c>
      <c r="G1927" s="27">
        <f t="shared" si="742"/>
        <v>-7</v>
      </c>
      <c r="H1927" s="29">
        <f t="shared" si="743"/>
        <v>-4.7457627118644066E-3</v>
      </c>
      <c r="I1927" s="21">
        <f t="shared" si="744"/>
        <v>19.026326047869315</v>
      </c>
      <c r="J1927" s="21">
        <f t="shared" si="745"/>
        <v>-26.026326047869315</v>
      </c>
      <c r="K1927" s="27">
        <f t="shared" si="746"/>
        <v>13013.163023934658</v>
      </c>
      <c r="L1927" s="16">
        <f>Daten!G1927</f>
        <v>210</v>
      </c>
      <c r="M1927" s="16">
        <f>Daten!H1927</f>
        <v>995</v>
      </c>
      <c r="N1927" s="16">
        <f>Daten!I1927</f>
        <v>263</v>
      </c>
      <c r="O1927" s="28">
        <f t="shared" si="747"/>
        <v>0.47537688442211057</v>
      </c>
      <c r="P1927" s="16">
        <f t="shared" si="748"/>
        <v>550.24669223556043</v>
      </c>
      <c r="Q1927" s="21">
        <f t="shared" si="749"/>
        <v>-77.246692235560431</v>
      </c>
      <c r="R1927" s="27">
        <f t="shared" si="750"/>
        <v>-15449.338447112086</v>
      </c>
      <c r="S1927" s="9">
        <f>Daten!K1927</f>
        <v>5491</v>
      </c>
      <c r="T1927" s="9">
        <f>Daten!L1927</f>
        <v>61195</v>
      </c>
      <c r="U1927" s="9">
        <f>Daten!M1927</f>
        <v>160389</v>
      </c>
      <c r="V1927" s="9">
        <f>Daten!N1927</f>
        <v>500</v>
      </c>
      <c r="W1927" s="9">
        <f>Daten!O1927</f>
        <v>500</v>
      </c>
      <c r="X1927" s="23">
        <f t="shared" si="751"/>
        <v>227075</v>
      </c>
      <c r="Y1927" s="9">
        <f t="shared" si="752"/>
        <v>519256.27410579514</v>
      </c>
      <c r="Z1927" s="21">
        <f t="shared" si="753"/>
        <v>-292181.27410579514</v>
      </c>
      <c r="AA1927" s="27">
        <f t="shared" si="754"/>
        <v>29218.127410579516</v>
      </c>
      <c r="AB1927" s="32">
        <f t="shared" si="755"/>
        <v>26781.951987402088</v>
      </c>
      <c r="AC1927" s="31">
        <f t="shared" si="756"/>
        <v>26781.951987402088</v>
      </c>
      <c r="AG1927" s="26">
        <f t="shared" si="757"/>
        <v>13013.163023934658</v>
      </c>
      <c r="AH1927" s="26">
        <f t="shared" si="758"/>
        <v>29218.127410579516</v>
      </c>
      <c r="AI1927" s="26">
        <f t="shared" si="759"/>
        <v>42231.290434514172</v>
      </c>
      <c r="AJ1927" s="26">
        <f t="shared" si="760"/>
        <v>1</v>
      </c>
      <c r="AK1927" s="26">
        <f t="shared" si="761"/>
        <v>42231.290434514172</v>
      </c>
      <c r="AL1927" s="26">
        <f t="shared" ca="1" si="762"/>
        <v>73847</v>
      </c>
      <c r="AM1927" s="26">
        <f t="shared" ca="1" si="763"/>
        <v>71</v>
      </c>
      <c r="AN1927" s="26">
        <f ca="1">IF(AM1927=0,0,COUNTIF($AM$19:AM1927,C1927*10+1))</f>
        <v>58</v>
      </c>
      <c r="AO1927" s="21">
        <f t="shared" ca="1" si="764"/>
        <v>0</v>
      </c>
      <c r="AP1927" s="33">
        <f t="shared" ca="1" si="765"/>
        <v>73847</v>
      </c>
      <c r="AR1927" s="111">
        <v>33379</v>
      </c>
      <c r="AS1927" s="26"/>
    </row>
    <row r="1928" spans="1:45" x14ac:dyDescent="0.2">
      <c r="A1928" s="15">
        <f>Daten!A1928</f>
        <v>70721</v>
      </c>
      <c r="B1928" s="8" t="str">
        <f>Daten!B1928</f>
        <v>Obertilliach</v>
      </c>
      <c r="C1928" s="15">
        <f t="shared" si="741"/>
        <v>7</v>
      </c>
      <c r="D1928" s="10">
        <f>Daten!D1928</f>
        <v>0</v>
      </c>
      <c r="E1928" s="9">
        <f>Daten!E1928</f>
        <v>664</v>
      </c>
      <c r="F1928" s="9">
        <f>Daten!F1928</f>
        <v>688</v>
      </c>
      <c r="G1928" s="27">
        <f t="shared" si="742"/>
        <v>-24</v>
      </c>
      <c r="H1928" s="29">
        <f t="shared" si="743"/>
        <v>-3.4883720930232558E-2</v>
      </c>
      <c r="I1928" s="21">
        <f t="shared" si="744"/>
        <v>8.8746524209722644</v>
      </c>
      <c r="J1928" s="21">
        <f t="shared" si="745"/>
        <v>-32.874652420972268</v>
      </c>
      <c r="K1928" s="27">
        <f t="shared" si="746"/>
        <v>16437.326210486135</v>
      </c>
      <c r="L1928" s="16">
        <f>Daten!G1928</f>
        <v>78</v>
      </c>
      <c r="M1928" s="16">
        <f>Daten!H1928</f>
        <v>440</v>
      </c>
      <c r="N1928" s="16">
        <f>Daten!I1928</f>
        <v>146</v>
      </c>
      <c r="O1928" s="28">
        <f t="shared" si="747"/>
        <v>0.50909090909090904</v>
      </c>
      <c r="P1928" s="16">
        <f t="shared" si="748"/>
        <v>243.32517043582573</v>
      </c>
      <c r="Q1928" s="21">
        <f t="shared" si="749"/>
        <v>-19.325170435825726</v>
      </c>
      <c r="R1928" s="27">
        <f t="shared" si="750"/>
        <v>-3865.0340871651451</v>
      </c>
      <c r="S1928" s="9">
        <f>Daten!K1928</f>
        <v>6363</v>
      </c>
      <c r="T1928" s="9">
        <f>Daten!L1928</f>
        <v>44042</v>
      </c>
      <c r="U1928" s="9">
        <f>Daten!M1928</f>
        <v>97494</v>
      </c>
      <c r="V1928" s="9">
        <f>Daten!N1928</f>
        <v>500</v>
      </c>
      <c r="W1928" s="9">
        <f>Daten!O1928</f>
        <v>500</v>
      </c>
      <c r="X1928" s="23">
        <f t="shared" si="751"/>
        <v>147899</v>
      </c>
      <c r="Y1928" s="9">
        <f t="shared" si="752"/>
        <v>234867.96049471933</v>
      </c>
      <c r="Z1928" s="21">
        <f t="shared" si="753"/>
        <v>-86968.960494719329</v>
      </c>
      <c r="AA1928" s="27">
        <f t="shared" si="754"/>
        <v>8696.896049471934</v>
      </c>
      <c r="AB1928" s="32">
        <f t="shared" si="755"/>
        <v>21269.188172792921</v>
      </c>
      <c r="AC1928" s="31">
        <f t="shared" si="756"/>
        <v>21269.188172792921</v>
      </c>
      <c r="AG1928" s="26">
        <f t="shared" si="757"/>
        <v>16437.326210486135</v>
      </c>
      <c r="AH1928" s="26">
        <f t="shared" si="758"/>
        <v>8696.896049471934</v>
      </c>
      <c r="AI1928" s="26">
        <f t="shared" si="759"/>
        <v>25134.222259958071</v>
      </c>
      <c r="AJ1928" s="26">
        <f t="shared" si="760"/>
        <v>1</v>
      </c>
      <c r="AK1928" s="26">
        <f t="shared" si="761"/>
        <v>25134.222259958071</v>
      </c>
      <c r="AL1928" s="26">
        <f t="shared" ca="1" si="762"/>
        <v>43950</v>
      </c>
      <c r="AM1928" s="26">
        <f t="shared" ca="1" si="763"/>
        <v>71</v>
      </c>
      <c r="AN1928" s="26">
        <f ca="1">IF(AM1928=0,0,COUNTIF($AM$19:AM1928,C1928*10+1))</f>
        <v>59</v>
      </c>
      <c r="AO1928" s="21">
        <f t="shared" ca="1" si="764"/>
        <v>0</v>
      </c>
      <c r="AP1928" s="33">
        <f t="shared" ca="1" si="765"/>
        <v>43950</v>
      </c>
      <c r="AR1928" s="111">
        <v>19865</v>
      </c>
      <c r="AS1928" s="26"/>
    </row>
    <row r="1929" spans="1:45" x14ac:dyDescent="0.2">
      <c r="A1929" s="15">
        <f>Daten!A1929</f>
        <v>70723</v>
      </c>
      <c r="B1929" s="8" t="str">
        <f>Daten!B1929</f>
        <v>Prägraten am Großvenediger</v>
      </c>
      <c r="C1929" s="15">
        <f t="shared" si="741"/>
        <v>7</v>
      </c>
      <c r="D1929" s="10">
        <f>Daten!D1929</f>
        <v>0</v>
      </c>
      <c r="E1929" s="9">
        <f>Daten!E1929</f>
        <v>1141</v>
      </c>
      <c r="F1929" s="9">
        <f>Daten!F1929</f>
        <v>1179</v>
      </c>
      <c r="G1929" s="27">
        <f t="shared" si="742"/>
        <v>-38</v>
      </c>
      <c r="H1929" s="29">
        <f t="shared" si="743"/>
        <v>-3.2230703986429174E-2</v>
      </c>
      <c r="I1929" s="21">
        <f t="shared" si="744"/>
        <v>15.208161634195202</v>
      </c>
      <c r="J1929" s="21">
        <f t="shared" si="745"/>
        <v>-53.2081616341952</v>
      </c>
      <c r="K1929" s="27">
        <f t="shared" si="746"/>
        <v>26604.080817097602</v>
      </c>
      <c r="L1929" s="16">
        <f>Daten!G1929</f>
        <v>153</v>
      </c>
      <c r="M1929" s="16">
        <f>Daten!H1929</f>
        <v>783</v>
      </c>
      <c r="N1929" s="16">
        <f>Daten!I1929</f>
        <v>205</v>
      </c>
      <c r="O1929" s="28">
        <f t="shared" si="747"/>
        <v>0.45721583652618136</v>
      </c>
      <c r="P1929" s="16">
        <f t="shared" si="748"/>
        <v>433.00820102557168</v>
      </c>
      <c r="Q1929" s="21">
        <f t="shared" si="749"/>
        <v>-75.00820102557168</v>
      </c>
      <c r="R1929" s="27">
        <f t="shared" si="750"/>
        <v>-15001.640205114336</v>
      </c>
      <c r="S1929" s="9">
        <f>Daten!K1929</f>
        <v>5969</v>
      </c>
      <c r="T1929" s="9">
        <f>Daten!L1929</f>
        <v>51172</v>
      </c>
      <c r="U1929" s="9">
        <f>Daten!M1929</f>
        <v>66577</v>
      </c>
      <c r="V1929" s="9">
        <f>Daten!N1929</f>
        <v>500</v>
      </c>
      <c r="W1929" s="9">
        <f>Daten!O1929</f>
        <v>500</v>
      </c>
      <c r="X1929" s="23">
        <f t="shared" si="751"/>
        <v>123718</v>
      </c>
      <c r="Y1929" s="9">
        <f t="shared" si="752"/>
        <v>403590.87789830536</v>
      </c>
      <c r="Z1929" s="21">
        <f t="shared" si="753"/>
        <v>-279872.87789830536</v>
      </c>
      <c r="AA1929" s="27">
        <f t="shared" si="754"/>
        <v>27987.287789830538</v>
      </c>
      <c r="AB1929" s="32">
        <f t="shared" si="755"/>
        <v>39589.728401813802</v>
      </c>
      <c r="AC1929" s="31">
        <f t="shared" si="756"/>
        <v>39589.728401813802</v>
      </c>
      <c r="AG1929" s="26">
        <f t="shared" si="757"/>
        <v>26604.080817097602</v>
      </c>
      <c r="AH1929" s="26">
        <f t="shared" si="758"/>
        <v>27987.287789830538</v>
      </c>
      <c r="AI1929" s="26">
        <f t="shared" si="759"/>
        <v>54591.368606928139</v>
      </c>
      <c r="AJ1929" s="26">
        <f t="shared" si="760"/>
        <v>1</v>
      </c>
      <c r="AK1929" s="26">
        <f t="shared" si="761"/>
        <v>54591.368606928139</v>
      </c>
      <c r="AL1929" s="26">
        <f t="shared" ca="1" si="762"/>
        <v>95460</v>
      </c>
      <c r="AM1929" s="26">
        <f t="shared" ca="1" si="763"/>
        <v>71</v>
      </c>
      <c r="AN1929" s="26">
        <f ca="1">IF(AM1929=0,0,COUNTIF($AM$19:AM1929,C1929*10+1))</f>
        <v>60</v>
      </c>
      <c r="AO1929" s="21">
        <f t="shared" ca="1" si="764"/>
        <v>0</v>
      </c>
      <c r="AP1929" s="33">
        <f t="shared" ca="1" si="765"/>
        <v>95460</v>
      </c>
      <c r="AR1929" s="111">
        <v>43148</v>
      </c>
      <c r="AS1929" s="26"/>
    </row>
    <row r="1930" spans="1:45" x14ac:dyDescent="0.2">
      <c r="A1930" s="15">
        <f>Daten!A1930</f>
        <v>70724</v>
      </c>
      <c r="B1930" s="8" t="str">
        <f>Daten!B1930</f>
        <v>St. Jakob in Defereggen</v>
      </c>
      <c r="C1930" s="15">
        <f t="shared" si="741"/>
        <v>7</v>
      </c>
      <c r="D1930" s="10">
        <f>Daten!D1930</f>
        <v>0</v>
      </c>
      <c r="E1930" s="9">
        <f>Daten!E1930</f>
        <v>840</v>
      </c>
      <c r="F1930" s="9">
        <f>Daten!F1930</f>
        <v>869</v>
      </c>
      <c r="G1930" s="27">
        <f t="shared" si="742"/>
        <v>-29</v>
      </c>
      <c r="H1930" s="29">
        <f t="shared" si="743"/>
        <v>-3.3371691599539698E-2</v>
      </c>
      <c r="I1930" s="21">
        <f t="shared" si="744"/>
        <v>11.209408363117584</v>
      </c>
      <c r="J1930" s="21">
        <f t="shared" si="745"/>
        <v>-40.209408363117582</v>
      </c>
      <c r="K1930" s="27">
        <f t="shared" si="746"/>
        <v>20104.704181558791</v>
      </c>
      <c r="L1930" s="16">
        <f>Daten!G1930</f>
        <v>119</v>
      </c>
      <c r="M1930" s="16">
        <f>Daten!H1930</f>
        <v>528</v>
      </c>
      <c r="N1930" s="16">
        <f>Daten!I1930</f>
        <v>193</v>
      </c>
      <c r="O1930" s="28">
        <f t="shared" si="747"/>
        <v>0.59090909090909094</v>
      </c>
      <c r="P1930" s="16">
        <f t="shared" si="748"/>
        <v>291.99020452299089</v>
      </c>
      <c r="Q1930" s="21">
        <f t="shared" si="749"/>
        <v>20.009795477009106</v>
      </c>
      <c r="R1930" s="27">
        <f t="shared" si="750"/>
        <v>4001.9590954018213</v>
      </c>
      <c r="S1930" s="9">
        <f>Daten!K1930</f>
        <v>6947</v>
      </c>
      <c r="T1930" s="9">
        <f>Daten!L1930</f>
        <v>118498</v>
      </c>
      <c r="U1930" s="9">
        <f>Daten!M1930</f>
        <v>194167</v>
      </c>
      <c r="V1930" s="9">
        <f>Daten!N1930</f>
        <v>500</v>
      </c>
      <c r="W1930" s="9">
        <f>Daten!O1930</f>
        <v>500</v>
      </c>
      <c r="X1930" s="23">
        <f t="shared" si="751"/>
        <v>319612</v>
      </c>
      <c r="Y1930" s="9">
        <f t="shared" si="752"/>
        <v>297122.11869813892</v>
      </c>
      <c r="Z1930" s="21">
        <f t="shared" si="753"/>
        <v>22489.881301861082</v>
      </c>
      <c r="AA1930" s="27">
        <f t="shared" si="754"/>
        <v>-2248.9881301861083</v>
      </c>
      <c r="AB1930" s="32">
        <f t="shared" si="755"/>
        <v>21857.675146774502</v>
      </c>
      <c r="AC1930" s="31">
        <f t="shared" si="756"/>
        <v>21857.675146774502</v>
      </c>
      <c r="AG1930" s="26">
        <f t="shared" si="757"/>
        <v>20104.704181558791</v>
      </c>
      <c r="AH1930" s="26">
        <f t="shared" si="758"/>
        <v>-2248.9881301861083</v>
      </c>
      <c r="AI1930" s="26">
        <f t="shared" si="759"/>
        <v>17855.716051372681</v>
      </c>
      <c r="AJ1930" s="26">
        <f t="shared" si="760"/>
        <v>1</v>
      </c>
      <c r="AK1930" s="26">
        <f t="shared" si="761"/>
        <v>17855.716051372681</v>
      </c>
      <c r="AL1930" s="26">
        <f t="shared" ca="1" si="762"/>
        <v>31223</v>
      </c>
      <c r="AM1930" s="26">
        <f t="shared" ca="1" si="763"/>
        <v>71</v>
      </c>
      <c r="AN1930" s="26">
        <f ca="1">IF(AM1930=0,0,COUNTIF($AM$19:AM1930,C1930*10+1))</f>
        <v>61</v>
      </c>
      <c r="AO1930" s="21">
        <f t="shared" ca="1" si="764"/>
        <v>0</v>
      </c>
      <c r="AP1930" s="33">
        <f t="shared" ca="1" si="765"/>
        <v>31223</v>
      </c>
      <c r="AR1930" s="111">
        <v>14113</v>
      </c>
      <c r="AS1930" s="26"/>
    </row>
    <row r="1931" spans="1:45" x14ac:dyDescent="0.2">
      <c r="A1931" s="15">
        <f>Daten!A1931</f>
        <v>70725</v>
      </c>
      <c r="B1931" s="8" t="str">
        <f>Daten!B1931</f>
        <v>St. Johann im Walde</v>
      </c>
      <c r="C1931" s="15">
        <f t="shared" si="741"/>
        <v>7</v>
      </c>
      <c r="D1931" s="10">
        <f>Daten!D1931</f>
        <v>0</v>
      </c>
      <c r="E1931" s="9">
        <f>Daten!E1931</f>
        <v>298</v>
      </c>
      <c r="F1931" s="9">
        <f>Daten!F1931</f>
        <v>284</v>
      </c>
      <c r="G1931" s="27">
        <f t="shared" si="742"/>
        <v>14</v>
      </c>
      <c r="H1931" s="29">
        <f t="shared" si="743"/>
        <v>4.9295774647887321E-2</v>
      </c>
      <c r="I1931" s="21">
        <f t="shared" si="744"/>
        <v>3.6633739644711087</v>
      </c>
      <c r="J1931" s="21">
        <f t="shared" si="745"/>
        <v>10.336626035528891</v>
      </c>
      <c r="K1931" s="27">
        <f t="shared" si="746"/>
        <v>-5168.3130177644452</v>
      </c>
      <c r="L1931" s="16">
        <f>Daten!G1931</f>
        <v>51</v>
      </c>
      <c r="M1931" s="16">
        <f>Daten!H1931</f>
        <v>190</v>
      </c>
      <c r="N1931" s="16">
        <f>Daten!I1931</f>
        <v>57</v>
      </c>
      <c r="O1931" s="28">
        <f t="shared" si="747"/>
        <v>0.56842105263157894</v>
      </c>
      <c r="P1931" s="16">
        <f t="shared" si="748"/>
        <v>105.07223268819747</v>
      </c>
      <c r="Q1931" s="21">
        <f t="shared" si="749"/>
        <v>2.9277673118025263</v>
      </c>
      <c r="R1931" s="27">
        <f t="shared" si="750"/>
        <v>585.55346236050525</v>
      </c>
      <c r="S1931" s="9">
        <f>Daten!K1931</f>
        <v>3734</v>
      </c>
      <c r="T1931" s="9">
        <f>Daten!L1931</f>
        <v>11388</v>
      </c>
      <c r="U1931" s="9">
        <f>Daten!M1931</f>
        <v>50513</v>
      </c>
      <c r="V1931" s="9">
        <f>Daten!N1931</f>
        <v>500</v>
      </c>
      <c r="W1931" s="9">
        <f>Daten!O1931</f>
        <v>500</v>
      </c>
      <c r="X1931" s="23">
        <f t="shared" si="751"/>
        <v>65635</v>
      </c>
      <c r="Y1931" s="9">
        <f t="shared" si="752"/>
        <v>105407.60877624451</v>
      </c>
      <c r="Z1931" s="21">
        <f t="shared" si="753"/>
        <v>-39772.608776244509</v>
      </c>
      <c r="AA1931" s="27">
        <f t="shared" si="754"/>
        <v>3977.260877624451</v>
      </c>
      <c r="AB1931" s="32">
        <f t="shared" si="755"/>
        <v>-605.49867777948884</v>
      </c>
      <c r="AC1931" s="31">
        <f t="shared" si="756"/>
        <v>0</v>
      </c>
      <c r="AG1931" s="26">
        <f t="shared" si="757"/>
        <v>0</v>
      </c>
      <c r="AH1931" s="26">
        <f t="shared" si="758"/>
        <v>0</v>
      </c>
      <c r="AI1931" s="26">
        <f t="shared" si="759"/>
        <v>0</v>
      </c>
      <c r="AJ1931" s="26">
        <f t="shared" si="760"/>
        <v>1</v>
      </c>
      <c r="AK1931" s="26">
        <f t="shared" si="761"/>
        <v>0</v>
      </c>
      <c r="AL1931" s="26">
        <f t="shared" ca="1" si="762"/>
        <v>0</v>
      </c>
      <c r="AM1931" s="26">
        <f t="shared" ca="1" si="763"/>
        <v>0</v>
      </c>
      <c r="AN1931" s="26">
        <f ca="1">IF(AM1931=0,0,COUNTIF($AM$19:AM1931,C1931*10+1))</f>
        <v>0</v>
      </c>
      <c r="AO1931" s="21">
        <f t="shared" ca="1" si="764"/>
        <v>0</v>
      </c>
      <c r="AP1931" s="33">
        <f t="shared" ca="1" si="765"/>
        <v>0</v>
      </c>
      <c r="AR1931" s="111">
        <v>0</v>
      </c>
      <c r="AS1931" s="26"/>
    </row>
    <row r="1932" spans="1:45" x14ac:dyDescent="0.2">
      <c r="A1932" s="15">
        <f>Daten!A1932</f>
        <v>70726</v>
      </c>
      <c r="B1932" s="8" t="str">
        <f>Daten!B1932</f>
        <v>St. Veit in Defereggen</v>
      </c>
      <c r="C1932" s="15">
        <f t="shared" si="741"/>
        <v>7</v>
      </c>
      <c r="D1932" s="10">
        <f>Daten!D1932</f>
        <v>0</v>
      </c>
      <c r="E1932" s="9">
        <f>Daten!E1932</f>
        <v>645</v>
      </c>
      <c r="F1932" s="9">
        <f>Daten!F1932</f>
        <v>695</v>
      </c>
      <c r="G1932" s="27">
        <f t="shared" si="742"/>
        <v>-50</v>
      </c>
      <c r="H1932" s="29">
        <f t="shared" si="743"/>
        <v>-7.1942446043165464E-2</v>
      </c>
      <c r="I1932" s="21">
        <f t="shared" si="744"/>
        <v>8.9649468496740159</v>
      </c>
      <c r="J1932" s="21">
        <f t="shared" si="745"/>
        <v>-58.964946849674014</v>
      </c>
      <c r="K1932" s="27">
        <f t="shared" si="746"/>
        <v>29482.473424837008</v>
      </c>
      <c r="L1932" s="16">
        <f>Daten!G1932</f>
        <v>92</v>
      </c>
      <c r="M1932" s="16">
        <f>Daten!H1932</f>
        <v>431</v>
      </c>
      <c r="N1932" s="16">
        <f>Daten!I1932</f>
        <v>122</v>
      </c>
      <c r="O1932" s="28">
        <f t="shared" si="747"/>
        <v>0.49651972157772623</v>
      </c>
      <c r="P1932" s="16">
        <f t="shared" si="748"/>
        <v>238.34806467691112</v>
      </c>
      <c r="Q1932" s="21">
        <f t="shared" si="749"/>
        <v>-24.348064676911122</v>
      </c>
      <c r="R1932" s="27">
        <f t="shared" si="750"/>
        <v>-4869.6129353822244</v>
      </c>
      <c r="S1932" s="9">
        <f>Daten!K1932</f>
        <v>4488</v>
      </c>
      <c r="T1932" s="9">
        <f>Daten!L1932</f>
        <v>30686</v>
      </c>
      <c r="U1932" s="9">
        <f>Daten!M1932</f>
        <v>78189</v>
      </c>
      <c r="V1932" s="9">
        <f>Daten!N1932</f>
        <v>500</v>
      </c>
      <c r="W1932" s="9">
        <f>Daten!O1932</f>
        <v>500</v>
      </c>
      <c r="X1932" s="23">
        <f t="shared" si="751"/>
        <v>113363</v>
      </c>
      <c r="Y1932" s="9">
        <f t="shared" si="752"/>
        <v>228147.34114321379</v>
      </c>
      <c r="Z1932" s="21">
        <f t="shared" si="753"/>
        <v>-114784.34114321379</v>
      </c>
      <c r="AA1932" s="27">
        <f t="shared" si="754"/>
        <v>11478.434114321381</v>
      </c>
      <c r="AB1932" s="32">
        <f t="shared" si="755"/>
        <v>36091.294603776165</v>
      </c>
      <c r="AC1932" s="31">
        <f t="shared" si="756"/>
        <v>36091.294603776165</v>
      </c>
      <c r="AG1932" s="26">
        <f t="shared" si="757"/>
        <v>29482.473424837008</v>
      </c>
      <c r="AH1932" s="26">
        <f t="shared" si="758"/>
        <v>11478.434114321381</v>
      </c>
      <c r="AI1932" s="26">
        <f t="shared" si="759"/>
        <v>40960.90753915839</v>
      </c>
      <c r="AJ1932" s="26">
        <f t="shared" si="760"/>
        <v>1</v>
      </c>
      <c r="AK1932" s="26">
        <f t="shared" si="761"/>
        <v>40960.90753915839</v>
      </c>
      <c r="AL1932" s="26">
        <f t="shared" ca="1" si="762"/>
        <v>71625</v>
      </c>
      <c r="AM1932" s="26">
        <f t="shared" ca="1" si="763"/>
        <v>71</v>
      </c>
      <c r="AN1932" s="26">
        <f ca="1">IF(AM1932=0,0,COUNTIF($AM$19:AM1932,C1932*10+1))</f>
        <v>62</v>
      </c>
      <c r="AO1932" s="21">
        <f t="shared" ca="1" si="764"/>
        <v>0</v>
      </c>
      <c r="AP1932" s="33">
        <f t="shared" ca="1" si="765"/>
        <v>71625</v>
      </c>
      <c r="AR1932" s="111">
        <v>32374</v>
      </c>
      <c r="AS1932" s="26"/>
    </row>
    <row r="1933" spans="1:45" x14ac:dyDescent="0.2">
      <c r="A1933" s="15">
        <f>Daten!A1933</f>
        <v>70727</v>
      </c>
      <c r="B1933" s="8" t="str">
        <f>Daten!B1933</f>
        <v>Schlaiten</v>
      </c>
      <c r="C1933" s="15">
        <f t="shared" si="741"/>
        <v>7</v>
      </c>
      <c r="D1933" s="10">
        <f>Daten!D1933</f>
        <v>0</v>
      </c>
      <c r="E1933" s="9">
        <f>Daten!E1933</f>
        <v>463</v>
      </c>
      <c r="F1933" s="9">
        <f>Daten!F1933</f>
        <v>474</v>
      </c>
      <c r="G1933" s="27">
        <f t="shared" si="742"/>
        <v>-11</v>
      </c>
      <c r="H1933" s="29">
        <f t="shared" si="743"/>
        <v>-2.3206751054852322E-2</v>
      </c>
      <c r="I1933" s="21">
        <f t="shared" si="744"/>
        <v>6.114222743518682</v>
      </c>
      <c r="J1933" s="21">
        <f t="shared" si="745"/>
        <v>-17.114222743518681</v>
      </c>
      <c r="K1933" s="27">
        <f t="shared" si="746"/>
        <v>8557.1113717593398</v>
      </c>
      <c r="L1933" s="16">
        <f>Daten!G1933</f>
        <v>63</v>
      </c>
      <c r="M1933" s="16">
        <f>Daten!H1933</f>
        <v>306</v>
      </c>
      <c r="N1933" s="16">
        <f>Daten!I1933</f>
        <v>94</v>
      </c>
      <c r="O1933" s="28">
        <f t="shared" si="747"/>
        <v>0.51307189542483655</v>
      </c>
      <c r="P1933" s="16">
        <f t="shared" si="748"/>
        <v>169.22159580309699</v>
      </c>
      <c r="Q1933" s="21">
        <f t="shared" si="749"/>
        <v>-12.221595803096989</v>
      </c>
      <c r="R1933" s="27">
        <f t="shared" si="750"/>
        <v>-2444.3191606193977</v>
      </c>
      <c r="S1933" s="9">
        <f>Daten!K1933</f>
        <v>4023</v>
      </c>
      <c r="T1933" s="9">
        <f>Daten!L1933</f>
        <v>13394</v>
      </c>
      <c r="U1933" s="9">
        <f>Daten!M1933</f>
        <v>8949</v>
      </c>
      <c r="V1933" s="9">
        <f>Daten!N1933</f>
        <v>500</v>
      </c>
      <c r="W1933" s="9">
        <f>Daten!O1933</f>
        <v>500</v>
      </c>
      <c r="X1933" s="23">
        <f t="shared" si="751"/>
        <v>26366</v>
      </c>
      <c r="Y1933" s="9">
        <f t="shared" si="752"/>
        <v>163770.88209195036</v>
      </c>
      <c r="Z1933" s="21">
        <f t="shared" si="753"/>
        <v>-137404.88209195036</v>
      </c>
      <c r="AA1933" s="27">
        <f t="shared" si="754"/>
        <v>13740.488209195037</v>
      </c>
      <c r="AB1933" s="32">
        <f t="shared" si="755"/>
        <v>19853.280420334981</v>
      </c>
      <c r="AC1933" s="31">
        <f t="shared" si="756"/>
        <v>19853.280420334981</v>
      </c>
      <c r="AG1933" s="26">
        <f t="shared" si="757"/>
        <v>8557.1113717593398</v>
      </c>
      <c r="AH1933" s="26">
        <f t="shared" si="758"/>
        <v>13740.488209195037</v>
      </c>
      <c r="AI1933" s="26">
        <f t="shared" si="759"/>
        <v>22297.599580954375</v>
      </c>
      <c r="AJ1933" s="26">
        <f t="shared" si="760"/>
        <v>1</v>
      </c>
      <c r="AK1933" s="26">
        <f t="shared" si="761"/>
        <v>22297.599580954375</v>
      </c>
      <c r="AL1933" s="26">
        <f t="shared" ca="1" si="762"/>
        <v>38990</v>
      </c>
      <c r="AM1933" s="26">
        <f t="shared" ca="1" si="763"/>
        <v>71</v>
      </c>
      <c r="AN1933" s="26">
        <f ca="1">IF(AM1933=0,0,COUNTIF($AM$19:AM1933,C1933*10+1))</f>
        <v>63</v>
      </c>
      <c r="AO1933" s="21">
        <f t="shared" ca="1" si="764"/>
        <v>0</v>
      </c>
      <c r="AP1933" s="33">
        <f t="shared" ca="1" si="765"/>
        <v>38990</v>
      </c>
      <c r="AR1933" s="111">
        <v>17623</v>
      </c>
      <c r="AS1933" s="26"/>
    </row>
    <row r="1934" spans="1:45" x14ac:dyDescent="0.2">
      <c r="A1934" s="15">
        <f>Daten!A1934</f>
        <v>70728</v>
      </c>
      <c r="B1934" s="8" t="str">
        <f>Daten!B1934</f>
        <v>Sillian</v>
      </c>
      <c r="C1934" s="15">
        <f t="shared" si="741"/>
        <v>7</v>
      </c>
      <c r="D1934" s="10">
        <f>Daten!D1934</f>
        <v>0</v>
      </c>
      <c r="E1934" s="9">
        <f>Daten!E1934</f>
        <v>2029</v>
      </c>
      <c r="F1934" s="9">
        <f>Daten!F1934</f>
        <v>2039</v>
      </c>
      <c r="G1934" s="27">
        <f t="shared" si="742"/>
        <v>-10</v>
      </c>
      <c r="H1934" s="29">
        <f t="shared" si="743"/>
        <v>-4.9043648847474251E-3</v>
      </c>
      <c r="I1934" s="21">
        <f t="shared" si="744"/>
        <v>26.301477160410531</v>
      </c>
      <c r="J1934" s="21">
        <f t="shared" si="745"/>
        <v>-36.301477160410528</v>
      </c>
      <c r="K1934" s="27">
        <f t="shared" si="746"/>
        <v>18150.738580205263</v>
      </c>
      <c r="L1934" s="16">
        <f>Daten!G1934</f>
        <v>272</v>
      </c>
      <c r="M1934" s="16">
        <f>Daten!H1934</f>
        <v>1354</v>
      </c>
      <c r="N1934" s="16">
        <f>Daten!I1934</f>
        <v>403</v>
      </c>
      <c r="O1934" s="28">
        <f t="shared" si="747"/>
        <v>0.49852289512555392</v>
      </c>
      <c r="P1934" s="16">
        <f t="shared" si="748"/>
        <v>748.77791084115461</v>
      </c>
      <c r="Q1934" s="21">
        <f t="shared" si="749"/>
        <v>-73.777910841154608</v>
      </c>
      <c r="R1934" s="27">
        <f t="shared" si="750"/>
        <v>-14755.582168230922</v>
      </c>
      <c r="S1934" s="9">
        <f>Daten!K1934</f>
        <v>2657</v>
      </c>
      <c r="T1934" s="9">
        <f>Daten!L1934</f>
        <v>181253</v>
      </c>
      <c r="U1934" s="9">
        <f>Daten!M1934</f>
        <v>589057</v>
      </c>
      <c r="V1934" s="9">
        <f>Daten!N1934</f>
        <v>500</v>
      </c>
      <c r="W1934" s="9">
        <f>Daten!O1934</f>
        <v>500</v>
      </c>
      <c r="X1934" s="23">
        <f t="shared" si="751"/>
        <v>772967</v>
      </c>
      <c r="Y1934" s="9">
        <f t="shared" si="752"/>
        <v>717691.40337919502</v>
      </c>
      <c r="Z1934" s="21">
        <f t="shared" si="753"/>
        <v>55275.596620804979</v>
      </c>
      <c r="AA1934" s="27">
        <f t="shared" si="754"/>
        <v>-5527.5596620804981</v>
      </c>
      <c r="AB1934" s="32">
        <f t="shared" si="755"/>
        <v>-2132.4032501061565</v>
      </c>
      <c r="AC1934" s="31">
        <f t="shared" si="756"/>
        <v>0</v>
      </c>
      <c r="AG1934" s="26">
        <f t="shared" si="757"/>
        <v>0</v>
      </c>
      <c r="AH1934" s="26">
        <f t="shared" si="758"/>
        <v>0</v>
      </c>
      <c r="AI1934" s="26">
        <f t="shared" si="759"/>
        <v>0</v>
      </c>
      <c r="AJ1934" s="26">
        <f t="shared" si="760"/>
        <v>1</v>
      </c>
      <c r="AK1934" s="26">
        <f t="shared" si="761"/>
        <v>0</v>
      </c>
      <c r="AL1934" s="26">
        <f t="shared" ca="1" si="762"/>
        <v>0</v>
      </c>
      <c r="AM1934" s="26">
        <f t="shared" ca="1" si="763"/>
        <v>0</v>
      </c>
      <c r="AN1934" s="26">
        <f ca="1">IF(AM1934=0,0,COUNTIF($AM$19:AM1934,C1934*10+1))</f>
        <v>0</v>
      </c>
      <c r="AO1934" s="21">
        <f t="shared" ca="1" si="764"/>
        <v>0</v>
      </c>
      <c r="AP1934" s="33">
        <f t="shared" ca="1" si="765"/>
        <v>0</v>
      </c>
      <c r="AR1934" s="111">
        <v>0</v>
      </c>
      <c r="AS1934" s="26"/>
    </row>
    <row r="1935" spans="1:45" x14ac:dyDescent="0.2">
      <c r="A1935" s="15">
        <f>Daten!A1935</f>
        <v>70729</v>
      </c>
      <c r="B1935" s="8" t="str">
        <f>Daten!B1935</f>
        <v>Strassen</v>
      </c>
      <c r="C1935" s="15">
        <f t="shared" si="741"/>
        <v>7</v>
      </c>
      <c r="D1935" s="10">
        <f>Daten!D1935</f>
        <v>0</v>
      </c>
      <c r="E1935" s="9">
        <f>Daten!E1935</f>
        <v>795</v>
      </c>
      <c r="F1935" s="9">
        <f>Daten!F1935</f>
        <v>795</v>
      </c>
      <c r="G1935" s="27">
        <f t="shared" si="742"/>
        <v>0</v>
      </c>
      <c r="H1935" s="29">
        <f t="shared" si="743"/>
        <v>0</v>
      </c>
      <c r="I1935" s="21">
        <f t="shared" si="744"/>
        <v>10.254867259699054</v>
      </c>
      <c r="J1935" s="21">
        <f t="shared" si="745"/>
        <v>-10.254867259699054</v>
      </c>
      <c r="K1935" s="27">
        <f t="shared" si="746"/>
        <v>5127.4336298495273</v>
      </c>
      <c r="L1935" s="16">
        <f>Daten!G1935</f>
        <v>120</v>
      </c>
      <c r="M1935" s="16">
        <f>Daten!H1935</f>
        <v>531</v>
      </c>
      <c r="N1935" s="16">
        <f>Daten!I1935</f>
        <v>144</v>
      </c>
      <c r="O1935" s="28">
        <f t="shared" si="747"/>
        <v>0.49717514124293788</v>
      </c>
      <c r="P1935" s="16">
        <f t="shared" si="748"/>
        <v>293.64923977596243</v>
      </c>
      <c r="Q1935" s="21">
        <f t="shared" si="749"/>
        <v>-29.649239775962428</v>
      </c>
      <c r="R1935" s="27">
        <f t="shared" si="750"/>
        <v>-5929.8479551924856</v>
      </c>
      <c r="S1935" s="9">
        <f>Daten!K1935</f>
        <v>1930</v>
      </c>
      <c r="T1935" s="9">
        <f>Daten!L1935</f>
        <v>47481</v>
      </c>
      <c r="U1935" s="9">
        <f>Daten!M1935</f>
        <v>129231</v>
      </c>
      <c r="V1935" s="9">
        <f>Daten!N1935</f>
        <v>500</v>
      </c>
      <c r="W1935" s="9">
        <f>Daten!O1935</f>
        <v>500</v>
      </c>
      <c r="X1935" s="23">
        <f t="shared" si="751"/>
        <v>178642</v>
      </c>
      <c r="Y1935" s="9">
        <f t="shared" si="752"/>
        <v>281204.86233931006</v>
      </c>
      <c r="Z1935" s="21">
        <f t="shared" si="753"/>
        <v>-102562.86233931006</v>
      </c>
      <c r="AA1935" s="27">
        <f t="shared" si="754"/>
        <v>10256.286233931007</v>
      </c>
      <c r="AB1935" s="32">
        <f t="shared" si="755"/>
        <v>9453.8719085880475</v>
      </c>
      <c r="AC1935" s="31">
        <f t="shared" si="756"/>
        <v>9453.8719085880475</v>
      </c>
      <c r="AG1935" s="26">
        <f t="shared" si="757"/>
        <v>5127.4336298495273</v>
      </c>
      <c r="AH1935" s="26">
        <f t="shared" si="758"/>
        <v>10256.286233931007</v>
      </c>
      <c r="AI1935" s="26">
        <f t="shared" si="759"/>
        <v>15383.719863780534</v>
      </c>
      <c r="AJ1935" s="26">
        <f t="shared" si="760"/>
        <v>1</v>
      </c>
      <c r="AK1935" s="26">
        <f t="shared" si="761"/>
        <v>15383.719863780534</v>
      </c>
      <c r="AL1935" s="26">
        <f t="shared" ca="1" si="762"/>
        <v>26900</v>
      </c>
      <c r="AM1935" s="26">
        <f t="shared" ca="1" si="763"/>
        <v>71</v>
      </c>
      <c r="AN1935" s="26">
        <f ca="1">IF(AM1935=0,0,COUNTIF($AM$19:AM1935,C1935*10+1))</f>
        <v>64</v>
      </c>
      <c r="AO1935" s="21">
        <f t="shared" ca="1" si="764"/>
        <v>0</v>
      </c>
      <c r="AP1935" s="33">
        <f t="shared" ca="1" si="765"/>
        <v>26900</v>
      </c>
      <c r="AR1935" s="111">
        <v>12159</v>
      </c>
      <c r="AS1935" s="26"/>
    </row>
    <row r="1936" spans="1:45" x14ac:dyDescent="0.2">
      <c r="A1936" s="15">
        <f>Daten!A1936</f>
        <v>70731</v>
      </c>
      <c r="B1936" s="8" t="str">
        <f>Daten!B1936</f>
        <v>Thurn</v>
      </c>
      <c r="C1936" s="15">
        <f t="shared" si="741"/>
        <v>7</v>
      </c>
      <c r="D1936" s="10">
        <f>Daten!D1936</f>
        <v>0</v>
      </c>
      <c r="E1936" s="9">
        <f>Daten!E1936</f>
        <v>615</v>
      </c>
      <c r="F1936" s="9">
        <f>Daten!F1936</f>
        <v>615</v>
      </c>
      <c r="G1936" s="27">
        <f t="shared" si="742"/>
        <v>0</v>
      </c>
      <c r="H1936" s="29">
        <f t="shared" si="743"/>
        <v>0</v>
      </c>
      <c r="I1936" s="21">
        <f t="shared" si="744"/>
        <v>7.9330105216539861</v>
      </c>
      <c r="J1936" s="21">
        <f t="shared" si="745"/>
        <v>-7.9330105216539861</v>
      </c>
      <c r="K1936" s="27">
        <f t="shared" si="746"/>
        <v>3966.505260826993</v>
      </c>
      <c r="L1936" s="16">
        <f>Daten!G1936</f>
        <v>92</v>
      </c>
      <c r="M1936" s="16">
        <f>Daten!H1936</f>
        <v>396</v>
      </c>
      <c r="N1936" s="16">
        <f>Daten!I1936</f>
        <v>127</v>
      </c>
      <c r="O1936" s="28">
        <f t="shared" si="747"/>
        <v>0.55303030303030298</v>
      </c>
      <c r="P1936" s="16">
        <f t="shared" si="748"/>
        <v>218.99265339224317</v>
      </c>
      <c r="Q1936" s="21">
        <f t="shared" si="749"/>
        <v>7.346607756829826E-3</v>
      </c>
      <c r="R1936" s="27">
        <f t="shared" si="750"/>
        <v>1.4693215513659652</v>
      </c>
      <c r="S1936" s="9">
        <f>Daten!K1936</f>
        <v>1655</v>
      </c>
      <c r="T1936" s="9">
        <f>Daten!L1936</f>
        <v>42506</v>
      </c>
      <c r="U1936" s="9">
        <f>Daten!M1936</f>
        <v>25759</v>
      </c>
      <c r="V1936" s="9">
        <f>Daten!N1936</f>
        <v>500</v>
      </c>
      <c r="W1936" s="9">
        <f>Daten!O1936</f>
        <v>500</v>
      </c>
      <c r="X1936" s="23">
        <f t="shared" si="751"/>
        <v>69920</v>
      </c>
      <c r="Y1936" s="9">
        <f t="shared" si="752"/>
        <v>217535.83690399455</v>
      </c>
      <c r="Z1936" s="21">
        <f t="shared" si="753"/>
        <v>-147615.83690399455</v>
      </c>
      <c r="AA1936" s="27">
        <f t="shared" si="754"/>
        <v>14761.583690399457</v>
      </c>
      <c r="AB1936" s="32">
        <f t="shared" si="755"/>
        <v>18729.558272777816</v>
      </c>
      <c r="AC1936" s="31">
        <f t="shared" si="756"/>
        <v>18729.558272777816</v>
      </c>
      <c r="AG1936" s="26">
        <f t="shared" si="757"/>
        <v>3966.505260826993</v>
      </c>
      <c r="AH1936" s="26">
        <f t="shared" si="758"/>
        <v>14761.583690399457</v>
      </c>
      <c r="AI1936" s="26">
        <f t="shared" si="759"/>
        <v>18728.088951226451</v>
      </c>
      <c r="AJ1936" s="26">
        <f t="shared" si="760"/>
        <v>1</v>
      </c>
      <c r="AK1936" s="26">
        <f t="shared" si="761"/>
        <v>18728.088951226451</v>
      </c>
      <c r="AL1936" s="26">
        <f t="shared" ca="1" si="762"/>
        <v>32748</v>
      </c>
      <c r="AM1936" s="26">
        <f t="shared" ca="1" si="763"/>
        <v>71</v>
      </c>
      <c r="AN1936" s="26">
        <f ca="1">IF(AM1936=0,0,COUNTIF($AM$19:AM1936,C1936*10+1))</f>
        <v>65</v>
      </c>
      <c r="AO1936" s="21">
        <f t="shared" ca="1" si="764"/>
        <v>0</v>
      </c>
      <c r="AP1936" s="33">
        <f t="shared" ca="1" si="765"/>
        <v>32748</v>
      </c>
      <c r="AR1936" s="111">
        <v>14802</v>
      </c>
      <c r="AS1936" s="26"/>
    </row>
    <row r="1937" spans="1:45" x14ac:dyDescent="0.2">
      <c r="A1937" s="15">
        <f>Daten!A1937</f>
        <v>70732</v>
      </c>
      <c r="B1937" s="8" t="str">
        <f>Daten!B1937</f>
        <v>Tristach</v>
      </c>
      <c r="C1937" s="15">
        <f t="shared" si="741"/>
        <v>7</v>
      </c>
      <c r="D1937" s="10">
        <f>Daten!D1937</f>
        <v>0</v>
      </c>
      <c r="E1937" s="9">
        <f>Daten!E1937</f>
        <v>1440</v>
      </c>
      <c r="F1937" s="9">
        <f>Daten!F1937</f>
        <v>1377</v>
      </c>
      <c r="G1937" s="27">
        <f t="shared" si="742"/>
        <v>63</v>
      </c>
      <c r="H1937" s="29">
        <f t="shared" si="743"/>
        <v>4.5751633986928102E-2</v>
      </c>
      <c r="I1937" s="21">
        <f t="shared" si="744"/>
        <v>17.762204046044779</v>
      </c>
      <c r="J1937" s="21">
        <f t="shared" si="745"/>
        <v>45.237795953955221</v>
      </c>
      <c r="K1937" s="27">
        <f t="shared" si="746"/>
        <v>-22618.897976977609</v>
      </c>
      <c r="L1937" s="16">
        <f>Daten!G1937</f>
        <v>243</v>
      </c>
      <c r="M1937" s="16">
        <f>Daten!H1937</f>
        <v>925</v>
      </c>
      <c r="N1937" s="16">
        <f>Daten!I1937</f>
        <v>272</v>
      </c>
      <c r="O1937" s="28">
        <f t="shared" si="747"/>
        <v>0.55675675675675673</v>
      </c>
      <c r="P1937" s="16">
        <f t="shared" si="748"/>
        <v>511.53586966622453</v>
      </c>
      <c r="Q1937" s="21">
        <f t="shared" si="749"/>
        <v>3.4641303337754721</v>
      </c>
      <c r="R1937" s="27">
        <f t="shared" si="750"/>
        <v>692.82606675509442</v>
      </c>
      <c r="S1937" s="9">
        <f>Daten!K1937</f>
        <v>3465</v>
      </c>
      <c r="T1937" s="9">
        <f>Daten!L1937</f>
        <v>65516</v>
      </c>
      <c r="U1937" s="9">
        <f>Daten!M1937</f>
        <v>81285</v>
      </c>
      <c r="V1937" s="9">
        <f>Daten!N1937</f>
        <v>500</v>
      </c>
      <c r="W1937" s="9">
        <f>Daten!O1937</f>
        <v>500</v>
      </c>
      <c r="X1937" s="23">
        <f t="shared" si="751"/>
        <v>150266</v>
      </c>
      <c r="Y1937" s="9">
        <f t="shared" si="752"/>
        <v>509352.20348252385</v>
      </c>
      <c r="Z1937" s="21">
        <f t="shared" si="753"/>
        <v>-359086.20348252385</v>
      </c>
      <c r="AA1937" s="27">
        <f t="shared" si="754"/>
        <v>35908.620348252385</v>
      </c>
      <c r="AB1937" s="32">
        <f t="shared" si="755"/>
        <v>13982.548438029869</v>
      </c>
      <c r="AC1937" s="31">
        <f t="shared" si="756"/>
        <v>13982.548438029869</v>
      </c>
      <c r="AG1937" s="26">
        <f t="shared" si="757"/>
        <v>-22618.897976977609</v>
      </c>
      <c r="AH1937" s="26">
        <f t="shared" si="758"/>
        <v>35908.620348252385</v>
      </c>
      <c r="AI1937" s="26">
        <f t="shared" si="759"/>
        <v>13289.722371274776</v>
      </c>
      <c r="AJ1937" s="26">
        <f t="shared" si="760"/>
        <v>1</v>
      </c>
      <c r="AK1937" s="26">
        <f t="shared" si="761"/>
        <v>13289.722371274776</v>
      </c>
      <c r="AL1937" s="26">
        <f t="shared" ca="1" si="762"/>
        <v>23239</v>
      </c>
      <c r="AM1937" s="26">
        <f t="shared" ca="1" si="763"/>
        <v>71</v>
      </c>
      <c r="AN1937" s="26">
        <f ca="1">IF(AM1937=0,0,COUNTIF($AM$19:AM1937,C1937*10+1))</f>
        <v>66</v>
      </c>
      <c r="AO1937" s="21">
        <f t="shared" ca="1" si="764"/>
        <v>0</v>
      </c>
      <c r="AP1937" s="33">
        <f t="shared" ca="1" si="765"/>
        <v>23239</v>
      </c>
      <c r="AR1937" s="111">
        <v>10504</v>
      </c>
      <c r="AS1937" s="26"/>
    </row>
    <row r="1938" spans="1:45" x14ac:dyDescent="0.2">
      <c r="A1938" s="15">
        <f>Daten!A1938</f>
        <v>70733</v>
      </c>
      <c r="B1938" s="8" t="str">
        <f>Daten!B1938</f>
        <v>Untertilliach</v>
      </c>
      <c r="C1938" s="15">
        <f t="shared" si="741"/>
        <v>7</v>
      </c>
      <c r="D1938" s="10">
        <f>Daten!D1938</f>
        <v>0</v>
      </c>
      <c r="E1938" s="9">
        <f>Daten!E1938</f>
        <v>224</v>
      </c>
      <c r="F1938" s="9">
        <f>Daten!F1938</f>
        <v>247</v>
      </c>
      <c r="G1938" s="27">
        <f t="shared" si="742"/>
        <v>-23</v>
      </c>
      <c r="H1938" s="29">
        <f t="shared" si="743"/>
        <v>-9.3117408906882596E-2</v>
      </c>
      <c r="I1938" s="21">
        <f t="shared" si="744"/>
        <v>3.1861034127618448</v>
      </c>
      <c r="J1938" s="21">
        <f t="shared" si="745"/>
        <v>-26.186103412761845</v>
      </c>
      <c r="K1938" s="27">
        <f t="shared" si="746"/>
        <v>13093.051706380922</v>
      </c>
      <c r="L1938" s="16">
        <f>Daten!G1938</f>
        <v>26</v>
      </c>
      <c r="M1938" s="16">
        <f>Daten!H1938</f>
        <v>153</v>
      </c>
      <c r="N1938" s="16">
        <f>Daten!I1938</f>
        <v>45</v>
      </c>
      <c r="O1938" s="28">
        <f t="shared" si="747"/>
        <v>0.46405228758169936</v>
      </c>
      <c r="P1938" s="16">
        <f t="shared" si="748"/>
        <v>84.610797901548494</v>
      </c>
      <c r="Q1938" s="21">
        <f t="shared" si="749"/>
        <v>-13.610797901548494</v>
      </c>
      <c r="R1938" s="27">
        <f t="shared" si="750"/>
        <v>-2722.1595803096989</v>
      </c>
      <c r="S1938" s="9">
        <f>Daten!K1938</f>
        <v>2702</v>
      </c>
      <c r="T1938" s="9">
        <f>Daten!L1938</f>
        <v>5978</v>
      </c>
      <c r="U1938" s="9">
        <f>Daten!M1938</f>
        <v>31572</v>
      </c>
      <c r="V1938" s="9">
        <f>Daten!N1938</f>
        <v>500</v>
      </c>
      <c r="W1938" s="9">
        <f>Daten!O1938</f>
        <v>500</v>
      </c>
      <c r="X1938" s="23">
        <f t="shared" si="751"/>
        <v>40252</v>
      </c>
      <c r="Y1938" s="9">
        <f t="shared" si="752"/>
        <v>79232.564986170371</v>
      </c>
      <c r="Z1938" s="21">
        <f t="shared" si="753"/>
        <v>-38980.564986170371</v>
      </c>
      <c r="AA1938" s="27">
        <f t="shared" si="754"/>
        <v>3898.0564986170375</v>
      </c>
      <c r="AB1938" s="32">
        <f t="shared" si="755"/>
        <v>14268.948624688261</v>
      </c>
      <c r="AC1938" s="31">
        <f t="shared" si="756"/>
        <v>14268.948624688261</v>
      </c>
      <c r="AG1938" s="26">
        <f t="shared" si="757"/>
        <v>13093.051706380922</v>
      </c>
      <c r="AH1938" s="26">
        <f t="shared" si="758"/>
        <v>3898.0564986170375</v>
      </c>
      <c r="AI1938" s="26">
        <f t="shared" si="759"/>
        <v>16991.10820499796</v>
      </c>
      <c r="AJ1938" s="26">
        <f t="shared" si="760"/>
        <v>1</v>
      </c>
      <c r="AK1938" s="26">
        <f t="shared" si="761"/>
        <v>16991.10820499796</v>
      </c>
      <c r="AL1938" s="26">
        <f t="shared" ca="1" si="762"/>
        <v>29711</v>
      </c>
      <c r="AM1938" s="26">
        <f t="shared" ca="1" si="763"/>
        <v>71</v>
      </c>
      <c r="AN1938" s="26">
        <f ca="1">IF(AM1938=0,0,COUNTIF($AM$19:AM1938,C1938*10+1))</f>
        <v>67</v>
      </c>
      <c r="AO1938" s="21">
        <f t="shared" ca="1" si="764"/>
        <v>0</v>
      </c>
      <c r="AP1938" s="33">
        <f t="shared" ca="1" si="765"/>
        <v>29711</v>
      </c>
      <c r="AR1938" s="111">
        <v>13429</v>
      </c>
      <c r="AS1938" s="26"/>
    </row>
    <row r="1939" spans="1:45" x14ac:dyDescent="0.2">
      <c r="A1939" s="15">
        <f>Daten!A1939</f>
        <v>70734</v>
      </c>
      <c r="B1939" s="8" t="str">
        <f>Daten!B1939</f>
        <v>Virgen</v>
      </c>
      <c r="C1939" s="15">
        <f t="shared" ref="C1939:C2002" si="766">INT(A1939/10000)</f>
        <v>7</v>
      </c>
      <c r="D1939" s="10">
        <f>Daten!D1939</f>
        <v>0</v>
      </c>
      <c r="E1939" s="9">
        <f>Daten!E1939</f>
        <v>2200</v>
      </c>
      <c r="F1939" s="9">
        <f>Daten!F1939</f>
        <v>2196</v>
      </c>
      <c r="G1939" s="27">
        <f t="shared" ref="G1939:G2002" si="767">E1939-F1939</f>
        <v>4</v>
      </c>
      <c r="H1939" s="29">
        <f t="shared" ref="H1939:H2002" si="768">G1939/F1939</f>
        <v>1.8214936247723133E-3</v>
      </c>
      <c r="I1939" s="21">
        <f t="shared" ref="I1939:I2002" si="769">F1939*$I$6</f>
        <v>28.326652204149841</v>
      </c>
      <c r="J1939" s="21">
        <f t="shared" ref="J1939:J2002" si="770">G1939-I1939</f>
        <v>-24.326652204149841</v>
      </c>
      <c r="K1939" s="27">
        <f t="shared" ref="K1939:K2002" si="771">-J1939*$K$5</f>
        <v>12163.326102074921</v>
      </c>
      <c r="L1939" s="16">
        <f>Daten!G1939</f>
        <v>388</v>
      </c>
      <c r="M1939" s="16">
        <f>Daten!H1939</f>
        <v>1459</v>
      </c>
      <c r="N1939" s="16">
        <f>Daten!I1939</f>
        <v>353</v>
      </c>
      <c r="O1939" s="28">
        <f t="shared" ref="O1939:O2002" si="772">(L1939+N1939)/M1939</f>
        <v>0.5078821110349554</v>
      </c>
      <c r="P1939" s="16">
        <f t="shared" ref="P1939:P2002" si="773">M1939*$P$6</f>
        <v>806.84414469515855</v>
      </c>
      <c r="Q1939" s="21">
        <f t="shared" ref="Q1939:Q2002" si="774">L1939+N1939-P1939</f>
        <v>-65.844144695158548</v>
      </c>
      <c r="R1939" s="27">
        <f t="shared" ref="R1939:R2002" si="775">Q1939*$R$5</f>
        <v>-13168.82893903171</v>
      </c>
      <c r="S1939" s="9">
        <f>Daten!K1939</f>
        <v>8736</v>
      </c>
      <c r="T1939" s="9">
        <f>Daten!L1939</f>
        <v>92344</v>
      </c>
      <c r="U1939" s="9">
        <f>Daten!M1939</f>
        <v>91386</v>
      </c>
      <c r="V1939" s="9">
        <f>Daten!N1939</f>
        <v>500</v>
      </c>
      <c r="W1939" s="9">
        <f>Daten!O1939</f>
        <v>500</v>
      </c>
      <c r="X1939" s="23">
        <f t="shared" ref="X1939:X2002" si="776">S1939/V1939*500+T1939/W1939*500+U1939</f>
        <v>192466</v>
      </c>
      <c r="Y1939" s="9">
        <f t="shared" ref="Y1939:Y2002" si="777">E1939*$Y$6</f>
        <v>778176.97754274472</v>
      </c>
      <c r="Z1939" s="21">
        <f t="shared" ref="Z1939:Z2002" si="778">X1939-Y1939</f>
        <v>-585710.97754274472</v>
      </c>
      <c r="AA1939" s="27">
        <f t="shared" ref="AA1939:AA2002" si="779">-Z1939*$AA$5</f>
        <v>58571.097754274473</v>
      </c>
      <c r="AB1939" s="32">
        <f t="shared" ref="AB1939:AB2002" si="780">K1939+R1939+AA1939</f>
        <v>57565.594917317685</v>
      </c>
      <c r="AC1939" s="31">
        <f t="shared" ref="AC1939:AC2002" si="781">MAX(0,AB1939)</f>
        <v>57565.594917317685</v>
      </c>
      <c r="AG1939" s="26">
        <f t="shared" ref="AG1939:AG2002" si="782">IF(AB1939&gt;0,K1939,0)</f>
        <v>12163.326102074921</v>
      </c>
      <c r="AH1939" s="26">
        <f t="shared" ref="AH1939:AH2002" si="783">IF(AB1939&gt;0,AA1939,0)</f>
        <v>58571.097754274473</v>
      </c>
      <c r="AI1939" s="26">
        <f t="shared" ref="AI1939:AI2002" si="784">AG1939+AH1939</f>
        <v>70734.4238563494</v>
      </c>
      <c r="AJ1939" s="26">
        <f t="shared" ref="AJ1939:AJ2002" si="785">IF(AND(V1939=500,W1939=500),1,0)</f>
        <v>1</v>
      </c>
      <c r="AK1939" s="26">
        <f t="shared" ref="AK1939:AK2002" si="786">IF(AND(AJ1939=1,AI1939&gt;=E1939*$AK$5),AI1939,0)</f>
        <v>70734.4238563494</v>
      </c>
      <c r="AL1939" s="26">
        <f t="shared" ref="AL1939:AL2002" ca="1" si="787">IF(OFFSET($AK$6,C1939,0)=0,0,ROUND(AK1939*OFFSET($AF$6,C1939,0)/OFFSET($AK$6,C1939,0),0))</f>
        <v>123688</v>
      </c>
      <c r="AM1939" s="26">
        <f t="shared" ref="AM1939:AM2002" ca="1" si="788">IF(AL1939&gt;0,C1939*10+1,0)</f>
        <v>71</v>
      </c>
      <c r="AN1939" s="26">
        <f ca="1">IF(AM1939=0,0,COUNTIF($AM$19:AM1939,C1939*10+1))</f>
        <v>68</v>
      </c>
      <c r="AO1939" s="21">
        <f t="shared" ref="AO1939:AO2002" ca="1" si="789">IF(AN1939=1,OFFSET($AF$6,C1939,0)-OFFSET($AL$6,C1939,0),0)</f>
        <v>0</v>
      </c>
      <c r="AP1939" s="33">
        <f t="shared" ref="AP1939:AP2002" ca="1" si="790">AL1939+AO1939</f>
        <v>123688</v>
      </c>
      <c r="AR1939" s="111">
        <v>55907</v>
      </c>
      <c r="AS1939" s="26"/>
    </row>
    <row r="1940" spans="1:45" x14ac:dyDescent="0.2">
      <c r="A1940" s="15">
        <f>Daten!A1940</f>
        <v>70735</v>
      </c>
      <c r="B1940" s="8" t="str">
        <f>Daten!B1940</f>
        <v>Heinfels</v>
      </c>
      <c r="C1940" s="15">
        <f t="shared" si="766"/>
        <v>7</v>
      </c>
      <c r="D1940" s="10">
        <f>Daten!D1940</f>
        <v>0</v>
      </c>
      <c r="E1940" s="9">
        <f>Daten!E1940</f>
        <v>988</v>
      </c>
      <c r="F1940" s="9">
        <f>Daten!F1940</f>
        <v>1002</v>
      </c>
      <c r="G1940" s="27">
        <f t="shared" si="767"/>
        <v>-14</v>
      </c>
      <c r="H1940" s="29">
        <f t="shared" si="768"/>
        <v>-1.3972055888223553E-2</v>
      </c>
      <c r="I1940" s="21">
        <f t="shared" si="769"/>
        <v>12.925002508450884</v>
      </c>
      <c r="J1940" s="21">
        <f t="shared" si="770"/>
        <v>-26.925002508450884</v>
      </c>
      <c r="K1940" s="27">
        <f t="shared" si="771"/>
        <v>13462.501254225443</v>
      </c>
      <c r="L1940" s="16">
        <f>Daten!G1940</f>
        <v>153</v>
      </c>
      <c r="M1940" s="16">
        <f>Daten!H1940</f>
        <v>679</v>
      </c>
      <c r="N1940" s="16">
        <f>Daten!I1940</f>
        <v>156</v>
      </c>
      <c r="O1940" s="28">
        <f t="shared" si="772"/>
        <v>0.45508100147275404</v>
      </c>
      <c r="P1940" s="16">
        <f t="shared" si="773"/>
        <v>375.49497892255835</v>
      </c>
      <c r="Q1940" s="21">
        <f t="shared" si="774"/>
        <v>-66.494978922558346</v>
      </c>
      <c r="R1940" s="27">
        <f t="shared" si="775"/>
        <v>-13298.99578451167</v>
      </c>
      <c r="S1940" s="9">
        <f>Daten!K1940</f>
        <v>2442</v>
      </c>
      <c r="T1940" s="9">
        <f>Daten!L1940</f>
        <v>73260</v>
      </c>
      <c r="U1940" s="9">
        <f>Daten!M1940</f>
        <v>805833</v>
      </c>
      <c r="V1940" s="9">
        <f>Daten!N1940</f>
        <v>500</v>
      </c>
      <c r="W1940" s="9">
        <f>Daten!O1940</f>
        <v>500</v>
      </c>
      <c r="X1940" s="23">
        <f t="shared" si="776"/>
        <v>881535</v>
      </c>
      <c r="Y1940" s="9">
        <f t="shared" si="777"/>
        <v>349472.20627828717</v>
      </c>
      <c r="Z1940" s="21">
        <f t="shared" si="778"/>
        <v>532062.79372171289</v>
      </c>
      <c r="AA1940" s="27">
        <f t="shared" si="779"/>
        <v>-53206.279372171295</v>
      </c>
      <c r="AB1940" s="32">
        <f t="shared" si="780"/>
        <v>-53042.77390245752</v>
      </c>
      <c r="AC1940" s="31">
        <f t="shared" si="781"/>
        <v>0</v>
      </c>
      <c r="AG1940" s="26">
        <f t="shared" si="782"/>
        <v>0</v>
      </c>
      <c r="AH1940" s="26">
        <f t="shared" si="783"/>
        <v>0</v>
      </c>
      <c r="AI1940" s="26">
        <f t="shared" si="784"/>
        <v>0</v>
      </c>
      <c r="AJ1940" s="26">
        <f t="shared" si="785"/>
        <v>1</v>
      </c>
      <c r="AK1940" s="26">
        <f t="shared" si="786"/>
        <v>0</v>
      </c>
      <c r="AL1940" s="26">
        <f t="shared" ca="1" si="787"/>
        <v>0</v>
      </c>
      <c r="AM1940" s="26">
        <f t="shared" ca="1" si="788"/>
        <v>0</v>
      </c>
      <c r="AN1940" s="26">
        <f ca="1">IF(AM1940=0,0,COUNTIF($AM$19:AM1940,C1940*10+1))</f>
        <v>0</v>
      </c>
      <c r="AO1940" s="21">
        <f t="shared" ca="1" si="789"/>
        <v>0</v>
      </c>
      <c r="AP1940" s="33">
        <f t="shared" ca="1" si="790"/>
        <v>0</v>
      </c>
      <c r="AR1940" s="111">
        <v>0</v>
      </c>
      <c r="AS1940" s="26"/>
    </row>
    <row r="1941" spans="1:45" x14ac:dyDescent="0.2">
      <c r="A1941" s="15">
        <f>Daten!A1941</f>
        <v>70801</v>
      </c>
      <c r="B1941" s="8" t="str">
        <f>Daten!B1941</f>
        <v>Bach</v>
      </c>
      <c r="C1941" s="15">
        <f t="shared" si="766"/>
        <v>7</v>
      </c>
      <c r="D1941" s="10">
        <f>Daten!D1941</f>
        <v>0</v>
      </c>
      <c r="E1941" s="9">
        <f>Daten!E1941</f>
        <v>632</v>
      </c>
      <c r="F1941" s="9">
        <f>Daten!F1941</f>
        <v>630</v>
      </c>
      <c r="G1941" s="27">
        <f t="shared" si="767"/>
        <v>2</v>
      </c>
      <c r="H1941" s="29">
        <f t="shared" si="768"/>
        <v>3.1746031746031746E-3</v>
      </c>
      <c r="I1941" s="21">
        <f t="shared" si="769"/>
        <v>8.1264985831577423</v>
      </c>
      <c r="J1941" s="21">
        <f t="shared" si="770"/>
        <v>-6.1264985831577423</v>
      </c>
      <c r="K1941" s="27">
        <f t="shared" si="771"/>
        <v>3063.2492915788712</v>
      </c>
      <c r="L1941" s="16">
        <f>Daten!G1941</f>
        <v>97</v>
      </c>
      <c r="M1941" s="16">
        <f>Daten!H1941</f>
        <v>443</v>
      </c>
      <c r="N1941" s="16">
        <f>Daten!I1941</f>
        <v>92</v>
      </c>
      <c r="O1941" s="28">
        <f t="shared" si="772"/>
        <v>0.42663656884875845</v>
      </c>
      <c r="P1941" s="16">
        <f t="shared" si="773"/>
        <v>244.98420568879726</v>
      </c>
      <c r="Q1941" s="21">
        <f t="shared" si="774"/>
        <v>-55.98420568879726</v>
      </c>
      <c r="R1941" s="27">
        <f t="shared" si="775"/>
        <v>-11196.841137759453</v>
      </c>
      <c r="S1941" s="9">
        <f>Daten!K1941</f>
        <v>2079</v>
      </c>
      <c r="T1941" s="9">
        <f>Daten!L1941</f>
        <v>73513</v>
      </c>
      <c r="U1941" s="9">
        <f>Daten!M1941</f>
        <v>62374</v>
      </c>
      <c r="V1941" s="9">
        <f>Daten!N1941</f>
        <v>500</v>
      </c>
      <c r="W1941" s="9">
        <f>Daten!O1941</f>
        <v>500</v>
      </c>
      <c r="X1941" s="23">
        <f t="shared" si="776"/>
        <v>137966</v>
      </c>
      <c r="Y1941" s="9">
        <f t="shared" si="777"/>
        <v>223549.02263955213</v>
      </c>
      <c r="Z1941" s="21">
        <f t="shared" si="778"/>
        <v>-85583.022639552131</v>
      </c>
      <c r="AA1941" s="27">
        <f t="shared" si="779"/>
        <v>8558.3022639552128</v>
      </c>
      <c r="AB1941" s="32">
        <f t="shared" si="780"/>
        <v>424.71041777463142</v>
      </c>
      <c r="AC1941" s="31">
        <f t="shared" si="781"/>
        <v>424.71041777463142</v>
      </c>
      <c r="AG1941" s="26">
        <f t="shared" si="782"/>
        <v>3063.2492915788712</v>
      </c>
      <c r="AH1941" s="26">
        <f t="shared" si="783"/>
        <v>8558.3022639552128</v>
      </c>
      <c r="AI1941" s="26">
        <f t="shared" si="784"/>
        <v>11621.551555534084</v>
      </c>
      <c r="AJ1941" s="26">
        <f t="shared" si="785"/>
        <v>1</v>
      </c>
      <c r="AK1941" s="26">
        <f t="shared" si="786"/>
        <v>11621.551555534084</v>
      </c>
      <c r="AL1941" s="26">
        <f t="shared" ca="1" si="787"/>
        <v>20322</v>
      </c>
      <c r="AM1941" s="26">
        <f t="shared" ca="1" si="788"/>
        <v>71</v>
      </c>
      <c r="AN1941" s="26">
        <f ca="1">IF(AM1941=0,0,COUNTIF($AM$19:AM1941,C1941*10+1))</f>
        <v>69</v>
      </c>
      <c r="AO1941" s="21">
        <f t="shared" ca="1" si="789"/>
        <v>0</v>
      </c>
      <c r="AP1941" s="33">
        <f t="shared" ca="1" si="790"/>
        <v>20322</v>
      </c>
      <c r="AR1941" s="111">
        <v>9186</v>
      </c>
      <c r="AS1941" s="26"/>
    </row>
    <row r="1942" spans="1:45" x14ac:dyDescent="0.2">
      <c r="A1942" s="15">
        <f>Daten!A1942</f>
        <v>70802</v>
      </c>
      <c r="B1942" s="8" t="str">
        <f>Daten!B1942</f>
        <v>Berwang</v>
      </c>
      <c r="C1942" s="15">
        <f t="shared" si="766"/>
        <v>7</v>
      </c>
      <c r="D1942" s="10">
        <f>Daten!D1942</f>
        <v>0</v>
      </c>
      <c r="E1942" s="9">
        <f>Daten!E1942</f>
        <v>580</v>
      </c>
      <c r="F1942" s="9">
        <f>Daten!F1942</f>
        <v>558</v>
      </c>
      <c r="G1942" s="27">
        <f t="shared" si="767"/>
        <v>22</v>
      </c>
      <c r="H1942" s="29">
        <f t="shared" si="768"/>
        <v>3.9426523297491037E-2</v>
      </c>
      <c r="I1942" s="21">
        <f t="shared" si="769"/>
        <v>7.1977558879397137</v>
      </c>
      <c r="J1942" s="21">
        <f t="shared" si="770"/>
        <v>14.802244112060286</v>
      </c>
      <c r="K1942" s="27">
        <f t="shared" si="771"/>
        <v>-7401.1220560301435</v>
      </c>
      <c r="L1942" s="16">
        <f>Daten!G1942</f>
        <v>75</v>
      </c>
      <c r="M1942" s="16">
        <f>Daten!H1942</f>
        <v>381</v>
      </c>
      <c r="N1942" s="16">
        <f>Daten!I1942</f>
        <v>124</v>
      </c>
      <c r="O1942" s="28">
        <f t="shared" si="772"/>
        <v>0.52230971128608927</v>
      </c>
      <c r="P1942" s="16">
        <f t="shared" si="773"/>
        <v>210.69747712738547</v>
      </c>
      <c r="Q1942" s="21">
        <f t="shared" si="774"/>
        <v>-11.697477127385469</v>
      </c>
      <c r="R1942" s="27">
        <f t="shared" si="775"/>
        <v>-2339.4954254770937</v>
      </c>
      <c r="S1942" s="9">
        <f>Daten!K1942</f>
        <v>6006</v>
      </c>
      <c r="T1942" s="9">
        <f>Daten!L1942</f>
        <v>136471</v>
      </c>
      <c r="U1942" s="9">
        <f>Daten!M1942</f>
        <v>176007</v>
      </c>
      <c r="V1942" s="9">
        <f>Daten!N1942</f>
        <v>500</v>
      </c>
      <c r="W1942" s="9">
        <f>Daten!O1942</f>
        <v>500</v>
      </c>
      <c r="X1942" s="23">
        <f t="shared" si="776"/>
        <v>318484</v>
      </c>
      <c r="Y1942" s="9">
        <f t="shared" si="777"/>
        <v>205155.74862490542</v>
      </c>
      <c r="Z1942" s="21">
        <f t="shared" si="778"/>
        <v>113328.25137509458</v>
      </c>
      <c r="AA1942" s="27">
        <f t="shared" si="779"/>
        <v>-11332.825137509459</v>
      </c>
      <c r="AB1942" s="32">
        <f t="shared" si="780"/>
        <v>-21073.442619016696</v>
      </c>
      <c r="AC1942" s="31">
        <f t="shared" si="781"/>
        <v>0</v>
      </c>
      <c r="AG1942" s="26">
        <f t="shared" si="782"/>
        <v>0</v>
      </c>
      <c r="AH1942" s="26">
        <f t="shared" si="783"/>
        <v>0</v>
      </c>
      <c r="AI1942" s="26">
        <f t="shared" si="784"/>
        <v>0</v>
      </c>
      <c r="AJ1942" s="26">
        <f t="shared" si="785"/>
        <v>1</v>
      </c>
      <c r="AK1942" s="26">
        <f t="shared" si="786"/>
        <v>0</v>
      </c>
      <c r="AL1942" s="26">
        <f t="shared" ca="1" si="787"/>
        <v>0</v>
      </c>
      <c r="AM1942" s="26">
        <f t="shared" ca="1" si="788"/>
        <v>0</v>
      </c>
      <c r="AN1942" s="26">
        <f ca="1">IF(AM1942=0,0,COUNTIF($AM$19:AM1942,C1942*10+1))</f>
        <v>0</v>
      </c>
      <c r="AO1942" s="21">
        <f t="shared" ca="1" si="789"/>
        <v>0</v>
      </c>
      <c r="AP1942" s="33">
        <f t="shared" ca="1" si="790"/>
        <v>0</v>
      </c>
      <c r="AR1942" s="111">
        <v>0</v>
      </c>
      <c r="AS1942" s="26"/>
    </row>
    <row r="1943" spans="1:45" x14ac:dyDescent="0.2">
      <c r="A1943" s="15">
        <f>Daten!A1943</f>
        <v>70803</v>
      </c>
      <c r="B1943" s="8" t="str">
        <f>Daten!B1943</f>
        <v>Biberwier</v>
      </c>
      <c r="C1943" s="15">
        <f t="shared" si="766"/>
        <v>7</v>
      </c>
      <c r="D1943" s="10">
        <f>Daten!D1943</f>
        <v>0</v>
      </c>
      <c r="E1943" s="9">
        <f>Daten!E1943</f>
        <v>621</v>
      </c>
      <c r="F1943" s="9">
        <f>Daten!F1943</f>
        <v>635</v>
      </c>
      <c r="G1943" s="27">
        <f t="shared" si="767"/>
        <v>-14</v>
      </c>
      <c r="H1943" s="29">
        <f t="shared" si="768"/>
        <v>-2.2047244094488189E-2</v>
      </c>
      <c r="I1943" s="21">
        <f t="shared" si="769"/>
        <v>8.1909946036589929</v>
      </c>
      <c r="J1943" s="21">
        <f t="shared" si="770"/>
        <v>-22.190994603658993</v>
      </c>
      <c r="K1943" s="27">
        <f t="shared" si="771"/>
        <v>11095.497301829497</v>
      </c>
      <c r="L1943" s="16">
        <f>Daten!G1943</f>
        <v>75</v>
      </c>
      <c r="M1943" s="16">
        <f>Daten!H1943</f>
        <v>411</v>
      </c>
      <c r="N1943" s="16">
        <f>Daten!I1943</f>
        <v>135</v>
      </c>
      <c r="O1943" s="28">
        <f t="shared" si="772"/>
        <v>0.51094890510948909</v>
      </c>
      <c r="P1943" s="16">
        <f t="shared" si="773"/>
        <v>227.28782965710084</v>
      </c>
      <c r="Q1943" s="21">
        <f t="shared" si="774"/>
        <v>-17.287829657100843</v>
      </c>
      <c r="R1943" s="27">
        <f t="shared" si="775"/>
        <v>-3457.5659314201685</v>
      </c>
      <c r="S1943" s="9">
        <f>Daten!K1943</f>
        <v>2097</v>
      </c>
      <c r="T1943" s="9">
        <f>Daten!L1943</f>
        <v>61531</v>
      </c>
      <c r="U1943" s="9">
        <f>Daten!M1943</f>
        <v>155589</v>
      </c>
      <c r="V1943" s="9">
        <f>Daten!N1943</f>
        <v>500</v>
      </c>
      <c r="W1943" s="9">
        <f>Daten!O1943</f>
        <v>500</v>
      </c>
      <c r="X1943" s="23">
        <f t="shared" si="776"/>
        <v>219217</v>
      </c>
      <c r="Y1943" s="9">
        <f t="shared" si="777"/>
        <v>219658.1377518384</v>
      </c>
      <c r="Z1943" s="21">
        <f t="shared" si="778"/>
        <v>-441.13775183839607</v>
      </c>
      <c r="AA1943" s="27">
        <f t="shared" si="779"/>
        <v>44.113775183839607</v>
      </c>
      <c r="AB1943" s="32">
        <f t="shared" si="780"/>
        <v>7682.0451455931679</v>
      </c>
      <c r="AC1943" s="31">
        <f t="shared" si="781"/>
        <v>7682.0451455931679</v>
      </c>
      <c r="AG1943" s="26">
        <f t="shared" si="782"/>
        <v>11095.497301829497</v>
      </c>
      <c r="AH1943" s="26">
        <f t="shared" si="783"/>
        <v>44.113775183839607</v>
      </c>
      <c r="AI1943" s="26">
        <f t="shared" si="784"/>
        <v>11139.611077013336</v>
      </c>
      <c r="AJ1943" s="26">
        <f t="shared" si="785"/>
        <v>1</v>
      </c>
      <c r="AK1943" s="26">
        <f t="shared" si="786"/>
        <v>11139.611077013336</v>
      </c>
      <c r="AL1943" s="26">
        <f t="shared" ca="1" si="787"/>
        <v>19479</v>
      </c>
      <c r="AM1943" s="26">
        <f t="shared" ca="1" si="788"/>
        <v>71</v>
      </c>
      <c r="AN1943" s="26">
        <f ca="1">IF(AM1943=0,0,COUNTIF($AM$19:AM1943,C1943*10+1))</f>
        <v>70</v>
      </c>
      <c r="AO1943" s="21">
        <f t="shared" ca="1" si="789"/>
        <v>0</v>
      </c>
      <c r="AP1943" s="33">
        <f t="shared" ca="1" si="790"/>
        <v>19479</v>
      </c>
      <c r="AR1943" s="111">
        <v>8804</v>
      </c>
      <c r="AS1943" s="26"/>
    </row>
    <row r="1944" spans="1:45" x14ac:dyDescent="0.2">
      <c r="A1944" s="15">
        <f>Daten!A1944</f>
        <v>70804</v>
      </c>
      <c r="B1944" s="8" t="str">
        <f>Daten!B1944</f>
        <v>Bichlbach</v>
      </c>
      <c r="C1944" s="15">
        <f t="shared" si="766"/>
        <v>7</v>
      </c>
      <c r="D1944" s="10">
        <f>Daten!D1944</f>
        <v>0</v>
      </c>
      <c r="E1944" s="9">
        <f>Daten!E1944</f>
        <v>782</v>
      </c>
      <c r="F1944" s="9">
        <f>Daten!F1944</f>
        <v>742</v>
      </c>
      <c r="G1944" s="27">
        <f t="shared" si="767"/>
        <v>40</v>
      </c>
      <c r="H1944" s="29">
        <f t="shared" si="768"/>
        <v>5.3908355795148251E-2</v>
      </c>
      <c r="I1944" s="21">
        <f t="shared" si="769"/>
        <v>9.5712094423857845</v>
      </c>
      <c r="J1944" s="21">
        <f t="shared" si="770"/>
        <v>30.428790557614214</v>
      </c>
      <c r="K1944" s="27">
        <f t="shared" si="771"/>
        <v>-15214.395278807107</v>
      </c>
      <c r="L1944" s="16">
        <f>Daten!G1944</f>
        <v>114</v>
      </c>
      <c r="M1944" s="16">
        <f>Daten!H1944</f>
        <v>494</v>
      </c>
      <c r="N1944" s="16">
        <f>Daten!I1944</f>
        <v>174</v>
      </c>
      <c r="O1944" s="28">
        <f t="shared" si="772"/>
        <v>0.582995951417004</v>
      </c>
      <c r="P1944" s="16">
        <f t="shared" si="773"/>
        <v>273.18780498931346</v>
      </c>
      <c r="Q1944" s="21">
        <f t="shared" si="774"/>
        <v>14.812195010686537</v>
      </c>
      <c r="R1944" s="27">
        <f t="shared" si="775"/>
        <v>2962.4390021373074</v>
      </c>
      <c r="S1944" s="9">
        <f>Daten!K1944</f>
        <v>2528</v>
      </c>
      <c r="T1944" s="9">
        <f>Daten!L1944</f>
        <v>63442</v>
      </c>
      <c r="U1944" s="9">
        <f>Daten!M1944</f>
        <v>56054</v>
      </c>
      <c r="V1944" s="9">
        <f>Daten!N1944</f>
        <v>500</v>
      </c>
      <c r="W1944" s="9">
        <f>Daten!O1944</f>
        <v>500</v>
      </c>
      <c r="X1944" s="23">
        <f t="shared" si="776"/>
        <v>122024</v>
      </c>
      <c r="Y1944" s="9">
        <f t="shared" si="777"/>
        <v>276606.54383564834</v>
      </c>
      <c r="Z1944" s="21">
        <f t="shared" si="778"/>
        <v>-154582.54383564834</v>
      </c>
      <c r="AA1944" s="27">
        <f t="shared" si="779"/>
        <v>15458.254383564834</v>
      </c>
      <c r="AB1944" s="32">
        <f t="shared" si="780"/>
        <v>3206.2981068950339</v>
      </c>
      <c r="AC1944" s="31">
        <f t="shared" si="781"/>
        <v>3206.2981068950339</v>
      </c>
      <c r="AG1944" s="26">
        <f t="shared" si="782"/>
        <v>-15214.395278807107</v>
      </c>
      <c r="AH1944" s="26">
        <f t="shared" si="783"/>
        <v>15458.254383564834</v>
      </c>
      <c r="AI1944" s="26">
        <f t="shared" si="784"/>
        <v>243.85910475772653</v>
      </c>
      <c r="AJ1944" s="26">
        <f t="shared" si="785"/>
        <v>1</v>
      </c>
      <c r="AK1944" s="26">
        <f t="shared" si="786"/>
        <v>0</v>
      </c>
      <c r="AL1944" s="26">
        <f t="shared" ca="1" si="787"/>
        <v>0</v>
      </c>
      <c r="AM1944" s="26">
        <f t="shared" ca="1" si="788"/>
        <v>0</v>
      </c>
      <c r="AN1944" s="26">
        <f ca="1">IF(AM1944=0,0,COUNTIF($AM$19:AM1944,C1944*10+1))</f>
        <v>0</v>
      </c>
      <c r="AO1944" s="21">
        <f t="shared" ca="1" si="789"/>
        <v>0</v>
      </c>
      <c r="AP1944" s="33">
        <f t="shared" ca="1" si="790"/>
        <v>0</v>
      </c>
      <c r="AR1944" s="111">
        <v>0</v>
      </c>
      <c r="AS1944" s="26"/>
    </row>
    <row r="1945" spans="1:45" x14ac:dyDescent="0.2">
      <c r="A1945" s="15">
        <f>Daten!A1945</f>
        <v>70805</v>
      </c>
      <c r="B1945" s="8" t="str">
        <f>Daten!B1945</f>
        <v>Breitenwang</v>
      </c>
      <c r="C1945" s="15">
        <f t="shared" si="766"/>
        <v>7</v>
      </c>
      <c r="D1945" s="10">
        <f>Daten!D1945</f>
        <v>0</v>
      </c>
      <c r="E1945" s="9">
        <f>Daten!E1945</f>
        <v>1461</v>
      </c>
      <c r="F1945" s="9">
        <f>Daten!F1945</f>
        <v>1458</v>
      </c>
      <c r="G1945" s="27">
        <f t="shared" si="767"/>
        <v>3</v>
      </c>
      <c r="H1945" s="29">
        <f t="shared" si="768"/>
        <v>2.05761316872428E-3</v>
      </c>
      <c r="I1945" s="21">
        <f t="shared" si="769"/>
        <v>18.80703957816506</v>
      </c>
      <c r="J1945" s="21">
        <f t="shared" si="770"/>
        <v>-15.80703957816506</v>
      </c>
      <c r="K1945" s="27">
        <f t="shared" si="771"/>
        <v>7903.5197890825302</v>
      </c>
      <c r="L1945" s="16">
        <f>Daten!G1945</f>
        <v>190</v>
      </c>
      <c r="M1945" s="16">
        <f>Daten!H1945</f>
        <v>976</v>
      </c>
      <c r="N1945" s="16">
        <f>Daten!I1945</f>
        <v>295</v>
      </c>
      <c r="O1945" s="28">
        <f t="shared" si="772"/>
        <v>0.4969262295081967</v>
      </c>
      <c r="P1945" s="16">
        <f t="shared" si="773"/>
        <v>539.73946896674067</v>
      </c>
      <c r="Q1945" s="21">
        <f t="shared" si="774"/>
        <v>-54.739468966740674</v>
      </c>
      <c r="R1945" s="27">
        <f t="shared" si="775"/>
        <v>-10947.893793348136</v>
      </c>
      <c r="S1945" s="9">
        <f>Daten!K1945</f>
        <v>2359</v>
      </c>
      <c r="T1945" s="9">
        <f>Daten!L1945</f>
        <v>172464</v>
      </c>
      <c r="U1945" s="9">
        <f>Daten!M1945</f>
        <v>3486538</v>
      </c>
      <c r="V1945" s="9">
        <f>Daten!N1945</f>
        <v>500</v>
      </c>
      <c r="W1945" s="9">
        <f>Daten!O1945</f>
        <v>500</v>
      </c>
      <c r="X1945" s="23">
        <f t="shared" si="776"/>
        <v>3661361</v>
      </c>
      <c r="Y1945" s="9">
        <f t="shared" si="777"/>
        <v>516780.25644997729</v>
      </c>
      <c r="Z1945" s="21">
        <f t="shared" si="778"/>
        <v>3144580.7435500226</v>
      </c>
      <c r="AA1945" s="27">
        <f t="shared" si="779"/>
        <v>-314458.07435500226</v>
      </c>
      <c r="AB1945" s="32">
        <f t="shared" si="780"/>
        <v>-317502.44835926784</v>
      </c>
      <c r="AC1945" s="31">
        <f t="shared" si="781"/>
        <v>0</v>
      </c>
      <c r="AG1945" s="26">
        <f t="shared" si="782"/>
        <v>0</v>
      </c>
      <c r="AH1945" s="26">
        <f t="shared" si="783"/>
        <v>0</v>
      </c>
      <c r="AI1945" s="26">
        <f t="shared" si="784"/>
        <v>0</v>
      </c>
      <c r="AJ1945" s="26">
        <f t="shared" si="785"/>
        <v>1</v>
      </c>
      <c r="AK1945" s="26">
        <f t="shared" si="786"/>
        <v>0</v>
      </c>
      <c r="AL1945" s="26">
        <f t="shared" ca="1" si="787"/>
        <v>0</v>
      </c>
      <c r="AM1945" s="26">
        <f t="shared" ca="1" si="788"/>
        <v>0</v>
      </c>
      <c r="AN1945" s="26">
        <f ca="1">IF(AM1945=0,0,COUNTIF($AM$19:AM1945,C1945*10+1))</f>
        <v>0</v>
      </c>
      <c r="AO1945" s="21">
        <f t="shared" ca="1" si="789"/>
        <v>0</v>
      </c>
      <c r="AP1945" s="33">
        <f t="shared" ca="1" si="790"/>
        <v>0</v>
      </c>
      <c r="AR1945" s="111">
        <v>0</v>
      </c>
      <c r="AS1945" s="26"/>
    </row>
    <row r="1946" spans="1:45" x14ac:dyDescent="0.2">
      <c r="A1946" s="15">
        <f>Daten!A1946</f>
        <v>70806</v>
      </c>
      <c r="B1946" s="8" t="str">
        <f>Daten!B1946</f>
        <v>Ehenbichl</v>
      </c>
      <c r="C1946" s="15">
        <f t="shared" si="766"/>
        <v>7</v>
      </c>
      <c r="D1946" s="10">
        <f>Daten!D1946</f>
        <v>0</v>
      </c>
      <c r="E1946" s="9">
        <f>Daten!E1946</f>
        <v>823</v>
      </c>
      <c r="F1946" s="9">
        <f>Daten!F1946</f>
        <v>832</v>
      </c>
      <c r="G1946" s="27">
        <f t="shared" si="767"/>
        <v>-9</v>
      </c>
      <c r="H1946" s="29">
        <f t="shared" si="768"/>
        <v>-1.0817307692307692E-2</v>
      </c>
      <c r="I1946" s="21">
        <f t="shared" si="769"/>
        <v>10.73213781140832</v>
      </c>
      <c r="J1946" s="21">
        <f t="shared" si="770"/>
        <v>-19.732137811408322</v>
      </c>
      <c r="K1946" s="27">
        <f t="shared" si="771"/>
        <v>9866.06890570416</v>
      </c>
      <c r="L1946" s="16">
        <f>Daten!G1946</f>
        <v>114</v>
      </c>
      <c r="M1946" s="16">
        <f>Daten!H1946</f>
        <v>504</v>
      </c>
      <c r="N1946" s="16">
        <f>Daten!I1946</f>
        <v>205</v>
      </c>
      <c r="O1946" s="28">
        <f t="shared" si="772"/>
        <v>0.63293650793650791</v>
      </c>
      <c r="P1946" s="16">
        <f t="shared" si="773"/>
        <v>278.71792249921856</v>
      </c>
      <c r="Q1946" s="21">
        <f t="shared" si="774"/>
        <v>40.28207750078144</v>
      </c>
      <c r="R1946" s="27">
        <f t="shared" si="775"/>
        <v>8056.4155001562885</v>
      </c>
      <c r="S1946" s="9">
        <f>Daten!K1946</f>
        <v>1929</v>
      </c>
      <c r="T1946" s="9">
        <f>Daten!L1946</f>
        <v>63495</v>
      </c>
      <c r="U1946" s="9">
        <f>Daten!M1946</f>
        <v>68565</v>
      </c>
      <c r="V1946" s="9">
        <f>Daten!N1946</f>
        <v>500</v>
      </c>
      <c r="W1946" s="9">
        <f>Daten!O1946</f>
        <v>500</v>
      </c>
      <c r="X1946" s="23">
        <f t="shared" si="776"/>
        <v>133989</v>
      </c>
      <c r="Y1946" s="9">
        <f t="shared" si="777"/>
        <v>291108.93296258134</v>
      </c>
      <c r="Z1946" s="21">
        <f t="shared" si="778"/>
        <v>-157119.93296258134</v>
      </c>
      <c r="AA1946" s="27">
        <f t="shared" si="779"/>
        <v>15711.993296258135</v>
      </c>
      <c r="AB1946" s="32">
        <f t="shared" si="780"/>
        <v>33634.477702118587</v>
      </c>
      <c r="AC1946" s="31">
        <f t="shared" si="781"/>
        <v>33634.477702118587</v>
      </c>
      <c r="AG1946" s="26">
        <f t="shared" si="782"/>
        <v>9866.06890570416</v>
      </c>
      <c r="AH1946" s="26">
        <f t="shared" si="783"/>
        <v>15711.993296258135</v>
      </c>
      <c r="AI1946" s="26">
        <f t="shared" si="784"/>
        <v>25578.062201962297</v>
      </c>
      <c r="AJ1946" s="26">
        <f t="shared" si="785"/>
        <v>1</v>
      </c>
      <c r="AK1946" s="26">
        <f t="shared" si="786"/>
        <v>25578.062201962297</v>
      </c>
      <c r="AL1946" s="26">
        <f t="shared" ca="1" si="787"/>
        <v>44726</v>
      </c>
      <c r="AM1946" s="26">
        <f t="shared" ca="1" si="788"/>
        <v>71</v>
      </c>
      <c r="AN1946" s="26">
        <f ca="1">IF(AM1946=0,0,COUNTIF($AM$19:AM1946,C1946*10+1))</f>
        <v>71</v>
      </c>
      <c r="AO1946" s="21">
        <f t="shared" ca="1" si="789"/>
        <v>0</v>
      </c>
      <c r="AP1946" s="33">
        <f t="shared" ca="1" si="790"/>
        <v>44726</v>
      </c>
      <c r="AR1946" s="111">
        <v>20216</v>
      </c>
      <c r="AS1946" s="26"/>
    </row>
    <row r="1947" spans="1:45" x14ac:dyDescent="0.2">
      <c r="A1947" s="15">
        <f>Daten!A1947</f>
        <v>70807</v>
      </c>
      <c r="B1947" s="8" t="str">
        <f>Daten!B1947</f>
        <v>Ehrwald</v>
      </c>
      <c r="C1947" s="15">
        <f t="shared" si="766"/>
        <v>7</v>
      </c>
      <c r="D1947" s="10">
        <f>Daten!D1947</f>
        <v>0</v>
      </c>
      <c r="E1947" s="9">
        <f>Daten!E1947</f>
        <v>2600</v>
      </c>
      <c r="F1947" s="9">
        <f>Daten!F1947</f>
        <v>2566</v>
      </c>
      <c r="G1947" s="27">
        <f t="shared" si="767"/>
        <v>34</v>
      </c>
      <c r="H1947" s="29">
        <f t="shared" si="768"/>
        <v>1.3250194855806703E-2</v>
      </c>
      <c r="I1947" s="21">
        <f t="shared" si="769"/>
        <v>33.099357721242484</v>
      </c>
      <c r="J1947" s="21">
        <f t="shared" si="770"/>
        <v>0.90064227875751612</v>
      </c>
      <c r="K1947" s="27">
        <f t="shared" si="771"/>
        <v>-450.32113937875806</v>
      </c>
      <c r="L1947" s="16">
        <f>Daten!G1947</f>
        <v>263</v>
      </c>
      <c r="M1947" s="16">
        <f>Daten!H1947</f>
        <v>1645</v>
      </c>
      <c r="N1947" s="16">
        <f>Daten!I1947</f>
        <v>692</v>
      </c>
      <c r="O1947" s="28">
        <f t="shared" si="772"/>
        <v>0.58054711246200608</v>
      </c>
      <c r="P1947" s="16">
        <f t="shared" si="773"/>
        <v>909.70433037939392</v>
      </c>
      <c r="Q1947" s="21">
        <f t="shared" si="774"/>
        <v>45.295669620606077</v>
      </c>
      <c r="R1947" s="27">
        <f t="shared" si="775"/>
        <v>9059.1339241212154</v>
      </c>
      <c r="S1947" s="9">
        <f>Daten!K1947</f>
        <v>6640</v>
      </c>
      <c r="T1947" s="9">
        <f>Daten!L1947</f>
        <v>416321</v>
      </c>
      <c r="U1947" s="9">
        <f>Daten!M1947</f>
        <v>814635</v>
      </c>
      <c r="V1947" s="9">
        <f>Daten!N1947</f>
        <v>500</v>
      </c>
      <c r="W1947" s="9">
        <f>Daten!O1947</f>
        <v>500</v>
      </c>
      <c r="X1947" s="23">
        <f t="shared" si="776"/>
        <v>1237596</v>
      </c>
      <c r="Y1947" s="9">
        <f t="shared" si="777"/>
        <v>919663.70073233463</v>
      </c>
      <c r="Z1947" s="21">
        <f t="shared" si="778"/>
        <v>317932.29926766537</v>
      </c>
      <c r="AA1947" s="27">
        <f t="shared" si="779"/>
        <v>-31793.229926766537</v>
      </c>
      <c r="AB1947" s="32">
        <f t="shared" si="780"/>
        <v>-23184.417142024082</v>
      </c>
      <c r="AC1947" s="31">
        <f t="shared" si="781"/>
        <v>0</v>
      </c>
      <c r="AG1947" s="26">
        <f t="shared" si="782"/>
        <v>0</v>
      </c>
      <c r="AH1947" s="26">
        <f t="shared" si="783"/>
        <v>0</v>
      </c>
      <c r="AI1947" s="26">
        <f t="shared" si="784"/>
        <v>0</v>
      </c>
      <c r="AJ1947" s="26">
        <f t="shared" si="785"/>
        <v>1</v>
      </c>
      <c r="AK1947" s="26">
        <f t="shared" si="786"/>
        <v>0</v>
      </c>
      <c r="AL1947" s="26">
        <f t="shared" ca="1" si="787"/>
        <v>0</v>
      </c>
      <c r="AM1947" s="26">
        <f t="shared" ca="1" si="788"/>
        <v>0</v>
      </c>
      <c r="AN1947" s="26">
        <f ca="1">IF(AM1947=0,0,COUNTIF($AM$19:AM1947,C1947*10+1))</f>
        <v>0</v>
      </c>
      <c r="AO1947" s="21">
        <f t="shared" ca="1" si="789"/>
        <v>0</v>
      </c>
      <c r="AP1947" s="33">
        <f t="shared" ca="1" si="790"/>
        <v>0</v>
      </c>
      <c r="AR1947" s="111">
        <v>0</v>
      </c>
      <c r="AS1947" s="26"/>
    </row>
    <row r="1948" spans="1:45" x14ac:dyDescent="0.2">
      <c r="A1948" s="15">
        <f>Daten!A1948</f>
        <v>70808</v>
      </c>
      <c r="B1948" s="8" t="str">
        <f>Daten!B1948</f>
        <v>Elbigenalp</v>
      </c>
      <c r="C1948" s="15">
        <f t="shared" si="766"/>
        <v>7</v>
      </c>
      <c r="D1948" s="10">
        <f>Daten!D1948</f>
        <v>0</v>
      </c>
      <c r="E1948" s="9">
        <f>Daten!E1948</f>
        <v>874</v>
      </c>
      <c r="F1948" s="9">
        <f>Daten!F1948</f>
        <v>891</v>
      </c>
      <c r="G1948" s="27">
        <f t="shared" si="767"/>
        <v>-17</v>
      </c>
      <c r="H1948" s="29">
        <f t="shared" si="768"/>
        <v>-1.9079685746352413E-2</v>
      </c>
      <c r="I1948" s="21">
        <f t="shared" si="769"/>
        <v>11.493190853323092</v>
      </c>
      <c r="J1948" s="21">
        <f t="shared" si="770"/>
        <v>-28.493190853323092</v>
      </c>
      <c r="K1948" s="27">
        <f t="shared" si="771"/>
        <v>14246.595426661546</v>
      </c>
      <c r="L1948" s="16">
        <f>Daten!G1948</f>
        <v>146</v>
      </c>
      <c r="M1948" s="16">
        <f>Daten!H1948</f>
        <v>583</v>
      </c>
      <c r="N1948" s="16">
        <f>Daten!I1948</f>
        <v>145</v>
      </c>
      <c r="O1948" s="28">
        <f t="shared" si="772"/>
        <v>0.49914236706689535</v>
      </c>
      <c r="P1948" s="16">
        <f t="shared" si="773"/>
        <v>322.40585082746912</v>
      </c>
      <c r="Q1948" s="21">
        <f t="shared" si="774"/>
        <v>-31.405850827469123</v>
      </c>
      <c r="R1948" s="27">
        <f t="shared" si="775"/>
        <v>-6281.1701654938242</v>
      </c>
      <c r="S1948" s="9">
        <f>Daten!K1948</f>
        <v>4220</v>
      </c>
      <c r="T1948" s="9">
        <f>Daten!L1948</f>
        <v>94278</v>
      </c>
      <c r="U1948" s="9">
        <f>Daten!M1948</f>
        <v>191624</v>
      </c>
      <c r="V1948" s="9">
        <f>Daten!N1948</f>
        <v>500</v>
      </c>
      <c r="W1948" s="9">
        <f>Daten!O1948</f>
        <v>500</v>
      </c>
      <c r="X1948" s="23">
        <f t="shared" si="776"/>
        <v>290122</v>
      </c>
      <c r="Y1948" s="9">
        <f t="shared" si="777"/>
        <v>309148.49016925407</v>
      </c>
      <c r="Z1948" s="21">
        <f t="shared" si="778"/>
        <v>-19026.490169254073</v>
      </c>
      <c r="AA1948" s="27">
        <f t="shared" si="779"/>
        <v>1902.6490169254075</v>
      </c>
      <c r="AB1948" s="32">
        <f t="shared" si="780"/>
        <v>9868.0742780931287</v>
      </c>
      <c r="AC1948" s="31">
        <f t="shared" si="781"/>
        <v>9868.0742780931287</v>
      </c>
      <c r="AG1948" s="26">
        <f t="shared" si="782"/>
        <v>14246.595426661546</v>
      </c>
      <c r="AH1948" s="26">
        <f t="shared" si="783"/>
        <v>1902.6490169254075</v>
      </c>
      <c r="AI1948" s="26">
        <f t="shared" si="784"/>
        <v>16149.244443586955</v>
      </c>
      <c r="AJ1948" s="26">
        <f t="shared" si="785"/>
        <v>1</v>
      </c>
      <c r="AK1948" s="26">
        <f t="shared" si="786"/>
        <v>16149.244443586955</v>
      </c>
      <c r="AL1948" s="26">
        <f t="shared" ca="1" si="787"/>
        <v>28239</v>
      </c>
      <c r="AM1948" s="26">
        <f t="shared" ca="1" si="788"/>
        <v>71</v>
      </c>
      <c r="AN1948" s="26">
        <f ca="1">IF(AM1948=0,0,COUNTIF($AM$19:AM1948,C1948*10+1))</f>
        <v>72</v>
      </c>
      <c r="AO1948" s="21">
        <f t="shared" ca="1" si="789"/>
        <v>0</v>
      </c>
      <c r="AP1948" s="33">
        <f t="shared" ca="1" si="790"/>
        <v>28239</v>
      </c>
      <c r="AR1948" s="111">
        <v>12764</v>
      </c>
      <c r="AS1948" s="26"/>
    </row>
    <row r="1949" spans="1:45" x14ac:dyDescent="0.2">
      <c r="A1949" s="15">
        <f>Daten!A1949</f>
        <v>70809</v>
      </c>
      <c r="B1949" s="8" t="str">
        <f>Daten!B1949</f>
        <v>Elmen</v>
      </c>
      <c r="C1949" s="15">
        <f t="shared" si="766"/>
        <v>7</v>
      </c>
      <c r="D1949" s="10">
        <f>Daten!D1949</f>
        <v>0</v>
      </c>
      <c r="E1949" s="9">
        <f>Daten!E1949</f>
        <v>384</v>
      </c>
      <c r="F1949" s="9">
        <f>Daten!F1949</f>
        <v>376</v>
      </c>
      <c r="G1949" s="27">
        <f t="shared" si="767"/>
        <v>8</v>
      </c>
      <c r="H1949" s="29">
        <f t="shared" si="768"/>
        <v>2.1276595744680851E-2</v>
      </c>
      <c r="I1949" s="21">
        <f t="shared" si="769"/>
        <v>4.8501007416941446</v>
      </c>
      <c r="J1949" s="21">
        <f t="shared" si="770"/>
        <v>3.1498992583058554</v>
      </c>
      <c r="K1949" s="27">
        <f t="shared" si="771"/>
        <v>-1574.9496291529276</v>
      </c>
      <c r="L1949" s="16">
        <f>Daten!G1949</f>
        <v>57</v>
      </c>
      <c r="M1949" s="16">
        <f>Daten!H1949</f>
        <v>226</v>
      </c>
      <c r="N1949" s="16">
        <f>Daten!I1949</f>
        <v>101</v>
      </c>
      <c r="O1949" s="28">
        <f t="shared" si="772"/>
        <v>0.69911504424778759</v>
      </c>
      <c r="P1949" s="16">
        <f t="shared" si="773"/>
        <v>124.98065572385595</v>
      </c>
      <c r="Q1949" s="21">
        <f t="shared" si="774"/>
        <v>33.019344276144054</v>
      </c>
      <c r="R1949" s="27">
        <f t="shared" si="775"/>
        <v>6603.8688552288104</v>
      </c>
      <c r="S1949" s="9">
        <f>Daten!K1949</f>
        <v>1976</v>
      </c>
      <c r="T1949" s="9">
        <f>Daten!L1949</f>
        <v>30929</v>
      </c>
      <c r="U1949" s="9">
        <f>Daten!M1949</f>
        <v>17871</v>
      </c>
      <c r="V1949" s="9">
        <f>Daten!N1949</f>
        <v>500</v>
      </c>
      <c r="W1949" s="9">
        <f>Daten!O1949</f>
        <v>500</v>
      </c>
      <c r="X1949" s="23">
        <f t="shared" si="776"/>
        <v>50776</v>
      </c>
      <c r="Y1949" s="9">
        <f t="shared" si="777"/>
        <v>135827.25426200635</v>
      </c>
      <c r="Z1949" s="21">
        <f t="shared" si="778"/>
        <v>-85051.254262006347</v>
      </c>
      <c r="AA1949" s="27">
        <f t="shared" si="779"/>
        <v>8505.125426200635</v>
      </c>
      <c r="AB1949" s="32">
        <f t="shared" si="780"/>
        <v>13534.044652276518</v>
      </c>
      <c r="AC1949" s="31">
        <f t="shared" si="781"/>
        <v>13534.044652276518</v>
      </c>
      <c r="AG1949" s="26">
        <f t="shared" si="782"/>
        <v>-1574.9496291529276</v>
      </c>
      <c r="AH1949" s="26">
        <f t="shared" si="783"/>
        <v>8505.125426200635</v>
      </c>
      <c r="AI1949" s="26">
        <f t="shared" si="784"/>
        <v>6930.1757970477074</v>
      </c>
      <c r="AJ1949" s="26">
        <f t="shared" si="785"/>
        <v>1</v>
      </c>
      <c r="AK1949" s="26">
        <f t="shared" si="786"/>
        <v>6930.1757970477074</v>
      </c>
      <c r="AL1949" s="26">
        <f t="shared" ca="1" si="787"/>
        <v>12118</v>
      </c>
      <c r="AM1949" s="26">
        <f t="shared" ca="1" si="788"/>
        <v>71</v>
      </c>
      <c r="AN1949" s="26">
        <f ca="1">IF(AM1949=0,0,COUNTIF($AM$19:AM1949,C1949*10+1))</f>
        <v>73</v>
      </c>
      <c r="AO1949" s="21">
        <f t="shared" ca="1" si="789"/>
        <v>0</v>
      </c>
      <c r="AP1949" s="33">
        <f t="shared" ca="1" si="790"/>
        <v>12118</v>
      </c>
      <c r="AR1949" s="111">
        <v>5477</v>
      </c>
      <c r="AS1949" s="26"/>
    </row>
    <row r="1950" spans="1:45" x14ac:dyDescent="0.2">
      <c r="A1950" s="15">
        <f>Daten!A1950</f>
        <v>70810</v>
      </c>
      <c r="B1950" s="8" t="str">
        <f>Daten!B1950</f>
        <v>Forchach</v>
      </c>
      <c r="C1950" s="15">
        <f t="shared" si="766"/>
        <v>7</v>
      </c>
      <c r="D1950" s="10">
        <f>Daten!D1950</f>
        <v>0</v>
      </c>
      <c r="E1950" s="9">
        <f>Daten!E1950</f>
        <v>265</v>
      </c>
      <c r="F1950" s="9">
        <f>Daten!F1950</f>
        <v>266</v>
      </c>
      <c r="G1950" s="27">
        <f t="shared" si="767"/>
        <v>-1</v>
      </c>
      <c r="H1950" s="29">
        <f t="shared" si="768"/>
        <v>-3.7593984962406013E-3</v>
      </c>
      <c r="I1950" s="21">
        <f t="shared" si="769"/>
        <v>3.431188290666602</v>
      </c>
      <c r="J1950" s="21">
        <f t="shared" si="770"/>
        <v>-4.4311882906666025</v>
      </c>
      <c r="K1950" s="27">
        <f t="shared" si="771"/>
        <v>2215.5941453333012</v>
      </c>
      <c r="L1950" s="16">
        <f>Daten!G1950</f>
        <v>44</v>
      </c>
      <c r="M1950" s="16">
        <f>Daten!H1950</f>
        <v>168</v>
      </c>
      <c r="N1950" s="16">
        <f>Daten!I1950</f>
        <v>53</v>
      </c>
      <c r="O1950" s="28">
        <f t="shared" si="772"/>
        <v>0.57738095238095233</v>
      </c>
      <c r="P1950" s="16">
        <f t="shared" si="773"/>
        <v>92.905974166406196</v>
      </c>
      <c r="Q1950" s="21">
        <f t="shared" si="774"/>
        <v>4.094025833593804</v>
      </c>
      <c r="R1950" s="27">
        <f t="shared" si="775"/>
        <v>818.8051667187608</v>
      </c>
      <c r="S1950" s="9">
        <f>Daten!K1950</f>
        <v>1256</v>
      </c>
      <c r="T1950" s="9">
        <f>Daten!L1950</f>
        <v>22440</v>
      </c>
      <c r="U1950" s="9">
        <f>Daten!M1950</f>
        <v>114405</v>
      </c>
      <c r="V1950" s="9">
        <f>Daten!N1950</f>
        <v>500</v>
      </c>
      <c r="W1950" s="9">
        <f>Daten!O1950</f>
        <v>500</v>
      </c>
      <c r="X1950" s="23">
        <f t="shared" si="776"/>
        <v>138101</v>
      </c>
      <c r="Y1950" s="9">
        <f t="shared" si="777"/>
        <v>93734.954113103347</v>
      </c>
      <c r="Z1950" s="21">
        <f t="shared" si="778"/>
        <v>44366.045886896653</v>
      </c>
      <c r="AA1950" s="27">
        <f t="shared" si="779"/>
        <v>-4436.6045886896654</v>
      </c>
      <c r="AB1950" s="32">
        <f t="shared" si="780"/>
        <v>-1402.2052766376037</v>
      </c>
      <c r="AC1950" s="31">
        <f t="shared" si="781"/>
        <v>0</v>
      </c>
      <c r="AG1950" s="26">
        <f t="shared" si="782"/>
        <v>0</v>
      </c>
      <c r="AH1950" s="26">
        <f t="shared" si="783"/>
        <v>0</v>
      </c>
      <c r="AI1950" s="26">
        <f t="shared" si="784"/>
        <v>0</v>
      </c>
      <c r="AJ1950" s="26">
        <f t="shared" si="785"/>
        <v>1</v>
      </c>
      <c r="AK1950" s="26">
        <f t="shared" si="786"/>
        <v>0</v>
      </c>
      <c r="AL1950" s="26">
        <f t="shared" ca="1" si="787"/>
        <v>0</v>
      </c>
      <c r="AM1950" s="26">
        <f t="shared" ca="1" si="788"/>
        <v>0</v>
      </c>
      <c r="AN1950" s="26">
        <f ca="1">IF(AM1950=0,0,COUNTIF($AM$19:AM1950,C1950*10+1))</f>
        <v>0</v>
      </c>
      <c r="AO1950" s="21">
        <f t="shared" ca="1" si="789"/>
        <v>0</v>
      </c>
      <c r="AP1950" s="33">
        <f t="shared" ca="1" si="790"/>
        <v>0</v>
      </c>
      <c r="AR1950" s="111">
        <v>0</v>
      </c>
      <c r="AS1950" s="26"/>
    </row>
    <row r="1951" spans="1:45" x14ac:dyDescent="0.2">
      <c r="A1951" s="15">
        <f>Daten!A1951</f>
        <v>70811</v>
      </c>
      <c r="B1951" s="8" t="str">
        <f>Daten!B1951</f>
        <v>Grän</v>
      </c>
      <c r="C1951" s="15">
        <f t="shared" si="766"/>
        <v>7</v>
      </c>
      <c r="D1951" s="10">
        <f>Daten!D1951</f>
        <v>0</v>
      </c>
      <c r="E1951" s="9">
        <f>Daten!E1951</f>
        <v>595</v>
      </c>
      <c r="F1951" s="9">
        <f>Daten!F1951</f>
        <v>592</v>
      </c>
      <c r="G1951" s="27">
        <f t="shared" si="767"/>
        <v>3</v>
      </c>
      <c r="H1951" s="29">
        <f t="shared" si="768"/>
        <v>5.0675675675675678E-3</v>
      </c>
      <c r="I1951" s="21">
        <f t="shared" si="769"/>
        <v>7.636328827348227</v>
      </c>
      <c r="J1951" s="21">
        <f t="shared" si="770"/>
        <v>-4.636328827348227</v>
      </c>
      <c r="K1951" s="27">
        <f t="shared" si="771"/>
        <v>2318.1644136741133</v>
      </c>
      <c r="L1951" s="16">
        <f>Daten!G1951</f>
        <v>71</v>
      </c>
      <c r="M1951" s="16">
        <f>Daten!H1951</f>
        <v>420</v>
      </c>
      <c r="N1951" s="16">
        <f>Daten!I1951</f>
        <v>104</v>
      </c>
      <c r="O1951" s="28">
        <f t="shared" si="772"/>
        <v>0.41666666666666669</v>
      </c>
      <c r="P1951" s="16">
        <f t="shared" si="773"/>
        <v>232.26493541601548</v>
      </c>
      <c r="Q1951" s="21">
        <f t="shared" si="774"/>
        <v>-57.264935416015476</v>
      </c>
      <c r="R1951" s="27">
        <f t="shared" si="775"/>
        <v>-11452.987083203096</v>
      </c>
      <c r="S1951" s="9">
        <f>Daten!K1951</f>
        <v>2739</v>
      </c>
      <c r="T1951" s="9">
        <f>Daten!L1951</f>
        <v>125854</v>
      </c>
      <c r="U1951" s="9">
        <f>Daten!M1951</f>
        <v>542100</v>
      </c>
      <c r="V1951" s="9">
        <f>Daten!N1951</f>
        <v>500</v>
      </c>
      <c r="W1951" s="9">
        <f>Daten!O1951</f>
        <v>420</v>
      </c>
      <c r="X1951" s="23">
        <f t="shared" si="776"/>
        <v>694665.19047619053</v>
      </c>
      <c r="Y1951" s="9">
        <f t="shared" si="777"/>
        <v>210461.50074451504</v>
      </c>
      <c r="Z1951" s="21">
        <f t="shared" si="778"/>
        <v>484203.68973167549</v>
      </c>
      <c r="AA1951" s="27">
        <f t="shared" si="779"/>
        <v>-48420.368973167555</v>
      </c>
      <c r="AB1951" s="32">
        <f t="shared" si="780"/>
        <v>-57555.191642696533</v>
      </c>
      <c r="AC1951" s="31">
        <f t="shared" si="781"/>
        <v>0</v>
      </c>
      <c r="AG1951" s="26">
        <f t="shared" si="782"/>
        <v>0</v>
      </c>
      <c r="AH1951" s="26">
        <f t="shared" si="783"/>
        <v>0</v>
      </c>
      <c r="AI1951" s="26">
        <f t="shared" si="784"/>
        <v>0</v>
      </c>
      <c r="AJ1951" s="26">
        <f t="shared" si="785"/>
        <v>0</v>
      </c>
      <c r="AK1951" s="26">
        <f t="shared" si="786"/>
        <v>0</v>
      </c>
      <c r="AL1951" s="26">
        <f t="shared" ca="1" si="787"/>
        <v>0</v>
      </c>
      <c r="AM1951" s="26">
        <f t="shared" ca="1" si="788"/>
        <v>0</v>
      </c>
      <c r="AN1951" s="26">
        <f ca="1">IF(AM1951=0,0,COUNTIF($AM$19:AM1951,C1951*10+1))</f>
        <v>0</v>
      </c>
      <c r="AO1951" s="21">
        <f t="shared" ca="1" si="789"/>
        <v>0</v>
      </c>
      <c r="AP1951" s="33">
        <f t="shared" ca="1" si="790"/>
        <v>0</v>
      </c>
      <c r="AR1951" s="111">
        <v>0</v>
      </c>
      <c r="AS1951" s="26"/>
    </row>
    <row r="1952" spans="1:45" x14ac:dyDescent="0.2">
      <c r="A1952" s="15">
        <f>Daten!A1952</f>
        <v>70812</v>
      </c>
      <c r="B1952" s="8" t="str">
        <f>Daten!B1952</f>
        <v>Gramais</v>
      </c>
      <c r="C1952" s="15">
        <f t="shared" si="766"/>
        <v>7</v>
      </c>
      <c r="D1952" s="10">
        <f>Daten!D1952</f>
        <v>0</v>
      </c>
      <c r="E1952" s="9">
        <f>Daten!E1952</f>
        <v>42</v>
      </c>
      <c r="F1952" s="9">
        <f>Daten!F1952</f>
        <v>51</v>
      </c>
      <c r="G1952" s="27">
        <f t="shared" si="767"/>
        <v>-9</v>
      </c>
      <c r="H1952" s="29">
        <f t="shared" si="768"/>
        <v>-0.17647058823529413</v>
      </c>
      <c r="I1952" s="21">
        <f t="shared" si="769"/>
        <v>0.65785940911276952</v>
      </c>
      <c r="J1952" s="21">
        <f t="shared" si="770"/>
        <v>-9.6578594091127687</v>
      </c>
      <c r="K1952" s="27">
        <f t="shared" si="771"/>
        <v>4828.9297045563844</v>
      </c>
      <c r="L1952" s="16">
        <f>Daten!G1952</f>
        <v>5</v>
      </c>
      <c r="M1952" s="16">
        <f>Daten!H1952</f>
        <v>26</v>
      </c>
      <c r="N1952" s="16">
        <f>Daten!I1952</f>
        <v>11</v>
      </c>
      <c r="O1952" s="28">
        <f t="shared" si="772"/>
        <v>0.61538461538461542</v>
      </c>
      <c r="P1952" s="16">
        <f t="shared" si="773"/>
        <v>14.378305525753339</v>
      </c>
      <c r="Q1952" s="21">
        <f t="shared" si="774"/>
        <v>1.6216944742466612</v>
      </c>
      <c r="R1952" s="27">
        <f t="shared" si="775"/>
        <v>324.33889484933223</v>
      </c>
      <c r="S1952" s="9">
        <f>Daten!K1952</f>
        <v>829</v>
      </c>
      <c r="T1952" s="9">
        <f>Daten!L1952</f>
        <v>4495</v>
      </c>
      <c r="U1952" s="9">
        <f>Daten!M1952</f>
        <v>4591</v>
      </c>
      <c r="V1952" s="9">
        <f>Daten!N1952</f>
        <v>500</v>
      </c>
      <c r="W1952" s="9">
        <f>Daten!O1952</f>
        <v>500</v>
      </c>
      <c r="X1952" s="23">
        <f t="shared" si="776"/>
        <v>9915</v>
      </c>
      <c r="Y1952" s="9">
        <f t="shared" si="777"/>
        <v>14856.105934906946</v>
      </c>
      <c r="Z1952" s="21">
        <f t="shared" si="778"/>
        <v>-4941.1059349069455</v>
      </c>
      <c r="AA1952" s="27">
        <f t="shared" si="779"/>
        <v>494.11059349069455</v>
      </c>
      <c r="AB1952" s="32">
        <f t="shared" si="780"/>
        <v>5647.379192896411</v>
      </c>
      <c r="AC1952" s="31">
        <f t="shared" si="781"/>
        <v>5647.379192896411</v>
      </c>
      <c r="AG1952" s="26">
        <f t="shared" si="782"/>
        <v>4828.9297045563844</v>
      </c>
      <c r="AH1952" s="26">
        <f t="shared" si="783"/>
        <v>494.11059349069455</v>
      </c>
      <c r="AI1952" s="26">
        <f t="shared" si="784"/>
        <v>5323.040298047079</v>
      </c>
      <c r="AJ1952" s="26">
        <f t="shared" si="785"/>
        <v>1</v>
      </c>
      <c r="AK1952" s="26">
        <f t="shared" si="786"/>
        <v>5323.040298047079</v>
      </c>
      <c r="AL1952" s="26">
        <f t="shared" ca="1" si="787"/>
        <v>9308</v>
      </c>
      <c r="AM1952" s="26">
        <f t="shared" ca="1" si="788"/>
        <v>71</v>
      </c>
      <c r="AN1952" s="26">
        <f ca="1">IF(AM1952=0,0,COUNTIF($AM$19:AM1952,C1952*10+1))</f>
        <v>74</v>
      </c>
      <c r="AO1952" s="21">
        <f t="shared" ca="1" si="789"/>
        <v>0</v>
      </c>
      <c r="AP1952" s="33">
        <f t="shared" ca="1" si="790"/>
        <v>9308</v>
      </c>
      <c r="AR1952" s="111">
        <v>4207</v>
      </c>
      <c r="AS1952" s="26"/>
    </row>
    <row r="1953" spans="1:45" x14ac:dyDescent="0.2">
      <c r="A1953" s="15">
        <f>Daten!A1953</f>
        <v>70813</v>
      </c>
      <c r="B1953" s="8" t="str">
        <f>Daten!B1953</f>
        <v>Häselgehr</v>
      </c>
      <c r="C1953" s="15">
        <f t="shared" si="766"/>
        <v>7</v>
      </c>
      <c r="D1953" s="10">
        <f>Daten!D1953</f>
        <v>0</v>
      </c>
      <c r="E1953" s="9">
        <f>Daten!E1953</f>
        <v>677</v>
      </c>
      <c r="F1953" s="9">
        <f>Daten!F1953</f>
        <v>662</v>
      </c>
      <c r="G1953" s="27">
        <f t="shared" si="767"/>
        <v>15</v>
      </c>
      <c r="H1953" s="29">
        <f t="shared" si="768"/>
        <v>2.2658610271903322E-2</v>
      </c>
      <c r="I1953" s="21">
        <f t="shared" si="769"/>
        <v>8.5392731143657539</v>
      </c>
      <c r="J1953" s="21">
        <f t="shared" si="770"/>
        <v>6.4607268856342461</v>
      </c>
      <c r="K1953" s="27">
        <f t="shared" si="771"/>
        <v>-3230.3634428171231</v>
      </c>
      <c r="L1953" s="16">
        <f>Daten!G1953</f>
        <v>93</v>
      </c>
      <c r="M1953" s="16">
        <f>Daten!H1953</f>
        <v>458</v>
      </c>
      <c r="N1953" s="16">
        <f>Daten!I1953</f>
        <v>126</v>
      </c>
      <c r="O1953" s="28">
        <f t="shared" si="772"/>
        <v>0.47816593886462883</v>
      </c>
      <c r="P1953" s="16">
        <f t="shared" si="773"/>
        <v>253.27938195365496</v>
      </c>
      <c r="Q1953" s="21">
        <f t="shared" si="774"/>
        <v>-34.279381953654962</v>
      </c>
      <c r="R1953" s="27">
        <f t="shared" si="775"/>
        <v>-6855.8763907309922</v>
      </c>
      <c r="S1953" s="9">
        <f>Daten!K1953</f>
        <v>4937</v>
      </c>
      <c r="T1953" s="9">
        <f>Daten!L1953</f>
        <v>42940</v>
      </c>
      <c r="U1953" s="9">
        <f>Daten!M1953</f>
        <v>40549</v>
      </c>
      <c r="V1953" s="9">
        <f>Daten!N1953</f>
        <v>500</v>
      </c>
      <c r="W1953" s="9">
        <f>Daten!O1953</f>
        <v>500</v>
      </c>
      <c r="X1953" s="23">
        <f t="shared" si="776"/>
        <v>88426</v>
      </c>
      <c r="Y1953" s="9">
        <f t="shared" si="777"/>
        <v>239466.27899838099</v>
      </c>
      <c r="Z1953" s="21">
        <f t="shared" si="778"/>
        <v>-151040.27899838099</v>
      </c>
      <c r="AA1953" s="27">
        <f t="shared" si="779"/>
        <v>15104.0278998381</v>
      </c>
      <c r="AB1953" s="32">
        <f t="shared" si="780"/>
        <v>5017.7880662899843</v>
      </c>
      <c r="AC1953" s="31">
        <f t="shared" si="781"/>
        <v>5017.7880662899843</v>
      </c>
      <c r="AG1953" s="26">
        <f t="shared" si="782"/>
        <v>-3230.3634428171231</v>
      </c>
      <c r="AH1953" s="26">
        <f t="shared" si="783"/>
        <v>15104.0278998381</v>
      </c>
      <c r="AI1953" s="26">
        <f t="shared" si="784"/>
        <v>11873.664457020977</v>
      </c>
      <c r="AJ1953" s="26">
        <f t="shared" si="785"/>
        <v>1</v>
      </c>
      <c r="AK1953" s="26">
        <f t="shared" si="786"/>
        <v>11873.664457020977</v>
      </c>
      <c r="AL1953" s="26">
        <f t="shared" ca="1" si="787"/>
        <v>20763</v>
      </c>
      <c r="AM1953" s="26">
        <f t="shared" ca="1" si="788"/>
        <v>71</v>
      </c>
      <c r="AN1953" s="26">
        <f ca="1">IF(AM1953=0,0,COUNTIF($AM$19:AM1953,C1953*10+1))</f>
        <v>75</v>
      </c>
      <c r="AO1953" s="21">
        <f t="shared" ca="1" si="789"/>
        <v>0</v>
      </c>
      <c r="AP1953" s="33">
        <f t="shared" ca="1" si="790"/>
        <v>20763</v>
      </c>
      <c r="AR1953" s="111">
        <v>9385</v>
      </c>
      <c r="AS1953" s="26"/>
    </row>
    <row r="1954" spans="1:45" x14ac:dyDescent="0.2">
      <c r="A1954" s="15">
        <f>Daten!A1954</f>
        <v>70814</v>
      </c>
      <c r="B1954" s="8" t="str">
        <f>Daten!B1954</f>
        <v>Heiterwang</v>
      </c>
      <c r="C1954" s="15">
        <f t="shared" si="766"/>
        <v>7</v>
      </c>
      <c r="D1954" s="10">
        <f>Daten!D1954</f>
        <v>0</v>
      </c>
      <c r="E1954" s="9">
        <f>Daten!E1954</f>
        <v>522</v>
      </c>
      <c r="F1954" s="9">
        <f>Daten!F1954</f>
        <v>498</v>
      </c>
      <c r="G1954" s="27">
        <f t="shared" si="767"/>
        <v>24</v>
      </c>
      <c r="H1954" s="29">
        <f t="shared" si="768"/>
        <v>4.8192771084337352E-2</v>
      </c>
      <c r="I1954" s="21">
        <f t="shared" si="769"/>
        <v>6.4238036419246907</v>
      </c>
      <c r="J1954" s="21">
        <f t="shared" si="770"/>
        <v>17.576196358075308</v>
      </c>
      <c r="K1954" s="27">
        <f t="shared" si="771"/>
        <v>-8788.0981790376536</v>
      </c>
      <c r="L1954" s="16">
        <f>Daten!G1954</f>
        <v>74</v>
      </c>
      <c r="M1954" s="16">
        <f>Daten!H1954</f>
        <v>333</v>
      </c>
      <c r="N1954" s="16">
        <f>Daten!I1954</f>
        <v>115</v>
      </c>
      <c r="O1954" s="28">
        <f t="shared" si="772"/>
        <v>0.56756756756756754</v>
      </c>
      <c r="P1954" s="16">
        <f t="shared" si="773"/>
        <v>184.15291307984083</v>
      </c>
      <c r="Q1954" s="21">
        <f t="shared" si="774"/>
        <v>4.8470869201591711</v>
      </c>
      <c r="R1954" s="27">
        <f t="shared" si="775"/>
        <v>969.41738403183422</v>
      </c>
      <c r="S1954" s="9">
        <f>Daten!K1954</f>
        <v>2493</v>
      </c>
      <c r="T1954" s="9">
        <f>Daten!L1954</f>
        <v>51134</v>
      </c>
      <c r="U1954" s="9">
        <f>Daten!M1954</f>
        <v>47293</v>
      </c>
      <c r="V1954" s="9">
        <f>Daten!N1954</f>
        <v>500</v>
      </c>
      <c r="W1954" s="9">
        <f>Daten!O1954</f>
        <v>500</v>
      </c>
      <c r="X1954" s="23">
        <f t="shared" si="776"/>
        <v>100920</v>
      </c>
      <c r="Y1954" s="9">
        <f t="shared" si="777"/>
        <v>184640.1737624149</v>
      </c>
      <c r="Z1954" s="21">
        <f t="shared" si="778"/>
        <v>-83720.173762414895</v>
      </c>
      <c r="AA1954" s="27">
        <f t="shared" si="779"/>
        <v>8372.0173762414906</v>
      </c>
      <c r="AB1954" s="32">
        <f t="shared" si="780"/>
        <v>553.33658123567147</v>
      </c>
      <c r="AC1954" s="31">
        <f t="shared" si="781"/>
        <v>553.33658123567147</v>
      </c>
      <c r="AG1954" s="26">
        <f t="shared" si="782"/>
        <v>-8788.0981790376536</v>
      </c>
      <c r="AH1954" s="26">
        <f t="shared" si="783"/>
        <v>8372.0173762414906</v>
      </c>
      <c r="AI1954" s="26">
        <f t="shared" si="784"/>
        <v>-416.08080279616297</v>
      </c>
      <c r="AJ1954" s="26">
        <f t="shared" si="785"/>
        <v>1</v>
      </c>
      <c r="AK1954" s="26">
        <f t="shared" si="786"/>
        <v>0</v>
      </c>
      <c r="AL1954" s="26">
        <f t="shared" ca="1" si="787"/>
        <v>0</v>
      </c>
      <c r="AM1954" s="26">
        <f t="shared" ca="1" si="788"/>
        <v>0</v>
      </c>
      <c r="AN1954" s="26">
        <f ca="1">IF(AM1954=0,0,COUNTIF($AM$19:AM1954,C1954*10+1))</f>
        <v>0</v>
      </c>
      <c r="AO1954" s="21">
        <f t="shared" ca="1" si="789"/>
        <v>0</v>
      </c>
      <c r="AP1954" s="33">
        <f t="shared" ca="1" si="790"/>
        <v>0</v>
      </c>
      <c r="AR1954" s="111">
        <v>0</v>
      </c>
      <c r="AS1954" s="26"/>
    </row>
    <row r="1955" spans="1:45" x14ac:dyDescent="0.2">
      <c r="A1955" s="15">
        <f>Daten!A1955</f>
        <v>70815</v>
      </c>
      <c r="B1955" s="8" t="str">
        <f>Daten!B1955</f>
        <v>Hinterhornbach</v>
      </c>
      <c r="C1955" s="15">
        <f t="shared" si="766"/>
        <v>7</v>
      </c>
      <c r="D1955" s="10">
        <f>Daten!D1955</f>
        <v>0</v>
      </c>
      <c r="E1955" s="9">
        <f>Daten!E1955</f>
        <v>90</v>
      </c>
      <c r="F1955" s="9">
        <f>Daten!F1955</f>
        <v>93</v>
      </c>
      <c r="G1955" s="27">
        <f t="shared" si="767"/>
        <v>-3</v>
      </c>
      <c r="H1955" s="29">
        <f t="shared" si="768"/>
        <v>-3.2258064516129031E-2</v>
      </c>
      <c r="I1955" s="21">
        <f t="shared" si="769"/>
        <v>1.1996259813232857</v>
      </c>
      <c r="J1955" s="21">
        <f t="shared" si="770"/>
        <v>-4.1996259813232859</v>
      </c>
      <c r="K1955" s="27">
        <f t="shared" si="771"/>
        <v>2099.8129906616427</v>
      </c>
      <c r="L1955" s="16">
        <f>Daten!G1955</f>
        <v>15</v>
      </c>
      <c r="M1955" s="16">
        <f>Daten!H1955</f>
        <v>53</v>
      </c>
      <c r="N1955" s="16">
        <f>Daten!I1955</f>
        <v>22</v>
      </c>
      <c r="O1955" s="28">
        <f t="shared" si="772"/>
        <v>0.69811320754716977</v>
      </c>
      <c r="P1955" s="16">
        <f t="shared" si="773"/>
        <v>29.309622802497191</v>
      </c>
      <c r="Q1955" s="21">
        <f t="shared" si="774"/>
        <v>7.6903771975028086</v>
      </c>
      <c r="R1955" s="27">
        <f t="shared" si="775"/>
        <v>1538.0754395005617</v>
      </c>
      <c r="S1955" s="9">
        <f>Daten!K1955</f>
        <v>1396</v>
      </c>
      <c r="T1955" s="9">
        <f>Daten!L1955</f>
        <v>4668</v>
      </c>
      <c r="U1955" s="9">
        <f>Daten!M1955</f>
        <v>7929</v>
      </c>
      <c r="V1955" s="9">
        <f>Daten!N1955</f>
        <v>500</v>
      </c>
      <c r="W1955" s="9">
        <f>Daten!O1955</f>
        <v>500</v>
      </c>
      <c r="X1955" s="23">
        <f t="shared" si="776"/>
        <v>13993</v>
      </c>
      <c r="Y1955" s="9">
        <f t="shared" si="777"/>
        <v>31834.512717657741</v>
      </c>
      <c r="Z1955" s="21">
        <f t="shared" si="778"/>
        <v>-17841.512717657741</v>
      </c>
      <c r="AA1955" s="27">
        <f t="shared" si="779"/>
        <v>1784.1512717657743</v>
      </c>
      <c r="AB1955" s="32">
        <f t="shared" si="780"/>
        <v>5422.039701927979</v>
      </c>
      <c r="AC1955" s="31">
        <f t="shared" si="781"/>
        <v>5422.039701927979</v>
      </c>
      <c r="AG1955" s="26">
        <f t="shared" si="782"/>
        <v>2099.8129906616427</v>
      </c>
      <c r="AH1955" s="26">
        <f t="shared" si="783"/>
        <v>1784.1512717657743</v>
      </c>
      <c r="AI1955" s="26">
        <f t="shared" si="784"/>
        <v>3883.964262427417</v>
      </c>
      <c r="AJ1955" s="26">
        <f t="shared" si="785"/>
        <v>1</v>
      </c>
      <c r="AK1955" s="26">
        <f t="shared" si="786"/>
        <v>3883.964262427417</v>
      </c>
      <c r="AL1955" s="26">
        <f t="shared" ca="1" si="787"/>
        <v>6792</v>
      </c>
      <c r="AM1955" s="26">
        <f t="shared" ca="1" si="788"/>
        <v>71</v>
      </c>
      <c r="AN1955" s="26">
        <f ca="1">IF(AM1955=0,0,COUNTIF($AM$19:AM1955,C1955*10+1))</f>
        <v>76</v>
      </c>
      <c r="AO1955" s="21">
        <f t="shared" ca="1" si="789"/>
        <v>0</v>
      </c>
      <c r="AP1955" s="33">
        <f t="shared" ca="1" si="790"/>
        <v>6792</v>
      </c>
      <c r="AR1955" s="111">
        <v>3070</v>
      </c>
      <c r="AS1955" s="26"/>
    </row>
    <row r="1956" spans="1:45" x14ac:dyDescent="0.2">
      <c r="A1956" s="15">
        <f>Daten!A1956</f>
        <v>70816</v>
      </c>
      <c r="B1956" s="8" t="str">
        <f>Daten!B1956</f>
        <v>Höfen</v>
      </c>
      <c r="C1956" s="15">
        <f t="shared" si="766"/>
        <v>7</v>
      </c>
      <c r="D1956" s="10">
        <f>Daten!D1956</f>
        <v>0</v>
      </c>
      <c r="E1956" s="9">
        <f>Daten!E1956</f>
        <v>1212</v>
      </c>
      <c r="F1956" s="9">
        <f>Daten!F1956</f>
        <v>1207</v>
      </c>
      <c r="G1956" s="27">
        <f t="shared" si="767"/>
        <v>5</v>
      </c>
      <c r="H1956" s="29">
        <f t="shared" si="768"/>
        <v>4.1425020712510356E-3</v>
      </c>
      <c r="I1956" s="21">
        <f t="shared" si="769"/>
        <v>15.569339349002213</v>
      </c>
      <c r="J1956" s="21">
        <f t="shared" si="770"/>
        <v>-10.569339349002213</v>
      </c>
      <c r="K1956" s="27">
        <f t="shared" si="771"/>
        <v>5284.6696745011068</v>
      </c>
      <c r="L1956" s="16">
        <f>Daten!G1956</f>
        <v>165</v>
      </c>
      <c r="M1956" s="16">
        <f>Daten!H1956</f>
        <v>790</v>
      </c>
      <c r="N1956" s="16">
        <f>Daten!I1956</f>
        <v>257</v>
      </c>
      <c r="O1956" s="28">
        <f t="shared" si="772"/>
        <v>0.53417721518987338</v>
      </c>
      <c r="P1956" s="16">
        <f t="shared" si="773"/>
        <v>436.8792832825053</v>
      </c>
      <c r="Q1956" s="21">
        <f t="shared" si="774"/>
        <v>-14.879283282505298</v>
      </c>
      <c r="R1956" s="27">
        <f t="shared" si="775"/>
        <v>-2975.8566565010597</v>
      </c>
      <c r="S1956" s="9">
        <f>Daten!K1956</f>
        <v>1320</v>
      </c>
      <c r="T1956" s="9">
        <f>Daten!L1956</f>
        <v>119863</v>
      </c>
      <c r="U1956" s="9">
        <f>Daten!M1956</f>
        <v>582799</v>
      </c>
      <c r="V1956" s="9">
        <f>Daten!N1956</f>
        <v>500</v>
      </c>
      <c r="W1956" s="9">
        <f>Daten!O1956</f>
        <v>500</v>
      </c>
      <c r="X1956" s="23">
        <f t="shared" si="776"/>
        <v>703982</v>
      </c>
      <c r="Y1956" s="9">
        <f t="shared" si="777"/>
        <v>428704.77126445755</v>
      </c>
      <c r="Z1956" s="21">
        <f t="shared" si="778"/>
        <v>275277.22873554245</v>
      </c>
      <c r="AA1956" s="27">
        <f t="shared" si="779"/>
        <v>-27527.722873554245</v>
      </c>
      <c r="AB1956" s="32">
        <f t="shared" si="780"/>
        <v>-25218.909855554197</v>
      </c>
      <c r="AC1956" s="31">
        <f t="shared" si="781"/>
        <v>0</v>
      </c>
      <c r="AG1956" s="26">
        <f t="shared" si="782"/>
        <v>0</v>
      </c>
      <c r="AH1956" s="26">
        <f t="shared" si="783"/>
        <v>0</v>
      </c>
      <c r="AI1956" s="26">
        <f t="shared" si="784"/>
        <v>0</v>
      </c>
      <c r="AJ1956" s="26">
        <f t="shared" si="785"/>
        <v>1</v>
      </c>
      <c r="AK1956" s="26">
        <f t="shared" si="786"/>
        <v>0</v>
      </c>
      <c r="AL1956" s="26">
        <f t="shared" ca="1" si="787"/>
        <v>0</v>
      </c>
      <c r="AM1956" s="26">
        <f t="shared" ca="1" si="788"/>
        <v>0</v>
      </c>
      <c r="AN1956" s="26">
        <f ca="1">IF(AM1956=0,0,COUNTIF($AM$19:AM1956,C1956*10+1))</f>
        <v>0</v>
      </c>
      <c r="AO1956" s="21">
        <f t="shared" ca="1" si="789"/>
        <v>0</v>
      </c>
      <c r="AP1956" s="33">
        <f t="shared" ca="1" si="790"/>
        <v>0</v>
      </c>
      <c r="AR1956" s="111">
        <v>0</v>
      </c>
      <c r="AS1956" s="26"/>
    </row>
    <row r="1957" spans="1:45" x14ac:dyDescent="0.2">
      <c r="A1957" s="15">
        <f>Daten!A1957</f>
        <v>70817</v>
      </c>
      <c r="B1957" s="8" t="str">
        <f>Daten!B1957</f>
        <v>Holzgau</v>
      </c>
      <c r="C1957" s="15">
        <f t="shared" si="766"/>
        <v>7</v>
      </c>
      <c r="D1957" s="10">
        <f>Daten!D1957</f>
        <v>0</v>
      </c>
      <c r="E1957" s="9">
        <f>Daten!E1957</f>
        <v>403</v>
      </c>
      <c r="F1957" s="9">
        <f>Daten!F1957</f>
        <v>418</v>
      </c>
      <c r="G1957" s="27">
        <f t="shared" si="767"/>
        <v>-15</v>
      </c>
      <c r="H1957" s="29">
        <f t="shared" si="768"/>
        <v>-3.5885167464114832E-2</v>
      </c>
      <c r="I1957" s="21">
        <f t="shared" si="769"/>
        <v>5.39186731390466</v>
      </c>
      <c r="J1957" s="21">
        <f t="shared" si="770"/>
        <v>-20.391867313904662</v>
      </c>
      <c r="K1957" s="27">
        <f t="shared" si="771"/>
        <v>10195.933656952331</v>
      </c>
      <c r="L1957" s="16">
        <f>Daten!G1957</f>
        <v>64</v>
      </c>
      <c r="M1957" s="16">
        <f>Daten!H1957</f>
        <v>262</v>
      </c>
      <c r="N1957" s="16">
        <f>Daten!I1957</f>
        <v>77</v>
      </c>
      <c r="O1957" s="28">
        <f t="shared" si="772"/>
        <v>0.53816793893129766</v>
      </c>
      <c r="P1957" s="16">
        <f t="shared" si="773"/>
        <v>144.8890787595144</v>
      </c>
      <c r="Q1957" s="21">
        <f t="shared" si="774"/>
        <v>-3.8890787595144047</v>
      </c>
      <c r="R1957" s="27">
        <f t="shared" si="775"/>
        <v>-777.81575190288095</v>
      </c>
      <c r="S1957" s="9">
        <f>Daten!K1957</f>
        <v>1368</v>
      </c>
      <c r="T1957" s="9">
        <f>Daten!L1957</f>
        <v>53939</v>
      </c>
      <c r="U1957" s="9">
        <f>Daten!M1957</f>
        <v>84888</v>
      </c>
      <c r="V1957" s="9">
        <f>Daten!N1957</f>
        <v>500</v>
      </c>
      <c r="W1957" s="9">
        <f>Daten!O1957</f>
        <v>500</v>
      </c>
      <c r="X1957" s="23">
        <f t="shared" si="776"/>
        <v>140195</v>
      </c>
      <c r="Y1957" s="9">
        <f t="shared" si="777"/>
        <v>142547.87361351188</v>
      </c>
      <c r="Z1957" s="21">
        <f t="shared" si="778"/>
        <v>-2352.8736135118816</v>
      </c>
      <c r="AA1957" s="27">
        <f t="shared" si="779"/>
        <v>235.28736135118817</v>
      </c>
      <c r="AB1957" s="32">
        <f t="shared" si="780"/>
        <v>9653.4052664006376</v>
      </c>
      <c r="AC1957" s="31">
        <f t="shared" si="781"/>
        <v>9653.4052664006376</v>
      </c>
      <c r="AG1957" s="26">
        <f t="shared" si="782"/>
        <v>10195.933656952331</v>
      </c>
      <c r="AH1957" s="26">
        <f t="shared" si="783"/>
        <v>235.28736135118817</v>
      </c>
      <c r="AI1957" s="26">
        <f t="shared" si="784"/>
        <v>10431.221018303519</v>
      </c>
      <c r="AJ1957" s="26">
        <f t="shared" si="785"/>
        <v>1</v>
      </c>
      <c r="AK1957" s="26">
        <f t="shared" si="786"/>
        <v>10431.221018303519</v>
      </c>
      <c r="AL1957" s="26">
        <f t="shared" ca="1" si="787"/>
        <v>18240</v>
      </c>
      <c r="AM1957" s="26">
        <f t="shared" ca="1" si="788"/>
        <v>71</v>
      </c>
      <c r="AN1957" s="26">
        <f ca="1">IF(AM1957=0,0,COUNTIF($AM$19:AM1957,C1957*10+1))</f>
        <v>77</v>
      </c>
      <c r="AO1957" s="21">
        <f t="shared" ca="1" si="789"/>
        <v>0</v>
      </c>
      <c r="AP1957" s="33">
        <f t="shared" ca="1" si="790"/>
        <v>18240</v>
      </c>
      <c r="AR1957" s="111">
        <v>8244</v>
      </c>
      <c r="AS1957" s="26"/>
    </row>
    <row r="1958" spans="1:45" x14ac:dyDescent="0.2">
      <c r="A1958" s="15">
        <f>Daten!A1958</f>
        <v>70818</v>
      </c>
      <c r="B1958" s="8" t="str">
        <f>Daten!B1958</f>
        <v>Jungholz</v>
      </c>
      <c r="C1958" s="15">
        <f t="shared" si="766"/>
        <v>7</v>
      </c>
      <c r="D1958" s="10">
        <f>Daten!D1958</f>
        <v>0</v>
      </c>
      <c r="E1958" s="9">
        <f>Daten!E1958</f>
        <v>303</v>
      </c>
      <c r="F1958" s="9">
        <f>Daten!F1958</f>
        <v>281</v>
      </c>
      <c r="G1958" s="27">
        <f t="shared" si="767"/>
        <v>22</v>
      </c>
      <c r="H1958" s="29">
        <f t="shared" si="768"/>
        <v>7.8291814946619215E-2</v>
      </c>
      <c r="I1958" s="21">
        <f t="shared" si="769"/>
        <v>3.6246763521703578</v>
      </c>
      <c r="J1958" s="21">
        <f t="shared" si="770"/>
        <v>18.375323647829642</v>
      </c>
      <c r="K1958" s="27">
        <f t="shared" si="771"/>
        <v>-9187.6618239148211</v>
      </c>
      <c r="L1958" s="16">
        <f>Daten!G1958</f>
        <v>30</v>
      </c>
      <c r="M1958" s="16">
        <f>Daten!H1958</f>
        <v>209</v>
      </c>
      <c r="N1958" s="16">
        <f>Daten!I1958</f>
        <v>64</v>
      </c>
      <c r="O1958" s="28">
        <f t="shared" si="772"/>
        <v>0.44976076555023925</v>
      </c>
      <c r="P1958" s="16">
        <f t="shared" si="773"/>
        <v>115.57945595701722</v>
      </c>
      <c r="Q1958" s="21">
        <f t="shared" si="774"/>
        <v>-21.579455957017217</v>
      </c>
      <c r="R1958" s="27">
        <f t="shared" si="775"/>
        <v>-4315.8911914034434</v>
      </c>
      <c r="S1958" s="9">
        <f>Daten!K1958</f>
        <v>3018</v>
      </c>
      <c r="T1958" s="9">
        <f>Daten!L1958</f>
        <v>75180</v>
      </c>
      <c r="U1958" s="9">
        <f>Daten!M1958</f>
        <v>87890</v>
      </c>
      <c r="V1958" s="9">
        <f>Daten!N1958</f>
        <v>500</v>
      </c>
      <c r="W1958" s="9">
        <f>Daten!O1958</f>
        <v>500</v>
      </c>
      <c r="X1958" s="23">
        <f t="shared" si="776"/>
        <v>166088</v>
      </c>
      <c r="Y1958" s="9">
        <f t="shared" si="777"/>
        <v>107176.19281611439</v>
      </c>
      <c r="Z1958" s="21">
        <f t="shared" si="778"/>
        <v>58911.807183885612</v>
      </c>
      <c r="AA1958" s="27">
        <f t="shared" si="779"/>
        <v>-5891.1807183885612</v>
      </c>
      <c r="AB1958" s="32">
        <f t="shared" si="780"/>
        <v>-19394.733733706824</v>
      </c>
      <c r="AC1958" s="31">
        <f t="shared" si="781"/>
        <v>0</v>
      </c>
      <c r="AG1958" s="26">
        <f t="shared" si="782"/>
        <v>0</v>
      </c>
      <c r="AH1958" s="26">
        <f t="shared" si="783"/>
        <v>0</v>
      </c>
      <c r="AI1958" s="26">
        <f t="shared" si="784"/>
        <v>0</v>
      </c>
      <c r="AJ1958" s="26">
        <f t="shared" si="785"/>
        <v>1</v>
      </c>
      <c r="AK1958" s="26">
        <f t="shared" si="786"/>
        <v>0</v>
      </c>
      <c r="AL1958" s="26">
        <f t="shared" ca="1" si="787"/>
        <v>0</v>
      </c>
      <c r="AM1958" s="26">
        <f t="shared" ca="1" si="788"/>
        <v>0</v>
      </c>
      <c r="AN1958" s="26">
        <f ca="1">IF(AM1958=0,0,COUNTIF($AM$19:AM1958,C1958*10+1))</f>
        <v>0</v>
      </c>
      <c r="AO1958" s="21">
        <f t="shared" ca="1" si="789"/>
        <v>0</v>
      </c>
      <c r="AP1958" s="33">
        <f t="shared" ca="1" si="790"/>
        <v>0</v>
      </c>
      <c r="AR1958" s="111">
        <v>0</v>
      </c>
      <c r="AS1958" s="26"/>
    </row>
    <row r="1959" spans="1:45" x14ac:dyDescent="0.2">
      <c r="A1959" s="15">
        <f>Daten!A1959</f>
        <v>70819</v>
      </c>
      <c r="B1959" s="8" t="str">
        <f>Daten!B1959</f>
        <v>Kaisers</v>
      </c>
      <c r="C1959" s="15">
        <f t="shared" si="766"/>
        <v>7</v>
      </c>
      <c r="D1959" s="10">
        <f>Daten!D1959</f>
        <v>0</v>
      </c>
      <c r="E1959" s="9">
        <f>Daten!E1959</f>
        <v>75</v>
      </c>
      <c r="F1959" s="9">
        <f>Daten!F1959</f>
        <v>75</v>
      </c>
      <c r="G1959" s="27">
        <f t="shared" si="767"/>
        <v>0</v>
      </c>
      <c r="H1959" s="29">
        <f t="shared" si="768"/>
        <v>0</v>
      </c>
      <c r="I1959" s="21">
        <f t="shared" si="769"/>
        <v>0.96744030751877874</v>
      </c>
      <c r="J1959" s="21">
        <f t="shared" si="770"/>
        <v>-0.96744030751877874</v>
      </c>
      <c r="K1959" s="27">
        <f t="shared" si="771"/>
        <v>483.72015375938935</v>
      </c>
      <c r="L1959" s="16">
        <f>Daten!G1959</f>
        <v>9</v>
      </c>
      <c r="M1959" s="16">
        <f>Daten!H1959</f>
        <v>52</v>
      </c>
      <c r="N1959" s="16">
        <f>Daten!I1959</f>
        <v>14</v>
      </c>
      <c r="O1959" s="28">
        <f t="shared" si="772"/>
        <v>0.44230769230769229</v>
      </c>
      <c r="P1959" s="16">
        <f t="shared" si="773"/>
        <v>28.756611051506678</v>
      </c>
      <c r="Q1959" s="21">
        <f t="shared" si="774"/>
        <v>-5.7566110515066775</v>
      </c>
      <c r="R1959" s="27">
        <f t="shared" si="775"/>
        <v>-1151.3222103013354</v>
      </c>
      <c r="S1959" s="9">
        <f>Daten!K1959</f>
        <v>1016</v>
      </c>
      <c r="T1959" s="9">
        <f>Daten!L1959</f>
        <v>4007</v>
      </c>
      <c r="U1959" s="9">
        <f>Daten!M1959</f>
        <v>6436</v>
      </c>
      <c r="V1959" s="9">
        <f>Daten!N1959</f>
        <v>500</v>
      </c>
      <c r="W1959" s="9">
        <f>Daten!O1959</f>
        <v>500</v>
      </c>
      <c r="X1959" s="23">
        <f t="shared" si="776"/>
        <v>11459</v>
      </c>
      <c r="Y1959" s="9">
        <f t="shared" si="777"/>
        <v>26528.760598048117</v>
      </c>
      <c r="Z1959" s="21">
        <f t="shared" si="778"/>
        <v>-15069.760598048117</v>
      </c>
      <c r="AA1959" s="27">
        <f t="shared" si="779"/>
        <v>1506.9760598048117</v>
      </c>
      <c r="AB1959" s="32">
        <f t="shared" si="780"/>
        <v>839.3740032628657</v>
      </c>
      <c r="AC1959" s="31">
        <f t="shared" si="781"/>
        <v>839.3740032628657</v>
      </c>
      <c r="AG1959" s="26">
        <f t="shared" si="782"/>
        <v>483.72015375938935</v>
      </c>
      <c r="AH1959" s="26">
        <f t="shared" si="783"/>
        <v>1506.9760598048117</v>
      </c>
      <c r="AI1959" s="26">
        <f t="shared" si="784"/>
        <v>1990.6962135642011</v>
      </c>
      <c r="AJ1959" s="26">
        <f t="shared" si="785"/>
        <v>1</v>
      </c>
      <c r="AK1959" s="26">
        <f t="shared" si="786"/>
        <v>1990.6962135642011</v>
      </c>
      <c r="AL1959" s="26">
        <f t="shared" ca="1" si="787"/>
        <v>3481</v>
      </c>
      <c r="AM1959" s="26">
        <f t="shared" ca="1" si="788"/>
        <v>71</v>
      </c>
      <c r="AN1959" s="26">
        <f ca="1">IF(AM1959=0,0,COUNTIF($AM$19:AM1959,C1959*10+1))</f>
        <v>78</v>
      </c>
      <c r="AO1959" s="21">
        <f t="shared" ca="1" si="789"/>
        <v>0</v>
      </c>
      <c r="AP1959" s="33">
        <f t="shared" ca="1" si="790"/>
        <v>3481</v>
      </c>
      <c r="AR1959" s="111">
        <v>1573</v>
      </c>
      <c r="AS1959" s="26"/>
    </row>
    <row r="1960" spans="1:45" x14ac:dyDescent="0.2">
      <c r="A1960" s="15">
        <f>Daten!A1960</f>
        <v>70820</v>
      </c>
      <c r="B1960" s="8" t="str">
        <f>Daten!B1960</f>
        <v>Lechaschau</v>
      </c>
      <c r="C1960" s="15">
        <f t="shared" si="766"/>
        <v>7</v>
      </c>
      <c r="D1960" s="10">
        <f>Daten!D1960</f>
        <v>0</v>
      </c>
      <c r="E1960" s="9">
        <f>Daten!E1960</f>
        <v>2109</v>
      </c>
      <c r="F1960" s="9">
        <f>Daten!F1960</f>
        <v>1998</v>
      </c>
      <c r="G1960" s="27">
        <f t="shared" si="767"/>
        <v>111</v>
      </c>
      <c r="H1960" s="29">
        <f t="shared" si="768"/>
        <v>5.5555555555555552E-2</v>
      </c>
      <c r="I1960" s="21">
        <f t="shared" si="769"/>
        <v>25.772609792300265</v>
      </c>
      <c r="J1960" s="21">
        <f t="shared" si="770"/>
        <v>85.227390207699727</v>
      </c>
      <c r="K1960" s="27">
        <f t="shared" si="771"/>
        <v>-42613.695103849866</v>
      </c>
      <c r="L1960" s="16">
        <f>Daten!G1960</f>
        <v>296</v>
      </c>
      <c r="M1960" s="16">
        <f>Daten!H1960</f>
        <v>1411</v>
      </c>
      <c r="N1960" s="16">
        <f>Daten!I1960</f>
        <v>402</v>
      </c>
      <c r="O1960" s="28">
        <f t="shared" si="772"/>
        <v>0.49468462083628634</v>
      </c>
      <c r="P1960" s="16">
        <f t="shared" si="773"/>
        <v>780.29958064761388</v>
      </c>
      <c r="Q1960" s="21">
        <f t="shared" si="774"/>
        <v>-82.29958064761388</v>
      </c>
      <c r="R1960" s="27">
        <f t="shared" si="775"/>
        <v>-16459.916129522775</v>
      </c>
      <c r="S1960" s="9">
        <f>Daten!K1960</f>
        <v>926</v>
      </c>
      <c r="T1960" s="9">
        <f>Daten!L1960</f>
        <v>162321</v>
      </c>
      <c r="U1960" s="9">
        <f>Daten!M1960</f>
        <v>656378</v>
      </c>
      <c r="V1960" s="9">
        <f>Daten!N1960</f>
        <v>500</v>
      </c>
      <c r="W1960" s="9">
        <f>Daten!O1960</f>
        <v>500</v>
      </c>
      <c r="X1960" s="23">
        <f t="shared" si="776"/>
        <v>819625</v>
      </c>
      <c r="Y1960" s="9">
        <f t="shared" si="777"/>
        <v>745988.74801711307</v>
      </c>
      <c r="Z1960" s="21">
        <f t="shared" si="778"/>
        <v>73636.251982886926</v>
      </c>
      <c r="AA1960" s="27">
        <f t="shared" si="779"/>
        <v>-7363.6251982886934</v>
      </c>
      <c r="AB1960" s="32">
        <f t="shared" si="780"/>
        <v>-66437.236431661338</v>
      </c>
      <c r="AC1960" s="31">
        <f t="shared" si="781"/>
        <v>0</v>
      </c>
      <c r="AG1960" s="26">
        <f t="shared" si="782"/>
        <v>0</v>
      </c>
      <c r="AH1960" s="26">
        <f t="shared" si="783"/>
        <v>0</v>
      </c>
      <c r="AI1960" s="26">
        <f t="shared" si="784"/>
        <v>0</v>
      </c>
      <c r="AJ1960" s="26">
        <f t="shared" si="785"/>
        <v>1</v>
      </c>
      <c r="AK1960" s="26">
        <f t="shared" si="786"/>
        <v>0</v>
      </c>
      <c r="AL1960" s="26">
        <f t="shared" ca="1" si="787"/>
        <v>0</v>
      </c>
      <c r="AM1960" s="26">
        <f t="shared" ca="1" si="788"/>
        <v>0</v>
      </c>
      <c r="AN1960" s="26">
        <f ca="1">IF(AM1960=0,0,COUNTIF($AM$19:AM1960,C1960*10+1))</f>
        <v>0</v>
      </c>
      <c r="AO1960" s="21">
        <f t="shared" ca="1" si="789"/>
        <v>0</v>
      </c>
      <c r="AP1960" s="33">
        <f t="shared" ca="1" si="790"/>
        <v>0</v>
      </c>
      <c r="AR1960" s="111">
        <v>0</v>
      </c>
      <c r="AS1960" s="26"/>
    </row>
    <row r="1961" spans="1:45" x14ac:dyDescent="0.2">
      <c r="A1961" s="15">
        <f>Daten!A1961</f>
        <v>70821</v>
      </c>
      <c r="B1961" s="8" t="str">
        <f>Daten!B1961</f>
        <v>Lermoos</v>
      </c>
      <c r="C1961" s="15">
        <f t="shared" si="766"/>
        <v>7</v>
      </c>
      <c r="D1961" s="10">
        <f>Daten!D1961</f>
        <v>0</v>
      </c>
      <c r="E1961" s="9">
        <f>Daten!E1961</f>
        <v>1147</v>
      </c>
      <c r="F1961" s="9">
        <f>Daten!F1961</f>
        <v>1115</v>
      </c>
      <c r="G1961" s="27">
        <f t="shared" si="767"/>
        <v>32</v>
      </c>
      <c r="H1961" s="29">
        <f t="shared" si="768"/>
        <v>2.8699551569506727E-2</v>
      </c>
      <c r="I1961" s="21">
        <f t="shared" si="769"/>
        <v>14.382612571779177</v>
      </c>
      <c r="J1961" s="21">
        <f t="shared" si="770"/>
        <v>17.617387428220823</v>
      </c>
      <c r="K1961" s="27">
        <f t="shared" si="771"/>
        <v>-8808.6937141104117</v>
      </c>
      <c r="L1961" s="16">
        <f>Daten!G1961</f>
        <v>153</v>
      </c>
      <c r="M1961" s="16">
        <f>Daten!H1961</f>
        <v>765</v>
      </c>
      <c r="N1961" s="16">
        <f>Daten!I1961</f>
        <v>229</v>
      </c>
      <c r="O1961" s="28">
        <f t="shared" si="772"/>
        <v>0.49934640522875817</v>
      </c>
      <c r="P1961" s="16">
        <f t="shared" si="773"/>
        <v>423.05398950774247</v>
      </c>
      <c r="Q1961" s="21">
        <f t="shared" si="774"/>
        <v>-41.053989507742472</v>
      </c>
      <c r="R1961" s="27">
        <f t="shared" si="775"/>
        <v>-8210.7979015484943</v>
      </c>
      <c r="S1961" s="9">
        <f>Daten!K1961</f>
        <v>5976</v>
      </c>
      <c r="T1961" s="9">
        <f>Daten!L1961</f>
        <v>247859</v>
      </c>
      <c r="U1961" s="9">
        <f>Daten!M1961</f>
        <v>700172</v>
      </c>
      <c r="V1961" s="9">
        <f>Daten!N1961</f>
        <v>500</v>
      </c>
      <c r="W1961" s="9">
        <f>Daten!O1961</f>
        <v>500</v>
      </c>
      <c r="X1961" s="23">
        <f t="shared" si="776"/>
        <v>954007</v>
      </c>
      <c r="Y1961" s="9">
        <f t="shared" si="777"/>
        <v>405713.17874614918</v>
      </c>
      <c r="Z1961" s="21">
        <f t="shared" si="778"/>
        <v>548293.82125385082</v>
      </c>
      <c r="AA1961" s="27">
        <f t="shared" si="779"/>
        <v>-54829.382125385084</v>
      </c>
      <c r="AB1961" s="32">
        <f t="shared" si="780"/>
        <v>-71848.873741043994</v>
      </c>
      <c r="AC1961" s="31">
        <f t="shared" si="781"/>
        <v>0</v>
      </c>
      <c r="AG1961" s="26">
        <f t="shared" si="782"/>
        <v>0</v>
      </c>
      <c r="AH1961" s="26">
        <f t="shared" si="783"/>
        <v>0</v>
      </c>
      <c r="AI1961" s="26">
        <f t="shared" si="784"/>
        <v>0</v>
      </c>
      <c r="AJ1961" s="26">
        <f t="shared" si="785"/>
        <v>1</v>
      </c>
      <c r="AK1961" s="26">
        <f t="shared" si="786"/>
        <v>0</v>
      </c>
      <c r="AL1961" s="26">
        <f t="shared" ca="1" si="787"/>
        <v>0</v>
      </c>
      <c r="AM1961" s="26">
        <f t="shared" ca="1" si="788"/>
        <v>0</v>
      </c>
      <c r="AN1961" s="26">
        <f ca="1">IF(AM1961=0,0,COUNTIF($AM$19:AM1961,C1961*10+1))</f>
        <v>0</v>
      </c>
      <c r="AO1961" s="21">
        <f t="shared" ca="1" si="789"/>
        <v>0</v>
      </c>
      <c r="AP1961" s="33">
        <f t="shared" ca="1" si="790"/>
        <v>0</v>
      </c>
      <c r="AR1961" s="111">
        <v>0</v>
      </c>
      <c r="AS1961" s="26"/>
    </row>
    <row r="1962" spans="1:45" x14ac:dyDescent="0.2">
      <c r="A1962" s="15">
        <f>Daten!A1962</f>
        <v>70822</v>
      </c>
      <c r="B1962" s="8" t="str">
        <f>Daten!B1962</f>
        <v>Musau</v>
      </c>
      <c r="C1962" s="15">
        <f t="shared" si="766"/>
        <v>7</v>
      </c>
      <c r="D1962" s="10">
        <f>Daten!D1962</f>
        <v>0</v>
      </c>
      <c r="E1962" s="9">
        <f>Daten!E1962</f>
        <v>389</v>
      </c>
      <c r="F1962" s="9">
        <f>Daten!F1962</f>
        <v>389</v>
      </c>
      <c r="G1962" s="27">
        <f t="shared" si="767"/>
        <v>0</v>
      </c>
      <c r="H1962" s="29">
        <f t="shared" si="768"/>
        <v>0</v>
      </c>
      <c r="I1962" s="21">
        <f t="shared" si="769"/>
        <v>5.017790394997399</v>
      </c>
      <c r="J1962" s="21">
        <f t="shared" si="770"/>
        <v>-5.017790394997399</v>
      </c>
      <c r="K1962" s="27">
        <f t="shared" si="771"/>
        <v>2508.8951974986994</v>
      </c>
      <c r="L1962" s="16">
        <f>Daten!G1962</f>
        <v>51</v>
      </c>
      <c r="M1962" s="16">
        <f>Daten!H1962</f>
        <v>249</v>
      </c>
      <c r="N1962" s="16">
        <f>Daten!I1962</f>
        <v>89</v>
      </c>
      <c r="O1962" s="28">
        <f t="shared" si="772"/>
        <v>0.56224899598393574</v>
      </c>
      <c r="P1962" s="16">
        <f t="shared" si="773"/>
        <v>137.69992599663775</v>
      </c>
      <c r="Q1962" s="21">
        <f t="shared" si="774"/>
        <v>2.3000740033622549</v>
      </c>
      <c r="R1962" s="27">
        <f t="shared" si="775"/>
        <v>460.01480067245097</v>
      </c>
      <c r="S1962" s="9">
        <f>Daten!K1962</f>
        <v>2636</v>
      </c>
      <c r="T1962" s="9">
        <f>Daten!L1962</f>
        <v>23947</v>
      </c>
      <c r="U1962" s="9">
        <f>Daten!M1962</f>
        <v>34799</v>
      </c>
      <c r="V1962" s="9">
        <f>Daten!N1962</f>
        <v>500</v>
      </c>
      <c r="W1962" s="9">
        <f>Daten!O1962</f>
        <v>500</v>
      </c>
      <c r="X1962" s="23">
        <f t="shared" si="776"/>
        <v>61382</v>
      </c>
      <c r="Y1962" s="9">
        <f t="shared" si="777"/>
        <v>137595.83830187624</v>
      </c>
      <c r="Z1962" s="21">
        <f t="shared" si="778"/>
        <v>-76213.83830187624</v>
      </c>
      <c r="AA1962" s="27">
        <f t="shared" si="779"/>
        <v>7621.383830187624</v>
      </c>
      <c r="AB1962" s="32">
        <f t="shared" si="780"/>
        <v>10590.293828358775</v>
      </c>
      <c r="AC1962" s="31">
        <f t="shared" si="781"/>
        <v>10590.293828358775</v>
      </c>
      <c r="AG1962" s="26">
        <f t="shared" si="782"/>
        <v>2508.8951974986994</v>
      </c>
      <c r="AH1962" s="26">
        <f t="shared" si="783"/>
        <v>7621.383830187624</v>
      </c>
      <c r="AI1962" s="26">
        <f t="shared" si="784"/>
        <v>10130.279027686323</v>
      </c>
      <c r="AJ1962" s="26">
        <f t="shared" si="785"/>
        <v>1</v>
      </c>
      <c r="AK1962" s="26">
        <f t="shared" si="786"/>
        <v>10130.279027686323</v>
      </c>
      <c r="AL1962" s="26">
        <f t="shared" ca="1" si="787"/>
        <v>17714</v>
      </c>
      <c r="AM1962" s="26">
        <f t="shared" ca="1" si="788"/>
        <v>71</v>
      </c>
      <c r="AN1962" s="26">
        <f ca="1">IF(AM1962=0,0,COUNTIF($AM$19:AM1962,C1962*10+1))</f>
        <v>79</v>
      </c>
      <c r="AO1962" s="21">
        <f t="shared" ca="1" si="789"/>
        <v>0</v>
      </c>
      <c r="AP1962" s="33">
        <f t="shared" ca="1" si="790"/>
        <v>17714</v>
      </c>
      <c r="AR1962" s="111">
        <v>8007</v>
      </c>
      <c r="AS1962" s="26"/>
    </row>
    <row r="1963" spans="1:45" x14ac:dyDescent="0.2">
      <c r="A1963" s="15">
        <f>Daten!A1963</f>
        <v>70823</v>
      </c>
      <c r="B1963" s="8" t="str">
        <f>Daten!B1963</f>
        <v>Namlos</v>
      </c>
      <c r="C1963" s="15">
        <f t="shared" si="766"/>
        <v>7</v>
      </c>
      <c r="D1963" s="10">
        <f>Daten!D1963</f>
        <v>0</v>
      </c>
      <c r="E1963" s="9">
        <f>Daten!E1963</f>
        <v>73</v>
      </c>
      <c r="F1963" s="9">
        <f>Daten!F1963</f>
        <v>78</v>
      </c>
      <c r="G1963" s="27">
        <f t="shared" si="767"/>
        <v>-5</v>
      </c>
      <c r="H1963" s="29">
        <f t="shared" si="768"/>
        <v>-6.4102564102564097E-2</v>
      </c>
      <c r="I1963" s="21">
        <f t="shared" si="769"/>
        <v>1.0061379198195299</v>
      </c>
      <c r="J1963" s="21">
        <f t="shared" si="770"/>
        <v>-6.0061379198195297</v>
      </c>
      <c r="K1963" s="27">
        <f t="shared" si="771"/>
        <v>3003.068959909765</v>
      </c>
      <c r="L1963" s="16">
        <f>Daten!G1963</f>
        <v>9</v>
      </c>
      <c r="M1963" s="16">
        <f>Daten!H1963</f>
        <v>56</v>
      </c>
      <c r="N1963" s="16">
        <f>Daten!I1963</f>
        <v>8</v>
      </c>
      <c r="O1963" s="28">
        <f t="shared" si="772"/>
        <v>0.30357142857142855</v>
      </c>
      <c r="P1963" s="16">
        <f t="shared" si="773"/>
        <v>30.96865805546873</v>
      </c>
      <c r="Q1963" s="21">
        <f t="shared" si="774"/>
        <v>-13.96865805546873</v>
      </c>
      <c r="R1963" s="27">
        <f t="shared" si="775"/>
        <v>-2793.7316110937459</v>
      </c>
      <c r="S1963" s="9">
        <f>Daten!K1963</f>
        <v>-178</v>
      </c>
      <c r="T1963" s="9">
        <f>Daten!L1963</f>
        <v>4227</v>
      </c>
      <c r="U1963" s="9">
        <f>Daten!M1963</f>
        <v>1864</v>
      </c>
      <c r="V1963" s="9">
        <f>Daten!N1963</f>
        <v>500</v>
      </c>
      <c r="W1963" s="9">
        <f>Daten!O1963</f>
        <v>500</v>
      </c>
      <c r="X1963" s="23">
        <f t="shared" si="776"/>
        <v>5913</v>
      </c>
      <c r="Y1963" s="9">
        <f t="shared" si="777"/>
        <v>25821.326982100167</v>
      </c>
      <c r="Z1963" s="21">
        <f t="shared" si="778"/>
        <v>-19908.326982100167</v>
      </c>
      <c r="AA1963" s="27">
        <f t="shared" si="779"/>
        <v>1990.8326982100168</v>
      </c>
      <c r="AB1963" s="32">
        <f t="shared" si="780"/>
        <v>2200.1700470260357</v>
      </c>
      <c r="AC1963" s="31">
        <f t="shared" si="781"/>
        <v>2200.1700470260357</v>
      </c>
      <c r="AG1963" s="26">
        <f t="shared" si="782"/>
        <v>3003.068959909765</v>
      </c>
      <c r="AH1963" s="26">
        <f t="shared" si="783"/>
        <v>1990.8326982100168</v>
      </c>
      <c r="AI1963" s="26">
        <f t="shared" si="784"/>
        <v>4993.901658119782</v>
      </c>
      <c r="AJ1963" s="26">
        <f t="shared" si="785"/>
        <v>1</v>
      </c>
      <c r="AK1963" s="26">
        <f t="shared" si="786"/>
        <v>4993.901658119782</v>
      </c>
      <c r="AL1963" s="26">
        <f t="shared" ca="1" si="787"/>
        <v>8732</v>
      </c>
      <c r="AM1963" s="26">
        <f t="shared" ca="1" si="788"/>
        <v>71</v>
      </c>
      <c r="AN1963" s="26">
        <f ca="1">IF(AM1963=0,0,COUNTIF($AM$19:AM1963,C1963*10+1))</f>
        <v>80</v>
      </c>
      <c r="AO1963" s="21">
        <f t="shared" ca="1" si="789"/>
        <v>0</v>
      </c>
      <c r="AP1963" s="33">
        <f t="shared" ca="1" si="790"/>
        <v>8732</v>
      </c>
      <c r="AR1963" s="111">
        <v>3947</v>
      </c>
      <c r="AS1963" s="26"/>
    </row>
    <row r="1964" spans="1:45" x14ac:dyDescent="0.2">
      <c r="A1964" s="15">
        <f>Daten!A1964</f>
        <v>70824</v>
      </c>
      <c r="B1964" s="8" t="str">
        <f>Daten!B1964</f>
        <v>Nesselwängle</v>
      </c>
      <c r="C1964" s="15">
        <f t="shared" si="766"/>
        <v>7</v>
      </c>
      <c r="D1964" s="10">
        <f>Daten!D1964</f>
        <v>0</v>
      </c>
      <c r="E1964" s="9">
        <f>Daten!E1964</f>
        <v>460</v>
      </c>
      <c r="F1964" s="9">
        <f>Daten!F1964</f>
        <v>456</v>
      </c>
      <c r="G1964" s="27">
        <f t="shared" si="767"/>
        <v>4</v>
      </c>
      <c r="H1964" s="29">
        <f t="shared" si="768"/>
        <v>8.771929824561403E-3</v>
      </c>
      <c r="I1964" s="21">
        <f t="shared" si="769"/>
        <v>5.8820370697141753</v>
      </c>
      <c r="J1964" s="21">
        <f t="shared" si="770"/>
        <v>-1.8820370697141753</v>
      </c>
      <c r="K1964" s="27">
        <f t="shared" si="771"/>
        <v>941.01853485708762</v>
      </c>
      <c r="L1964" s="16">
        <f>Daten!G1964</f>
        <v>73</v>
      </c>
      <c r="M1964" s="16">
        <f>Daten!H1964</f>
        <v>291</v>
      </c>
      <c r="N1964" s="16">
        <f>Daten!I1964</f>
        <v>96</v>
      </c>
      <c r="O1964" s="28">
        <f t="shared" si="772"/>
        <v>0.58075601374570451</v>
      </c>
      <c r="P1964" s="16">
        <f t="shared" si="773"/>
        <v>160.92641953823929</v>
      </c>
      <c r="Q1964" s="21">
        <f t="shared" si="774"/>
        <v>8.073580461760713</v>
      </c>
      <c r="R1964" s="27">
        <f t="shared" si="775"/>
        <v>1614.7160923521426</v>
      </c>
      <c r="S1964" s="9">
        <f>Daten!K1964</f>
        <v>1821</v>
      </c>
      <c r="T1964" s="9">
        <f>Daten!L1964</f>
        <v>67442</v>
      </c>
      <c r="U1964" s="9">
        <f>Daten!M1964</f>
        <v>148819</v>
      </c>
      <c r="V1964" s="9">
        <f>Daten!N1964</f>
        <v>500</v>
      </c>
      <c r="W1964" s="9">
        <f>Daten!O1964</f>
        <v>500</v>
      </c>
      <c r="X1964" s="23">
        <f t="shared" si="776"/>
        <v>218082</v>
      </c>
      <c r="Y1964" s="9">
        <f t="shared" si="777"/>
        <v>162709.73166802846</v>
      </c>
      <c r="Z1964" s="21">
        <f t="shared" si="778"/>
        <v>55372.268331971543</v>
      </c>
      <c r="AA1964" s="27">
        <f t="shared" si="779"/>
        <v>-5537.2268331971545</v>
      </c>
      <c r="AB1964" s="32">
        <f t="shared" si="780"/>
        <v>-2981.4922059879245</v>
      </c>
      <c r="AC1964" s="31">
        <f t="shared" si="781"/>
        <v>0</v>
      </c>
      <c r="AG1964" s="26">
        <f t="shared" si="782"/>
        <v>0</v>
      </c>
      <c r="AH1964" s="26">
        <f t="shared" si="783"/>
        <v>0</v>
      </c>
      <c r="AI1964" s="26">
        <f t="shared" si="784"/>
        <v>0</v>
      </c>
      <c r="AJ1964" s="26">
        <f t="shared" si="785"/>
        <v>1</v>
      </c>
      <c r="AK1964" s="26">
        <f t="shared" si="786"/>
        <v>0</v>
      </c>
      <c r="AL1964" s="26">
        <f t="shared" ca="1" si="787"/>
        <v>0</v>
      </c>
      <c r="AM1964" s="26">
        <f t="shared" ca="1" si="788"/>
        <v>0</v>
      </c>
      <c r="AN1964" s="26">
        <f ca="1">IF(AM1964=0,0,COUNTIF($AM$19:AM1964,C1964*10+1))</f>
        <v>0</v>
      </c>
      <c r="AO1964" s="21">
        <f t="shared" ca="1" si="789"/>
        <v>0</v>
      </c>
      <c r="AP1964" s="33">
        <f t="shared" ca="1" si="790"/>
        <v>0</v>
      </c>
      <c r="AR1964" s="111">
        <v>0</v>
      </c>
      <c r="AS1964" s="26"/>
    </row>
    <row r="1965" spans="1:45" x14ac:dyDescent="0.2">
      <c r="A1965" s="15">
        <f>Daten!A1965</f>
        <v>70825</v>
      </c>
      <c r="B1965" s="8" t="str">
        <f>Daten!B1965</f>
        <v>Pfafflar</v>
      </c>
      <c r="C1965" s="15">
        <f t="shared" si="766"/>
        <v>7</v>
      </c>
      <c r="D1965" s="10">
        <f>Daten!D1965</f>
        <v>0</v>
      </c>
      <c r="E1965" s="9">
        <f>Daten!E1965</f>
        <v>107</v>
      </c>
      <c r="F1965" s="9">
        <f>Daten!F1965</f>
        <v>103</v>
      </c>
      <c r="G1965" s="27">
        <f t="shared" si="767"/>
        <v>4</v>
      </c>
      <c r="H1965" s="29">
        <f t="shared" si="768"/>
        <v>3.8834951456310676E-2</v>
      </c>
      <c r="I1965" s="21">
        <f t="shared" si="769"/>
        <v>1.3286180223257895</v>
      </c>
      <c r="J1965" s="21">
        <f t="shared" si="770"/>
        <v>2.6713819776742103</v>
      </c>
      <c r="K1965" s="27">
        <f t="shared" si="771"/>
        <v>-1335.6909888371051</v>
      </c>
      <c r="L1965" s="16">
        <f>Daten!G1965</f>
        <v>10</v>
      </c>
      <c r="M1965" s="16">
        <f>Daten!H1965</f>
        <v>74</v>
      </c>
      <c r="N1965" s="16">
        <f>Daten!I1965</f>
        <v>23</v>
      </c>
      <c r="O1965" s="28">
        <f t="shared" si="772"/>
        <v>0.44594594594594594</v>
      </c>
      <c r="P1965" s="16">
        <f t="shared" si="773"/>
        <v>40.922869573297966</v>
      </c>
      <c r="Q1965" s="21">
        <f t="shared" si="774"/>
        <v>-7.9228695732979659</v>
      </c>
      <c r="R1965" s="27">
        <f t="shared" si="775"/>
        <v>-1584.5739146595931</v>
      </c>
      <c r="S1965" s="9">
        <f>Daten!K1965</f>
        <v>1078</v>
      </c>
      <c r="T1965" s="9">
        <f>Daten!L1965</f>
        <v>7257</v>
      </c>
      <c r="U1965" s="9">
        <f>Daten!M1965</f>
        <v>9772</v>
      </c>
      <c r="V1965" s="9">
        <f>Daten!N1965</f>
        <v>500</v>
      </c>
      <c r="W1965" s="9">
        <f>Daten!O1965</f>
        <v>500</v>
      </c>
      <c r="X1965" s="23">
        <f t="shared" si="776"/>
        <v>18107</v>
      </c>
      <c r="Y1965" s="9">
        <f t="shared" si="777"/>
        <v>37847.698453215315</v>
      </c>
      <c r="Z1965" s="21">
        <f t="shared" si="778"/>
        <v>-19740.698453215315</v>
      </c>
      <c r="AA1965" s="27">
        <f t="shared" si="779"/>
        <v>1974.0698453215316</v>
      </c>
      <c r="AB1965" s="32">
        <f t="shared" si="780"/>
        <v>-946.19505817516642</v>
      </c>
      <c r="AC1965" s="31">
        <f t="shared" si="781"/>
        <v>0</v>
      </c>
      <c r="AG1965" s="26">
        <f t="shared" si="782"/>
        <v>0</v>
      </c>
      <c r="AH1965" s="26">
        <f t="shared" si="783"/>
        <v>0</v>
      </c>
      <c r="AI1965" s="26">
        <f t="shared" si="784"/>
        <v>0</v>
      </c>
      <c r="AJ1965" s="26">
        <f t="shared" si="785"/>
        <v>1</v>
      </c>
      <c r="AK1965" s="26">
        <f t="shared" si="786"/>
        <v>0</v>
      </c>
      <c r="AL1965" s="26">
        <f t="shared" ca="1" si="787"/>
        <v>0</v>
      </c>
      <c r="AM1965" s="26">
        <f t="shared" ca="1" si="788"/>
        <v>0</v>
      </c>
      <c r="AN1965" s="26">
        <f ca="1">IF(AM1965=0,0,COUNTIF($AM$19:AM1965,C1965*10+1))</f>
        <v>0</v>
      </c>
      <c r="AO1965" s="21">
        <f t="shared" ca="1" si="789"/>
        <v>0</v>
      </c>
      <c r="AP1965" s="33">
        <f t="shared" ca="1" si="790"/>
        <v>0</v>
      </c>
      <c r="AR1965" s="111">
        <v>0</v>
      </c>
      <c r="AS1965" s="26"/>
    </row>
    <row r="1966" spans="1:45" x14ac:dyDescent="0.2">
      <c r="A1966" s="15">
        <f>Daten!A1966</f>
        <v>70826</v>
      </c>
      <c r="B1966" s="8" t="str">
        <f>Daten!B1966</f>
        <v>Pflach</v>
      </c>
      <c r="C1966" s="15">
        <f t="shared" si="766"/>
        <v>7</v>
      </c>
      <c r="D1966" s="10">
        <f>Daten!D1966</f>
        <v>0</v>
      </c>
      <c r="E1966" s="9">
        <f>Daten!E1966</f>
        <v>1433</v>
      </c>
      <c r="F1966" s="9">
        <f>Daten!F1966</f>
        <v>1354</v>
      </c>
      <c r="G1966" s="27">
        <f t="shared" si="767"/>
        <v>79</v>
      </c>
      <c r="H1966" s="29">
        <f t="shared" si="768"/>
        <v>5.8345642540620385E-2</v>
      </c>
      <c r="I1966" s="21">
        <f t="shared" si="769"/>
        <v>17.465522351739018</v>
      </c>
      <c r="J1966" s="21">
        <f t="shared" si="770"/>
        <v>61.534477648260982</v>
      </c>
      <c r="K1966" s="27">
        <f t="shared" si="771"/>
        <v>-30767.238824130491</v>
      </c>
      <c r="L1966" s="16">
        <f>Daten!G1966</f>
        <v>240</v>
      </c>
      <c r="M1966" s="16">
        <f>Daten!H1966</f>
        <v>951</v>
      </c>
      <c r="N1966" s="16">
        <f>Daten!I1966</f>
        <v>242</v>
      </c>
      <c r="O1966" s="28">
        <f t="shared" si="772"/>
        <v>0.50683491062039954</v>
      </c>
      <c r="P1966" s="16">
        <f t="shared" si="773"/>
        <v>525.91417519197785</v>
      </c>
      <c r="Q1966" s="21">
        <f t="shared" si="774"/>
        <v>-43.914175191977847</v>
      </c>
      <c r="R1966" s="27">
        <f t="shared" si="775"/>
        <v>-8782.8350383955694</v>
      </c>
      <c r="S1966" s="9">
        <f>Daten!K1966</f>
        <v>2144</v>
      </c>
      <c r="T1966" s="9">
        <f>Daten!L1966</f>
        <v>105623</v>
      </c>
      <c r="U1966" s="9">
        <f>Daten!M1966</f>
        <v>202543</v>
      </c>
      <c r="V1966" s="9">
        <f>Daten!N1966</f>
        <v>500</v>
      </c>
      <c r="W1966" s="9">
        <f>Daten!O1966</f>
        <v>500</v>
      </c>
      <c r="X1966" s="23">
        <f t="shared" si="776"/>
        <v>310310</v>
      </c>
      <c r="Y1966" s="9">
        <f t="shared" si="777"/>
        <v>506876.185826706</v>
      </c>
      <c r="Z1966" s="21">
        <f t="shared" si="778"/>
        <v>-196566.185826706</v>
      </c>
      <c r="AA1966" s="27">
        <f t="shared" si="779"/>
        <v>19656.618582670602</v>
      </c>
      <c r="AB1966" s="32">
        <f t="shared" si="780"/>
        <v>-19893.455279855454</v>
      </c>
      <c r="AC1966" s="31">
        <f t="shared" si="781"/>
        <v>0</v>
      </c>
      <c r="AG1966" s="26">
        <f t="shared" si="782"/>
        <v>0</v>
      </c>
      <c r="AH1966" s="26">
        <f t="shared" si="783"/>
        <v>0</v>
      </c>
      <c r="AI1966" s="26">
        <f t="shared" si="784"/>
        <v>0</v>
      </c>
      <c r="AJ1966" s="26">
        <f t="shared" si="785"/>
        <v>1</v>
      </c>
      <c r="AK1966" s="26">
        <f t="shared" si="786"/>
        <v>0</v>
      </c>
      <c r="AL1966" s="26">
        <f t="shared" ca="1" si="787"/>
        <v>0</v>
      </c>
      <c r="AM1966" s="26">
        <f t="shared" ca="1" si="788"/>
        <v>0</v>
      </c>
      <c r="AN1966" s="26">
        <f ca="1">IF(AM1966=0,0,COUNTIF($AM$19:AM1966,C1966*10+1))</f>
        <v>0</v>
      </c>
      <c r="AO1966" s="21">
        <f t="shared" ca="1" si="789"/>
        <v>0</v>
      </c>
      <c r="AP1966" s="33">
        <f t="shared" ca="1" si="790"/>
        <v>0</v>
      </c>
      <c r="AR1966" s="111">
        <v>0</v>
      </c>
      <c r="AS1966" s="26"/>
    </row>
    <row r="1967" spans="1:45" x14ac:dyDescent="0.2">
      <c r="A1967" s="15">
        <f>Daten!A1967</f>
        <v>70827</v>
      </c>
      <c r="B1967" s="8" t="str">
        <f>Daten!B1967</f>
        <v>Pinswang</v>
      </c>
      <c r="C1967" s="15">
        <f t="shared" si="766"/>
        <v>7</v>
      </c>
      <c r="D1967" s="10">
        <f>Daten!D1967</f>
        <v>0</v>
      </c>
      <c r="E1967" s="9">
        <f>Daten!E1967</f>
        <v>417</v>
      </c>
      <c r="F1967" s="9">
        <f>Daten!F1967</f>
        <v>412</v>
      </c>
      <c r="G1967" s="27">
        <f t="shared" si="767"/>
        <v>5</v>
      </c>
      <c r="H1967" s="29">
        <f t="shared" si="768"/>
        <v>1.2135922330097087E-2</v>
      </c>
      <c r="I1967" s="21">
        <f t="shared" si="769"/>
        <v>5.3144720893031581</v>
      </c>
      <c r="J1967" s="21">
        <f t="shared" si="770"/>
        <v>-0.31447208930315806</v>
      </c>
      <c r="K1967" s="27">
        <f t="shared" si="771"/>
        <v>157.23604465157902</v>
      </c>
      <c r="L1967" s="16">
        <f>Daten!G1967</f>
        <v>83</v>
      </c>
      <c r="M1967" s="16">
        <f>Daten!H1967</f>
        <v>250</v>
      </c>
      <c r="N1967" s="16">
        <f>Daten!I1967</f>
        <v>84</v>
      </c>
      <c r="O1967" s="28">
        <f t="shared" si="772"/>
        <v>0.66800000000000004</v>
      </c>
      <c r="P1967" s="16">
        <f t="shared" si="773"/>
        <v>138.25293774762827</v>
      </c>
      <c r="Q1967" s="21">
        <f t="shared" si="774"/>
        <v>28.747062252371734</v>
      </c>
      <c r="R1967" s="27">
        <f t="shared" si="775"/>
        <v>5749.4124504743468</v>
      </c>
      <c r="S1967" s="9">
        <f>Daten!K1967</f>
        <v>2543</v>
      </c>
      <c r="T1967" s="9">
        <f>Daten!L1967</f>
        <v>39648</v>
      </c>
      <c r="U1967" s="9">
        <f>Daten!M1967</f>
        <v>104430</v>
      </c>
      <c r="V1967" s="9">
        <f>Daten!N1967</f>
        <v>500</v>
      </c>
      <c r="W1967" s="9">
        <f>Daten!O1967</f>
        <v>500</v>
      </c>
      <c r="X1967" s="23">
        <f t="shared" si="776"/>
        <v>146621</v>
      </c>
      <c r="Y1967" s="9">
        <f t="shared" si="777"/>
        <v>147499.90892514752</v>
      </c>
      <c r="Z1967" s="21">
        <f t="shared" si="778"/>
        <v>-878.90892514752341</v>
      </c>
      <c r="AA1967" s="27">
        <f t="shared" si="779"/>
        <v>87.890892514752352</v>
      </c>
      <c r="AB1967" s="32">
        <f t="shared" si="780"/>
        <v>5994.5393876406779</v>
      </c>
      <c r="AC1967" s="31">
        <f t="shared" si="781"/>
        <v>5994.5393876406779</v>
      </c>
      <c r="AG1967" s="26">
        <f t="shared" si="782"/>
        <v>157.23604465157902</v>
      </c>
      <c r="AH1967" s="26">
        <f t="shared" si="783"/>
        <v>87.890892514752352</v>
      </c>
      <c r="AI1967" s="26">
        <f t="shared" si="784"/>
        <v>245.12693716633137</v>
      </c>
      <c r="AJ1967" s="26">
        <f t="shared" si="785"/>
        <v>1</v>
      </c>
      <c r="AK1967" s="26">
        <f t="shared" si="786"/>
        <v>0</v>
      </c>
      <c r="AL1967" s="26">
        <f t="shared" ca="1" si="787"/>
        <v>0</v>
      </c>
      <c r="AM1967" s="26">
        <f t="shared" ca="1" si="788"/>
        <v>0</v>
      </c>
      <c r="AN1967" s="26">
        <f ca="1">IF(AM1967=0,0,COUNTIF($AM$19:AM1967,C1967*10+1))</f>
        <v>0</v>
      </c>
      <c r="AO1967" s="21">
        <f t="shared" ca="1" si="789"/>
        <v>0</v>
      </c>
      <c r="AP1967" s="33">
        <f t="shared" ca="1" si="790"/>
        <v>0</v>
      </c>
      <c r="AR1967" s="111">
        <v>0</v>
      </c>
      <c r="AS1967" s="26"/>
    </row>
    <row r="1968" spans="1:45" x14ac:dyDescent="0.2">
      <c r="A1968" s="15">
        <f>Daten!A1968</f>
        <v>70828</v>
      </c>
      <c r="B1968" s="8" t="str">
        <f>Daten!B1968</f>
        <v>Reutte</v>
      </c>
      <c r="C1968" s="15">
        <f t="shared" si="766"/>
        <v>7</v>
      </c>
      <c r="D1968" s="10">
        <f>Daten!D1968</f>
        <v>0</v>
      </c>
      <c r="E1968" s="9">
        <f>Daten!E1968</f>
        <v>6899</v>
      </c>
      <c r="F1968" s="9">
        <f>Daten!F1968</f>
        <v>6496</v>
      </c>
      <c r="G1968" s="27">
        <f t="shared" si="767"/>
        <v>403</v>
      </c>
      <c r="H1968" s="29">
        <f t="shared" si="768"/>
        <v>6.2038177339901475E-2</v>
      </c>
      <c r="I1968" s="21">
        <f t="shared" si="769"/>
        <v>83.793229835226498</v>
      </c>
      <c r="J1968" s="21">
        <f t="shared" si="770"/>
        <v>319.2067701647735</v>
      </c>
      <c r="K1968" s="27">
        <f t="shared" si="771"/>
        <v>-159603.38508238675</v>
      </c>
      <c r="L1968" s="16">
        <f>Daten!G1968</f>
        <v>1076</v>
      </c>
      <c r="M1968" s="16">
        <f>Daten!H1968</f>
        <v>4533</v>
      </c>
      <c r="N1968" s="16">
        <f>Daten!I1968</f>
        <v>1290</v>
      </c>
      <c r="O1968" s="28">
        <f t="shared" si="772"/>
        <v>0.52195014339289658</v>
      </c>
      <c r="P1968" s="16">
        <f t="shared" si="773"/>
        <v>2506.8022672399957</v>
      </c>
      <c r="Q1968" s="21">
        <f t="shared" si="774"/>
        <v>-140.80226723999567</v>
      </c>
      <c r="R1968" s="27">
        <f t="shared" si="775"/>
        <v>-28160.453447999134</v>
      </c>
      <c r="S1968" s="9">
        <f>Daten!K1968</f>
        <v>9183</v>
      </c>
      <c r="T1968" s="9">
        <f>Daten!L1968</f>
        <v>734416</v>
      </c>
      <c r="U1968" s="9">
        <f>Daten!M1968</f>
        <v>3542565</v>
      </c>
      <c r="V1968" s="9">
        <f>Daten!N1968</f>
        <v>500</v>
      </c>
      <c r="W1968" s="9">
        <f>Daten!O1968</f>
        <v>500</v>
      </c>
      <c r="X1968" s="23">
        <f t="shared" si="776"/>
        <v>4286164</v>
      </c>
      <c r="Y1968" s="9">
        <f t="shared" si="777"/>
        <v>2440292.2582124528</v>
      </c>
      <c r="Z1968" s="21">
        <f t="shared" si="778"/>
        <v>1845871.7417875472</v>
      </c>
      <c r="AA1968" s="27">
        <f t="shared" si="779"/>
        <v>-184587.17417875474</v>
      </c>
      <c r="AB1968" s="32">
        <f t="shared" si="780"/>
        <v>-372351.01270914066</v>
      </c>
      <c r="AC1968" s="31">
        <f t="shared" si="781"/>
        <v>0</v>
      </c>
      <c r="AG1968" s="26">
        <f t="shared" si="782"/>
        <v>0</v>
      </c>
      <c r="AH1968" s="26">
        <f t="shared" si="783"/>
        <v>0</v>
      </c>
      <c r="AI1968" s="26">
        <f t="shared" si="784"/>
        <v>0</v>
      </c>
      <c r="AJ1968" s="26">
        <f t="shared" si="785"/>
        <v>1</v>
      </c>
      <c r="AK1968" s="26">
        <f t="shared" si="786"/>
        <v>0</v>
      </c>
      <c r="AL1968" s="26">
        <f t="shared" ca="1" si="787"/>
        <v>0</v>
      </c>
      <c r="AM1968" s="26">
        <f t="shared" ca="1" si="788"/>
        <v>0</v>
      </c>
      <c r="AN1968" s="26">
        <f ca="1">IF(AM1968=0,0,COUNTIF($AM$19:AM1968,C1968*10+1))</f>
        <v>0</v>
      </c>
      <c r="AO1968" s="21">
        <f t="shared" ca="1" si="789"/>
        <v>0</v>
      </c>
      <c r="AP1968" s="33">
        <f t="shared" ca="1" si="790"/>
        <v>0</v>
      </c>
      <c r="AR1968" s="111">
        <v>0</v>
      </c>
      <c r="AS1968" s="26"/>
    </row>
    <row r="1969" spans="1:45" x14ac:dyDescent="0.2">
      <c r="A1969" s="15">
        <f>Daten!A1969</f>
        <v>70829</v>
      </c>
      <c r="B1969" s="8" t="str">
        <f>Daten!B1969</f>
        <v>Schattwald</v>
      </c>
      <c r="C1969" s="15">
        <f t="shared" si="766"/>
        <v>7</v>
      </c>
      <c r="D1969" s="10">
        <f>Daten!D1969</f>
        <v>0</v>
      </c>
      <c r="E1969" s="9">
        <f>Daten!E1969</f>
        <v>448</v>
      </c>
      <c r="F1969" s="9">
        <f>Daten!F1969</f>
        <v>429</v>
      </c>
      <c r="G1969" s="27">
        <f t="shared" si="767"/>
        <v>19</v>
      </c>
      <c r="H1969" s="29">
        <f t="shared" si="768"/>
        <v>4.4289044289044288E-2</v>
      </c>
      <c r="I1969" s="21">
        <f t="shared" si="769"/>
        <v>5.5337585590074143</v>
      </c>
      <c r="J1969" s="21">
        <f t="shared" si="770"/>
        <v>13.466241440992587</v>
      </c>
      <c r="K1969" s="27">
        <f t="shared" si="771"/>
        <v>-6733.120720496293</v>
      </c>
      <c r="L1969" s="16">
        <f>Daten!G1969</f>
        <v>78</v>
      </c>
      <c r="M1969" s="16">
        <f>Daten!H1969</f>
        <v>294</v>
      </c>
      <c r="N1969" s="16">
        <f>Daten!I1969</f>
        <v>76</v>
      </c>
      <c r="O1969" s="28">
        <f t="shared" si="772"/>
        <v>0.52380952380952384</v>
      </c>
      <c r="P1969" s="16">
        <f t="shared" si="773"/>
        <v>162.58545479121082</v>
      </c>
      <c r="Q1969" s="21">
        <f t="shared" si="774"/>
        <v>-8.5854547912108217</v>
      </c>
      <c r="R1969" s="27">
        <f t="shared" si="775"/>
        <v>-1717.0909582421643</v>
      </c>
      <c r="S1969" s="9">
        <f>Daten!K1969</f>
        <v>2404</v>
      </c>
      <c r="T1969" s="9">
        <f>Daten!L1969</f>
        <v>63230</v>
      </c>
      <c r="U1969" s="9">
        <f>Daten!M1969</f>
        <v>77615</v>
      </c>
      <c r="V1969" s="9">
        <f>Daten!N1969</f>
        <v>500</v>
      </c>
      <c r="W1969" s="9">
        <f>Daten!O1969</f>
        <v>500</v>
      </c>
      <c r="X1969" s="23">
        <f t="shared" si="776"/>
        <v>143249</v>
      </c>
      <c r="Y1969" s="9">
        <f t="shared" si="777"/>
        <v>158465.12997234074</v>
      </c>
      <c r="Z1969" s="21">
        <f t="shared" si="778"/>
        <v>-15216.129972340743</v>
      </c>
      <c r="AA1969" s="27">
        <f t="shared" si="779"/>
        <v>1521.6129972340743</v>
      </c>
      <c r="AB1969" s="32">
        <f t="shared" si="780"/>
        <v>-6928.5986815043825</v>
      </c>
      <c r="AC1969" s="31">
        <f t="shared" si="781"/>
        <v>0</v>
      </c>
      <c r="AG1969" s="26">
        <f t="shared" si="782"/>
        <v>0</v>
      </c>
      <c r="AH1969" s="26">
        <f t="shared" si="783"/>
        <v>0</v>
      </c>
      <c r="AI1969" s="26">
        <f t="shared" si="784"/>
        <v>0</v>
      </c>
      <c r="AJ1969" s="26">
        <f t="shared" si="785"/>
        <v>1</v>
      </c>
      <c r="AK1969" s="26">
        <f t="shared" si="786"/>
        <v>0</v>
      </c>
      <c r="AL1969" s="26">
        <f t="shared" ca="1" si="787"/>
        <v>0</v>
      </c>
      <c r="AM1969" s="26">
        <f t="shared" ca="1" si="788"/>
        <v>0</v>
      </c>
      <c r="AN1969" s="26">
        <f ca="1">IF(AM1969=0,0,COUNTIF($AM$19:AM1969,C1969*10+1))</f>
        <v>0</v>
      </c>
      <c r="AO1969" s="21">
        <f t="shared" ca="1" si="789"/>
        <v>0</v>
      </c>
      <c r="AP1969" s="33">
        <f t="shared" ca="1" si="790"/>
        <v>0</v>
      </c>
      <c r="AR1969" s="111">
        <v>0</v>
      </c>
      <c r="AS1969" s="26"/>
    </row>
    <row r="1970" spans="1:45" x14ac:dyDescent="0.2">
      <c r="A1970" s="15">
        <f>Daten!A1970</f>
        <v>70830</v>
      </c>
      <c r="B1970" s="8" t="str">
        <f>Daten!B1970</f>
        <v>Stanzach</v>
      </c>
      <c r="C1970" s="15">
        <f t="shared" si="766"/>
        <v>7</v>
      </c>
      <c r="D1970" s="10">
        <f>Daten!D1970</f>
        <v>0</v>
      </c>
      <c r="E1970" s="9">
        <f>Daten!E1970</f>
        <v>459</v>
      </c>
      <c r="F1970" s="9">
        <f>Daten!F1970</f>
        <v>439</v>
      </c>
      <c r="G1970" s="27">
        <f t="shared" si="767"/>
        <v>20</v>
      </c>
      <c r="H1970" s="29">
        <f t="shared" si="768"/>
        <v>4.5558086560364468E-2</v>
      </c>
      <c r="I1970" s="21">
        <f t="shared" si="769"/>
        <v>5.6627506000099181</v>
      </c>
      <c r="J1970" s="21">
        <f t="shared" si="770"/>
        <v>14.337249399990082</v>
      </c>
      <c r="K1970" s="27">
        <f t="shared" si="771"/>
        <v>-7168.6246999950408</v>
      </c>
      <c r="L1970" s="16">
        <f>Daten!G1970</f>
        <v>45</v>
      </c>
      <c r="M1970" s="16">
        <f>Daten!H1970</f>
        <v>306</v>
      </c>
      <c r="N1970" s="16">
        <f>Daten!I1970</f>
        <v>108</v>
      </c>
      <c r="O1970" s="28">
        <f t="shared" si="772"/>
        <v>0.5</v>
      </c>
      <c r="P1970" s="16">
        <f t="shared" si="773"/>
        <v>169.22159580309699</v>
      </c>
      <c r="Q1970" s="21">
        <f t="shared" si="774"/>
        <v>-16.221595803096989</v>
      </c>
      <c r="R1970" s="27">
        <f t="shared" si="775"/>
        <v>-3244.3191606193977</v>
      </c>
      <c r="S1970" s="9">
        <f>Daten!K1970</f>
        <v>1748</v>
      </c>
      <c r="T1970" s="9">
        <f>Daten!L1970</f>
        <v>54392</v>
      </c>
      <c r="U1970" s="9">
        <f>Daten!M1970</f>
        <v>92727</v>
      </c>
      <c r="V1970" s="9">
        <f>Daten!N1970</f>
        <v>500</v>
      </c>
      <c r="W1970" s="9">
        <f>Daten!O1970</f>
        <v>500</v>
      </c>
      <c r="X1970" s="23">
        <f t="shared" si="776"/>
        <v>148867</v>
      </c>
      <c r="Y1970" s="9">
        <f t="shared" si="777"/>
        <v>162356.01486005448</v>
      </c>
      <c r="Z1970" s="21">
        <f t="shared" si="778"/>
        <v>-13489.014860054478</v>
      </c>
      <c r="AA1970" s="27">
        <f t="shared" si="779"/>
        <v>1348.9014860054479</v>
      </c>
      <c r="AB1970" s="32">
        <f t="shared" si="780"/>
        <v>-9064.0423746089909</v>
      </c>
      <c r="AC1970" s="31">
        <f t="shared" si="781"/>
        <v>0</v>
      </c>
      <c r="AG1970" s="26">
        <f t="shared" si="782"/>
        <v>0</v>
      </c>
      <c r="AH1970" s="26">
        <f t="shared" si="783"/>
        <v>0</v>
      </c>
      <c r="AI1970" s="26">
        <f t="shared" si="784"/>
        <v>0</v>
      </c>
      <c r="AJ1970" s="26">
        <f t="shared" si="785"/>
        <v>1</v>
      </c>
      <c r="AK1970" s="26">
        <f t="shared" si="786"/>
        <v>0</v>
      </c>
      <c r="AL1970" s="26">
        <f t="shared" ca="1" si="787"/>
        <v>0</v>
      </c>
      <c r="AM1970" s="26">
        <f t="shared" ca="1" si="788"/>
        <v>0</v>
      </c>
      <c r="AN1970" s="26">
        <f ca="1">IF(AM1970=0,0,COUNTIF($AM$19:AM1970,C1970*10+1))</f>
        <v>0</v>
      </c>
      <c r="AO1970" s="21">
        <f t="shared" ca="1" si="789"/>
        <v>0</v>
      </c>
      <c r="AP1970" s="33">
        <f t="shared" ca="1" si="790"/>
        <v>0</v>
      </c>
      <c r="AR1970" s="111">
        <v>0</v>
      </c>
      <c r="AS1970" s="26"/>
    </row>
    <row r="1971" spans="1:45" x14ac:dyDescent="0.2">
      <c r="A1971" s="15">
        <f>Daten!A1971</f>
        <v>70831</v>
      </c>
      <c r="B1971" s="8" t="str">
        <f>Daten!B1971</f>
        <v>Steeg</v>
      </c>
      <c r="C1971" s="15">
        <f t="shared" si="766"/>
        <v>7</v>
      </c>
      <c r="D1971" s="10">
        <f>Daten!D1971</f>
        <v>0</v>
      </c>
      <c r="E1971" s="9">
        <f>Daten!E1971</f>
        <v>664</v>
      </c>
      <c r="F1971" s="9">
        <f>Daten!F1971</f>
        <v>671</v>
      </c>
      <c r="G1971" s="27">
        <f t="shared" si="767"/>
        <v>-7</v>
      </c>
      <c r="H1971" s="29">
        <f t="shared" si="768"/>
        <v>-1.0432190760059613E-2</v>
      </c>
      <c r="I1971" s="21">
        <f t="shared" si="769"/>
        <v>8.6553659512680081</v>
      </c>
      <c r="J1971" s="21">
        <f t="shared" si="770"/>
        <v>-15.655365951268008</v>
      </c>
      <c r="K1971" s="27">
        <f t="shared" si="771"/>
        <v>7827.6829756340039</v>
      </c>
      <c r="L1971" s="16">
        <f>Daten!G1971</f>
        <v>112</v>
      </c>
      <c r="M1971" s="16">
        <f>Daten!H1971</f>
        <v>447</v>
      </c>
      <c r="N1971" s="16">
        <f>Daten!I1971</f>
        <v>105</v>
      </c>
      <c r="O1971" s="28">
        <f t="shared" si="772"/>
        <v>0.4854586129753915</v>
      </c>
      <c r="P1971" s="16">
        <f t="shared" si="773"/>
        <v>247.19625269275932</v>
      </c>
      <c r="Q1971" s="21">
        <f t="shared" si="774"/>
        <v>-30.196252692759316</v>
      </c>
      <c r="R1971" s="27">
        <f t="shared" si="775"/>
        <v>-6039.2505385518634</v>
      </c>
      <c r="S1971" s="9">
        <f>Daten!K1971</f>
        <v>2159</v>
      </c>
      <c r="T1971" s="9">
        <f>Daten!L1971</f>
        <v>55704</v>
      </c>
      <c r="U1971" s="9">
        <f>Daten!M1971</f>
        <v>138873</v>
      </c>
      <c r="V1971" s="9">
        <f>Daten!N1971</f>
        <v>500</v>
      </c>
      <c r="W1971" s="9">
        <f>Daten!O1971</f>
        <v>500</v>
      </c>
      <c r="X1971" s="23">
        <f t="shared" si="776"/>
        <v>196736</v>
      </c>
      <c r="Y1971" s="9">
        <f t="shared" si="777"/>
        <v>234867.96049471933</v>
      </c>
      <c r="Z1971" s="21">
        <f t="shared" si="778"/>
        <v>-38131.960494719329</v>
      </c>
      <c r="AA1971" s="27">
        <f t="shared" si="779"/>
        <v>3813.1960494719333</v>
      </c>
      <c r="AB1971" s="32">
        <f t="shared" si="780"/>
        <v>5601.6284865540738</v>
      </c>
      <c r="AC1971" s="31">
        <f t="shared" si="781"/>
        <v>5601.6284865540738</v>
      </c>
      <c r="AG1971" s="26">
        <f t="shared" si="782"/>
        <v>7827.6829756340039</v>
      </c>
      <c r="AH1971" s="26">
        <f t="shared" si="783"/>
        <v>3813.1960494719333</v>
      </c>
      <c r="AI1971" s="26">
        <f t="shared" si="784"/>
        <v>11640.879025105936</v>
      </c>
      <c r="AJ1971" s="26">
        <f t="shared" si="785"/>
        <v>1</v>
      </c>
      <c r="AK1971" s="26">
        <f t="shared" si="786"/>
        <v>11640.879025105936</v>
      </c>
      <c r="AL1971" s="26">
        <f t="shared" ca="1" si="787"/>
        <v>20356</v>
      </c>
      <c r="AM1971" s="26">
        <f t="shared" ca="1" si="788"/>
        <v>71</v>
      </c>
      <c r="AN1971" s="26">
        <f ca="1">IF(AM1971=0,0,COUNTIF($AM$19:AM1971,C1971*10+1))</f>
        <v>81</v>
      </c>
      <c r="AO1971" s="21">
        <f t="shared" ca="1" si="789"/>
        <v>0</v>
      </c>
      <c r="AP1971" s="33">
        <f t="shared" ca="1" si="790"/>
        <v>20356</v>
      </c>
      <c r="AR1971" s="111">
        <v>9201</v>
      </c>
      <c r="AS1971" s="26"/>
    </row>
    <row r="1972" spans="1:45" x14ac:dyDescent="0.2">
      <c r="A1972" s="15">
        <f>Daten!A1972</f>
        <v>70832</v>
      </c>
      <c r="B1972" s="8" t="str">
        <f>Daten!B1972</f>
        <v>Tannheim</v>
      </c>
      <c r="C1972" s="15">
        <f t="shared" si="766"/>
        <v>7</v>
      </c>
      <c r="D1972" s="10">
        <f>Daten!D1972</f>
        <v>0</v>
      </c>
      <c r="E1972" s="9">
        <f>Daten!E1972</f>
        <v>1098</v>
      </c>
      <c r="F1972" s="9">
        <f>Daten!F1972</f>
        <v>1060</v>
      </c>
      <c r="G1972" s="27">
        <f t="shared" si="767"/>
        <v>38</v>
      </c>
      <c r="H1972" s="29">
        <f t="shared" si="768"/>
        <v>3.5849056603773584E-2</v>
      </c>
      <c r="I1972" s="21">
        <f t="shared" si="769"/>
        <v>13.673156346265406</v>
      </c>
      <c r="J1972" s="21">
        <f t="shared" si="770"/>
        <v>24.326843653734592</v>
      </c>
      <c r="K1972" s="27">
        <f t="shared" si="771"/>
        <v>-12163.421826867296</v>
      </c>
      <c r="L1972" s="16">
        <f>Daten!G1972</f>
        <v>163</v>
      </c>
      <c r="M1972" s="16">
        <f>Daten!H1972</f>
        <v>751</v>
      </c>
      <c r="N1972" s="16">
        <f>Daten!I1972</f>
        <v>184</v>
      </c>
      <c r="O1972" s="28">
        <f t="shared" si="772"/>
        <v>0.46205059920106523</v>
      </c>
      <c r="P1972" s="16">
        <f t="shared" si="773"/>
        <v>415.31182499387529</v>
      </c>
      <c r="Q1972" s="21">
        <f t="shared" si="774"/>
        <v>-68.311824993875291</v>
      </c>
      <c r="R1972" s="27">
        <f t="shared" si="775"/>
        <v>-13662.364998775058</v>
      </c>
      <c r="S1972" s="9">
        <f>Daten!K1972</f>
        <v>8467</v>
      </c>
      <c r="T1972" s="9">
        <f>Daten!L1972</f>
        <v>191457</v>
      </c>
      <c r="U1972" s="9">
        <f>Daten!M1972</f>
        <v>480757</v>
      </c>
      <c r="V1972" s="9">
        <f>Daten!N1972</f>
        <v>500</v>
      </c>
      <c r="W1972" s="9">
        <f>Daten!O1972</f>
        <v>500</v>
      </c>
      <c r="X1972" s="23">
        <f t="shared" si="776"/>
        <v>680681</v>
      </c>
      <c r="Y1972" s="9">
        <f t="shared" si="777"/>
        <v>388381.0551554244</v>
      </c>
      <c r="Z1972" s="21">
        <f t="shared" si="778"/>
        <v>292299.9448445756</v>
      </c>
      <c r="AA1972" s="27">
        <f t="shared" si="779"/>
        <v>-29229.994484457562</v>
      </c>
      <c r="AB1972" s="32">
        <f t="shared" si="780"/>
        <v>-55055.781310099919</v>
      </c>
      <c r="AC1972" s="31">
        <f t="shared" si="781"/>
        <v>0</v>
      </c>
      <c r="AG1972" s="26">
        <f t="shared" si="782"/>
        <v>0</v>
      </c>
      <c r="AH1972" s="26">
        <f t="shared" si="783"/>
        <v>0</v>
      </c>
      <c r="AI1972" s="26">
        <f t="shared" si="784"/>
        <v>0</v>
      </c>
      <c r="AJ1972" s="26">
        <f t="shared" si="785"/>
        <v>1</v>
      </c>
      <c r="AK1972" s="26">
        <f t="shared" si="786"/>
        <v>0</v>
      </c>
      <c r="AL1972" s="26">
        <f t="shared" ca="1" si="787"/>
        <v>0</v>
      </c>
      <c r="AM1972" s="26">
        <f t="shared" ca="1" si="788"/>
        <v>0</v>
      </c>
      <c r="AN1972" s="26">
        <f ca="1">IF(AM1972=0,0,COUNTIF($AM$19:AM1972,C1972*10+1))</f>
        <v>0</v>
      </c>
      <c r="AO1972" s="21">
        <f t="shared" ca="1" si="789"/>
        <v>0</v>
      </c>
      <c r="AP1972" s="33">
        <f t="shared" ca="1" si="790"/>
        <v>0</v>
      </c>
      <c r="AR1972" s="111">
        <v>0</v>
      </c>
      <c r="AS1972" s="26"/>
    </row>
    <row r="1973" spans="1:45" x14ac:dyDescent="0.2">
      <c r="A1973" s="15">
        <f>Daten!A1973</f>
        <v>70833</v>
      </c>
      <c r="B1973" s="8" t="str">
        <f>Daten!B1973</f>
        <v>Vils</v>
      </c>
      <c r="C1973" s="15">
        <f t="shared" si="766"/>
        <v>7</v>
      </c>
      <c r="D1973" s="10">
        <f>Daten!D1973</f>
        <v>0</v>
      </c>
      <c r="E1973" s="9">
        <f>Daten!E1973</f>
        <v>1482</v>
      </c>
      <c r="F1973" s="9">
        <f>Daten!F1973</f>
        <v>1504</v>
      </c>
      <c r="G1973" s="27">
        <f t="shared" si="767"/>
        <v>-22</v>
      </c>
      <c r="H1973" s="29">
        <f t="shared" si="768"/>
        <v>-1.4627659574468085E-2</v>
      </c>
      <c r="I1973" s="21">
        <f t="shared" si="769"/>
        <v>19.400402966776578</v>
      </c>
      <c r="J1973" s="21">
        <f t="shared" si="770"/>
        <v>-41.400402966776582</v>
      </c>
      <c r="K1973" s="27">
        <f t="shared" si="771"/>
        <v>20700.201483388289</v>
      </c>
      <c r="L1973" s="16">
        <f>Daten!G1973</f>
        <v>208</v>
      </c>
      <c r="M1973" s="16">
        <f>Daten!H1973</f>
        <v>971</v>
      </c>
      <c r="N1973" s="16">
        <f>Daten!I1973</f>
        <v>303</v>
      </c>
      <c r="O1973" s="28">
        <f t="shared" si="772"/>
        <v>0.52626158599382078</v>
      </c>
      <c r="P1973" s="16">
        <f t="shared" si="773"/>
        <v>536.97441021178815</v>
      </c>
      <c r="Q1973" s="21">
        <f t="shared" si="774"/>
        <v>-25.974410211788154</v>
      </c>
      <c r="R1973" s="27">
        <f t="shared" si="775"/>
        <v>-5194.8820423576308</v>
      </c>
      <c r="S1973" s="9">
        <f>Daten!K1973</f>
        <v>7180</v>
      </c>
      <c r="T1973" s="9">
        <f>Daten!L1973</f>
        <v>115951</v>
      </c>
      <c r="U1973" s="9">
        <f>Daten!M1973</f>
        <v>536316</v>
      </c>
      <c r="V1973" s="9">
        <f>Daten!N1973</f>
        <v>500</v>
      </c>
      <c r="W1973" s="9">
        <f>Daten!O1973</f>
        <v>500</v>
      </c>
      <c r="X1973" s="23">
        <f t="shared" si="776"/>
        <v>659447</v>
      </c>
      <c r="Y1973" s="9">
        <f t="shared" si="777"/>
        <v>524208.30941743078</v>
      </c>
      <c r="Z1973" s="21">
        <f t="shared" si="778"/>
        <v>135238.69058256922</v>
      </c>
      <c r="AA1973" s="27">
        <f t="shared" si="779"/>
        <v>-13523.869058256923</v>
      </c>
      <c r="AB1973" s="32">
        <f t="shared" si="780"/>
        <v>1981.4503827737353</v>
      </c>
      <c r="AC1973" s="31">
        <f t="shared" si="781"/>
        <v>1981.4503827737353</v>
      </c>
      <c r="AG1973" s="26">
        <f t="shared" si="782"/>
        <v>20700.201483388289</v>
      </c>
      <c r="AH1973" s="26">
        <f t="shared" si="783"/>
        <v>-13523.869058256923</v>
      </c>
      <c r="AI1973" s="26">
        <f t="shared" si="784"/>
        <v>7176.3324251313661</v>
      </c>
      <c r="AJ1973" s="26">
        <f t="shared" si="785"/>
        <v>1</v>
      </c>
      <c r="AK1973" s="26">
        <f t="shared" si="786"/>
        <v>7176.3324251313661</v>
      </c>
      <c r="AL1973" s="26">
        <f t="shared" ca="1" si="787"/>
        <v>12549</v>
      </c>
      <c r="AM1973" s="26">
        <f t="shared" ca="1" si="788"/>
        <v>71</v>
      </c>
      <c r="AN1973" s="26">
        <f ca="1">IF(AM1973=0,0,COUNTIF($AM$19:AM1973,C1973*10+1))</f>
        <v>82</v>
      </c>
      <c r="AO1973" s="21">
        <f t="shared" ca="1" si="789"/>
        <v>0</v>
      </c>
      <c r="AP1973" s="33">
        <f t="shared" ca="1" si="790"/>
        <v>12549</v>
      </c>
      <c r="AR1973" s="111">
        <v>5672</v>
      </c>
      <c r="AS1973" s="26"/>
    </row>
    <row r="1974" spans="1:45" x14ac:dyDescent="0.2">
      <c r="A1974" s="15">
        <f>Daten!A1974</f>
        <v>70834</v>
      </c>
      <c r="B1974" s="8" t="str">
        <f>Daten!B1974</f>
        <v>Vorderhornbach</v>
      </c>
      <c r="C1974" s="15">
        <f t="shared" si="766"/>
        <v>7</v>
      </c>
      <c r="D1974" s="10">
        <f>Daten!D1974</f>
        <v>0</v>
      </c>
      <c r="E1974" s="9">
        <f>Daten!E1974</f>
        <v>250</v>
      </c>
      <c r="F1974" s="9">
        <f>Daten!F1974</f>
        <v>250</v>
      </c>
      <c r="G1974" s="27">
        <f t="shared" si="767"/>
        <v>0</v>
      </c>
      <c r="H1974" s="29">
        <f t="shared" si="768"/>
        <v>0</v>
      </c>
      <c r="I1974" s="21">
        <f t="shared" si="769"/>
        <v>3.2248010250625958</v>
      </c>
      <c r="J1974" s="21">
        <f t="shared" si="770"/>
        <v>-3.2248010250625958</v>
      </c>
      <c r="K1974" s="27">
        <f t="shared" si="771"/>
        <v>1612.4005125312979</v>
      </c>
      <c r="L1974" s="16">
        <f>Daten!G1974</f>
        <v>28</v>
      </c>
      <c r="M1974" s="16">
        <f>Daten!H1974</f>
        <v>167</v>
      </c>
      <c r="N1974" s="16">
        <f>Daten!I1974</f>
        <v>55</v>
      </c>
      <c r="O1974" s="28">
        <f t="shared" si="772"/>
        <v>0.49700598802395207</v>
      </c>
      <c r="P1974" s="16">
        <f t="shared" si="773"/>
        <v>92.352962415415675</v>
      </c>
      <c r="Q1974" s="21">
        <f t="shared" si="774"/>
        <v>-9.352962415415675</v>
      </c>
      <c r="R1974" s="27">
        <f t="shared" si="775"/>
        <v>-1870.592483083135</v>
      </c>
      <c r="S1974" s="9">
        <f>Daten!K1974</f>
        <v>1297</v>
      </c>
      <c r="T1974" s="9">
        <f>Daten!L1974</f>
        <v>19480</v>
      </c>
      <c r="U1974" s="9">
        <f>Daten!M1974</f>
        <v>14219</v>
      </c>
      <c r="V1974" s="9">
        <f>Daten!N1974</f>
        <v>500</v>
      </c>
      <c r="W1974" s="9">
        <f>Daten!O1974</f>
        <v>500</v>
      </c>
      <c r="X1974" s="23">
        <f t="shared" si="776"/>
        <v>34996</v>
      </c>
      <c r="Y1974" s="9">
        <f t="shared" si="777"/>
        <v>88429.201993493727</v>
      </c>
      <c r="Z1974" s="21">
        <f t="shared" si="778"/>
        <v>-53433.201993493727</v>
      </c>
      <c r="AA1974" s="27">
        <f t="shared" si="779"/>
        <v>5343.3201993493731</v>
      </c>
      <c r="AB1974" s="32">
        <f t="shared" si="780"/>
        <v>5085.1282287975355</v>
      </c>
      <c r="AC1974" s="31">
        <f t="shared" si="781"/>
        <v>5085.1282287975355</v>
      </c>
      <c r="AG1974" s="26">
        <f t="shared" si="782"/>
        <v>1612.4005125312979</v>
      </c>
      <c r="AH1974" s="26">
        <f t="shared" si="783"/>
        <v>5343.3201993493731</v>
      </c>
      <c r="AI1974" s="26">
        <f t="shared" si="784"/>
        <v>6955.7207118806709</v>
      </c>
      <c r="AJ1974" s="26">
        <f t="shared" si="785"/>
        <v>1</v>
      </c>
      <c r="AK1974" s="26">
        <f t="shared" si="786"/>
        <v>6955.7207118806709</v>
      </c>
      <c r="AL1974" s="26">
        <f t="shared" ca="1" si="787"/>
        <v>12163</v>
      </c>
      <c r="AM1974" s="26">
        <f t="shared" ca="1" si="788"/>
        <v>71</v>
      </c>
      <c r="AN1974" s="26">
        <f ca="1">IF(AM1974=0,0,COUNTIF($AM$19:AM1974,C1974*10+1))</f>
        <v>83</v>
      </c>
      <c r="AO1974" s="21">
        <f t="shared" ca="1" si="789"/>
        <v>0</v>
      </c>
      <c r="AP1974" s="33">
        <f t="shared" ca="1" si="790"/>
        <v>12163</v>
      </c>
      <c r="AR1974" s="111">
        <v>5498</v>
      </c>
      <c r="AS1974" s="26"/>
    </row>
    <row r="1975" spans="1:45" x14ac:dyDescent="0.2">
      <c r="A1975" s="15">
        <f>Daten!A1975</f>
        <v>70835</v>
      </c>
      <c r="B1975" s="8" t="str">
        <f>Daten!B1975</f>
        <v>Wängle</v>
      </c>
      <c r="C1975" s="15">
        <f t="shared" si="766"/>
        <v>7</v>
      </c>
      <c r="D1975" s="10">
        <f>Daten!D1975</f>
        <v>0</v>
      </c>
      <c r="E1975" s="9">
        <f>Daten!E1975</f>
        <v>934</v>
      </c>
      <c r="F1975" s="9">
        <f>Daten!F1975</f>
        <v>911</v>
      </c>
      <c r="G1975" s="27">
        <f t="shared" si="767"/>
        <v>23</v>
      </c>
      <c r="H1975" s="29">
        <f t="shared" si="768"/>
        <v>2.5246981339187707E-2</v>
      </c>
      <c r="I1975" s="21">
        <f t="shared" si="769"/>
        <v>11.7511749353281</v>
      </c>
      <c r="J1975" s="21">
        <f t="shared" si="770"/>
        <v>11.2488250646719</v>
      </c>
      <c r="K1975" s="27">
        <f t="shared" si="771"/>
        <v>-5624.4125323359503</v>
      </c>
      <c r="L1975" s="16">
        <f>Daten!G1975</f>
        <v>133</v>
      </c>
      <c r="M1975" s="16">
        <f>Daten!H1975</f>
        <v>606</v>
      </c>
      <c r="N1975" s="16">
        <f>Daten!I1975</f>
        <v>195</v>
      </c>
      <c r="O1975" s="28">
        <f t="shared" si="772"/>
        <v>0.54125412541254125</v>
      </c>
      <c r="P1975" s="16">
        <f t="shared" si="773"/>
        <v>335.12512110025091</v>
      </c>
      <c r="Q1975" s="21">
        <f t="shared" si="774"/>
        <v>-7.1251211002509081</v>
      </c>
      <c r="R1975" s="27">
        <f t="shared" si="775"/>
        <v>-1425.0242200501816</v>
      </c>
      <c r="S1975" s="9">
        <f>Daten!K1975</f>
        <v>2685</v>
      </c>
      <c r="T1975" s="9">
        <f>Daten!L1975</f>
        <v>84271</v>
      </c>
      <c r="U1975" s="9">
        <f>Daten!M1975</f>
        <v>32531</v>
      </c>
      <c r="V1975" s="9">
        <f>Daten!N1975</f>
        <v>500</v>
      </c>
      <c r="W1975" s="9">
        <f>Daten!O1975</f>
        <v>500</v>
      </c>
      <c r="X1975" s="23">
        <f t="shared" si="776"/>
        <v>119487</v>
      </c>
      <c r="Y1975" s="9">
        <f t="shared" si="777"/>
        <v>330371.49864769256</v>
      </c>
      <c r="Z1975" s="21">
        <f t="shared" si="778"/>
        <v>-210884.49864769256</v>
      </c>
      <c r="AA1975" s="27">
        <f t="shared" si="779"/>
        <v>21088.449864769256</v>
      </c>
      <c r="AB1975" s="32">
        <f t="shared" si="780"/>
        <v>14039.013112383123</v>
      </c>
      <c r="AC1975" s="31">
        <f t="shared" si="781"/>
        <v>14039.013112383123</v>
      </c>
      <c r="AG1975" s="26">
        <f t="shared" si="782"/>
        <v>-5624.4125323359503</v>
      </c>
      <c r="AH1975" s="26">
        <f t="shared" si="783"/>
        <v>21088.449864769256</v>
      </c>
      <c r="AI1975" s="26">
        <f t="shared" si="784"/>
        <v>15464.037332433305</v>
      </c>
      <c r="AJ1975" s="26">
        <f t="shared" si="785"/>
        <v>1</v>
      </c>
      <c r="AK1975" s="26">
        <f t="shared" si="786"/>
        <v>15464.037332433305</v>
      </c>
      <c r="AL1975" s="26">
        <f t="shared" ca="1" si="787"/>
        <v>27041</v>
      </c>
      <c r="AM1975" s="26">
        <f t="shared" ca="1" si="788"/>
        <v>71</v>
      </c>
      <c r="AN1975" s="26">
        <f ca="1">IF(AM1975=0,0,COUNTIF($AM$19:AM1975,C1975*10+1))</f>
        <v>84</v>
      </c>
      <c r="AO1975" s="21">
        <f t="shared" ca="1" si="789"/>
        <v>0</v>
      </c>
      <c r="AP1975" s="33">
        <f t="shared" ca="1" si="790"/>
        <v>27041</v>
      </c>
      <c r="AR1975" s="111">
        <v>12223</v>
      </c>
      <c r="AS1975" s="26"/>
    </row>
    <row r="1976" spans="1:45" x14ac:dyDescent="0.2">
      <c r="A1976" s="15">
        <f>Daten!A1976</f>
        <v>70836</v>
      </c>
      <c r="B1976" s="8" t="str">
        <f>Daten!B1976</f>
        <v>Weißenbach am Lech</v>
      </c>
      <c r="C1976" s="15">
        <f t="shared" si="766"/>
        <v>7</v>
      </c>
      <c r="D1976" s="10">
        <f>Daten!D1976</f>
        <v>0</v>
      </c>
      <c r="E1976" s="9">
        <f>Daten!E1976</f>
        <v>1257</v>
      </c>
      <c r="F1976" s="9">
        <f>Daten!F1976</f>
        <v>1261</v>
      </c>
      <c r="G1976" s="27">
        <f t="shared" si="767"/>
        <v>-4</v>
      </c>
      <c r="H1976" s="29">
        <f t="shared" si="768"/>
        <v>-3.1720856463124504E-3</v>
      </c>
      <c r="I1976" s="21">
        <f t="shared" si="769"/>
        <v>16.265896370415735</v>
      </c>
      <c r="J1976" s="21">
        <f t="shared" si="770"/>
        <v>-20.265896370415735</v>
      </c>
      <c r="K1976" s="27">
        <f t="shared" si="771"/>
        <v>10132.948185207868</v>
      </c>
      <c r="L1976" s="16">
        <f>Daten!G1976</f>
        <v>177</v>
      </c>
      <c r="M1976" s="16">
        <f>Daten!H1976</f>
        <v>848</v>
      </c>
      <c r="N1976" s="16">
        <f>Daten!I1976</f>
        <v>232</v>
      </c>
      <c r="O1976" s="28">
        <f t="shared" si="772"/>
        <v>0.482311320754717</v>
      </c>
      <c r="P1976" s="16">
        <f t="shared" si="773"/>
        <v>468.95396483995506</v>
      </c>
      <c r="Q1976" s="21">
        <f t="shared" si="774"/>
        <v>-59.953964839955063</v>
      </c>
      <c r="R1976" s="27">
        <f t="shared" si="775"/>
        <v>-11990.792967991012</v>
      </c>
      <c r="S1976" s="9">
        <f>Daten!K1976</f>
        <v>3332</v>
      </c>
      <c r="T1976" s="9">
        <f>Daten!L1976</f>
        <v>81437</v>
      </c>
      <c r="U1976" s="9">
        <f>Daten!M1976</f>
        <v>190998</v>
      </c>
      <c r="V1976" s="9">
        <f>Daten!N1976</f>
        <v>500</v>
      </c>
      <c r="W1976" s="9">
        <f>Daten!O1976</f>
        <v>500</v>
      </c>
      <c r="X1976" s="23">
        <f t="shared" si="776"/>
        <v>275767</v>
      </c>
      <c r="Y1976" s="9">
        <f t="shared" si="777"/>
        <v>444622.02762328641</v>
      </c>
      <c r="Z1976" s="21">
        <f t="shared" si="778"/>
        <v>-168855.02762328641</v>
      </c>
      <c r="AA1976" s="27">
        <f t="shared" si="779"/>
        <v>16885.502762328641</v>
      </c>
      <c r="AB1976" s="32">
        <f t="shared" si="780"/>
        <v>15027.657979545496</v>
      </c>
      <c r="AC1976" s="31">
        <f t="shared" si="781"/>
        <v>15027.657979545496</v>
      </c>
      <c r="AG1976" s="26">
        <f t="shared" si="782"/>
        <v>10132.948185207868</v>
      </c>
      <c r="AH1976" s="26">
        <f t="shared" si="783"/>
        <v>16885.502762328641</v>
      </c>
      <c r="AI1976" s="26">
        <f t="shared" si="784"/>
        <v>27018.450947536508</v>
      </c>
      <c r="AJ1976" s="26">
        <f t="shared" si="785"/>
        <v>1</v>
      </c>
      <c r="AK1976" s="26">
        <f t="shared" si="786"/>
        <v>27018.450947536508</v>
      </c>
      <c r="AL1976" s="26">
        <f t="shared" ca="1" si="787"/>
        <v>47245</v>
      </c>
      <c r="AM1976" s="26">
        <f t="shared" ca="1" si="788"/>
        <v>71</v>
      </c>
      <c r="AN1976" s="26">
        <f ca="1">IF(AM1976=0,0,COUNTIF($AM$19:AM1976,C1976*10+1))</f>
        <v>85</v>
      </c>
      <c r="AO1976" s="21">
        <f t="shared" ca="1" si="789"/>
        <v>0</v>
      </c>
      <c r="AP1976" s="33">
        <f t="shared" ca="1" si="790"/>
        <v>47245</v>
      </c>
      <c r="AR1976" s="111">
        <v>21355</v>
      </c>
      <c r="AS1976" s="26"/>
    </row>
    <row r="1977" spans="1:45" x14ac:dyDescent="0.2">
      <c r="A1977" s="15">
        <f>Daten!A1977</f>
        <v>70837</v>
      </c>
      <c r="B1977" s="8" t="str">
        <f>Daten!B1977</f>
        <v>Zöblen</v>
      </c>
      <c r="C1977" s="15">
        <f t="shared" si="766"/>
        <v>7</v>
      </c>
      <c r="D1977" s="10">
        <f>Daten!D1977</f>
        <v>0</v>
      </c>
      <c r="E1977" s="9">
        <f>Daten!E1977</f>
        <v>233</v>
      </c>
      <c r="F1977" s="9">
        <f>Daten!F1977</f>
        <v>221</v>
      </c>
      <c r="G1977" s="27">
        <f t="shared" si="767"/>
        <v>12</v>
      </c>
      <c r="H1977" s="29">
        <f t="shared" si="768"/>
        <v>5.4298642533936653E-2</v>
      </c>
      <c r="I1977" s="21">
        <f t="shared" si="769"/>
        <v>2.8507241061553348</v>
      </c>
      <c r="J1977" s="21">
        <f t="shared" si="770"/>
        <v>9.1492758938446652</v>
      </c>
      <c r="K1977" s="27">
        <f t="shared" si="771"/>
        <v>-4574.637946922333</v>
      </c>
      <c r="L1977" s="16">
        <f>Daten!G1977</f>
        <v>27</v>
      </c>
      <c r="M1977" s="16">
        <f>Daten!H1977</f>
        <v>147</v>
      </c>
      <c r="N1977" s="16">
        <f>Daten!I1977</f>
        <v>59</v>
      </c>
      <c r="O1977" s="28">
        <f t="shared" si="772"/>
        <v>0.58503401360544216</v>
      </c>
      <c r="P1977" s="16">
        <f t="shared" si="773"/>
        <v>81.292727395605411</v>
      </c>
      <c r="Q1977" s="21">
        <f t="shared" si="774"/>
        <v>4.7072726043945892</v>
      </c>
      <c r="R1977" s="27">
        <f t="shared" si="775"/>
        <v>941.45452087891783</v>
      </c>
      <c r="S1977" s="9">
        <f>Daten!K1977</f>
        <v>1964</v>
      </c>
      <c r="T1977" s="9">
        <f>Daten!L1977</f>
        <v>28255</v>
      </c>
      <c r="U1977" s="9">
        <f>Daten!M1977</f>
        <v>40855</v>
      </c>
      <c r="V1977" s="9">
        <f>Daten!N1977</f>
        <v>500</v>
      </c>
      <c r="W1977" s="9">
        <f>Daten!O1977</f>
        <v>500</v>
      </c>
      <c r="X1977" s="23">
        <f t="shared" si="776"/>
        <v>71074</v>
      </c>
      <c r="Y1977" s="9">
        <f t="shared" si="777"/>
        <v>82416.016257936149</v>
      </c>
      <c r="Z1977" s="21">
        <f t="shared" si="778"/>
        <v>-11342.016257936149</v>
      </c>
      <c r="AA1977" s="27">
        <f t="shared" si="779"/>
        <v>1134.201625793615</v>
      </c>
      <c r="AB1977" s="32">
        <f t="shared" si="780"/>
        <v>-2498.9818002498005</v>
      </c>
      <c r="AC1977" s="31">
        <f t="shared" si="781"/>
        <v>0</v>
      </c>
      <c r="AG1977" s="26">
        <f t="shared" si="782"/>
        <v>0</v>
      </c>
      <c r="AH1977" s="26">
        <f t="shared" si="783"/>
        <v>0</v>
      </c>
      <c r="AI1977" s="26">
        <f t="shared" si="784"/>
        <v>0</v>
      </c>
      <c r="AJ1977" s="26">
        <f t="shared" si="785"/>
        <v>1</v>
      </c>
      <c r="AK1977" s="26">
        <f t="shared" si="786"/>
        <v>0</v>
      </c>
      <c r="AL1977" s="26">
        <f t="shared" ca="1" si="787"/>
        <v>0</v>
      </c>
      <c r="AM1977" s="26">
        <f t="shared" ca="1" si="788"/>
        <v>0</v>
      </c>
      <c r="AN1977" s="26">
        <f ca="1">IF(AM1977=0,0,COUNTIF($AM$19:AM1977,C1977*10+1))</f>
        <v>0</v>
      </c>
      <c r="AO1977" s="21">
        <f t="shared" ca="1" si="789"/>
        <v>0</v>
      </c>
      <c r="AP1977" s="33">
        <f t="shared" ca="1" si="790"/>
        <v>0</v>
      </c>
      <c r="AR1977" s="111">
        <v>0</v>
      </c>
      <c r="AS1977" s="26"/>
    </row>
    <row r="1978" spans="1:45" x14ac:dyDescent="0.2">
      <c r="A1978" s="15">
        <f>Daten!A1978</f>
        <v>70901</v>
      </c>
      <c r="B1978" s="8" t="str">
        <f>Daten!B1978</f>
        <v>Achenkirch</v>
      </c>
      <c r="C1978" s="15">
        <f t="shared" si="766"/>
        <v>7</v>
      </c>
      <c r="D1978" s="10">
        <f>Daten!D1978</f>
        <v>0</v>
      </c>
      <c r="E1978" s="9">
        <f>Daten!E1978</f>
        <v>2207</v>
      </c>
      <c r="F1978" s="9">
        <f>Daten!F1978</f>
        <v>2168</v>
      </c>
      <c r="G1978" s="27">
        <f t="shared" si="767"/>
        <v>39</v>
      </c>
      <c r="H1978" s="29">
        <f t="shared" si="768"/>
        <v>1.7988929889298892E-2</v>
      </c>
      <c r="I1978" s="21">
        <f t="shared" si="769"/>
        <v>27.965474489342832</v>
      </c>
      <c r="J1978" s="21">
        <f t="shared" si="770"/>
        <v>11.034525510657168</v>
      </c>
      <c r="K1978" s="27">
        <f t="shared" si="771"/>
        <v>-5517.2627553285838</v>
      </c>
      <c r="L1978" s="16">
        <f>Daten!G1978</f>
        <v>267</v>
      </c>
      <c r="M1978" s="16">
        <f>Daten!H1978</f>
        <v>1445</v>
      </c>
      <c r="N1978" s="16">
        <f>Daten!I1978</f>
        <v>495</v>
      </c>
      <c r="O1978" s="28">
        <f t="shared" si="772"/>
        <v>0.52733564013840828</v>
      </c>
      <c r="P1978" s="16">
        <f t="shared" si="773"/>
        <v>799.10198018129131</v>
      </c>
      <c r="Q1978" s="21">
        <f t="shared" si="774"/>
        <v>-37.10198018129131</v>
      </c>
      <c r="R1978" s="27">
        <f t="shared" si="775"/>
        <v>-7420.396036258262</v>
      </c>
      <c r="S1978" s="9">
        <f>Daten!K1978</f>
        <v>18242</v>
      </c>
      <c r="T1978" s="9">
        <f>Daten!L1978</f>
        <v>303484</v>
      </c>
      <c r="U1978" s="9">
        <f>Daten!M1978</f>
        <v>723236</v>
      </c>
      <c r="V1978" s="9">
        <f>Daten!N1978</f>
        <v>500</v>
      </c>
      <c r="W1978" s="9">
        <f>Daten!O1978</f>
        <v>500</v>
      </c>
      <c r="X1978" s="23">
        <f t="shared" si="776"/>
        <v>1044962</v>
      </c>
      <c r="Y1978" s="9">
        <f t="shared" si="777"/>
        <v>780652.99519856251</v>
      </c>
      <c r="Z1978" s="21">
        <f t="shared" si="778"/>
        <v>264309.00480143749</v>
      </c>
      <c r="AA1978" s="27">
        <f t="shared" si="779"/>
        <v>-26430.900480143751</v>
      </c>
      <c r="AB1978" s="32">
        <f t="shared" si="780"/>
        <v>-39368.559271730599</v>
      </c>
      <c r="AC1978" s="31">
        <f t="shared" si="781"/>
        <v>0</v>
      </c>
      <c r="AG1978" s="26">
        <f t="shared" si="782"/>
        <v>0</v>
      </c>
      <c r="AH1978" s="26">
        <f t="shared" si="783"/>
        <v>0</v>
      </c>
      <c r="AI1978" s="26">
        <f t="shared" si="784"/>
        <v>0</v>
      </c>
      <c r="AJ1978" s="26">
        <f t="shared" si="785"/>
        <v>1</v>
      </c>
      <c r="AK1978" s="26">
        <f t="shared" si="786"/>
        <v>0</v>
      </c>
      <c r="AL1978" s="26">
        <f t="shared" ca="1" si="787"/>
        <v>0</v>
      </c>
      <c r="AM1978" s="26">
        <f t="shared" ca="1" si="788"/>
        <v>0</v>
      </c>
      <c r="AN1978" s="26">
        <f ca="1">IF(AM1978=0,0,COUNTIF($AM$19:AM1978,C1978*10+1))</f>
        <v>0</v>
      </c>
      <c r="AO1978" s="21">
        <f t="shared" ca="1" si="789"/>
        <v>0</v>
      </c>
      <c r="AP1978" s="33">
        <f t="shared" ca="1" si="790"/>
        <v>0</v>
      </c>
      <c r="AR1978" s="111">
        <v>0</v>
      </c>
      <c r="AS1978" s="26"/>
    </row>
    <row r="1979" spans="1:45" x14ac:dyDescent="0.2">
      <c r="A1979" s="15">
        <f>Daten!A1979</f>
        <v>70902</v>
      </c>
      <c r="B1979" s="8" t="str">
        <f>Daten!B1979</f>
        <v>Aschau im Zillertal</v>
      </c>
      <c r="C1979" s="15">
        <f t="shared" si="766"/>
        <v>7</v>
      </c>
      <c r="D1979" s="10">
        <f>Daten!D1979</f>
        <v>0</v>
      </c>
      <c r="E1979" s="9">
        <f>Daten!E1979</f>
        <v>1846</v>
      </c>
      <c r="F1979" s="9">
        <f>Daten!F1979</f>
        <v>1812</v>
      </c>
      <c r="G1979" s="27">
        <f t="shared" si="767"/>
        <v>34</v>
      </c>
      <c r="H1979" s="29">
        <f t="shared" si="768"/>
        <v>1.8763796909492272E-2</v>
      </c>
      <c r="I1979" s="21">
        <f t="shared" si="769"/>
        <v>23.373357829653695</v>
      </c>
      <c r="J1979" s="21">
        <f t="shared" si="770"/>
        <v>10.626642170346305</v>
      </c>
      <c r="K1979" s="27">
        <f t="shared" si="771"/>
        <v>-5313.3210851731519</v>
      </c>
      <c r="L1979" s="16">
        <f>Daten!G1979</f>
        <v>329</v>
      </c>
      <c r="M1979" s="16">
        <f>Daten!H1979</f>
        <v>1243</v>
      </c>
      <c r="N1979" s="16">
        <f>Daten!I1979</f>
        <v>274</v>
      </c>
      <c r="O1979" s="28">
        <f t="shared" si="772"/>
        <v>0.48511665325824616</v>
      </c>
      <c r="P1979" s="16">
        <f t="shared" si="773"/>
        <v>687.39360648120771</v>
      </c>
      <c r="Q1979" s="21">
        <f t="shared" si="774"/>
        <v>-84.393606481207712</v>
      </c>
      <c r="R1979" s="27">
        <f t="shared" si="775"/>
        <v>-16878.721296241543</v>
      </c>
      <c r="S1979" s="9">
        <f>Daten!K1979</f>
        <v>2864</v>
      </c>
      <c r="T1979" s="9">
        <f>Daten!L1979</f>
        <v>165159</v>
      </c>
      <c r="U1979" s="9">
        <f>Daten!M1979</f>
        <v>447075</v>
      </c>
      <c r="V1979" s="9">
        <f>Daten!N1979</f>
        <v>500</v>
      </c>
      <c r="W1979" s="9">
        <f>Daten!O1979</f>
        <v>500</v>
      </c>
      <c r="X1979" s="23">
        <f t="shared" si="776"/>
        <v>615098</v>
      </c>
      <c r="Y1979" s="9">
        <f t="shared" si="777"/>
        <v>652961.22751995758</v>
      </c>
      <c r="Z1979" s="21">
        <f t="shared" si="778"/>
        <v>-37863.227519957582</v>
      </c>
      <c r="AA1979" s="27">
        <f t="shared" si="779"/>
        <v>3786.3227519957582</v>
      </c>
      <c r="AB1979" s="32">
        <f t="shared" si="780"/>
        <v>-18405.719629418938</v>
      </c>
      <c r="AC1979" s="31">
        <f t="shared" si="781"/>
        <v>0</v>
      </c>
      <c r="AG1979" s="26">
        <f t="shared" si="782"/>
        <v>0</v>
      </c>
      <c r="AH1979" s="26">
        <f t="shared" si="783"/>
        <v>0</v>
      </c>
      <c r="AI1979" s="26">
        <f t="shared" si="784"/>
        <v>0</v>
      </c>
      <c r="AJ1979" s="26">
        <f t="shared" si="785"/>
        <v>1</v>
      </c>
      <c r="AK1979" s="26">
        <f t="shared" si="786"/>
        <v>0</v>
      </c>
      <c r="AL1979" s="26">
        <f t="shared" ca="1" si="787"/>
        <v>0</v>
      </c>
      <c r="AM1979" s="26">
        <f t="shared" ca="1" si="788"/>
        <v>0</v>
      </c>
      <c r="AN1979" s="26">
        <f ca="1">IF(AM1979=0,0,COUNTIF($AM$19:AM1979,C1979*10+1))</f>
        <v>0</v>
      </c>
      <c r="AO1979" s="21">
        <f t="shared" ca="1" si="789"/>
        <v>0</v>
      </c>
      <c r="AP1979" s="33">
        <f t="shared" ca="1" si="790"/>
        <v>0</v>
      </c>
      <c r="AR1979" s="111">
        <v>0</v>
      </c>
      <c r="AS1979" s="26"/>
    </row>
    <row r="1980" spans="1:45" x14ac:dyDescent="0.2">
      <c r="A1980" s="15">
        <f>Daten!A1980</f>
        <v>70903</v>
      </c>
      <c r="B1980" s="8" t="str">
        <f>Daten!B1980</f>
        <v>Brandberg</v>
      </c>
      <c r="C1980" s="15">
        <f t="shared" si="766"/>
        <v>7</v>
      </c>
      <c r="D1980" s="10">
        <f>Daten!D1980</f>
        <v>0</v>
      </c>
      <c r="E1980" s="9">
        <f>Daten!E1980</f>
        <v>361</v>
      </c>
      <c r="F1980" s="9">
        <f>Daten!F1980</f>
        <v>361</v>
      </c>
      <c r="G1980" s="27">
        <f t="shared" si="767"/>
        <v>0</v>
      </c>
      <c r="H1980" s="29">
        <f t="shared" si="768"/>
        <v>0</v>
      </c>
      <c r="I1980" s="21">
        <f t="shared" si="769"/>
        <v>4.6566126801903884</v>
      </c>
      <c r="J1980" s="21">
        <f t="shared" si="770"/>
        <v>-4.6566126801903884</v>
      </c>
      <c r="K1980" s="27">
        <f t="shared" si="771"/>
        <v>2328.3063400951942</v>
      </c>
      <c r="L1980" s="16">
        <f>Daten!G1980</f>
        <v>75</v>
      </c>
      <c r="M1980" s="16">
        <f>Daten!H1980</f>
        <v>224</v>
      </c>
      <c r="N1980" s="16">
        <f>Daten!I1980</f>
        <v>62</v>
      </c>
      <c r="O1980" s="28">
        <f t="shared" si="772"/>
        <v>0.6116071428571429</v>
      </c>
      <c r="P1980" s="16">
        <f t="shared" si="773"/>
        <v>123.87463222187492</v>
      </c>
      <c r="Q1980" s="21">
        <f t="shared" si="774"/>
        <v>13.125367778125081</v>
      </c>
      <c r="R1980" s="27">
        <f t="shared" si="775"/>
        <v>2625.0735556250165</v>
      </c>
      <c r="S1980" s="9">
        <f>Daten!K1980</f>
        <v>4169</v>
      </c>
      <c r="T1980" s="9">
        <f>Daten!L1980</f>
        <v>38941</v>
      </c>
      <c r="U1980" s="9">
        <f>Daten!M1980</f>
        <v>149614</v>
      </c>
      <c r="V1980" s="9">
        <f>Daten!N1980</f>
        <v>500</v>
      </c>
      <c r="W1980" s="9">
        <f>Daten!O1980</f>
        <v>500</v>
      </c>
      <c r="X1980" s="23">
        <f t="shared" si="776"/>
        <v>192724</v>
      </c>
      <c r="Y1980" s="9">
        <f t="shared" si="777"/>
        <v>127691.76767860493</v>
      </c>
      <c r="Z1980" s="21">
        <f t="shared" si="778"/>
        <v>65032.232321395073</v>
      </c>
      <c r="AA1980" s="27">
        <f t="shared" si="779"/>
        <v>-6503.2232321395077</v>
      </c>
      <c r="AB1980" s="32">
        <f t="shared" si="780"/>
        <v>-1549.843336419297</v>
      </c>
      <c r="AC1980" s="31">
        <f t="shared" si="781"/>
        <v>0</v>
      </c>
      <c r="AG1980" s="26">
        <f t="shared" si="782"/>
        <v>0</v>
      </c>
      <c r="AH1980" s="26">
        <f t="shared" si="783"/>
        <v>0</v>
      </c>
      <c r="AI1980" s="26">
        <f t="shared" si="784"/>
        <v>0</v>
      </c>
      <c r="AJ1980" s="26">
        <f t="shared" si="785"/>
        <v>1</v>
      </c>
      <c r="AK1980" s="26">
        <f t="shared" si="786"/>
        <v>0</v>
      </c>
      <c r="AL1980" s="26">
        <f t="shared" ca="1" si="787"/>
        <v>0</v>
      </c>
      <c r="AM1980" s="26">
        <f t="shared" ca="1" si="788"/>
        <v>0</v>
      </c>
      <c r="AN1980" s="26">
        <f ca="1">IF(AM1980=0,0,COUNTIF($AM$19:AM1980,C1980*10+1))</f>
        <v>0</v>
      </c>
      <c r="AO1980" s="21">
        <f t="shared" ca="1" si="789"/>
        <v>0</v>
      </c>
      <c r="AP1980" s="33">
        <f t="shared" ca="1" si="790"/>
        <v>0</v>
      </c>
      <c r="AR1980" s="111">
        <v>0</v>
      </c>
      <c r="AS1980" s="26"/>
    </row>
    <row r="1981" spans="1:45" x14ac:dyDescent="0.2">
      <c r="A1981" s="15">
        <f>Daten!A1981</f>
        <v>70904</v>
      </c>
      <c r="B1981" s="8" t="str">
        <f>Daten!B1981</f>
        <v>Bruck am Ziller</v>
      </c>
      <c r="C1981" s="15">
        <f t="shared" si="766"/>
        <v>7</v>
      </c>
      <c r="D1981" s="10">
        <f>Daten!D1981</f>
        <v>0</v>
      </c>
      <c r="E1981" s="9">
        <f>Daten!E1981</f>
        <v>1121</v>
      </c>
      <c r="F1981" s="9">
        <f>Daten!F1981</f>
        <v>1087</v>
      </c>
      <c r="G1981" s="27">
        <f t="shared" si="767"/>
        <v>34</v>
      </c>
      <c r="H1981" s="29">
        <f t="shared" si="768"/>
        <v>3.1278748850046001E-2</v>
      </c>
      <c r="I1981" s="21">
        <f t="shared" si="769"/>
        <v>14.021434856972167</v>
      </c>
      <c r="J1981" s="21">
        <f t="shared" si="770"/>
        <v>19.978565143027833</v>
      </c>
      <c r="K1981" s="27">
        <f t="shared" si="771"/>
        <v>-9989.282571513917</v>
      </c>
      <c r="L1981" s="16">
        <f>Daten!G1981</f>
        <v>203</v>
      </c>
      <c r="M1981" s="16">
        <f>Daten!H1981</f>
        <v>723</v>
      </c>
      <c r="N1981" s="16">
        <f>Daten!I1981</f>
        <v>195</v>
      </c>
      <c r="O1981" s="28">
        <f t="shared" si="772"/>
        <v>0.55048409405255883</v>
      </c>
      <c r="P1981" s="16">
        <f t="shared" si="773"/>
        <v>399.82749596614093</v>
      </c>
      <c r="Q1981" s="21">
        <f t="shared" si="774"/>
        <v>-1.8274959661409298</v>
      </c>
      <c r="R1981" s="27">
        <f t="shared" si="775"/>
        <v>-365.49919322818596</v>
      </c>
      <c r="S1981" s="9">
        <f>Daten!K1981</f>
        <v>3620</v>
      </c>
      <c r="T1981" s="9">
        <f>Daten!L1981</f>
        <v>63050</v>
      </c>
      <c r="U1981" s="9">
        <f>Daten!M1981</f>
        <v>23253</v>
      </c>
      <c r="V1981" s="9">
        <f>Daten!N1981</f>
        <v>500</v>
      </c>
      <c r="W1981" s="9">
        <f>Daten!O1981</f>
        <v>500</v>
      </c>
      <c r="X1981" s="23">
        <f t="shared" si="776"/>
        <v>89923</v>
      </c>
      <c r="Y1981" s="9">
        <f t="shared" si="777"/>
        <v>396516.54173882585</v>
      </c>
      <c r="Z1981" s="21">
        <f t="shared" si="778"/>
        <v>-306593.54173882585</v>
      </c>
      <c r="AA1981" s="27">
        <f t="shared" si="779"/>
        <v>30659.354173882588</v>
      </c>
      <c r="AB1981" s="32">
        <f t="shared" si="780"/>
        <v>20304.572409140485</v>
      </c>
      <c r="AC1981" s="31">
        <f t="shared" si="781"/>
        <v>20304.572409140485</v>
      </c>
      <c r="AG1981" s="26">
        <f t="shared" si="782"/>
        <v>-9989.282571513917</v>
      </c>
      <c r="AH1981" s="26">
        <f t="shared" si="783"/>
        <v>30659.354173882588</v>
      </c>
      <c r="AI1981" s="26">
        <f t="shared" si="784"/>
        <v>20670.071602368669</v>
      </c>
      <c r="AJ1981" s="26">
        <f t="shared" si="785"/>
        <v>1</v>
      </c>
      <c r="AK1981" s="26">
        <f t="shared" si="786"/>
        <v>20670.071602368669</v>
      </c>
      <c r="AL1981" s="26">
        <f t="shared" ca="1" si="787"/>
        <v>36144</v>
      </c>
      <c r="AM1981" s="26">
        <f t="shared" ca="1" si="788"/>
        <v>71</v>
      </c>
      <c r="AN1981" s="26">
        <f ca="1">IF(AM1981=0,0,COUNTIF($AM$19:AM1981,C1981*10+1))</f>
        <v>86</v>
      </c>
      <c r="AO1981" s="21">
        <f t="shared" ca="1" si="789"/>
        <v>0</v>
      </c>
      <c r="AP1981" s="33">
        <f t="shared" ca="1" si="790"/>
        <v>36144</v>
      </c>
      <c r="AR1981" s="111">
        <v>16337</v>
      </c>
      <c r="AS1981" s="26"/>
    </row>
    <row r="1982" spans="1:45" x14ac:dyDescent="0.2">
      <c r="A1982" s="15">
        <f>Daten!A1982</f>
        <v>70905</v>
      </c>
      <c r="B1982" s="8" t="str">
        <f>Daten!B1982</f>
        <v>Buch in Tirol</v>
      </c>
      <c r="C1982" s="15">
        <f t="shared" si="766"/>
        <v>7</v>
      </c>
      <c r="D1982" s="10">
        <f>Daten!D1982</f>
        <v>0</v>
      </c>
      <c r="E1982" s="9">
        <f>Daten!E1982</f>
        <v>2607</v>
      </c>
      <c r="F1982" s="9">
        <f>Daten!F1982</f>
        <v>2523</v>
      </c>
      <c r="G1982" s="27">
        <f t="shared" si="767"/>
        <v>84</v>
      </c>
      <c r="H1982" s="29">
        <f t="shared" si="768"/>
        <v>3.3293697978596909E-2</v>
      </c>
      <c r="I1982" s="21">
        <f t="shared" si="769"/>
        <v>32.544691944931721</v>
      </c>
      <c r="J1982" s="21">
        <f t="shared" si="770"/>
        <v>51.455308055068279</v>
      </c>
      <c r="K1982" s="27">
        <f t="shared" si="771"/>
        <v>-25727.654027534139</v>
      </c>
      <c r="L1982" s="16">
        <f>Daten!G1982</f>
        <v>385</v>
      </c>
      <c r="M1982" s="16">
        <f>Daten!H1982</f>
        <v>1767</v>
      </c>
      <c r="N1982" s="16">
        <f>Daten!I1982</f>
        <v>455</v>
      </c>
      <c r="O1982" s="28">
        <f t="shared" si="772"/>
        <v>0.47538200339558573</v>
      </c>
      <c r="P1982" s="16">
        <f t="shared" si="773"/>
        <v>977.17176400023652</v>
      </c>
      <c r="Q1982" s="21">
        <f t="shared" si="774"/>
        <v>-137.17176400023652</v>
      </c>
      <c r="R1982" s="27">
        <f t="shared" si="775"/>
        <v>-27434.352800047305</v>
      </c>
      <c r="S1982" s="9">
        <f>Daten!K1982</f>
        <v>4206</v>
      </c>
      <c r="T1982" s="9">
        <f>Daten!L1982</f>
        <v>160583</v>
      </c>
      <c r="U1982" s="9">
        <f>Daten!M1982</f>
        <v>351910</v>
      </c>
      <c r="V1982" s="9">
        <f>Daten!N1982</f>
        <v>500</v>
      </c>
      <c r="W1982" s="9">
        <f>Daten!O1982</f>
        <v>500</v>
      </c>
      <c r="X1982" s="23">
        <f t="shared" si="776"/>
        <v>516699</v>
      </c>
      <c r="Y1982" s="9">
        <f t="shared" si="777"/>
        <v>922139.71838815254</v>
      </c>
      <c r="Z1982" s="21">
        <f t="shared" si="778"/>
        <v>-405440.71838815254</v>
      </c>
      <c r="AA1982" s="27">
        <f t="shared" si="779"/>
        <v>40544.07183881526</v>
      </c>
      <c r="AB1982" s="32">
        <f t="shared" si="780"/>
        <v>-12617.934988766181</v>
      </c>
      <c r="AC1982" s="31">
        <f t="shared" si="781"/>
        <v>0</v>
      </c>
      <c r="AG1982" s="26">
        <f t="shared" si="782"/>
        <v>0</v>
      </c>
      <c r="AH1982" s="26">
        <f t="shared" si="783"/>
        <v>0</v>
      </c>
      <c r="AI1982" s="26">
        <f t="shared" si="784"/>
        <v>0</v>
      </c>
      <c r="AJ1982" s="26">
        <f t="shared" si="785"/>
        <v>1</v>
      </c>
      <c r="AK1982" s="26">
        <f t="shared" si="786"/>
        <v>0</v>
      </c>
      <c r="AL1982" s="26">
        <f t="shared" ca="1" si="787"/>
        <v>0</v>
      </c>
      <c r="AM1982" s="26">
        <f t="shared" ca="1" si="788"/>
        <v>0</v>
      </c>
      <c r="AN1982" s="26">
        <f ca="1">IF(AM1982=0,0,COUNTIF($AM$19:AM1982,C1982*10+1))</f>
        <v>0</v>
      </c>
      <c r="AO1982" s="21">
        <f t="shared" ca="1" si="789"/>
        <v>0</v>
      </c>
      <c r="AP1982" s="33">
        <f t="shared" ca="1" si="790"/>
        <v>0</v>
      </c>
      <c r="AR1982" s="111">
        <v>0</v>
      </c>
      <c r="AS1982" s="26"/>
    </row>
    <row r="1983" spans="1:45" x14ac:dyDescent="0.2">
      <c r="A1983" s="15">
        <f>Daten!A1983</f>
        <v>70907</v>
      </c>
      <c r="B1983" s="8" t="str">
        <f>Daten!B1983</f>
        <v>Eben am Achensee</v>
      </c>
      <c r="C1983" s="15">
        <f t="shared" si="766"/>
        <v>7</v>
      </c>
      <c r="D1983" s="10">
        <f>Daten!D1983</f>
        <v>0</v>
      </c>
      <c r="E1983" s="9">
        <f>Daten!E1983</f>
        <v>3265</v>
      </c>
      <c r="F1983" s="9">
        <f>Daten!F1983</f>
        <v>3118</v>
      </c>
      <c r="G1983" s="27">
        <f t="shared" si="767"/>
        <v>147</v>
      </c>
      <c r="H1983" s="29">
        <f t="shared" si="768"/>
        <v>4.7145606157793458E-2</v>
      </c>
      <c r="I1983" s="21">
        <f t="shared" si="769"/>
        <v>40.219718384580695</v>
      </c>
      <c r="J1983" s="21">
        <f t="shared" si="770"/>
        <v>106.78028161541931</v>
      </c>
      <c r="K1983" s="27">
        <f t="shared" si="771"/>
        <v>-53390.140807709657</v>
      </c>
      <c r="L1983" s="16">
        <f>Daten!G1983</f>
        <v>464</v>
      </c>
      <c r="M1983" s="16">
        <f>Daten!H1983</f>
        <v>2222</v>
      </c>
      <c r="N1983" s="16">
        <f>Daten!I1983</f>
        <v>579</v>
      </c>
      <c r="O1983" s="28">
        <f t="shared" si="772"/>
        <v>0.46939693969396939</v>
      </c>
      <c r="P1983" s="16">
        <f t="shared" si="773"/>
        <v>1228.7921107009199</v>
      </c>
      <c r="Q1983" s="21">
        <f t="shared" si="774"/>
        <v>-185.79211070091992</v>
      </c>
      <c r="R1983" s="27">
        <f t="shared" si="775"/>
        <v>-37158.422140183982</v>
      </c>
      <c r="S1983" s="9">
        <f>Daten!K1983</f>
        <v>18960</v>
      </c>
      <c r="T1983" s="9">
        <f>Daten!L1983</f>
        <v>588254</v>
      </c>
      <c r="U1983" s="9">
        <f>Daten!M1983</f>
        <v>1358910</v>
      </c>
      <c r="V1983" s="9">
        <f>Daten!N1983</f>
        <v>500</v>
      </c>
      <c r="W1983" s="9">
        <f>Daten!O1983</f>
        <v>500</v>
      </c>
      <c r="X1983" s="23">
        <f t="shared" si="776"/>
        <v>1966124</v>
      </c>
      <c r="Y1983" s="9">
        <f t="shared" si="777"/>
        <v>1154885.378035028</v>
      </c>
      <c r="Z1983" s="21">
        <f t="shared" si="778"/>
        <v>811238.621964972</v>
      </c>
      <c r="AA1983" s="27">
        <f t="shared" si="779"/>
        <v>-81123.862196497212</v>
      </c>
      <c r="AB1983" s="32">
        <f t="shared" si="780"/>
        <v>-171672.42514439084</v>
      </c>
      <c r="AC1983" s="31">
        <f t="shared" si="781"/>
        <v>0</v>
      </c>
      <c r="AG1983" s="26">
        <f t="shared" si="782"/>
        <v>0</v>
      </c>
      <c r="AH1983" s="26">
        <f t="shared" si="783"/>
        <v>0</v>
      </c>
      <c r="AI1983" s="26">
        <f t="shared" si="784"/>
        <v>0</v>
      </c>
      <c r="AJ1983" s="26">
        <f t="shared" si="785"/>
        <v>1</v>
      </c>
      <c r="AK1983" s="26">
        <f t="shared" si="786"/>
        <v>0</v>
      </c>
      <c r="AL1983" s="26">
        <f t="shared" ca="1" si="787"/>
        <v>0</v>
      </c>
      <c r="AM1983" s="26">
        <f t="shared" ca="1" si="788"/>
        <v>0</v>
      </c>
      <c r="AN1983" s="26">
        <f ca="1">IF(AM1983=0,0,COUNTIF($AM$19:AM1983,C1983*10+1))</f>
        <v>0</v>
      </c>
      <c r="AO1983" s="21">
        <f t="shared" ca="1" si="789"/>
        <v>0</v>
      </c>
      <c r="AP1983" s="33">
        <f t="shared" ca="1" si="790"/>
        <v>0</v>
      </c>
      <c r="AR1983" s="111">
        <v>0</v>
      </c>
      <c r="AS1983" s="26"/>
    </row>
    <row r="1984" spans="1:45" x14ac:dyDescent="0.2">
      <c r="A1984" s="15">
        <f>Daten!A1984</f>
        <v>70908</v>
      </c>
      <c r="B1984" s="8" t="str">
        <f>Daten!B1984</f>
        <v>Finkenberg</v>
      </c>
      <c r="C1984" s="15">
        <f t="shared" si="766"/>
        <v>7</v>
      </c>
      <c r="D1984" s="10">
        <f>Daten!D1984</f>
        <v>0</v>
      </c>
      <c r="E1984" s="9">
        <f>Daten!E1984</f>
        <v>1419</v>
      </c>
      <c r="F1984" s="9">
        <f>Daten!F1984</f>
        <v>1437</v>
      </c>
      <c r="G1984" s="27">
        <f t="shared" si="767"/>
        <v>-18</v>
      </c>
      <c r="H1984" s="29">
        <f t="shared" si="768"/>
        <v>-1.2526096033402923E-2</v>
      </c>
      <c r="I1984" s="21">
        <f t="shared" si="769"/>
        <v>18.5361562920598</v>
      </c>
      <c r="J1984" s="21">
        <f t="shared" si="770"/>
        <v>-36.5361562920598</v>
      </c>
      <c r="K1984" s="27">
        <f t="shared" si="771"/>
        <v>18268.0781460299</v>
      </c>
      <c r="L1984" s="16">
        <f>Daten!G1984</f>
        <v>162</v>
      </c>
      <c r="M1984" s="16">
        <f>Daten!H1984</f>
        <v>947</v>
      </c>
      <c r="N1984" s="16">
        <f>Daten!I1984</f>
        <v>310</v>
      </c>
      <c r="O1984" s="28">
        <f t="shared" si="772"/>
        <v>0.49841605068637801</v>
      </c>
      <c r="P1984" s="16">
        <f t="shared" si="773"/>
        <v>523.70212818801588</v>
      </c>
      <c r="Q1984" s="21">
        <f t="shared" si="774"/>
        <v>-51.702128188015877</v>
      </c>
      <c r="R1984" s="27">
        <f t="shared" si="775"/>
        <v>-10340.425637603175</v>
      </c>
      <c r="S1984" s="9">
        <f>Daten!K1984</f>
        <v>5523</v>
      </c>
      <c r="T1984" s="9">
        <f>Daten!L1984</f>
        <v>154943</v>
      </c>
      <c r="U1984" s="9">
        <f>Daten!M1984</f>
        <v>633971</v>
      </c>
      <c r="V1984" s="9">
        <f>Daten!N1984</f>
        <v>500</v>
      </c>
      <c r="W1984" s="9">
        <f>Daten!O1984</f>
        <v>500</v>
      </c>
      <c r="X1984" s="23">
        <f t="shared" si="776"/>
        <v>794437</v>
      </c>
      <c r="Y1984" s="9">
        <f t="shared" si="777"/>
        <v>501924.15051507036</v>
      </c>
      <c r="Z1984" s="21">
        <f t="shared" si="778"/>
        <v>292512.84948492964</v>
      </c>
      <c r="AA1984" s="27">
        <f t="shared" si="779"/>
        <v>-29251.284948492965</v>
      </c>
      <c r="AB1984" s="32">
        <f t="shared" si="780"/>
        <v>-21323.632440066242</v>
      </c>
      <c r="AC1984" s="31">
        <f t="shared" si="781"/>
        <v>0</v>
      </c>
      <c r="AG1984" s="26">
        <f t="shared" si="782"/>
        <v>0</v>
      </c>
      <c r="AH1984" s="26">
        <f t="shared" si="783"/>
        <v>0</v>
      </c>
      <c r="AI1984" s="26">
        <f t="shared" si="784"/>
        <v>0</v>
      </c>
      <c r="AJ1984" s="26">
        <f t="shared" si="785"/>
        <v>1</v>
      </c>
      <c r="AK1984" s="26">
        <f t="shared" si="786"/>
        <v>0</v>
      </c>
      <c r="AL1984" s="26">
        <f t="shared" ca="1" si="787"/>
        <v>0</v>
      </c>
      <c r="AM1984" s="26">
        <f t="shared" ca="1" si="788"/>
        <v>0</v>
      </c>
      <c r="AN1984" s="26">
        <f ca="1">IF(AM1984=0,0,COUNTIF($AM$19:AM1984,C1984*10+1))</f>
        <v>0</v>
      </c>
      <c r="AO1984" s="21">
        <f t="shared" ca="1" si="789"/>
        <v>0</v>
      </c>
      <c r="AP1984" s="33">
        <f t="shared" ca="1" si="790"/>
        <v>0</v>
      </c>
      <c r="AR1984" s="111">
        <v>0</v>
      </c>
      <c r="AS1984" s="26"/>
    </row>
    <row r="1985" spans="1:45" x14ac:dyDescent="0.2">
      <c r="A1985" s="15">
        <f>Daten!A1985</f>
        <v>70909</v>
      </c>
      <c r="B1985" s="8" t="str">
        <f>Daten!B1985</f>
        <v>Fügen</v>
      </c>
      <c r="C1985" s="15">
        <f t="shared" si="766"/>
        <v>7</v>
      </c>
      <c r="D1985" s="10">
        <f>Daten!D1985</f>
        <v>0</v>
      </c>
      <c r="E1985" s="9">
        <f>Daten!E1985</f>
        <v>4230</v>
      </c>
      <c r="F1985" s="9">
        <f>Daten!F1985</f>
        <v>3997</v>
      </c>
      <c r="G1985" s="27">
        <f t="shared" si="767"/>
        <v>233</v>
      </c>
      <c r="H1985" s="29">
        <f t="shared" si="768"/>
        <v>5.8293720290217663E-2</v>
      </c>
      <c r="I1985" s="21">
        <f t="shared" si="769"/>
        <v>51.558118788700781</v>
      </c>
      <c r="J1985" s="21">
        <f t="shared" si="770"/>
        <v>181.44188121129923</v>
      </c>
      <c r="K1985" s="27">
        <f t="shared" si="771"/>
        <v>-90720.940605649623</v>
      </c>
      <c r="L1985" s="16">
        <f>Daten!G1985</f>
        <v>667</v>
      </c>
      <c r="M1985" s="16">
        <f>Daten!H1985</f>
        <v>2845</v>
      </c>
      <c r="N1985" s="16">
        <f>Daten!I1985</f>
        <v>718</v>
      </c>
      <c r="O1985" s="28">
        <f t="shared" si="772"/>
        <v>0.4868189806678383</v>
      </c>
      <c r="P1985" s="16">
        <f t="shared" si="773"/>
        <v>1573.3184315680096</v>
      </c>
      <c r="Q1985" s="21">
        <f t="shared" si="774"/>
        <v>-188.3184315680096</v>
      </c>
      <c r="R1985" s="27">
        <f t="shared" si="775"/>
        <v>-37663.686313601924</v>
      </c>
      <c r="S1985" s="9">
        <f>Daten!K1985</f>
        <v>7026</v>
      </c>
      <c r="T1985" s="9">
        <f>Daten!L1985</f>
        <v>418841</v>
      </c>
      <c r="U1985" s="9">
        <f>Daten!M1985</f>
        <v>2133547</v>
      </c>
      <c r="V1985" s="9">
        <f>Daten!N1985</f>
        <v>500</v>
      </c>
      <c r="W1985" s="9">
        <f>Daten!O1985</f>
        <v>500</v>
      </c>
      <c r="X1985" s="23">
        <f t="shared" si="776"/>
        <v>2559414</v>
      </c>
      <c r="Y1985" s="9">
        <f t="shared" si="777"/>
        <v>1496222.0977299137</v>
      </c>
      <c r="Z1985" s="21">
        <f t="shared" si="778"/>
        <v>1063191.9022700863</v>
      </c>
      <c r="AA1985" s="27">
        <f t="shared" si="779"/>
        <v>-106319.19022700864</v>
      </c>
      <c r="AB1985" s="32">
        <f t="shared" si="780"/>
        <v>-234703.81714626017</v>
      </c>
      <c r="AC1985" s="31">
        <f t="shared" si="781"/>
        <v>0</v>
      </c>
      <c r="AG1985" s="26">
        <f t="shared" si="782"/>
        <v>0</v>
      </c>
      <c r="AH1985" s="26">
        <f t="shared" si="783"/>
        <v>0</v>
      </c>
      <c r="AI1985" s="26">
        <f t="shared" si="784"/>
        <v>0</v>
      </c>
      <c r="AJ1985" s="26">
        <f t="shared" si="785"/>
        <v>1</v>
      </c>
      <c r="AK1985" s="26">
        <f t="shared" si="786"/>
        <v>0</v>
      </c>
      <c r="AL1985" s="26">
        <f t="shared" ca="1" si="787"/>
        <v>0</v>
      </c>
      <c r="AM1985" s="26">
        <f t="shared" ca="1" si="788"/>
        <v>0</v>
      </c>
      <c r="AN1985" s="26">
        <f ca="1">IF(AM1985=0,0,COUNTIF($AM$19:AM1985,C1985*10+1))</f>
        <v>0</v>
      </c>
      <c r="AO1985" s="21">
        <f t="shared" ca="1" si="789"/>
        <v>0</v>
      </c>
      <c r="AP1985" s="33">
        <f t="shared" ca="1" si="790"/>
        <v>0</v>
      </c>
      <c r="AR1985" s="111">
        <v>0</v>
      </c>
      <c r="AS1985" s="26"/>
    </row>
    <row r="1986" spans="1:45" x14ac:dyDescent="0.2">
      <c r="A1986" s="15">
        <f>Daten!A1986</f>
        <v>70910</v>
      </c>
      <c r="B1986" s="8" t="str">
        <f>Daten!B1986</f>
        <v>Fügenberg</v>
      </c>
      <c r="C1986" s="15">
        <f t="shared" si="766"/>
        <v>7</v>
      </c>
      <c r="D1986" s="10">
        <f>Daten!D1986</f>
        <v>0</v>
      </c>
      <c r="E1986" s="9">
        <f>Daten!E1986</f>
        <v>1403</v>
      </c>
      <c r="F1986" s="9">
        <f>Daten!F1986</f>
        <v>1350</v>
      </c>
      <c r="G1986" s="27">
        <f t="shared" si="767"/>
        <v>53</v>
      </c>
      <c r="H1986" s="29">
        <f t="shared" si="768"/>
        <v>3.9259259259259258E-2</v>
      </c>
      <c r="I1986" s="21">
        <f t="shared" si="769"/>
        <v>17.413925535338016</v>
      </c>
      <c r="J1986" s="21">
        <f t="shared" si="770"/>
        <v>35.586074464661984</v>
      </c>
      <c r="K1986" s="27">
        <f t="shared" si="771"/>
        <v>-17793.037232330993</v>
      </c>
      <c r="L1986" s="16">
        <f>Daten!G1986</f>
        <v>244</v>
      </c>
      <c r="M1986" s="16">
        <f>Daten!H1986</f>
        <v>946</v>
      </c>
      <c r="N1986" s="16">
        <f>Daten!I1986</f>
        <v>213</v>
      </c>
      <c r="O1986" s="28">
        <f t="shared" si="772"/>
        <v>0.48308668076109934</v>
      </c>
      <c r="P1986" s="16">
        <f t="shared" si="773"/>
        <v>523.14911643702533</v>
      </c>
      <c r="Q1986" s="21">
        <f t="shared" si="774"/>
        <v>-66.149116437025327</v>
      </c>
      <c r="R1986" s="27">
        <f t="shared" si="775"/>
        <v>-13229.823287405066</v>
      </c>
      <c r="S1986" s="9">
        <f>Daten!K1986</f>
        <v>11575</v>
      </c>
      <c r="T1986" s="9">
        <f>Daten!L1986</f>
        <v>122780</v>
      </c>
      <c r="U1986" s="9">
        <f>Daten!M1986</f>
        <v>341776</v>
      </c>
      <c r="V1986" s="9">
        <f>Daten!N1986</f>
        <v>500</v>
      </c>
      <c r="W1986" s="9">
        <f>Daten!O1986</f>
        <v>500</v>
      </c>
      <c r="X1986" s="23">
        <f t="shared" si="776"/>
        <v>476131</v>
      </c>
      <c r="Y1986" s="9">
        <f t="shared" si="777"/>
        <v>496264.68158748676</v>
      </c>
      <c r="Z1986" s="21">
        <f t="shared" si="778"/>
        <v>-20133.681587486761</v>
      </c>
      <c r="AA1986" s="27">
        <f t="shared" si="779"/>
        <v>2013.3681587486763</v>
      </c>
      <c r="AB1986" s="32">
        <f t="shared" si="780"/>
        <v>-29009.492360987384</v>
      </c>
      <c r="AC1986" s="31">
        <f t="shared" si="781"/>
        <v>0</v>
      </c>
      <c r="AG1986" s="26">
        <f t="shared" si="782"/>
        <v>0</v>
      </c>
      <c r="AH1986" s="26">
        <f t="shared" si="783"/>
        <v>0</v>
      </c>
      <c r="AI1986" s="26">
        <f t="shared" si="784"/>
        <v>0</v>
      </c>
      <c r="AJ1986" s="26">
        <f t="shared" si="785"/>
        <v>1</v>
      </c>
      <c r="AK1986" s="26">
        <f t="shared" si="786"/>
        <v>0</v>
      </c>
      <c r="AL1986" s="26">
        <f t="shared" ca="1" si="787"/>
        <v>0</v>
      </c>
      <c r="AM1986" s="26">
        <f t="shared" ca="1" si="788"/>
        <v>0</v>
      </c>
      <c r="AN1986" s="26">
        <f ca="1">IF(AM1986=0,0,COUNTIF($AM$19:AM1986,C1986*10+1))</f>
        <v>0</v>
      </c>
      <c r="AO1986" s="21">
        <f t="shared" ca="1" si="789"/>
        <v>0</v>
      </c>
      <c r="AP1986" s="33">
        <f t="shared" ca="1" si="790"/>
        <v>0</v>
      </c>
      <c r="AR1986" s="111">
        <v>0</v>
      </c>
      <c r="AS1986" s="26"/>
    </row>
    <row r="1987" spans="1:45" x14ac:dyDescent="0.2">
      <c r="A1987" s="15">
        <f>Daten!A1987</f>
        <v>70911</v>
      </c>
      <c r="B1987" s="8" t="str">
        <f>Daten!B1987</f>
        <v>Gallzein</v>
      </c>
      <c r="C1987" s="15">
        <f t="shared" si="766"/>
        <v>7</v>
      </c>
      <c r="D1987" s="10">
        <f>Daten!D1987</f>
        <v>0</v>
      </c>
      <c r="E1987" s="9">
        <f>Daten!E1987</f>
        <v>678</v>
      </c>
      <c r="F1987" s="9">
        <f>Daten!F1987</f>
        <v>642</v>
      </c>
      <c r="G1987" s="27">
        <f t="shared" si="767"/>
        <v>36</v>
      </c>
      <c r="H1987" s="29">
        <f t="shared" si="768"/>
        <v>5.6074766355140186E-2</v>
      </c>
      <c r="I1987" s="21">
        <f t="shared" si="769"/>
        <v>8.2812890323607462</v>
      </c>
      <c r="J1987" s="21">
        <f t="shared" si="770"/>
        <v>27.718710967639254</v>
      </c>
      <c r="K1987" s="27">
        <f t="shared" si="771"/>
        <v>-13859.355483819627</v>
      </c>
      <c r="L1987" s="16">
        <f>Daten!G1987</f>
        <v>152</v>
      </c>
      <c r="M1987" s="16">
        <f>Daten!H1987</f>
        <v>435</v>
      </c>
      <c r="N1987" s="16">
        <f>Daten!I1987</f>
        <v>91</v>
      </c>
      <c r="O1987" s="28">
        <f t="shared" si="772"/>
        <v>0.55862068965517242</v>
      </c>
      <c r="P1987" s="16">
        <f t="shared" si="773"/>
        <v>240.56011168087318</v>
      </c>
      <c r="Q1987" s="21">
        <f t="shared" si="774"/>
        <v>2.4398883191268226</v>
      </c>
      <c r="R1987" s="27">
        <f t="shared" si="775"/>
        <v>487.97766382536452</v>
      </c>
      <c r="S1987" s="9">
        <f>Daten!K1987</f>
        <v>4971</v>
      </c>
      <c r="T1987" s="9">
        <f>Daten!L1987</f>
        <v>26677</v>
      </c>
      <c r="U1987" s="9">
        <f>Daten!M1987</f>
        <v>85316</v>
      </c>
      <c r="V1987" s="9">
        <f>Daten!N1987</f>
        <v>500</v>
      </c>
      <c r="W1987" s="9">
        <f>Daten!O1987</f>
        <v>500</v>
      </c>
      <c r="X1987" s="23">
        <f t="shared" si="776"/>
        <v>116964</v>
      </c>
      <c r="Y1987" s="9">
        <f t="shared" si="777"/>
        <v>239819.99580635497</v>
      </c>
      <c r="Z1987" s="21">
        <f t="shared" si="778"/>
        <v>-122855.99580635497</v>
      </c>
      <c r="AA1987" s="27">
        <f t="shared" si="779"/>
        <v>12285.599580635499</v>
      </c>
      <c r="AB1987" s="32">
        <f t="shared" si="780"/>
        <v>-1085.778239358764</v>
      </c>
      <c r="AC1987" s="31">
        <f t="shared" si="781"/>
        <v>0</v>
      </c>
      <c r="AG1987" s="26">
        <f t="shared" si="782"/>
        <v>0</v>
      </c>
      <c r="AH1987" s="26">
        <f t="shared" si="783"/>
        <v>0</v>
      </c>
      <c r="AI1987" s="26">
        <f t="shared" si="784"/>
        <v>0</v>
      </c>
      <c r="AJ1987" s="26">
        <f t="shared" si="785"/>
        <v>1</v>
      </c>
      <c r="AK1987" s="26">
        <f t="shared" si="786"/>
        <v>0</v>
      </c>
      <c r="AL1987" s="26">
        <f t="shared" ca="1" si="787"/>
        <v>0</v>
      </c>
      <c r="AM1987" s="26">
        <f t="shared" ca="1" si="788"/>
        <v>0</v>
      </c>
      <c r="AN1987" s="26">
        <f ca="1">IF(AM1987=0,0,COUNTIF($AM$19:AM1987,C1987*10+1))</f>
        <v>0</v>
      </c>
      <c r="AO1987" s="21">
        <f t="shared" ca="1" si="789"/>
        <v>0</v>
      </c>
      <c r="AP1987" s="33">
        <f t="shared" ca="1" si="790"/>
        <v>0</v>
      </c>
      <c r="AR1987" s="111">
        <v>0</v>
      </c>
      <c r="AS1987" s="26"/>
    </row>
    <row r="1988" spans="1:45" x14ac:dyDescent="0.2">
      <c r="A1988" s="15">
        <f>Daten!A1988</f>
        <v>70912</v>
      </c>
      <c r="B1988" s="8" t="str">
        <f>Daten!B1988</f>
        <v>Gerlos</v>
      </c>
      <c r="C1988" s="15">
        <f t="shared" si="766"/>
        <v>7</v>
      </c>
      <c r="D1988" s="10">
        <f>Daten!D1988</f>
        <v>0</v>
      </c>
      <c r="E1988" s="9">
        <f>Daten!E1988</f>
        <v>807</v>
      </c>
      <c r="F1988" s="9">
        <f>Daten!F1988</f>
        <v>807</v>
      </c>
      <c r="G1988" s="27">
        <f t="shared" si="767"/>
        <v>0</v>
      </c>
      <c r="H1988" s="29">
        <f t="shared" si="768"/>
        <v>0</v>
      </c>
      <c r="I1988" s="21">
        <f t="shared" si="769"/>
        <v>10.40965770890206</v>
      </c>
      <c r="J1988" s="21">
        <f t="shared" si="770"/>
        <v>-10.40965770890206</v>
      </c>
      <c r="K1988" s="27">
        <f t="shared" si="771"/>
        <v>5204.8288544510297</v>
      </c>
      <c r="L1988" s="16">
        <f>Daten!G1988</f>
        <v>132</v>
      </c>
      <c r="M1988" s="16">
        <f>Daten!H1988</f>
        <v>533</v>
      </c>
      <c r="N1988" s="16">
        <f>Daten!I1988</f>
        <v>142</v>
      </c>
      <c r="O1988" s="28">
        <f t="shared" si="772"/>
        <v>0.51407129455909939</v>
      </c>
      <c r="P1988" s="16">
        <f t="shared" si="773"/>
        <v>294.75526327794347</v>
      </c>
      <c r="Q1988" s="21">
        <f t="shared" si="774"/>
        <v>-20.75526327794347</v>
      </c>
      <c r="R1988" s="27">
        <f t="shared" si="775"/>
        <v>-4151.0526555886936</v>
      </c>
      <c r="S1988" s="9">
        <f>Daten!K1988</f>
        <v>9724</v>
      </c>
      <c r="T1988" s="9">
        <f>Daten!L1988</f>
        <v>205353</v>
      </c>
      <c r="U1988" s="9">
        <f>Daten!M1988</f>
        <v>725799</v>
      </c>
      <c r="V1988" s="9">
        <f>Daten!N1988</f>
        <v>500</v>
      </c>
      <c r="W1988" s="9">
        <f>Daten!O1988</f>
        <v>500</v>
      </c>
      <c r="X1988" s="23">
        <f t="shared" si="776"/>
        <v>940876</v>
      </c>
      <c r="Y1988" s="9">
        <f t="shared" si="777"/>
        <v>285449.46403499774</v>
      </c>
      <c r="Z1988" s="21">
        <f t="shared" si="778"/>
        <v>655426.53596500226</v>
      </c>
      <c r="AA1988" s="27">
        <f t="shared" si="779"/>
        <v>-65542.653596500226</v>
      </c>
      <c r="AB1988" s="32">
        <f t="shared" si="780"/>
        <v>-64488.877397637887</v>
      </c>
      <c r="AC1988" s="31">
        <f t="shared" si="781"/>
        <v>0</v>
      </c>
      <c r="AG1988" s="26">
        <f t="shared" si="782"/>
        <v>0</v>
      </c>
      <c r="AH1988" s="26">
        <f t="shared" si="783"/>
        <v>0</v>
      </c>
      <c r="AI1988" s="26">
        <f t="shared" si="784"/>
        <v>0</v>
      </c>
      <c r="AJ1988" s="26">
        <f t="shared" si="785"/>
        <v>1</v>
      </c>
      <c r="AK1988" s="26">
        <f t="shared" si="786"/>
        <v>0</v>
      </c>
      <c r="AL1988" s="26">
        <f t="shared" ca="1" si="787"/>
        <v>0</v>
      </c>
      <c r="AM1988" s="26">
        <f t="shared" ca="1" si="788"/>
        <v>0</v>
      </c>
      <c r="AN1988" s="26">
        <f ca="1">IF(AM1988=0,0,COUNTIF($AM$19:AM1988,C1988*10+1))</f>
        <v>0</v>
      </c>
      <c r="AO1988" s="21">
        <f t="shared" ca="1" si="789"/>
        <v>0</v>
      </c>
      <c r="AP1988" s="33">
        <f t="shared" ca="1" si="790"/>
        <v>0</v>
      </c>
      <c r="AR1988" s="111">
        <v>0</v>
      </c>
      <c r="AS1988" s="26"/>
    </row>
    <row r="1989" spans="1:45" x14ac:dyDescent="0.2">
      <c r="A1989" s="15">
        <f>Daten!A1989</f>
        <v>70913</v>
      </c>
      <c r="B1989" s="8" t="str">
        <f>Daten!B1989</f>
        <v>Gerlosberg</v>
      </c>
      <c r="C1989" s="15">
        <f t="shared" si="766"/>
        <v>7</v>
      </c>
      <c r="D1989" s="10">
        <f>Daten!D1989</f>
        <v>0</v>
      </c>
      <c r="E1989" s="9">
        <f>Daten!E1989</f>
        <v>476</v>
      </c>
      <c r="F1989" s="9">
        <f>Daten!F1989</f>
        <v>470</v>
      </c>
      <c r="G1989" s="27">
        <f t="shared" si="767"/>
        <v>6</v>
      </c>
      <c r="H1989" s="29">
        <f t="shared" si="768"/>
        <v>1.276595744680851E-2</v>
      </c>
      <c r="I1989" s="21">
        <f t="shared" si="769"/>
        <v>6.0626259271176801</v>
      </c>
      <c r="J1989" s="21">
        <f t="shared" si="770"/>
        <v>-6.2625927117680114E-2</v>
      </c>
      <c r="K1989" s="27">
        <f t="shared" si="771"/>
        <v>31.312963558840057</v>
      </c>
      <c r="L1989" s="16">
        <f>Daten!G1989</f>
        <v>82</v>
      </c>
      <c r="M1989" s="16">
        <f>Daten!H1989</f>
        <v>331</v>
      </c>
      <c r="N1989" s="16">
        <f>Daten!I1989</f>
        <v>63</v>
      </c>
      <c r="O1989" s="28">
        <f t="shared" si="772"/>
        <v>0.4380664652567976</v>
      </c>
      <c r="P1989" s="16">
        <f t="shared" si="773"/>
        <v>183.04688957785982</v>
      </c>
      <c r="Q1989" s="21">
        <f t="shared" si="774"/>
        <v>-38.046889577859815</v>
      </c>
      <c r="R1989" s="27">
        <f t="shared" si="775"/>
        <v>-7609.3779155719631</v>
      </c>
      <c r="S1989" s="9">
        <f>Daten!K1989</f>
        <v>3439</v>
      </c>
      <c r="T1989" s="9">
        <f>Daten!L1989</f>
        <v>27903</v>
      </c>
      <c r="U1989" s="9">
        <f>Daten!M1989</f>
        <v>38584</v>
      </c>
      <c r="V1989" s="9">
        <f>Daten!N1989</f>
        <v>500</v>
      </c>
      <c r="W1989" s="9">
        <f>Daten!O1989</f>
        <v>500</v>
      </c>
      <c r="X1989" s="23">
        <f t="shared" si="776"/>
        <v>69926</v>
      </c>
      <c r="Y1989" s="9">
        <f t="shared" si="777"/>
        <v>168369.20059561206</v>
      </c>
      <c r="Z1989" s="21">
        <f t="shared" si="778"/>
        <v>-98443.200595612056</v>
      </c>
      <c r="AA1989" s="27">
        <f t="shared" si="779"/>
        <v>9844.320059561207</v>
      </c>
      <c r="AB1989" s="32">
        <f t="shared" si="780"/>
        <v>2266.2551075480842</v>
      </c>
      <c r="AC1989" s="31">
        <f t="shared" si="781"/>
        <v>2266.2551075480842</v>
      </c>
      <c r="AG1989" s="26">
        <f t="shared" si="782"/>
        <v>31.312963558840057</v>
      </c>
      <c r="AH1989" s="26">
        <f t="shared" si="783"/>
        <v>9844.320059561207</v>
      </c>
      <c r="AI1989" s="26">
        <f t="shared" si="784"/>
        <v>9875.6330231200463</v>
      </c>
      <c r="AJ1989" s="26">
        <f t="shared" si="785"/>
        <v>1</v>
      </c>
      <c r="AK1989" s="26">
        <f t="shared" si="786"/>
        <v>9875.6330231200463</v>
      </c>
      <c r="AL1989" s="26">
        <f t="shared" ca="1" si="787"/>
        <v>17269</v>
      </c>
      <c r="AM1989" s="26">
        <f t="shared" ca="1" si="788"/>
        <v>71</v>
      </c>
      <c r="AN1989" s="26">
        <f ca="1">IF(AM1989=0,0,COUNTIF($AM$19:AM1989,C1989*10+1))</f>
        <v>87</v>
      </c>
      <c r="AO1989" s="21">
        <f t="shared" ca="1" si="789"/>
        <v>0</v>
      </c>
      <c r="AP1989" s="33">
        <f t="shared" ca="1" si="790"/>
        <v>17269</v>
      </c>
      <c r="AR1989" s="111">
        <v>7806</v>
      </c>
      <c r="AS1989" s="26"/>
    </row>
    <row r="1990" spans="1:45" x14ac:dyDescent="0.2">
      <c r="A1990" s="15">
        <f>Daten!A1990</f>
        <v>70914</v>
      </c>
      <c r="B1990" s="8" t="str">
        <f>Daten!B1990</f>
        <v>Hainzenberg</v>
      </c>
      <c r="C1990" s="15">
        <f t="shared" si="766"/>
        <v>7</v>
      </c>
      <c r="D1990" s="10">
        <f>Daten!D1990</f>
        <v>0</v>
      </c>
      <c r="E1990" s="9">
        <f>Daten!E1990</f>
        <v>716</v>
      </c>
      <c r="F1990" s="9">
        <f>Daten!F1990</f>
        <v>724</v>
      </c>
      <c r="G1990" s="27">
        <f t="shared" si="767"/>
        <v>-8</v>
      </c>
      <c r="H1990" s="29">
        <f t="shared" si="768"/>
        <v>-1.1049723756906077E-2</v>
      </c>
      <c r="I1990" s="21">
        <f t="shared" si="769"/>
        <v>9.3390237685812778</v>
      </c>
      <c r="J1990" s="21">
        <f t="shared" si="770"/>
        <v>-17.339023768581278</v>
      </c>
      <c r="K1990" s="27">
        <f t="shared" si="771"/>
        <v>8669.5118842906395</v>
      </c>
      <c r="L1990" s="16">
        <f>Daten!G1990</f>
        <v>119</v>
      </c>
      <c r="M1990" s="16">
        <f>Daten!H1990</f>
        <v>474</v>
      </c>
      <c r="N1990" s="16">
        <f>Daten!I1990</f>
        <v>123</v>
      </c>
      <c r="O1990" s="28">
        <f t="shared" si="772"/>
        <v>0.51054852320675104</v>
      </c>
      <c r="P1990" s="16">
        <f t="shared" si="773"/>
        <v>262.12756996950316</v>
      </c>
      <c r="Q1990" s="21">
        <f t="shared" si="774"/>
        <v>-20.127569969503156</v>
      </c>
      <c r="R1990" s="27">
        <f t="shared" si="775"/>
        <v>-4025.5139939006312</v>
      </c>
      <c r="S1990" s="9">
        <f>Daten!K1990</f>
        <v>3535</v>
      </c>
      <c r="T1990" s="9">
        <f>Daten!L1990</f>
        <v>59668</v>
      </c>
      <c r="U1990" s="9">
        <f>Daten!M1990</f>
        <v>67297</v>
      </c>
      <c r="V1990" s="9">
        <f>Daten!N1990</f>
        <v>500</v>
      </c>
      <c r="W1990" s="9">
        <f>Daten!O1990</f>
        <v>500</v>
      </c>
      <c r="X1990" s="23">
        <f t="shared" si="776"/>
        <v>130500</v>
      </c>
      <c r="Y1990" s="9">
        <f t="shared" si="777"/>
        <v>253261.23450936601</v>
      </c>
      <c r="Z1990" s="21">
        <f t="shared" si="778"/>
        <v>-122761.23450936601</v>
      </c>
      <c r="AA1990" s="27">
        <f t="shared" si="779"/>
        <v>12276.123450936602</v>
      </c>
      <c r="AB1990" s="32">
        <f t="shared" si="780"/>
        <v>16920.121341326609</v>
      </c>
      <c r="AC1990" s="31">
        <f t="shared" si="781"/>
        <v>16920.121341326609</v>
      </c>
      <c r="AG1990" s="26">
        <f t="shared" si="782"/>
        <v>8669.5118842906395</v>
      </c>
      <c r="AH1990" s="26">
        <f t="shared" si="783"/>
        <v>12276.123450936602</v>
      </c>
      <c r="AI1990" s="26">
        <f t="shared" si="784"/>
        <v>20945.635335227242</v>
      </c>
      <c r="AJ1990" s="26">
        <f t="shared" si="785"/>
        <v>1</v>
      </c>
      <c r="AK1990" s="26">
        <f t="shared" si="786"/>
        <v>20945.635335227242</v>
      </c>
      <c r="AL1990" s="26">
        <f t="shared" ca="1" si="787"/>
        <v>36626</v>
      </c>
      <c r="AM1990" s="26">
        <f t="shared" ca="1" si="788"/>
        <v>71</v>
      </c>
      <c r="AN1990" s="26">
        <f ca="1">IF(AM1990=0,0,COUNTIF($AM$19:AM1990,C1990*10+1))</f>
        <v>88</v>
      </c>
      <c r="AO1990" s="21">
        <f t="shared" ca="1" si="789"/>
        <v>0</v>
      </c>
      <c r="AP1990" s="33">
        <f t="shared" ca="1" si="790"/>
        <v>36626</v>
      </c>
      <c r="AR1990" s="111">
        <v>16555</v>
      </c>
      <c r="AS1990" s="26"/>
    </row>
    <row r="1991" spans="1:45" x14ac:dyDescent="0.2">
      <c r="A1991" s="15">
        <f>Daten!A1991</f>
        <v>70915</v>
      </c>
      <c r="B1991" s="8" t="str">
        <f>Daten!B1991</f>
        <v>Hart im Zillertal</v>
      </c>
      <c r="C1991" s="15">
        <f t="shared" si="766"/>
        <v>7</v>
      </c>
      <c r="D1991" s="10">
        <f>Daten!D1991</f>
        <v>0</v>
      </c>
      <c r="E1991" s="9">
        <f>Daten!E1991</f>
        <v>1585</v>
      </c>
      <c r="F1991" s="9">
        <f>Daten!F1991</f>
        <v>1566</v>
      </c>
      <c r="G1991" s="27">
        <f t="shared" si="767"/>
        <v>19</v>
      </c>
      <c r="H1991" s="29">
        <f t="shared" si="768"/>
        <v>1.2132822477650063E-2</v>
      </c>
      <c r="I1991" s="21">
        <f t="shared" si="769"/>
        <v>20.200153620992101</v>
      </c>
      <c r="J1991" s="21">
        <f t="shared" si="770"/>
        <v>-1.2001536209921007</v>
      </c>
      <c r="K1991" s="27">
        <f t="shared" si="771"/>
        <v>600.07681049605037</v>
      </c>
      <c r="L1991" s="16">
        <f>Daten!G1991</f>
        <v>272</v>
      </c>
      <c r="M1991" s="16">
        <f>Daten!H1991</f>
        <v>1087</v>
      </c>
      <c r="N1991" s="16">
        <f>Daten!I1991</f>
        <v>226</v>
      </c>
      <c r="O1991" s="28">
        <f t="shared" si="772"/>
        <v>0.45814167433302666</v>
      </c>
      <c r="P1991" s="16">
        <f t="shared" si="773"/>
        <v>601.12377332668768</v>
      </c>
      <c r="Q1991" s="21">
        <f t="shared" si="774"/>
        <v>-103.12377332668768</v>
      </c>
      <c r="R1991" s="27">
        <f t="shared" si="775"/>
        <v>-20624.754665337536</v>
      </c>
      <c r="S1991" s="9">
        <f>Daten!K1991</f>
        <v>11703</v>
      </c>
      <c r="T1991" s="9">
        <f>Daten!L1991</f>
        <v>85262</v>
      </c>
      <c r="U1991" s="9">
        <f>Daten!M1991</f>
        <v>134099</v>
      </c>
      <c r="V1991" s="9">
        <f>Daten!N1991</f>
        <v>500</v>
      </c>
      <c r="W1991" s="9">
        <f>Daten!O1991</f>
        <v>500</v>
      </c>
      <c r="X1991" s="23">
        <f t="shared" si="776"/>
        <v>231064</v>
      </c>
      <c r="Y1991" s="9">
        <f t="shared" si="777"/>
        <v>560641.14063875016</v>
      </c>
      <c r="Z1991" s="21">
        <f t="shared" si="778"/>
        <v>-329577.14063875016</v>
      </c>
      <c r="AA1991" s="27">
        <f t="shared" si="779"/>
        <v>32957.714063875021</v>
      </c>
      <c r="AB1991" s="32">
        <f t="shared" si="780"/>
        <v>12933.036209033537</v>
      </c>
      <c r="AC1991" s="31">
        <f t="shared" si="781"/>
        <v>12933.036209033537</v>
      </c>
      <c r="AG1991" s="26">
        <f t="shared" si="782"/>
        <v>600.07681049605037</v>
      </c>
      <c r="AH1991" s="26">
        <f t="shared" si="783"/>
        <v>32957.714063875021</v>
      </c>
      <c r="AI1991" s="26">
        <f t="shared" si="784"/>
        <v>33557.790874371072</v>
      </c>
      <c r="AJ1991" s="26">
        <f t="shared" si="785"/>
        <v>1</v>
      </c>
      <c r="AK1991" s="26">
        <f t="shared" si="786"/>
        <v>33557.790874371072</v>
      </c>
      <c r="AL1991" s="26">
        <f t="shared" ca="1" si="787"/>
        <v>58680</v>
      </c>
      <c r="AM1991" s="26">
        <f t="shared" ca="1" si="788"/>
        <v>71</v>
      </c>
      <c r="AN1991" s="26">
        <f ca="1">IF(AM1991=0,0,COUNTIF($AM$19:AM1991,C1991*10+1))</f>
        <v>89</v>
      </c>
      <c r="AO1991" s="21">
        <f t="shared" ca="1" si="789"/>
        <v>0</v>
      </c>
      <c r="AP1991" s="33">
        <f t="shared" ca="1" si="790"/>
        <v>58680</v>
      </c>
      <c r="AR1991" s="111">
        <v>26523</v>
      </c>
      <c r="AS1991" s="26"/>
    </row>
    <row r="1992" spans="1:45" x14ac:dyDescent="0.2">
      <c r="A1992" s="15">
        <f>Daten!A1992</f>
        <v>70916</v>
      </c>
      <c r="B1992" s="8" t="str">
        <f>Daten!B1992</f>
        <v>Hippach</v>
      </c>
      <c r="C1992" s="15">
        <f t="shared" si="766"/>
        <v>7</v>
      </c>
      <c r="D1992" s="10">
        <f>Daten!D1992</f>
        <v>0</v>
      </c>
      <c r="E1992" s="9">
        <f>Daten!E1992</f>
        <v>1445</v>
      </c>
      <c r="F1992" s="9">
        <f>Daten!F1992</f>
        <v>1439</v>
      </c>
      <c r="G1992" s="27">
        <f t="shared" si="767"/>
        <v>6</v>
      </c>
      <c r="H1992" s="29">
        <f t="shared" si="768"/>
        <v>4.1695621959694229E-3</v>
      </c>
      <c r="I1992" s="21">
        <f t="shared" si="769"/>
        <v>18.561954700260301</v>
      </c>
      <c r="J1992" s="21">
        <f t="shared" si="770"/>
        <v>-12.561954700260301</v>
      </c>
      <c r="K1992" s="27">
        <f t="shared" si="771"/>
        <v>6280.9773501301506</v>
      </c>
      <c r="L1992" s="16">
        <f>Daten!G1992</f>
        <v>234</v>
      </c>
      <c r="M1992" s="16">
        <f>Daten!H1992</f>
        <v>971</v>
      </c>
      <c r="N1992" s="16">
        <f>Daten!I1992</f>
        <v>240</v>
      </c>
      <c r="O1992" s="28">
        <f t="shared" si="772"/>
        <v>0.48815653964984551</v>
      </c>
      <c r="P1992" s="16">
        <f t="shared" si="773"/>
        <v>536.97441021178815</v>
      </c>
      <c r="Q1992" s="21">
        <f t="shared" si="774"/>
        <v>-62.974410211788154</v>
      </c>
      <c r="R1992" s="27">
        <f t="shared" si="775"/>
        <v>-12594.882042357631</v>
      </c>
      <c r="S1992" s="9">
        <f>Daten!K1992</f>
        <v>4646</v>
      </c>
      <c r="T1992" s="9">
        <f>Daten!L1992</f>
        <v>99164</v>
      </c>
      <c r="U1992" s="9">
        <f>Daten!M1992</f>
        <v>166392</v>
      </c>
      <c r="V1992" s="9">
        <f>Daten!N1992</f>
        <v>500</v>
      </c>
      <c r="W1992" s="9">
        <f>Daten!O1992</f>
        <v>500</v>
      </c>
      <c r="X1992" s="23">
        <f t="shared" si="776"/>
        <v>270202</v>
      </c>
      <c r="Y1992" s="9">
        <f t="shared" si="777"/>
        <v>511120.78752239369</v>
      </c>
      <c r="Z1992" s="21">
        <f t="shared" si="778"/>
        <v>-240918.78752239369</v>
      </c>
      <c r="AA1992" s="27">
        <f t="shared" si="779"/>
        <v>24091.878752239369</v>
      </c>
      <c r="AB1992" s="32">
        <f t="shared" si="780"/>
        <v>17777.974060011889</v>
      </c>
      <c r="AC1992" s="31">
        <f t="shared" si="781"/>
        <v>17777.974060011889</v>
      </c>
      <c r="AG1992" s="26">
        <f t="shared" si="782"/>
        <v>6280.9773501301506</v>
      </c>
      <c r="AH1992" s="26">
        <f t="shared" si="783"/>
        <v>24091.878752239369</v>
      </c>
      <c r="AI1992" s="26">
        <f t="shared" si="784"/>
        <v>30372.856102369518</v>
      </c>
      <c r="AJ1992" s="26">
        <f t="shared" si="785"/>
        <v>1</v>
      </c>
      <c r="AK1992" s="26">
        <f t="shared" si="786"/>
        <v>30372.856102369518</v>
      </c>
      <c r="AL1992" s="26">
        <f t="shared" ca="1" si="787"/>
        <v>53111</v>
      </c>
      <c r="AM1992" s="26">
        <f t="shared" ca="1" si="788"/>
        <v>71</v>
      </c>
      <c r="AN1992" s="26">
        <f ca="1">IF(AM1992=0,0,COUNTIF($AM$19:AM1992,C1992*10+1))</f>
        <v>90</v>
      </c>
      <c r="AO1992" s="21">
        <f t="shared" ca="1" si="789"/>
        <v>0</v>
      </c>
      <c r="AP1992" s="33">
        <f t="shared" ca="1" si="790"/>
        <v>53111</v>
      </c>
      <c r="AR1992" s="111">
        <v>24006</v>
      </c>
      <c r="AS1992" s="26"/>
    </row>
    <row r="1993" spans="1:45" x14ac:dyDescent="0.2">
      <c r="A1993" s="15">
        <f>Daten!A1993</f>
        <v>70917</v>
      </c>
      <c r="B1993" s="8" t="str">
        <f>Daten!B1993</f>
        <v>Jenbach</v>
      </c>
      <c r="C1993" s="15">
        <f t="shared" si="766"/>
        <v>7</v>
      </c>
      <c r="D1993" s="10">
        <f>Daten!D1993</f>
        <v>0</v>
      </c>
      <c r="E1993" s="9">
        <f>Daten!E1993</f>
        <v>7211</v>
      </c>
      <c r="F1993" s="9">
        <f>Daten!F1993</f>
        <v>6997</v>
      </c>
      <c r="G1993" s="27">
        <f t="shared" si="767"/>
        <v>214</v>
      </c>
      <c r="H1993" s="29">
        <f t="shared" si="768"/>
        <v>3.0584536229812775E-2</v>
      </c>
      <c r="I1993" s="21">
        <f t="shared" si="769"/>
        <v>90.255731089451928</v>
      </c>
      <c r="J1993" s="21">
        <f t="shared" si="770"/>
        <v>123.74426891054807</v>
      </c>
      <c r="K1993" s="27">
        <f t="shared" si="771"/>
        <v>-61872.134455274034</v>
      </c>
      <c r="L1993" s="16">
        <f>Daten!G1993</f>
        <v>1089</v>
      </c>
      <c r="M1993" s="16">
        <f>Daten!H1993</f>
        <v>4769</v>
      </c>
      <c r="N1993" s="16">
        <f>Daten!I1993</f>
        <v>1353</v>
      </c>
      <c r="O1993" s="28">
        <f t="shared" si="772"/>
        <v>0.5120570350178234</v>
      </c>
      <c r="P1993" s="16">
        <f t="shared" si="773"/>
        <v>2637.3130404737567</v>
      </c>
      <c r="Q1993" s="21">
        <f t="shared" si="774"/>
        <v>-195.3130404737567</v>
      </c>
      <c r="R1993" s="27">
        <f t="shared" si="775"/>
        <v>-39062.60809475134</v>
      </c>
      <c r="S1993" s="9">
        <f>Daten!K1993</f>
        <v>3101</v>
      </c>
      <c r="T1993" s="9">
        <f>Daten!L1993</f>
        <v>500813</v>
      </c>
      <c r="U1993" s="9">
        <f>Daten!M1993</f>
        <v>5379544</v>
      </c>
      <c r="V1993" s="9">
        <f>Daten!N1993</f>
        <v>500</v>
      </c>
      <c r="W1993" s="9">
        <f>Daten!O1993</f>
        <v>500</v>
      </c>
      <c r="X1993" s="23">
        <f t="shared" si="776"/>
        <v>5883458</v>
      </c>
      <c r="Y1993" s="9">
        <f t="shared" si="777"/>
        <v>2550651.9023003327</v>
      </c>
      <c r="Z1993" s="21">
        <f t="shared" si="778"/>
        <v>3332806.0976996673</v>
      </c>
      <c r="AA1993" s="27">
        <f t="shared" si="779"/>
        <v>-333280.60976996674</v>
      </c>
      <c r="AB1993" s="32">
        <f t="shared" si="780"/>
        <v>-434215.35231999215</v>
      </c>
      <c r="AC1993" s="31">
        <f t="shared" si="781"/>
        <v>0</v>
      </c>
      <c r="AG1993" s="26">
        <f t="shared" si="782"/>
        <v>0</v>
      </c>
      <c r="AH1993" s="26">
        <f t="shared" si="783"/>
        <v>0</v>
      </c>
      <c r="AI1993" s="26">
        <f t="shared" si="784"/>
        <v>0</v>
      </c>
      <c r="AJ1993" s="26">
        <f t="shared" si="785"/>
        <v>1</v>
      </c>
      <c r="AK1993" s="26">
        <f t="shared" si="786"/>
        <v>0</v>
      </c>
      <c r="AL1993" s="26">
        <f t="shared" ca="1" si="787"/>
        <v>0</v>
      </c>
      <c r="AM1993" s="26">
        <f t="shared" ca="1" si="788"/>
        <v>0</v>
      </c>
      <c r="AN1993" s="26">
        <f ca="1">IF(AM1993=0,0,COUNTIF($AM$19:AM1993,C1993*10+1))</f>
        <v>0</v>
      </c>
      <c r="AO1993" s="21">
        <f t="shared" ca="1" si="789"/>
        <v>0</v>
      </c>
      <c r="AP1993" s="33">
        <f t="shared" ca="1" si="790"/>
        <v>0</v>
      </c>
      <c r="AR1993" s="111">
        <v>0</v>
      </c>
      <c r="AS1993" s="26"/>
    </row>
    <row r="1994" spans="1:45" x14ac:dyDescent="0.2">
      <c r="A1994" s="15">
        <f>Daten!A1994</f>
        <v>70918</v>
      </c>
      <c r="B1994" s="8" t="str">
        <f>Daten!B1994</f>
        <v>Kaltenbach</v>
      </c>
      <c r="C1994" s="15">
        <f t="shared" si="766"/>
        <v>7</v>
      </c>
      <c r="D1994" s="10">
        <f>Daten!D1994</f>
        <v>0</v>
      </c>
      <c r="E1994" s="9">
        <f>Daten!E1994</f>
        <v>1310</v>
      </c>
      <c r="F1994" s="9">
        <f>Daten!F1994</f>
        <v>1262</v>
      </c>
      <c r="G1994" s="27">
        <f t="shared" si="767"/>
        <v>48</v>
      </c>
      <c r="H1994" s="29">
        <f t="shared" si="768"/>
        <v>3.8034865293185421E-2</v>
      </c>
      <c r="I1994" s="21">
        <f t="shared" si="769"/>
        <v>16.278795574515986</v>
      </c>
      <c r="J1994" s="21">
        <f t="shared" si="770"/>
        <v>31.721204425484014</v>
      </c>
      <c r="K1994" s="27">
        <f t="shared" si="771"/>
        <v>-15860.602212742007</v>
      </c>
      <c r="L1994" s="16">
        <f>Daten!G1994</f>
        <v>217</v>
      </c>
      <c r="M1994" s="16">
        <f>Daten!H1994</f>
        <v>877</v>
      </c>
      <c r="N1994" s="16">
        <f>Daten!I1994</f>
        <v>216</v>
      </c>
      <c r="O1994" s="28">
        <f t="shared" si="772"/>
        <v>0.49372862029646525</v>
      </c>
      <c r="P1994" s="16">
        <f t="shared" si="773"/>
        <v>484.99130561867992</v>
      </c>
      <c r="Q1994" s="21">
        <f t="shared" si="774"/>
        <v>-51.991305618679917</v>
      </c>
      <c r="R1994" s="27">
        <f t="shared" si="775"/>
        <v>-10398.261123735983</v>
      </c>
      <c r="S1994" s="9">
        <f>Daten!K1994</f>
        <v>2920</v>
      </c>
      <c r="T1994" s="9">
        <f>Daten!L1994</f>
        <v>154699</v>
      </c>
      <c r="U1994" s="9">
        <f>Daten!M1994</f>
        <v>1027889</v>
      </c>
      <c r="V1994" s="9">
        <f>Daten!N1994</f>
        <v>500</v>
      </c>
      <c r="W1994" s="9">
        <f>Daten!O1994</f>
        <v>500</v>
      </c>
      <c r="X1994" s="23">
        <f t="shared" si="776"/>
        <v>1185508</v>
      </c>
      <c r="Y1994" s="9">
        <f t="shared" si="777"/>
        <v>463369.0184459071</v>
      </c>
      <c r="Z1994" s="21">
        <f t="shared" si="778"/>
        <v>722138.98155409284</v>
      </c>
      <c r="AA1994" s="27">
        <f t="shared" si="779"/>
        <v>-72213.89815540929</v>
      </c>
      <c r="AB1994" s="32">
        <f t="shared" si="780"/>
        <v>-98472.761491887271</v>
      </c>
      <c r="AC1994" s="31">
        <f t="shared" si="781"/>
        <v>0</v>
      </c>
      <c r="AG1994" s="26">
        <f t="shared" si="782"/>
        <v>0</v>
      </c>
      <c r="AH1994" s="26">
        <f t="shared" si="783"/>
        <v>0</v>
      </c>
      <c r="AI1994" s="26">
        <f t="shared" si="784"/>
        <v>0</v>
      </c>
      <c r="AJ1994" s="26">
        <f t="shared" si="785"/>
        <v>1</v>
      </c>
      <c r="AK1994" s="26">
        <f t="shared" si="786"/>
        <v>0</v>
      </c>
      <c r="AL1994" s="26">
        <f t="shared" ca="1" si="787"/>
        <v>0</v>
      </c>
      <c r="AM1994" s="26">
        <f t="shared" ca="1" si="788"/>
        <v>0</v>
      </c>
      <c r="AN1994" s="26">
        <f ca="1">IF(AM1994=0,0,COUNTIF($AM$19:AM1994,C1994*10+1))</f>
        <v>0</v>
      </c>
      <c r="AO1994" s="21">
        <f t="shared" ca="1" si="789"/>
        <v>0</v>
      </c>
      <c r="AP1994" s="33">
        <f t="shared" ca="1" si="790"/>
        <v>0</v>
      </c>
      <c r="AR1994" s="111">
        <v>0</v>
      </c>
      <c r="AS1994" s="26"/>
    </row>
    <row r="1995" spans="1:45" x14ac:dyDescent="0.2">
      <c r="A1995" s="15">
        <f>Daten!A1995</f>
        <v>70920</v>
      </c>
      <c r="B1995" s="8" t="str">
        <f>Daten!B1995</f>
        <v>Mayrhofen</v>
      </c>
      <c r="C1995" s="15">
        <f t="shared" si="766"/>
        <v>7</v>
      </c>
      <c r="D1995" s="10">
        <f>Daten!D1995</f>
        <v>0</v>
      </c>
      <c r="E1995" s="9">
        <f>Daten!E1995</f>
        <v>3885</v>
      </c>
      <c r="F1995" s="9">
        <f>Daten!F1995</f>
        <v>3770</v>
      </c>
      <c r="G1995" s="27">
        <f t="shared" si="767"/>
        <v>115</v>
      </c>
      <c r="H1995" s="29">
        <f t="shared" si="768"/>
        <v>3.0503978779840849E-2</v>
      </c>
      <c r="I1995" s="21">
        <f t="shared" si="769"/>
        <v>48.629999457943946</v>
      </c>
      <c r="J1995" s="21">
        <f t="shared" si="770"/>
        <v>66.370000542056061</v>
      </c>
      <c r="K1995" s="27">
        <f t="shared" si="771"/>
        <v>-33185.000271028031</v>
      </c>
      <c r="L1995" s="16">
        <f>Daten!G1995</f>
        <v>566</v>
      </c>
      <c r="M1995" s="16">
        <f>Daten!H1995</f>
        <v>2553</v>
      </c>
      <c r="N1995" s="16">
        <f>Daten!I1995</f>
        <v>766</v>
      </c>
      <c r="O1995" s="28">
        <f t="shared" si="772"/>
        <v>0.52173913043478259</v>
      </c>
      <c r="P1995" s="16">
        <f t="shared" si="773"/>
        <v>1411.8390002787798</v>
      </c>
      <c r="Q1995" s="21">
        <f t="shared" si="774"/>
        <v>-79.839000278779849</v>
      </c>
      <c r="R1995" s="27">
        <f t="shared" si="775"/>
        <v>-15967.80005575597</v>
      </c>
      <c r="S1995" s="9">
        <f>Daten!K1995</f>
        <v>10764</v>
      </c>
      <c r="T1995" s="9">
        <f>Daten!L1995</f>
        <v>637081</v>
      </c>
      <c r="U1995" s="9">
        <f>Daten!M1995</f>
        <v>2363483</v>
      </c>
      <c r="V1995" s="9">
        <f>Daten!N1995</f>
        <v>500</v>
      </c>
      <c r="W1995" s="9">
        <f>Daten!O1995</f>
        <v>500</v>
      </c>
      <c r="X1995" s="23">
        <f t="shared" si="776"/>
        <v>3011328</v>
      </c>
      <c r="Y1995" s="9">
        <f t="shared" si="777"/>
        <v>1374189.7989788924</v>
      </c>
      <c r="Z1995" s="21">
        <f t="shared" si="778"/>
        <v>1637138.2010211076</v>
      </c>
      <c r="AA1995" s="27">
        <f t="shared" si="779"/>
        <v>-163713.82010211077</v>
      </c>
      <c r="AB1995" s="32">
        <f t="shared" si="780"/>
        <v>-212866.62042889476</v>
      </c>
      <c r="AC1995" s="31">
        <f t="shared" si="781"/>
        <v>0</v>
      </c>
      <c r="AG1995" s="26">
        <f t="shared" si="782"/>
        <v>0</v>
      </c>
      <c r="AH1995" s="26">
        <f t="shared" si="783"/>
        <v>0</v>
      </c>
      <c r="AI1995" s="26">
        <f t="shared" si="784"/>
        <v>0</v>
      </c>
      <c r="AJ1995" s="26">
        <f t="shared" si="785"/>
        <v>1</v>
      </c>
      <c r="AK1995" s="26">
        <f t="shared" si="786"/>
        <v>0</v>
      </c>
      <c r="AL1995" s="26">
        <f t="shared" ca="1" si="787"/>
        <v>0</v>
      </c>
      <c r="AM1995" s="26">
        <f t="shared" ca="1" si="788"/>
        <v>0</v>
      </c>
      <c r="AN1995" s="26">
        <f ca="1">IF(AM1995=0,0,COUNTIF($AM$19:AM1995,C1995*10+1))</f>
        <v>0</v>
      </c>
      <c r="AO1995" s="21">
        <f t="shared" ca="1" si="789"/>
        <v>0</v>
      </c>
      <c r="AP1995" s="33">
        <f t="shared" ca="1" si="790"/>
        <v>0</v>
      </c>
      <c r="AR1995" s="111">
        <v>0</v>
      </c>
      <c r="AS1995" s="26"/>
    </row>
    <row r="1996" spans="1:45" x14ac:dyDescent="0.2">
      <c r="A1996" s="15">
        <f>Daten!A1996</f>
        <v>70921</v>
      </c>
      <c r="B1996" s="8" t="str">
        <f>Daten!B1996</f>
        <v>Pill</v>
      </c>
      <c r="C1996" s="15">
        <f t="shared" si="766"/>
        <v>7</v>
      </c>
      <c r="D1996" s="10">
        <f>Daten!D1996</f>
        <v>0</v>
      </c>
      <c r="E1996" s="9">
        <f>Daten!E1996</f>
        <v>1187</v>
      </c>
      <c r="F1996" s="9">
        <f>Daten!F1996</f>
        <v>1160</v>
      </c>
      <c r="G1996" s="27">
        <f t="shared" si="767"/>
        <v>27</v>
      </c>
      <c r="H1996" s="29">
        <f t="shared" si="768"/>
        <v>2.3275862068965519E-2</v>
      </c>
      <c r="I1996" s="21">
        <f t="shared" si="769"/>
        <v>14.963076756290445</v>
      </c>
      <c r="J1996" s="21">
        <f t="shared" si="770"/>
        <v>12.036923243709555</v>
      </c>
      <c r="K1996" s="27">
        <f t="shared" si="771"/>
        <v>-6018.4616218547781</v>
      </c>
      <c r="L1996" s="16">
        <f>Daten!G1996</f>
        <v>201</v>
      </c>
      <c r="M1996" s="16">
        <f>Daten!H1996</f>
        <v>799</v>
      </c>
      <c r="N1996" s="16">
        <f>Daten!I1996</f>
        <v>187</v>
      </c>
      <c r="O1996" s="28">
        <f t="shared" si="772"/>
        <v>0.4856070087609512</v>
      </c>
      <c r="P1996" s="16">
        <f t="shared" si="773"/>
        <v>441.8563890414199</v>
      </c>
      <c r="Q1996" s="21">
        <f t="shared" si="774"/>
        <v>-53.856389041419902</v>
      </c>
      <c r="R1996" s="27">
        <f t="shared" si="775"/>
        <v>-10771.27780828398</v>
      </c>
      <c r="S1996" s="9">
        <f>Daten!K1996</f>
        <v>5023</v>
      </c>
      <c r="T1996" s="9">
        <f>Daten!L1996</f>
        <v>91108</v>
      </c>
      <c r="U1996" s="9">
        <f>Daten!M1996</f>
        <v>613103</v>
      </c>
      <c r="V1996" s="9">
        <f>Daten!N1996</f>
        <v>500</v>
      </c>
      <c r="W1996" s="9">
        <f>Daten!O1996</f>
        <v>500</v>
      </c>
      <c r="X1996" s="23">
        <f t="shared" si="776"/>
        <v>709234</v>
      </c>
      <c r="Y1996" s="9">
        <f t="shared" si="777"/>
        <v>419861.8510651082</v>
      </c>
      <c r="Z1996" s="21">
        <f t="shared" si="778"/>
        <v>289372.1489348918</v>
      </c>
      <c r="AA1996" s="27">
        <f t="shared" si="779"/>
        <v>-28937.214893489181</v>
      </c>
      <c r="AB1996" s="32">
        <f t="shared" si="780"/>
        <v>-45726.954323627942</v>
      </c>
      <c r="AC1996" s="31">
        <f t="shared" si="781"/>
        <v>0</v>
      </c>
      <c r="AG1996" s="26">
        <f t="shared" si="782"/>
        <v>0</v>
      </c>
      <c r="AH1996" s="26">
        <f t="shared" si="783"/>
        <v>0</v>
      </c>
      <c r="AI1996" s="26">
        <f t="shared" si="784"/>
        <v>0</v>
      </c>
      <c r="AJ1996" s="26">
        <f t="shared" si="785"/>
        <v>1</v>
      </c>
      <c r="AK1996" s="26">
        <f t="shared" si="786"/>
        <v>0</v>
      </c>
      <c r="AL1996" s="26">
        <f t="shared" ca="1" si="787"/>
        <v>0</v>
      </c>
      <c r="AM1996" s="26">
        <f t="shared" ca="1" si="788"/>
        <v>0</v>
      </c>
      <c r="AN1996" s="26">
        <f ca="1">IF(AM1996=0,0,COUNTIF($AM$19:AM1996,C1996*10+1))</f>
        <v>0</v>
      </c>
      <c r="AO1996" s="21">
        <f t="shared" ca="1" si="789"/>
        <v>0</v>
      </c>
      <c r="AP1996" s="33">
        <f t="shared" ca="1" si="790"/>
        <v>0</v>
      </c>
      <c r="AR1996" s="111">
        <v>0</v>
      </c>
      <c r="AS1996" s="26"/>
    </row>
    <row r="1997" spans="1:45" x14ac:dyDescent="0.2">
      <c r="A1997" s="15">
        <f>Daten!A1997</f>
        <v>70922</v>
      </c>
      <c r="B1997" s="8" t="str">
        <f>Daten!B1997</f>
        <v>Ramsau im Zillertal</v>
      </c>
      <c r="C1997" s="15">
        <f t="shared" si="766"/>
        <v>7</v>
      </c>
      <c r="D1997" s="10">
        <f>Daten!D1997</f>
        <v>0</v>
      </c>
      <c r="E1997" s="9">
        <f>Daten!E1997</f>
        <v>1652</v>
      </c>
      <c r="F1997" s="9">
        <f>Daten!F1997</f>
        <v>1591</v>
      </c>
      <c r="G1997" s="27">
        <f t="shared" si="767"/>
        <v>61</v>
      </c>
      <c r="H1997" s="29">
        <f t="shared" si="768"/>
        <v>3.8340666247642992E-2</v>
      </c>
      <c r="I1997" s="21">
        <f t="shared" si="769"/>
        <v>20.522633723498359</v>
      </c>
      <c r="J1997" s="21">
        <f t="shared" si="770"/>
        <v>40.477366276501641</v>
      </c>
      <c r="K1997" s="27">
        <f t="shared" si="771"/>
        <v>-20238.683138250821</v>
      </c>
      <c r="L1997" s="16">
        <f>Daten!G1997</f>
        <v>228</v>
      </c>
      <c r="M1997" s="16">
        <f>Daten!H1997</f>
        <v>1211</v>
      </c>
      <c r="N1997" s="16">
        <f>Daten!I1997</f>
        <v>213</v>
      </c>
      <c r="O1997" s="28">
        <f t="shared" si="772"/>
        <v>0.36416184971098264</v>
      </c>
      <c r="P1997" s="16">
        <f t="shared" si="773"/>
        <v>669.69723044951127</v>
      </c>
      <c r="Q1997" s="21">
        <f t="shared" si="774"/>
        <v>-228.69723044951127</v>
      </c>
      <c r="R1997" s="27">
        <f t="shared" si="775"/>
        <v>-45739.446089902252</v>
      </c>
      <c r="S1997" s="9">
        <f>Daten!K1997</f>
        <v>364</v>
      </c>
      <c r="T1997" s="9">
        <f>Daten!L1997</f>
        <v>127115</v>
      </c>
      <c r="U1997" s="9">
        <f>Daten!M1997</f>
        <v>684450</v>
      </c>
      <c r="V1997" s="9">
        <f>Daten!N1997</f>
        <v>500</v>
      </c>
      <c r="W1997" s="9">
        <f>Daten!O1997</f>
        <v>500</v>
      </c>
      <c r="X1997" s="23">
        <f t="shared" si="776"/>
        <v>811929</v>
      </c>
      <c r="Y1997" s="9">
        <f t="shared" si="777"/>
        <v>584340.16677300655</v>
      </c>
      <c r="Z1997" s="21">
        <f t="shared" si="778"/>
        <v>227588.83322699345</v>
      </c>
      <c r="AA1997" s="27">
        <f t="shared" si="779"/>
        <v>-22758.883322699345</v>
      </c>
      <c r="AB1997" s="32">
        <f t="shared" si="780"/>
        <v>-88737.012550852422</v>
      </c>
      <c r="AC1997" s="31">
        <f t="shared" si="781"/>
        <v>0</v>
      </c>
      <c r="AG1997" s="26">
        <f t="shared" si="782"/>
        <v>0</v>
      </c>
      <c r="AH1997" s="26">
        <f t="shared" si="783"/>
        <v>0</v>
      </c>
      <c r="AI1997" s="26">
        <f t="shared" si="784"/>
        <v>0</v>
      </c>
      <c r="AJ1997" s="26">
        <f t="shared" si="785"/>
        <v>1</v>
      </c>
      <c r="AK1997" s="26">
        <f t="shared" si="786"/>
        <v>0</v>
      </c>
      <c r="AL1997" s="26">
        <f t="shared" ca="1" si="787"/>
        <v>0</v>
      </c>
      <c r="AM1997" s="26">
        <f t="shared" ca="1" si="788"/>
        <v>0</v>
      </c>
      <c r="AN1997" s="26">
        <f ca="1">IF(AM1997=0,0,COUNTIF($AM$19:AM1997,C1997*10+1))</f>
        <v>0</v>
      </c>
      <c r="AO1997" s="21">
        <f t="shared" ca="1" si="789"/>
        <v>0</v>
      </c>
      <c r="AP1997" s="33">
        <f t="shared" ca="1" si="790"/>
        <v>0</v>
      </c>
      <c r="AR1997" s="111">
        <v>0</v>
      </c>
      <c r="AS1997" s="26"/>
    </row>
    <row r="1998" spans="1:45" x14ac:dyDescent="0.2">
      <c r="A1998" s="15">
        <f>Daten!A1998</f>
        <v>70923</v>
      </c>
      <c r="B1998" s="8" t="str">
        <f>Daten!B1998</f>
        <v>Ried im Zillertal</v>
      </c>
      <c r="C1998" s="15">
        <f t="shared" si="766"/>
        <v>7</v>
      </c>
      <c r="D1998" s="10">
        <f>Daten!D1998</f>
        <v>0</v>
      </c>
      <c r="E1998" s="9">
        <f>Daten!E1998</f>
        <v>1274</v>
      </c>
      <c r="F1998" s="9">
        <f>Daten!F1998</f>
        <v>1272</v>
      </c>
      <c r="G1998" s="27">
        <f t="shared" si="767"/>
        <v>2</v>
      </c>
      <c r="H1998" s="29">
        <f t="shared" si="768"/>
        <v>1.5723270440251573E-3</v>
      </c>
      <c r="I1998" s="21">
        <f t="shared" si="769"/>
        <v>16.407787615518487</v>
      </c>
      <c r="J1998" s="21">
        <f t="shared" si="770"/>
        <v>-14.407787615518487</v>
      </c>
      <c r="K1998" s="27">
        <f t="shared" si="771"/>
        <v>7203.8938077592429</v>
      </c>
      <c r="L1998" s="16">
        <f>Daten!G1998</f>
        <v>178</v>
      </c>
      <c r="M1998" s="16">
        <f>Daten!H1998</f>
        <v>908</v>
      </c>
      <c r="N1998" s="16">
        <f>Daten!I1998</f>
        <v>188</v>
      </c>
      <c r="O1998" s="28">
        <f t="shared" si="772"/>
        <v>0.40308370044052866</v>
      </c>
      <c r="P1998" s="16">
        <f t="shared" si="773"/>
        <v>502.13466989938581</v>
      </c>
      <c r="Q1998" s="21">
        <f t="shared" si="774"/>
        <v>-136.13466989938581</v>
      </c>
      <c r="R1998" s="27">
        <f t="shared" si="775"/>
        <v>-27226.933979877162</v>
      </c>
      <c r="S1998" s="9">
        <f>Daten!K1998</f>
        <v>1985</v>
      </c>
      <c r="T1998" s="9">
        <f>Daten!L1998</f>
        <v>119774</v>
      </c>
      <c r="U1998" s="9">
        <f>Daten!M1998</f>
        <v>559038</v>
      </c>
      <c r="V1998" s="9">
        <f>Daten!N1998</f>
        <v>500</v>
      </c>
      <c r="W1998" s="9">
        <f>Daten!O1998</f>
        <v>500</v>
      </c>
      <c r="X1998" s="23">
        <f t="shared" si="776"/>
        <v>680797</v>
      </c>
      <c r="Y1998" s="9">
        <f t="shared" si="777"/>
        <v>450635.21335884399</v>
      </c>
      <c r="Z1998" s="21">
        <f t="shared" si="778"/>
        <v>230161.78664115601</v>
      </c>
      <c r="AA1998" s="27">
        <f t="shared" si="779"/>
        <v>-23016.178664115603</v>
      </c>
      <c r="AB1998" s="32">
        <f t="shared" si="780"/>
        <v>-43039.218836233522</v>
      </c>
      <c r="AC1998" s="31">
        <f t="shared" si="781"/>
        <v>0</v>
      </c>
      <c r="AG1998" s="26">
        <f t="shared" si="782"/>
        <v>0</v>
      </c>
      <c r="AH1998" s="26">
        <f t="shared" si="783"/>
        <v>0</v>
      </c>
      <c r="AI1998" s="26">
        <f t="shared" si="784"/>
        <v>0</v>
      </c>
      <c r="AJ1998" s="26">
        <f t="shared" si="785"/>
        <v>1</v>
      </c>
      <c r="AK1998" s="26">
        <f t="shared" si="786"/>
        <v>0</v>
      </c>
      <c r="AL1998" s="26">
        <f t="shared" ca="1" si="787"/>
        <v>0</v>
      </c>
      <c r="AM1998" s="26">
        <f t="shared" ca="1" si="788"/>
        <v>0</v>
      </c>
      <c r="AN1998" s="26">
        <f ca="1">IF(AM1998=0,0,COUNTIF($AM$19:AM1998,C1998*10+1))</f>
        <v>0</v>
      </c>
      <c r="AO1998" s="21">
        <f t="shared" ca="1" si="789"/>
        <v>0</v>
      </c>
      <c r="AP1998" s="33">
        <f t="shared" ca="1" si="790"/>
        <v>0</v>
      </c>
      <c r="AR1998" s="111">
        <v>0</v>
      </c>
      <c r="AS1998" s="26"/>
    </row>
    <row r="1999" spans="1:45" x14ac:dyDescent="0.2">
      <c r="A1999" s="15">
        <f>Daten!A1999</f>
        <v>70924</v>
      </c>
      <c r="B1999" s="8" t="str">
        <f>Daten!B1999</f>
        <v>Rohrberg</v>
      </c>
      <c r="C1999" s="15">
        <f t="shared" si="766"/>
        <v>7</v>
      </c>
      <c r="D1999" s="10">
        <f>Daten!D1999</f>
        <v>0</v>
      </c>
      <c r="E1999" s="9">
        <f>Daten!E1999</f>
        <v>580</v>
      </c>
      <c r="F1999" s="9">
        <f>Daten!F1999</f>
        <v>566</v>
      </c>
      <c r="G1999" s="27">
        <f t="shared" si="767"/>
        <v>14</v>
      </c>
      <c r="H1999" s="29">
        <f t="shared" si="768"/>
        <v>2.4734982332155476E-2</v>
      </c>
      <c r="I1999" s="21">
        <f t="shared" si="769"/>
        <v>7.3009495207417174</v>
      </c>
      <c r="J1999" s="21">
        <f t="shared" si="770"/>
        <v>6.6990504792582826</v>
      </c>
      <c r="K1999" s="27">
        <f t="shared" si="771"/>
        <v>-3349.5252396291412</v>
      </c>
      <c r="L1999" s="16">
        <f>Daten!G1999</f>
        <v>116</v>
      </c>
      <c r="M1999" s="16">
        <f>Daten!H1999</f>
        <v>390</v>
      </c>
      <c r="N1999" s="16">
        <f>Daten!I1999</f>
        <v>74</v>
      </c>
      <c r="O1999" s="28">
        <f t="shared" si="772"/>
        <v>0.48717948717948717</v>
      </c>
      <c r="P1999" s="16">
        <f t="shared" si="773"/>
        <v>215.67458288630007</v>
      </c>
      <c r="Q1999" s="21">
        <f t="shared" si="774"/>
        <v>-25.674582886300072</v>
      </c>
      <c r="R1999" s="27">
        <f t="shared" si="775"/>
        <v>-5134.9165772600145</v>
      </c>
      <c r="S1999" s="9">
        <f>Daten!K1999</f>
        <v>2689</v>
      </c>
      <c r="T1999" s="9">
        <f>Daten!L1999</f>
        <v>49893</v>
      </c>
      <c r="U1999" s="9">
        <f>Daten!M1999</f>
        <v>223135</v>
      </c>
      <c r="V1999" s="9">
        <f>Daten!N1999</f>
        <v>500</v>
      </c>
      <c r="W1999" s="9">
        <f>Daten!O1999</f>
        <v>500</v>
      </c>
      <c r="X1999" s="23">
        <f t="shared" si="776"/>
        <v>275717</v>
      </c>
      <c r="Y1999" s="9">
        <f t="shared" si="777"/>
        <v>205155.74862490542</v>
      </c>
      <c r="Z1999" s="21">
        <f t="shared" si="778"/>
        <v>70561.25137509458</v>
      </c>
      <c r="AA1999" s="27">
        <f t="shared" si="779"/>
        <v>-7056.125137509458</v>
      </c>
      <c r="AB1999" s="32">
        <f t="shared" si="780"/>
        <v>-15540.566954398613</v>
      </c>
      <c r="AC1999" s="31">
        <f t="shared" si="781"/>
        <v>0</v>
      </c>
      <c r="AG1999" s="26">
        <f t="shared" si="782"/>
        <v>0</v>
      </c>
      <c r="AH1999" s="26">
        <f t="shared" si="783"/>
        <v>0</v>
      </c>
      <c r="AI1999" s="26">
        <f t="shared" si="784"/>
        <v>0</v>
      </c>
      <c r="AJ1999" s="26">
        <f t="shared" si="785"/>
        <v>1</v>
      </c>
      <c r="AK1999" s="26">
        <f t="shared" si="786"/>
        <v>0</v>
      </c>
      <c r="AL1999" s="26">
        <f t="shared" ca="1" si="787"/>
        <v>0</v>
      </c>
      <c r="AM1999" s="26">
        <f t="shared" ca="1" si="788"/>
        <v>0</v>
      </c>
      <c r="AN1999" s="26">
        <f ca="1">IF(AM1999=0,0,COUNTIF($AM$19:AM1999,C1999*10+1))</f>
        <v>0</v>
      </c>
      <c r="AO1999" s="21">
        <f t="shared" ca="1" si="789"/>
        <v>0</v>
      </c>
      <c r="AP1999" s="33">
        <f t="shared" ca="1" si="790"/>
        <v>0</v>
      </c>
      <c r="AR1999" s="111">
        <v>0</v>
      </c>
      <c r="AS1999" s="26"/>
    </row>
    <row r="2000" spans="1:45" x14ac:dyDescent="0.2">
      <c r="A2000" s="15">
        <f>Daten!A2000</f>
        <v>70925</v>
      </c>
      <c r="B2000" s="8" t="str">
        <f>Daten!B2000</f>
        <v>Schlitters</v>
      </c>
      <c r="C2000" s="15">
        <f t="shared" si="766"/>
        <v>7</v>
      </c>
      <c r="D2000" s="10">
        <f>Daten!D2000</f>
        <v>0</v>
      </c>
      <c r="E2000" s="9">
        <f>Daten!E2000</f>
        <v>1508</v>
      </c>
      <c r="F2000" s="9">
        <f>Daten!F2000</f>
        <v>1459</v>
      </c>
      <c r="G2000" s="27">
        <f t="shared" si="767"/>
        <v>49</v>
      </c>
      <c r="H2000" s="29">
        <f t="shared" si="768"/>
        <v>3.3584647018505824E-2</v>
      </c>
      <c r="I2000" s="21">
        <f t="shared" si="769"/>
        <v>18.819938782265311</v>
      </c>
      <c r="J2000" s="21">
        <f t="shared" si="770"/>
        <v>30.180061217734689</v>
      </c>
      <c r="K2000" s="27">
        <f t="shared" si="771"/>
        <v>-15090.030608867344</v>
      </c>
      <c r="L2000" s="16">
        <f>Daten!G2000</f>
        <v>233</v>
      </c>
      <c r="M2000" s="16">
        <f>Daten!H2000</f>
        <v>1061</v>
      </c>
      <c r="N2000" s="16">
        <f>Daten!I2000</f>
        <v>214</v>
      </c>
      <c r="O2000" s="28">
        <f t="shared" si="772"/>
        <v>0.42130065975494818</v>
      </c>
      <c r="P2000" s="16">
        <f t="shared" si="773"/>
        <v>586.74546780093431</v>
      </c>
      <c r="Q2000" s="21">
        <f t="shared" si="774"/>
        <v>-139.74546780093431</v>
      </c>
      <c r="R2000" s="27">
        <f t="shared" si="775"/>
        <v>-27949.093560186862</v>
      </c>
      <c r="S2000" s="9">
        <f>Daten!K2000</f>
        <v>8264</v>
      </c>
      <c r="T2000" s="9">
        <f>Daten!L2000</f>
        <v>110719</v>
      </c>
      <c r="U2000" s="9">
        <f>Daten!M2000</f>
        <v>330243</v>
      </c>
      <c r="V2000" s="9">
        <f>Daten!N2000</f>
        <v>500</v>
      </c>
      <c r="W2000" s="9">
        <f>Daten!O2000</f>
        <v>500</v>
      </c>
      <c r="X2000" s="23">
        <f t="shared" si="776"/>
        <v>449226</v>
      </c>
      <c r="Y2000" s="9">
        <f t="shared" si="777"/>
        <v>533404.9464247541</v>
      </c>
      <c r="Z2000" s="21">
        <f t="shared" si="778"/>
        <v>-84178.946424754104</v>
      </c>
      <c r="AA2000" s="27">
        <f t="shared" si="779"/>
        <v>8417.8946424754104</v>
      </c>
      <c r="AB2000" s="32">
        <f t="shared" si="780"/>
        <v>-34621.229526578798</v>
      </c>
      <c r="AC2000" s="31">
        <f t="shared" si="781"/>
        <v>0</v>
      </c>
      <c r="AG2000" s="26">
        <f t="shared" si="782"/>
        <v>0</v>
      </c>
      <c r="AH2000" s="26">
        <f t="shared" si="783"/>
        <v>0</v>
      </c>
      <c r="AI2000" s="26">
        <f t="shared" si="784"/>
        <v>0</v>
      </c>
      <c r="AJ2000" s="26">
        <f t="shared" si="785"/>
        <v>1</v>
      </c>
      <c r="AK2000" s="26">
        <f t="shared" si="786"/>
        <v>0</v>
      </c>
      <c r="AL2000" s="26">
        <f t="shared" ca="1" si="787"/>
        <v>0</v>
      </c>
      <c r="AM2000" s="26">
        <f t="shared" ca="1" si="788"/>
        <v>0</v>
      </c>
      <c r="AN2000" s="26">
        <f ca="1">IF(AM2000=0,0,COUNTIF($AM$19:AM2000,C2000*10+1))</f>
        <v>0</v>
      </c>
      <c r="AO2000" s="21">
        <f t="shared" ca="1" si="789"/>
        <v>0</v>
      </c>
      <c r="AP2000" s="33">
        <f t="shared" ca="1" si="790"/>
        <v>0</v>
      </c>
      <c r="AR2000" s="111">
        <v>0</v>
      </c>
      <c r="AS2000" s="26"/>
    </row>
    <row r="2001" spans="1:45" x14ac:dyDescent="0.2">
      <c r="A2001" s="15">
        <f>Daten!A2001</f>
        <v>70926</v>
      </c>
      <c r="B2001" s="8" t="str">
        <f>Daten!B2001</f>
        <v>Schwaz</v>
      </c>
      <c r="C2001" s="15">
        <f t="shared" si="766"/>
        <v>7</v>
      </c>
      <c r="D2001" s="10">
        <f>Daten!D2001</f>
        <v>0</v>
      </c>
      <c r="E2001" s="9">
        <f>Daten!E2001</f>
        <v>13763</v>
      </c>
      <c r="F2001" s="9">
        <f>Daten!F2001</f>
        <v>13313</v>
      </c>
      <c r="G2001" s="27">
        <f t="shared" si="767"/>
        <v>450</v>
      </c>
      <c r="H2001" s="29">
        <f t="shared" si="768"/>
        <v>3.3801547359723579E-2</v>
      </c>
      <c r="I2001" s="21">
        <f t="shared" si="769"/>
        <v>171.72710418663337</v>
      </c>
      <c r="J2001" s="21">
        <f t="shared" si="770"/>
        <v>278.27289581336663</v>
      </c>
      <c r="K2001" s="27">
        <f t="shared" si="771"/>
        <v>-139136.44790668332</v>
      </c>
      <c r="L2001" s="16">
        <f>Daten!G2001</f>
        <v>2015</v>
      </c>
      <c r="M2001" s="16">
        <f>Daten!H2001</f>
        <v>9230</v>
      </c>
      <c r="N2001" s="16">
        <f>Daten!I2001</f>
        <v>2518</v>
      </c>
      <c r="O2001" s="28">
        <f t="shared" si="772"/>
        <v>0.49111592632719392</v>
      </c>
      <c r="P2001" s="16">
        <f t="shared" si="773"/>
        <v>5104.2984616424355</v>
      </c>
      <c r="Q2001" s="21">
        <f t="shared" si="774"/>
        <v>-571.29846164243554</v>
      </c>
      <c r="R2001" s="27">
        <f t="shared" si="775"/>
        <v>-114259.69232848712</v>
      </c>
      <c r="S2001" s="9">
        <f>Daten!K2001</f>
        <v>8338</v>
      </c>
      <c r="T2001" s="9">
        <f>Daten!L2001</f>
        <v>990651</v>
      </c>
      <c r="U2001" s="9">
        <f>Daten!M2001</f>
        <v>6546084</v>
      </c>
      <c r="V2001" s="9">
        <f>Daten!N2001</f>
        <v>500</v>
      </c>
      <c r="W2001" s="9">
        <f>Daten!O2001</f>
        <v>500</v>
      </c>
      <c r="X2001" s="23">
        <f t="shared" si="776"/>
        <v>7545073</v>
      </c>
      <c r="Y2001" s="9">
        <f t="shared" si="777"/>
        <v>4868204.4281458165</v>
      </c>
      <c r="Z2001" s="21">
        <f t="shared" si="778"/>
        <v>2676868.5718541835</v>
      </c>
      <c r="AA2001" s="27">
        <f t="shared" si="779"/>
        <v>-267686.85718541837</v>
      </c>
      <c r="AB2001" s="32">
        <f t="shared" si="780"/>
        <v>-521082.9974205888</v>
      </c>
      <c r="AC2001" s="31">
        <f t="shared" si="781"/>
        <v>0</v>
      </c>
      <c r="AG2001" s="26">
        <f t="shared" si="782"/>
        <v>0</v>
      </c>
      <c r="AH2001" s="26">
        <f t="shared" si="783"/>
        <v>0</v>
      </c>
      <c r="AI2001" s="26">
        <f t="shared" si="784"/>
        <v>0</v>
      </c>
      <c r="AJ2001" s="26">
        <f t="shared" si="785"/>
        <v>1</v>
      </c>
      <c r="AK2001" s="26">
        <f t="shared" si="786"/>
        <v>0</v>
      </c>
      <c r="AL2001" s="26">
        <f t="shared" ca="1" si="787"/>
        <v>0</v>
      </c>
      <c r="AM2001" s="26">
        <f t="shared" ca="1" si="788"/>
        <v>0</v>
      </c>
      <c r="AN2001" s="26">
        <f ca="1">IF(AM2001=0,0,COUNTIF($AM$19:AM2001,C2001*10+1))</f>
        <v>0</v>
      </c>
      <c r="AO2001" s="21">
        <f t="shared" ca="1" si="789"/>
        <v>0</v>
      </c>
      <c r="AP2001" s="33">
        <f t="shared" ca="1" si="790"/>
        <v>0</v>
      </c>
      <c r="AR2001" s="111">
        <v>0</v>
      </c>
      <c r="AS2001" s="26"/>
    </row>
    <row r="2002" spans="1:45" x14ac:dyDescent="0.2">
      <c r="A2002" s="15">
        <f>Daten!A2002</f>
        <v>70927</v>
      </c>
      <c r="B2002" s="8" t="str">
        <f>Daten!B2002</f>
        <v>Schwendau</v>
      </c>
      <c r="C2002" s="15">
        <f t="shared" si="766"/>
        <v>7</v>
      </c>
      <c r="D2002" s="10">
        <f>Daten!D2002</f>
        <v>0</v>
      </c>
      <c r="E2002" s="9">
        <f>Daten!E2002</f>
        <v>1748</v>
      </c>
      <c r="F2002" s="9">
        <f>Daten!F2002</f>
        <v>1662</v>
      </c>
      <c r="G2002" s="27">
        <f t="shared" si="767"/>
        <v>86</v>
      </c>
      <c r="H2002" s="29">
        <f t="shared" si="768"/>
        <v>5.1744885679903728E-2</v>
      </c>
      <c r="I2002" s="21">
        <f t="shared" si="769"/>
        <v>21.438477214616139</v>
      </c>
      <c r="J2002" s="21">
        <f t="shared" si="770"/>
        <v>64.561522785383858</v>
      </c>
      <c r="K2002" s="27">
        <f t="shared" si="771"/>
        <v>-32280.761392691929</v>
      </c>
      <c r="L2002" s="16">
        <f>Daten!G2002</f>
        <v>297</v>
      </c>
      <c r="M2002" s="16">
        <f>Daten!H2002</f>
        <v>1171</v>
      </c>
      <c r="N2002" s="16">
        <f>Daten!I2002</f>
        <v>280</v>
      </c>
      <c r="O2002" s="28">
        <f t="shared" si="772"/>
        <v>0.49274124679760889</v>
      </c>
      <c r="P2002" s="16">
        <f t="shared" si="773"/>
        <v>647.57676040989077</v>
      </c>
      <c r="Q2002" s="21">
        <f t="shared" si="774"/>
        <v>-70.576760409890767</v>
      </c>
      <c r="R2002" s="27">
        <f t="shared" si="775"/>
        <v>-14115.352081978153</v>
      </c>
      <c r="S2002" s="9">
        <f>Daten!K2002</f>
        <v>4055</v>
      </c>
      <c r="T2002" s="9">
        <f>Daten!L2002</f>
        <v>142263</v>
      </c>
      <c r="U2002" s="9">
        <f>Daten!M2002</f>
        <v>378184</v>
      </c>
      <c r="V2002" s="9">
        <f>Daten!N2002</f>
        <v>500</v>
      </c>
      <c r="W2002" s="9">
        <f>Daten!O2002</f>
        <v>500</v>
      </c>
      <c r="X2002" s="23">
        <f t="shared" si="776"/>
        <v>524502</v>
      </c>
      <c r="Y2002" s="9">
        <f t="shared" si="777"/>
        <v>618296.98033850815</v>
      </c>
      <c r="Z2002" s="21">
        <f t="shared" si="778"/>
        <v>-93794.980338508147</v>
      </c>
      <c r="AA2002" s="27">
        <f t="shared" si="779"/>
        <v>9379.4980338508158</v>
      </c>
      <c r="AB2002" s="32">
        <f t="shared" si="780"/>
        <v>-37016.615440819267</v>
      </c>
      <c r="AC2002" s="31">
        <f t="shared" si="781"/>
        <v>0</v>
      </c>
      <c r="AG2002" s="26">
        <f t="shared" si="782"/>
        <v>0</v>
      </c>
      <c r="AH2002" s="26">
        <f t="shared" si="783"/>
        <v>0</v>
      </c>
      <c r="AI2002" s="26">
        <f t="shared" si="784"/>
        <v>0</v>
      </c>
      <c r="AJ2002" s="26">
        <f t="shared" si="785"/>
        <v>1</v>
      </c>
      <c r="AK2002" s="26">
        <f t="shared" si="786"/>
        <v>0</v>
      </c>
      <c r="AL2002" s="26">
        <f t="shared" ca="1" si="787"/>
        <v>0</v>
      </c>
      <c r="AM2002" s="26">
        <f t="shared" ca="1" si="788"/>
        <v>0</v>
      </c>
      <c r="AN2002" s="26">
        <f ca="1">IF(AM2002=0,0,COUNTIF($AM$19:AM2002,C2002*10+1))</f>
        <v>0</v>
      </c>
      <c r="AO2002" s="21">
        <f t="shared" ca="1" si="789"/>
        <v>0</v>
      </c>
      <c r="AP2002" s="33">
        <f t="shared" ca="1" si="790"/>
        <v>0</v>
      </c>
      <c r="AR2002" s="111">
        <v>0</v>
      </c>
      <c r="AS2002" s="26"/>
    </row>
    <row r="2003" spans="1:45" x14ac:dyDescent="0.2">
      <c r="A2003" s="15">
        <f>Daten!A2003</f>
        <v>70928</v>
      </c>
      <c r="B2003" s="8" t="str">
        <f>Daten!B2003</f>
        <v>Stans</v>
      </c>
      <c r="C2003" s="15">
        <f t="shared" ref="C2003:C2066" si="791">INT(A2003/10000)</f>
        <v>7</v>
      </c>
      <c r="D2003" s="10">
        <f>Daten!D2003</f>
        <v>0</v>
      </c>
      <c r="E2003" s="9">
        <f>Daten!E2003</f>
        <v>2126</v>
      </c>
      <c r="F2003" s="9">
        <f>Daten!F2003</f>
        <v>1966</v>
      </c>
      <c r="G2003" s="27">
        <f t="shared" ref="G2003:G2066" si="792">E2003-F2003</f>
        <v>160</v>
      </c>
      <c r="H2003" s="29">
        <f t="shared" ref="H2003:H2066" si="793">G2003/F2003</f>
        <v>8.1383519837232965E-2</v>
      </c>
      <c r="I2003" s="21">
        <f t="shared" ref="I2003:I2066" si="794">F2003*$I$6</f>
        <v>25.359835261092254</v>
      </c>
      <c r="J2003" s="21">
        <f t="shared" ref="J2003:J2066" si="795">G2003-I2003</f>
        <v>134.64016473890774</v>
      </c>
      <c r="K2003" s="27">
        <f t="shared" ref="K2003:K2066" si="796">-J2003*$K$5</f>
        <v>-67320.08236945387</v>
      </c>
      <c r="L2003" s="16">
        <f>Daten!G2003</f>
        <v>331</v>
      </c>
      <c r="M2003" s="16">
        <f>Daten!H2003</f>
        <v>1440</v>
      </c>
      <c r="N2003" s="16">
        <f>Daten!I2003</f>
        <v>355</v>
      </c>
      <c r="O2003" s="28">
        <f t="shared" ref="O2003:O2066" si="797">(L2003+N2003)/M2003</f>
        <v>0.47638888888888886</v>
      </c>
      <c r="P2003" s="16">
        <f t="shared" ref="P2003:P2066" si="798">M2003*$P$6</f>
        <v>796.33692142633879</v>
      </c>
      <c r="Q2003" s="21">
        <f t="shared" ref="Q2003:Q2066" si="799">L2003+N2003-P2003</f>
        <v>-110.33692142633879</v>
      </c>
      <c r="R2003" s="27">
        <f t="shared" ref="R2003:R2066" si="800">Q2003*$R$5</f>
        <v>-22067.384285267759</v>
      </c>
      <c r="S2003" s="9">
        <f>Daten!K2003</f>
        <v>3788</v>
      </c>
      <c r="T2003" s="9">
        <f>Daten!L2003</f>
        <v>187326</v>
      </c>
      <c r="U2003" s="9">
        <f>Daten!M2003</f>
        <v>1374644</v>
      </c>
      <c r="V2003" s="9">
        <f>Daten!N2003</f>
        <v>500</v>
      </c>
      <c r="W2003" s="9">
        <f>Daten!O2003</f>
        <v>500</v>
      </c>
      <c r="X2003" s="23">
        <f t="shared" ref="X2003:X2066" si="801">S2003/V2003*500+T2003/W2003*500+U2003</f>
        <v>1565758</v>
      </c>
      <c r="Y2003" s="9">
        <f t="shared" ref="Y2003:Y2066" si="802">E2003*$Y$6</f>
        <v>752001.93375267065</v>
      </c>
      <c r="Z2003" s="21">
        <f t="shared" ref="Z2003:Z2066" si="803">X2003-Y2003</f>
        <v>813756.06624732935</v>
      </c>
      <c r="AA2003" s="27">
        <f t="shared" ref="AA2003:AA2066" si="804">-Z2003*$AA$5</f>
        <v>-81375.606624732944</v>
      </c>
      <c r="AB2003" s="32">
        <f t="shared" ref="AB2003:AB2066" si="805">K2003+R2003+AA2003</f>
        <v>-170763.07327945458</v>
      </c>
      <c r="AC2003" s="31">
        <f t="shared" ref="AC2003:AC2066" si="806">MAX(0,AB2003)</f>
        <v>0</v>
      </c>
      <c r="AG2003" s="26">
        <f t="shared" ref="AG2003:AG2066" si="807">IF(AB2003&gt;0,K2003,0)</f>
        <v>0</v>
      </c>
      <c r="AH2003" s="26">
        <f t="shared" ref="AH2003:AH2066" si="808">IF(AB2003&gt;0,AA2003,0)</f>
        <v>0</v>
      </c>
      <c r="AI2003" s="26">
        <f t="shared" ref="AI2003:AI2066" si="809">AG2003+AH2003</f>
        <v>0</v>
      </c>
      <c r="AJ2003" s="26">
        <f t="shared" ref="AJ2003:AJ2066" si="810">IF(AND(V2003=500,W2003=500),1,0)</f>
        <v>1</v>
      </c>
      <c r="AK2003" s="26">
        <f t="shared" ref="AK2003:AK2066" si="811">IF(AND(AJ2003=1,AI2003&gt;=E2003*$AK$5),AI2003,0)</f>
        <v>0</v>
      </c>
      <c r="AL2003" s="26">
        <f t="shared" ref="AL2003:AL2066" ca="1" si="812">IF(OFFSET($AK$6,C2003,0)=0,0,ROUND(AK2003*OFFSET($AF$6,C2003,0)/OFFSET($AK$6,C2003,0),0))</f>
        <v>0</v>
      </c>
      <c r="AM2003" s="26">
        <f t="shared" ref="AM2003:AM2066" ca="1" si="813">IF(AL2003&gt;0,C2003*10+1,0)</f>
        <v>0</v>
      </c>
      <c r="AN2003" s="26">
        <f ca="1">IF(AM2003=0,0,COUNTIF($AM$19:AM2003,C2003*10+1))</f>
        <v>0</v>
      </c>
      <c r="AO2003" s="21">
        <f t="shared" ref="AO2003:AO2066" ca="1" si="814">IF(AN2003=1,OFFSET($AF$6,C2003,0)-OFFSET($AL$6,C2003,0),0)</f>
        <v>0</v>
      </c>
      <c r="AP2003" s="33">
        <f t="shared" ref="AP2003:AP2066" ca="1" si="815">AL2003+AO2003</f>
        <v>0</v>
      </c>
      <c r="AR2003" s="111">
        <v>0</v>
      </c>
      <c r="AS2003" s="26"/>
    </row>
    <row r="2004" spans="1:45" x14ac:dyDescent="0.2">
      <c r="A2004" s="15">
        <f>Daten!A2004</f>
        <v>70929</v>
      </c>
      <c r="B2004" s="8" t="str">
        <f>Daten!B2004</f>
        <v>Steinberg am Rofan</v>
      </c>
      <c r="C2004" s="15">
        <f t="shared" si="791"/>
        <v>7</v>
      </c>
      <c r="D2004" s="10">
        <f>Daten!D2004</f>
        <v>0</v>
      </c>
      <c r="E2004" s="9">
        <f>Daten!E2004</f>
        <v>281</v>
      </c>
      <c r="F2004" s="9">
        <f>Daten!F2004</f>
        <v>285</v>
      </c>
      <c r="G2004" s="27">
        <f t="shared" si="792"/>
        <v>-4</v>
      </c>
      <c r="H2004" s="29">
        <f t="shared" si="793"/>
        <v>-1.4035087719298246E-2</v>
      </c>
      <c r="I2004" s="21">
        <f t="shared" si="794"/>
        <v>3.6762731685713592</v>
      </c>
      <c r="J2004" s="21">
        <f t="shared" si="795"/>
        <v>-7.6762731685713597</v>
      </c>
      <c r="K2004" s="27">
        <f t="shared" si="796"/>
        <v>3838.1365842856799</v>
      </c>
      <c r="L2004" s="16">
        <f>Daten!G2004</f>
        <v>28</v>
      </c>
      <c r="M2004" s="16">
        <f>Daten!H2004</f>
        <v>168</v>
      </c>
      <c r="N2004" s="16">
        <f>Daten!I2004</f>
        <v>85</v>
      </c>
      <c r="O2004" s="28">
        <f t="shared" si="797"/>
        <v>0.67261904761904767</v>
      </c>
      <c r="P2004" s="16">
        <f t="shared" si="798"/>
        <v>92.905974166406196</v>
      </c>
      <c r="Q2004" s="21">
        <f t="shared" si="799"/>
        <v>20.094025833593804</v>
      </c>
      <c r="R2004" s="27">
        <f t="shared" si="800"/>
        <v>4018.805166718761</v>
      </c>
      <c r="S2004" s="9">
        <f>Daten!K2004</f>
        <v>10618</v>
      </c>
      <c r="T2004" s="9">
        <f>Daten!L2004</f>
        <v>30301</v>
      </c>
      <c r="U2004" s="9">
        <f>Daten!M2004</f>
        <v>20522</v>
      </c>
      <c r="V2004" s="9">
        <f>Daten!N2004</f>
        <v>500</v>
      </c>
      <c r="W2004" s="9">
        <f>Daten!O2004</f>
        <v>500</v>
      </c>
      <c r="X2004" s="23">
        <f t="shared" si="801"/>
        <v>61441</v>
      </c>
      <c r="Y2004" s="9">
        <f t="shared" si="802"/>
        <v>99394.423040686946</v>
      </c>
      <c r="Z2004" s="21">
        <f t="shared" si="803"/>
        <v>-37953.423040686946</v>
      </c>
      <c r="AA2004" s="27">
        <f t="shared" si="804"/>
        <v>3795.3423040686948</v>
      </c>
      <c r="AB2004" s="32">
        <f t="shared" si="805"/>
        <v>11652.284055073134</v>
      </c>
      <c r="AC2004" s="31">
        <f t="shared" si="806"/>
        <v>11652.284055073134</v>
      </c>
      <c r="AG2004" s="26">
        <f t="shared" si="807"/>
        <v>3838.1365842856799</v>
      </c>
      <c r="AH2004" s="26">
        <f t="shared" si="808"/>
        <v>3795.3423040686948</v>
      </c>
      <c r="AI2004" s="26">
        <f t="shared" si="809"/>
        <v>7633.4788883543752</v>
      </c>
      <c r="AJ2004" s="26">
        <f t="shared" si="810"/>
        <v>1</v>
      </c>
      <c r="AK2004" s="26">
        <f t="shared" si="811"/>
        <v>7633.4788883543752</v>
      </c>
      <c r="AL2004" s="26">
        <f t="shared" ca="1" si="812"/>
        <v>13348</v>
      </c>
      <c r="AM2004" s="26">
        <f t="shared" ca="1" si="813"/>
        <v>71</v>
      </c>
      <c r="AN2004" s="26">
        <f ca="1">IF(AM2004=0,0,COUNTIF($AM$19:AM2004,C2004*10+1))</f>
        <v>91</v>
      </c>
      <c r="AO2004" s="21">
        <f t="shared" ca="1" si="814"/>
        <v>0</v>
      </c>
      <c r="AP2004" s="33">
        <f t="shared" ca="1" si="815"/>
        <v>13348</v>
      </c>
      <c r="AR2004" s="111">
        <v>6033</v>
      </c>
      <c r="AS2004" s="26"/>
    </row>
    <row r="2005" spans="1:45" x14ac:dyDescent="0.2">
      <c r="A2005" s="15">
        <f>Daten!A2005</f>
        <v>70930</v>
      </c>
      <c r="B2005" s="8" t="str">
        <f>Daten!B2005</f>
        <v>Strass im Zillertal</v>
      </c>
      <c r="C2005" s="15">
        <f t="shared" si="791"/>
        <v>7</v>
      </c>
      <c r="D2005" s="10">
        <f>Daten!D2005</f>
        <v>0</v>
      </c>
      <c r="E2005" s="9">
        <f>Daten!E2005</f>
        <v>843</v>
      </c>
      <c r="F2005" s="9">
        <f>Daten!F2005</f>
        <v>825</v>
      </c>
      <c r="G2005" s="27">
        <f t="shared" si="792"/>
        <v>18</v>
      </c>
      <c r="H2005" s="29">
        <f t="shared" si="793"/>
        <v>2.181818181818182E-2</v>
      </c>
      <c r="I2005" s="21">
        <f t="shared" si="794"/>
        <v>10.641843382706567</v>
      </c>
      <c r="J2005" s="21">
        <f t="shared" si="795"/>
        <v>7.3581566172934334</v>
      </c>
      <c r="K2005" s="27">
        <f t="shared" si="796"/>
        <v>-3679.0783086467168</v>
      </c>
      <c r="L2005" s="16">
        <f>Daten!G2005</f>
        <v>132</v>
      </c>
      <c r="M2005" s="16">
        <f>Daten!H2005</f>
        <v>578</v>
      </c>
      <c r="N2005" s="16">
        <f>Daten!I2005</f>
        <v>133</v>
      </c>
      <c r="O2005" s="28">
        <f t="shared" si="797"/>
        <v>0.45847750865051901</v>
      </c>
      <c r="P2005" s="16">
        <f t="shared" si="798"/>
        <v>319.64079207251655</v>
      </c>
      <c r="Q2005" s="21">
        <f t="shared" si="799"/>
        <v>-54.640792072516547</v>
      </c>
      <c r="R2005" s="27">
        <f t="shared" si="800"/>
        <v>-10928.158414503308</v>
      </c>
      <c r="S2005" s="9">
        <f>Daten!K2005</f>
        <v>5089</v>
      </c>
      <c r="T2005" s="9">
        <f>Daten!L2005</f>
        <v>97564</v>
      </c>
      <c r="U2005" s="9">
        <f>Daten!M2005</f>
        <v>688278</v>
      </c>
      <c r="V2005" s="9">
        <f>Daten!N2005</f>
        <v>500</v>
      </c>
      <c r="W2005" s="9">
        <f>Daten!O2005</f>
        <v>500</v>
      </c>
      <c r="X2005" s="23">
        <f t="shared" si="801"/>
        <v>790931</v>
      </c>
      <c r="Y2005" s="9">
        <f t="shared" si="802"/>
        <v>298183.2691220608</v>
      </c>
      <c r="Z2005" s="21">
        <f t="shared" si="803"/>
        <v>492747.7308779392</v>
      </c>
      <c r="AA2005" s="27">
        <f t="shared" si="804"/>
        <v>-49274.773087793925</v>
      </c>
      <c r="AB2005" s="32">
        <f t="shared" si="805"/>
        <v>-63882.00981094395</v>
      </c>
      <c r="AC2005" s="31">
        <f t="shared" si="806"/>
        <v>0</v>
      </c>
      <c r="AG2005" s="26">
        <f t="shared" si="807"/>
        <v>0</v>
      </c>
      <c r="AH2005" s="26">
        <f t="shared" si="808"/>
        <v>0</v>
      </c>
      <c r="AI2005" s="26">
        <f t="shared" si="809"/>
        <v>0</v>
      </c>
      <c r="AJ2005" s="26">
        <f t="shared" si="810"/>
        <v>1</v>
      </c>
      <c r="AK2005" s="26">
        <f t="shared" si="811"/>
        <v>0</v>
      </c>
      <c r="AL2005" s="26">
        <f t="shared" ca="1" si="812"/>
        <v>0</v>
      </c>
      <c r="AM2005" s="26">
        <f t="shared" ca="1" si="813"/>
        <v>0</v>
      </c>
      <c r="AN2005" s="26">
        <f ca="1">IF(AM2005=0,0,COUNTIF($AM$19:AM2005,C2005*10+1))</f>
        <v>0</v>
      </c>
      <c r="AO2005" s="21">
        <f t="shared" ca="1" si="814"/>
        <v>0</v>
      </c>
      <c r="AP2005" s="33">
        <f t="shared" ca="1" si="815"/>
        <v>0</v>
      </c>
      <c r="AR2005" s="111">
        <v>0</v>
      </c>
      <c r="AS2005" s="26"/>
    </row>
    <row r="2006" spans="1:45" x14ac:dyDescent="0.2">
      <c r="A2006" s="15">
        <f>Daten!A2006</f>
        <v>70931</v>
      </c>
      <c r="B2006" s="8" t="str">
        <f>Daten!B2006</f>
        <v>Stumm</v>
      </c>
      <c r="C2006" s="15">
        <f t="shared" si="791"/>
        <v>7</v>
      </c>
      <c r="D2006" s="10">
        <f>Daten!D2006</f>
        <v>0</v>
      </c>
      <c r="E2006" s="9">
        <f>Daten!E2006</f>
        <v>1916</v>
      </c>
      <c r="F2006" s="9">
        <f>Daten!F2006</f>
        <v>1849</v>
      </c>
      <c r="G2006" s="27">
        <f t="shared" si="792"/>
        <v>67</v>
      </c>
      <c r="H2006" s="29">
        <f t="shared" si="793"/>
        <v>3.6235803136830717E-2</v>
      </c>
      <c r="I2006" s="21">
        <f t="shared" si="794"/>
        <v>23.850628381362959</v>
      </c>
      <c r="J2006" s="21">
        <f t="shared" si="795"/>
        <v>43.149371618637041</v>
      </c>
      <c r="K2006" s="27">
        <f t="shared" si="796"/>
        <v>-21574.685809318522</v>
      </c>
      <c r="L2006" s="16">
        <f>Daten!G2006</f>
        <v>286</v>
      </c>
      <c r="M2006" s="16">
        <f>Daten!H2006</f>
        <v>1300</v>
      </c>
      <c r="N2006" s="16">
        <f>Daten!I2006</f>
        <v>330</v>
      </c>
      <c r="O2006" s="28">
        <f t="shared" si="797"/>
        <v>0.47384615384615386</v>
      </c>
      <c r="P2006" s="16">
        <f t="shared" si="798"/>
        <v>718.91527628766698</v>
      </c>
      <c r="Q2006" s="21">
        <f t="shared" si="799"/>
        <v>-102.91527628766698</v>
      </c>
      <c r="R2006" s="27">
        <f t="shared" si="800"/>
        <v>-20583.055257533397</v>
      </c>
      <c r="S2006" s="9">
        <f>Daten!K2006</f>
        <v>4903</v>
      </c>
      <c r="T2006" s="9">
        <f>Daten!L2006</f>
        <v>178502</v>
      </c>
      <c r="U2006" s="9">
        <f>Daten!M2006</f>
        <v>383064</v>
      </c>
      <c r="V2006" s="9">
        <f>Daten!N2006</f>
        <v>500</v>
      </c>
      <c r="W2006" s="9">
        <f>Daten!O2006</f>
        <v>500</v>
      </c>
      <c r="X2006" s="23">
        <f t="shared" si="801"/>
        <v>566469</v>
      </c>
      <c r="Y2006" s="9">
        <f t="shared" si="802"/>
        <v>677721.40407813585</v>
      </c>
      <c r="Z2006" s="21">
        <f t="shared" si="803"/>
        <v>-111252.40407813585</v>
      </c>
      <c r="AA2006" s="27">
        <f t="shared" si="804"/>
        <v>11125.240407813586</v>
      </c>
      <c r="AB2006" s="32">
        <f t="shared" si="805"/>
        <v>-31032.500659038327</v>
      </c>
      <c r="AC2006" s="31">
        <f t="shared" si="806"/>
        <v>0</v>
      </c>
      <c r="AG2006" s="26">
        <f t="shared" si="807"/>
        <v>0</v>
      </c>
      <c r="AH2006" s="26">
        <f t="shared" si="808"/>
        <v>0</v>
      </c>
      <c r="AI2006" s="26">
        <f t="shared" si="809"/>
        <v>0</v>
      </c>
      <c r="AJ2006" s="26">
        <f t="shared" si="810"/>
        <v>1</v>
      </c>
      <c r="AK2006" s="26">
        <f t="shared" si="811"/>
        <v>0</v>
      </c>
      <c r="AL2006" s="26">
        <f t="shared" ca="1" si="812"/>
        <v>0</v>
      </c>
      <c r="AM2006" s="26">
        <f t="shared" ca="1" si="813"/>
        <v>0</v>
      </c>
      <c r="AN2006" s="26">
        <f ca="1">IF(AM2006=0,0,COUNTIF($AM$19:AM2006,C2006*10+1))</f>
        <v>0</v>
      </c>
      <c r="AO2006" s="21">
        <f t="shared" ca="1" si="814"/>
        <v>0</v>
      </c>
      <c r="AP2006" s="33">
        <f t="shared" ca="1" si="815"/>
        <v>0</v>
      </c>
      <c r="AR2006" s="111">
        <v>0</v>
      </c>
      <c r="AS2006" s="26"/>
    </row>
    <row r="2007" spans="1:45" x14ac:dyDescent="0.2">
      <c r="A2007" s="15">
        <f>Daten!A2007</f>
        <v>70932</v>
      </c>
      <c r="B2007" s="8" t="str">
        <f>Daten!B2007</f>
        <v>Stummerberg</v>
      </c>
      <c r="C2007" s="15">
        <f t="shared" si="791"/>
        <v>7</v>
      </c>
      <c r="D2007" s="10">
        <f>Daten!D2007</f>
        <v>0</v>
      </c>
      <c r="E2007" s="9">
        <f>Daten!E2007</f>
        <v>852</v>
      </c>
      <c r="F2007" s="9">
        <f>Daten!F2007</f>
        <v>852</v>
      </c>
      <c r="G2007" s="27">
        <f t="shared" si="792"/>
        <v>0</v>
      </c>
      <c r="H2007" s="29">
        <f t="shared" si="793"/>
        <v>0</v>
      </c>
      <c r="I2007" s="21">
        <f t="shared" si="794"/>
        <v>10.990121893413328</v>
      </c>
      <c r="J2007" s="21">
        <f t="shared" si="795"/>
        <v>-10.990121893413328</v>
      </c>
      <c r="K2007" s="27">
        <f t="shared" si="796"/>
        <v>5495.0609467066633</v>
      </c>
      <c r="L2007" s="16">
        <f>Daten!G2007</f>
        <v>140</v>
      </c>
      <c r="M2007" s="16">
        <f>Daten!H2007</f>
        <v>553</v>
      </c>
      <c r="N2007" s="16">
        <f>Daten!I2007</f>
        <v>159</v>
      </c>
      <c r="O2007" s="28">
        <f t="shared" si="797"/>
        <v>0.54068716094032554</v>
      </c>
      <c r="P2007" s="16">
        <f t="shared" si="798"/>
        <v>305.81549829775372</v>
      </c>
      <c r="Q2007" s="21">
        <f t="shared" si="799"/>
        <v>-6.8154982977537202</v>
      </c>
      <c r="R2007" s="27">
        <f t="shared" si="800"/>
        <v>-1363.099659550744</v>
      </c>
      <c r="S2007" s="9">
        <f>Daten!K2007</f>
        <v>13695</v>
      </c>
      <c r="T2007" s="9">
        <f>Daten!L2007</f>
        <v>43583</v>
      </c>
      <c r="U2007" s="9">
        <f>Daten!M2007</f>
        <v>45148</v>
      </c>
      <c r="V2007" s="9">
        <f>Daten!N2007</f>
        <v>500</v>
      </c>
      <c r="W2007" s="9">
        <f>Daten!O2007</f>
        <v>500</v>
      </c>
      <c r="X2007" s="23">
        <f t="shared" si="801"/>
        <v>102426</v>
      </c>
      <c r="Y2007" s="9">
        <f t="shared" si="802"/>
        <v>301366.7203938266</v>
      </c>
      <c r="Z2007" s="21">
        <f t="shared" si="803"/>
        <v>-198940.7203938266</v>
      </c>
      <c r="AA2007" s="27">
        <f t="shared" si="804"/>
        <v>19894.072039382663</v>
      </c>
      <c r="AB2007" s="32">
        <f t="shared" si="805"/>
        <v>24026.033326538582</v>
      </c>
      <c r="AC2007" s="31">
        <f t="shared" si="806"/>
        <v>24026.033326538582</v>
      </c>
      <c r="AG2007" s="26">
        <f t="shared" si="807"/>
        <v>5495.0609467066633</v>
      </c>
      <c r="AH2007" s="26">
        <f t="shared" si="808"/>
        <v>19894.072039382663</v>
      </c>
      <c r="AI2007" s="26">
        <f t="shared" si="809"/>
        <v>25389.132986089327</v>
      </c>
      <c r="AJ2007" s="26">
        <f t="shared" si="810"/>
        <v>1</v>
      </c>
      <c r="AK2007" s="26">
        <f t="shared" si="811"/>
        <v>25389.132986089327</v>
      </c>
      <c r="AL2007" s="26">
        <f t="shared" ca="1" si="812"/>
        <v>44396</v>
      </c>
      <c r="AM2007" s="26">
        <f t="shared" ca="1" si="813"/>
        <v>71</v>
      </c>
      <c r="AN2007" s="26">
        <f ca="1">IF(AM2007=0,0,COUNTIF($AM$19:AM2007,C2007*10+1))</f>
        <v>92</v>
      </c>
      <c r="AO2007" s="21">
        <f t="shared" ca="1" si="814"/>
        <v>0</v>
      </c>
      <c r="AP2007" s="33">
        <f t="shared" ca="1" si="815"/>
        <v>44396</v>
      </c>
      <c r="AR2007" s="111">
        <v>20067</v>
      </c>
      <c r="AS2007" s="26"/>
    </row>
    <row r="2008" spans="1:45" x14ac:dyDescent="0.2">
      <c r="A2008" s="15">
        <f>Daten!A2008</f>
        <v>70933</v>
      </c>
      <c r="B2008" s="8" t="str">
        <f>Daten!B2008</f>
        <v>Terfens</v>
      </c>
      <c r="C2008" s="15">
        <f t="shared" si="791"/>
        <v>7</v>
      </c>
      <c r="D2008" s="10">
        <f>Daten!D2008</f>
        <v>0</v>
      </c>
      <c r="E2008" s="9">
        <f>Daten!E2008</f>
        <v>2179</v>
      </c>
      <c r="F2008" s="9">
        <f>Daten!F2008</f>
        <v>2155</v>
      </c>
      <c r="G2008" s="27">
        <f t="shared" si="792"/>
        <v>24</v>
      </c>
      <c r="H2008" s="29">
        <f t="shared" si="793"/>
        <v>1.1136890951276101E-2</v>
      </c>
      <c r="I2008" s="21">
        <f t="shared" si="794"/>
        <v>27.797784836039575</v>
      </c>
      <c r="J2008" s="21">
        <f t="shared" si="795"/>
        <v>-3.7977848360395754</v>
      </c>
      <c r="K2008" s="27">
        <f t="shared" si="796"/>
        <v>1898.8924180197878</v>
      </c>
      <c r="L2008" s="16">
        <f>Daten!G2008</f>
        <v>396</v>
      </c>
      <c r="M2008" s="16">
        <f>Daten!H2008</f>
        <v>1449</v>
      </c>
      <c r="N2008" s="16">
        <f>Daten!I2008</f>
        <v>334</v>
      </c>
      <c r="O2008" s="28">
        <f t="shared" si="797"/>
        <v>0.50379572118702554</v>
      </c>
      <c r="P2008" s="16">
        <f t="shared" si="798"/>
        <v>801.31402718525339</v>
      </c>
      <c r="Q2008" s="21">
        <f t="shared" si="799"/>
        <v>-71.314027185253394</v>
      </c>
      <c r="R2008" s="27">
        <f t="shared" si="800"/>
        <v>-14262.80543705068</v>
      </c>
      <c r="S2008" s="9">
        <f>Daten!K2008</f>
        <v>11765</v>
      </c>
      <c r="T2008" s="9">
        <f>Daten!L2008</f>
        <v>161525</v>
      </c>
      <c r="U2008" s="9">
        <f>Daten!M2008</f>
        <v>857236</v>
      </c>
      <c r="V2008" s="9">
        <f>Daten!N2008</f>
        <v>500</v>
      </c>
      <c r="W2008" s="9">
        <f>Daten!O2008</f>
        <v>500</v>
      </c>
      <c r="X2008" s="23">
        <f t="shared" si="801"/>
        <v>1030526</v>
      </c>
      <c r="Y2008" s="9">
        <f t="shared" si="802"/>
        <v>770748.92457529122</v>
      </c>
      <c r="Z2008" s="21">
        <f t="shared" si="803"/>
        <v>259777.07542470878</v>
      </c>
      <c r="AA2008" s="27">
        <f t="shared" si="804"/>
        <v>-25977.707542470878</v>
      </c>
      <c r="AB2008" s="32">
        <f t="shared" si="805"/>
        <v>-38341.620561501768</v>
      </c>
      <c r="AC2008" s="31">
        <f t="shared" si="806"/>
        <v>0</v>
      </c>
      <c r="AG2008" s="26">
        <f t="shared" si="807"/>
        <v>0</v>
      </c>
      <c r="AH2008" s="26">
        <f t="shared" si="808"/>
        <v>0</v>
      </c>
      <c r="AI2008" s="26">
        <f t="shared" si="809"/>
        <v>0</v>
      </c>
      <c r="AJ2008" s="26">
        <f t="shared" si="810"/>
        <v>1</v>
      </c>
      <c r="AK2008" s="26">
        <f t="shared" si="811"/>
        <v>0</v>
      </c>
      <c r="AL2008" s="26">
        <f t="shared" ca="1" si="812"/>
        <v>0</v>
      </c>
      <c r="AM2008" s="26">
        <f t="shared" ca="1" si="813"/>
        <v>0</v>
      </c>
      <c r="AN2008" s="26">
        <f ca="1">IF(AM2008=0,0,COUNTIF($AM$19:AM2008,C2008*10+1))</f>
        <v>0</v>
      </c>
      <c r="AO2008" s="21">
        <f t="shared" ca="1" si="814"/>
        <v>0</v>
      </c>
      <c r="AP2008" s="33">
        <f t="shared" ca="1" si="815"/>
        <v>0</v>
      </c>
      <c r="AR2008" s="111">
        <v>0</v>
      </c>
      <c r="AS2008" s="26"/>
    </row>
    <row r="2009" spans="1:45" x14ac:dyDescent="0.2">
      <c r="A2009" s="15">
        <f>Daten!A2009</f>
        <v>70934</v>
      </c>
      <c r="B2009" s="8" t="str">
        <f>Daten!B2009</f>
        <v>Tux</v>
      </c>
      <c r="C2009" s="15">
        <f t="shared" si="791"/>
        <v>7</v>
      </c>
      <c r="D2009" s="10">
        <f>Daten!D2009</f>
        <v>0</v>
      </c>
      <c r="E2009" s="9">
        <f>Daten!E2009</f>
        <v>1953</v>
      </c>
      <c r="F2009" s="9">
        <f>Daten!F2009</f>
        <v>1933</v>
      </c>
      <c r="G2009" s="27">
        <f t="shared" si="792"/>
        <v>20</v>
      </c>
      <c r="H2009" s="29">
        <f t="shared" si="793"/>
        <v>1.0346611484738748E-2</v>
      </c>
      <c r="I2009" s="21">
        <f t="shared" si="794"/>
        <v>24.934161525783992</v>
      </c>
      <c r="J2009" s="21">
        <f t="shared" si="795"/>
        <v>-4.9341615257839919</v>
      </c>
      <c r="K2009" s="27">
        <f t="shared" si="796"/>
        <v>2467.0807628919961</v>
      </c>
      <c r="L2009" s="16">
        <f>Daten!G2009</f>
        <v>288</v>
      </c>
      <c r="M2009" s="16">
        <f>Daten!H2009</f>
        <v>1350</v>
      </c>
      <c r="N2009" s="16">
        <f>Daten!I2009</f>
        <v>315</v>
      </c>
      <c r="O2009" s="28">
        <f t="shared" si="797"/>
        <v>0.44666666666666666</v>
      </c>
      <c r="P2009" s="16">
        <f t="shared" si="798"/>
        <v>746.56586383719264</v>
      </c>
      <c r="Q2009" s="21">
        <f t="shared" si="799"/>
        <v>-143.56586383719264</v>
      </c>
      <c r="R2009" s="27">
        <f t="shared" si="800"/>
        <v>-28713.172767438526</v>
      </c>
      <c r="S2009" s="9">
        <f>Daten!K2009</f>
        <v>8034</v>
      </c>
      <c r="T2009" s="9">
        <f>Daten!L2009</f>
        <v>277605</v>
      </c>
      <c r="U2009" s="9">
        <f>Daten!M2009</f>
        <v>1289936</v>
      </c>
      <c r="V2009" s="9">
        <f>Daten!N2009</f>
        <v>500</v>
      </c>
      <c r="W2009" s="9">
        <f>Daten!O2009</f>
        <v>500</v>
      </c>
      <c r="X2009" s="23">
        <f t="shared" si="801"/>
        <v>1575575</v>
      </c>
      <c r="Y2009" s="9">
        <f t="shared" si="802"/>
        <v>690808.925973173</v>
      </c>
      <c r="Z2009" s="21">
        <f t="shared" si="803"/>
        <v>884766.074026827</v>
      </c>
      <c r="AA2009" s="27">
        <f t="shared" si="804"/>
        <v>-88476.607402682712</v>
      </c>
      <c r="AB2009" s="32">
        <f t="shared" si="805"/>
        <v>-114722.69940722924</v>
      </c>
      <c r="AC2009" s="31">
        <f t="shared" si="806"/>
        <v>0</v>
      </c>
      <c r="AG2009" s="26">
        <f t="shared" si="807"/>
        <v>0</v>
      </c>
      <c r="AH2009" s="26">
        <f t="shared" si="808"/>
        <v>0</v>
      </c>
      <c r="AI2009" s="26">
        <f t="shared" si="809"/>
        <v>0</v>
      </c>
      <c r="AJ2009" s="26">
        <f t="shared" si="810"/>
        <v>1</v>
      </c>
      <c r="AK2009" s="26">
        <f t="shared" si="811"/>
        <v>0</v>
      </c>
      <c r="AL2009" s="26">
        <f t="shared" ca="1" si="812"/>
        <v>0</v>
      </c>
      <c r="AM2009" s="26">
        <f t="shared" ca="1" si="813"/>
        <v>0</v>
      </c>
      <c r="AN2009" s="26">
        <f ca="1">IF(AM2009=0,0,COUNTIF($AM$19:AM2009,C2009*10+1))</f>
        <v>0</v>
      </c>
      <c r="AO2009" s="21">
        <f t="shared" ca="1" si="814"/>
        <v>0</v>
      </c>
      <c r="AP2009" s="33">
        <f t="shared" ca="1" si="815"/>
        <v>0</v>
      </c>
      <c r="AR2009" s="111">
        <v>0</v>
      </c>
      <c r="AS2009" s="26"/>
    </row>
    <row r="2010" spans="1:45" x14ac:dyDescent="0.2">
      <c r="A2010" s="15">
        <f>Daten!A2010</f>
        <v>70935</v>
      </c>
      <c r="B2010" s="8" t="str">
        <f>Daten!B2010</f>
        <v>Uderns</v>
      </c>
      <c r="C2010" s="15">
        <f t="shared" si="791"/>
        <v>7</v>
      </c>
      <c r="D2010" s="10">
        <f>Daten!D2010</f>
        <v>0</v>
      </c>
      <c r="E2010" s="9">
        <f>Daten!E2010</f>
        <v>1844</v>
      </c>
      <c r="F2010" s="9">
        <f>Daten!F2010</f>
        <v>1748</v>
      </c>
      <c r="G2010" s="27">
        <f t="shared" si="792"/>
        <v>96</v>
      </c>
      <c r="H2010" s="29">
        <f t="shared" si="793"/>
        <v>5.4919908466819219E-2</v>
      </c>
      <c r="I2010" s="21">
        <f t="shared" si="794"/>
        <v>22.547808767237669</v>
      </c>
      <c r="J2010" s="21">
        <f t="shared" si="795"/>
        <v>73.452191232762331</v>
      </c>
      <c r="K2010" s="27">
        <f t="shared" si="796"/>
        <v>-36726.095616381164</v>
      </c>
      <c r="L2010" s="16">
        <f>Daten!G2010</f>
        <v>298</v>
      </c>
      <c r="M2010" s="16">
        <f>Daten!H2010</f>
        <v>1290</v>
      </c>
      <c r="N2010" s="16">
        <f>Daten!I2010</f>
        <v>256</v>
      </c>
      <c r="O2010" s="28">
        <f t="shared" si="797"/>
        <v>0.42945736434108528</v>
      </c>
      <c r="P2010" s="16">
        <f t="shared" si="798"/>
        <v>713.38515877776183</v>
      </c>
      <c r="Q2010" s="21">
        <f t="shared" si="799"/>
        <v>-159.38515877776183</v>
      </c>
      <c r="R2010" s="27">
        <f t="shared" si="800"/>
        <v>-31877.031755552365</v>
      </c>
      <c r="S2010" s="9">
        <f>Daten!K2010</f>
        <v>2643</v>
      </c>
      <c r="T2010" s="9">
        <f>Daten!L2010</f>
        <v>165226</v>
      </c>
      <c r="U2010" s="9">
        <f>Daten!M2010</f>
        <v>450436</v>
      </c>
      <c r="V2010" s="9">
        <f>Daten!N2010</f>
        <v>500</v>
      </c>
      <c r="W2010" s="9">
        <f>Daten!O2010</f>
        <v>500</v>
      </c>
      <c r="X2010" s="23">
        <f t="shared" si="801"/>
        <v>618305</v>
      </c>
      <c r="Y2010" s="9">
        <f t="shared" si="802"/>
        <v>652253.79390400962</v>
      </c>
      <c r="Z2010" s="21">
        <f t="shared" si="803"/>
        <v>-33948.793904009624</v>
      </c>
      <c r="AA2010" s="27">
        <f t="shared" si="804"/>
        <v>3394.8793904009626</v>
      </c>
      <c r="AB2010" s="32">
        <f t="shared" si="805"/>
        <v>-65208.247981532564</v>
      </c>
      <c r="AC2010" s="31">
        <f t="shared" si="806"/>
        <v>0</v>
      </c>
      <c r="AG2010" s="26">
        <f t="shared" si="807"/>
        <v>0</v>
      </c>
      <c r="AH2010" s="26">
        <f t="shared" si="808"/>
        <v>0</v>
      </c>
      <c r="AI2010" s="26">
        <f t="shared" si="809"/>
        <v>0</v>
      </c>
      <c r="AJ2010" s="26">
        <f t="shared" si="810"/>
        <v>1</v>
      </c>
      <c r="AK2010" s="26">
        <f t="shared" si="811"/>
        <v>0</v>
      </c>
      <c r="AL2010" s="26">
        <f t="shared" ca="1" si="812"/>
        <v>0</v>
      </c>
      <c r="AM2010" s="26">
        <f t="shared" ca="1" si="813"/>
        <v>0</v>
      </c>
      <c r="AN2010" s="26">
        <f ca="1">IF(AM2010=0,0,COUNTIF($AM$19:AM2010,C2010*10+1))</f>
        <v>0</v>
      </c>
      <c r="AO2010" s="21">
        <f t="shared" ca="1" si="814"/>
        <v>0</v>
      </c>
      <c r="AP2010" s="33">
        <f t="shared" ca="1" si="815"/>
        <v>0</v>
      </c>
      <c r="AR2010" s="111">
        <v>0</v>
      </c>
      <c r="AS2010" s="26"/>
    </row>
    <row r="2011" spans="1:45" x14ac:dyDescent="0.2">
      <c r="A2011" s="15">
        <f>Daten!A2011</f>
        <v>70936</v>
      </c>
      <c r="B2011" s="8" t="str">
        <f>Daten!B2011</f>
        <v>Vomp</v>
      </c>
      <c r="C2011" s="15">
        <f t="shared" si="791"/>
        <v>7</v>
      </c>
      <c r="D2011" s="10">
        <f>Daten!D2011</f>
        <v>0</v>
      </c>
      <c r="E2011" s="9">
        <f>Daten!E2011</f>
        <v>5226</v>
      </c>
      <c r="F2011" s="9">
        <f>Daten!F2011</f>
        <v>4989</v>
      </c>
      <c r="G2011" s="27">
        <f t="shared" si="792"/>
        <v>237</v>
      </c>
      <c r="H2011" s="29">
        <f t="shared" si="793"/>
        <v>4.7504509921828024E-2</v>
      </c>
      <c r="I2011" s="21">
        <f t="shared" si="794"/>
        <v>64.354129256149164</v>
      </c>
      <c r="J2011" s="21">
        <f t="shared" si="795"/>
        <v>172.64587074385082</v>
      </c>
      <c r="K2011" s="27">
        <f t="shared" si="796"/>
        <v>-86322.935371925414</v>
      </c>
      <c r="L2011" s="16">
        <f>Daten!G2011</f>
        <v>850</v>
      </c>
      <c r="M2011" s="16">
        <f>Daten!H2011</f>
        <v>3472</v>
      </c>
      <c r="N2011" s="16">
        <f>Daten!I2011</f>
        <v>904</v>
      </c>
      <c r="O2011" s="28">
        <f t="shared" si="797"/>
        <v>0.50518433179723499</v>
      </c>
      <c r="P2011" s="16">
        <f t="shared" si="798"/>
        <v>1920.0567994390613</v>
      </c>
      <c r="Q2011" s="21">
        <f t="shared" si="799"/>
        <v>-166.05679943906125</v>
      </c>
      <c r="R2011" s="27">
        <f t="shared" si="800"/>
        <v>-33211.35988781225</v>
      </c>
      <c r="S2011" s="9">
        <f>Daten!K2011</f>
        <v>20212</v>
      </c>
      <c r="T2011" s="9">
        <f>Daten!L2011</f>
        <v>400929</v>
      </c>
      <c r="U2011" s="9">
        <f>Daten!M2011</f>
        <v>2194388</v>
      </c>
      <c r="V2011" s="9">
        <f>Daten!N2011</f>
        <v>500</v>
      </c>
      <c r="W2011" s="9">
        <f>Daten!O2011</f>
        <v>500</v>
      </c>
      <c r="X2011" s="23">
        <f t="shared" si="801"/>
        <v>2615529</v>
      </c>
      <c r="Y2011" s="9">
        <f t="shared" si="802"/>
        <v>1848524.0384719928</v>
      </c>
      <c r="Z2011" s="21">
        <f t="shared" si="803"/>
        <v>767004.96152800717</v>
      </c>
      <c r="AA2011" s="27">
        <f t="shared" si="804"/>
        <v>-76700.496152800726</v>
      </c>
      <c r="AB2011" s="32">
        <f t="shared" si="805"/>
        <v>-196234.79141253838</v>
      </c>
      <c r="AC2011" s="31">
        <f t="shared" si="806"/>
        <v>0</v>
      </c>
      <c r="AG2011" s="26">
        <f t="shared" si="807"/>
        <v>0</v>
      </c>
      <c r="AH2011" s="26">
        <f t="shared" si="808"/>
        <v>0</v>
      </c>
      <c r="AI2011" s="26">
        <f t="shared" si="809"/>
        <v>0</v>
      </c>
      <c r="AJ2011" s="26">
        <f t="shared" si="810"/>
        <v>1</v>
      </c>
      <c r="AK2011" s="26">
        <f t="shared" si="811"/>
        <v>0</v>
      </c>
      <c r="AL2011" s="26">
        <f t="shared" ca="1" si="812"/>
        <v>0</v>
      </c>
      <c r="AM2011" s="26">
        <f t="shared" ca="1" si="813"/>
        <v>0</v>
      </c>
      <c r="AN2011" s="26">
        <f ca="1">IF(AM2011=0,0,COUNTIF($AM$19:AM2011,C2011*10+1))</f>
        <v>0</v>
      </c>
      <c r="AO2011" s="21">
        <f t="shared" ca="1" si="814"/>
        <v>0</v>
      </c>
      <c r="AP2011" s="33">
        <f t="shared" ca="1" si="815"/>
        <v>0</v>
      </c>
      <c r="AR2011" s="111">
        <v>0</v>
      </c>
      <c r="AS2011" s="26"/>
    </row>
    <row r="2012" spans="1:45" x14ac:dyDescent="0.2">
      <c r="A2012" s="15">
        <f>Daten!A2012</f>
        <v>70937</v>
      </c>
      <c r="B2012" s="8" t="str">
        <f>Daten!B2012</f>
        <v>Weer</v>
      </c>
      <c r="C2012" s="15">
        <f t="shared" si="791"/>
        <v>7</v>
      </c>
      <c r="D2012" s="10">
        <f>Daten!D2012</f>
        <v>0</v>
      </c>
      <c r="E2012" s="9">
        <f>Daten!E2012</f>
        <v>1584</v>
      </c>
      <c r="F2012" s="9">
        <f>Daten!F2012</f>
        <v>1521</v>
      </c>
      <c r="G2012" s="27">
        <f t="shared" si="792"/>
        <v>63</v>
      </c>
      <c r="H2012" s="29">
        <f t="shared" si="793"/>
        <v>4.142011834319527E-2</v>
      </c>
      <c r="I2012" s="21">
        <f t="shared" si="794"/>
        <v>19.619689436480833</v>
      </c>
      <c r="J2012" s="21">
        <f t="shared" si="795"/>
        <v>43.380310563519167</v>
      </c>
      <c r="K2012" s="27">
        <f t="shared" si="796"/>
        <v>-21690.155281759584</v>
      </c>
      <c r="L2012" s="16">
        <f>Daten!G2012</f>
        <v>233</v>
      </c>
      <c r="M2012" s="16">
        <f>Daten!H2012</f>
        <v>1081</v>
      </c>
      <c r="N2012" s="16">
        <f>Daten!I2012</f>
        <v>270</v>
      </c>
      <c r="O2012" s="28">
        <f t="shared" si="797"/>
        <v>0.46530989824236818</v>
      </c>
      <c r="P2012" s="16">
        <f t="shared" si="798"/>
        <v>597.80570282074461</v>
      </c>
      <c r="Q2012" s="21">
        <f t="shared" si="799"/>
        <v>-94.805702820744614</v>
      </c>
      <c r="R2012" s="27">
        <f t="shared" si="800"/>
        <v>-18961.140564148922</v>
      </c>
      <c r="S2012" s="9">
        <f>Daten!K2012</f>
        <v>7457</v>
      </c>
      <c r="T2012" s="9">
        <f>Daten!L2012</f>
        <v>118864</v>
      </c>
      <c r="U2012" s="9">
        <f>Daten!M2012</f>
        <v>423859</v>
      </c>
      <c r="V2012" s="9">
        <f>Daten!N2012</f>
        <v>500</v>
      </c>
      <c r="W2012" s="9">
        <f>Daten!O2012</f>
        <v>500</v>
      </c>
      <c r="X2012" s="23">
        <f t="shared" si="801"/>
        <v>550180</v>
      </c>
      <c r="Y2012" s="9">
        <f t="shared" si="802"/>
        <v>560287.42383077624</v>
      </c>
      <c r="Z2012" s="21">
        <f t="shared" si="803"/>
        <v>-10107.423830776243</v>
      </c>
      <c r="AA2012" s="27">
        <f t="shared" si="804"/>
        <v>1010.7423830776243</v>
      </c>
      <c r="AB2012" s="32">
        <f t="shared" si="805"/>
        <v>-39640.553462830881</v>
      </c>
      <c r="AC2012" s="31">
        <f t="shared" si="806"/>
        <v>0</v>
      </c>
      <c r="AG2012" s="26">
        <f t="shared" si="807"/>
        <v>0</v>
      </c>
      <c r="AH2012" s="26">
        <f t="shared" si="808"/>
        <v>0</v>
      </c>
      <c r="AI2012" s="26">
        <f t="shared" si="809"/>
        <v>0</v>
      </c>
      <c r="AJ2012" s="26">
        <f t="shared" si="810"/>
        <v>1</v>
      </c>
      <c r="AK2012" s="26">
        <f t="shared" si="811"/>
        <v>0</v>
      </c>
      <c r="AL2012" s="26">
        <f t="shared" ca="1" si="812"/>
        <v>0</v>
      </c>
      <c r="AM2012" s="26">
        <f t="shared" ca="1" si="813"/>
        <v>0</v>
      </c>
      <c r="AN2012" s="26">
        <f ca="1">IF(AM2012=0,0,COUNTIF($AM$19:AM2012,C2012*10+1))</f>
        <v>0</v>
      </c>
      <c r="AO2012" s="21">
        <f t="shared" ca="1" si="814"/>
        <v>0</v>
      </c>
      <c r="AP2012" s="33">
        <f t="shared" ca="1" si="815"/>
        <v>0</v>
      </c>
      <c r="AR2012" s="111">
        <v>0</v>
      </c>
      <c r="AS2012" s="26"/>
    </row>
    <row r="2013" spans="1:45" x14ac:dyDescent="0.2">
      <c r="A2013" s="15">
        <f>Daten!A2013</f>
        <v>70938</v>
      </c>
      <c r="B2013" s="8" t="str">
        <f>Daten!B2013</f>
        <v>Weerberg</v>
      </c>
      <c r="C2013" s="15">
        <f t="shared" si="791"/>
        <v>7</v>
      </c>
      <c r="D2013" s="10">
        <f>Daten!D2013</f>
        <v>0</v>
      </c>
      <c r="E2013" s="9">
        <f>Daten!E2013</f>
        <v>2499</v>
      </c>
      <c r="F2013" s="9">
        <f>Daten!F2013</f>
        <v>2465</v>
      </c>
      <c r="G2013" s="27">
        <f t="shared" si="792"/>
        <v>34</v>
      </c>
      <c r="H2013" s="29">
        <f t="shared" si="793"/>
        <v>1.3793103448275862E-2</v>
      </c>
      <c r="I2013" s="21">
        <f t="shared" si="794"/>
        <v>31.796538107117197</v>
      </c>
      <c r="J2013" s="21">
        <f t="shared" si="795"/>
        <v>2.2034618928828031</v>
      </c>
      <c r="K2013" s="27">
        <f t="shared" si="796"/>
        <v>-1101.7309464414016</v>
      </c>
      <c r="L2013" s="16">
        <f>Daten!G2013</f>
        <v>446</v>
      </c>
      <c r="M2013" s="16">
        <f>Daten!H2013</f>
        <v>1650</v>
      </c>
      <c r="N2013" s="16">
        <f>Daten!I2013</f>
        <v>403</v>
      </c>
      <c r="O2013" s="28">
        <f t="shared" si="797"/>
        <v>0.51454545454545453</v>
      </c>
      <c r="P2013" s="16">
        <f t="shared" si="798"/>
        <v>912.46938913434644</v>
      </c>
      <c r="Q2013" s="21">
        <f t="shared" si="799"/>
        <v>-63.469389134346443</v>
      </c>
      <c r="R2013" s="27">
        <f t="shared" si="800"/>
        <v>-12693.877826869288</v>
      </c>
      <c r="S2013" s="9">
        <f>Daten!K2013</f>
        <v>14795</v>
      </c>
      <c r="T2013" s="9">
        <f>Daten!L2013</f>
        <v>140341</v>
      </c>
      <c r="U2013" s="9">
        <f>Daten!M2013</f>
        <v>155052</v>
      </c>
      <c r="V2013" s="9">
        <f>Daten!N2013</f>
        <v>500</v>
      </c>
      <c r="W2013" s="9">
        <f>Daten!O2013</f>
        <v>500</v>
      </c>
      <c r="X2013" s="23">
        <f t="shared" si="801"/>
        <v>310188</v>
      </c>
      <c r="Y2013" s="9">
        <f t="shared" si="802"/>
        <v>883938.3031269632</v>
      </c>
      <c r="Z2013" s="21">
        <f t="shared" si="803"/>
        <v>-573750.3031269632</v>
      </c>
      <c r="AA2013" s="27">
        <f t="shared" si="804"/>
        <v>57375.030312696326</v>
      </c>
      <c r="AB2013" s="32">
        <f t="shared" si="805"/>
        <v>43579.421539385636</v>
      </c>
      <c r="AC2013" s="31">
        <f t="shared" si="806"/>
        <v>43579.421539385636</v>
      </c>
      <c r="AG2013" s="26">
        <f t="shared" si="807"/>
        <v>-1101.7309464414016</v>
      </c>
      <c r="AH2013" s="26">
        <f t="shared" si="808"/>
        <v>57375.030312696326</v>
      </c>
      <c r="AI2013" s="26">
        <f t="shared" si="809"/>
        <v>56273.299366254927</v>
      </c>
      <c r="AJ2013" s="26">
        <f t="shared" si="810"/>
        <v>1</v>
      </c>
      <c r="AK2013" s="26">
        <f t="shared" si="811"/>
        <v>56273.299366254927</v>
      </c>
      <c r="AL2013" s="26">
        <f t="shared" ca="1" si="812"/>
        <v>98401</v>
      </c>
      <c r="AM2013" s="26">
        <f t="shared" ca="1" si="813"/>
        <v>71</v>
      </c>
      <c r="AN2013" s="26">
        <f ca="1">IF(AM2013=0,0,COUNTIF($AM$19:AM2013,C2013*10+1))</f>
        <v>93</v>
      </c>
      <c r="AO2013" s="21">
        <f t="shared" ca="1" si="814"/>
        <v>0</v>
      </c>
      <c r="AP2013" s="33">
        <f t="shared" ca="1" si="815"/>
        <v>98401</v>
      </c>
      <c r="AR2013" s="111">
        <v>44477</v>
      </c>
      <c r="AS2013" s="26"/>
    </row>
    <row r="2014" spans="1:45" x14ac:dyDescent="0.2">
      <c r="A2014" s="15">
        <f>Daten!A2014</f>
        <v>70939</v>
      </c>
      <c r="B2014" s="8" t="str">
        <f>Daten!B2014</f>
        <v>Wiesing</v>
      </c>
      <c r="C2014" s="15">
        <f t="shared" si="791"/>
        <v>7</v>
      </c>
      <c r="D2014" s="10">
        <f>Daten!D2014</f>
        <v>0</v>
      </c>
      <c r="E2014" s="9">
        <f>Daten!E2014</f>
        <v>2141</v>
      </c>
      <c r="F2014" s="9">
        <f>Daten!F2014</f>
        <v>2055</v>
      </c>
      <c r="G2014" s="27">
        <f t="shared" si="792"/>
        <v>86</v>
      </c>
      <c r="H2014" s="29">
        <f t="shared" si="793"/>
        <v>4.1849148418491487E-2</v>
      </c>
      <c r="I2014" s="21">
        <f t="shared" si="794"/>
        <v>26.507864426014539</v>
      </c>
      <c r="J2014" s="21">
        <f t="shared" si="795"/>
        <v>59.492135573985465</v>
      </c>
      <c r="K2014" s="27">
        <f t="shared" si="796"/>
        <v>-29746.067786992731</v>
      </c>
      <c r="L2014" s="16">
        <f>Daten!G2014</f>
        <v>320</v>
      </c>
      <c r="M2014" s="16">
        <f>Daten!H2014</f>
        <v>1437</v>
      </c>
      <c r="N2014" s="16">
        <f>Daten!I2014</f>
        <v>384</v>
      </c>
      <c r="O2014" s="28">
        <f t="shared" si="797"/>
        <v>0.48990953375086987</v>
      </c>
      <c r="P2014" s="16">
        <f t="shared" si="798"/>
        <v>794.67788617336726</v>
      </c>
      <c r="Q2014" s="21">
        <f t="shared" si="799"/>
        <v>-90.677886173367256</v>
      </c>
      <c r="R2014" s="27">
        <f t="shared" si="800"/>
        <v>-18135.577234673452</v>
      </c>
      <c r="S2014" s="9">
        <f>Daten!K2014</f>
        <v>3946</v>
      </c>
      <c r="T2014" s="9">
        <f>Daten!L2014</f>
        <v>158376</v>
      </c>
      <c r="U2014" s="9">
        <f>Daten!M2014</f>
        <v>481486</v>
      </c>
      <c r="V2014" s="9">
        <f>Daten!N2014</f>
        <v>500</v>
      </c>
      <c r="W2014" s="9">
        <f>Daten!O2014</f>
        <v>500</v>
      </c>
      <c r="X2014" s="23">
        <f t="shared" si="801"/>
        <v>643808</v>
      </c>
      <c r="Y2014" s="9">
        <f t="shared" si="802"/>
        <v>757307.68587228027</v>
      </c>
      <c r="Z2014" s="21">
        <f t="shared" si="803"/>
        <v>-113499.68587228027</v>
      </c>
      <c r="AA2014" s="27">
        <f t="shared" si="804"/>
        <v>11349.968587228028</v>
      </c>
      <c r="AB2014" s="32">
        <f t="shared" si="805"/>
        <v>-36531.676434438152</v>
      </c>
      <c r="AC2014" s="31">
        <f t="shared" si="806"/>
        <v>0</v>
      </c>
      <c r="AG2014" s="26">
        <f t="shared" si="807"/>
        <v>0</v>
      </c>
      <c r="AH2014" s="26">
        <f t="shared" si="808"/>
        <v>0</v>
      </c>
      <c r="AI2014" s="26">
        <f t="shared" si="809"/>
        <v>0</v>
      </c>
      <c r="AJ2014" s="26">
        <f t="shared" si="810"/>
        <v>1</v>
      </c>
      <c r="AK2014" s="26">
        <f t="shared" si="811"/>
        <v>0</v>
      </c>
      <c r="AL2014" s="26">
        <f t="shared" ca="1" si="812"/>
        <v>0</v>
      </c>
      <c r="AM2014" s="26">
        <f t="shared" ca="1" si="813"/>
        <v>0</v>
      </c>
      <c r="AN2014" s="26">
        <f ca="1">IF(AM2014=0,0,COUNTIF($AM$19:AM2014,C2014*10+1))</f>
        <v>0</v>
      </c>
      <c r="AO2014" s="21">
        <f t="shared" ca="1" si="814"/>
        <v>0</v>
      </c>
      <c r="AP2014" s="33">
        <f t="shared" ca="1" si="815"/>
        <v>0</v>
      </c>
      <c r="AR2014" s="111">
        <v>0</v>
      </c>
      <c r="AS2014" s="26"/>
    </row>
    <row r="2015" spans="1:45" x14ac:dyDescent="0.2">
      <c r="A2015" s="15">
        <f>Daten!A2015</f>
        <v>70940</v>
      </c>
      <c r="B2015" s="8" t="str">
        <f>Daten!B2015</f>
        <v>Zell am Ziller</v>
      </c>
      <c r="C2015" s="15">
        <f t="shared" si="791"/>
        <v>7</v>
      </c>
      <c r="D2015" s="10">
        <f>Daten!D2015</f>
        <v>0</v>
      </c>
      <c r="E2015" s="9">
        <f>Daten!E2015</f>
        <v>1719</v>
      </c>
      <c r="F2015" s="9">
        <f>Daten!F2015</f>
        <v>1730</v>
      </c>
      <c r="G2015" s="27">
        <f t="shared" si="792"/>
        <v>-11</v>
      </c>
      <c r="H2015" s="29">
        <f t="shared" si="793"/>
        <v>-6.3583815028901737E-3</v>
      </c>
      <c r="I2015" s="21">
        <f t="shared" si="794"/>
        <v>22.315623093433164</v>
      </c>
      <c r="J2015" s="21">
        <f t="shared" si="795"/>
        <v>-33.31562309343316</v>
      </c>
      <c r="K2015" s="27">
        <f t="shared" si="796"/>
        <v>16657.811546716581</v>
      </c>
      <c r="L2015" s="16">
        <f>Daten!G2015</f>
        <v>242</v>
      </c>
      <c r="M2015" s="16">
        <f>Daten!H2015</f>
        <v>1109</v>
      </c>
      <c r="N2015" s="16">
        <f>Daten!I2015</f>
        <v>368</v>
      </c>
      <c r="O2015" s="28">
        <f t="shared" si="797"/>
        <v>0.55004508566275923</v>
      </c>
      <c r="P2015" s="16">
        <f t="shared" si="798"/>
        <v>613.29003184847898</v>
      </c>
      <c r="Q2015" s="21">
        <f t="shared" si="799"/>
        <v>-3.290031848478975</v>
      </c>
      <c r="R2015" s="27">
        <f t="shared" si="800"/>
        <v>-658.006369695795</v>
      </c>
      <c r="S2015" s="9">
        <f>Daten!K2015</f>
        <v>2361</v>
      </c>
      <c r="T2015" s="9">
        <f>Daten!L2015</f>
        <v>249839</v>
      </c>
      <c r="U2015" s="9">
        <f>Daten!M2015</f>
        <v>929860</v>
      </c>
      <c r="V2015" s="9">
        <f>Daten!N2015</f>
        <v>500</v>
      </c>
      <c r="W2015" s="9">
        <f>Daten!O2015</f>
        <v>500</v>
      </c>
      <c r="X2015" s="23">
        <f t="shared" si="801"/>
        <v>1182060</v>
      </c>
      <c r="Y2015" s="9">
        <f t="shared" si="802"/>
        <v>608039.19290726283</v>
      </c>
      <c r="Z2015" s="21">
        <f t="shared" si="803"/>
        <v>574020.80709273717</v>
      </c>
      <c r="AA2015" s="27">
        <f t="shared" si="804"/>
        <v>-57402.080709273723</v>
      </c>
      <c r="AB2015" s="32">
        <f t="shared" si="805"/>
        <v>-41402.275532252941</v>
      </c>
      <c r="AC2015" s="31">
        <f t="shared" si="806"/>
        <v>0</v>
      </c>
      <c r="AG2015" s="26">
        <f t="shared" si="807"/>
        <v>0</v>
      </c>
      <c r="AH2015" s="26">
        <f t="shared" si="808"/>
        <v>0</v>
      </c>
      <c r="AI2015" s="26">
        <f t="shared" si="809"/>
        <v>0</v>
      </c>
      <c r="AJ2015" s="26">
        <f t="shared" si="810"/>
        <v>1</v>
      </c>
      <c r="AK2015" s="26">
        <f t="shared" si="811"/>
        <v>0</v>
      </c>
      <c r="AL2015" s="26">
        <f t="shared" ca="1" si="812"/>
        <v>0</v>
      </c>
      <c r="AM2015" s="26">
        <f t="shared" ca="1" si="813"/>
        <v>0</v>
      </c>
      <c r="AN2015" s="26">
        <f ca="1">IF(AM2015=0,0,COUNTIF($AM$19:AM2015,C2015*10+1))</f>
        <v>0</v>
      </c>
      <c r="AO2015" s="21">
        <f t="shared" ca="1" si="814"/>
        <v>0</v>
      </c>
      <c r="AP2015" s="33">
        <f t="shared" ca="1" si="815"/>
        <v>0</v>
      </c>
      <c r="AR2015" s="111">
        <v>0</v>
      </c>
      <c r="AS2015" s="26"/>
    </row>
    <row r="2016" spans="1:45" x14ac:dyDescent="0.2">
      <c r="A2016" s="15">
        <f>Daten!A2016</f>
        <v>70941</v>
      </c>
      <c r="B2016" s="8" t="str">
        <f>Daten!B2016</f>
        <v>Zellberg</v>
      </c>
      <c r="C2016" s="15">
        <f t="shared" si="791"/>
        <v>7</v>
      </c>
      <c r="D2016" s="10">
        <f>Daten!D2016</f>
        <v>0</v>
      </c>
      <c r="E2016" s="9">
        <f>Daten!E2016</f>
        <v>661</v>
      </c>
      <c r="F2016" s="9">
        <f>Daten!F2016</f>
        <v>645</v>
      </c>
      <c r="G2016" s="27">
        <f t="shared" si="792"/>
        <v>16</v>
      </c>
      <c r="H2016" s="29">
        <f t="shared" si="793"/>
        <v>2.4806201550387597E-2</v>
      </c>
      <c r="I2016" s="21">
        <f t="shared" si="794"/>
        <v>8.3199866446614976</v>
      </c>
      <c r="J2016" s="21">
        <f t="shared" si="795"/>
        <v>7.6800133553385024</v>
      </c>
      <c r="K2016" s="27">
        <f t="shared" si="796"/>
        <v>-3840.0066776692511</v>
      </c>
      <c r="L2016" s="16">
        <f>Daten!G2016</f>
        <v>112</v>
      </c>
      <c r="M2016" s="16">
        <f>Daten!H2016</f>
        <v>438</v>
      </c>
      <c r="N2016" s="16">
        <f>Daten!I2016</f>
        <v>111</v>
      </c>
      <c r="O2016" s="28">
        <f t="shared" si="797"/>
        <v>0.5091324200913242</v>
      </c>
      <c r="P2016" s="16">
        <f t="shared" si="798"/>
        <v>242.21914693384471</v>
      </c>
      <c r="Q2016" s="21">
        <f t="shared" si="799"/>
        <v>-19.219146933844712</v>
      </c>
      <c r="R2016" s="27">
        <f t="shared" si="800"/>
        <v>-3843.8293867689426</v>
      </c>
      <c r="S2016" s="9">
        <f>Daten!K2016</f>
        <v>2606</v>
      </c>
      <c r="T2016" s="9">
        <f>Daten!L2016</f>
        <v>58346</v>
      </c>
      <c r="U2016" s="9">
        <f>Daten!M2016</f>
        <v>330787</v>
      </c>
      <c r="V2016" s="9">
        <f>Daten!N2016</f>
        <v>500</v>
      </c>
      <c r="W2016" s="9">
        <f>Daten!O2016</f>
        <v>500</v>
      </c>
      <c r="X2016" s="23">
        <f t="shared" si="801"/>
        <v>391739</v>
      </c>
      <c r="Y2016" s="9">
        <f t="shared" si="802"/>
        <v>233806.81007079739</v>
      </c>
      <c r="Z2016" s="21">
        <f t="shared" si="803"/>
        <v>157932.18992920261</v>
      </c>
      <c r="AA2016" s="27">
        <f t="shared" si="804"/>
        <v>-15793.218992920261</v>
      </c>
      <c r="AB2016" s="32">
        <f t="shared" si="805"/>
        <v>-23477.055057358455</v>
      </c>
      <c r="AC2016" s="31">
        <f t="shared" si="806"/>
        <v>0</v>
      </c>
      <c r="AG2016" s="26">
        <f t="shared" si="807"/>
        <v>0</v>
      </c>
      <c r="AH2016" s="26">
        <f t="shared" si="808"/>
        <v>0</v>
      </c>
      <c r="AI2016" s="26">
        <f t="shared" si="809"/>
        <v>0</v>
      </c>
      <c r="AJ2016" s="26">
        <f t="shared" si="810"/>
        <v>1</v>
      </c>
      <c r="AK2016" s="26">
        <f t="shared" si="811"/>
        <v>0</v>
      </c>
      <c r="AL2016" s="26">
        <f t="shared" ca="1" si="812"/>
        <v>0</v>
      </c>
      <c r="AM2016" s="26">
        <f t="shared" ca="1" si="813"/>
        <v>0</v>
      </c>
      <c r="AN2016" s="26">
        <f ca="1">IF(AM2016=0,0,COUNTIF($AM$19:AM2016,C2016*10+1))</f>
        <v>0</v>
      </c>
      <c r="AO2016" s="21">
        <f t="shared" ca="1" si="814"/>
        <v>0</v>
      </c>
      <c r="AP2016" s="33">
        <f t="shared" ca="1" si="815"/>
        <v>0</v>
      </c>
      <c r="AR2016" s="111">
        <v>0</v>
      </c>
      <c r="AS2016" s="26"/>
    </row>
    <row r="2017" spans="1:45" x14ac:dyDescent="0.2">
      <c r="A2017" s="15">
        <f>Daten!A2017</f>
        <v>80101</v>
      </c>
      <c r="B2017" s="8" t="str">
        <f>Daten!B2017</f>
        <v>Bartholomäberg</v>
      </c>
      <c r="C2017" s="15">
        <f t="shared" si="791"/>
        <v>8</v>
      </c>
      <c r="D2017" s="10">
        <f>Daten!D2017</f>
        <v>0</v>
      </c>
      <c r="E2017" s="9">
        <f>Daten!E2017</f>
        <v>2365</v>
      </c>
      <c r="F2017" s="9">
        <f>Daten!F2017</f>
        <v>2327</v>
      </c>
      <c r="G2017" s="27">
        <f t="shared" si="792"/>
        <v>38</v>
      </c>
      <c r="H2017" s="29">
        <f t="shared" si="793"/>
        <v>1.633003867640739E-2</v>
      </c>
      <c r="I2017" s="21">
        <f t="shared" si="794"/>
        <v>30.016447941282642</v>
      </c>
      <c r="J2017" s="21">
        <f t="shared" si="795"/>
        <v>7.9835520587173576</v>
      </c>
      <c r="K2017" s="27">
        <f t="shared" si="796"/>
        <v>-3991.7760293586789</v>
      </c>
      <c r="L2017" s="16">
        <f>Daten!G2017</f>
        <v>408</v>
      </c>
      <c r="M2017" s="16">
        <f>Daten!H2017</f>
        <v>1525</v>
      </c>
      <c r="N2017" s="16">
        <f>Daten!I2017</f>
        <v>432</v>
      </c>
      <c r="O2017" s="28">
        <f t="shared" si="797"/>
        <v>0.55081967213114758</v>
      </c>
      <c r="P2017" s="16">
        <f t="shared" si="798"/>
        <v>843.34292026053242</v>
      </c>
      <c r="Q2017" s="21">
        <f t="shared" si="799"/>
        <v>-3.3429202605324235</v>
      </c>
      <c r="R2017" s="27">
        <f t="shared" si="800"/>
        <v>-668.58405210648471</v>
      </c>
      <c r="S2017" s="9">
        <f>Daten!K2017</f>
        <v>5916</v>
      </c>
      <c r="T2017" s="9">
        <f>Daten!L2017</f>
        <v>147999</v>
      </c>
      <c r="U2017" s="9">
        <f>Daten!M2017</f>
        <v>348239</v>
      </c>
      <c r="V2017" s="9">
        <f>Daten!N2017</f>
        <v>500</v>
      </c>
      <c r="W2017" s="9">
        <f>Daten!O2017</f>
        <v>500</v>
      </c>
      <c r="X2017" s="23">
        <f t="shared" si="801"/>
        <v>502154</v>
      </c>
      <c r="Y2017" s="9">
        <f t="shared" si="802"/>
        <v>836540.25085845054</v>
      </c>
      <c r="Z2017" s="21">
        <f t="shared" si="803"/>
        <v>-334386.25085845054</v>
      </c>
      <c r="AA2017" s="27">
        <f t="shared" si="804"/>
        <v>33438.625085845058</v>
      </c>
      <c r="AB2017" s="32">
        <f t="shared" si="805"/>
        <v>28778.265004379893</v>
      </c>
      <c r="AC2017" s="31">
        <f t="shared" si="806"/>
        <v>28778.265004379893</v>
      </c>
      <c r="AG2017" s="26">
        <f t="shared" si="807"/>
        <v>-3991.7760293586789</v>
      </c>
      <c r="AH2017" s="26">
        <f t="shared" si="808"/>
        <v>33438.625085845058</v>
      </c>
      <c r="AI2017" s="26">
        <f t="shared" si="809"/>
        <v>29446.849056486379</v>
      </c>
      <c r="AJ2017" s="26">
        <f t="shared" si="810"/>
        <v>1</v>
      </c>
      <c r="AK2017" s="26">
        <f t="shared" si="811"/>
        <v>29446.849056486379</v>
      </c>
      <c r="AL2017" s="26">
        <f t="shared" ca="1" si="812"/>
        <v>56503</v>
      </c>
      <c r="AM2017" s="26">
        <f t="shared" ca="1" si="813"/>
        <v>81</v>
      </c>
      <c r="AN2017" s="26">
        <f ca="1">IF(AM2017=0,0,COUNTIF($AM$19:AM2017,C2017*10+1))</f>
        <v>1</v>
      </c>
      <c r="AO2017" s="21">
        <f t="shared" ca="1" si="814"/>
        <v>0</v>
      </c>
      <c r="AP2017" s="33">
        <f t="shared" ca="1" si="815"/>
        <v>56503</v>
      </c>
      <c r="AR2017" s="111">
        <v>25537</v>
      </c>
      <c r="AS2017" s="26"/>
    </row>
    <row r="2018" spans="1:45" x14ac:dyDescent="0.2">
      <c r="A2018" s="15">
        <f>Daten!A2018</f>
        <v>80102</v>
      </c>
      <c r="B2018" s="8" t="str">
        <f>Daten!B2018</f>
        <v>Blons</v>
      </c>
      <c r="C2018" s="15">
        <f t="shared" si="791"/>
        <v>8</v>
      </c>
      <c r="D2018" s="10">
        <f>Daten!D2018</f>
        <v>0</v>
      </c>
      <c r="E2018" s="9">
        <f>Daten!E2018</f>
        <v>328</v>
      </c>
      <c r="F2018" s="9">
        <f>Daten!F2018</f>
        <v>354</v>
      </c>
      <c r="G2018" s="27">
        <f t="shared" si="792"/>
        <v>-26</v>
      </c>
      <c r="H2018" s="29">
        <f t="shared" si="793"/>
        <v>-7.3446327683615822E-2</v>
      </c>
      <c r="I2018" s="21">
        <f t="shared" si="794"/>
        <v>4.566318251488636</v>
      </c>
      <c r="J2018" s="21">
        <f t="shared" si="795"/>
        <v>-30.566318251488635</v>
      </c>
      <c r="K2018" s="27">
        <f t="shared" si="796"/>
        <v>15283.159125744318</v>
      </c>
      <c r="L2018" s="16">
        <f>Daten!G2018</f>
        <v>70</v>
      </c>
      <c r="M2018" s="16">
        <f>Daten!H2018</f>
        <v>211</v>
      </c>
      <c r="N2018" s="16">
        <f>Daten!I2018</f>
        <v>47</v>
      </c>
      <c r="O2018" s="28">
        <f t="shared" si="797"/>
        <v>0.5545023696682464</v>
      </c>
      <c r="P2018" s="16">
        <f t="shared" si="798"/>
        <v>116.68547945899824</v>
      </c>
      <c r="Q2018" s="21">
        <f t="shared" si="799"/>
        <v>0.3145205410017553</v>
      </c>
      <c r="R2018" s="27">
        <f t="shared" si="800"/>
        <v>62.904108200351061</v>
      </c>
      <c r="S2018" s="9">
        <f>Daten!K2018</f>
        <v>2575</v>
      </c>
      <c r="T2018" s="9">
        <f>Daten!L2018</f>
        <v>10606</v>
      </c>
      <c r="U2018" s="9">
        <f>Daten!M2018</f>
        <v>32255</v>
      </c>
      <c r="V2018" s="9">
        <f>Daten!N2018</f>
        <v>500</v>
      </c>
      <c r="W2018" s="9">
        <f>Daten!O2018</f>
        <v>500</v>
      </c>
      <c r="X2018" s="23">
        <f t="shared" si="801"/>
        <v>45436</v>
      </c>
      <c r="Y2018" s="9">
        <f t="shared" si="802"/>
        <v>116019.11301546376</v>
      </c>
      <c r="Z2018" s="21">
        <f t="shared" si="803"/>
        <v>-70583.113015463765</v>
      </c>
      <c r="AA2018" s="27">
        <f t="shared" si="804"/>
        <v>7058.3113015463769</v>
      </c>
      <c r="AB2018" s="32">
        <f t="shared" si="805"/>
        <v>22404.374535491046</v>
      </c>
      <c r="AC2018" s="31">
        <f t="shared" si="806"/>
        <v>22404.374535491046</v>
      </c>
      <c r="AG2018" s="26">
        <f t="shared" si="807"/>
        <v>15283.159125744318</v>
      </c>
      <c r="AH2018" s="26">
        <f t="shared" si="808"/>
        <v>7058.3113015463769</v>
      </c>
      <c r="AI2018" s="26">
        <f t="shared" si="809"/>
        <v>22341.470427290697</v>
      </c>
      <c r="AJ2018" s="26">
        <f t="shared" si="810"/>
        <v>1</v>
      </c>
      <c r="AK2018" s="26">
        <f t="shared" si="811"/>
        <v>22341.470427290697</v>
      </c>
      <c r="AL2018" s="26">
        <f t="shared" ca="1" si="812"/>
        <v>42869</v>
      </c>
      <c r="AM2018" s="26">
        <f t="shared" ca="1" si="813"/>
        <v>81</v>
      </c>
      <c r="AN2018" s="26">
        <f ca="1">IF(AM2018=0,0,COUNTIF($AM$19:AM2018,C2018*10+1))</f>
        <v>2</v>
      </c>
      <c r="AO2018" s="21">
        <f t="shared" ca="1" si="814"/>
        <v>0</v>
      </c>
      <c r="AP2018" s="33">
        <f t="shared" ca="1" si="815"/>
        <v>42869</v>
      </c>
      <c r="AR2018" s="111">
        <v>19376</v>
      </c>
      <c r="AS2018" s="26"/>
    </row>
    <row r="2019" spans="1:45" x14ac:dyDescent="0.2">
      <c r="A2019" s="15">
        <f>Daten!A2019</f>
        <v>80103</v>
      </c>
      <c r="B2019" s="8" t="str">
        <f>Daten!B2019</f>
        <v>Bludenz</v>
      </c>
      <c r="C2019" s="15">
        <f t="shared" si="791"/>
        <v>8</v>
      </c>
      <c r="D2019" s="10">
        <f>Daten!D2019</f>
        <v>0</v>
      </c>
      <c r="E2019" s="9">
        <f>Daten!E2019</f>
        <v>14832</v>
      </c>
      <c r="F2019" s="9">
        <f>Daten!F2019</f>
        <v>14106</v>
      </c>
      <c r="G2019" s="27">
        <f t="shared" si="792"/>
        <v>726</v>
      </c>
      <c r="H2019" s="29">
        <f t="shared" si="793"/>
        <v>5.146746065504041E-2</v>
      </c>
      <c r="I2019" s="21">
        <f t="shared" si="794"/>
        <v>181.95617303813191</v>
      </c>
      <c r="J2019" s="21">
        <f t="shared" si="795"/>
        <v>544.04382696186804</v>
      </c>
      <c r="K2019" s="27">
        <f t="shared" si="796"/>
        <v>-272021.91348093399</v>
      </c>
      <c r="L2019" s="16">
        <f>Daten!G2019</f>
        <v>2239</v>
      </c>
      <c r="M2019" s="16">
        <f>Daten!H2019</f>
        <v>9839</v>
      </c>
      <c r="N2019" s="16">
        <f>Daten!I2019</f>
        <v>2754</v>
      </c>
      <c r="O2019" s="28">
        <f t="shared" si="797"/>
        <v>0.50747027136904155</v>
      </c>
      <c r="P2019" s="16">
        <f t="shared" si="798"/>
        <v>5441.0826179956575</v>
      </c>
      <c r="Q2019" s="21">
        <f t="shared" si="799"/>
        <v>-448.08261799565753</v>
      </c>
      <c r="R2019" s="27">
        <f t="shared" si="800"/>
        <v>-89616.523599131498</v>
      </c>
      <c r="S2019" s="9">
        <f>Daten!K2019</f>
        <v>8358</v>
      </c>
      <c r="T2019" s="9">
        <f>Daten!L2019</f>
        <v>1016507</v>
      </c>
      <c r="U2019" s="9">
        <f>Daten!M2019</f>
        <v>6118410</v>
      </c>
      <c r="V2019" s="9">
        <f>Daten!N2019</f>
        <v>500</v>
      </c>
      <c r="W2019" s="9">
        <f>Daten!O2019</f>
        <v>500</v>
      </c>
      <c r="X2019" s="23">
        <f t="shared" si="801"/>
        <v>7143275</v>
      </c>
      <c r="Y2019" s="9">
        <f t="shared" si="802"/>
        <v>5246327.6958699953</v>
      </c>
      <c r="Z2019" s="21">
        <f t="shared" si="803"/>
        <v>1896947.3041300047</v>
      </c>
      <c r="AA2019" s="27">
        <f t="shared" si="804"/>
        <v>-189694.73041300048</v>
      </c>
      <c r="AB2019" s="32">
        <f t="shared" si="805"/>
        <v>-551333.16749306594</v>
      </c>
      <c r="AC2019" s="31">
        <f t="shared" si="806"/>
        <v>0</v>
      </c>
      <c r="AG2019" s="26">
        <f t="shared" si="807"/>
        <v>0</v>
      </c>
      <c r="AH2019" s="26">
        <f t="shared" si="808"/>
        <v>0</v>
      </c>
      <c r="AI2019" s="26">
        <f t="shared" si="809"/>
        <v>0</v>
      </c>
      <c r="AJ2019" s="26">
        <f t="shared" si="810"/>
        <v>1</v>
      </c>
      <c r="AK2019" s="26">
        <f t="shared" si="811"/>
        <v>0</v>
      </c>
      <c r="AL2019" s="26">
        <f t="shared" ca="1" si="812"/>
        <v>0</v>
      </c>
      <c r="AM2019" s="26">
        <f t="shared" ca="1" si="813"/>
        <v>0</v>
      </c>
      <c r="AN2019" s="26">
        <f ca="1">IF(AM2019=0,0,COUNTIF($AM$19:AM2019,C2019*10+1))</f>
        <v>0</v>
      </c>
      <c r="AO2019" s="21">
        <f t="shared" ca="1" si="814"/>
        <v>0</v>
      </c>
      <c r="AP2019" s="33">
        <f t="shared" ca="1" si="815"/>
        <v>0</v>
      </c>
      <c r="AR2019" s="111">
        <v>0</v>
      </c>
      <c r="AS2019" s="26"/>
    </row>
    <row r="2020" spans="1:45" x14ac:dyDescent="0.2">
      <c r="A2020" s="15">
        <f>Daten!A2020</f>
        <v>80104</v>
      </c>
      <c r="B2020" s="8" t="str">
        <f>Daten!B2020</f>
        <v>Bludesch</v>
      </c>
      <c r="C2020" s="15">
        <f t="shared" si="791"/>
        <v>8</v>
      </c>
      <c r="D2020" s="10">
        <f>Daten!D2020</f>
        <v>0</v>
      </c>
      <c r="E2020" s="9">
        <f>Daten!E2020</f>
        <v>2400</v>
      </c>
      <c r="F2020" s="9">
        <f>Daten!F2020</f>
        <v>2358</v>
      </c>
      <c r="G2020" s="27">
        <f t="shared" si="792"/>
        <v>42</v>
      </c>
      <c r="H2020" s="29">
        <f t="shared" si="793"/>
        <v>1.7811704834605598E-2</v>
      </c>
      <c r="I2020" s="21">
        <f t="shared" si="794"/>
        <v>30.416323268390403</v>
      </c>
      <c r="J2020" s="21">
        <f t="shared" si="795"/>
        <v>11.583676731609597</v>
      </c>
      <c r="K2020" s="27">
        <f t="shared" si="796"/>
        <v>-5791.8383658047978</v>
      </c>
      <c r="L2020" s="16">
        <f>Daten!G2020</f>
        <v>410</v>
      </c>
      <c r="M2020" s="16">
        <f>Daten!H2020</f>
        <v>1679</v>
      </c>
      <c r="N2020" s="16">
        <f>Daten!I2020</f>
        <v>311</v>
      </c>
      <c r="O2020" s="28">
        <f t="shared" si="797"/>
        <v>0.42942227516378795</v>
      </c>
      <c r="P2020" s="16">
        <f t="shared" si="798"/>
        <v>928.50672991307135</v>
      </c>
      <c r="Q2020" s="21">
        <f t="shared" si="799"/>
        <v>-207.50672991307135</v>
      </c>
      <c r="R2020" s="27">
        <f t="shared" si="800"/>
        <v>-41501.345982614272</v>
      </c>
      <c r="S2020" s="9">
        <f>Daten!K2020</f>
        <v>7484</v>
      </c>
      <c r="T2020" s="9">
        <f>Daten!L2020</f>
        <v>137357</v>
      </c>
      <c r="U2020" s="9">
        <f>Daten!M2020</f>
        <v>814270</v>
      </c>
      <c r="V2020" s="9">
        <f>Daten!N2020</f>
        <v>500</v>
      </c>
      <c r="W2020" s="9">
        <f>Daten!O2020</f>
        <v>500</v>
      </c>
      <c r="X2020" s="23">
        <f t="shared" si="801"/>
        <v>959111</v>
      </c>
      <c r="Y2020" s="9">
        <f t="shared" si="802"/>
        <v>848920.33913753973</v>
      </c>
      <c r="Z2020" s="21">
        <f t="shared" si="803"/>
        <v>110190.66086246027</v>
      </c>
      <c r="AA2020" s="27">
        <f t="shared" si="804"/>
        <v>-11019.066086246028</v>
      </c>
      <c r="AB2020" s="32">
        <f t="shared" si="805"/>
        <v>-58312.250434665097</v>
      </c>
      <c r="AC2020" s="31">
        <f t="shared" si="806"/>
        <v>0</v>
      </c>
      <c r="AG2020" s="26">
        <f t="shared" si="807"/>
        <v>0</v>
      </c>
      <c r="AH2020" s="26">
        <f t="shared" si="808"/>
        <v>0</v>
      </c>
      <c r="AI2020" s="26">
        <f t="shared" si="809"/>
        <v>0</v>
      </c>
      <c r="AJ2020" s="26">
        <f t="shared" si="810"/>
        <v>1</v>
      </c>
      <c r="AK2020" s="26">
        <f t="shared" si="811"/>
        <v>0</v>
      </c>
      <c r="AL2020" s="26">
        <f t="shared" ca="1" si="812"/>
        <v>0</v>
      </c>
      <c r="AM2020" s="26">
        <f t="shared" ca="1" si="813"/>
        <v>0</v>
      </c>
      <c r="AN2020" s="26">
        <f ca="1">IF(AM2020=0,0,COUNTIF($AM$19:AM2020,C2020*10+1))</f>
        <v>0</v>
      </c>
      <c r="AO2020" s="21">
        <f t="shared" ca="1" si="814"/>
        <v>0</v>
      </c>
      <c r="AP2020" s="33">
        <f t="shared" ca="1" si="815"/>
        <v>0</v>
      </c>
      <c r="AR2020" s="111">
        <v>0</v>
      </c>
      <c r="AS2020" s="26"/>
    </row>
    <row r="2021" spans="1:45" x14ac:dyDescent="0.2">
      <c r="A2021" s="15">
        <f>Daten!A2021</f>
        <v>80105</v>
      </c>
      <c r="B2021" s="8" t="str">
        <f>Daten!B2021</f>
        <v>Brand</v>
      </c>
      <c r="C2021" s="15">
        <f t="shared" si="791"/>
        <v>8</v>
      </c>
      <c r="D2021" s="10">
        <f>Daten!D2021</f>
        <v>0</v>
      </c>
      <c r="E2021" s="9">
        <f>Daten!E2021</f>
        <v>726</v>
      </c>
      <c r="F2021" s="9">
        <f>Daten!F2021</f>
        <v>694</v>
      </c>
      <c r="G2021" s="27">
        <f t="shared" si="792"/>
        <v>32</v>
      </c>
      <c r="H2021" s="29">
        <f t="shared" si="793"/>
        <v>4.6109510086455328E-2</v>
      </c>
      <c r="I2021" s="21">
        <f t="shared" si="794"/>
        <v>8.9520476455737654</v>
      </c>
      <c r="J2021" s="21">
        <f t="shared" si="795"/>
        <v>23.047952354426236</v>
      </c>
      <c r="K2021" s="27">
        <f t="shared" si="796"/>
        <v>-11523.976177213119</v>
      </c>
      <c r="L2021" s="16">
        <f>Daten!G2021</f>
        <v>100</v>
      </c>
      <c r="M2021" s="16">
        <f>Daten!H2021</f>
        <v>494</v>
      </c>
      <c r="N2021" s="16">
        <f>Daten!I2021</f>
        <v>132</v>
      </c>
      <c r="O2021" s="28">
        <f t="shared" si="797"/>
        <v>0.46963562753036436</v>
      </c>
      <c r="P2021" s="16">
        <f t="shared" si="798"/>
        <v>273.18780498931346</v>
      </c>
      <c r="Q2021" s="21">
        <f t="shared" si="799"/>
        <v>-41.187804989313463</v>
      </c>
      <c r="R2021" s="27">
        <f t="shared" si="800"/>
        <v>-8237.5609978626926</v>
      </c>
      <c r="S2021" s="9">
        <f>Daten!K2021</f>
        <v>3259</v>
      </c>
      <c r="T2021" s="9">
        <f>Daten!L2021</f>
        <v>161710</v>
      </c>
      <c r="U2021" s="9">
        <f>Daten!M2021</f>
        <v>353801</v>
      </c>
      <c r="V2021" s="9">
        <f>Daten!N2021</f>
        <v>500</v>
      </c>
      <c r="W2021" s="9">
        <f>Daten!O2021</f>
        <v>500</v>
      </c>
      <c r="X2021" s="23">
        <f t="shared" si="801"/>
        <v>518770</v>
      </c>
      <c r="Y2021" s="9">
        <f t="shared" si="802"/>
        <v>256798.40258910577</v>
      </c>
      <c r="Z2021" s="21">
        <f t="shared" si="803"/>
        <v>261971.59741089423</v>
      </c>
      <c r="AA2021" s="27">
        <f t="shared" si="804"/>
        <v>-26197.159741089425</v>
      </c>
      <c r="AB2021" s="32">
        <f t="shared" si="805"/>
        <v>-45958.696916165238</v>
      </c>
      <c r="AC2021" s="31">
        <f t="shared" si="806"/>
        <v>0</v>
      </c>
      <c r="AG2021" s="26">
        <f t="shared" si="807"/>
        <v>0</v>
      </c>
      <c r="AH2021" s="26">
        <f t="shared" si="808"/>
        <v>0</v>
      </c>
      <c r="AI2021" s="26">
        <f t="shared" si="809"/>
        <v>0</v>
      </c>
      <c r="AJ2021" s="26">
        <f t="shared" si="810"/>
        <v>1</v>
      </c>
      <c r="AK2021" s="26">
        <f t="shared" si="811"/>
        <v>0</v>
      </c>
      <c r="AL2021" s="26">
        <f t="shared" ca="1" si="812"/>
        <v>0</v>
      </c>
      <c r="AM2021" s="26">
        <f t="shared" ca="1" si="813"/>
        <v>0</v>
      </c>
      <c r="AN2021" s="26">
        <f ca="1">IF(AM2021=0,0,COUNTIF($AM$19:AM2021,C2021*10+1))</f>
        <v>0</v>
      </c>
      <c r="AO2021" s="21">
        <f t="shared" ca="1" si="814"/>
        <v>0</v>
      </c>
      <c r="AP2021" s="33">
        <f t="shared" ca="1" si="815"/>
        <v>0</v>
      </c>
      <c r="AR2021" s="111">
        <v>0</v>
      </c>
      <c r="AS2021" s="26"/>
    </row>
    <row r="2022" spans="1:45" x14ac:dyDescent="0.2">
      <c r="A2022" s="15">
        <f>Daten!A2022</f>
        <v>80106</v>
      </c>
      <c r="B2022" s="8" t="str">
        <f>Daten!B2022</f>
        <v>Bürs</v>
      </c>
      <c r="C2022" s="15">
        <f t="shared" si="791"/>
        <v>8</v>
      </c>
      <c r="D2022" s="10">
        <f>Daten!D2022</f>
        <v>0</v>
      </c>
      <c r="E2022" s="9">
        <f>Daten!E2022</f>
        <v>3368</v>
      </c>
      <c r="F2022" s="9">
        <f>Daten!F2022</f>
        <v>3212</v>
      </c>
      <c r="G2022" s="27">
        <f t="shared" si="792"/>
        <v>156</v>
      </c>
      <c r="H2022" s="29">
        <f t="shared" si="793"/>
        <v>4.8567870485678705E-2</v>
      </c>
      <c r="I2022" s="21">
        <f t="shared" si="794"/>
        <v>41.432243570004232</v>
      </c>
      <c r="J2022" s="21">
        <f t="shared" si="795"/>
        <v>114.56775642999577</v>
      </c>
      <c r="K2022" s="27">
        <f t="shared" si="796"/>
        <v>-57283.878214997887</v>
      </c>
      <c r="L2022" s="16">
        <f>Daten!G2022</f>
        <v>527</v>
      </c>
      <c r="M2022" s="16">
        <f>Daten!H2022</f>
        <v>2283</v>
      </c>
      <c r="N2022" s="16">
        <f>Daten!I2022</f>
        <v>558</v>
      </c>
      <c r="O2022" s="28">
        <f t="shared" si="797"/>
        <v>0.47525186158563293</v>
      </c>
      <c r="P2022" s="16">
        <f t="shared" si="798"/>
        <v>1262.5258275113413</v>
      </c>
      <c r="Q2022" s="21">
        <f t="shared" si="799"/>
        <v>-177.52582751134128</v>
      </c>
      <c r="R2022" s="27">
        <f t="shared" si="800"/>
        <v>-35505.165502268253</v>
      </c>
      <c r="S2022" s="9">
        <f>Daten!K2022</f>
        <v>11722</v>
      </c>
      <c r="T2022" s="9">
        <f>Daten!L2022</f>
        <v>288696</v>
      </c>
      <c r="U2022" s="9">
        <f>Daten!M2022</f>
        <v>2557740</v>
      </c>
      <c r="V2022" s="9">
        <f>Daten!N2022</f>
        <v>500</v>
      </c>
      <c r="W2022" s="9">
        <f>Daten!O2022</f>
        <v>500</v>
      </c>
      <c r="X2022" s="23">
        <f t="shared" si="801"/>
        <v>2858158</v>
      </c>
      <c r="Y2022" s="9">
        <f t="shared" si="802"/>
        <v>1191318.2092563475</v>
      </c>
      <c r="Z2022" s="21">
        <f t="shared" si="803"/>
        <v>1666839.7907436525</v>
      </c>
      <c r="AA2022" s="27">
        <f t="shared" si="804"/>
        <v>-166683.97907436526</v>
      </c>
      <c r="AB2022" s="32">
        <f t="shared" si="805"/>
        <v>-259473.0227916314</v>
      </c>
      <c r="AC2022" s="31">
        <f t="shared" si="806"/>
        <v>0</v>
      </c>
      <c r="AG2022" s="26">
        <f t="shared" si="807"/>
        <v>0</v>
      </c>
      <c r="AH2022" s="26">
        <f t="shared" si="808"/>
        <v>0</v>
      </c>
      <c r="AI2022" s="26">
        <f t="shared" si="809"/>
        <v>0</v>
      </c>
      <c r="AJ2022" s="26">
        <f t="shared" si="810"/>
        <v>1</v>
      </c>
      <c r="AK2022" s="26">
        <f t="shared" si="811"/>
        <v>0</v>
      </c>
      <c r="AL2022" s="26">
        <f t="shared" ca="1" si="812"/>
        <v>0</v>
      </c>
      <c r="AM2022" s="26">
        <f t="shared" ca="1" si="813"/>
        <v>0</v>
      </c>
      <c r="AN2022" s="26">
        <f ca="1">IF(AM2022=0,0,COUNTIF($AM$19:AM2022,C2022*10+1))</f>
        <v>0</v>
      </c>
      <c r="AO2022" s="21">
        <f t="shared" ca="1" si="814"/>
        <v>0</v>
      </c>
      <c r="AP2022" s="33">
        <f t="shared" ca="1" si="815"/>
        <v>0</v>
      </c>
      <c r="AR2022" s="111">
        <v>0</v>
      </c>
      <c r="AS2022" s="26"/>
    </row>
    <row r="2023" spans="1:45" x14ac:dyDescent="0.2">
      <c r="A2023" s="15">
        <f>Daten!A2023</f>
        <v>80107</v>
      </c>
      <c r="B2023" s="8" t="str">
        <f>Daten!B2023</f>
        <v>Bürserberg</v>
      </c>
      <c r="C2023" s="15">
        <f t="shared" si="791"/>
        <v>8</v>
      </c>
      <c r="D2023" s="10">
        <f>Daten!D2023</f>
        <v>0</v>
      </c>
      <c r="E2023" s="9">
        <f>Daten!E2023</f>
        <v>547</v>
      </c>
      <c r="F2023" s="9">
        <f>Daten!F2023</f>
        <v>523</v>
      </c>
      <c r="G2023" s="27">
        <f t="shared" si="792"/>
        <v>24</v>
      </c>
      <c r="H2023" s="29">
        <f t="shared" si="793"/>
        <v>4.5889101338432124E-2</v>
      </c>
      <c r="I2023" s="21">
        <f t="shared" si="794"/>
        <v>6.7462837444309507</v>
      </c>
      <c r="J2023" s="21">
        <f t="shared" si="795"/>
        <v>17.253716255569049</v>
      </c>
      <c r="K2023" s="27">
        <f t="shared" si="796"/>
        <v>-8626.8581277845242</v>
      </c>
      <c r="L2023" s="16">
        <f>Daten!G2023</f>
        <v>70</v>
      </c>
      <c r="M2023" s="16">
        <f>Daten!H2023</f>
        <v>374</v>
      </c>
      <c r="N2023" s="16">
        <f>Daten!I2023</f>
        <v>103</v>
      </c>
      <c r="O2023" s="28">
        <f t="shared" si="797"/>
        <v>0.46256684491978611</v>
      </c>
      <c r="P2023" s="16">
        <f t="shared" si="798"/>
        <v>206.82639487045188</v>
      </c>
      <c r="Q2023" s="21">
        <f t="shared" si="799"/>
        <v>-33.826394870451878</v>
      </c>
      <c r="R2023" s="27">
        <f t="shared" si="800"/>
        <v>-6765.2789740903754</v>
      </c>
      <c r="S2023" s="9">
        <f>Daten!K2023</f>
        <v>3751</v>
      </c>
      <c r="T2023" s="9">
        <f>Daten!L2023</f>
        <v>73132</v>
      </c>
      <c r="U2023" s="9">
        <f>Daten!M2023</f>
        <v>137075</v>
      </c>
      <c r="V2023" s="9">
        <f>Daten!N2023</f>
        <v>500</v>
      </c>
      <c r="W2023" s="9">
        <f>Daten!O2023</f>
        <v>500</v>
      </c>
      <c r="X2023" s="23">
        <f t="shared" si="801"/>
        <v>213958</v>
      </c>
      <c r="Y2023" s="9">
        <f t="shared" si="802"/>
        <v>193483.09396176427</v>
      </c>
      <c r="Z2023" s="21">
        <f t="shared" si="803"/>
        <v>20474.906038235727</v>
      </c>
      <c r="AA2023" s="27">
        <f t="shared" si="804"/>
        <v>-2047.4906038235729</v>
      </c>
      <c r="AB2023" s="32">
        <f t="shared" si="805"/>
        <v>-17439.627705698473</v>
      </c>
      <c r="AC2023" s="31">
        <f t="shared" si="806"/>
        <v>0</v>
      </c>
      <c r="AG2023" s="26">
        <f t="shared" si="807"/>
        <v>0</v>
      </c>
      <c r="AH2023" s="26">
        <f t="shared" si="808"/>
        <v>0</v>
      </c>
      <c r="AI2023" s="26">
        <f t="shared" si="809"/>
        <v>0</v>
      </c>
      <c r="AJ2023" s="26">
        <f t="shared" si="810"/>
        <v>1</v>
      </c>
      <c r="AK2023" s="26">
        <f t="shared" si="811"/>
        <v>0</v>
      </c>
      <c r="AL2023" s="26">
        <f t="shared" ca="1" si="812"/>
        <v>0</v>
      </c>
      <c r="AM2023" s="26">
        <f t="shared" ca="1" si="813"/>
        <v>0</v>
      </c>
      <c r="AN2023" s="26">
        <f ca="1">IF(AM2023=0,0,COUNTIF($AM$19:AM2023,C2023*10+1))</f>
        <v>0</v>
      </c>
      <c r="AO2023" s="21">
        <f t="shared" ca="1" si="814"/>
        <v>0</v>
      </c>
      <c r="AP2023" s="33">
        <f t="shared" ca="1" si="815"/>
        <v>0</v>
      </c>
      <c r="AR2023" s="111">
        <v>0</v>
      </c>
      <c r="AS2023" s="26"/>
    </row>
    <row r="2024" spans="1:45" x14ac:dyDescent="0.2">
      <c r="A2024" s="15">
        <f>Daten!A2024</f>
        <v>80108</v>
      </c>
      <c r="B2024" s="8" t="str">
        <f>Daten!B2024</f>
        <v>Dalaas</v>
      </c>
      <c r="C2024" s="15">
        <f t="shared" si="791"/>
        <v>8</v>
      </c>
      <c r="D2024" s="10">
        <f>Daten!D2024</f>
        <v>0</v>
      </c>
      <c r="E2024" s="9">
        <f>Daten!E2024</f>
        <v>1603</v>
      </c>
      <c r="F2024" s="9">
        <f>Daten!F2024</f>
        <v>1549</v>
      </c>
      <c r="G2024" s="27">
        <f t="shared" si="792"/>
        <v>54</v>
      </c>
      <c r="H2024" s="29">
        <f t="shared" si="793"/>
        <v>3.4861200774693353E-2</v>
      </c>
      <c r="I2024" s="21">
        <f t="shared" si="794"/>
        <v>19.980867151287843</v>
      </c>
      <c r="J2024" s="21">
        <f t="shared" si="795"/>
        <v>34.019132848712161</v>
      </c>
      <c r="K2024" s="27">
        <f t="shared" si="796"/>
        <v>-17009.566424356082</v>
      </c>
      <c r="L2024" s="16">
        <f>Daten!G2024</f>
        <v>285</v>
      </c>
      <c r="M2024" s="16">
        <f>Daten!H2024</f>
        <v>1029</v>
      </c>
      <c r="N2024" s="16">
        <f>Daten!I2024</f>
        <v>289</v>
      </c>
      <c r="O2024" s="28">
        <f t="shared" si="797"/>
        <v>0.55782312925170063</v>
      </c>
      <c r="P2024" s="16">
        <f t="shared" si="798"/>
        <v>569.04909176923786</v>
      </c>
      <c r="Q2024" s="21">
        <f t="shared" si="799"/>
        <v>4.9509082307621384</v>
      </c>
      <c r="R2024" s="27">
        <f t="shared" si="800"/>
        <v>990.18164615242767</v>
      </c>
      <c r="S2024" s="9">
        <f>Daten!K2024</f>
        <v>3892</v>
      </c>
      <c r="T2024" s="9">
        <f>Daten!L2024</f>
        <v>87669</v>
      </c>
      <c r="U2024" s="9">
        <f>Daten!M2024</f>
        <v>176596</v>
      </c>
      <c r="V2024" s="9">
        <f>Daten!N2024</f>
        <v>500</v>
      </c>
      <c r="W2024" s="9">
        <f>Daten!O2024</f>
        <v>500</v>
      </c>
      <c r="X2024" s="23">
        <f t="shared" si="801"/>
        <v>268157</v>
      </c>
      <c r="Y2024" s="9">
        <f t="shared" si="802"/>
        <v>567008.04318228178</v>
      </c>
      <c r="Z2024" s="21">
        <f t="shared" si="803"/>
        <v>-298851.04318228178</v>
      </c>
      <c r="AA2024" s="27">
        <f t="shared" si="804"/>
        <v>29885.104318228179</v>
      </c>
      <c r="AB2024" s="32">
        <f t="shared" si="805"/>
        <v>13865.719540024525</v>
      </c>
      <c r="AC2024" s="31">
        <f t="shared" si="806"/>
        <v>13865.719540024525</v>
      </c>
      <c r="AG2024" s="26">
        <f t="shared" si="807"/>
        <v>-17009.566424356082</v>
      </c>
      <c r="AH2024" s="26">
        <f t="shared" si="808"/>
        <v>29885.104318228179</v>
      </c>
      <c r="AI2024" s="26">
        <f t="shared" si="809"/>
        <v>12875.537893872097</v>
      </c>
      <c r="AJ2024" s="26">
        <f t="shared" si="810"/>
        <v>1</v>
      </c>
      <c r="AK2024" s="26">
        <f t="shared" si="811"/>
        <v>12875.537893872097</v>
      </c>
      <c r="AL2024" s="26">
        <f t="shared" ca="1" si="812"/>
        <v>24706</v>
      </c>
      <c r="AM2024" s="26">
        <f t="shared" ca="1" si="813"/>
        <v>81</v>
      </c>
      <c r="AN2024" s="26">
        <f ca="1">IF(AM2024=0,0,COUNTIF($AM$19:AM2024,C2024*10+1))</f>
        <v>3</v>
      </c>
      <c r="AO2024" s="21">
        <f t="shared" ca="1" si="814"/>
        <v>0</v>
      </c>
      <c r="AP2024" s="33">
        <f t="shared" ca="1" si="815"/>
        <v>24706</v>
      </c>
      <c r="AR2024" s="111">
        <v>11167</v>
      </c>
      <c r="AS2024" s="26"/>
    </row>
    <row r="2025" spans="1:45" x14ac:dyDescent="0.2">
      <c r="A2025" s="15">
        <f>Daten!A2025</f>
        <v>80109</v>
      </c>
      <c r="B2025" s="8" t="str">
        <f>Daten!B2025</f>
        <v>Fontanella</v>
      </c>
      <c r="C2025" s="15">
        <f t="shared" si="791"/>
        <v>8</v>
      </c>
      <c r="D2025" s="10">
        <f>Daten!D2025</f>
        <v>0</v>
      </c>
      <c r="E2025" s="9">
        <f>Daten!E2025</f>
        <v>456</v>
      </c>
      <c r="F2025" s="9">
        <f>Daten!F2025</f>
        <v>440</v>
      </c>
      <c r="G2025" s="27">
        <f t="shared" si="792"/>
        <v>16</v>
      </c>
      <c r="H2025" s="29">
        <f t="shared" si="793"/>
        <v>3.6363636363636362E-2</v>
      </c>
      <c r="I2025" s="21">
        <f t="shared" si="794"/>
        <v>5.6756498041101686</v>
      </c>
      <c r="J2025" s="21">
        <f t="shared" si="795"/>
        <v>10.324350195889831</v>
      </c>
      <c r="K2025" s="27">
        <f t="shared" si="796"/>
        <v>-5162.1750979449153</v>
      </c>
      <c r="L2025" s="16">
        <f>Daten!G2025</f>
        <v>89</v>
      </c>
      <c r="M2025" s="16">
        <f>Daten!H2025</f>
        <v>294</v>
      </c>
      <c r="N2025" s="16">
        <f>Daten!I2025</f>
        <v>73</v>
      </c>
      <c r="O2025" s="28">
        <f t="shared" si="797"/>
        <v>0.55102040816326525</v>
      </c>
      <c r="P2025" s="16">
        <f t="shared" si="798"/>
        <v>162.58545479121082</v>
      </c>
      <c r="Q2025" s="21">
        <f t="shared" si="799"/>
        <v>-0.58545479121082167</v>
      </c>
      <c r="R2025" s="27">
        <f t="shared" si="800"/>
        <v>-117.09095824216433</v>
      </c>
      <c r="S2025" s="9">
        <f>Daten!K2025</f>
        <v>4300</v>
      </c>
      <c r="T2025" s="9">
        <f>Daten!L2025</f>
        <v>48187</v>
      </c>
      <c r="U2025" s="9">
        <f>Daten!M2025</f>
        <v>83921</v>
      </c>
      <c r="V2025" s="9">
        <f>Daten!N2025</f>
        <v>500</v>
      </c>
      <c r="W2025" s="9">
        <f>Daten!O2025</f>
        <v>500</v>
      </c>
      <c r="X2025" s="23">
        <f t="shared" si="801"/>
        <v>136408</v>
      </c>
      <c r="Y2025" s="9">
        <f t="shared" si="802"/>
        <v>161294.86443613254</v>
      </c>
      <c r="Z2025" s="21">
        <f t="shared" si="803"/>
        <v>-24886.864436132542</v>
      </c>
      <c r="AA2025" s="27">
        <f t="shared" si="804"/>
        <v>2488.6864436132546</v>
      </c>
      <c r="AB2025" s="32">
        <f t="shared" si="805"/>
        <v>-2790.5796125738252</v>
      </c>
      <c r="AC2025" s="31">
        <f t="shared" si="806"/>
        <v>0</v>
      </c>
      <c r="AG2025" s="26">
        <f t="shared" si="807"/>
        <v>0</v>
      </c>
      <c r="AH2025" s="26">
        <f t="shared" si="808"/>
        <v>0</v>
      </c>
      <c r="AI2025" s="26">
        <f t="shared" si="809"/>
        <v>0</v>
      </c>
      <c r="AJ2025" s="26">
        <f t="shared" si="810"/>
        <v>1</v>
      </c>
      <c r="AK2025" s="26">
        <f t="shared" si="811"/>
        <v>0</v>
      </c>
      <c r="AL2025" s="26">
        <f t="shared" ca="1" si="812"/>
        <v>0</v>
      </c>
      <c r="AM2025" s="26">
        <f t="shared" ca="1" si="813"/>
        <v>0</v>
      </c>
      <c r="AN2025" s="26">
        <f ca="1">IF(AM2025=0,0,COUNTIF($AM$19:AM2025,C2025*10+1))</f>
        <v>0</v>
      </c>
      <c r="AO2025" s="21">
        <f t="shared" ca="1" si="814"/>
        <v>0</v>
      </c>
      <c r="AP2025" s="33">
        <f t="shared" ca="1" si="815"/>
        <v>0</v>
      </c>
      <c r="AR2025" s="111">
        <v>0</v>
      </c>
      <c r="AS2025" s="26"/>
    </row>
    <row r="2026" spans="1:45" x14ac:dyDescent="0.2">
      <c r="A2026" s="15">
        <f>Daten!A2026</f>
        <v>80110</v>
      </c>
      <c r="B2026" s="8" t="str">
        <f>Daten!B2026</f>
        <v>Gaschurn</v>
      </c>
      <c r="C2026" s="15">
        <f t="shared" si="791"/>
        <v>8</v>
      </c>
      <c r="D2026" s="10">
        <f>Daten!D2026</f>
        <v>0</v>
      </c>
      <c r="E2026" s="9">
        <f>Daten!E2026</f>
        <v>1446</v>
      </c>
      <c r="F2026" s="9">
        <f>Daten!F2026</f>
        <v>1484</v>
      </c>
      <c r="G2026" s="27">
        <f t="shared" si="792"/>
        <v>-38</v>
      </c>
      <c r="H2026" s="29">
        <f t="shared" si="793"/>
        <v>-2.5606469002695417E-2</v>
      </c>
      <c r="I2026" s="21">
        <f t="shared" si="794"/>
        <v>19.142418884771569</v>
      </c>
      <c r="J2026" s="21">
        <f t="shared" si="795"/>
        <v>-57.142418884771573</v>
      </c>
      <c r="K2026" s="27">
        <f t="shared" si="796"/>
        <v>28571.209442385785</v>
      </c>
      <c r="L2026" s="16">
        <f>Daten!G2026</f>
        <v>194</v>
      </c>
      <c r="M2026" s="16">
        <f>Daten!H2026</f>
        <v>941</v>
      </c>
      <c r="N2026" s="16">
        <f>Daten!I2026</f>
        <v>311</v>
      </c>
      <c r="O2026" s="28">
        <f t="shared" si="797"/>
        <v>0.53666312433581298</v>
      </c>
      <c r="P2026" s="16">
        <f t="shared" si="798"/>
        <v>520.38405768207281</v>
      </c>
      <c r="Q2026" s="21">
        <f t="shared" si="799"/>
        <v>-15.384057682072807</v>
      </c>
      <c r="R2026" s="27">
        <f t="shared" si="800"/>
        <v>-3076.8115364145615</v>
      </c>
      <c r="S2026" s="9">
        <f>Daten!K2026</f>
        <v>2302</v>
      </c>
      <c r="T2026" s="9">
        <f>Daten!L2026</f>
        <v>263326</v>
      </c>
      <c r="U2026" s="9">
        <f>Daten!M2026</f>
        <v>828330</v>
      </c>
      <c r="V2026" s="9">
        <f>Daten!N2026</f>
        <v>500</v>
      </c>
      <c r="W2026" s="9">
        <f>Daten!O2026</f>
        <v>500</v>
      </c>
      <c r="X2026" s="23">
        <f t="shared" si="801"/>
        <v>1093958</v>
      </c>
      <c r="Y2026" s="9">
        <f t="shared" si="802"/>
        <v>511474.50433036766</v>
      </c>
      <c r="Z2026" s="21">
        <f t="shared" si="803"/>
        <v>582483.49566963234</v>
      </c>
      <c r="AA2026" s="27">
        <f t="shared" si="804"/>
        <v>-58248.349566963239</v>
      </c>
      <c r="AB2026" s="32">
        <f t="shared" si="805"/>
        <v>-32753.951660992017</v>
      </c>
      <c r="AC2026" s="31">
        <f t="shared" si="806"/>
        <v>0</v>
      </c>
      <c r="AG2026" s="26">
        <f t="shared" si="807"/>
        <v>0</v>
      </c>
      <c r="AH2026" s="26">
        <f t="shared" si="808"/>
        <v>0</v>
      </c>
      <c r="AI2026" s="26">
        <f t="shared" si="809"/>
        <v>0</v>
      </c>
      <c r="AJ2026" s="26">
        <f t="shared" si="810"/>
        <v>1</v>
      </c>
      <c r="AK2026" s="26">
        <f t="shared" si="811"/>
        <v>0</v>
      </c>
      <c r="AL2026" s="26">
        <f t="shared" ca="1" si="812"/>
        <v>0</v>
      </c>
      <c r="AM2026" s="26">
        <f t="shared" ca="1" si="813"/>
        <v>0</v>
      </c>
      <c r="AN2026" s="26">
        <f ca="1">IF(AM2026=0,0,COUNTIF($AM$19:AM2026,C2026*10+1))</f>
        <v>0</v>
      </c>
      <c r="AO2026" s="21">
        <f t="shared" ca="1" si="814"/>
        <v>0</v>
      </c>
      <c r="AP2026" s="33">
        <f t="shared" ca="1" si="815"/>
        <v>0</v>
      </c>
      <c r="AR2026" s="111">
        <v>0</v>
      </c>
      <c r="AS2026" s="26"/>
    </row>
    <row r="2027" spans="1:45" x14ac:dyDescent="0.2">
      <c r="A2027" s="15">
        <f>Daten!A2027</f>
        <v>80111</v>
      </c>
      <c r="B2027" s="8" t="str">
        <f>Daten!B2027</f>
        <v>Innerbraz</v>
      </c>
      <c r="C2027" s="15">
        <f t="shared" si="791"/>
        <v>8</v>
      </c>
      <c r="D2027" s="10">
        <f>Daten!D2027</f>
        <v>0</v>
      </c>
      <c r="E2027" s="9">
        <f>Daten!E2027</f>
        <v>1000</v>
      </c>
      <c r="F2027" s="9">
        <f>Daten!F2027</f>
        <v>961</v>
      </c>
      <c r="G2027" s="27">
        <f t="shared" si="792"/>
        <v>39</v>
      </c>
      <c r="H2027" s="29">
        <f t="shared" si="793"/>
        <v>4.0582726326742979E-2</v>
      </c>
      <c r="I2027" s="21">
        <f t="shared" si="794"/>
        <v>12.396135140340618</v>
      </c>
      <c r="J2027" s="21">
        <f t="shared" si="795"/>
        <v>26.603864859659382</v>
      </c>
      <c r="K2027" s="27">
        <f t="shared" si="796"/>
        <v>-13301.932429829691</v>
      </c>
      <c r="L2027" s="16">
        <f>Daten!G2027</f>
        <v>153</v>
      </c>
      <c r="M2027" s="16">
        <f>Daten!H2027</f>
        <v>645</v>
      </c>
      <c r="N2027" s="16">
        <f>Daten!I2027</f>
        <v>202</v>
      </c>
      <c r="O2027" s="28">
        <f t="shared" si="797"/>
        <v>0.55038759689922478</v>
      </c>
      <c r="P2027" s="16">
        <f t="shared" si="798"/>
        <v>356.69257938888092</v>
      </c>
      <c r="Q2027" s="21">
        <f t="shared" si="799"/>
        <v>-1.6925793888809153</v>
      </c>
      <c r="R2027" s="27">
        <f t="shared" si="800"/>
        <v>-338.51587777618306</v>
      </c>
      <c r="S2027" s="9">
        <f>Daten!K2027</f>
        <v>3217</v>
      </c>
      <c r="T2027" s="9">
        <f>Daten!L2027</f>
        <v>43955</v>
      </c>
      <c r="U2027" s="9">
        <f>Daten!M2027</f>
        <v>67250</v>
      </c>
      <c r="V2027" s="9">
        <f>Daten!N2027</f>
        <v>500</v>
      </c>
      <c r="W2027" s="9">
        <f>Daten!O2027</f>
        <v>500</v>
      </c>
      <c r="X2027" s="23">
        <f t="shared" si="801"/>
        <v>114422</v>
      </c>
      <c r="Y2027" s="9">
        <f t="shared" si="802"/>
        <v>353716.80797397491</v>
      </c>
      <c r="Z2027" s="21">
        <f t="shared" si="803"/>
        <v>-239294.80797397491</v>
      </c>
      <c r="AA2027" s="27">
        <f t="shared" si="804"/>
        <v>23929.480797397493</v>
      </c>
      <c r="AB2027" s="32">
        <f t="shared" si="805"/>
        <v>10289.03248979162</v>
      </c>
      <c r="AC2027" s="31">
        <f t="shared" si="806"/>
        <v>10289.03248979162</v>
      </c>
      <c r="AG2027" s="26">
        <f t="shared" si="807"/>
        <v>-13301.932429829691</v>
      </c>
      <c r="AH2027" s="26">
        <f t="shared" si="808"/>
        <v>23929.480797397493</v>
      </c>
      <c r="AI2027" s="26">
        <f t="shared" si="809"/>
        <v>10627.548367567802</v>
      </c>
      <c r="AJ2027" s="26">
        <f t="shared" si="810"/>
        <v>1</v>
      </c>
      <c r="AK2027" s="26">
        <f t="shared" si="811"/>
        <v>10627.548367567802</v>
      </c>
      <c r="AL2027" s="26">
        <f t="shared" ca="1" si="812"/>
        <v>20392</v>
      </c>
      <c r="AM2027" s="26">
        <f t="shared" ca="1" si="813"/>
        <v>81</v>
      </c>
      <c r="AN2027" s="26">
        <f ca="1">IF(AM2027=0,0,COUNTIF($AM$19:AM2027,C2027*10+1))</f>
        <v>4</v>
      </c>
      <c r="AO2027" s="21">
        <f t="shared" ca="1" si="814"/>
        <v>0</v>
      </c>
      <c r="AP2027" s="33">
        <f t="shared" ca="1" si="815"/>
        <v>20392</v>
      </c>
      <c r="AR2027" s="111">
        <v>9217</v>
      </c>
      <c r="AS2027" s="26"/>
    </row>
    <row r="2028" spans="1:45" x14ac:dyDescent="0.2">
      <c r="A2028" s="15">
        <f>Daten!A2028</f>
        <v>80112</v>
      </c>
      <c r="B2028" s="8" t="str">
        <f>Daten!B2028</f>
        <v>Klösterle</v>
      </c>
      <c r="C2028" s="15">
        <f t="shared" si="791"/>
        <v>8</v>
      </c>
      <c r="D2028" s="10">
        <f>Daten!D2028</f>
        <v>0</v>
      </c>
      <c r="E2028" s="9">
        <f>Daten!E2028</f>
        <v>682</v>
      </c>
      <c r="F2028" s="9">
        <f>Daten!F2028</f>
        <v>662</v>
      </c>
      <c r="G2028" s="27">
        <f t="shared" si="792"/>
        <v>20</v>
      </c>
      <c r="H2028" s="29">
        <f t="shared" si="793"/>
        <v>3.0211480362537766E-2</v>
      </c>
      <c r="I2028" s="21">
        <f t="shared" si="794"/>
        <v>8.5392731143657539</v>
      </c>
      <c r="J2028" s="21">
        <f t="shared" si="795"/>
        <v>11.460726885634246</v>
      </c>
      <c r="K2028" s="27">
        <f t="shared" si="796"/>
        <v>-5730.3634428171226</v>
      </c>
      <c r="L2028" s="16">
        <f>Daten!G2028</f>
        <v>107</v>
      </c>
      <c r="M2028" s="16">
        <f>Daten!H2028</f>
        <v>440</v>
      </c>
      <c r="N2028" s="16">
        <f>Daten!I2028</f>
        <v>135</v>
      </c>
      <c r="O2028" s="28">
        <f t="shared" si="797"/>
        <v>0.55000000000000004</v>
      </c>
      <c r="P2028" s="16">
        <f t="shared" si="798"/>
        <v>243.32517043582573</v>
      </c>
      <c r="Q2028" s="21">
        <f t="shared" si="799"/>
        <v>-1.3251704358257257</v>
      </c>
      <c r="R2028" s="27">
        <f t="shared" si="800"/>
        <v>-265.03408716514514</v>
      </c>
      <c r="S2028" s="9">
        <f>Daten!K2028</f>
        <v>9064</v>
      </c>
      <c r="T2028" s="9">
        <f>Daten!L2028</f>
        <v>98068</v>
      </c>
      <c r="U2028" s="9">
        <f>Daten!M2028</f>
        <v>399758</v>
      </c>
      <c r="V2028" s="9">
        <f>Daten!N2028</f>
        <v>500</v>
      </c>
      <c r="W2028" s="9">
        <f>Daten!O2028</f>
        <v>500</v>
      </c>
      <c r="X2028" s="23">
        <f t="shared" si="801"/>
        <v>506890</v>
      </c>
      <c r="Y2028" s="9">
        <f t="shared" si="802"/>
        <v>241234.86303825086</v>
      </c>
      <c r="Z2028" s="21">
        <f t="shared" si="803"/>
        <v>265655.13696174917</v>
      </c>
      <c r="AA2028" s="27">
        <f t="shared" si="804"/>
        <v>-26565.513696174919</v>
      </c>
      <c r="AB2028" s="32">
        <f t="shared" si="805"/>
        <v>-32560.911226157186</v>
      </c>
      <c r="AC2028" s="31">
        <f t="shared" si="806"/>
        <v>0</v>
      </c>
      <c r="AG2028" s="26">
        <f t="shared" si="807"/>
        <v>0</v>
      </c>
      <c r="AH2028" s="26">
        <f t="shared" si="808"/>
        <v>0</v>
      </c>
      <c r="AI2028" s="26">
        <f t="shared" si="809"/>
        <v>0</v>
      </c>
      <c r="AJ2028" s="26">
        <f t="shared" si="810"/>
        <v>1</v>
      </c>
      <c r="AK2028" s="26">
        <f t="shared" si="811"/>
        <v>0</v>
      </c>
      <c r="AL2028" s="26">
        <f t="shared" ca="1" si="812"/>
        <v>0</v>
      </c>
      <c r="AM2028" s="26">
        <f t="shared" ca="1" si="813"/>
        <v>0</v>
      </c>
      <c r="AN2028" s="26">
        <f ca="1">IF(AM2028=0,0,COUNTIF($AM$19:AM2028,C2028*10+1))</f>
        <v>0</v>
      </c>
      <c r="AO2028" s="21">
        <f t="shared" ca="1" si="814"/>
        <v>0</v>
      </c>
      <c r="AP2028" s="33">
        <f t="shared" ca="1" si="815"/>
        <v>0</v>
      </c>
      <c r="AR2028" s="111">
        <v>0</v>
      </c>
      <c r="AS2028" s="26"/>
    </row>
    <row r="2029" spans="1:45" x14ac:dyDescent="0.2">
      <c r="A2029" s="15">
        <f>Daten!A2029</f>
        <v>80113</v>
      </c>
      <c r="B2029" s="8" t="str">
        <f>Daten!B2029</f>
        <v>Lech</v>
      </c>
      <c r="C2029" s="15">
        <f t="shared" si="791"/>
        <v>8</v>
      </c>
      <c r="D2029" s="10">
        <f>Daten!D2029</f>
        <v>0</v>
      </c>
      <c r="E2029" s="9">
        <f>Daten!E2029</f>
        <v>1585</v>
      </c>
      <c r="F2029" s="9">
        <f>Daten!F2029</f>
        <v>1501</v>
      </c>
      <c r="G2029" s="27">
        <f t="shared" si="792"/>
        <v>84</v>
      </c>
      <c r="H2029" s="29">
        <f t="shared" si="793"/>
        <v>5.596269153897402E-2</v>
      </c>
      <c r="I2029" s="21">
        <f t="shared" si="794"/>
        <v>19.361705354475827</v>
      </c>
      <c r="J2029" s="21">
        <f t="shared" si="795"/>
        <v>64.638294645524169</v>
      </c>
      <c r="K2029" s="27">
        <f t="shared" si="796"/>
        <v>-32319.147322762085</v>
      </c>
      <c r="L2029" s="16">
        <f>Daten!G2029</f>
        <v>184</v>
      </c>
      <c r="M2029" s="16">
        <f>Daten!H2029</f>
        <v>1098</v>
      </c>
      <c r="N2029" s="16">
        <f>Daten!I2029</f>
        <v>303</v>
      </c>
      <c r="O2029" s="28">
        <f t="shared" si="797"/>
        <v>0.4435336976320583</v>
      </c>
      <c r="P2029" s="16">
        <f t="shared" si="798"/>
        <v>607.20690258758327</v>
      </c>
      <c r="Q2029" s="21">
        <f t="shared" si="799"/>
        <v>-120.20690258758327</v>
      </c>
      <c r="R2029" s="27">
        <f t="shared" si="800"/>
        <v>-24041.380517516656</v>
      </c>
      <c r="S2029" s="9">
        <f>Daten!K2029</f>
        <v>2107</v>
      </c>
      <c r="T2029" s="9">
        <f>Daten!L2029</f>
        <v>873131</v>
      </c>
      <c r="U2029" s="9">
        <f>Daten!M2029</f>
        <v>2788737</v>
      </c>
      <c r="V2029" s="9">
        <f>Daten!N2029</f>
        <v>500</v>
      </c>
      <c r="W2029" s="9">
        <f>Daten!O2029</f>
        <v>500</v>
      </c>
      <c r="X2029" s="23">
        <f t="shared" si="801"/>
        <v>3663975</v>
      </c>
      <c r="Y2029" s="9">
        <f t="shared" si="802"/>
        <v>560641.14063875016</v>
      </c>
      <c r="Z2029" s="21">
        <f t="shared" si="803"/>
        <v>3103333.85936125</v>
      </c>
      <c r="AA2029" s="27">
        <f t="shared" si="804"/>
        <v>-310333.38593612501</v>
      </c>
      <c r="AB2029" s="32">
        <f t="shared" si="805"/>
        <v>-366693.91377640376</v>
      </c>
      <c r="AC2029" s="31">
        <f t="shared" si="806"/>
        <v>0</v>
      </c>
      <c r="AG2029" s="26">
        <f t="shared" si="807"/>
        <v>0</v>
      </c>
      <c r="AH2029" s="26">
        <f t="shared" si="808"/>
        <v>0</v>
      </c>
      <c r="AI2029" s="26">
        <f t="shared" si="809"/>
        <v>0</v>
      </c>
      <c r="AJ2029" s="26">
        <f t="shared" si="810"/>
        <v>1</v>
      </c>
      <c r="AK2029" s="26">
        <f t="shared" si="811"/>
        <v>0</v>
      </c>
      <c r="AL2029" s="26">
        <f t="shared" ca="1" si="812"/>
        <v>0</v>
      </c>
      <c r="AM2029" s="26">
        <f t="shared" ca="1" si="813"/>
        <v>0</v>
      </c>
      <c r="AN2029" s="26">
        <f ca="1">IF(AM2029=0,0,COUNTIF($AM$19:AM2029,C2029*10+1))</f>
        <v>0</v>
      </c>
      <c r="AO2029" s="21">
        <f t="shared" ca="1" si="814"/>
        <v>0</v>
      </c>
      <c r="AP2029" s="33">
        <f t="shared" ca="1" si="815"/>
        <v>0</v>
      </c>
      <c r="AR2029" s="111">
        <v>0</v>
      </c>
      <c r="AS2029" s="26"/>
    </row>
    <row r="2030" spans="1:45" x14ac:dyDescent="0.2">
      <c r="A2030" s="15">
        <f>Daten!A2030</f>
        <v>80114</v>
      </c>
      <c r="B2030" s="8" t="str">
        <f>Daten!B2030</f>
        <v>Lorüns</v>
      </c>
      <c r="C2030" s="15">
        <f t="shared" si="791"/>
        <v>8</v>
      </c>
      <c r="D2030" s="10">
        <f>Daten!D2030</f>
        <v>0</v>
      </c>
      <c r="E2030" s="9">
        <f>Daten!E2030</f>
        <v>292</v>
      </c>
      <c r="F2030" s="9">
        <f>Daten!F2030</f>
        <v>289</v>
      </c>
      <c r="G2030" s="27">
        <f t="shared" si="792"/>
        <v>3</v>
      </c>
      <c r="H2030" s="29">
        <f t="shared" si="793"/>
        <v>1.0380622837370242E-2</v>
      </c>
      <c r="I2030" s="21">
        <f t="shared" si="794"/>
        <v>3.7278699849723607</v>
      </c>
      <c r="J2030" s="21">
        <f t="shared" si="795"/>
        <v>-0.72786998497236066</v>
      </c>
      <c r="K2030" s="27">
        <f t="shared" si="796"/>
        <v>363.93499248618031</v>
      </c>
      <c r="L2030" s="16">
        <f>Daten!G2030</f>
        <v>53</v>
      </c>
      <c r="M2030" s="16">
        <f>Daten!H2030</f>
        <v>181</v>
      </c>
      <c r="N2030" s="16">
        <f>Daten!I2030</f>
        <v>58</v>
      </c>
      <c r="O2030" s="28">
        <f t="shared" si="797"/>
        <v>0.61325966850828728</v>
      </c>
      <c r="P2030" s="16">
        <f t="shared" si="798"/>
        <v>100.09512692928286</v>
      </c>
      <c r="Q2030" s="21">
        <f t="shared" si="799"/>
        <v>10.904873070717144</v>
      </c>
      <c r="R2030" s="27">
        <f t="shared" si="800"/>
        <v>2180.9746141434289</v>
      </c>
      <c r="S2030" s="9">
        <f>Daten!K2030</f>
        <v>2786</v>
      </c>
      <c r="T2030" s="9">
        <f>Daten!L2030</f>
        <v>20390</v>
      </c>
      <c r="U2030" s="9">
        <f>Daten!M2030</f>
        <v>88070</v>
      </c>
      <c r="V2030" s="9">
        <f>Daten!N2030</f>
        <v>500</v>
      </c>
      <c r="W2030" s="9">
        <f>Daten!O2030</f>
        <v>500</v>
      </c>
      <c r="X2030" s="23">
        <f t="shared" si="801"/>
        <v>111246</v>
      </c>
      <c r="Y2030" s="9">
        <f t="shared" si="802"/>
        <v>103285.30792840067</v>
      </c>
      <c r="Z2030" s="21">
        <f t="shared" si="803"/>
        <v>7960.6920715993328</v>
      </c>
      <c r="AA2030" s="27">
        <f t="shared" si="804"/>
        <v>-796.06920715993328</v>
      </c>
      <c r="AB2030" s="32">
        <f t="shared" si="805"/>
        <v>1748.840399469676</v>
      </c>
      <c r="AC2030" s="31">
        <f t="shared" si="806"/>
        <v>1748.840399469676</v>
      </c>
      <c r="AG2030" s="26">
        <f t="shared" si="807"/>
        <v>363.93499248618031</v>
      </c>
      <c r="AH2030" s="26">
        <f t="shared" si="808"/>
        <v>-796.06920715993328</v>
      </c>
      <c r="AI2030" s="26">
        <f t="shared" si="809"/>
        <v>-432.13421467375298</v>
      </c>
      <c r="AJ2030" s="26">
        <f t="shared" si="810"/>
        <v>1</v>
      </c>
      <c r="AK2030" s="26">
        <f t="shared" si="811"/>
        <v>0</v>
      </c>
      <c r="AL2030" s="26">
        <f t="shared" ca="1" si="812"/>
        <v>0</v>
      </c>
      <c r="AM2030" s="26">
        <f t="shared" ca="1" si="813"/>
        <v>0</v>
      </c>
      <c r="AN2030" s="26">
        <f ca="1">IF(AM2030=0,0,COUNTIF($AM$19:AM2030,C2030*10+1))</f>
        <v>0</v>
      </c>
      <c r="AO2030" s="21">
        <f t="shared" ca="1" si="814"/>
        <v>0</v>
      </c>
      <c r="AP2030" s="33">
        <f t="shared" ca="1" si="815"/>
        <v>0</v>
      </c>
      <c r="AR2030" s="111">
        <v>0</v>
      </c>
      <c r="AS2030" s="26"/>
    </row>
    <row r="2031" spans="1:45" x14ac:dyDescent="0.2">
      <c r="A2031" s="15">
        <f>Daten!A2031</f>
        <v>80115</v>
      </c>
      <c r="B2031" s="8" t="str">
        <f>Daten!B2031</f>
        <v>Ludesch</v>
      </c>
      <c r="C2031" s="15">
        <f t="shared" si="791"/>
        <v>8</v>
      </c>
      <c r="D2031" s="10">
        <f>Daten!D2031</f>
        <v>0</v>
      </c>
      <c r="E2031" s="9">
        <f>Daten!E2031</f>
        <v>3597</v>
      </c>
      <c r="F2031" s="9">
        <f>Daten!F2031</f>
        <v>3402</v>
      </c>
      <c r="G2031" s="27">
        <f t="shared" si="792"/>
        <v>195</v>
      </c>
      <c r="H2031" s="29">
        <f t="shared" si="793"/>
        <v>5.7319223985890649E-2</v>
      </c>
      <c r="I2031" s="21">
        <f t="shared" si="794"/>
        <v>43.883092349051807</v>
      </c>
      <c r="J2031" s="21">
        <f t="shared" si="795"/>
        <v>151.11690765094818</v>
      </c>
      <c r="K2031" s="27">
        <f t="shared" si="796"/>
        <v>-75558.453825474091</v>
      </c>
      <c r="L2031" s="16">
        <f>Daten!G2031</f>
        <v>617</v>
      </c>
      <c r="M2031" s="16">
        <f>Daten!H2031</f>
        <v>2496</v>
      </c>
      <c r="N2031" s="16">
        <f>Daten!I2031</f>
        <v>484</v>
      </c>
      <c r="O2031" s="28">
        <f t="shared" si="797"/>
        <v>0.44110576923076922</v>
      </c>
      <c r="P2031" s="16">
        <f t="shared" si="798"/>
        <v>1380.3173304723205</v>
      </c>
      <c r="Q2031" s="21">
        <f t="shared" si="799"/>
        <v>-279.31733047232046</v>
      </c>
      <c r="R2031" s="27">
        <f t="shared" si="800"/>
        <v>-55863.466094464093</v>
      </c>
      <c r="S2031" s="9">
        <f>Daten!K2031</f>
        <v>9251</v>
      </c>
      <c r="T2031" s="9">
        <f>Daten!L2031</f>
        <v>217119</v>
      </c>
      <c r="U2031" s="9">
        <f>Daten!M2031</f>
        <v>923500</v>
      </c>
      <c r="V2031" s="9">
        <f>Daten!N2031</f>
        <v>500</v>
      </c>
      <c r="W2031" s="9">
        <f>Daten!O2031</f>
        <v>500</v>
      </c>
      <c r="X2031" s="23">
        <f t="shared" si="801"/>
        <v>1149870</v>
      </c>
      <c r="Y2031" s="9">
        <f t="shared" si="802"/>
        <v>1272319.3582823877</v>
      </c>
      <c r="Z2031" s="21">
        <f t="shared" si="803"/>
        <v>-122449.35828238772</v>
      </c>
      <c r="AA2031" s="27">
        <f t="shared" si="804"/>
        <v>12244.935828238773</v>
      </c>
      <c r="AB2031" s="32">
        <f t="shared" si="805"/>
        <v>-119176.98409169943</v>
      </c>
      <c r="AC2031" s="31">
        <f t="shared" si="806"/>
        <v>0</v>
      </c>
      <c r="AG2031" s="26">
        <f t="shared" si="807"/>
        <v>0</v>
      </c>
      <c r="AH2031" s="26">
        <f t="shared" si="808"/>
        <v>0</v>
      </c>
      <c r="AI2031" s="26">
        <f t="shared" si="809"/>
        <v>0</v>
      </c>
      <c r="AJ2031" s="26">
        <f t="shared" si="810"/>
        <v>1</v>
      </c>
      <c r="AK2031" s="26">
        <f t="shared" si="811"/>
        <v>0</v>
      </c>
      <c r="AL2031" s="26">
        <f t="shared" ca="1" si="812"/>
        <v>0</v>
      </c>
      <c r="AM2031" s="26">
        <f t="shared" ca="1" si="813"/>
        <v>0</v>
      </c>
      <c r="AN2031" s="26">
        <f ca="1">IF(AM2031=0,0,COUNTIF($AM$19:AM2031,C2031*10+1))</f>
        <v>0</v>
      </c>
      <c r="AO2031" s="21">
        <f t="shared" ca="1" si="814"/>
        <v>0</v>
      </c>
      <c r="AP2031" s="33">
        <f t="shared" ca="1" si="815"/>
        <v>0</v>
      </c>
      <c r="AR2031" s="111">
        <v>0</v>
      </c>
      <c r="AS2031" s="26"/>
    </row>
    <row r="2032" spans="1:45" x14ac:dyDescent="0.2">
      <c r="A2032" s="15">
        <f>Daten!A2032</f>
        <v>80116</v>
      </c>
      <c r="B2032" s="8" t="str">
        <f>Daten!B2032</f>
        <v>Nenzing</v>
      </c>
      <c r="C2032" s="15">
        <f t="shared" si="791"/>
        <v>8</v>
      </c>
      <c r="D2032" s="10">
        <f>Daten!D2032</f>
        <v>0</v>
      </c>
      <c r="E2032" s="9">
        <f>Daten!E2032</f>
        <v>6193</v>
      </c>
      <c r="F2032" s="9">
        <f>Daten!F2032</f>
        <v>6162</v>
      </c>
      <c r="G2032" s="27">
        <f t="shared" si="792"/>
        <v>31</v>
      </c>
      <c r="H2032" s="29">
        <f t="shared" si="793"/>
        <v>5.0308341447581955E-3</v>
      </c>
      <c r="I2032" s="21">
        <f t="shared" si="794"/>
        <v>79.484895665742869</v>
      </c>
      <c r="J2032" s="21">
        <f t="shared" si="795"/>
        <v>-48.484895665742869</v>
      </c>
      <c r="K2032" s="27">
        <f t="shared" si="796"/>
        <v>24242.447832871436</v>
      </c>
      <c r="L2032" s="16">
        <f>Daten!G2032</f>
        <v>957</v>
      </c>
      <c r="M2032" s="16">
        <f>Daten!H2032</f>
        <v>4134</v>
      </c>
      <c r="N2032" s="16">
        <f>Daten!I2032</f>
        <v>1102</v>
      </c>
      <c r="O2032" s="28">
        <f t="shared" si="797"/>
        <v>0.49806482825350751</v>
      </c>
      <c r="P2032" s="16">
        <f t="shared" si="798"/>
        <v>2286.1505785947807</v>
      </c>
      <c r="Q2032" s="21">
        <f t="shared" si="799"/>
        <v>-227.15057859478065</v>
      </c>
      <c r="R2032" s="27">
        <f t="shared" si="800"/>
        <v>-45430.115718956135</v>
      </c>
      <c r="S2032" s="9">
        <f>Daten!K2032</f>
        <v>18032</v>
      </c>
      <c r="T2032" s="9">
        <f>Daten!L2032</f>
        <v>550273</v>
      </c>
      <c r="U2032" s="9">
        <f>Daten!M2032</f>
        <v>5907146</v>
      </c>
      <c r="V2032" s="9">
        <f>Daten!N2032</f>
        <v>500</v>
      </c>
      <c r="W2032" s="9">
        <f>Daten!O2032</f>
        <v>500</v>
      </c>
      <c r="X2032" s="23">
        <f t="shared" si="801"/>
        <v>6475451</v>
      </c>
      <c r="Y2032" s="9">
        <f t="shared" si="802"/>
        <v>2190568.1917828266</v>
      </c>
      <c r="Z2032" s="21">
        <f t="shared" si="803"/>
        <v>4284882.8082171734</v>
      </c>
      <c r="AA2032" s="27">
        <f t="shared" si="804"/>
        <v>-428488.28082171734</v>
      </c>
      <c r="AB2032" s="32">
        <f t="shared" si="805"/>
        <v>-449675.94870780205</v>
      </c>
      <c r="AC2032" s="31">
        <f t="shared" si="806"/>
        <v>0</v>
      </c>
      <c r="AG2032" s="26">
        <f t="shared" si="807"/>
        <v>0</v>
      </c>
      <c r="AH2032" s="26">
        <f t="shared" si="808"/>
        <v>0</v>
      </c>
      <c r="AI2032" s="26">
        <f t="shared" si="809"/>
        <v>0</v>
      </c>
      <c r="AJ2032" s="26">
        <f t="shared" si="810"/>
        <v>1</v>
      </c>
      <c r="AK2032" s="26">
        <f t="shared" si="811"/>
        <v>0</v>
      </c>
      <c r="AL2032" s="26">
        <f t="shared" ca="1" si="812"/>
        <v>0</v>
      </c>
      <c r="AM2032" s="26">
        <f t="shared" ca="1" si="813"/>
        <v>0</v>
      </c>
      <c r="AN2032" s="26">
        <f ca="1">IF(AM2032=0,0,COUNTIF($AM$19:AM2032,C2032*10+1))</f>
        <v>0</v>
      </c>
      <c r="AO2032" s="21">
        <f t="shared" ca="1" si="814"/>
        <v>0</v>
      </c>
      <c r="AP2032" s="33">
        <f t="shared" ca="1" si="815"/>
        <v>0</v>
      </c>
      <c r="AR2032" s="111">
        <v>0</v>
      </c>
      <c r="AS2032" s="26"/>
    </row>
    <row r="2033" spans="1:45" x14ac:dyDescent="0.2">
      <c r="A2033" s="15">
        <f>Daten!A2033</f>
        <v>80117</v>
      </c>
      <c r="B2033" s="8" t="str">
        <f>Daten!B2033</f>
        <v>Nüziders</v>
      </c>
      <c r="C2033" s="15">
        <f t="shared" si="791"/>
        <v>8</v>
      </c>
      <c r="D2033" s="10">
        <f>Daten!D2033</f>
        <v>0</v>
      </c>
      <c r="E2033" s="9">
        <f>Daten!E2033</f>
        <v>4980</v>
      </c>
      <c r="F2033" s="9">
        <f>Daten!F2033</f>
        <v>4856</v>
      </c>
      <c r="G2033" s="27">
        <f t="shared" si="792"/>
        <v>124</v>
      </c>
      <c r="H2033" s="29">
        <f t="shared" si="793"/>
        <v>2.5535420098846788E-2</v>
      </c>
      <c r="I2033" s="21">
        <f t="shared" si="794"/>
        <v>62.638535110815866</v>
      </c>
      <c r="J2033" s="21">
        <f t="shared" si="795"/>
        <v>61.361464889184134</v>
      </c>
      <c r="K2033" s="27">
        <f t="shared" si="796"/>
        <v>-30680.732444592068</v>
      </c>
      <c r="L2033" s="16">
        <f>Daten!G2033</f>
        <v>806</v>
      </c>
      <c r="M2033" s="16">
        <f>Daten!H2033</f>
        <v>3192</v>
      </c>
      <c r="N2033" s="16">
        <f>Daten!I2033</f>
        <v>982</v>
      </c>
      <c r="O2033" s="28">
        <f t="shared" si="797"/>
        <v>0.56015037593984962</v>
      </c>
      <c r="P2033" s="16">
        <f t="shared" si="798"/>
        <v>1765.2135091617176</v>
      </c>
      <c r="Q2033" s="21">
        <f t="shared" si="799"/>
        <v>22.786490838282361</v>
      </c>
      <c r="R2033" s="27">
        <f t="shared" si="800"/>
        <v>4557.2981676564723</v>
      </c>
      <c r="S2033" s="9">
        <f>Daten!K2033</f>
        <v>7181</v>
      </c>
      <c r="T2033" s="9">
        <f>Daten!L2033</f>
        <v>379963</v>
      </c>
      <c r="U2033" s="9">
        <f>Daten!M2033</f>
        <v>2205981</v>
      </c>
      <c r="V2033" s="9">
        <f>Daten!N2033</f>
        <v>500</v>
      </c>
      <c r="W2033" s="9">
        <f>Daten!O2033</f>
        <v>500</v>
      </c>
      <c r="X2033" s="23">
        <f t="shared" si="801"/>
        <v>2593125</v>
      </c>
      <c r="Y2033" s="9">
        <f t="shared" si="802"/>
        <v>1761509.7037103949</v>
      </c>
      <c r="Z2033" s="21">
        <f t="shared" si="803"/>
        <v>831615.29628960509</v>
      </c>
      <c r="AA2033" s="27">
        <f t="shared" si="804"/>
        <v>-83161.529628960518</v>
      </c>
      <c r="AB2033" s="32">
        <f t="shared" si="805"/>
        <v>-109284.96390589612</v>
      </c>
      <c r="AC2033" s="31">
        <f t="shared" si="806"/>
        <v>0</v>
      </c>
      <c r="AG2033" s="26">
        <f t="shared" si="807"/>
        <v>0</v>
      </c>
      <c r="AH2033" s="26">
        <f t="shared" si="808"/>
        <v>0</v>
      </c>
      <c r="AI2033" s="26">
        <f t="shared" si="809"/>
        <v>0</v>
      </c>
      <c r="AJ2033" s="26">
        <f t="shared" si="810"/>
        <v>1</v>
      </c>
      <c r="AK2033" s="26">
        <f t="shared" si="811"/>
        <v>0</v>
      </c>
      <c r="AL2033" s="26">
        <f t="shared" ca="1" si="812"/>
        <v>0</v>
      </c>
      <c r="AM2033" s="26">
        <f t="shared" ca="1" si="813"/>
        <v>0</v>
      </c>
      <c r="AN2033" s="26">
        <f ca="1">IF(AM2033=0,0,COUNTIF($AM$19:AM2033,C2033*10+1))</f>
        <v>0</v>
      </c>
      <c r="AO2033" s="21">
        <f t="shared" ca="1" si="814"/>
        <v>0</v>
      </c>
      <c r="AP2033" s="33">
        <f t="shared" ca="1" si="815"/>
        <v>0</v>
      </c>
      <c r="AR2033" s="111">
        <v>0</v>
      </c>
      <c r="AS2033" s="26"/>
    </row>
    <row r="2034" spans="1:45" x14ac:dyDescent="0.2">
      <c r="A2034" s="15">
        <f>Daten!A2034</f>
        <v>80118</v>
      </c>
      <c r="B2034" s="8" t="str">
        <f>Daten!B2034</f>
        <v>Raggal</v>
      </c>
      <c r="C2034" s="15">
        <f t="shared" si="791"/>
        <v>8</v>
      </c>
      <c r="D2034" s="10">
        <f>Daten!D2034</f>
        <v>0</v>
      </c>
      <c r="E2034" s="9">
        <f>Daten!E2034</f>
        <v>862</v>
      </c>
      <c r="F2034" s="9">
        <f>Daten!F2034</f>
        <v>861</v>
      </c>
      <c r="G2034" s="27">
        <f t="shared" si="792"/>
        <v>1</v>
      </c>
      <c r="H2034" s="29">
        <f t="shared" si="793"/>
        <v>1.1614401858304297E-3</v>
      </c>
      <c r="I2034" s="21">
        <f t="shared" si="794"/>
        <v>11.10621473031558</v>
      </c>
      <c r="J2034" s="21">
        <f t="shared" si="795"/>
        <v>-10.10621473031558</v>
      </c>
      <c r="K2034" s="27">
        <f t="shared" si="796"/>
        <v>5053.1073651577899</v>
      </c>
      <c r="L2034" s="16">
        <f>Daten!G2034</f>
        <v>150</v>
      </c>
      <c r="M2034" s="16">
        <f>Daten!H2034</f>
        <v>576</v>
      </c>
      <c r="N2034" s="16">
        <f>Daten!I2034</f>
        <v>136</v>
      </c>
      <c r="O2034" s="28">
        <f t="shared" si="797"/>
        <v>0.49652777777777779</v>
      </c>
      <c r="P2034" s="16">
        <f t="shared" si="798"/>
        <v>318.5347685705355</v>
      </c>
      <c r="Q2034" s="21">
        <f t="shared" si="799"/>
        <v>-32.534768570535505</v>
      </c>
      <c r="R2034" s="27">
        <f t="shared" si="800"/>
        <v>-6506.9537141071014</v>
      </c>
      <c r="S2034" s="9">
        <f>Daten!K2034</f>
        <v>5460</v>
      </c>
      <c r="T2034" s="9">
        <f>Daten!L2034</f>
        <v>51876</v>
      </c>
      <c r="U2034" s="9">
        <f>Daten!M2034</f>
        <v>67450</v>
      </c>
      <c r="V2034" s="9">
        <f>Daten!N2034</f>
        <v>500</v>
      </c>
      <c r="W2034" s="9">
        <f>Daten!O2034</f>
        <v>500</v>
      </c>
      <c r="X2034" s="23">
        <f t="shared" si="801"/>
        <v>124786</v>
      </c>
      <c r="Y2034" s="9">
        <f t="shared" si="802"/>
        <v>304903.88847356633</v>
      </c>
      <c r="Z2034" s="21">
        <f t="shared" si="803"/>
        <v>-180117.88847356633</v>
      </c>
      <c r="AA2034" s="27">
        <f t="shared" si="804"/>
        <v>18011.788847356635</v>
      </c>
      <c r="AB2034" s="32">
        <f t="shared" si="805"/>
        <v>16557.942498407323</v>
      </c>
      <c r="AC2034" s="31">
        <f t="shared" si="806"/>
        <v>16557.942498407323</v>
      </c>
      <c r="AG2034" s="26">
        <f t="shared" si="807"/>
        <v>5053.1073651577899</v>
      </c>
      <c r="AH2034" s="26">
        <f t="shared" si="808"/>
        <v>18011.788847356635</v>
      </c>
      <c r="AI2034" s="26">
        <f t="shared" si="809"/>
        <v>23064.896212514424</v>
      </c>
      <c r="AJ2034" s="26">
        <f t="shared" si="810"/>
        <v>1</v>
      </c>
      <c r="AK2034" s="26">
        <f t="shared" si="811"/>
        <v>23064.896212514424</v>
      </c>
      <c r="AL2034" s="26">
        <f t="shared" ca="1" si="812"/>
        <v>44258</v>
      </c>
      <c r="AM2034" s="26">
        <f t="shared" ca="1" si="813"/>
        <v>81</v>
      </c>
      <c r="AN2034" s="26">
        <f ca="1">IF(AM2034=0,0,COUNTIF($AM$19:AM2034,C2034*10+1))</f>
        <v>5</v>
      </c>
      <c r="AO2034" s="21">
        <f t="shared" ca="1" si="814"/>
        <v>0</v>
      </c>
      <c r="AP2034" s="33">
        <f t="shared" ca="1" si="815"/>
        <v>44258</v>
      </c>
      <c r="AR2034" s="111">
        <v>20005</v>
      </c>
      <c r="AS2034" s="26"/>
    </row>
    <row r="2035" spans="1:45" x14ac:dyDescent="0.2">
      <c r="A2035" s="15">
        <f>Daten!A2035</f>
        <v>80119</v>
      </c>
      <c r="B2035" s="8" t="str">
        <f>Daten!B2035</f>
        <v>St. Anton im Montafon</v>
      </c>
      <c r="C2035" s="15">
        <f t="shared" si="791"/>
        <v>8</v>
      </c>
      <c r="D2035" s="10">
        <f>Daten!D2035</f>
        <v>0</v>
      </c>
      <c r="E2035" s="9">
        <f>Daten!E2035</f>
        <v>693</v>
      </c>
      <c r="F2035" s="9">
        <f>Daten!F2035</f>
        <v>733</v>
      </c>
      <c r="G2035" s="27">
        <f t="shared" si="792"/>
        <v>-40</v>
      </c>
      <c r="H2035" s="29">
        <f t="shared" si="793"/>
        <v>-5.4570259208731244E-2</v>
      </c>
      <c r="I2035" s="21">
        <f t="shared" si="794"/>
        <v>9.4551166054835303</v>
      </c>
      <c r="J2035" s="21">
        <f t="shared" si="795"/>
        <v>-49.455116605483532</v>
      </c>
      <c r="K2035" s="27">
        <f t="shared" si="796"/>
        <v>24727.558302741767</v>
      </c>
      <c r="L2035" s="16">
        <f>Daten!G2035</f>
        <v>112</v>
      </c>
      <c r="M2035" s="16">
        <f>Daten!H2035</f>
        <v>454</v>
      </c>
      <c r="N2035" s="16">
        <f>Daten!I2035</f>
        <v>127</v>
      </c>
      <c r="O2035" s="28">
        <f t="shared" si="797"/>
        <v>0.52643171806167399</v>
      </c>
      <c r="P2035" s="16">
        <f t="shared" si="798"/>
        <v>251.06733494969291</v>
      </c>
      <c r="Q2035" s="21">
        <f t="shared" si="799"/>
        <v>-12.067334949692906</v>
      </c>
      <c r="R2035" s="27">
        <f t="shared" si="800"/>
        <v>-2413.4669899385813</v>
      </c>
      <c r="S2035" s="9">
        <f>Daten!K2035</f>
        <v>346</v>
      </c>
      <c r="T2035" s="9">
        <f>Daten!L2035</f>
        <v>44162</v>
      </c>
      <c r="U2035" s="9">
        <f>Daten!M2035</f>
        <v>106613</v>
      </c>
      <c r="V2035" s="9">
        <f>Daten!N2035</f>
        <v>500</v>
      </c>
      <c r="W2035" s="9">
        <f>Daten!O2035</f>
        <v>450</v>
      </c>
      <c r="X2035" s="23">
        <f t="shared" si="801"/>
        <v>156027.88888888888</v>
      </c>
      <c r="Y2035" s="9">
        <f t="shared" si="802"/>
        <v>245125.74792596459</v>
      </c>
      <c r="Z2035" s="21">
        <f t="shared" si="803"/>
        <v>-89097.859037075716</v>
      </c>
      <c r="AA2035" s="27">
        <f t="shared" si="804"/>
        <v>8909.7859037075723</v>
      </c>
      <c r="AB2035" s="32">
        <f t="shared" si="805"/>
        <v>31223.877216510758</v>
      </c>
      <c r="AC2035" s="31">
        <f t="shared" si="806"/>
        <v>31223.877216510758</v>
      </c>
      <c r="AG2035" s="26">
        <f t="shared" si="807"/>
        <v>24727.558302741767</v>
      </c>
      <c r="AH2035" s="26">
        <f t="shared" si="808"/>
        <v>8909.7859037075723</v>
      </c>
      <c r="AI2035" s="26">
        <f t="shared" si="809"/>
        <v>33637.344206449343</v>
      </c>
      <c r="AJ2035" s="26">
        <f t="shared" si="810"/>
        <v>0</v>
      </c>
      <c r="AK2035" s="26">
        <f t="shared" si="811"/>
        <v>0</v>
      </c>
      <c r="AL2035" s="26">
        <f t="shared" ca="1" si="812"/>
        <v>0</v>
      </c>
      <c r="AM2035" s="26">
        <f t="shared" ca="1" si="813"/>
        <v>0</v>
      </c>
      <c r="AN2035" s="26">
        <f ca="1">IF(AM2035=0,0,COUNTIF($AM$19:AM2035,C2035*10+1))</f>
        <v>0</v>
      </c>
      <c r="AO2035" s="21">
        <f t="shared" ca="1" si="814"/>
        <v>0</v>
      </c>
      <c r="AP2035" s="33">
        <f t="shared" ca="1" si="815"/>
        <v>0</v>
      </c>
      <c r="AR2035" s="111">
        <v>0</v>
      </c>
      <c r="AS2035" s="26"/>
    </row>
    <row r="2036" spans="1:45" x14ac:dyDescent="0.2">
      <c r="A2036" s="15">
        <f>Daten!A2036</f>
        <v>80120</v>
      </c>
      <c r="B2036" s="8" t="str">
        <f>Daten!B2036</f>
        <v>St. Gallenkirch</v>
      </c>
      <c r="C2036" s="15">
        <f t="shared" si="791"/>
        <v>8</v>
      </c>
      <c r="D2036" s="10">
        <f>Daten!D2036</f>
        <v>0</v>
      </c>
      <c r="E2036" s="9">
        <f>Daten!E2036</f>
        <v>2217</v>
      </c>
      <c r="F2036" s="9">
        <f>Daten!F2036</f>
        <v>2236</v>
      </c>
      <c r="G2036" s="27">
        <f t="shared" si="792"/>
        <v>-19</v>
      </c>
      <c r="H2036" s="29">
        <f t="shared" si="793"/>
        <v>-8.4973166368515207E-3</v>
      </c>
      <c r="I2036" s="21">
        <f t="shared" si="794"/>
        <v>28.842620368159857</v>
      </c>
      <c r="J2036" s="21">
        <f t="shared" si="795"/>
        <v>-47.842620368159857</v>
      </c>
      <c r="K2036" s="27">
        <f t="shared" si="796"/>
        <v>23921.310184079928</v>
      </c>
      <c r="L2036" s="16">
        <f>Daten!G2036</f>
        <v>306</v>
      </c>
      <c r="M2036" s="16">
        <f>Daten!H2036</f>
        <v>1423</v>
      </c>
      <c r="N2036" s="16">
        <f>Daten!I2036</f>
        <v>488</v>
      </c>
      <c r="O2036" s="28">
        <f t="shared" si="797"/>
        <v>0.55797610681658472</v>
      </c>
      <c r="P2036" s="16">
        <f t="shared" si="798"/>
        <v>786.93572165950002</v>
      </c>
      <c r="Q2036" s="21">
        <f t="shared" si="799"/>
        <v>7.0642783404999818</v>
      </c>
      <c r="R2036" s="27">
        <f t="shared" si="800"/>
        <v>1412.8556680999964</v>
      </c>
      <c r="S2036" s="9">
        <f>Daten!K2036</f>
        <v>8559</v>
      </c>
      <c r="T2036" s="9">
        <f>Daten!L2036</f>
        <v>296158</v>
      </c>
      <c r="U2036" s="9">
        <f>Daten!M2036</f>
        <v>745846</v>
      </c>
      <c r="V2036" s="9">
        <f>Daten!N2036</f>
        <v>500</v>
      </c>
      <c r="W2036" s="9">
        <f>Daten!O2036</f>
        <v>500</v>
      </c>
      <c r="X2036" s="23">
        <f t="shared" si="801"/>
        <v>1050563</v>
      </c>
      <c r="Y2036" s="9">
        <f t="shared" si="802"/>
        <v>784190.16327830229</v>
      </c>
      <c r="Z2036" s="21">
        <f t="shared" si="803"/>
        <v>266372.83672169771</v>
      </c>
      <c r="AA2036" s="27">
        <f t="shared" si="804"/>
        <v>-26637.283672169771</v>
      </c>
      <c r="AB2036" s="32">
        <f t="shared" si="805"/>
        <v>-1303.1178199898459</v>
      </c>
      <c r="AC2036" s="31">
        <f t="shared" si="806"/>
        <v>0</v>
      </c>
      <c r="AG2036" s="26">
        <f t="shared" si="807"/>
        <v>0</v>
      </c>
      <c r="AH2036" s="26">
        <f t="shared" si="808"/>
        <v>0</v>
      </c>
      <c r="AI2036" s="26">
        <f t="shared" si="809"/>
        <v>0</v>
      </c>
      <c r="AJ2036" s="26">
        <f t="shared" si="810"/>
        <v>1</v>
      </c>
      <c r="AK2036" s="26">
        <f t="shared" si="811"/>
        <v>0</v>
      </c>
      <c r="AL2036" s="26">
        <f t="shared" ca="1" si="812"/>
        <v>0</v>
      </c>
      <c r="AM2036" s="26">
        <f t="shared" ca="1" si="813"/>
        <v>0</v>
      </c>
      <c r="AN2036" s="26">
        <f ca="1">IF(AM2036=0,0,COUNTIF($AM$19:AM2036,C2036*10+1))</f>
        <v>0</v>
      </c>
      <c r="AO2036" s="21">
        <f t="shared" ca="1" si="814"/>
        <v>0</v>
      </c>
      <c r="AP2036" s="33">
        <f t="shared" ca="1" si="815"/>
        <v>0</v>
      </c>
      <c r="AR2036" s="111">
        <v>0</v>
      </c>
      <c r="AS2036" s="26"/>
    </row>
    <row r="2037" spans="1:45" x14ac:dyDescent="0.2">
      <c r="A2037" s="15">
        <f>Daten!A2037</f>
        <v>80121</v>
      </c>
      <c r="B2037" s="8" t="str">
        <f>Daten!B2037</f>
        <v>St. Gerold</v>
      </c>
      <c r="C2037" s="15">
        <f t="shared" si="791"/>
        <v>8</v>
      </c>
      <c r="D2037" s="10">
        <f>Daten!D2037</f>
        <v>0</v>
      </c>
      <c r="E2037" s="9">
        <f>Daten!E2037</f>
        <v>408</v>
      </c>
      <c r="F2037" s="9">
        <f>Daten!F2037</f>
        <v>404</v>
      </c>
      <c r="G2037" s="27">
        <f t="shared" si="792"/>
        <v>4</v>
      </c>
      <c r="H2037" s="29">
        <f t="shared" si="793"/>
        <v>9.9009900990099011E-3</v>
      </c>
      <c r="I2037" s="21">
        <f t="shared" si="794"/>
        <v>5.2112784565011552</v>
      </c>
      <c r="J2037" s="21">
        <f t="shared" si="795"/>
        <v>-1.2112784565011552</v>
      </c>
      <c r="K2037" s="27">
        <f t="shared" si="796"/>
        <v>605.63922825057762</v>
      </c>
      <c r="L2037" s="16">
        <f>Daten!G2037</f>
        <v>70</v>
      </c>
      <c r="M2037" s="16">
        <f>Daten!H2037</f>
        <v>278</v>
      </c>
      <c r="N2037" s="16">
        <f>Daten!I2037</f>
        <v>60</v>
      </c>
      <c r="O2037" s="28">
        <f t="shared" si="797"/>
        <v>0.46762589928057552</v>
      </c>
      <c r="P2037" s="16">
        <f t="shared" si="798"/>
        <v>153.73726677536263</v>
      </c>
      <c r="Q2037" s="21">
        <f t="shared" si="799"/>
        <v>-23.737266775362627</v>
      </c>
      <c r="R2037" s="27">
        <f t="shared" si="800"/>
        <v>-4747.4533550725255</v>
      </c>
      <c r="S2037" s="9">
        <f>Daten!K2037</f>
        <v>4826</v>
      </c>
      <c r="T2037" s="9">
        <f>Daten!L2037</f>
        <v>12410</v>
      </c>
      <c r="U2037" s="9">
        <f>Daten!M2037</f>
        <v>26359</v>
      </c>
      <c r="V2037" s="9">
        <f>Daten!N2037</f>
        <v>500</v>
      </c>
      <c r="W2037" s="9">
        <f>Daten!O2037</f>
        <v>400</v>
      </c>
      <c r="X2037" s="23">
        <f t="shared" si="801"/>
        <v>46697.5</v>
      </c>
      <c r="Y2037" s="9">
        <f t="shared" si="802"/>
        <v>144316.45765338175</v>
      </c>
      <c r="Z2037" s="21">
        <f t="shared" si="803"/>
        <v>-97618.957653381745</v>
      </c>
      <c r="AA2037" s="27">
        <f t="shared" si="804"/>
        <v>9761.8957653381749</v>
      </c>
      <c r="AB2037" s="32">
        <f t="shared" si="805"/>
        <v>5620.081638516227</v>
      </c>
      <c r="AC2037" s="31">
        <f t="shared" si="806"/>
        <v>5620.081638516227</v>
      </c>
      <c r="AG2037" s="26">
        <f t="shared" si="807"/>
        <v>605.63922825057762</v>
      </c>
      <c r="AH2037" s="26">
        <f t="shared" si="808"/>
        <v>9761.8957653381749</v>
      </c>
      <c r="AI2037" s="26">
        <f t="shared" si="809"/>
        <v>10367.534993588753</v>
      </c>
      <c r="AJ2037" s="26">
        <f t="shared" si="810"/>
        <v>0</v>
      </c>
      <c r="AK2037" s="26">
        <f t="shared" si="811"/>
        <v>0</v>
      </c>
      <c r="AL2037" s="26">
        <f t="shared" ca="1" si="812"/>
        <v>0</v>
      </c>
      <c r="AM2037" s="26">
        <f t="shared" ca="1" si="813"/>
        <v>0</v>
      </c>
      <c r="AN2037" s="26">
        <f ca="1">IF(AM2037=0,0,COUNTIF($AM$19:AM2037,C2037*10+1))</f>
        <v>0</v>
      </c>
      <c r="AO2037" s="21">
        <f t="shared" ca="1" si="814"/>
        <v>0</v>
      </c>
      <c r="AP2037" s="33">
        <f t="shared" ca="1" si="815"/>
        <v>0</v>
      </c>
      <c r="AR2037" s="111">
        <v>0</v>
      </c>
      <c r="AS2037" s="26"/>
    </row>
    <row r="2038" spans="1:45" x14ac:dyDescent="0.2">
      <c r="A2038" s="15">
        <f>Daten!A2038</f>
        <v>80122</v>
      </c>
      <c r="B2038" s="8" t="str">
        <f>Daten!B2038</f>
        <v>Schruns</v>
      </c>
      <c r="C2038" s="15">
        <f t="shared" si="791"/>
        <v>8</v>
      </c>
      <c r="D2038" s="10">
        <f>Daten!D2038</f>
        <v>0</v>
      </c>
      <c r="E2038" s="9">
        <f>Daten!E2038</f>
        <v>3910</v>
      </c>
      <c r="F2038" s="9">
        <f>Daten!F2038</f>
        <v>3701</v>
      </c>
      <c r="G2038" s="27">
        <f t="shared" si="792"/>
        <v>209</v>
      </c>
      <c r="H2038" s="29">
        <f t="shared" si="793"/>
        <v>5.6471223993515264E-2</v>
      </c>
      <c r="I2038" s="21">
        <f t="shared" si="794"/>
        <v>47.73995437502667</v>
      </c>
      <c r="J2038" s="21">
        <f t="shared" si="795"/>
        <v>161.26004562497332</v>
      </c>
      <c r="K2038" s="27">
        <f t="shared" si="796"/>
        <v>-80630.022812486655</v>
      </c>
      <c r="L2038" s="16">
        <f>Daten!G2038</f>
        <v>583</v>
      </c>
      <c r="M2038" s="16">
        <f>Daten!H2038</f>
        <v>2425</v>
      </c>
      <c r="N2038" s="16">
        <f>Daten!I2038</f>
        <v>902</v>
      </c>
      <c r="O2038" s="28">
        <f t="shared" si="797"/>
        <v>0.6123711340206186</v>
      </c>
      <c r="P2038" s="16">
        <f t="shared" si="798"/>
        <v>1341.0534961519941</v>
      </c>
      <c r="Q2038" s="21">
        <f t="shared" si="799"/>
        <v>143.94650384800593</v>
      </c>
      <c r="R2038" s="27">
        <f t="shared" si="800"/>
        <v>28789.300769601185</v>
      </c>
      <c r="S2038" s="9">
        <f>Daten!K2038</f>
        <v>6525</v>
      </c>
      <c r="T2038" s="9">
        <f>Daten!L2038</f>
        <v>538182</v>
      </c>
      <c r="U2038" s="9">
        <f>Daten!M2038</f>
        <v>2394403</v>
      </c>
      <c r="V2038" s="9">
        <f>Daten!N2038</f>
        <v>500</v>
      </c>
      <c r="W2038" s="9">
        <f>Daten!O2038</f>
        <v>500</v>
      </c>
      <c r="X2038" s="23">
        <f t="shared" si="801"/>
        <v>2939110</v>
      </c>
      <c r="Y2038" s="9">
        <f t="shared" si="802"/>
        <v>1383032.7191782417</v>
      </c>
      <c r="Z2038" s="21">
        <f t="shared" si="803"/>
        <v>1556077.2808217583</v>
      </c>
      <c r="AA2038" s="27">
        <f t="shared" si="804"/>
        <v>-155607.72808217583</v>
      </c>
      <c r="AB2038" s="32">
        <f t="shared" si="805"/>
        <v>-207448.4501250613</v>
      </c>
      <c r="AC2038" s="31">
        <f t="shared" si="806"/>
        <v>0</v>
      </c>
      <c r="AG2038" s="26">
        <f t="shared" si="807"/>
        <v>0</v>
      </c>
      <c r="AH2038" s="26">
        <f t="shared" si="808"/>
        <v>0</v>
      </c>
      <c r="AI2038" s="26">
        <f t="shared" si="809"/>
        <v>0</v>
      </c>
      <c r="AJ2038" s="26">
        <f t="shared" si="810"/>
        <v>1</v>
      </c>
      <c r="AK2038" s="26">
        <f t="shared" si="811"/>
        <v>0</v>
      </c>
      <c r="AL2038" s="26">
        <f t="shared" ca="1" si="812"/>
        <v>0</v>
      </c>
      <c r="AM2038" s="26">
        <f t="shared" ca="1" si="813"/>
        <v>0</v>
      </c>
      <c r="AN2038" s="26">
        <f ca="1">IF(AM2038=0,0,COUNTIF($AM$19:AM2038,C2038*10+1))</f>
        <v>0</v>
      </c>
      <c r="AO2038" s="21">
        <f t="shared" ca="1" si="814"/>
        <v>0</v>
      </c>
      <c r="AP2038" s="33">
        <f t="shared" ca="1" si="815"/>
        <v>0</v>
      </c>
      <c r="AR2038" s="111">
        <v>0</v>
      </c>
      <c r="AS2038" s="26"/>
    </row>
    <row r="2039" spans="1:45" x14ac:dyDescent="0.2">
      <c r="A2039" s="15">
        <f>Daten!A2039</f>
        <v>80123</v>
      </c>
      <c r="B2039" s="8" t="str">
        <f>Daten!B2039</f>
        <v>Silbertal</v>
      </c>
      <c r="C2039" s="15">
        <f t="shared" si="791"/>
        <v>8</v>
      </c>
      <c r="D2039" s="10">
        <f>Daten!D2039</f>
        <v>0</v>
      </c>
      <c r="E2039" s="9">
        <f>Daten!E2039</f>
        <v>843</v>
      </c>
      <c r="F2039" s="9">
        <f>Daten!F2039</f>
        <v>846</v>
      </c>
      <c r="G2039" s="27">
        <f t="shared" si="792"/>
        <v>-3</v>
      </c>
      <c r="H2039" s="29">
        <f t="shared" si="793"/>
        <v>-3.5460992907801418E-3</v>
      </c>
      <c r="I2039" s="21">
        <f t="shared" si="794"/>
        <v>10.912726668811825</v>
      </c>
      <c r="J2039" s="21">
        <f t="shared" si="795"/>
        <v>-13.912726668811825</v>
      </c>
      <c r="K2039" s="27">
        <f t="shared" si="796"/>
        <v>6956.3633344059126</v>
      </c>
      <c r="L2039" s="16">
        <f>Daten!G2039</f>
        <v>139</v>
      </c>
      <c r="M2039" s="16">
        <f>Daten!H2039</f>
        <v>562</v>
      </c>
      <c r="N2039" s="16">
        <f>Daten!I2039</f>
        <v>142</v>
      </c>
      <c r="O2039" s="28">
        <f t="shared" si="797"/>
        <v>0.5</v>
      </c>
      <c r="P2039" s="16">
        <f t="shared" si="798"/>
        <v>310.79260405666832</v>
      </c>
      <c r="Q2039" s="21">
        <f t="shared" si="799"/>
        <v>-29.792604056668324</v>
      </c>
      <c r="R2039" s="27">
        <f t="shared" si="800"/>
        <v>-5958.5208113336648</v>
      </c>
      <c r="S2039" s="9">
        <f>Daten!K2039</f>
        <v>6328</v>
      </c>
      <c r="T2039" s="9">
        <f>Daten!L2039</f>
        <v>48527</v>
      </c>
      <c r="U2039" s="9">
        <f>Daten!M2039</f>
        <v>121727</v>
      </c>
      <c r="V2039" s="9">
        <f>Daten!N2039</f>
        <v>500</v>
      </c>
      <c r="W2039" s="9">
        <f>Daten!O2039</f>
        <v>500</v>
      </c>
      <c r="X2039" s="23">
        <f t="shared" si="801"/>
        <v>176582</v>
      </c>
      <c r="Y2039" s="9">
        <f t="shared" si="802"/>
        <v>298183.2691220608</v>
      </c>
      <c r="Z2039" s="21">
        <f t="shared" si="803"/>
        <v>-121601.2691220608</v>
      </c>
      <c r="AA2039" s="27">
        <f t="shared" si="804"/>
        <v>12160.12691220608</v>
      </c>
      <c r="AB2039" s="32">
        <f t="shared" si="805"/>
        <v>13157.969435278328</v>
      </c>
      <c r="AC2039" s="31">
        <f t="shared" si="806"/>
        <v>13157.969435278328</v>
      </c>
      <c r="AG2039" s="26">
        <f t="shared" si="807"/>
        <v>6956.3633344059126</v>
      </c>
      <c r="AH2039" s="26">
        <f t="shared" si="808"/>
        <v>12160.12691220608</v>
      </c>
      <c r="AI2039" s="26">
        <f t="shared" si="809"/>
        <v>19116.490246611993</v>
      </c>
      <c r="AJ2039" s="26">
        <f t="shared" si="810"/>
        <v>1</v>
      </c>
      <c r="AK2039" s="26">
        <f t="shared" si="811"/>
        <v>19116.490246611993</v>
      </c>
      <c r="AL2039" s="26">
        <f t="shared" ca="1" si="812"/>
        <v>36681</v>
      </c>
      <c r="AM2039" s="26">
        <f t="shared" ca="1" si="813"/>
        <v>81</v>
      </c>
      <c r="AN2039" s="26">
        <f ca="1">IF(AM2039=0,0,COUNTIF($AM$19:AM2039,C2039*10+1))</f>
        <v>6</v>
      </c>
      <c r="AO2039" s="21">
        <f t="shared" ca="1" si="814"/>
        <v>0</v>
      </c>
      <c r="AP2039" s="33">
        <f t="shared" ca="1" si="815"/>
        <v>36681</v>
      </c>
      <c r="AR2039" s="111">
        <v>16580</v>
      </c>
      <c r="AS2039" s="26"/>
    </row>
    <row r="2040" spans="1:45" x14ac:dyDescent="0.2">
      <c r="A2040" s="15">
        <f>Daten!A2040</f>
        <v>80124</v>
      </c>
      <c r="B2040" s="8" t="str">
        <f>Daten!B2040</f>
        <v>Sonntag</v>
      </c>
      <c r="C2040" s="15">
        <f t="shared" si="791"/>
        <v>8</v>
      </c>
      <c r="D2040" s="10">
        <f>Daten!D2040</f>
        <v>0</v>
      </c>
      <c r="E2040" s="9">
        <f>Daten!E2040</f>
        <v>647</v>
      </c>
      <c r="F2040" s="9">
        <f>Daten!F2040</f>
        <v>678</v>
      </c>
      <c r="G2040" s="27">
        <f t="shared" si="792"/>
        <v>-31</v>
      </c>
      <c r="H2040" s="29">
        <f t="shared" si="793"/>
        <v>-4.5722713864306784E-2</v>
      </c>
      <c r="I2040" s="21">
        <f t="shared" si="794"/>
        <v>8.7456603799697596</v>
      </c>
      <c r="J2040" s="21">
        <f t="shared" si="795"/>
        <v>-39.745660379969763</v>
      </c>
      <c r="K2040" s="27">
        <f t="shared" si="796"/>
        <v>19872.830189984881</v>
      </c>
      <c r="L2040" s="16">
        <f>Daten!G2040</f>
        <v>116</v>
      </c>
      <c r="M2040" s="16">
        <f>Daten!H2040</f>
        <v>435</v>
      </c>
      <c r="N2040" s="16">
        <f>Daten!I2040</f>
        <v>96</v>
      </c>
      <c r="O2040" s="28">
        <f t="shared" si="797"/>
        <v>0.48735632183908045</v>
      </c>
      <c r="P2040" s="16">
        <f t="shared" si="798"/>
        <v>240.56011168087318</v>
      </c>
      <c r="Q2040" s="21">
        <f t="shared" si="799"/>
        <v>-28.560111680873177</v>
      </c>
      <c r="R2040" s="27">
        <f t="shared" si="800"/>
        <v>-5712.0223361746357</v>
      </c>
      <c r="S2040" s="9">
        <f>Daten!K2040</f>
        <v>5848</v>
      </c>
      <c r="T2040" s="9">
        <f>Daten!L2040</f>
        <v>29957</v>
      </c>
      <c r="U2040" s="9">
        <f>Daten!M2040</f>
        <v>142040</v>
      </c>
      <c r="V2040" s="9">
        <f>Daten!N2040</f>
        <v>500</v>
      </c>
      <c r="W2040" s="9">
        <f>Daten!O2040</f>
        <v>500</v>
      </c>
      <c r="X2040" s="23">
        <f t="shared" si="801"/>
        <v>177845</v>
      </c>
      <c r="Y2040" s="9">
        <f t="shared" si="802"/>
        <v>228854.77475916175</v>
      </c>
      <c r="Z2040" s="21">
        <f t="shared" si="803"/>
        <v>-51009.774759161752</v>
      </c>
      <c r="AA2040" s="27">
        <f t="shared" si="804"/>
        <v>5100.9774759161755</v>
      </c>
      <c r="AB2040" s="32">
        <f t="shared" si="805"/>
        <v>19261.785329726423</v>
      </c>
      <c r="AC2040" s="31">
        <f t="shared" si="806"/>
        <v>19261.785329726423</v>
      </c>
      <c r="AG2040" s="26">
        <f t="shared" si="807"/>
        <v>19872.830189984881</v>
      </c>
      <c r="AH2040" s="26">
        <f t="shared" si="808"/>
        <v>5100.9774759161755</v>
      </c>
      <c r="AI2040" s="26">
        <f t="shared" si="809"/>
        <v>24973.807665901055</v>
      </c>
      <c r="AJ2040" s="26">
        <f t="shared" si="810"/>
        <v>1</v>
      </c>
      <c r="AK2040" s="26">
        <f t="shared" si="811"/>
        <v>24973.807665901055</v>
      </c>
      <c r="AL2040" s="26">
        <f t="shared" ca="1" si="812"/>
        <v>47920</v>
      </c>
      <c r="AM2040" s="26">
        <f t="shared" ca="1" si="813"/>
        <v>81</v>
      </c>
      <c r="AN2040" s="26">
        <f ca="1">IF(AM2040=0,0,COUNTIF($AM$19:AM2040,C2040*10+1))</f>
        <v>7</v>
      </c>
      <c r="AO2040" s="21">
        <f t="shared" ca="1" si="814"/>
        <v>0</v>
      </c>
      <c r="AP2040" s="33">
        <f t="shared" ca="1" si="815"/>
        <v>47920</v>
      </c>
      <c r="AR2040" s="111">
        <v>21660</v>
      </c>
      <c r="AS2040" s="26"/>
    </row>
    <row r="2041" spans="1:45" x14ac:dyDescent="0.2">
      <c r="A2041" s="15">
        <f>Daten!A2041</f>
        <v>80125</v>
      </c>
      <c r="B2041" s="8" t="str">
        <f>Daten!B2041</f>
        <v>Stallehr</v>
      </c>
      <c r="C2041" s="15">
        <f t="shared" si="791"/>
        <v>8</v>
      </c>
      <c r="D2041" s="10">
        <f>Daten!D2041</f>
        <v>0</v>
      </c>
      <c r="E2041" s="9">
        <f>Daten!E2041</f>
        <v>275</v>
      </c>
      <c r="F2041" s="9">
        <f>Daten!F2041</f>
        <v>284</v>
      </c>
      <c r="G2041" s="27">
        <f t="shared" si="792"/>
        <v>-9</v>
      </c>
      <c r="H2041" s="29">
        <f t="shared" si="793"/>
        <v>-3.1690140845070422E-2</v>
      </c>
      <c r="I2041" s="21">
        <f t="shared" si="794"/>
        <v>3.6633739644711087</v>
      </c>
      <c r="J2041" s="21">
        <f t="shared" si="795"/>
        <v>-12.663373964471109</v>
      </c>
      <c r="K2041" s="27">
        <f t="shared" si="796"/>
        <v>6331.6869822355548</v>
      </c>
      <c r="L2041" s="16">
        <f>Daten!G2041</f>
        <v>50</v>
      </c>
      <c r="M2041" s="16">
        <f>Daten!H2041</f>
        <v>181</v>
      </c>
      <c r="N2041" s="16">
        <f>Daten!I2041</f>
        <v>44</v>
      </c>
      <c r="O2041" s="28">
        <f t="shared" si="797"/>
        <v>0.51933701657458564</v>
      </c>
      <c r="P2041" s="16">
        <f t="shared" si="798"/>
        <v>100.09512692928286</v>
      </c>
      <c r="Q2041" s="21">
        <f t="shared" si="799"/>
        <v>-6.0951269292828556</v>
      </c>
      <c r="R2041" s="27">
        <f t="shared" si="800"/>
        <v>-1219.0253858565711</v>
      </c>
      <c r="S2041" s="9">
        <f>Daten!K2041</f>
        <v>355</v>
      </c>
      <c r="T2041" s="9">
        <f>Daten!L2041</f>
        <v>19659</v>
      </c>
      <c r="U2041" s="9">
        <f>Daten!M2041</f>
        <v>54402</v>
      </c>
      <c r="V2041" s="9">
        <f>Daten!N2041</f>
        <v>500</v>
      </c>
      <c r="W2041" s="9">
        <f>Daten!O2041</f>
        <v>500</v>
      </c>
      <c r="X2041" s="23">
        <f t="shared" si="801"/>
        <v>74416</v>
      </c>
      <c r="Y2041" s="9">
        <f t="shared" si="802"/>
        <v>97272.12219284309</v>
      </c>
      <c r="Z2041" s="21">
        <f t="shared" si="803"/>
        <v>-22856.12219284309</v>
      </c>
      <c r="AA2041" s="27">
        <f t="shared" si="804"/>
        <v>2285.612219284309</v>
      </c>
      <c r="AB2041" s="32">
        <f t="shared" si="805"/>
        <v>7398.2738156632931</v>
      </c>
      <c r="AC2041" s="31">
        <f t="shared" si="806"/>
        <v>7398.2738156632931</v>
      </c>
      <c r="AG2041" s="26">
        <f t="shared" si="807"/>
        <v>6331.6869822355548</v>
      </c>
      <c r="AH2041" s="26">
        <f t="shared" si="808"/>
        <v>2285.612219284309</v>
      </c>
      <c r="AI2041" s="26">
        <f t="shared" si="809"/>
        <v>8617.2992015198633</v>
      </c>
      <c r="AJ2041" s="26">
        <f t="shared" si="810"/>
        <v>1</v>
      </c>
      <c r="AK2041" s="26">
        <f t="shared" si="811"/>
        <v>8617.2992015198633</v>
      </c>
      <c r="AL2041" s="26">
        <f t="shared" ca="1" si="812"/>
        <v>16535</v>
      </c>
      <c r="AM2041" s="26">
        <f t="shared" ca="1" si="813"/>
        <v>81</v>
      </c>
      <c r="AN2041" s="26">
        <f ca="1">IF(AM2041=0,0,COUNTIF($AM$19:AM2041,C2041*10+1))</f>
        <v>8</v>
      </c>
      <c r="AO2041" s="21">
        <f t="shared" ca="1" si="814"/>
        <v>0</v>
      </c>
      <c r="AP2041" s="33">
        <f t="shared" ca="1" si="815"/>
        <v>16535</v>
      </c>
      <c r="AR2041" s="111">
        <v>7474</v>
      </c>
      <c r="AS2041" s="26"/>
    </row>
    <row r="2042" spans="1:45" x14ac:dyDescent="0.2">
      <c r="A2042" s="15">
        <f>Daten!A2042</f>
        <v>80126</v>
      </c>
      <c r="B2042" s="8" t="str">
        <f>Daten!B2042</f>
        <v>Thüringen</v>
      </c>
      <c r="C2042" s="15">
        <f t="shared" si="791"/>
        <v>8</v>
      </c>
      <c r="D2042" s="10">
        <f>Daten!D2042</f>
        <v>0</v>
      </c>
      <c r="E2042" s="9">
        <f>Daten!E2042</f>
        <v>2209</v>
      </c>
      <c r="F2042" s="9">
        <f>Daten!F2042</f>
        <v>2178</v>
      </c>
      <c r="G2042" s="27">
        <f t="shared" si="792"/>
        <v>31</v>
      </c>
      <c r="H2042" s="29">
        <f t="shared" si="793"/>
        <v>1.4233241505968778E-2</v>
      </c>
      <c r="I2042" s="21">
        <f t="shared" si="794"/>
        <v>28.094466530345336</v>
      </c>
      <c r="J2042" s="21">
        <f t="shared" si="795"/>
        <v>2.9055334696546637</v>
      </c>
      <c r="K2042" s="27">
        <f t="shared" si="796"/>
        <v>-1452.7667348273319</v>
      </c>
      <c r="L2042" s="16">
        <f>Daten!G2042</f>
        <v>369</v>
      </c>
      <c r="M2042" s="16">
        <f>Daten!H2042</f>
        <v>1462</v>
      </c>
      <c r="N2042" s="16">
        <f>Daten!I2042</f>
        <v>378</v>
      </c>
      <c r="O2042" s="28">
        <f t="shared" si="797"/>
        <v>0.51094391244870041</v>
      </c>
      <c r="P2042" s="16">
        <f t="shared" si="798"/>
        <v>808.50317994813008</v>
      </c>
      <c r="Q2042" s="21">
        <f t="shared" si="799"/>
        <v>-61.503179948130082</v>
      </c>
      <c r="R2042" s="27">
        <f t="shared" si="800"/>
        <v>-12300.635989626016</v>
      </c>
      <c r="S2042" s="9">
        <f>Daten!K2042</f>
        <v>4025</v>
      </c>
      <c r="T2042" s="9">
        <f>Daten!L2042</f>
        <v>131006</v>
      </c>
      <c r="U2042" s="9">
        <f>Daten!M2042</f>
        <v>1293748</v>
      </c>
      <c r="V2042" s="9">
        <f>Daten!N2042</f>
        <v>500</v>
      </c>
      <c r="W2042" s="9">
        <f>Daten!O2042</f>
        <v>500</v>
      </c>
      <c r="X2042" s="23">
        <f t="shared" si="801"/>
        <v>1428779</v>
      </c>
      <c r="Y2042" s="9">
        <f t="shared" si="802"/>
        <v>781360.42881451047</v>
      </c>
      <c r="Z2042" s="21">
        <f t="shared" si="803"/>
        <v>647418.57118548953</v>
      </c>
      <c r="AA2042" s="27">
        <f t="shared" si="804"/>
        <v>-64741.857118548956</v>
      </c>
      <c r="AB2042" s="32">
        <f t="shared" si="805"/>
        <v>-78495.259843002306</v>
      </c>
      <c r="AC2042" s="31">
        <f t="shared" si="806"/>
        <v>0</v>
      </c>
      <c r="AG2042" s="26">
        <f t="shared" si="807"/>
        <v>0</v>
      </c>
      <c r="AH2042" s="26">
        <f t="shared" si="808"/>
        <v>0</v>
      </c>
      <c r="AI2042" s="26">
        <f t="shared" si="809"/>
        <v>0</v>
      </c>
      <c r="AJ2042" s="26">
        <f t="shared" si="810"/>
        <v>1</v>
      </c>
      <c r="AK2042" s="26">
        <f t="shared" si="811"/>
        <v>0</v>
      </c>
      <c r="AL2042" s="26">
        <f t="shared" ca="1" si="812"/>
        <v>0</v>
      </c>
      <c r="AM2042" s="26">
        <f t="shared" ca="1" si="813"/>
        <v>0</v>
      </c>
      <c r="AN2042" s="26">
        <f ca="1">IF(AM2042=0,0,COUNTIF($AM$19:AM2042,C2042*10+1))</f>
        <v>0</v>
      </c>
      <c r="AO2042" s="21">
        <f t="shared" ca="1" si="814"/>
        <v>0</v>
      </c>
      <c r="AP2042" s="33">
        <f t="shared" ca="1" si="815"/>
        <v>0</v>
      </c>
      <c r="AR2042" s="111">
        <v>0</v>
      </c>
      <c r="AS2042" s="26"/>
    </row>
    <row r="2043" spans="1:45" x14ac:dyDescent="0.2">
      <c r="A2043" s="15">
        <f>Daten!A2043</f>
        <v>80127</v>
      </c>
      <c r="B2043" s="8" t="str">
        <f>Daten!B2043</f>
        <v>Thüringerberg</v>
      </c>
      <c r="C2043" s="15">
        <f t="shared" si="791"/>
        <v>8</v>
      </c>
      <c r="D2043" s="10">
        <f>Daten!D2043</f>
        <v>0</v>
      </c>
      <c r="E2043" s="9">
        <f>Daten!E2043</f>
        <v>724</v>
      </c>
      <c r="F2043" s="9">
        <f>Daten!F2043</f>
        <v>716</v>
      </c>
      <c r="G2043" s="27">
        <f t="shared" si="792"/>
        <v>8</v>
      </c>
      <c r="H2043" s="29">
        <f t="shared" si="793"/>
        <v>1.11731843575419E-2</v>
      </c>
      <c r="I2043" s="21">
        <f t="shared" si="794"/>
        <v>9.235830135779274</v>
      </c>
      <c r="J2043" s="21">
        <f t="shared" si="795"/>
        <v>-1.235830135779274</v>
      </c>
      <c r="K2043" s="27">
        <f t="shared" si="796"/>
        <v>617.91506788963704</v>
      </c>
      <c r="L2043" s="16">
        <f>Daten!G2043</f>
        <v>147</v>
      </c>
      <c r="M2043" s="16">
        <f>Daten!H2043</f>
        <v>462</v>
      </c>
      <c r="N2043" s="16">
        <f>Daten!I2043</f>
        <v>115</v>
      </c>
      <c r="O2043" s="28">
        <f t="shared" si="797"/>
        <v>0.5670995670995671</v>
      </c>
      <c r="P2043" s="16">
        <f t="shared" si="798"/>
        <v>255.49142895761702</v>
      </c>
      <c r="Q2043" s="21">
        <f t="shared" si="799"/>
        <v>6.5085710423829823</v>
      </c>
      <c r="R2043" s="27">
        <f t="shared" si="800"/>
        <v>1301.7142084765965</v>
      </c>
      <c r="S2043" s="9">
        <f>Daten!K2043</f>
        <v>3606</v>
      </c>
      <c r="T2043" s="9">
        <f>Daten!L2043</f>
        <v>35136</v>
      </c>
      <c r="U2043" s="9">
        <f>Daten!M2043</f>
        <v>118595</v>
      </c>
      <c r="V2043" s="9">
        <f>Daten!N2043</f>
        <v>500</v>
      </c>
      <c r="W2043" s="9">
        <f>Daten!O2043</f>
        <v>500</v>
      </c>
      <c r="X2043" s="23">
        <f t="shared" si="801"/>
        <v>157337</v>
      </c>
      <c r="Y2043" s="9">
        <f t="shared" si="802"/>
        <v>256090.96897315781</v>
      </c>
      <c r="Z2043" s="21">
        <f t="shared" si="803"/>
        <v>-98753.968973157811</v>
      </c>
      <c r="AA2043" s="27">
        <f t="shared" si="804"/>
        <v>9875.3968973157826</v>
      </c>
      <c r="AB2043" s="32">
        <f t="shared" si="805"/>
        <v>11795.026173682016</v>
      </c>
      <c r="AC2043" s="31">
        <f t="shared" si="806"/>
        <v>11795.026173682016</v>
      </c>
      <c r="AG2043" s="26">
        <f t="shared" si="807"/>
        <v>617.91506788963704</v>
      </c>
      <c r="AH2043" s="26">
        <f t="shared" si="808"/>
        <v>9875.3968973157826</v>
      </c>
      <c r="AI2043" s="26">
        <f t="shared" si="809"/>
        <v>10493.311965205419</v>
      </c>
      <c r="AJ2043" s="26">
        <f t="shared" si="810"/>
        <v>1</v>
      </c>
      <c r="AK2043" s="26">
        <f t="shared" si="811"/>
        <v>10493.311965205419</v>
      </c>
      <c r="AL2043" s="26">
        <f t="shared" ca="1" si="812"/>
        <v>20135</v>
      </c>
      <c r="AM2043" s="26">
        <f t="shared" ca="1" si="813"/>
        <v>81</v>
      </c>
      <c r="AN2043" s="26">
        <f ca="1">IF(AM2043=0,0,COUNTIF($AM$19:AM2043,C2043*10+1))</f>
        <v>9</v>
      </c>
      <c r="AO2043" s="21">
        <f t="shared" ca="1" si="814"/>
        <v>0</v>
      </c>
      <c r="AP2043" s="33">
        <f t="shared" ca="1" si="815"/>
        <v>20135</v>
      </c>
      <c r="AR2043" s="111">
        <v>9101</v>
      </c>
      <c r="AS2043" s="26"/>
    </row>
    <row r="2044" spans="1:45" x14ac:dyDescent="0.2">
      <c r="A2044" s="15">
        <f>Daten!A2044</f>
        <v>80128</v>
      </c>
      <c r="B2044" s="8" t="str">
        <f>Daten!B2044</f>
        <v>Tschagguns</v>
      </c>
      <c r="C2044" s="15">
        <f t="shared" si="791"/>
        <v>8</v>
      </c>
      <c r="D2044" s="10">
        <f>Daten!D2044</f>
        <v>0</v>
      </c>
      <c r="E2044" s="9">
        <f>Daten!E2044</f>
        <v>2197</v>
      </c>
      <c r="F2044" s="9">
        <f>Daten!F2044</f>
        <v>2185</v>
      </c>
      <c r="G2044" s="27">
        <f t="shared" si="792"/>
        <v>12</v>
      </c>
      <c r="H2044" s="29">
        <f t="shared" si="793"/>
        <v>5.491990846681922E-3</v>
      </c>
      <c r="I2044" s="21">
        <f t="shared" si="794"/>
        <v>28.18476095904709</v>
      </c>
      <c r="J2044" s="21">
        <f t="shared" si="795"/>
        <v>-16.18476095904709</v>
      </c>
      <c r="K2044" s="27">
        <f t="shared" si="796"/>
        <v>8092.3804795235446</v>
      </c>
      <c r="L2044" s="16">
        <f>Daten!G2044</f>
        <v>327</v>
      </c>
      <c r="M2044" s="16">
        <f>Daten!H2044</f>
        <v>1419</v>
      </c>
      <c r="N2044" s="16">
        <f>Daten!I2044</f>
        <v>451</v>
      </c>
      <c r="O2044" s="28">
        <f t="shared" si="797"/>
        <v>0.54827343199436218</v>
      </c>
      <c r="P2044" s="16">
        <f t="shared" si="798"/>
        <v>784.72367465553793</v>
      </c>
      <c r="Q2044" s="21">
        <f t="shared" si="799"/>
        <v>-6.7236746555379341</v>
      </c>
      <c r="R2044" s="27">
        <f t="shared" si="800"/>
        <v>-1344.7349311075868</v>
      </c>
      <c r="S2044" s="9">
        <f>Daten!K2044</f>
        <v>5389</v>
      </c>
      <c r="T2044" s="9">
        <f>Daten!L2044</f>
        <v>265119</v>
      </c>
      <c r="U2044" s="9">
        <f>Daten!M2044</f>
        <v>479360</v>
      </c>
      <c r="V2044" s="9">
        <f>Daten!N2044</f>
        <v>500</v>
      </c>
      <c r="W2044" s="9">
        <f>Daten!O2044</f>
        <v>500</v>
      </c>
      <c r="X2044" s="23">
        <f t="shared" si="801"/>
        <v>749868</v>
      </c>
      <c r="Y2044" s="9">
        <f t="shared" si="802"/>
        <v>777115.82711882284</v>
      </c>
      <c r="Z2044" s="21">
        <f t="shared" si="803"/>
        <v>-27247.827118822839</v>
      </c>
      <c r="AA2044" s="27">
        <f t="shared" si="804"/>
        <v>2724.7827118822843</v>
      </c>
      <c r="AB2044" s="32">
        <f t="shared" si="805"/>
        <v>9472.4282602982421</v>
      </c>
      <c r="AC2044" s="31">
        <f t="shared" si="806"/>
        <v>9472.4282602982421</v>
      </c>
      <c r="AG2044" s="26">
        <f t="shared" si="807"/>
        <v>8092.3804795235446</v>
      </c>
      <c r="AH2044" s="26">
        <f t="shared" si="808"/>
        <v>2724.7827118822843</v>
      </c>
      <c r="AI2044" s="26">
        <f t="shared" si="809"/>
        <v>10817.163191405829</v>
      </c>
      <c r="AJ2044" s="26">
        <f t="shared" si="810"/>
        <v>1</v>
      </c>
      <c r="AK2044" s="26">
        <f t="shared" si="811"/>
        <v>10817.163191405829</v>
      </c>
      <c r="AL2044" s="26">
        <f t="shared" ca="1" si="812"/>
        <v>20756</v>
      </c>
      <c r="AM2044" s="26">
        <f t="shared" ca="1" si="813"/>
        <v>81</v>
      </c>
      <c r="AN2044" s="26">
        <f ca="1">IF(AM2044=0,0,COUNTIF($AM$19:AM2044,C2044*10+1))</f>
        <v>10</v>
      </c>
      <c r="AO2044" s="21">
        <f t="shared" ca="1" si="814"/>
        <v>0</v>
      </c>
      <c r="AP2044" s="33">
        <f t="shared" ca="1" si="815"/>
        <v>20756</v>
      </c>
      <c r="AR2044" s="111">
        <v>9382</v>
      </c>
      <c r="AS2044" s="26"/>
    </row>
    <row r="2045" spans="1:45" x14ac:dyDescent="0.2">
      <c r="A2045" s="15">
        <f>Daten!A2045</f>
        <v>80129</v>
      </c>
      <c r="B2045" s="8" t="str">
        <f>Daten!B2045</f>
        <v>Vandans</v>
      </c>
      <c r="C2045" s="15">
        <f t="shared" si="791"/>
        <v>8</v>
      </c>
      <c r="D2045" s="10">
        <f>Daten!D2045</f>
        <v>0</v>
      </c>
      <c r="E2045" s="9">
        <f>Daten!E2045</f>
        <v>2682</v>
      </c>
      <c r="F2045" s="9">
        <f>Daten!F2045</f>
        <v>2609</v>
      </c>
      <c r="G2045" s="27">
        <f t="shared" si="792"/>
        <v>73</v>
      </c>
      <c r="H2045" s="29">
        <f t="shared" si="793"/>
        <v>2.7980068991950938E-2</v>
      </c>
      <c r="I2045" s="21">
        <f t="shared" si="794"/>
        <v>33.654023497553254</v>
      </c>
      <c r="J2045" s="21">
        <f t="shared" si="795"/>
        <v>39.345976502446746</v>
      </c>
      <c r="K2045" s="27">
        <f t="shared" si="796"/>
        <v>-19672.988251223374</v>
      </c>
      <c r="L2045" s="16">
        <f>Daten!G2045</f>
        <v>403</v>
      </c>
      <c r="M2045" s="16">
        <f>Daten!H2045</f>
        <v>1752</v>
      </c>
      <c r="N2045" s="16">
        <f>Daten!I2045</f>
        <v>527</v>
      </c>
      <c r="O2045" s="28">
        <f t="shared" si="797"/>
        <v>0.53082191780821919</v>
      </c>
      <c r="P2045" s="16">
        <f t="shared" si="798"/>
        <v>968.87658773537885</v>
      </c>
      <c r="Q2045" s="21">
        <f t="shared" si="799"/>
        <v>-38.876587735378848</v>
      </c>
      <c r="R2045" s="27">
        <f t="shared" si="800"/>
        <v>-7775.3175470757697</v>
      </c>
      <c r="S2045" s="9">
        <f>Daten!K2045</f>
        <v>2282</v>
      </c>
      <c r="T2045" s="9">
        <f>Daten!L2045</f>
        <v>228635</v>
      </c>
      <c r="U2045" s="9">
        <f>Daten!M2045</f>
        <v>782249</v>
      </c>
      <c r="V2045" s="9">
        <f>Daten!N2045</f>
        <v>500</v>
      </c>
      <c r="W2045" s="9">
        <f>Daten!O2045</f>
        <v>500</v>
      </c>
      <c r="X2045" s="23">
        <f t="shared" si="801"/>
        <v>1013166</v>
      </c>
      <c r="Y2045" s="9">
        <f t="shared" si="802"/>
        <v>948668.47898620064</v>
      </c>
      <c r="Z2045" s="21">
        <f t="shared" si="803"/>
        <v>64497.521013799356</v>
      </c>
      <c r="AA2045" s="27">
        <f t="shared" si="804"/>
        <v>-6449.752101379936</v>
      </c>
      <c r="AB2045" s="32">
        <f t="shared" si="805"/>
        <v>-33898.057899679079</v>
      </c>
      <c r="AC2045" s="31">
        <f t="shared" si="806"/>
        <v>0</v>
      </c>
      <c r="AG2045" s="26">
        <f t="shared" si="807"/>
        <v>0</v>
      </c>
      <c r="AH2045" s="26">
        <f t="shared" si="808"/>
        <v>0</v>
      </c>
      <c r="AI2045" s="26">
        <f t="shared" si="809"/>
        <v>0</v>
      </c>
      <c r="AJ2045" s="26">
        <f t="shared" si="810"/>
        <v>1</v>
      </c>
      <c r="AK2045" s="26">
        <f t="shared" si="811"/>
        <v>0</v>
      </c>
      <c r="AL2045" s="26">
        <f t="shared" ca="1" si="812"/>
        <v>0</v>
      </c>
      <c r="AM2045" s="26">
        <f t="shared" ca="1" si="813"/>
        <v>0</v>
      </c>
      <c r="AN2045" s="26">
        <f ca="1">IF(AM2045=0,0,COUNTIF($AM$19:AM2045,C2045*10+1))</f>
        <v>0</v>
      </c>
      <c r="AO2045" s="21">
        <f t="shared" ca="1" si="814"/>
        <v>0</v>
      </c>
      <c r="AP2045" s="33">
        <f t="shared" ca="1" si="815"/>
        <v>0</v>
      </c>
      <c r="AR2045" s="111">
        <v>0</v>
      </c>
      <c r="AS2045" s="26"/>
    </row>
    <row r="2046" spans="1:45" x14ac:dyDescent="0.2">
      <c r="A2046" s="15">
        <f>Daten!A2046</f>
        <v>80201</v>
      </c>
      <c r="B2046" s="8" t="str">
        <f>Daten!B2046</f>
        <v>Alberschwende</v>
      </c>
      <c r="C2046" s="15">
        <f t="shared" si="791"/>
        <v>8</v>
      </c>
      <c r="D2046" s="10">
        <f>Daten!D2046</f>
        <v>0</v>
      </c>
      <c r="E2046" s="9">
        <f>Daten!E2046</f>
        <v>3240</v>
      </c>
      <c r="F2046" s="9">
        <f>Daten!F2046</f>
        <v>3218</v>
      </c>
      <c r="G2046" s="27">
        <f t="shared" si="792"/>
        <v>22</v>
      </c>
      <c r="H2046" s="29">
        <f t="shared" si="793"/>
        <v>6.8365444375388437E-3</v>
      </c>
      <c r="I2046" s="21">
        <f t="shared" si="794"/>
        <v>41.509638794605735</v>
      </c>
      <c r="J2046" s="21">
        <f t="shared" si="795"/>
        <v>-19.509638794605735</v>
      </c>
      <c r="K2046" s="27">
        <f t="shared" si="796"/>
        <v>9754.8193973028683</v>
      </c>
      <c r="L2046" s="16">
        <f>Daten!G2046</f>
        <v>596</v>
      </c>
      <c r="M2046" s="16">
        <f>Daten!H2046</f>
        <v>2158</v>
      </c>
      <c r="N2046" s="16">
        <f>Daten!I2046</f>
        <v>486</v>
      </c>
      <c r="O2046" s="28">
        <f t="shared" si="797"/>
        <v>0.5013901760889713</v>
      </c>
      <c r="P2046" s="16">
        <f t="shared" si="798"/>
        <v>1193.399358637527</v>
      </c>
      <c r="Q2046" s="21">
        <f t="shared" si="799"/>
        <v>-111.39935863752703</v>
      </c>
      <c r="R2046" s="27">
        <f t="shared" si="800"/>
        <v>-22279.871727505408</v>
      </c>
      <c r="S2046" s="9">
        <f>Daten!K2046</f>
        <v>10162</v>
      </c>
      <c r="T2046" s="9">
        <f>Daten!L2046</f>
        <v>225411</v>
      </c>
      <c r="U2046" s="9">
        <f>Daten!M2046</f>
        <v>604003</v>
      </c>
      <c r="V2046" s="9">
        <f>Daten!N2046</f>
        <v>500</v>
      </c>
      <c r="W2046" s="9">
        <f>Daten!O2046</f>
        <v>500</v>
      </c>
      <c r="X2046" s="23">
        <f t="shared" si="801"/>
        <v>839576</v>
      </c>
      <c r="Y2046" s="9">
        <f t="shared" si="802"/>
        <v>1146042.4578356787</v>
      </c>
      <c r="Z2046" s="21">
        <f t="shared" si="803"/>
        <v>-306466.45783567871</v>
      </c>
      <c r="AA2046" s="27">
        <f t="shared" si="804"/>
        <v>30646.645783567874</v>
      </c>
      <c r="AB2046" s="32">
        <f t="shared" si="805"/>
        <v>18121.593453365334</v>
      </c>
      <c r="AC2046" s="31">
        <f t="shared" si="806"/>
        <v>18121.593453365334</v>
      </c>
      <c r="AG2046" s="26">
        <f t="shared" si="807"/>
        <v>9754.8193973028683</v>
      </c>
      <c r="AH2046" s="26">
        <f t="shared" si="808"/>
        <v>30646.645783567874</v>
      </c>
      <c r="AI2046" s="26">
        <f t="shared" si="809"/>
        <v>40401.465180870742</v>
      </c>
      <c r="AJ2046" s="26">
        <f t="shared" si="810"/>
        <v>1</v>
      </c>
      <c r="AK2046" s="26">
        <f t="shared" si="811"/>
        <v>40401.465180870742</v>
      </c>
      <c r="AL2046" s="26">
        <f t="shared" ca="1" si="812"/>
        <v>77523</v>
      </c>
      <c r="AM2046" s="26">
        <f t="shared" ca="1" si="813"/>
        <v>81</v>
      </c>
      <c r="AN2046" s="26">
        <f ca="1">IF(AM2046=0,0,COUNTIF($AM$19:AM2046,C2046*10+1))</f>
        <v>11</v>
      </c>
      <c r="AO2046" s="21">
        <f t="shared" ca="1" si="814"/>
        <v>0</v>
      </c>
      <c r="AP2046" s="33">
        <f t="shared" ca="1" si="815"/>
        <v>77523</v>
      </c>
      <c r="AR2046" s="111">
        <v>35040</v>
      </c>
      <c r="AS2046" s="26"/>
    </row>
    <row r="2047" spans="1:45" x14ac:dyDescent="0.2">
      <c r="A2047" s="15">
        <f>Daten!A2047</f>
        <v>80202</v>
      </c>
      <c r="B2047" s="8" t="str">
        <f>Daten!B2047</f>
        <v>Andelsbuch</v>
      </c>
      <c r="C2047" s="15">
        <f t="shared" si="791"/>
        <v>8</v>
      </c>
      <c r="D2047" s="10">
        <f>Daten!D2047</f>
        <v>0</v>
      </c>
      <c r="E2047" s="9">
        <f>Daten!E2047</f>
        <v>2639</v>
      </c>
      <c r="F2047" s="9">
        <f>Daten!F2047</f>
        <v>2397</v>
      </c>
      <c r="G2047" s="27">
        <f t="shared" si="792"/>
        <v>242</v>
      </c>
      <c r="H2047" s="29">
        <f t="shared" si="793"/>
        <v>0.10095953274926991</v>
      </c>
      <c r="I2047" s="21">
        <f t="shared" si="794"/>
        <v>30.919392228300168</v>
      </c>
      <c r="J2047" s="21">
        <f t="shared" si="795"/>
        <v>211.08060777169982</v>
      </c>
      <c r="K2047" s="27">
        <f t="shared" si="796"/>
        <v>-105540.30388584991</v>
      </c>
      <c r="L2047" s="16">
        <f>Daten!G2047</f>
        <v>546</v>
      </c>
      <c r="M2047" s="16">
        <f>Daten!H2047</f>
        <v>1709</v>
      </c>
      <c r="N2047" s="16">
        <f>Daten!I2047</f>
        <v>384</v>
      </c>
      <c r="O2047" s="28">
        <f t="shared" si="797"/>
        <v>0.54417788180222348</v>
      </c>
      <c r="P2047" s="16">
        <f t="shared" si="798"/>
        <v>945.09708244278681</v>
      </c>
      <c r="Q2047" s="21">
        <f t="shared" si="799"/>
        <v>-15.097082442786814</v>
      </c>
      <c r="R2047" s="27">
        <f t="shared" si="800"/>
        <v>-3019.4164885573628</v>
      </c>
      <c r="S2047" s="9">
        <f>Daten!K2047</f>
        <v>9385</v>
      </c>
      <c r="T2047" s="9">
        <f>Daten!L2047</f>
        <v>187581</v>
      </c>
      <c r="U2047" s="9">
        <f>Daten!M2047</f>
        <v>941911</v>
      </c>
      <c r="V2047" s="9">
        <f>Daten!N2047</f>
        <v>500</v>
      </c>
      <c r="W2047" s="9">
        <f>Daten!O2047</f>
        <v>490</v>
      </c>
      <c r="X2047" s="23">
        <f t="shared" si="801"/>
        <v>1142705.1836734693</v>
      </c>
      <c r="Y2047" s="9">
        <f t="shared" si="802"/>
        <v>933458.65624331974</v>
      </c>
      <c r="Z2047" s="21">
        <f t="shared" si="803"/>
        <v>209246.52743014961</v>
      </c>
      <c r="AA2047" s="27">
        <f t="shared" si="804"/>
        <v>-20924.652743014962</v>
      </c>
      <c r="AB2047" s="32">
        <f t="shared" si="805"/>
        <v>-129484.37311742223</v>
      </c>
      <c r="AC2047" s="31">
        <f t="shared" si="806"/>
        <v>0</v>
      </c>
      <c r="AG2047" s="26">
        <f t="shared" si="807"/>
        <v>0</v>
      </c>
      <c r="AH2047" s="26">
        <f t="shared" si="808"/>
        <v>0</v>
      </c>
      <c r="AI2047" s="26">
        <f t="shared" si="809"/>
        <v>0</v>
      </c>
      <c r="AJ2047" s="26">
        <f t="shared" si="810"/>
        <v>0</v>
      </c>
      <c r="AK2047" s="26">
        <f t="shared" si="811"/>
        <v>0</v>
      </c>
      <c r="AL2047" s="26">
        <f t="shared" ca="1" si="812"/>
        <v>0</v>
      </c>
      <c r="AM2047" s="26">
        <f t="shared" ca="1" si="813"/>
        <v>0</v>
      </c>
      <c r="AN2047" s="26">
        <f ca="1">IF(AM2047=0,0,COUNTIF($AM$19:AM2047,C2047*10+1))</f>
        <v>0</v>
      </c>
      <c r="AO2047" s="21">
        <f t="shared" ca="1" si="814"/>
        <v>0</v>
      </c>
      <c r="AP2047" s="33">
        <f t="shared" ca="1" si="815"/>
        <v>0</v>
      </c>
      <c r="AR2047" s="111">
        <v>0</v>
      </c>
      <c r="AS2047" s="26"/>
    </row>
    <row r="2048" spans="1:45" x14ac:dyDescent="0.2">
      <c r="A2048" s="15">
        <f>Daten!A2048</f>
        <v>80203</v>
      </c>
      <c r="B2048" s="8" t="str">
        <f>Daten!B2048</f>
        <v>Au</v>
      </c>
      <c r="C2048" s="15">
        <f t="shared" si="791"/>
        <v>8</v>
      </c>
      <c r="D2048" s="10">
        <f>Daten!D2048</f>
        <v>0</v>
      </c>
      <c r="E2048" s="9">
        <f>Daten!E2048</f>
        <v>1767</v>
      </c>
      <c r="F2048" s="9">
        <f>Daten!F2048</f>
        <v>1694</v>
      </c>
      <c r="G2048" s="27">
        <f t="shared" si="792"/>
        <v>73</v>
      </c>
      <c r="H2048" s="29">
        <f t="shared" si="793"/>
        <v>4.3093270365997638E-2</v>
      </c>
      <c r="I2048" s="21">
        <f t="shared" si="794"/>
        <v>21.85125174582415</v>
      </c>
      <c r="J2048" s="21">
        <f t="shared" si="795"/>
        <v>51.14874825417585</v>
      </c>
      <c r="K2048" s="27">
        <f t="shared" si="796"/>
        <v>-25574.374127087925</v>
      </c>
      <c r="L2048" s="16">
        <f>Daten!G2048</f>
        <v>305</v>
      </c>
      <c r="M2048" s="16">
        <f>Daten!H2048</f>
        <v>1183</v>
      </c>
      <c r="N2048" s="16">
        <f>Daten!I2048</f>
        <v>279</v>
      </c>
      <c r="O2048" s="28">
        <f t="shared" si="797"/>
        <v>0.49366018596787825</v>
      </c>
      <c r="P2048" s="16">
        <f t="shared" si="798"/>
        <v>654.21290142177691</v>
      </c>
      <c r="Q2048" s="21">
        <f t="shared" si="799"/>
        <v>-70.212901421776905</v>
      </c>
      <c r="R2048" s="27">
        <f t="shared" si="800"/>
        <v>-14042.580284355381</v>
      </c>
      <c r="S2048" s="9">
        <f>Daten!K2048</f>
        <v>6301</v>
      </c>
      <c r="T2048" s="9">
        <f>Daten!L2048</f>
        <v>184000</v>
      </c>
      <c r="U2048" s="9">
        <f>Daten!M2048</f>
        <v>694667</v>
      </c>
      <c r="V2048" s="9">
        <f>Daten!N2048</f>
        <v>500</v>
      </c>
      <c r="W2048" s="9">
        <f>Daten!O2048</f>
        <v>500</v>
      </c>
      <c r="X2048" s="23">
        <f t="shared" si="801"/>
        <v>884968</v>
      </c>
      <c r="Y2048" s="9">
        <f t="shared" si="802"/>
        <v>625017.59969001357</v>
      </c>
      <c r="Z2048" s="21">
        <f t="shared" si="803"/>
        <v>259950.40030998643</v>
      </c>
      <c r="AA2048" s="27">
        <f t="shared" si="804"/>
        <v>-25995.040030998643</v>
      </c>
      <c r="AB2048" s="32">
        <f t="shared" si="805"/>
        <v>-65611.994442441952</v>
      </c>
      <c r="AC2048" s="31">
        <f t="shared" si="806"/>
        <v>0</v>
      </c>
      <c r="AG2048" s="26">
        <f t="shared" si="807"/>
        <v>0</v>
      </c>
      <c r="AH2048" s="26">
        <f t="shared" si="808"/>
        <v>0</v>
      </c>
      <c r="AI2048" s="26">
        <f t="shared" si="809"/>
        <v>0</v>
      </c>
      <c r="AJ2048" s="26">
        <f t="shared" si="810"/>
        <v>1</v>
      </c>
      <c r="AK2048" s="26">
        <f t="shared" si="811"/>
        <v>0</v>
      </c>
      <c r="AL2048" s="26">
        <f t="shared" ca="1" si="812"/>
        <v>0</v>
      </c>
      <c r="AM2048" s="26">
        <f t="shared" ca="1" si="813"/>
        <v>0</v>
      </c>
      <c r="AN2048" s="26">
        <f ca="1">IF(AM2048=0,0,COUNTIF($AM$19:AM2048,C2048*10+1))</f>
        <v>0</v>
      </c>
      <c r="AO2048" s="21">
        <f t="shared" ca="1" si="814"/>
        <v>0</v>
      </c>
      <c r="AP2048" s="33">
        <f t="shared" ca="1" si="815"/>
        <v>0</v>
      </c>
      <c r="AR2048" s="111">
        <v>0</v>
      </c>
      <c r="AS2048" s="26"/>
    </row>
    <row r="2049" spans="1:45" x14ac:dyDescent="0.2">
      <c r="A2049" s="15">
        <f>Daten!A2049</f>
        <v>80204</v>
      </c>
      <c r="B2049" s="8" t="str">
        <f>Daten!B2049</f>
        <v>Bezau</v>
      </c>
      <c r="C2049" s="15">
        <f t="shared" si="791"/>
        <v>8</v>
      </c>
      <c r="D2049" s="10">
        <f>Daten!D2049</f>
        <v>0</v>
      </c>
      <c r="E2049" s="9">
        <f>Daten!E2049</f>
        <v>2003</v>
      </c>
      <c r="F2049" s="9">
        <f>Daten!F2049</f>
        <v>2026</v>
      </c>
      <c r="G2049" s="27">
        <f t="shared" si="792"/>
        <v>-23</v>
      </c>
      <c r="H2049" s="29">
        <f t="shared" si="793"/>
        <v>-1.1352418558736426E-2</v>
      </c>
      <c r="I2049" s="21">
        <f t="shared" si="794"/>
        <v>26.133787507107279</v>
      </c>
      <c r="J2049" s="21">
        <f t="shared" si="795"/>
        <v>-49.133787507107279</v>
      </c>
      <c r="K2049" s="27">
        <f t="shared" si="796"/>
        <v>24566.893753553639</v>
      </c>
      <c r="L2049" s="16">
        <f>Daten!G2049</f>
        <v>336</v>
      </c>
      <c r="M2049" s="16">
        <f>Daten!H2049</f>
        <v>1339</v>
      </c>
      <c r="N2049" s="16">
        <f>Daten!I2049</f>
        <v>328</v>
      </c>
      <c r="O2049" s="28">
        <f t="shared" si="797"/>
        <v>0.49589245705750562</v>
      </c>
      <c r="P2049" s="16">
        <f t="shared" si="798"/>
        <v>740.48273457629693</v>
      </c>
      <c r="Q2049" s="21">
        <f t="shared" si="799"/>
        <v>-76.482734576296934</v>
      </c>
      <c r="R2049" s="27">
        <f t="shared" si="800"/>
        <v>-15296.546915259387</v>
      </c>
      <c r="S2049" s="9">
        <f>Daten!K2049</f>
        <v>7568</v>
      </c>
      <c r="T2049" s="9">
        <f>Daten!L2049</f>
        <v>201221</v>
      </c>
      <c r="U2049" s="9">
        <f>Daten!M2049</f>
        <v>650771</v>
      </c>
      <c r="V2049" s="9">
        <f>Daten!N2049</f>
        <v>500</v>
      </c>
      <c r="W2049" s="9">
        <f>Daten!O2049</f>
        <v>500</v>
      </c>
      <c r="X2049" s="23">
        <f t="shared" si="801"/>
        <v>859560</v>
      </c>
      <c r="Y2049" s="9">
        <f t="shared" si="802"/>
        <v>708494.76637187169</v>
      </c>
      <c r="Z2049" s="21">
        <f t="shared" si="803"/>
        <v>151065.23362812831</v>
      </c>
      <c r="AA2049" s="27">
        <f t="shared" si="804"/>
        <v>-15106.523362812832</v>
      </c>
      <c r="AB2049" s="32">
        <f t="shared" si="805"/>
        <v>-5836.1765245185798</v>
      </c>
      <c r="AC2049" s="31">
        <f t="shared" si="806"/>
        <v>0</v>
      </c>
      <c r="AG2049" s="26">
        <f t="shared" si="807"/>
        <v>0</v>
      </c>
      <c r="AH2049" s="26">
        <f t="shared" si="808"/>
        <v>0</v>
      </c>
      <c r="AI2049" s="26">
        <f t="shared" si="809"/>
        <v>0</v>
      </c>
      <c r="AJ2049" s="26">
        <f t="shared" si="810"/>
        <v>1</v>
      </c>
      <c r="AK2049" s="26">
        <f t="shared" si="811"/>
        <v>0</v>
      </c>
      <c r="AL2049" s="26">
        <f t="shared" ca="1" si="812"/>
        <v>0</v>
      </c>
      <c r="AM2049" s="26">
        <f t="shared" ca="1" si="813"/>
        <v>0</v>
      </c>
      <c r="AN2049" s="26">
        <f ca="1">IF(AM2049=0,0,COUNTIF($AM$19:AM2049,C2049*10+1))</f>
        <v>0</v>
      </c>
      <c r="AO2049" s="21">
        <f t="shared" ca="1" si="814"/>
        <v>0</v>
      </c>
      <c r="AP2049" s="33">
        <f t="shared" ca="1" si="815"/>
        <v>0</v>
      </c>
      <c r="AR2049" s="111">
        <v>0</v>
      </c>
      <c r="AS2049" s="26"/>
    </row>
    <row r="2050" spans="1:45" x14ac:dyDescent="0.2">
      <c r="A2050" s="15">
        <f>Daten!A2050</f>
        <v>80205</v>
      </c>
      <c r="B2050" s="8" t="str">
        <f>Daten!B2050</f>
        <v>Bildstein</v>
      </c>
      <c r="C2050" s="15">
        <f t="shared" si="791"/>
        <v>8</v>
      </c>
      <c r="D2050" s="10">
        <f>Daten!D2050</f>
        <v>0</v>
      </c>
      <c r="E2050" s="9">
        <f>Daten!E2050</f>
        <v>780</v>
      </c>
      <c r="F2050" s="9">
        <f>Daten!F2050</f>
        <v>729</v>
      </c>
      <c r="G2050" s="27">
        <f t="shared" si="792"/>
        <v>51</v>
      </c>
      <c r="H2050" s="29">
        <f t="shared" si="793"/>
        <v>6.9958847736625515E-2</v>
      </c>
      <c r="I2050" s="21">
        <f t="shared" si="794"/>
        <v>9.4035197890825302</v>
      </c>
      <c r="J2050" s="21">
        <f t="shared" si="795"/>
        <v>41.59648021091747</v>
      </c>
      <c r="K2050" s="27">
        <f t="shared" si="796"/>
        <v>-20798.240105458735</v>
      </c>
      <c r="L2050" s="16">
        <f>Daten!G2050</f>
        <v>123</v>
      </c>
      <c r="M2050" s="16">
        <f>Daten!H2050</f>
        <v>531</v>
      </c>
      <c r="N2050" s="16">
        <f>Daten!I2050</f>
        <v>126</v>
      </c>
      <c r="O2050" s="28">
        <f t="shared" si="797"/>
        <v>0.46892655367231639</v>
      </c>
      <c r="P2050" s="16">
        <f t="shared" si="798"/>
        <v>293.64923977596243</v>
      </c>
      <c r="Q2050" s="21">
        <f t="shared" si="799"/>
        <v>-44.649239775962428</v>
      </c>
      <c r="R2050" s="27">
        <f t="shared" si="800"/>
        <v>-8929.8479551924866</v>
      </c>
      <c r="S2050" s="9">
        <f>Daten!K2050</f>
        <v>4254</v>
      </c>
      <c r="T2050" s="9">
        <f>Daten!L2050</f>
        <v>45718</v>
      </c>
      <c r="U2050" s="9">
        <f>Daten!M2050</f>
        <v>23796</v>
      </c>
      <c r="V2050" s="9">
        <f>Daten!N2050</f>
        <v>500</v>
      </c>
      <c r="W2050" s="9">
        <f>Daten!O2050</f>
        <v>500</v>
      </c>
      <c r="X2050" s="23">
        <f t="shared" si="801"/>
        <v>73768</v>
      </c>
      <c r="Y2050" s="9">
        <f t="shared" si="802"/>
        <v>275899.11021970038</v>
      </c>
      <c r="Z2050" s="21">
        <f t="shared" si="803"/>
        <v>-202131.11021970038</v>
      </c>
      <c r="AA2050" s="27">
        <f t="shared" si="804"/>
        <v>20213.111021970039</v>
      </c>
      <c r="AB2050" s="32">
        <f t="shared" si="805"/>
        <v>-9514.9770386811833</v>
      </c>
      <c r="AC2050" s="31">
        <f t="shared" si="806"/>
        <v>0</v>
      </c>
      <c r="AG2050" s="26">
        <f t="shared" si="807"/>
        <v>0</v>
      </c>
      <c r="AH2050" s="26">
        <f t="shared" si="808"/>
        <v>0</v>
      </c>
      <c r="AI2050" s="26">
        <f t="shared" si="809"/>
        <v>0</v>
      </c>
      <c r="AJ2050" s="26">
        <f t="shared" si="810"/>
        <v>1</v>
      </c>
      <c r="AK2050" s="26">
        <f t="shared" si="811"/>
        <v>0</v>
      </c>
      <c r="AL2050" s="26">
        <f t="shared" ca="1" si="812"/>
        <v>0</v>
      </c>
      <c r="AM2050" s="26">
        <f t="shared" ca="1" si="813"/>
        <v>0</v>
      </c>
      <c r="AN2050" s="26">
        <f ca="1">IF(AM2050=0,0,COUNTIF($AM$19:AM2050,C2050*10+1))</f>
        <v>0</v>
      </c>
      <c r="AO2050" s="21">
        <f t="shared" ca="1" si="814"/>
        <v>0</v>
      </c>
      <c r="AP2050" s="33">
        <f t="shared" ca="1" si="815"/>
        <v>0</v>
      </c>
      <c r="AR2050" s="111">
        <v>0</v>
      </c>
      <c r="AS2050" s="26"/>
    </row>
    <row r="2051" spans="1:45" x14ac:dyDescent="0.2">
      <c r="A2051" s="15">
        <f>Daten!A2051</f>
        <v>80206</v>
      </c>
      <c r="B2051" s="8" t="str">
        <f>Daten!B2051</f>
        <v>Bizau</v>
      </c>
      <c r="C2051" s="15">
        <f t="shared" si="791"/>
        <v>8</v>
      </c>
      <c r="D2051" s="10">
        <f>Daten!D2051</f>
        <v>0</v>
      </c>
      <c r="E2051" s="9">
        <f>Daten!E2051</f>
        <v>1124</v>
      </c>
      <c r="F2051" s="9">
        <f>Daten!F2051</f>
        <v>1056</v>
      </c>
      <c r="G2051" s="27">
        <f t="shared" si="792"/>
        <v>68</v>
      </c>
      <c r="H2051" s="29">
        <f t="shared" si="793"/>
        <v>6.4393939393939392E-2</v>
      </c>
      <c r="I2051" s="21">
        <f t="shared" si="794"/>
        <v>13.621559529864404</v>
      </c>
      <c r="J2051" s="21">
        <f t="shared" si="795"/>
        <v>54.378440470135594</v>
      </c>
      <c r="K2051" s="27">
        <f t="shared" si="796"/>
        <v>-27189.220235067798</v>
      </c>
      <c r="L2051" s="16">
        <f>Daten!G2051</f>
        <v>214</v>
      </c>
      <c r="M2051" s="16">
        <f>Daten!H2051</f>
        <v>726</v>
      </c>
      <c r="N2051" s="16">
        <f>Daten!I2051</f>
        <v>184</v>
      </c>
      <c r="O2051" s="28">
        <f t="shared" si="797"/>
        <v>0.54820936639118456</v>
      </c>
      <c r="P2051" s="16">
        <f t="shared" si="798"/>
        <v>401.48653121911246</v>
      </c>
      <c r="Q2051" s="21">
        <f t="shared" si="799"/>
        <v>-3.4865312191124644</v>
      </c>
      <c r="R2051" s="27">
        <f t="shared" si="800"/>
        <v>-697.30624382249289</v>
      </c>
      <c r="S2051" s="9">
        <f>Daten!K2051</f>
        <v>5798</v>
      </c>
      <c r="T2051" s="9">
        <f>Daten!L2051</f>
        <v>77423</v>
      </c>
      <c r="U2051" s="9">
        <f>Daten!M2051</f>
        <v>200509</v>
      </c>
      <c r="V2051" s="9">
        <f>Daten!N2051</f>
        <v>500</v>
      </c>
      <c r="W2051" s="9">
        <f>Daten!O2051</f>
        <v>500</v>
      </c>
      <c r="X2051" s="23">
        <f t="shared" si="801"/>
        <v>283730</v>
      </c>
      <c r="Y2051" s="9">
        <f t="shared" si="802"/>
        <v>397577.69216274779</v>
      </c>
      <c r="Z2051" s="21">
        <f t="shared" si="803"/>
        <v>-113847.69216274779</v>
      </c>
      <c r="AA2051" s="27">
        <f t="shared" si="804"/>
        <v>11384.769216274779</v>
      </c>
      <c r="AB2051" s="32">
        <f t="shared" si="805"/>
        <v>-16501.757262615509</v>
      </c>
      <c r="AC2051" s="31">
        <f t="shared" si="806"/>
        <v>0</v>
      </c>
      <c r="AG2051" s="26">
        <f t="shared" si="807"/>
        <v>0</v>
      </c>
      <c r="AH2051" s="26">
        <f t="shared" si="808"/>
        <v>0</v>
      </c>
      <c r="AI2051" s="26">
        <f t="shared" si="809"/>
        <v>0</v>
      </c>
      <c r="AJ2051" s="26">
        <f t="shared" si="810"/>
        <v>1</v>
      </c>
      <c r="AK2051" s="26">
        <f t="shared" si="811"/>
        <v>0</v>
      </c>
      <c r="AL2051" s="26">
        <f t="shared" ca="1" si="812"/>
        <v>0</v>
      </c>
      <c r="AM2051" s="26">
        <f t="shared" ca="1" si="813"/>
        <v>0</v>
      </c>
      <c r="AN2051" s="26">
        <f ca="1">IF(AM2051=0,0,COUNTIF($AM$19:AM2051,C2051*10+1))</f>
        <v>0</v>
      </c>
      <c r="AO2051" s="21">
        <f t="shared" ca="1" si="814"/>
        <v>0</v>
      </c>
      <c r="AP2051" s="33">
        <f t="shared" ca="1" si="815"/>
        <v>0</v>
      </c>
      <c r="AR2051" s="111">
        <v>0</v>
      </c>
      <c r="AS2051" s="26"/>
    </row>
    <row r="2052" spans="1:45" x14ac:dyDescent="0.2">
      <c r="A2052" s="15">
        <f>Daten!A2052</f>
        <v>80207</v>
      </c>
      <c r="B2052" s="8" t="str">
        <f>Daten!B2052</f>
        <v>Bregenz</v>
      </c>
      <c r="C2052" s="15">
        <f t="shared" si="791"/>
        <v>8</v>
      </c>
      <c r="D2052" s="10">
        <f>Daten!D2052</f>
        <v>0</v>
      </c>
      <c r="E2052" s="9">
        <f>Daten!E2052</f>
        <v>29697</v>
      </c>
      <c r="F2052" s="9">
        <f>Daten!F2052</f>
        <v>29079</v>
      </c>
      <c r="G2052" s="27">
        <f t="shared" si="792"/>
        <v>618</v>
      </c>
      <c r="H2052" s="29">
        <f t="shared" si="793"/>
        <v>2.1252450221809552E-2</v>
      </c>
      <c r="I2052" s="21">
        <f t="shared" si="794"/>
        <v>375.09595603118089</v>
      </c>
      <c r="J2052" s="21">
        <f t="shared" si="795"/>
        <v>242.90404396881911</v>
      </c>
      <c r="K2052" s="27">
        <f t="shared" si="796"/>
        <v>-121452.02198440956</v>
      </c>
      <c r="L2052" s="16">
        <f>Daten!G2052</f>
        <v>4530</v>
      </c>
      <c r="M2052" s="16">
        <f>Daten!H2052</f>
        <v>19452</v>
      </c>
      <c r="N2052" s="16">
        <f>Daten!I2052</f>
        <v>5714</v>
      </c>
      <c r="O2052" s="28">
        <f t="shared" si="797"/>
        <v>0.52662965247789428</v>
      </c>
      <c r="P2052" s="16">
        <f t="shared" si="798"/>
        <v>10757.18458026746</v>
      </c>
      <c r="Q2052" s="21">
        <f t="shared" si="799"/>
        <v>-513.18458026745975</v>
      </c>
      <c r="R2052" s="27">
        <f t="shared" si="800"/>
        <v>-102636.91605349195</v>
      </c>
      <c r="S2052" s="9">
        <f>Daten!K2052</f>
        <v>4352</v>
      </c>
      <c r="T2052" s="9">
        <f>Daten!L2052</f>
        <v>2507121</v>
      </c>
      <c r="U2052" s="9">
        <f>Daten!M2052</f>
        <v>13954092</v>
      </c>
      <c r="V2052" s="9">
        <f>Daten!N2052</f>
        <v>400</v>
      </c>
      <c r="W2052" s="9">
        <f>Daten!O2052</f>
        <v>500</v>
      </c>
      <c r="X2052" s="23">
        <f t="shared" si="801"/>
        <v>16466653</v>
      </c>
      <c r="Y2052" s="9">
        <f t="shared" si="802"/>
        <v>10504328.046403132</v>
      </c>
      <c r="Z2052" s="21">
        <f t="shared" si="803"/>
        <v>5962324.9535968676</v>
      </c>
      <c r="AA2052" s="27">
        <f t="shared" si="804"/>
        <v>-596232.49535968679</v>
      </c>
      <c r="AB2052" s="32">
        <f t="shared" si="805"/>
        <v>-820321.43339758832</v>
      </c>
      <c r="AC2052" s="31">
        <f t="shared" si="806"/>
        <v>0</v>
      </c>
      <c r="AG2052" s="26">
        <f t="shared" si="807"/>
        <v>0</v>
      </c>
      <c r="AH2052" s="26">
        <f t="shared" si="808"/>
        <v>0</v>
      </c>
      <c r="AI2052" s="26">
        <f t="shared" si="809"/>
        <v>0</v>
      </c>
      <c r="AJ2052" s="26">
        <f t="shared" si="810"/>
        <v>0</v>
      </c>
      <c r="AK2052" s="26">
        <f t="shared" si="811"/>
        <v>0</v>
      </c>
      <c r="AL2052" s="26">
        <f t="shared" ca="1" si="812"/>
        <v>0</v>
      </c>
      <c r="AM2052" s="26">
        <f t="shared" ca="1" si="813"/>
        <v>0</v>
      </c>
      <c r="AN2052" s="26">
        <f ca="1">IF(AM2052=0,0,COUNTIF($AM$19:AM2052,C2052*10+1))</f>
        <v>0</v>
      </c>
      <c r="AO2052" s="21">
        <f t="shared" ca="1" si="814"/>
        <v>0</v>
      </c>
      <c r="AP2052" s="33">
        <f t="shared" ca="1" si="815"/>
        <v>0</v>
      </c>
      <c r="AR2052" s="111">
        <v>0</v>
      </c>
      <c r="AS2052" s="26"/>
    </row>
    <row r="2053" spans="1:45" x14ac:dyDescent="0.2">
      <c r="A2053" s="15">
        <f>Daten!A2053</f>
        <v>80208</v>
      </c>
      <c r="B2053" s="8" t="str">
        <f>Daten!B2053</f>
        <v>Buch</v>
      </c>
      <c r="C2053" s="15">
        <f t="shared" si="791"/>
        <v>8</v>
      </c>
      <c r="D2053" s="10">
        <f>Daten!D2053</f>
        <v>0</v>
      </c>
      <c r="E2053" s="9">
        <f>Daten!E2053</f>
        <v>600</v>
      </c>
      <c r="F2053" s="9">
        <f>Daten!F2053</f>
        <v>601</v>
      </c>
      <c r="G2053" s="27">
        <f t="shared" si="792"/>
        <v>-1</v>
      </c>
      <c r="H2053" s="29">
        <f t="shared" si="793"/>
        <v>-1.6638935108153079E-3</v>
      </c>
      <c r="I2053" s="21">
        <f t="shared" si="794"/>
        <v>7.7524216642504804</v>
      </c>
      <c r="J2053" s="21">
        <f t="shared" si="795"/>
        <v>-8.7524216642504804</v>
      </c>
      <c r="K2053" s="27">
        <f t="shared" si="796"/>
        <v>4376.2108321252399</v>
      </c>
      <c r="L2053" s="16">
        <f>Daten!G2053</f>
        <v>103</v>
      </c>
      <c r="M2053" s="16">
        <f>Daten!H2053</f>
        <v>399</v>
      </c>
      <c r="N2053" s="16">
        <f>Daten!I2053</f>
        <v>98</v>
      </c>
      <c r="O2053" s="28">
        <f t="shared" si="797"/>
        <v>0.50375939849624063</v>
      </c>
      <c r="P2053" s="16">
        <f t="shared" si="798"/>
        <v>220.6516886452147</v>
      </c>
      <c r="Q2053" s="21">
        <f t="shared" si="799"/>
        <v>-19.651688645214705</v>
      </c>
      <c r="R2053" s="27">
        <f t="shared" si="800"/>
        <v>-3930.3377290429407</v>
      </c>
      <c r="S2053" s="9">
        <f>Daten!K2053</f>
        <v>1661</v>
      </c>
      <c r="T2053" s="9">
        <f>Daten!L2053</f>
        <v>17777</v>
      </c>
      <c r="U2053" s="9">
        <f>Daten!M2053</f>
        <v>30862</v>
      </c>
      <c r="V2053" s="9">
        <f>Daten!N2053</f>
        <v>500</v>
      </c>
      <c r="W2053" s="9">
        <f>Daten!O2053</f>
        <v>500</v>
      </c>
      <c r="X2053" s="23">
        <f t="shared" si="801"/>
        <v>50300</v>
      </c>
      <c r="Y2053" s="9">
        <f t="shared" si="802"/>
        <v>212230.08478438493</v>
      </c>
      <c r="Z2053" s="21">
        <f t="shared" si="803"/>
        <v>-161930.08478438493</v>
      </c>
      <c r="AA2053" s="27">
        <f t="shared" si="804"/>
        <v>16193.008478438494</v>
      </c>
      <c r="AB2053" s="32">
        <f t="shared" si="805"/>
        <v>16638.881581520793</v>
      </c>
      <c r="AC2053" s="31">
        <f t="shared" si="806"/>
        <v>16638.881581520793</v>
      </c>
      <c r="AG2053" s="26">
        <f t="shared" si="807"/>
        <v>4376.2108321252399</v>
      </c>
      <c r="AH2053" s="26">
        <f t="shared" si="808"/>
        <v>16193.008478438494</v>
      </c>
      <c r="AI2053" s="26">
        <f t="shared" si="809"/>
        <v>20569.219310563734</v>
      </c>
      <c r="AJ2053" s="26">
        <f t="shared" si="810"/>
        <v>1</v>
      </c>
      <c r="AK2053" s="26">
        <f t="shared" si="811"/>
        <v>20569.219310563734</v>
      </c>
      <c r="AL2053" s="26">
        <f t="shared" ca="1" si="812"/>
        <v>39469</v>
      </c>
      <c r="AM2053" s="26">
        <f t="shared" ca="1" si="813"/>
        <v>81</v>
      </c>
      <c r="AN2053" s="26">
        <f ca="1">IF(AM2053=0,0,COUNTIF($AM$19:AM2053,C2053*10+1))</f>
        <v>12</v>
      </c>
      <c r="AO2053" s="21">
        <f t="shared" ca="1" si="814"/>
        <v>0</v>
      </c>
      <c r="AP2053" s="33">
        <f t="shared" ca="1" si="815"/>
        <v>39469</v>
      </c>
      <c r="AR2053" s="111">
        <v>17840</v>
      </c>
      <c r="AS2053" s="26"/>
    </row>
    <row r="2054" spans="1:45" x14ac:dyDescent="0.2">
      <c r="A2054" s="15">
        <f>Daten!A2054</f>
        <v>80209</v>
      </c>
      <c r="B2054" s="8" t="str">
        <f>Daten!B2054</f>
        <v>Damüls</v>
      </c>
      <c r="C2054" s="15">
        <f t="shared" si="791"/>
        <v>8</v>
      </c>
      <c r="D2054" s="10">
        <f>Daten!D2054</f>
        <v>0</v>
      </c>
      <c r="E2054" s="9">
        <f>Daten!E2054</f>
        <v>313</v>
      </c>
      <c r="F2054" s="9">
        <f>Daten!F2054</f>
        <v>299</v>
      </c>
      <c r="G2054" s="27">
        <f t="shared" si="792"/>
        <v>14</v>
      </c>
      <c r="H2054" s="29">
        <f t="shared" si="793"/>
        <v>4.6822742474916385E-2</v>
      </c>
      <c r="I2054" s="21">
        <f t="shared" si="794"/>
        <v>3.8568620259748645</v>
      </c>
      <c r="J2054" s="21">
        <f t="shared" si="795"/>
        <v>10.143137974025136</v>
      </c>
      <c r="K2054" s="27">
        <f t="shared" si="796"/>
        <v>-5071.568987012568</v>
      </c>
      <c r="L2054" s="16">
        <f>Daten!G2054</f>
        <v>54</v>
      </c>
      <c r="M2054" s="16">
        <f>Daten!H2054</f>
        <v>193</v>
      </c>
      <c r="N2054" s="16">
        <f>Daten!I2054</f>
        <v>66</v>
      </c>
      <c r="O2054" s="28">
        <f t="shared" si="797"/>
        <v>0.62176165803108807</v>
      </c>
      <c r="P2054" s="16">
        <f t="shared" si="798"/>
        <v>106.73126794116901</v>
      </c>
      <c r="Q2054" s="21">
        <f t="shared" si="799"/>
        <v>13.268732058830992</v>
      </c>
      <c r="R2054" s="27">
        <f t="shared" si="800"/>
        <v>2653.7464117661984</v>
      </c>
      <c r="S2054" s="9">
        <f>Daten!K2054</f>
        <v>1153</v>
      </c>
      <c r="T2054" s="9">
        <f>Daten!L2054</f>
        <v>94867</v>
      </c>
      <c r="U2054" s="9">
        <f>Daten!M2054</f>
        <v>278396</v>
      </c>
      <c r="V2054" s="9">
        <f>Daten!N2054</f>
        <v>500</v>
      </c>
      <c r="W2054" s="9">
        <f>Daten!O2054</f>
        <v>500</v>
      </c>
      <c r="X2054" s="23">
        <f t="shared" si="801"/>
        <v>374416</v>
      </c>
      <c r="Y2054" s="9">
        <f t="shared" si="802"/>
        <v>110713.36089585414</v>
      </c>
      <c r="Z2054" s="21">
        <f t="shared" si="803"/>
        <v>263702.63910414587</v>
      </c>
      <c r="AA2054" s="27">
        <f t="shared" si="804"/>
        <v>-26370.263910414589</v>
      </c>
      <c r="AB2054" s="32">
        <f t="shared" si="805"/>
        <v>-28788.086485660959</v>
      </c>
      <c r="AC2054" s="31">
        <f t="shared" si="806"/>
        <v>0</v>
      </c>
      <c r="AG2054" s="26">
        <f t="shared" si="807"/>
        <v>0</v>
      </c>
      <c r="AH2054" s="26">
        <f t="shared" si="808"/>
        <v>0</v>
      </c>
      <c r="AI2054" s="26">
        <f t="shared" si="809"/>
        <v>0</v>
      </c>
      <c r="AJ2054" s="26">
        <f t="shared" si="810"/>
        <v>1</v>
      </c>
      <c r="AK2054" s="26">
        <f t="shared" si="811"/>
        <v>0</v>
      </c>
      <c r="AL2054" s="26">
        <f t="shared" ca="1" si="812"/>
        <v>0</v>
      </c>
      <c r="AM2054" s="26">
        <f t="shared" ca="1" si="813"/>
        <v>0</v>
      </c>
      <c r="AN2054" s="26">
        <f ca="1">IF(AM2054=0,0,COUNTIF($AM$19:AM2054,C2054*10+1))</f>
        <v>0</v>
      </c>
      <c r="AO2054" s="21">
        <f t="shared" ca="1" si="814"/>
        <v>0</v>
      </c>
      <c r="AP2054" s="33">
        <f t="shared" ca="1" si="815"/>
        <v>0</v>
      </c>
      <c r="AR2054" s="111">
        <v>0</v>
      </c>
      <c r="AS2054" s="26"/>
    </row>
    <row r="2055" spans="1:45" x14ac:dyDescent="0.2">
      <c r="A2055" s="15">
        <f>Daten!A2055</f>
        <v>80210</v>
      </c>
      <c r="B2055" s="8" t="str">
        <f>Daten!B2055</f>
        <v>Doren</v>
      </c>
      <c r="C2055" s="15">
        <f t="shared" si="791"/>
        <v>8</v>
      </c>
      <c r="D2055" s="10">
        <f>Daten!D2055</f>
        <v>0</v>
      </c>
      <c r="E2055" s="9">
        <f>Daten!E2055</f>
        <v>1028</v>
      </c>
      <c r="F2055" s="9">
        <f>Daten!F2055</f>
        <v>1023</v>
      </c>
      <c r="G2055" s="27">
        <f t="shared" si="792"/>
        <v>5</v>
      </c>
      <c r="H2055" s="29">
        <f t="shared" si="793"/>
        <v>4.8875855327468231E-3</v>
      </c>
      <c r="I2055" s="21">
        <f t="shared" si="794"/>
        <v>13.195885794556142</v>
      </c>
      <c r="J2055" s="21">
        <f t="shared" si="795"/>
        <v>-8.1958857945561423</v>
      </c>
      <c r="K2055" s="27">
        <f t="shared" si="796"/>
        <v>4097.9428972780715</v>
      </c>
      <c r="L2055" s="16">
        <f>Daten!G2055</f>
        <v>162</v>
      </c>
      <c r="M2055" s="16">
        <f>Daten!H2055</f>
        <v>680</v>
      </c>
      <c r="N2055" s="16">
        <f>Daten!I2055</f>
        <v>186</v>
      </c>
      <c r="O2055" s="28">
        <f t="shared" si="797"/>
        <v>0.5117647058823529</v>
      </c>
      <c r="P2055" s="16">
        <f t="shared" si="798"/>
        <v>376.04799067354884</v>
      </c>
      <c r="Q2055" s="21">
        <f t="shared" si="799"/>
        <v>-28.047990673548838</v>
      </c>
      <c r="R2055" s="27">
        <f t="shared" si="800"/>
        <v>-5609.5981347097677</v>
      </c>
      <c r="S2055" s="9">
        <f>Daten!K2055</f>
        <v>7529</v>
      </c>
      <c r="T2055" s="9">
        <f>Daten!L2055</f>
        <v>67389</v>
      </c>
      <c r="U2055" s="9">
        <f>Daten!M2055</f>
        <v>196951</v>
      </c>
      <c r="V2055" s="9">
        <f>Daten!N2055</f>
        <v>500</v>
      </c>
      <c r="W2055" s="9">
        <f>Daten!O2055</f>
        <v>500</v>
      </c>
      <c r="X2055" s="23">
        <f t="shared" si="801"/>
        <v>271869</v>
      </c>
      <c r="Y2055" s="9">
        <f t="shared" si="802"/>
        <v>363620.87859724619</v>
      </c>
      <c r="Z2055" s="21">
        <f t="shared" si="803"/>
        <v>-91751.878597246192</v>
      </c>
      <c r="AA2055" s="27">
        <f t="shared" si="804"/>
        <v>9175.1878597246196</v>
      </c>
      <c r="AB2055" s="32">
        <f t="shared" si="805"/>
        <v>7663.5326222929234</v>
      </c>
      <c r="AC2055" s="31">
        <f t="shared" si="806"/>
        <v>7663.5326222929234</v>
      </c>
      <c r="AG2055" s="26">
        <f t="shared" si="807"/>
        <v>4097.9428972780715</v>
      </c>
      <c r="AH2055" s="26">
        <f t="shared" si="808"/>
        <v>9175.1878597246196</v>
      </c>
      <c r="AI2055" s="26">
        <f t="shared" si="809"/>
        <v>13273.130757002691</v>
      </c>
      <c r="AJ2055" s="26">
        <f t="shared" si="810"/>
        <v>1</v>
      </c>
      <c r="AK2055" s="26">
        <f t="shared" si="811"/>
        <v>13273.130757002691</v>
      </c>
      <c r="AL2055" s="26">
        <f t="shared" ca="1" si="812"/>
        <v>25469</v>
      </c>
      <c r="AM2055" s="26">
        <f t="shared" ca="1" si="813"/>
        <v>81</v>
      </c>
      <c r="AN2055" s="26">
        <f ca="1">IF(AM2055=0,0,COUNTIF($AM$19:AM2055,C2055*10+1))</f>
        <v>13</v>
      </c>
      <c r="AO2055" s="21">
        <f t="shared" ca="1" si="814"/>
        <v>0</v>
      </c>
      <c r="AP2055" s="33">
        <f t="shared" ca="1" si="815"/>
        <v>25469</v>
      </c>
      <c r="AR2055" s="111">
        <v>11512</v>
      </c>
      <c r="AS2055" s="26"/>
    </row>
    <row r="2056" spans="1:45" x14ac:dyDescent="0.2">
      <c r="A2056" s="15">
        <f>Daten!A2056</f>
        <v>80211</v>
      </c>
      <c r="B2056" s="8" t="str">
        <f>Daten!B2056</f>
        <v>Egg</v>
      </c>
      <c r="C2056" s="15">
        <f t="shared" si="791"/>
        <v>8</v>
      </c>
      <c r="D2056" s="10">
        <f>Daten!D2056</f>
        <v>0</v>
      </c>
      <c r="E2056" s="9">
        <f>Daten!E2056</f>
        <v>3601</v>
      </c>
      <c r="F2056" s="9">
        <f>Daten!F2056</f>
        <v>3507</v>
      </c>
      <c r="G2056" s="27">
        <f t="shared" si="792"/>
        <v>94</v>
      </c>
      <c r="H2056" s="29">
        <f t="shared" si="793"/>
        <v>2.6803535785571715E-2</v>
      </c>
      <c r="I2056" s="21">
        <f t="shared" si="794"/>
        <v>45.237508779578093</v>
      </c>
      <c r="J2056" s="21">
        <f t="shared" si="795"/>
        <v>48.762491220421907</v>
      </c>
      <c r="K2056" s="27">
        <f t="shared" si="796"/>
        <v>-24381.245610210954</v>
      </c>
      <c r="L2056" s="16">
        <f>Daten!G2056</f>
        <v>601</v>
      </c>
      <c r="M2056" s="16">
        <f>Daten!H2056</f>
        <v>2411</v>
      </c>
      <c r="N2056" s="16">
        <f>Daten!I2056</f>
        <v>589</v>
      </c>
      <c r="O2056" s="28">
        <f t="shared" si="797"/>
        <v>0.49357113231024469</v>
      </c>
      <c r="P2056" s="16">
        <f t="shared" si="798"/>
        <v>1333.3113316381268</v>
      </c>
      <c r="Q2056" s="21">
        <f t="shared" si="799"/>
        <v>-143.31133163812683</v>
      </c>
      <c r="R2056" s="27">
        <f t="shared" si="800"/>
        <v>-28662.266327625366</v>
      </c>
      <c r="S2056" s="9">
        <f>Daten!K2056</f>
        <v>20807</v>
      </c>
      <c r="T2056" s="9">
        <f>Daten!L2056</f>
        <v>306303</v>
      </c>
      <c r="U2056" s="9">
        <f>Daten!M2056</f>
        <v>1171420</v>
      </c>
      <c r="V2056" s="9">
        <f>Daten!N2056</f>
        <v>500</v>
      </c>
      <c r="W2056" s="9">
        <f>Daten!O2056</f>
        <v>500</v>
      </c>
      <c r="X2056" s="23">
        <f t="shared" si="801"/>
        <v>1498530</v>
      </c>
      <c r="Y2056" s="9">
        <f t="shared" si="802"/>
        <v>1273734.2255142836</v>
      </c>
      <c r="Z2056" s="21">
        <f t="shared" si="803"/>
        <v>224795.77448571636</v>
      </c>
      <c r="AA2056" s="27">
        <f t="shared" si="804"/>
        <v>-22479.577448571639</v>
      </c>
      <c r="AB2056" s="32">
        <f t="shared" si="805"/>
        <v>-75523.089386407955</v>
      </c>
      <c r="AC2056" s="31">
        <f t="shared" si="806"/>
        <v>0</v>
      </c>
      <c r="AG2056" s="26">
        <f t="shared" si="807"/>
        <v>0</v>
      </c>
      <c r="AH2056" s="26">
        <f t="shared" si="808"/>
        <v>0</v>
      </c>
      <c r="AI2056" s="26">
        <f t="shared" si="809"/>
        <v>0</v>
      </c>
      <c r="AJ2056" s="26">
        <f t="shared" si="810"/>
        <v>1</v>
      </c>
      <c r="AK2056" s="26">
        <f t="shared" si="811"/>
        <v>0</v>
      </c>
      <c r="AL2056" s="26">
        <f t="shared" ca="1" si="812"/>
        <v>0</v>
      </c>
      <c r="AM2056" s="26">
        <f t="shared" ca="1" si="813"/>
        <v>0</v>
      </c>
      <c r="AN2056" s="26">
        <f ca="1">IF(AM2056=0,0,COUNTIF($AM$19:AM2056,C2056*10+1))</f>
        <v>0</v>
      </c>
      <c r="AO2056" s="21">
        <f t="shared" ca="1" si="814"/>
        <v>0</v>
      </c>
      <c r="AP2056" s="33">
        <f t="shared" ca="1" si="815"/>
        <v>0</v>
      </c>
      <c r="AR2056" s="111">
        <v>0</v>
      </c>
      <c r="AS2056" s="26"/>
    </row>
    <row r="2057" spans="1:45" x14ac:dyDescent="0.2">
      <c r="A2057" s="15">
        <f>Daten!A2057</f>
        <v>80212</v>
      </c>
      <c r="B2057" s="8" t="str">
        <f>Daten!B2057</f>
        <v>Eichenberg</v>
      </c>
      <c r="C2057" s="15">
        <f t="shared" si="791"/>
        <v>8</v>
      </c>
      <c r="D2057" s="10">
        <f>Daten!D2057</f>
        <v>0</v>
      </c>
      <c r="E2057" s="9">
        <f>Daten!E2057</f>
        <v>417</v>
      </c>
      <c r="F2057" s="9">
        <f>Daten!F2057</f>
        <v>413</v>
      </c>
      <c r="G2057" s="27">
        <f t="shared" si="792"/>
        <v>4</v>
      </c>
      <c r="H2057" s="29">
        <f t="shared" si="793"/>
        <v>9.6852300242130755E-3</v>
      </c>
      <c r="I2057" s="21">
        <f t="shared" si="794"/>
        <v>5.3273712934034085</v>
      </c>
      <c r="J2057" s="21">
        <f t="shared" si="795"/>
        <v>-1.3273712934034085</v>
      </c>
      <c r="K2057" s="27">
        <f t="shared" si="796"/>
        <v>663.68564670170429</v>
      </c>
      <c r="L2057" s="16">
        <f>Daten!G2057</f>
        <v>85</v>
      </c>
      <c r="M2057" s="16">
        <f>Daten!H2057</f>
        <v>273</v>
      </c>
      <c r="N2057" s="16">
        <f>Daten!I2057</f>
        <v>59</v>
      </c>
      <c r="O2057" s="28">
        <f t="shared" si="797"/>
        <v>0.52747252747252749</v>
      </c>
      <c r="P2057" s="16">
        <f t="shared" si="798"/>
        <v>150.97220802041005</v>
      </c>
      <c r="Q2057" s="21">
        <f t="shared" si="799"/>
        <v>-6.9722080204100507</v>
      </c>
      <c r="R2057" s="27">
        <f t="shared" si="800"/>
        <v>-1394.4416040820101</v>
      </c>
      <c r="S2057" s="9">
        <f>Daten!K2057</f>
        <v>6682</v>
      </c>
      <c r="T2057" s="9">
        <f>Daten!L2057</f>
        <v>29557</v>
      </c>
      <c r="U2057" s="9">
        <f>Daten!M2057</f>
        <v>38772</v>
      </c>
      <c r="V2057" s="9">
        <f>Daten!N2057</f>
        <v>500</v>
      </c>
      <c r="W2057" s="9">
        <f>Daten!O2057</f>
        <v>500</v>
      </c>
      <c r="X2057" s="23">
        <f t="shared" si="801"/>
        <v>75011</v>
      </c>
      <c r="Y2057" s="9">
        <f t="shared" si="802"/>
        <v>147499.90892514752</v>
      </c>
      <c r="Z2057" s="21">
        <f t="shared" si="803"/>
        <v>-72488.908925147523</v>
      </c>
      <c r="AA2057" s="27">
        <f t="shared" si="804"/>
        <v>7248.8908925147525</v>
      </c>
      <c r="AB2057" s="32">
        <f t="shared" si="805"/>
        <v>6518.134935134447</v>
      </c>
      <c r="AC2057" s="31">
        <f t="shared" si="806"/>
        <v>6518.134935134447</v>
      </c>
      <c r="AG2057" s="26">
        <f t="shared" si="807"/>
        <v>663.68564670170429</v>
      </c>
      <c r="AH2057" s="26">
        <f t="shared" si="808"/>
        <v>7248.8908925147525</v>
      </c>
      <c r="AI2057" s="26">
        <f t="shared" si="809"/>
        <v>7912.5765392164567</v>
      </c>
      <c r="AJ2057" s="26">
        <f t="shared" si="810"/>
        <v>1</v>
      </c>
      <c r="AK2057" s="26">
        <f t="shared" si="811"/>
        <v>7912.5765392164567</v>
      </c>
      <c r="AL2057" s="26">
        <f t="shared" ca="1" si="812"/>
        <v>15183</v>
      </c>
      <c r="AM2057" s="26">
        <f t="shared" ca="1" si="813"/>
        <v>81</v>
      </c>
      <c r="AN2057" s="26">
        <f ca="1">IF(AM2057=0,0,COUNTIF($AM$19:AM2057,C2057*10+1))</f>
        <v>14</v>
      </c>
      <c r="AO2057" s="21">
        <f t="shared" ca="1" si="814"/>
        <v>0</v>
      </c>
      <c r="AP2057" s="33">
        <f t="shared" ca="1" si="815"/>
        <v>15183</v>
      </c>
      <c r="AR2057" s="111">
        <v>6863</v>
      </c>
      <c r="AS2057" s="26"/>
    </row>
    <row r="2058" spans="1:45" x14ac:dyDescent="0.2">
      <c r="A2058" s="15">
        <f>Daten!A2058</f>
        <v>80213</v>
      </c>
      <c r="B2058" s="8" t="str">
        <f>Daten!B2058</f>
        <v>Fußach</v>
      </c>
      <c r="C2058" s="15">
        <f t="shared" si="791"/>
        <v>8</v>
      </c>
      <c r="D2058" s="10">
        <f>Daten!D2058</f>
        <v>0</v>
      </c>
      <c r="E2058" s="9">
        <f>Daten!E2058</f>
        <v>3921</v>
      </c>
      <c r="F2058" s="9">
        <f>Daten!F2058</f>
        <v>3818</v>
      </c>
      <c r="G2058" s="27">
        <f t="shared" si="792"/>
        <v>103</v>
      </c>
      <c r="H2058" s="29">
        <f t="shared" si="793"/>
        <v>2.6977475117862755E-2</v>
      </c>
      <c r="I2058" s="21">
        <f t="shared" si="794"/>
        <v>49.249161254755961</v>
      </c>
      <c r="J2058" s="21">
        <f t="shared" si="795"/>
        <v>53.750838745244039</v>
      </c>
      <c r="K2058" s="27">
        <f t="shared" si="796"/>
        <v>-26875.419372622018</v>
      </c>
      <c r="L2058" s="16">
        <f>Daten!G2058</f>
        <v>684</v>
      </c>
      <c r="M2058" s="16">
        <f>Daten!H2058</f>
        <v>2609</v>
      </c>
      <c r="N2058" s="16">
        <f>Daten!I2058</f>
        <v>628</v>
      </c>
      <c r="O2058" s="28">
        <f t="shared" si="797"/>
        <v>0.50287466462246067</v>
      </c>
      <c r="P2058" s="16">
        <f t="shared" si="798"/>
        <v>1442.8076583342486</v>
      </c>
      <c r="Q2058" s="21">
        <f t="shared" si="799"/>
        <v>-130.80765833424857</v>
      </c>
      <c r="R2058" s="27">
        <f t="shared" si="800"/>
        <v>-26161.531666849714</v>
      </c>
      <c r="S2058" s="9">
        <f>Daten!K2058</f>
        <v>3546</v>
      </c>
      <c r="T2058" s="9">
        <f>Daten!L2058</f>
        <v>308323</v>
      </c>
      <c r="U2058" s="9">
        <f>Daten!M2058</f>
        <v>2048906</v>
      </c>
      <c r="V2058" s="9">
        <f>Daten!N2058</f>
        <v>500</v>
      </c>
      <c r="W2058" s="9">
        <f>Daten!O2058</f>
        <v>500</v>
      </c>
      <c r="X2058" s="23">
        <f t="shared" si="801"/>
        <v>2360775</v>
      </c>
      <c r="Y2058" s="9">
        <f t="shared" si="802"/>
        <v>1386923.6040659556</v>
      </c>
      <c r="Z2058" s="21">
        <f t="shared" si="803"/>
        <v>973851.39593404438</v>
      </c>
      <c r="AA2058" s="27">
        <f t="shared" si="804"/>
        <v>-97385.139593404441</v>
      </c>
      <c r="AB2058" s="32">
        <f t="shared" si="805"/>
        <v>-150422.09063287618</v>
      </c>
      <c r="AC2058" s="31">
        <f t="shared" si="806"/>
        <v>0</v>
      </c>
      <c r="AG2058" s="26">
        <f t="shared" si="807"/>
        <v>0</v>
      </c>
      <c r="AH2058" s="26">
        <f t="shared" si="808"/>
        <v>0</v>
      </c>
      <c r="AI2058" s="26">
        <f t="shared" si="809"/>
        <v>0</v>
      </c>
      <c r="AJ2058" s="26">
        <f t="shared" si="810"/>
        <v>1</v>
      </c>
      <c r="AK2058" s="26">
        <f t="shared" si="811"/>
        <v>0</v>
      </c>
      <c r="AL2058" s="26">
        <f t="shared" ca="1" si="812"/>
        <v>0</v>
      </c>
      <c r="AM2058" s="26">
        <f t="shared" ca="1" si="813"/>
        <v>0</v>
      </c>
      <c r="AN2058" s="26">
        <f ca="1">IF(AM2058=0,0,COUNTIF($AM$19:AM2058,C2058*10+1))</f>
        <v>0</v>
      </c>
      <c r="AO2058" s="21">
        <f t="shared" ca="1" si="814"/>
        <v>0</v>
      </c>
      <c r="AP2058" s="33">
        <f t="shared" ca="1" si="815"/>
        <v>0</v>
      </c>
      <c r="AR2058" s="111">
        <v>0</v>
      </c>
      <c r="AS2058" s="26"/>
    </row>
    <row r="2059" spans="1:45" x14ac:dyDescent="0.2">
      <c r="A2059" s="15">
        <f>Daten!A2059</f>
        <v>80214</v>
      </c>
      <c r="B2059" s="8" t="str">
        <f>Daten!B2059</f>
        <v>Gaißau</v>
      </c>
      <c r="C2059" s="15">
        <f t="shared" si="791"/>
        <v>8</v>
      </c>
      <c r="D2059" s="10">
        <f>Daten!D2059</f>
        <v>0</v>
      </c>
      <c r="E2059" s="9">
        <f>Daten!E2059</f>
        <v>1835</v>
      </c>
      <c r="F2059" s="9">
        <f>Daten!F2059</f>
        <v>1789</v>
      </c>
      <c r="G2059" s="27">
        <f t="shared" si="792"/>
        <v>46</v>
      </c>
      <c r="H2059" s="29">
        <f t="shared" si="793"/>
        <v>2.5712688652878703E-2</v>
      </c>
      <c r="I2059" s="21">
        <f t="shared" si="794"/>
        <v>23.076676135347935</v>
      </c>
      <c r="J2059" s="21">
        <f t="shared" si="795"/>
        <v>22.923323864652065</v>
      </c>
      <c r="K2059" s="27">
        <f t="shared" si="796"/>
        <v>-11461.661932326033</v>
      </c>
      <c r="L2059" s="16">
        <f>Daten!G2059</f>
        <v>308</v>
      </c>
      <c r="M2059" s="16">
        <f>Daten!H2059</f>
        <v>1216</v>
      </c>
      <c r="N2059" s="16">
        <f>Daten!I2059</f>
        <v>311</v>
      </c>
      <c r="O2059" s="28">
        <f t="shared" si="797"/>
        <v>0.50904605263157898</v>
      </c>
      <c r="P2059" s="16">
        <f t="shared" si="798"/>
        <v>672.46228920446379</v>
      </c>
      <c r="Q2059" s="21">
        <f t="shared" si="799"/>
        <v>-53.462289204463787</v>
      </c>
      <c r="R2059" s="27">
        <f t="shared" si="800"/>
        <v>-10692.457840892757</v>
      </c>
      <c r="S2059" s="9">
        <f>Daten!K2059</f>
        <v>3489</v>
      </c>
      <c r="T2059" s="9">
        <f>Daten!L2059</f>
        <v>113205</v>
      </c>
      <c r="U2059" s="9">
        <f>Daten!M2059</f>
        <v>819662</v>
      </c>
      <c r="V2059" s="9">
        <f>Daten!N2059</f>
        <v>500</v>
      </c>
      <c r="W2059" s="9">
        <f>Daten!O2059</f>
        <v>500</v>
      </c>
      <c r="X2059" s="23">
        <f t="shared" si="801"/>
        <v>936356</v>
      </c>
      <c r="Y2059" s="9">
        <f t="shared" si="802"/>
        <v>649070.34263224388</v>
      </c>
      <c r="Z2059" s="21">
        <f t="shared" si="803"/>
        <v>287285.65736775612</v>
      </c>
      <c r="AA2059" s="27">
        <f t="shared" si="804"/>
        <v>-28728.565736775614</v>
      </c>
      <c r="AB2059" s="32">
        <f t="shared" si="805"/>
        <v>-50882.685509994408</v>
      </c>
      <c r="AC2059" s="31">
        <f t="shared" si="806"/>
        <v>0</v>
      </c>
      <c r="AG2059" s="26">
        <f t="shared" si="807"/>
        <v>0</v>
      </c>
      <c r="AH2059" s="26">
        <f t="shared" si="808"/>
        <v>0</v>
      </c>
      <c r="AI2059" s="26">
        <f t="shared" si="809"/>
        <v>0</v>
      </c>
      <c r="AJ2059" s="26">
        <f t="shared" si="810"/>
        <v>1</v>
      </c>
      <c r="AK2059" s="26">
        <f t="shared" si="811"/>
        <v>0</v>
      </c>
      <c r="AL2059" s="26">
        <f t="shared" ca="1" si="812"/>
        <v>0</v>
      </c>
      <c r="AM2059" s="26">
        <f t="shared" ca="1" si="813"/>
        <v>0</v>
      </c>
      <c r="AN2059" s="26">
        <f ca="1">IF(AM2059=0,0,COUNTIF($AM$19:AM2059,C2059*10+1))</f>
        <v>0</v>
      </c>
      <c r="AO2059" s="21">
        <f t="shared" ca="1" si="814"/>
        <v>0</v>
      </c>
      <c r="AP2059" s="33">
        <f t="shared" ca="1" si="815"/>
        <v>0</v>
      </c>
      <c r="AR2059" s="111">
        <v>0</v>
      </c>
      <c r="AS2059" s="26"/>
    </row>
    <row r="2060" spans="1:45" x14ac:dyDescent="0.2">
      <c r="A2060" s="15">
        <f>Daten!A2060</f>
        <v>80215</v>
      </c>
      <c r="B2060" s="8" t="str">
        <f>Daten!B2060</f>
        <v>Hard</v>
      </c>
      <c r="C2060" s="15">
        <f t="shared" si="791"/>
        <v>8</v>
      </c>
      <c r="D2060" s="10">
        <f>Daten!D2060</f>
        <v>0</v>
      </c>
      <c r="E2060" s="9">
        <f>Daten!E2060</f>
        <v>13648</v>
      </c>
      <c r="F2060" s="9">
        <f>Daten!F2060</f>
        <v>13140</v>
      </c>
      <c r="G2060" s="27">
        <f t="shared" si="792"/>
        <v>508</v>
      </c>
      <c r="H2060" s="29">
        <f t="shared" si="793"/>
        <v>3.8660578386605783E-2</v>
      </c>
      <c r="I2060" s="21">
        <f t="shared" si="794"/>
        <v>169.49554187729004</v>
      </c>
      <c r="J2060" s="21">
        <f t="shared" si="795"/>
        <v>338.50445812270993</v>
      </c>
      <c r="K2060" s="27">
        <f t="shared" si="796"/>
        <v>-169252.22906135497</v>
      </c>
      <c r="L2060" s="16">
        <f>Daten!G2060</f>
        <v>2197</v>
      </c>
      <c r="M2060" s="16">
        <f>Daten!H2060</f>
        <v>9047</v>
      </c>
      <c r="N2060" s="16">
        <f>Daten!I2060</f>
        <v>2404</v>
      </c>
      <c r="O2060" s="28">
        <f t="shared" si="797"/>
        <v>0.50856637559411955</v>
      </c>
      <c r="P2060" s="16">
        <f t="shared" si="798"/>
        <v>5003.0973112111715</v>
      </c>
      <c r="Q2060" s="21">
        <f t="shared" si="799"/>
        <v>-402.09731121117147</v>
      </c>
      <c r="R2060" s="27">
        <f t="shared" si="800"/>
        <v>-80419.462242234295</v>
      </c>
      <c r="S2060" s="9">
        <f>Daten!K2060</f>
        <v>3348</v>
      </c>
      <c r="T2060" s="9">
        <f>Daten!L2060</f>
        <v>1039272</v>
      </c>
      <c r="U2060" s="9">
        <f>Daten!M2060</f>
        <v>5936697</v>
      </c>
      <c r="V2060" s="9">
        <f>Daten!N2060</f>
        <v>500</v>
      </c>
      <c r="W2060" s="9">
        <f>Daten!O2060</f>
        <v>500</v>
      </c>
      <c r="X2060" s="23">
        <f t="shared" si="801"/>
        <v>6979317</v>
      </c>
      <c r="Y2060" s="9">
        <f t="shared" si="802"/>
        <v>4827526.9952288093</v>
      </c>
      <c r="Z2060" s="21">
        <f t="shared" si="803"/>
        <v>2151790.0047711907</v>
      </c>
      <c r="AA2060" s="27">
        <f t="shared" si="804"/>
        <v>-215179.00047711909</v>
      </c>
      <c r="AB2060" s="32">
        <f t="shared" si="805"/>
        <v>-464850.69178070838</v>
      </c>
      <c r="AC2060" s="31">
        <f t="shared" si="806"/>
        <v>0</v>
      </c>
      <c r="AG2060" s="26">
        <f t="shared" si="807"/>
        <v>0</v>
      </c>
      <c r="AH2060" s="26">
        <f t="shared" si="808"/>
        <v>0</v>
      </c>
      <c r="AI2060" s="26">
        <f t="shared" si="809"/>
        <v>0</v>
      </c>
      <c r="AJ2060" s="26">
        <f t="shared" si="810"/>
        <v>1</v>
      </c>
      <c r="AK2060" s="26">
        <f t="shared" si="811"/>
        <v>0</v>
      </c>
      <c r="AL2060" s="26">
        <f t="shared" ca="1" si="812"/>
        <v>0</v>
      </c>
      <c r="AM2060" s="26">
        <f t="shared" ca="1" si="813"/>
        <v>0</v>
      </c>
      <c r="AN2060" s="26">
        <f ca="1">IF(AM2060=0,0,COUNTIF($AM$19:AM2060,C2060*10+1))</f>
        <v>0</v>
      </c>
      <c r="AO2060" s="21">
        <f t="shared" ca="1" si="814"/>
        <v>0</v>
      </c>
      <c r="AP2060" s="33">
        <f t="shared" ca="1" si="815"/>
        <v>0</v>
      </c>
      <c r="AR2060" s="111">
        <v>0</v>
      </c>
      <c r="AS2060" s="26"/>
    </row>
    <row r="2061" spans="1:45" x14ac:dyDescent="0.2">
      <c r="A2061" s="15">
        <f>Daten!A2061</f>
        <v>80216</v>
      </c>
      <c r="B2061" s="8" t="str">
        <f>Daten!B2061</f>
        <v>Hittisau</v>
      </c>
      <c r="C2061" s="15">
        <f t="shared" si="791"/>
        <v>8</v>
      </c>
      <c r="D2061" s="10">
        <f>Daten!D2061</f>
        <v>0</v>
      </c>
      <c r="E2061" s="9">
        <f>Daten!E2061</f>
        <v>2059</v>
      </c>
      <c r="F2061" s="9">
        <f>Daten!F2061</f>
        <v>1929</v>
      </c>
      <c r="G2061" s="27">
        <f t="shared" si="792"/>
        <v>130</v>
      </c>
      <c r="H2061" s="29">
        <f t="shared" si="793"/>
        <v>6.7392431311560391E-2</v>
      </c>
      <c r="I2061" s="21">
        <f t="shared" si="794"/>
        <v>24.88256470938299</v>
      </c>
      <c r="J2061" s="21">
        <f t="shared" si="795"/>
        <v>105.11743529061701</v>
      </c>
      <c r="K2061" s="27">
        <f t="shared" si="796"/>
        <v>-52558.717645308505</v>
      </c>
      <c r="L2061" s="16">
        <f>Daten!G2061</f>
        <v>377</v>
      </c>
      <c r="M2061" s="16">
        <f>Daten!H2061</f>
        <v>1375</v>
      </c>
      <c r="N2061" s="16">
        <f>Daten!I2061</f>
        <v>307</v>
      </c>
      <c r="O2061" s="28">
        <f t="shared" si="797"/>
        <v>0.49745454545454543</v>
      </c>
      <c r="P2061" s="16">
        <f t="shared" si="798"/>
        <v>760.39115761195546</v>
      </c>
      <c r="Q2061" s="21">
        <f t="shared" si="799"/>
        <v>-76.391157611955464</v>
      </c>
      <c r="R2061" s="27">
        <f t="shared" si="800"/>
        <v>-15278.231522391092</v>
      </c>
      <c r="S2061" s="9">
        <f>Daten!K2061</f>
        <v>14370</v>
      </c>
      <c r="T2061" s="9">
        <f>Daten!L2061</f>
        <v>154853</v>
      </c>
      <c r="U2061" s="9">
        <f>Daten!M2061</f>
        <v>608320</v>
      </c>
      <c r="V2061" s="9">
        <f>Daten!N2061</f>
        <v>500</v>
      </c>
      <c r="W2061" s="9">
        <f>Daten!O2061</f>
        <v>500</v>
      </c>
      <c r="X2061" s="23">
        <f t="shared" si="801"/>
        <v>777543</v>
      </c>
      <c r="Y2061" s="9">
        <f t="shared" si="802"/>
        <v>728302.90761841426</v>
      </c>
      <c r="Z2061" s="21">
        <f t="shared" si="803"/>
        <v>49240.092381585739</v>
      </c>
      <c r="AA2061" s="27">
        <f t="shared" si="804"/>
        <v>-4924.0092381585746</v>
      </c>
      <c r="AB2061" s="32">
        <f t="shared" si="805"/>
        <v>-72760.958405858168</v>
      </c>
      <c r="AC2061" s="31">
        <f t="shared" si="806"/>
        <v>0</v>
      </c>
      <c r="AG2061" s="26">
        <f t="shared" si="807"/>
        <v>0</v>
      </c>
      <c r="AH2061" s="26">
        <f t="shared" si="808"/>
        <v>0</v>
      </c>
      <c r="AI2061" s="26">
        <f t="shared" si="809"/>
        <v>0</v>
      </c>
      <c r="AJ2061" s="26">
        <f t="shared" si="810"/>
        <v>1</v>
      </c>
      <c r="AK2061" s="26">
        <f t="shared" si="811"/>
        <v>0</v>
      </c>
      <c r="AL2061" s="26">
        <f t="shared" ca="1" si="812"/>
        <v>0</v>
      </c>
      <c r="AM2061" s="26">
        <f t="shared" ca="1" si="813"/>
        <v>0</v>
      </c>
      <c r="AN2061" s="26">
        <f ca="1">IF(AM2061=0,0,COUNTIF($AM$19:AM2061,C2061*10+1))</f>
        <v>0</v>
      </c>
      <c r="AO2061" s="21">
        <f t="shared" ca="1" si="814"/>
        <v>0</v>
      </c>
      <c r="AP2061" s="33">
        <f t="shared" ca="1" si="815"/>
        <v>0</v>
      </c>
      <c r="AR2061" s="111">
        <v>0</v>
      </c>
      <c r="AS2061" s="26"/>
    </row>
    <row r="2062" spans="1:45" x14ac:dyDescent="0.2">
      <c r="A2062" s="15">
        <f>Daten!A2062</f>
        <v>80217</v>
      </c>
      <c r="B2062" s="8" t="str">
        <f>Daten!B2062</f>
        <v>Höchst</v>
      </c>
      <c r="C2062" s="15">
        <f t="shared" si="791"/>
        <v>8</v>
      </c>
      <c r="D2062" s="10">
        <f>Daten!D2062</f>
        <v>0</v>
      </c>
      <c r="E2062" s="9">
        <f>Daten!E2062</f>
        <v>8116</v>
      </c>
      <c r="F2062" s="9">
        <f>Daten!F2062</f>
        <v>7872</v>
      </c>
      <c r="G2062" s="27">
        <f t="shared" si="792"/>
        <v>244</v>
      </c>
      <c r="H2062" s="29">
        <f t="shared" si="793"/>
        <v>3.0995934959349592E-2</v>
      </c>
      <c r="I2062" s="21">
        <f t="shared" si="794"/>
        <v>101.54253467717102</v>
      </c>
      <c r="J2062" s="21">
        <f t="shared" si="795"/>
        <v>142.45746532282897</v>
      </c>
      <c r="K2062" s="27">
        <f t="shared" si="796"/>
        <v>-71228.732661414484</v>
      </c>
      <c r="L2062" s="16">
        <f>Daten!G2062</f>
        <v>1323</v>
      </c>
      <c r="M2062" s="16">
        <f>Daten!H2062</f>
        <v>5396</v>
      </c>
      <c r="N2062" s="16">
        <f>Daten!I2062</f>
        <v>1397</v>
      </c>
      <c r="O2062" s="28">
        <f t="shared" si="797"/>
        <v>0.50407709414381019</v>
      </c>
      <c r="P2062" s="16">
        <f t="shared" si="798"/>
        <v>2984.0514083448084</v>
      </c>
      <c r="Q2062" s="21">
        <f t="shared" si="799"/>
        <v>-264.05140834480835</v>
      </c>
      <c r="R2062" s="27">
        <f t="shared" si="800"/>
        <v>-52810.281668961674</v>
      </c>
      <c r="S2062" s="9">
        <f>Daten!K2062</f>
        <v>9448</v>
      </c>
      <c r="T2062" s="9">
        <f>Daten!L2062</f>
        <v>649674</v>
      </c>
      <c r="U2062" s="9">
        <f>Daten!M2062</f>
        <v>6925686</v>
      </c>
      <c r="V2062" s="9">
        <f>Daten!N2062</f>
        <v>500</v>
      </c>
      <c r="W2062" s="9">
        <f>Daten!O2062</f>
        <v>500</v>
      </c>
      <c r="X2062" s="23">
        <f t="shared" si="801"/>
        <v>7584808</v>
      </c>
      <c r="Y2062" s="9">
        <f t="shared" si="802"/>
        <v>2870765.6135167801</v>
      </c>
      <c r="Z2062" s="21">
        <f t="shared" si="803"/>
        <v>4714042.3864832204</v>
      </c>
      <c r="AA2062" s="27">
        <f t="shared" si="804"/>
        <v>-471404.23864832206</v>
      </c>
      <c r="AB2062" s="32">
        <f t="shared" si="805"/>
        <v>-595443.25297869823</v>
      </c>
      <c r="AC2062" s="31">
        <f t="shared" si="806"/>
        <v>0</v>
      </c>
      <c r="AG2062" s="26">
        <f t="shared" si="807"/>
        <v>0</v>
      </c>
      <c r="AH2062" s="26">
        <f t="shared" si="808"/>
        <v>0</v>
      </c>
      <c r="AI2062" s="26">
        <f t="shared" si="809"/>
        <v>0</v>
      </c>
      <c r="AJ2062" s="26">
        <f t="shared" si="810"/>
        <v>1</v>
      </c>
      <c r="AK2062" s="26">
        <f t="shared" si="811"/>
        <v>0</v>
      </c>
      <c r="AL2062" s="26">
        <f t="shared" ca="1" si="812"/>
        <v>0</v>
      </c>
      <c r="AM2062" s="26">
        <f t="shared" ca="1" si="813"/>
        <v>0</v>
      </c>
      <c r="AN2062" s="26">
        <f ca="1">IF(AM2062=0,0,COUNTIF($AM$19:AM2062,C2062*10+1))</f>
        <v>0</v>
      </c>
      <c r="AO2062" s="21">
        <f t="shared" ca="1" si="814"/>
        <v>0</v>
      </c>
      <c r="AP2062" s="33">
        <f t="shared" ca="1" si="815"/>
        <v>0</v>
      </c>
      <c r="AR2062" s="111">
        <v>0</v>
      </c>
      <c r="AS2062" s="26"/>
    </row>
    <row r="2063" spans="1:45" x14ac:dyDescent="0.2">
      <c r="A2063" s="15">
        <f>Daten!A2063</f>
        <v>80218</v>
      </c>
      <c r="B2063" s="8" t="str">
        <f>Daten!B2063</f>
        <v>Hörbranz</v>
      </c>
      <c r="C2063" s="15">
        <f t="shared" si="791"/>
        <v>8</v>
      </c>
      <c r="D2063" s="10">
        <f>Daten!D2063</f>
        <v>0</v>
      </c>
      <c r="E2063" s="9">
        <f>Daten!E2063</f>
        <v>6508</v>
      </c>
      <c r="F2063" s="9">
        <f>Daten!F2063</f>
        <v>6337</v>
      </c>
      <c r="G2063" s="27">
        <f t="shared" si="792"/>
        <v>171</v>
      </c>
      <c r="H2063" s="29">
        <f t="shared" si="793"/>
        <v>2.6984377465677764E-2</v>
      </c>
      <c r="I2063" s="21">
        <f t="shared" si="794"/>
        <v>81.742256383286687</v>
      </c>
      <c r="J2063" s="21">
        <f t="shared" si="795"/>
        <v>89.257743616713313</v>
      </c>
      <c r="K2063" s="27">
        <f t="shared" si="796"/>
        <v>-44628.871808356656</v>
      </c>
      <c r="L2063" s="16">
        <f>Daten!G2063</f>
        <v>990</v>
      </c>
      <c r="M2063" s="16">
        <f>Daten!H2063</f>
        <v>4309</v>
      </c>
      <c r="N2063" s="16">
        <f>Daten!I2063</f>
        <v>1209</v>
      </c>
      <c r="O2063" s="28">
        <f t="shared" si="797"/>
        <v>0.51032722209329306</v>
      </c>
      <c r="P2063" s="16">
        <f t="shared" si="798"/>
        <v>2382.9276350181208</v>
      </c>
      <c r="Q2063" s="21">
        <f t="shared" si="799"/>
        <v>-183.92763501812078</v>
      </c>
      <c r="R2063" s="27">
        <f t="shared" si="800"/>
        <v>-36785.527003624156</v>
      </c>
      <c r="S2063" s="9">
        <f>Daten!K2063</f>
        <v>8274</v>
      </c>
      <c r="T2063" s="9">
        <f>Daten!L2063</f>
        <v>374291</v>
      </c>
      <c r="U2063" s="9">
        <f>Daten!M2063</f>
        <v>1789321</v>
      </c>
      <c r="V2063" s="9">
        <f>Daten!N2063</f>
        <v>450</v>
      </c>
      <c r="W2063" s="9">
        <f>Daten!O2063</f>
        <v>450</v>
      </c>
      <c r="X2063" s="23">
        <f t="shared" si="801"/>
        <v>2214393.222222222</v>
      </c>
      <c r="Y2063" s="9">
        <f t="shared" si="802"/>
        <v>2301988.9862946286</v>
      </c>
      <c r="Z2063" s="21">
        <f t="shared" si="803"/>
        <v>-87595.764072406571</v>
      </c>
      <c r="AA2063" s="27">
        <f t="shared" si="804"/>
        <v>8759.5764072406582</v>
      </c>
      <c r="AB2063" s="32">
        <f t="shared" si="805"/>
        <v>-72654.82240474016</v>
      </c>
      <c r="AC2063" s="31">
        <f t="shared" si="806"/>
        <v>0</v>
      </c>
      <c r="AG2063" s="26">
        <f t="shared" si="807"/>
        <v>0</v>
      </c>
      <c r="AH2063" s="26">
        <f t="shared" si="808"/>
        <v>0</v>
      </c>
      <c r="AI2063" s="26">
        <f t="shared" si="809"/>
        <v>0</v>
      </c>
      <c r="AJ2063" s="26">
        <f t="shared" si="810"/>
        <v>0</v>
      </c>
      <c r="AK2063" s="26">
        <f t="shared" si="811"/>
        <v>0</v>
      </c>
      <c r="AL2063" s="26">
        <f t="shared" ca="1" si="812"/>
        <v>0</v>
      </c>
      <c r="AM2063" s="26">
        <f t="shared" ca="1" si="813"/>
        <v>0</v>
      </c>
      <c r="AN2063" s="26">
        <f ca="1">IF(AM2063=0,0,COUNTIF($AM$19:AM2063,C2063*10+1))</f>
        <v>0</v>
      </c>
      <c r="AO2063" s="21">
        <f t="shared" ca="1" si="814"/>
        <v>0</v>
      </c>
      <c r="AP2063" s="33">
        <f t="shared" ca="1" si="815"/>
        <v>0</v>
      </c>
      <c r="AR2063" s="111">
        <v>0</v>
      </c>
      <c r="AS2063" s="26"/>
    </row>
    <row r="2064" spans="1:45" x14ac:dyDescent="0.2">
      <c r="A2064" s="15">
        <f>Daten!A2064</f>
        <v>80219</v>
      </c>
      <c r="B2064" s="8" t="str">
        <f>Daten!B2064</f>
        <v>Hohenweiler</v>
      </c>
      <c r="C2064" s="15">
        <f t="shared" si="791"/>
        <v>8</v>
      </c>
      <c r="D2064" s="10">
        <f>Daten!D2064</f>
        <v>0</v>
      </c>
      <c r="E2064" s="9">
        <f>Daten!E2064</f>
        <v>1320</v>
      </c>
      <c r="F2064" s="9">
        <f>Daten!F2064</f>
        <v>1261</v>
      </c>
      <c r="G2064" s="27">
        <f t="shared" si="792"/>
        <v>59</v>
      </c>
      <c r="H2064" s="29">
        <f t="shared" si="793"/>
        <v>4.6788263283108644E-2</v>
      </c>
      <c r="I2064" s="21">
        <f t="shared" si="794"/>
        <v>16.265896370415735</v>
      </c>
      <c r="J2064" s="21">
        <f t="shared" si="795"/>
        <v>42.734103629584268</v>
      </c>
      <c r="K2064" s="27">
        <f t="shared" si="796"/>
        <v>-21367.051814792136</v>
      </c>
      <c r="L2064" s="16">
        <f>Daten!G2064</f>
        <v>192</v>
      </c>
      <c r="M2064" s="16">
        <f>Daten!H2064</f>
        <v>920</v>
      </c>
      <c r="N2064" s="16">
        <f>Daten!I2064</f>
        <v>208</v>
      </c>
      <c r="O2064" s="28">
        <f t="shared" si="797"/>
        <v>0.43478260869565216</v>
      </c>
      <c r="P2064" s="16">
        <f t="shared" si="798"/>
        <v>508.77081091127201</v>
      </c>
      <c r="Q2064" s="21">
        <f t="shared" si="799"/>
        <v>-108.77081091127201</v>
      </c>
      <c r="R2064" s="27">
        <f t="shared" si="800"/>
        <v>-21754.1621822544</v>
      </c>
      <c r="S2064" s="9">
        <f>Daten!K2064</f>
        <v>8453</v>
      </c>
      <c r="T2064" s="9">
        <f>Daten!L2064</f>
        <v>57710</v>
      </c>
      <c r="U2064" s="9">
        <f>Daten!M2064</f>
        <v>33229</v>
      </c>
      <c r="V2064" s="9">
        <f>Daten!N2064</f>
        <v>500</v>
      </c>
      <c r="W2064" s="9">
        <f>Daten!O2064</f>
        <v>500</v>
      </c>
      <c r="X2064" s="23">
        <f t="shared" si="801"/>
        <v>99392</v>
      </c>
      <c r="Y2064" s="9">
        <f t="shared" si="802"/>
        <v>466906.18652564683</v>
      </c>
      <c r="Z2064" s="21">
        <f t="shared" si="803"/>
        <v>-367514.18652564683</v>
      </c>
      <c r="AA2064" s="27">
        <f t="shared" si="804"/>
        <v>36751.418652564687</v>
      </c>
      <c r="AB2064" s="32">
        <f t="shared" si="805"/>
        <v>-6369.7953444818486</v>
      </c>
      <c r="AC2064" s="31">
        <f t="shared" si="806"/>
        <v>0</v>
      </c>
      <c r="AG2064" s="26">
        <f t="shared" si="807"/>
        <v>0</v>
      </c>
      <c r="AH2064" s="26">
        <f t="shared" si="808"/>
        <v>0</v>
      </c>
      <c r="AI2064" s="26">
        <f t="shared" si="809"/>
        <v>0</v>
      </c>
      <c r="AJ2064" s="26">
        <f t="shared" si="810"/>
        <v>1</v>
      </c>
      <c r="AK2064" s="26">
        <f t="shared" si="811"/>
        <v>0</v>
      </c>
      <c r="AL2064" s="26">
        <f t="shared" ca="1" si="812"/>
        <v>0</v>
      </c>
      <c r="AM2064" s="26">
        <f t="shared" ca="1" si="813"/>
        <v>0</v>
      </c>
      <c r="AN2064" s="26">
        <f ca="1">IF(AM2064=0,0,COUNTIF($AM$19:AM2064,C2064*10+1))</f>
        <v>0</v>
      </c>
      <c r="AO2064" s="21">
        <f t="shared" ca="1" si="814"/>
        <v>0</v>
      </c>
      <c r="AP2064" s="33">
        <f t="shared" ca="1" si="815"/>
        <v>0</v>
      </c>
      <c r="AR2064" s="111">
        <v>0</v>
      </c>
      <c r="AS2064" s="26"/>
    </row>
    <row r="2065" spans="1:45" x14ac:dyDescent="0.2">
      <c r="A2065" s="15">
        <f>Daten!A2065</f>
        <v>80220</v>
      </c>
      <c r="B2065" s="8" t="str">
        <f>Daten!B2065</f>
        <v>Kennelbach</v>
      </c>
      <c r="C2065" s="15">
        <f t="shared" si="791"/>
        <v>8</v>
      </c>
      <c r="D2065" s="10">
        <f>Daten!D2065</f>
        <v>0</v>
      </c>
      <c r="E2065" s="9">
        <f>Daten!E2065</f>
        <v>1942</v>
      </c>
      <c r="F2065" s="9">
        <f>Daten!F2065</f>
        <v>1889</v>
      </c>
      <c r="G2065" s="27">
        <f t="shared" si="792"/>
        <v>53</v>
      </c>
      <c r="H2065" s="29">
        <f t="shared" si="793"/>
        <v>2.8057173107464268E-2</v>
      </c>
      <c r="I2065" s="21">
        <f t="shared" si="794"/>
        <v>24.366596545372975</v>
      </c>
      <c r="J2065" s="21">
        <f t="shared" si="795"/>
        <v>28.633403454627025</v>
      </c>
      <c r="K2065" s="27">
        <f t="shared" si="796"/>
        <v>-14316.701727313513</v>
      </c>
      <c r="L2065" s="16">
        <f>Daten!G2065</f>
        <v>308</v>
      </c>
      <c r="M2065" s="16">
        <f>Daten!H2065</f>
        <v>1227</v>
      </c>
      <c r="N2065" s="16">
        <f>Daten!I2065</f>
        <v>407</v>
      </c>
      <c r="O2065" s="28">
        <f t="shared" si="797"/>
        <v>0.58272208638956802</v>
      </c>
      <c r="P2065" s="16">
        <f t="shared" si="798"/>
        <v>678.54541846535949</v>
      </c>
      <c r="Q2065" s="21">
        <f t="shared" si="799"/>
        <v>36.454581534640511</v>
      </c>
      <c r="R2065" s="27">
        <f t="shared" si="800"/>
        <v>7290.9163069281021</v>
      </c>
      <c r="S2065" s="9">
        <f>Daten!K2065</f>
        <v>712</v>
      </c>
      <c r="T2065" s="9">
        <f>Daten!L2065</f>
        <v>110599</v>
      </c>
      <c r="U2065" s="9">
        <f>Daten!M2065</f>
        <v>1294135</v>
      </c>
      <c r="V2065" s="9">
        <f>Daten!N2065</f>
        <v>500</v>
      </c>
      <c r="W2065" s="9">
        <f>Daten!O2065</f>
        <v>500</v>
      </c>
      <c r="X2065" s="23">
        <f t="shared" si="801"/>
        <v>1405446</v>
      </c>
      <c r="Y2065" s="9">
        <f t="shared" si="802"/>
        <v>686918.04108545918</v>
      </c>
      <c r="Z2065" s="21">
        <f t="shared" si="803"/>
        <v>718527.95891454082</v>
      </c>
      <c r="AA2065" s="27">
        <f t="shared" si="804"/>
        <v>-71852.79589145408</v>
      </c>
      <c r="AB2065" s="32">
        <f t="shared" si="805"/>
        <v>-78878.581311839487</v>
      </c>
      <c r="AC2065" s="31">
        <f t="shared" si="806"/>
        <v>0</v>
      </c>
      <c r="AG2065" s="26">
        <f t="shared" si="807"/>
        <v>0</v>
      </c>
      <c r="AH2065" s="26">
        <f t="shared" si="808"/>
        <v>0</v>
      </c>
      <c r="AI2065" s="26">
        <f t="shared" si="809"/>
        <v>0</v>
      </c>
      <c r="AJ2065" s="26">
        <f t="shared" si="810"/>
        <v>1</v>
      </c>
      <c r="AK2065" s="26">
        <f t="shared" si="811"/>
        <v>0</v>
      </c>
      <c r="AL2065" s="26">
        <f t="shared" ca="1" si="812"/>
        <v>0</v>
      </c>
      <c r="AM2065" s="26">
        <f t="shared" ca="1" si="813"/>
        <v>0</v>
      </c>
      <c r="AN2065" s="26">
        <f ca="1">IF(AM2065=0,0,COUNTIF($AM$19:AM2065,C2065*10+1))</f>
        <v>0</v>
      </c>
      <c r="AO2065" s="21">
        <f t="shared" ca="1" si="814"/>
        <v>0</v>
      </c>
      <c r="AP2065" s="33">
        <f t="shared" ca="1" si="815"/>
        <v>0</v>
      </c>
      <c r="AR2065" s="111">
        <v>0</v>
      </c>
      <c r="AS2065" s="26"/>
    </row>
    <row r="2066" spans="1:45" x14ac:dyDescent="0.2">
      <c r="A2066" s="15">
        <f>Daten!A2066</f>
        <v>80221</v>
      </c>
      <c r="B2066" s="8" t="str">
        <f>Daten!B2066</f>
        <v>Krumbach</v>
      </c>
      <c r="C2066" s="15">
        <f t="shared" si="791"/>
        <v>8</v>
      </c>
      <c r="D2066" s="10">
        <f>Daten!D2066</f>
        <v>0</v>
      </c>
      <c r="E2066" s="9">
        <f>Daten!E2066</f>
        <v>1041</v>
      </c>
      <c r="F2066" s="9">
        <f>Daten!F2066</f>
        <v>977</v>
      </c>
      <c r="G2066" s="27">
        <f t="shared" si="792"/>
        <v>64</v>
      </c>
      <c r="H2066" s="29">
        <f t="shared" si="793"/>
        <v>6.5506653019447289E-2</v>
      </c>
      <c r="I2066" s="21">
        <f t="shared" si="794"/>
        <v>12.602522405944624</v>
      </c>
      <c r="J2066" s="21">
        <f t="shared" si="795"/>
        <v>51.397477594055374</v>
      </c>
      <c r="K2066" s="27">
        <f t="shared" si="796"/>
        <v>-25698.738797027687</v>
      </c>
      <c r="L2066" s="16">
        <f>Daten!G2066</f>
        <v>159</v>
      </c>
      <c r="M2066" s="16">
        <f>Daten!H2066</f>
        <v>694</v>
      </c>
      <c r="N2066" s="16">
        <f>Daten!I2066</f>
        <v>188</v>
      </c>
      <c r="O2066" s="28">
        <f t="shared" si="797"/>
        <v>0.5</v>
      </c>
      <c r="P2066" s="16">
        <f t="shared" si="798"/>
        <v>383.79015518741602</v>
      </c>
      <c r="Q2066" s="21">
        <f t="shared" si="799"/>
        <v>-36.790155187416019</v>
      </c>
      <c r="R2066" s="27">
        <f t="shared" si="800"/>
        <v>-7358.0310374832043</v>
      </c>
      <c r="S2066" s="9">
        <f>Daten!K2066</f>
        <v>6627</v>
      </c>
      <c r="T2066" s="9">
        <f>Daten!L2066</f>
        <v>63250</v>
      </c>
      <c r="U2066" s="9">
        <f>Daten!M2066</f>
        <v>81417</v>
      </c>
      <c r="V2066" s="9">
        <f>Daten!N2066</f>
        <v>500</v>
      </c>
      <c r="W2066" s="9">
        <f>Daten!O2066</f>
        <v>500</v>
      </c>
      <c r="X2066" s="23">
        <f t="shared" si="801"/>
        <v>151294</v>
      </c>
      <c r="Y2066" s="9">
        <f t="shared" si="802"/>
        <v>368219.19710090786</v>
      </c>
      <c r="Z2066" s="21">
        <f t="shared" si="803"/>
        <v>-216925.19710090786</v>
      </c>
      <c r="AA2066" s="27">
        <f t="shared" si="804"/>
        <v>21692.519710090786</v>
      </c>
      <c r="AB2066" s="32">
        <f t="shared" si="805"/>
        <v>-11364.250124420108</v>
      </c>
      <c r="AC2066" s="31">
        <f t="shared" si="806"/>
        <v>0</v>
      </c>
      <c r="AG2066" s="26">
        <f t="shared" si="807"/>
        <v>0</v>
      </c>
      <c r="AH2066" s="26">
        <f t="shared" si="808"/>
        <v>0</v>
      </c>
      <c r="AI2066" s="26">
        <f t="shared" si="809"/>
        <v>0</v>
      </c>
      <c r="AJ2066" s="26">
        <f t="shared" si="810"/>
        <v>1</v>
      </c>
      <c r="AK2066" s="26">
        <f t="shared" si="811"/>
        <v>0</v>
      </c>
      <c r="AL2066" s="26">
        <f t="shared" ca="1" si="812"/>
        <v>0</v>
      </c>
      <c r="AM2066" s="26">
        <f t="shared" ca="1" si="813"/>
        <v>0</v>
      </c>
      <c r="AN2066" s="26">
        <f ca="1">IF(AM2066=0,0,COUNTIF($AM$19:AM2066,C2066*10+1))</f>
        <v>0</v>
      </c>
      <c r="AO2066" s="21">
        <f t="shared" ca="1" si="814"/>
        <v>0</v>
      </c>
      <c r="AP2066" s="33">
        <f t="shared" ca="1" si="815"/>
        <v>0</v>
      </c>
      <c r="AR2066" s="111">
        <v>0</v>
      </c>
      <c r="AS2066" s="26"/>
    </row>
    <row r="2067" spans="1:45" x14ac:dyDescent="0.2">
      <c r="A2067" s="15">
        <f>Daten!A2067</f>
        <v>80222</v>
      </c>
      <c r="B2067" s="8" t="str">
        <f>Daten!B2067</f>
        <v>Langen bei Bregenz</v>
      </c>
      <c r="C2067" s="15">
        <f t="shared" ref="C2067:C2113" si="816">INT(A2067/10000)</f>
        <v>8</v>
      </c>
      <c r="D2067" s="10">
        <f>Daten!D2067</f>
        <v>0</v>
      </c>
      <c r="E2067" s="9">
        <f>Daten!E2067</f>
        <v>1438</v>
      </c>
      <c r="F2067" s="9">
        <f>Daten!F2067</f>
        <v>1337</v>
      </c>
      <c r="G2067" s="27">
        <f t="shared" ref="G2067:G2113" si="817">E2067-F2067</f>
        <v>101</v>
      </c>
      <c r="H2067" s="29">
        <f t="shared" ref="H2067:H2113" si="818">G2067/F2067</f>
        <v>7.5542258788332081E-2</v>
      </c>
      <c r="I2067" s="21">
        <f t="shared" ref="I2067:I2113" si="819">F2067*$I$6</f>
        <v>17.246235882034764</v>
      </c>
      <c r="J2067" s="21">
        <f t="shared" ref="J2067:J2113" si="820">G2067-I2067</f>
        <v>83.753764117965233</v>
      </c>
      <c r="K2067" s="27">
        <f t="shared" ref="K2067:K2113" si="821">-J2067*$K$5</f>
        <v>-41876.882058982614</v>
      </c>
      <c r="L2067" s="16">
        <f>Daten!G2067</f>
        <v>212</v>
      </c>
      <c r="M2067" s="16">
        <f>Daten!H2067</f>
        <v>964</v>
      </c>
      <c r="N2067" s="16">
        <f>Daten!I2067</f>
        <v>262</v>
      </c>
      <c r="O2067" s="28">
        <f t="shared" ref="O2067:O2113" si="822">(L2067+N2067)/M2067</f>
        <v>0.49170124481327798</v>
      </c>
      <c r="P2067" s="16">
        <f t="shared" ref="P2067:P2113" si="823">M2067*$P$6</f>
        <v>533.10332795485454</v>
      </c>
      <c r="Q2067" s="21">
        <f t="shared" ref="Q2067:Q2113" si="824">L2067+N2067-P2067</f>
        <v>-59.103327954854535</v>
      </c>
      <c r="R2067" s="27">
        <f t="shared" ref="R2067:R2113" si="825">Q2067*$R$5</f>
        <v>-11820.665590970908</v>
      </c>
      <c r="S2067" s="9">
        <f>Daten!K2067</f>
        <v>14664</v>
      </c>
      <c r="T2067" s="9">
        <f>Daten!L2067</f>
        <v>82823</v>
      </c>
      <c r="U2067" s="9">
        <f>Daten!M2067</f>
        <v>191295</v>
      </c>
      <c r="V2067" s="9">
        <f>Daten!N2067</f>
        <v>500</v>
      </c>
      <c r="W2067" s="9">
        <f>Daten!O2067</f>
        <v>500</v>
      </c>
      <c r="X2067" s="23">
        <f t="shared" ref="X2067:X2113" si="826">S2067/V2067*500+T2067/W2067*500+U2067</f>
        <v>288782</v>
      </c>
      <c r="Y2067" s="9">
        <f t="shared" ref="Y2067:Y2113" si="827">E2067*$Y$6</f>
        <v>508644.76986657589</v>
      </c>
      <c r="Z2067" s="21">
        <f t="shared" ref="Z2067:Z2113" si="828">X2067-Y2067</f>
        <v>-219862.76986657589</v>
      </c>
      <c r="AA2067" s="27">
        <f t="shared" ref="AA2067:AA2113" si="829">-Z2067*$AA$5</f>
        <v>21986.276986657591</v>
      </c>
      <c r="AB2067" s="32">
        <f t="shared" ref="AB2067:AB2113" si="830">K2067+R2067+AA2067</f>
        <v>-31711.270663295931</v>
      </c>
      <c r="AC2067" s="31">
        <f t="shared" ref="AC2067:AC2113" si="831">MAX(0,AB2067)</f>
        <v>0</v>
      </c>
      <c r="AG2067" s="26">
        <f t="shared" ref="AG2067:AG2113" si="832">IF(AB2067&gt;0,K2067,0)</f>
        <v>0</v>
      </c>
      <c r="AH2067" s="26">
        <f t="shared" ref="AH2067:AH2113" si="833">IF(AB2067&gt;0,AA2067,0)</f>
        <v>0</v>
      </c>
      <c r="AI2067" s="26">
        <f t="shared" ref="AI2067:AI2113" si="834">AG2067+AH2067</f>
        <v>0</v>
      </c>
      <c r="AJ2067" s="26">
        <f t="shared" ref="AJ2067:AJ2113" si="835">IF(AND(V2067=500,W2067=500),1,0)</f>
        <v>1</v>
      </c>
      <c r="AK2067" s="26">
        <f t="shared" ref="AK2067:AK2113" si="836">IF(AND(AJ2067=1,AI2067&gt;=E2067*$AK$5),AI2067,0)</f>
        <v>0</v>
      </c>
      <c r="AL2067" s="26">
        <f t="shared" ref="AL2067:AL2113" ca="1" si="837">IF(OFFSET($AK$6,C2067,0)=0,0,ROUND(AK2067*OFFSET($AF$6,C2067,0)/OFFSET($AK$6,C2067,0),0))</f>
        <v>0</v>
      </c>
      <c r="AM2067" s="26">
        <f t="shared" ref="AM2067:AM2113" ca="1" si="838">IF(AL2067&gt;0,C2067*10+1,0)</f>
        <v>0</v>
      </c>
      <c r="AN2067" s="26">
        <f ca="1">IF(AM2067=0,0,COUNTIF($AM$19:AM2067,C2067*10+1))</f>
        <v>0</v>
      </c>
      <c r="AO2067" s="21">
        <f t="shared" ref="AO2067:AO2113" ca="1" si="839">IF(AN2067=1,OFFSET($AF$6,C2067,0)-OFFSET($AL$6,C2067,0),0)</f>
        <v>0</v>
      </c>
      <c r="AP2067" s="33">
        <f t="shared" ref="AP2067:AP2113" ca="1" si="840">AL2067+AO2067</f>
        <v>0</v>
      </c>
      <c r="AR2067" s="111">
        <v>0</v>
      </c>
      <c r="AS2067" s="26"/>
    </row>
    <row r="2068" spans="1:45" x14ac:dyDescent="0.2">
      <c r="A2068" s="15">
        <f>Daten!A2068</f>
        <v>80223</v>
      </c>
      <c r="B2068" s="8" t="str">
        <f>Daten!B2068</f>
        <v>Langenegg</v>
      </c>
      <c r="C2068" s="15">
        <f t="shared" si="816"/>
        <v>8</v>
      </c>
      <c r="D2068" s="10">
        <f>Daten!D2068</f>
        <v>0</v>
      </c>
      <c r="E2068" s="9">
        <f>Daten!E2068</f>
        <v>1131</v>
      </c>
      <c r="F2068" s="9">
        <f>Daten!F2068</f>
        <v>1138</v>
      </c>
      <c r="G2068" s="27">
        <f t="shared" si="817"/>
        <v>-7</v>
      </c>
      <c r="H2068" s="29">
        <f t="shared" si="818"/>
        <v>-6.1511423550087872E-3</v>
      </c>
      <c r="I2068" s="21">
        <f t="shared" si="819"/>
        <v>14.679294266084936</v>
      </c>
      <c r="J2068" s="21">
        <f t="shared" si="820"/>
        <v>-21.679294266084938</v>
      </c>
      <c r="K2068" s="27">
        <f t="shared" si="821"/>
        <v>10839.647133042468</v>
      </c>
      <c r="L2068" s="16">
        <f>Daten!G2068</f>
        <v>201</v>
      </c>
      <c r="M2068" s="16">
        <f>Daten!H2068</f>
        <v>767</v>
      </c>
      <c r="N2068" s="16">
        <f>Daten!I2068</f>
        <v>163</v>
      </c>
      <c r="O2068" s="28">
        <f t="shared" si="822"/>
        <v>0.47457627118644069</v>
      </c>
      <c r="P2068" s="16">
        <f t="shared" si="823"/>
        <v>424.16001300972351</v>
      </c>
      <c r="Q2068" s="21">
        <f t="shared" si="824"/>
        <v>-60.160013009723514</v>
      </c>
      <c r="R2068" s="27">
        <f t="shared" si="825"/>
        <v>-12032.002601944703</v>
      </c>
      <c r="S2068" s="9">
        <f>Daten!K2068</f>
        <v>9735</v>
      </c>
      <c r="T2068" s="9">
        <f>Daten!L2068</f>
        <v>75278</v>
      </c>
      <c r="U2068" s="9">
        <f>Daten!M2068</f>
        <v>416516</v>
      </c>
      <c r="V2068" s="9">
        <f>Daten!N2068</f>
        <v>500</v>
      </c>
      <c r="W2068" s="9">
        <f>Daten!O2068</f>
        <v>500</v>
      </c>
      <c r="X2068" s="23">
        <f t="shared" si="826"/>
        <v>501529</v>
      </c>
      <c r="Y2068" s="9">
        <f t="shared" si="827"/>
        <v>400053.70981856558</v>
      </c>
      <c r="Z2068" s="21">
        <f t="shared" si="828"/>
        <v>101475.29018143442</v>
      </c>
      <c r="AA2068" s="27">
        <f t="shared" si="829"/>
        <v>-10147.529018143443</v>
      </c>
      <c r="AB2068" s="32">
        <f t="shared" si="830"/>
        <v>-11339.884487045678</v>
      </c>
      <c r="AC2068" s="31">
        <f t="shared" si="831"/>
        <v>0</v>
      </c>
      <c r="AG2068" s="26">
        <f t="shared" si="832"/>
        <v>0</v>
      </c>
      <c r="AH2068" s="26">
        <f t="shared" si="833"/>
        <v>0</v>
      </c>
      <c r="AI2068" s="26">
        <f t="shared" si="834"/>
        <v>0</v>
      </c>
      <c r="AJ2068" s="26">
        <f t="shared" si="835"/>
        <v>1</v>
      </c>
      <c r="AK2068" s="26">
        <f t="shared" si="836"/>
        <v>0</v>
      </c>
      <c r="AL2068" s="26">
        <f t="shared" ca="1" si="837"/>
        <v>0</v>
      </c>
      <c r="AM2068" s="26">
        <f t="shared" ca="1" si="838"/>
        <v>0</v>
      </c>
      <c r="AN2068" s="26">
        <f ca="1">IF(AM2068=0,0,COUNTIF($AM$19:AM2068,C2068*10+1))</f>
        <v>0</v>
      </c>
      <c r="AO2068" s="21">
        <f t="shared" ca="1" si="839"/>
        <v>0</v>
      </c>
      <c r="AP2068" s="33">
        <f t="shared" ca="1" si="840"/>
        <v>0</v>
      </c>
      <c r="AR2068" s="111">
        <v>0</v>
      </c>
      <c r="AS2068" s="26"/>
    </row>
    <row r="2069" spans="1:45" x14ac:dyDescent="0.2">
      <c r="A2069" s="15">
        <f>Daten!A2069</f>
        <v>80224</v>
      </c>
      <c r="B2069" s="8" t="str">
        <f>Daten!B2069</f>
        <v>Lauterach</v>
      </c>
      <c r="C2069" s="15">
        <f t="shared" si="816"/>
        <v>8</v>
      </c>
      <c r="D2069" s="10">
        <f>Daten!D2069</f>
        <v>0</v>
      </c>
      <c r="E2069" s="9">
        <f>Daten!E2069</f>
        <v>10271</v>
      </c>
      <c r="F2069" s="9">
        <f>Daten!F2069</f>
        <v>10002</v>
      </c>
      <c r="G2069" s="27">
        <f t="shared" si="817"/>
        <v>269</v>
      </c>
      <c r="H2069" s="29">
        <f t="shared" si="818"/>
        <v>2.6894621075784844E-2</v>
      </c>
      <c r="I2069" s="21">
        <f t="shared" si="819"/>
        <v>129.01783941070434</v>
      </c>
      <c r="J2069" s="21">
        <f t="shared" si="820"/>
        <v>139.98216058929566</v>
      </c>
      <c r="K2069" s="27">
        <f t="shared" si="821"/>
        <v>-69991.080294647836</v>
      </c>
      <c r="L2069" s="16">
        <f>Daten!G2069</f>
        <v>1675</v>
      </c>
      <c r="M2069" s="16">
        <f>Daten!H2069</f>
        <v>6968</v>
      </c>
      <c r="N2069" s="16">
        <f>Daten!I2069</f>
        <v>1628</v>
      </c>
      <c r="O2069" s="28">
        <f t="shared" si="822"/>
        <v>0.47402411021814006</v>
      </c>
      <c r="P2069" s="16">
        <f t="shared" si="823"/>
        <v>3853.3858809018948</v>
      </c>
      <c r="Q2069" s="21">
        <f t="shared" si="824"/>
        <v>-550.38588090189478</v>
      </c>
      <c r="R2069" s="27">
        <f t="shared" si="825"/>
        <v>-110077.17618037896</v>
      </c>
      <c r="S2069" s="9">
        <f>Daten!K2069</f>
        <v>9464</v>
      </c>
      <c r="T2069" s="9">
        <f>Daten!L2069</f>
        <v>862933</v>
      </c>
      <c r="U2069" s="9">
        <f>Daten!M2069</f>
        <v>5206564</v>
      </c>
      <c r="V2069" s="9">
        <f>Daten!N2069</f>
        <v>500</v>
      </c>
      <c r="W2069" s="9">
        <f>Daten!O2069</f>
        <v>500</v>
      </c>
      <c r="X2069" s="23">
        <f t="shared" si="826"/>
        <v>6078961</v>
      </c>
      <c r="Y2069" s="9">
        <f t="shared" si="827"/>
        <v>3633025.3347006962</v>
      </c>
      <c r="Z2069" s="21">
        <f t="shared" si="828"/>
        <v>2445935.6652993038</v>
      </c>
      <c r="AA2069" s="27">
        <f t="shared" si="829"/>
        <v>-244593.56652993039</v>
      </c>
      <c r="AB2069" s="32">
        <f t="shared" si="830"/>
        <v>-424661.82300495717</v>
      </c>
      <c r="AC2069" s="31">
        <f t="shared" si="831"/>
        <v>0</v>
      </c>
      <c r="AG2069" s="26">
        <f t="shared" si="832"/>
        <v>0</v>
      </c>
      <c r="AH2069" s="26">
        <f t="shared" si="833"/>
        <v>0</v>
      </c>
      <c r="AI2069" s="26">
        <f t="shared" si="834"/>
        <v>0</v>
      </c>
      <c r="AJ2069" s="26">
        <f t="shared" si="835"/>
        <v>1</v>
      </c>
      <c r="AK2069" s="26">
        <f t="shared" si="836"/>
        <v>0</v>
      </c>
      <c r="AL2069" s="26">
        <f t="shared" ca="1" si="837"/>
        <v>0</v>
      </c>
      <c r="AM2069" s="26">
        <f t="shared" ca="1" si="838"/>
        <v>0</v>
      </c>
      <c r="AN2069" s="26">
        <f ca="1">IF(AM2069=0,0,COUNTIF($AM$19:AM2069,C2069*10+1))</f>
        <v>0</v>
      </c>
      <c r="AO2069" s="21">
        <f t="shared" ca="1" si="839"/>
        <v>0</v>
      </c>
      <c r="AP2069" s="33">
        <f t="shared" ca="1" si="840"/>
        <v>0</v>
      </c>
      <c r="AR2069" s="111">
        <v>0</v>
      </c>
      <c r="AS2069" s="26"/>
    </row>
    <row r="2070" spans="1:45" x14ac:dyDescent="0.2">
      <c r="A2070" s="15">
        <f>Daten!A2070</f>
        <v>80225</v>
      </c>
      <c r="B2070" s="8" t="str">
        <f>Daten!B2070</f>
        <v>Lingenau</v>
      </c>
      <c r="C2070" s="15">
        <f t="shared" si="816"/>
        <v>8</v>
      </c>
      <c r="D2070" s="10">
        <f>Daten!D2070</f>
        <v>0</v>
      </c>
      <c r="E2070" s="9">
        <f>Daten!E2070</f>
        <v>1537</v>
      </c>
      <c r="F2070" s="9">
        <f>Daten!F2070</f>
        <v>1426</v>
      </c>
      <c r="G2070" s="27">
        <f t="shared" si="817"/>
        <v>111</v>
      </c>
      <c r="H2070" s="29">
        <f t="shared" si="818"/>
        <v>7.7840112201963532E-2</v>
      </c>
      <c r="I2070" s="21">
        <f t="shared" si="819"/>
        <v>18.394265046957045</v>
      </c>
      <c r="J2070" s="21">
        <f t="shared" si="820"/>
        <v>92.605734953042955</v>
      </c>
      <c r="K2070" s="27">
        <f t="shared" si="821"/>
        <v>-46302.867476521475</v>
      </c>
      <c r="L2070" s="16">
        <f>Daten!G2070</f>
        <v>290</v>
      </c>
      <c r="M2070" s="16">
        <f>Daten!H2070</f>
        <v>1027</v>
      </c>
      <c r="N2070" s="16">
        <f>Daten!I2070</f>
        <v>220</v>
      </c>
      <c r="O2070" s="28">
        <f t="shared" si="822"/>
        <v>0.49659201557935734</v>
      </c>
      <c r="P2070" s="16">
        <f t="shared" si="823"/>
        <v>567.94306826725688</v>
      </c>
      <c r="Q2070" s="21">
        <f t="shared" si="824"/>
        <v>-57.943068267256876</v>
      </c>
      <c r="R2070" s="27">
        <f t="shared" si="825"/>
        <v>-11588.613653451375</v>
      </c>
      <c r="S2070" s="9">
        <f>Daten!K2070</f>
        <v>6302</v>
      </c>
      <c r="T2070" s="9">
        <f>Daten!L2070</f>
        <v>138391</v>
      </c>
      <c r="U2070" s="9">
        <f>Daten!M2070</f>
        <v>337739</v>
      </c>
      <c r="V2070" s="9">
        <f>Daten!N2070</f>
        <v>500</v>
      </c>
      <c r="W2070" s="9">
        <f>Daten!O2070</f>
        <v>500</v>
      </c>
      <c r="X2070" s="23">
        <f t="shared" si="826"/>
        <v>482432</v>
      </c>
      <c r="Y2070" s="9">
        <f t="shared" si="827"/>
        <v>543662.73385599942</v>
      </c>
      <c r="Z2070" s="21">
        <f t="shared" si="828"/>
        <v>-61230.733855999424</v>
      </c>
      <c r="AA2070" s="27">
        <f t="shared" si="829"/>
        <v>6123.0733855999424</v>
      </c>
      <c r="AB2070" s="32">
        <f t="shared" si="830"/>
        <v>-51768.407744372904</v>
      </c>
      <c r="AC2070" s="31">
        <f t="shared" si="831"/>
        <v>0</v>
      </c>
      <c r="AG2070" s="26">
        <f t="shared" si="832"/>
        <v>0</v>
      </c>
      <c r="AH2070" s="26">
        <f t="shared" si="833"/>
        <v>0</v>
      </c>
      <c r="AI2070" s="26">
        <f t="shared" si="834"/>
        <v>0</v>
      </c>
      <c r="AJ2070" s="26">
        <f t="shared" si="835"/>
        <v>1</v>
      </c>
      <c r="AK2070" s="26">
        <f t="shared" si="836"/>
        <v>0</v>
      </c>
      <c r="AL2070" s="26">
        <f t="shared" ca="1" si="837"/>
        <v>0</v>
      </c>
      <c r="AM2070" s="26">
        <f t="shared" ca="1" si="838"/>
        <v>0</v>
      </c>
      <c r="AN2070" s="26">
        <f ca="1">IF(AM2070=0,0,COUNTIF($AM$19:AM2070,C2070*10+1))</f>
        <v>0</v>
      </c>
      <c r="AO2070" s="21">
        <f t="shared" ca="1" si="839"/>
        <v>0</v>
      </c>
      <c r="AP2070" s="33">
        <f t="shared" ca="1" si="840"/>
        <v>0</v>
      </c>
      <c r="AR2070" s="111">
        <v>0</v>
      </c>
      <c r="AS2070" s="26"/>
    </row>
    <row r="2071" spans="1:45" x14ac:dyDescent="0.2">
      <c r="A2071" s="15">
        <f>Daten!A2071</f>
        <v>80226</v>
      </c>
      <c r="B2071" s="8" t="str">
        <f>Daten!B2071</f>
        <v>Lochau</v>
      </c>
      <c r="C2071" s="15">
        <f t="shared" si="816"/>
        <v>8</v>
      </c>
      <c r="D2071" s="10">
        <f>Daten!D2071</f>
        <v>0</v>
      </c>
      <c r="E2071" s="9">
        <f>Daten!E2071</f>
        <v>6018</v>
      </c>
      <c r="F2071" s="9">
        <f>Daten!F2071</f>
        <v>5720</v>
      </c>
      <c r="G2071" s="27">
        <f t="shared" si="817"/>
        <v>298</v>
      </c>
      <c r="H2071" s="29">
        <f t="shared" si="818"/>
        <v>5.2097902097902098E-2</v>
      </c>
      <c r="I2071" s="21">
        <f t="shared" si="819"/>
        <v>73.783447453432188</v>
      </c>
      <c r="J2071" s="21">
        <f t="shared" si="820"/>
        <v>224.21655254656781</v>
      </c>
      <c r="K2071" s="27">
        <f t="shared" si="821"/>
        <v>-112108.2762732839</v>
      </c>
      <c r="L2071" s="16">
        <f>Daten!G2071</f>
        <v>780</v>
      </c>
      <c r="M2071" s="16">
        <f>Daten!H2071</f>
        <v>3800</v>
      </c>
      <c r="N2071" s="16">
        <f>Daten!I2071</f>
        <v>1438</v>
      </c>
      <c r="O2071" s="28">
        <f t="shared" si="822"/>
        <v>0.58368421052631581</v>
      </c>
      <c r="P2071" s="16">
        <f t="shared" si="823"/>
        <v>2101.4446537639496</v>
      </c>
      <c r="Q2071" s="21">
        <f t="shared" si="824"/>
        <v>116.55534623605035</v>
      </c>
      <c r="R2071" s="27">
        <f t="shared" si="825"/>
        <v>23311.069247210071</v>
      </c>
      <c r="S2071" s="9">
        <f>Daten!K2071</f>
        <v>3520</v>
      </c>
      <c r="T2071" s="9">
        <f>Daten!L2071</f>
        <v>489956</v>
      </c>
      <c r="U2071" s="9">
        <f>Daten!M2071</f>
        <v>894206</v>
      </c>
      <c r="V2071" s="9">
        <f>Daten!N2071</f>
        <v>500</v>
      </c>
      <c r="W2071" s="9">
        <f>Daten!O2071</f>
        <v>500</v>
      </c>
      <c r="X2071" s="23">
        <f t="shared" si="826"/>
        <v>1387682</v>
      </c>
      <c r="Y2071" s="9">
        <f t="shared" si="827"/>
        <v>2128667.7503873808</v>
      </c>
      <c r="Z2071" s="21">
        <f t="shared" si="828"/>
        <v>-740985.75038738083</v>
      </c>
      <c r="AA2071" s="27">
        <f t="shared" si="829"/>
        <v>74098.575038738083</v>
      </c>
      <c r="AB2071" s="32">
        <f t="shared" si="830"/>
        <v>-14698.631987335742</v>
      </c>
      <c r="AC2071" s="31">
        <f t="shared" si="831"/>
        <v>0</v>
      </c>
      <c r="AG2071" s="26">
        <f t="shared" si="832"/>
        <v>0</v>
      </c>
      <c r="AH2071" s="26">
        <f t="shared" si="833"/>
        <v>0</v>
      </c>
      <c r="AI2071" s="26">
        <f t="shared" si="834"/>
        <v>0</v>
      </c>
      <c r="AJ2071" s="26">
        <f t="shared" si="835"/>
        <v>1</v>
      </c>
      <c r="AK2071" s="26">
        <f t="shared" si="836"/>
        <v>0</v>
      </c>
      <c r="AL2071" s="26">
        <f t="shared" ca="1" si="837"/>
        <v>0</v>
      </c>
      <c r="AM2071" s="26">
        <f t="shared" ca="1" si="838"/>
        <v>0</v>
      </c>
      <c r="AN2071" s="26">
        <f ca="1">IF(AM2071=0,0,COUNTIF($AM$19:AM2071,C2071*10+1))</f>
        <v>0</v>
      </c>
      <c r="AO2071" s="21">
        <f t="shared" ca="1" si="839"/>
        <v>0</v>
      </c>
      <c r="AP2071" s="33">
        <f t="shared" ca="1" si="840"/>
        <v>0</v>
      </c>
      <c r="AR2071" s="111">
        <v>0</v>
      </c>
      <c r="AS2071" s="26"/>
    </row>
    <row r="2072" spans="1:45" x14ac:dyDescent="0.2">
      <c r="A2072" s="15">
        <f>Daten!A2072</f>
        <v>80227</v>
      </c>
      <c r="B2072" s="8" t="str">
        <f>Daten!B2072</f>
        <v>Mellau</v>
      </c>
      <c r="C2072" s="15">
        <f t="shared" si="816"/>
        <v>8</v>
      </c>
      <c r="D2072" s="10">
        <f>Daten!D2072</f>
        <v>0</v>
      </c>
      <c r="E2072" s="9">
        <f>Daten!E2072</f>
        <v>1290</v>
      </c>
      <c r="F2072" s="9">
        <f>Daten!F2072</f>
        <v>1304</v>
      </c>
      <c r="G2072" s="27">
        <f t="shared" si="817"/>
        <v>-14</v>
      </c>
      <c r="H2072" s="29">
        <f t="shared" si="818"/>
        <v>-1.0736196319018405E-2</v>
      </c>
      <c r="I2072" s="21">
        <f t="shared" si="819"/>
        <v>16.820562146726502</v>
      </c>
      <c r="J2072" s="21">
        <f t="shared" si="820"/>
        <v>-30.820562146726502</v>
      </c>
      <c r="K2072" s="27">
        <f t="shared" si="821"/>
        <v>15410.28107336325</v>
      </c>
      <c r="L2072" s="16">
        <f>Daten!G2072</f>
        <v>216</v>
      </c>
      <c r="M2072" s="16">
        <f>Daten!H2072</f>
        <v>845</v>
      </c>
      <c r="N2072" s="16">
        <f>Daten!I2072</f>
        <v>229</v>
      </c>
      <c r="O2072" s="28">
        <f t="shared" si="822"/>
        <v>0.52662721893491127</v>
      </c>
      <c r="P2072" s="16">
        <f t="shared" si="823"/>
        <v>467.29492958698353</v>
      </c>
      <c r="Q2072" s="21">
        <f t="shared" si="824"/>
        <v>-22.294929586983528</v>
      </c>
      <c r="R2072" s="27">
        <f t="shared" si="825"/>
        <v>-4458.9859173967052</v>
      </c>
      <c r="S2072" s="9">
        <f>Daten!K2072</f>
        <v>6977</v>
      </c>
      <c r="T2072" s="9">
        <f>Daten!L2072</f>
        <v>123344</v>
      </c>
      <c r="U2072" s="9">
        <f>Daten!M2072</f>
        <v>504315</v>
      </c>
      <c r="V2072" s="9">
        <f>Daten!N2072</f>
        <v>500</v>
      </c>
      <c r="W2072" s="9">
        <f>Daten!O2072</f>
        <v>500</v>
      </c>
      <c r="X2072" s="23">
        <f t="shared" si="826"/>
        <v>634636</v>
      </c>
      <c r="Y2072" s="9">
        <f t="shared" si="827"/>
        <v>456294.68228642759</v>
      </c>
      <c r="Z2072" s="21">
        <f t="shared" si="828"/>
        <v>178341.31771357241</v>
      </c>
      <c r="AA2072" s="27">
        <f t="shared" si="829"/>
        <v>-17834.131771357243</v>
      </c>
      <c r="AB2072" s="32">
        <f t="shared" si="830"/>
        <v>-6882.8366153906973</v>
      </c>
      <c r="AC2072" s="31">
        <f t="shared" si="831"/>
        <v>0</v>
      </c>
      <c r="AG2072" s="26">
        <f t="shared" si="832"/>
        <v>0</v>
      </c>
      <c r="AH2072" s="26">
        <f t="shared" si="833"/>
        <v>0</v>
      </c>
      <c r="AI2072" s="26">
        <f t="shared" si="834"/>
        <v>0</v>
      </c>
      <c r="AJ2072" s="26">
        <f t="shared" si="835"/>
        <v>1</v>
      </c>
      <c r="AK2072" s="26">
        <f t="shared" si="836"/>
        <v>0</v>
      </c>
      <c r="AL2072" s="26">
        <f t="shared" ca="1" si="837"/>
        <v>0</v>
      </c>
      <c r="AM2072" s="26">
        <f t="shared" ca="1" si="838"/>
        <v>0</v>
      </c>
      <c r="AN2072" s="26">
        <f ca="1">IF(AM2072=0,0,COUNTIF($AM$19:AM2072,C2072*10+1))</f>
        <v>0</v>
      </c>
      <c r="AO2072" s="21">
        <f t="shared" ca="1" si="839"/>
        <v>0</v>
      </c>
      <c r="AP2072" s="33">
        <f t="shared" ca="1" si="840"/>
        <v>0</v>
      </c>
      <c r="AR2072" s="111">
        <v>0</v>
      </c>
      <c r="AS2072" s="26"/>
    </row>
    <row r="2073" spans="1:45" x14ac:dyDescent="0.2">
      <c r="A2073" s="15">
        <f>Daten!A2073</f>
        <v>80228</v>
      </c>
      <c r="B2073" s="8" t="str">
        <f>Daten!B2073</f>
        <v>Mittelberg</v>
      </c>
      <c r="C2073" s="15">
        <f t="shared" si="816"/>
        <v>8</v>
      </c>
      <c r="D2073" s="10">
        <f>Daten!D2073</f>
        <v>0</v>
      </c>
      <c r="E2073" s="9">
        <f>Daten!E2073</f>
        <v>4989</v>
      </c>
      <c r="F2073" s="9">
        <f>Daten!F2073</f>
        <v>4765</v>
      </c>
      <c r="G2073" s="27">
        <f t="shared" si="817"/>
        <v>224</v>
      </c>
      <c r="H2073" s="29">
        <f t="shared" si="818"/>
        <v>4.700944386149003E-2</v>
      </c>
      <c r="I2073" s="21">
        <f t="shared" si="819"/>
        <v>61.46470753769308</v>
      </c>
      <c r="J2073" s="21">
        <f t="shared" si="820"/>
        <v>162.53529246230693</v>
      </c>
      <c r="K2073" s="27">
        <f t="shared" si="821"/>
        <v>-81267.646231153471</v>
      </c>
      <c r="L2073" s="16">
        <f>Daten!G2073</f>
        <v>612</v>
      </c>
      <c r="M2073" s="16">
        <f>Daten!H2073</f>
        <v>3382</v>
      </c>
      <c r="N2073" s="16">
        <f>Daten!I2073</f>
        <v>995</v>
      </c>
      <c r="O2073" s="28">
        <f t="shared" si="822"/>
        <v>0.47516262566528683</v>
      </c>
      <c r="P2073" s="16">
        <f t="shared" si="823"/>
        <v>1870.285741849915</v>
      </c>
      <c r="Q2073" s="21">
        <f t="shared" si="824"/>
        <v>-263.28574184991498</v>
      </c>
      <c r="R2073" s="27">
        <f t="shared" si="825"/>
        <v>-52657.148369982999</v>
      </c>
      <c r="S2073" s="9">
        <f>Daten!K2073</f>
        <v>12596</v>
      </c>
      <c r="T2073" s="9">
        <f>Daten!L2073</f>
        <v>717787</v>
      </c>
      <c r="U2073" s="9">
        <f>Daten!M2073</f>
        <v>1857356</v>
      </c>
      <c r="V2073" s="9">
        <f>Daten!N2073</f>
        <v>500</v>
      </c>
      <c r="W2073" s="9">
        <f>Daten!O2073</f>
        <v>500</v>
      </c>
      <c r="X2073" s="23">
        <f t="shared" si="826"/>
        <v>2587739</v>
      </c>
      <c r="Y2073" s="9">
        <f t="shared" si="827"/>
        <v>1764693.1549821608</v>
      </c>
      <c r="Z2073" s="21">
        <f t="shared" si="828"/>
        <v>823045.84501783922</v>
      </c>
      <c r="AA2073" s="27">
        <f t="shared" si="829"/>
        <v>-82304.584501783931</v>
      </c>
      <c r="AB2073" s="32">
        <f t="shared" si="830"/>
        <v>-216229.37910292041</v>
      </c>
      <c r="AC2073" s="31">
        <f t="shared" si="831"/>
        <v>0</v>
      </c>
      <c r="AG2073" s="26">
        <f t="shared" si="832"/>
        <v>0</v>
      </c>
      <c r="AH2073" s="26">
        <f t="shared" si="833"/>
        <v>0</v>
      </c>
      <c r="AI2073" s="26">
        <f t="shared" si="834"/>
        <v>0</v>
      </c>
      <c r="AJ2073" s="26">
        <f t="shared" si="835"/>
        <v>1</v>
      </c>
      <c r="AK2073" s="26">
        <f t="shared" si="836"/>
        <v>0</v>
      </c>
      <c r="AL2073" s="26">
        <f t="shared" ca="1" si="837"/>
        <v>0</v>
      </c>
      <c r="AM2073" s="26">
        <f t="shared" ca="1" si="838"/>
        <v>0</v>
      </c>
      <c r="AN2073" s="26">
        <f ca="1">IF(AM2073=0,0,COUNTIF($AM$19:AM2073,C2073*10+1))</f>
        <v>0</v>
      </c>
      <c r="AO2073" s="21">
        <f t="shared" ca="1" si="839"/>
        <v>0</v>
      </c>
      <c r="AP2073" s="33">
        <f t="shared" ca="1" si="840"/>
        <v>0</v>
      </c>
      <c r="AR2073" s="111">
        <v>0</v>
      </c>
      <c r="AS2073" s="26"/>
    </row>
    <row r="2074" spans="1:45" x14ac:dyDescent="0.2">
      <c r="A2074" s="15">
        <f>Daten!A2074</f>
        <v>80229</v>
      </c>
      <c r="B2074" s="8" t="str">
        <f>Daten!B2074</f>
        <v>Möggers</v>
      </c>
      <c r="C2074" s="15">
        <f t="shared" si="816"/>
        <v>8</v>
      </c>
      <c r="D2074" s="10">
        <f>Daten!D2074</f>
        <v>0</v>
      </c>
      <c r="E2074" s="9">
        <f>Daten!E2074</f>
        <v>513</v>
      </c>
      <c r="F2074" s="9">
        <f>Daten!F2074</f>
        <v>504</v>
      </c>
      <c r="G2074" s="27">
        <f t="shared" si="817"/>
        <v>9</v>
      </c>
      <c r="H2074" s="29">
        <f t="shared" si="818"/>
        <v>1.7857142857142856E-2</v>
      </c>
      <c r="I2074" s="21">
        <f t="shared" si="819"/>
        <v>6.5011988665261935</v>
      </c>
      <c r="J2074" s="21">
        <f t="shared" si="820"/>
        <v>2.4988011334738065</v>
      </c>
      <c r="K2074" s="27">
        <f t="shared" si="821"/>
        <v>-1249.4005667369033</v>
      </c>
      <c r="L2074" s="16">
        <f>Daten!G2074</f>
        <v>71</v>
      </c>
      <c r="M2074" s="16">
        <f>Daten!H2074</f>
        <v>378</v>
      </c>
      <c r="N2074" s="16">
        <f>Daten!I2074</f>
        <v>64</v>
      </c>
      <c r="O2074" s="28">
        <f t="shared" si="822"/>
        <v>0.35714285714285715</v>
      </c>
      <c r="P2074" s="16">
        <f t="shared" si="823"/>
        <v>209.03844187441393</v>
      </c>
      <c r="Q2074" s="21">
        <f t="shared" si="824"/>
        <v>-74.038441874413934</v>
      </c>
      <c r="R2074" s="27">
        <f t="shared" si="825"/>
        <v>-14807.688374882786</v>
      </c>
      <c r="S2074" s="9">
        <f>Daten!K2074</f>
        <v>6751</v>
      </c>
      <c r="T2074" s="9">
        <f>Daten!L2074</f>
        <v>21092</v>
      </c>
      <c r="U2074" s="9">
        <f>Daten!M2074</f>
        <v>36638</v>
      </c>
      <c r="V2074" s="9">
        <f>Daten!N2074</f>
        <v>500</v>
      </c>
      <c r="W2074" s="9">
        <f>Daten!O2074</f>
        <v>500</v>
      </c>
      <c r="X2074" s="23">
        <f t="shared" si="826"/>
        <v>64481</v>
      </c>
      <c r="Y2074" s="9">
        <f t="shared" si="827"/>
        <v>181456.72249064912</v>
      </c>
      <c r="Z2074" s="21">
        <f t="shared" si="828"/>
        <v>-116975.72249064912</v>
      </c>
      <c r="AA2074" s="27">
        <f t="shared" si="829"/>
        <v>11697.572249064913</v>
      </c>
      <c r="AB2074" s="32">
        <f t="shared" si="830"/>
        <v>-4359.5166925547765</v>
      </c>
      <c r="AC2074" s="31">
        <f t="shared" si="831"/>
        <v>0</v>
      </c>
      <c r="AG2074" s="26">
        <f t="shared" si="832"/>
        <v>0</v>
      </c>
      <c r="AH2074" s="26">
        <f t="shared" si="833"/>
        <v>0</v>
      </c>
      <c r="AI2074" s="26">
        <f t="shared" si="834"/>
        <v>0</v>
      </c>
      <c r="AJ2074" s="26">
        <f t="shared" si="835"/>
        <v>1</v>
      </c>
      <c r="AK2074" s="26">
        <f t="shared" si="836"/>
        <v>0</v>
      </c>
      <c r="AL2074" s="26">
        <f t="shared" ca="1" si="837"/>
        <v>0</v>
      </c>
      <c r="AM2074" s="26">
        <f t="shared" ca="1" si="838"/>
        <v>0</v>
      </c>
      <c r="AN2074" s="26">
        <f ca="1">IF(AM2074=0,0,COUNTIF($AM$19:AM2074,C2074*10+1))</f>
        <v>0</v>
      </c>
      <c r="AO2074" s="21">
        <f t="shared" ca="1" si="839"/>
        <v>0</v>
      </c>
      <c r="AP2074" s="33">
        <f t="shared" ca="1" si="840"/>
        <v>0</v>
      </c>
      <c r="AR2074" s="111">
        <v>0</v>
      </c>
      <c r="AS2074" s="26"/>
    </row>
    <row r="2075" spans="1:45" x14ac:dyDescent="0.2">
      <c r="A2075" s="15">
        <f>Daten!A2075</f>
        <v>80230</v>
      </c>
      <c r="B2075" s="8" t="str">
        <f>Daten!B2075</f>
        <v>Reuthe</v>
      </c>
      <c r="C2075" s="15">
        <f t="shared" si="816"/>
        <v>8</v>
      </c>
      <c r="D2075" s="10">
        <f>Daten!D2075</f>
        <v>0</v>
      </c>
      <c r="E2075" s="9">
        <f>Daten!E2075</f>
        <v>663</v>
      </c>
      <c r="F2075" s="9">
        <f>Daten!F2075</f>
        <v>645</v>
      </c>
      <c r="G2075" s="27">
        <f t="shared" si="817"/>
        <v>18</v>
      </c>
      <c r="H2075" s="29">
        <f t="shared" si="818"/>
        <v>2.7906976744186046E-2</v>
      </c>
      <c r="I2075" s="21">
        <f t="shared" si="819"/>
        <v>8.3199866446614976</v>
      </c>
      <c r="J2075" s="21">
        <f t="shared" si="820"/>
        <v>9.6800133553385024</v>
      </c>
      <c r="K2075" s="27">
        <f t="shared" si="821"/>
        <v>-4840.0066776692511</v>
      </c>
      <c r="L2075" s="16">
        <f>Daten!G2075</f>
        <v>118</v>
      </c>
      <c r="M2075" s="16">
        <f>Daten!H2075</f>
        <v>458</v>
      </c>
      <c r="N2075" s="16">
        <f>Daten!I2075</f>
        <v>87</v>
      </c>
      <c r="O2075" s="28">
        <f t="shared" si="822"/>
        <v>0.44759825327510916</v>
      </c>
      <c r="P2075" s="16">
        <f t="shared" si="823"/>
        <v>253.27938195365496</v>
      </c>
      <c r="Q2075" s="21">
        <f t="shared" si="824"/>
        <v>-48.279381953654962</v>
      </c>
      <c r="R2075" s="27">
        <f t="shared" si="825"/>
        <v>-9655.8763907309931</v>
      </c>
      <c r="S2075" s="9">
        <f>Daten!K2075</f>
        <v>1644</v>
      </c>
      <c r="T2075" s="9">
        <f>Daten!L2075</f>
        <v>83993</v>
      </c>
      <c r="U2075" s="9">
        <f>Daten!M2075</f>
        <v>596407</v>
      </c>
      <c r="V2075" s="9">
        <f>Daten!N2075</f>
        <v>500</v>
      </c>
      <c r="W2075" s="9">
        <f>Daten!O2075</f>
        <v>500</v>
      </c>
      <c r="X2075" s="23">
        <f t="shared" si="826"/>
        <v>682044</v>
      </c>
      <c r="Y2075" s="9">
        <f t="shared" si="827"/>
        <v>234514.24368674535</v>
      </c>
      <c r="Z2075" s="21">
        <f t="shared" si="828"/>
        <v>447529.75631325465</v>
      </c>
      <c r="AA2075" s="27">
        <f t="shared" si="829"/>
        <v>-44752.975631325469</v>
      </c>
      <c r="AB2075" s="32">
        <f t="shared" si="830"/>
        <v>-59248.858699725715</v>
      </c>
      <c r="AC2075" s="31">
        <f t="shared" si="831"/>
        <v>0</v>
      </c>
      <c r="AG2075" s="26">
        <f t="shared" si="832"/>
        <v>0</v>
      </c>
      <c r="AH2075" s="26">
        <f t="shared" si="833"/>
        <v>0</v>
      </c>
      <c r="AI2075" s="26">
        <f t="shared" si="834"/>
        <v>0</v>
      </c>
      <c r="AJ2075" s="26">
        <f t="shared" si="835"/>
        <v>1</v>
      </c>
      <c r="AK2075" s="26">
        <f t="shared" si="836"/>
        <v>0</v>
      </c>
      <c r="AL2075" s="26">
        <f t="shared" ca="1" si="837"/>
        <v>0</v>
      </c>
      <c r="AM2075" s="26">
        <f t="shared" ca="1" si="838"/>
        <v>0</v>
      </c>
      <c r="AN2075" s="26">
        <f ca="1">IF(AM2075=0,0,COUNTIF($AM$19:AM2075,C2075*10+1))</f>
        <v>0</v>
      </c>
      <c r="AO2075" s="21">
        <f t="shared" ca="1" si="839"/>
        <v>0</v>
      </c>
      <c r="AP2075" s="33">
        <f t="shared" ca="1" si="840"/>
        <v>0</v>
      </c>
      <c r="AR2075" s="111">
        <v>0</v>
      </c>
      <c r="AS2075" s="26"/>
    </row>
    <row r="2076" spans="1:45" x14ac:dyDescent="0.2">
      <c r="A2076" s="15">
        <f>Daten!A2076</f>
        <v>80231</v>
      </c>
      <c r="B2076" s="8" t="str">
        <f>Daten!B2076</f>
        <v>Riefensberg</v>
      </c>
      <c r="C2076" s="15">
        <f t="shared" si="816"/>
        <v>8</v>
      </c>
      <c r="D2076" s="10">
        <f>Daten!D2076</f>
        <v>0</v>
      </c>
      <c r="E2076" s="9">
        <f>Daten!E2076</f>
        <v>1064</v>
      </c>
      <c r="F2076" s="9">
        <f>Daten!F2076</f>
        <v>1042</v>
      </c>
      <c r="G2076" s="27">
        <f t="shared" si="817"/>
        <v>22</v>
      </c>
      <c r="H2076" s="29">
        <f t="shared" si="818"/>
        <v>2.1113243761996161E-2</v>
      </c>
      <c r="I2076" s="21">
        <f t="shared" si="819"/>
        <v>13.440970672460899</v>
      </c>
      <c r="J2076" s="21">
        <f t="shared" si="820"/>
        <v>8.5590293275391005</v>
      </c>
      <c r="K2076" s="27">
        <f t="shared" si="821"/>
        <v>-4279.5146637695507</v>
      </c>
      <c r="L2076" s="16">
        <f>Daten!G2076</f>
        <v>201</v>
      </c>
      <c r="M2076" s="16">
        <f>Daten!H2076</f>
        <v>703</v>
      </c>
      <c r="N2076" s="16">
        <f>Daten!I2076</f>
        <v>160</v>
      </c>
      <c r="O2076" s="28">
        <f t="shared" si="822"/>
        <v>0.51351351351351349</v>
      </c>
      <c r="P2076" s="16">
        <f t="shared" si="823"/>
        <v>388.76726094633068</v>
      </c>
      <c r="Q2076" s="21">
        <f t="shared" si="824"/>
        <v>-27.76726094633068</v>
      </c>
      <c r="R2076" s="27">
        <f t="shared" si="825"/>
        <v>-5553.452189266136</v>
      </c>
      <c r="S2076" s="9">
        <f>Daten!K2076</f>
        <v>3982</v>
      </c>
      <c r="T2076" s="9">
        <f>Daten!L2076</f>
        <v>78479</v>
      </c>
      <c r="U2076" s="9">
        <f>Daten!M2076</f>
        <v>262174</v>
      </c>
      <c r="V2076" s="9">
        <f>Daten!N2076</f>
        <v>500</v>
      </c>
      <c r="W2076" s="9">
        <f>Daten!O2076</f>
        <v>500</v>
      </c>
      <c r="X2076" s="23">
        <f t="shared" si="826"/>
        <v>344635</v>
      </c>
      <c r="Y2076" s="9">
        <f t="shared" si="827"/>
        <v>376354.68368430925</v>
      </c>
      <c r="Z2076" s="21">
        <f t="shared" si="828"/>
        <v>-31719.683684309246</v>
      </c>
      <c r="AA2076" s="27">
        <f t="shared" si="829"/>
        <v>3171.9683684309248</v>
      </c>
      <c r="AB2076" s="32">
        <f t="shared" si="830"/>
        <v>-6660.9984846047619</v>
      </c>
      <c r="AC2076" s="31">
        <f t="shared" si="831"/>
        <v>0</v>
      </c>
      <c r="AG2076" s="26">
        <f t="shared" si="832"/>
        <v>0</v>
      </c>
      <c r="AH2076" s="26">
        <f t="shared" si="833"/>
        <v>0</v>
      </c>
      <c r="AI2076" s="26">
        <f t="shared" si="834"/>
        <v>0</v>
      </c>
      <c r="AJ2076" s="26">
        <f t="shared" si="835"/>
        <v>1</v>
      </c>
      <c r="AK2076" s="26">
        <f t="shared" si="836"/>
        <v>0</v>
      </c>
      <c r="AL2076" s="26">
        <f t="shared" ca="1" si="837"/>
        <v>0</v>
      </c>
      <c r="AM2076" s="26">
        <f t="shared" ca="1" si="838"/>
        <v>0</v>
      </c>
      <c r="AN2076" s="26">
        <f ca="1">IF(AM2076=0,0,COUNTIF($AM$19:AM2076,C2076*10+1))</f>
        <v>0</v>
      </c>
      <c r="AO2076" s="21">
        <f t="shared" ca="1" si="839"/>
        <v>0</v>
      </c>
      <c r="AP2076" s="33">
        <f t="shared" ca="1" si="840"/>
        <v>0</v>
      </c>
      <c r="AR2076" s="111">
        <v>0</v>
      </c>
      <c r="AS2076" s="26"/>
    </row>
    <row r="2077" spans="1:45" x14ac:dyDescent="0.2">
      <c r="A2077" s="15">
        <f>Daten!A2077</f>
        <v>80232</v>
      </c>
      <c r="B2077" s="8" t="str">
        <f>Daten!B2077</f>
        <v>Schnepfau</v>
      </c>
      <c r="C2077" s="15">
        <f t="shared" si="816"/>
        <v>8</v>
      </c>
      <c r="D2077" s="10">
        <f>Daten!D2077</f>
        <v>0</v>
      </c>
      <c r="E2077" s="9">
        <f>Daten!E2077</f>
        <v>459</v>
      </c>
      <c r="F2077" s="9">
        <f>Daten!F2077</f>
        <v>462</v>
      </c>
      <c r="G2077" s="27">
        <f t="shared" si="817"/>
        <v>-3</v>
      </c>
      <c r="H2077" s="29">
        <f t="shared" si="818"/>
        <v>-6.4935064935064939E-3</v>
      </c>
      <c r="I2077" s="21">
        <f t="shared" si="819"/>
        <v>5.9594322943156772</v>
      </c>
      <c r="J2077" s="21">
        <f t="shared" si="820"/>
        <v>-8.9594322943156772</v>
      </c>
      <c r="K2077" s="27">
        <f t="shared" si="821"/>
        <v>4479.7161471578383</v>
      </c>
      <c r="L2077" s="16">
        <f>Daten!G2077</f>
        <v>70</v>
      </c>
      <c r="M2077" s="16">
        <f>Daten!H2077</f>
        <v>315</v>
      </c>
      <c r="N2077" s="16">
        <f>Daten!I2077</f>
        <v>74</v>
      </c>
      <c r="O2077" s="28">
        <f t="shared" si="822"/>
        <v>0.45714285714285713</v>
      </c>
      <c r="P2077" s="16">
        <f t="shared" si="823"/>
        <v>174.19870156201159</v>
      </c>
      <c r="Q2077" s="21">
        <f t="shared" si="824"/>
        <v>-30.198701562011593</v>
      </c>
      <c r="R2077" s="27">
        <f t="shared" si="825"/>
        <v>-6039.7403124023185</v>
      </c>
      <c r="S2077" s="9">
        <f>Daten!K2077</f>
        <v>4582</v>
      </c>
      <c r="T2077" s="9">
        <f>Daten!L2077</f>
        <v>35431</v>
      </c>
      <c r="U2077" s="9">
        <f>Daten!M2077</f>
        <v>104655</v>
      </c>
      <c r="V2077" s="9">
        <f>Daten!N2077</f>
        <v>500</v>
      </c>
      <c r="W2077" s="9">
        <f>Daten!O2077</f>
        <v>500</v>
      </c>
      <c r="X2077" s="23">
        <f t="shared" si="826"/>
        <v>144668</v>
      </c>
      <c r="Y2077" s="9">
        <f t="shared" si="827"/>
        <v>162356.01486005448</v>
      </c>
      <c r="Z2077" s="21">
        <f t="shared" si="828"/>
        <v>-17688.014860054478</v>
      </c>
      <c r="AA2077" s="27">
        <f t="shared" si="829"/>
        <v>1768.8014860054479</v>
      </c>
      <c r="AB2077" s="32">
        <f t="shared" si="830"/>
        <v>208.77732076096777</v>
      </c>
      <c r="AC2077" s="31">
        <f t="shared" si="831"/>
        <v>208.77732076096777</v>
      </c>
      <c r="AG2077" s="26">
        <f t="shared" si="832"/>
        <v>4479.7161471578383</v>
      </c>
      <c r="AH2077" s="26">
        <f t="shared" si="833"/>
        <v>1768.8014860054479</v>
      </c>
      <c r="AI2077" s="26">
        <f t="shared" si="834"/>
        <v>6248.5176331632865</v>
      </c>
      <c r="AJ2077" s="26">
        <f t="shared" si="835"/>
        <v>1</v>
      </c>
      <c r="AK2077" s="26">
        <f t="shared" si="836"/>
        <v>6248.5176331632865</v>
      </c>
      <c r="AL2077" s="26">
        <f t="shared" ca="1" si="837"/>
        <v>11990</v>
      </c>
      <c r="AM2077" s="26">
        <f t="shared" ca="1" si="838"/>
        <v>81</v>
      </c>
      <c r="AN2077" s="26">
        <f ca="1">IF(AM2077=0,0,COUNTIF($AM$19:AM2077,C2077*10+1))</f>
        <v>15</v>
      </c>
      <c r="AO2077" s="21">
        <f t="shared" ca="1" si="839"/>
        <v>0</v>
      </c>
      <c r="AP2077" s="33">
        <f t="shared" ca="1" si="840"/>
        <v>11990</v>
      </c>
      <c r="AR2077" s="111">
        <v>5420</v>
      </c>
      <c r="AS2077" s="26"/>
    </row>
    <row r="2078" spans="1:45" x14ac:dyDescent="0.2">
      <c r="A2078" s="15">
        <f>Daten!A2078</f>
        <v>80233</v>
      </c>
      <c r="B2078" s="8" t="str">
        <f>Daten!B2078</f>
        <v>Schoppernau</v>
      </c>
      <c r="C2078" s="15">
        <f t="shared" si="816"/>
        <v>8</v>
      </c>
      <c r="D2078" s="10">
        <f>Daten!D2078</f>
        <v>0</v>
      </c>
      <c r="E2078" s="9">
        <f>Daten!E2078</f>
        <v>947</v>
      </c>
      <c r="F2078" s="9">
        <f>Daten!F2078</f>
        <v>947</v>
      </c>
      <c r="G2078" s="27">
        <f t="shared" si="817"/>
        <v>0</v>
      </c>
      <c r="H2078" s="29">
        <f t="shared" si="818"/>
        <v>0</v>
      </c>
      <c r="I2078" s="21">
        <f t="shared" si="819"/>
        <v>12.215546282937114</v>
      </c>
      <c r="J2078" s="21">
        <f t="shared" si="820"/>
        <v>-12.215546282937114</v>
      </c>
      <c r="K2078" s="27">
        <f t="shared" si="821"/>
        <v>6107.7731414685568</v>
      </c>
      <c r="L2078" s="16">
        <f>Daten!G2078</f>
        <v>166</v>
      </c>
      <c r="M2078" s="16">
        <f>Daten!H2078</f>
        <v>598</v>
      </c>
      <c r="N2078" s="16">
        <f>Daten!I2078</f>
        <v>183</v>
      </c>
      <c r="O2078" s="28">
        <f t="shared" si="822"/>
        <v>0.58361204013377932</v>
      </c>
      <c r="P2078" s="16">
        <f t="shared" si="823"/>
        <v>330.7010270923268</v>
      </c>
      <c r="Q2078" s="21">
        <f t="shared" si="824"/>
        <v>18.298972907673203</v>
      </c>
      <c r="R2078" s="27">
        <f t="shared" si="825"/>
        <v>3659.7945815346407</v>
      </c>
      <c r="S2078" s="9">
        <f>Daten!K2078</f>
        <v>7030</v>
      </c>
      <c r="T2078" s="9">
        <f>Daten!L2078</f>
        <v>116786</v>
      </c>
      <c r="U2078" s="9">
        <f>Daten!M2078</f>
        <v>215490</v>
      </c>
      <c r="V2078" s="9">
        <f>Daten!N2078</f>
        <v>500</v>
      </c>
      <c r="W2078" s="9">
        <f>Daten!O2078</f>
        <v>500</v>
      </c>
      <c r="X2078" s="23">
        <f t="shared" si="826"/>
        <v>339306</v>
      </c>
      <c r="Y2078" s="9">
        <f t="shared" si="827"/>
        <v>334969.81715135422</v>
      </c>
      <c r="Z2078" s="21">
        <f t="shared" si="828"/>
        <v>4336.1828486457816</v>
      </c>
      <c r="AA2078" s="27">
        <f t="shared" si="829"/>
        <v>-433.61828486457819</v>
      </c>
      <c r="AB2078" s="32">
        <f t="shared" si="830"/>
        <v>9333.9494381386194</v>
      </c>
      <c r="AC2078" s="31">
        <f t="shared" si="831"/>
        <v>9333.9494381386194</v>
      </c>
      <c r="AG2078" s="26">
        <f t="shared" si="832"/>
        <v>6107.7731414685568</v>
      </c>
      <c r="AH2078" s="26">
        <f t="shared" si="833"/>
        <v>-433.61828486457819</v>
      </c>
      <c r="AI2078" s="26">
        <f t="shared" si="834"/>
        <v>5674.1548566039783</v>
      </c>
      <c r="AJ2078" s="26">
        <f t="shared" si="835"/>
        <v>1</v>
      </c>
      <c r="AK2078" s="26">
        <f t="shared" si="836"/>
        <v>5674.1548566039783</v>
      </c>
      <c r="AL2078" s="26">
        <f t="shared" ca="1" si="837"/>
        <v>10888</v>
      </c>
      <c r="AM2078" s="26">
        <f t="shared" ca="1" si="838"/>
        <v>81</v>
      </c>
      <c r="AN2078" s="26">
        <f ca="1">IF(AM2078=0,0,COUNTIF($AM$19:AM2078,C2078*10+1))</f>
        <v>16</v>
      </c>
      <c r="AO2078" s="21">
        <f t="shared" ca="1" si="839"/>
        <v>0</v>
      </c>
      <c r="AP2078" s="33">
        <f t="shared" ca="1" si="840"/>
        <v>10888</v>
      </c>
      <c r="AR2078" s="111">
        <v>4922</v>
      </c>
      <c r="AS2078" s="26"/>
    </row>
    <row r="2079" spans="1:45" x14ac:dyDescent="0.2">
      <c r="A2079" s="15">
        <f>Daten!A2079</f>
        <v>80234</v>
      </c>
      <c r="B2079" s="8" t="str">
        <f>Daten!B2079</f>
        <v>Schröcken</v>
      </c>
      <c r="C2079" s="15">
        <f t="shared" si="816"/>
        <v>8</v>
      </c>
      <c r="D2079" s="10">
        <f>Daten!D2079</f>
        <v>0</v>
      </c>
      <c r="E2079" s="9">
        <f>Daten!E2079</f>
        <v>208</v>
      </c>
      <c r="F2079" s="9">
        <f>Daten!F2079</f>
        <v>210</v>
      </c>
      <c r="G2079" s="27">
        <f t="shared" si="817"/>
        <v>-2</v>
      </c>
      <c r="H2079" s="29">
        <f t="shared" si="818"/>
        <v>-9.5238095238095247E-3</v>
      </c>
      <c r="I2079" s="21">
        <f t="shared" si="819"/>
        <v>2.7088328610525805</v>
      </c>
      <c r="J2079" s="21">
        <f t="shared" si="820"/>
        <v>-4.7088328610525805</v>
      </c>
      <c r="K2079" s="27">
        <f t="shared" si="821"/>
        <v>2354.4164305262902</v>
      </c>
      <c r="L2079" s="16">
        <f>Daten!G2079</f>
        <v>34</v>
      </c>
      <c r="M2079" s="16">
        <f>Daten!H2079</f>
        <v>136</v>
      </c>
      <c r="N2079" s="16">
        <f>Daten!I2079</f>
        <v>38</v>
      </c>
      <c r="O2079" s="28">
        <f t="shared" si="822"/>
        <v>0.52941176470588236</v>
      </c>
      <c r="P2079" s="16">
        <f t="shared" si="823"/>
        <v>75.209598134709779</v>
      </c>
      <c r="Q2079" s="21">
        <f t="shared" si="824"/>
        <v>-3.2095981347097791</v>
      </c>
      <c r="R2079" s="27">
        <f t="shared" si="825"/>
        <v>-641.91962694195581</v>
      </c>
      <c r="S2079" s="9">
        <f>Daten!K2079</f>
        <v>1275</v>
      </c>
      <c r="T2079" s="9">
        <f>Daten!L2079</f>
        <v>44876</v>
      </c>
      <c r="U2079" s="9">
        <f>Daten!M2079</f>
        <v>92036</v>
      </c>
      <c r="V2079" s="9">
        <f>Daten!N2079</f>
        <v>500</v>
      </c>
      <c r="W2079" s="9">
        <f>Daten!O2079</f>
        <v>500</v>
      </c>
      <c r="X2079" s="23">
        <f t="shared" si="826"/>
        <v>138187</v>
      </c>
      <c r="Y2079" s="9">
        <f t="shared" si="827"/>
        <v>73573.096058586772</v>
      </c>
      <c r="Z2079" s="21">
        <f t="shared" si="828"/>
        <v>64613.903941413228</v>
      </c>
      <c r="AA2079" s="27">
        <f t="shared" si="829"/>
        <v>-6461.3903941413228</v>
      </c>
      <c r="AB2079" s="32">
        <f t="shared" si="830"/>
        <v>-4748.8935905569888</v>
      </c>
      <c r="AC2079" s="31">
        <f t="shared" si="831"/>
        <v>0</v>
      </c>
      <c r="AG2079" s="26">
        <f t="shared" si="832"/>
        <v>0</v>
      </c>
      <c r="AH2079" s="26">
        <f t="shared" si="833"/>
        <v>0</v>
      </c>
      <c r="AI2079" s="26">
        <f t="shared" si="834"/>
        <v>0</v>
      </c>
      <c r="AJ2079" s="26">
        <f t="shared" si="835"/>
        <v>1</v>
      </c>
      <c r="AK2079" s="26">
        <f t="shared" si="836"/>
        <v>0</v>
      </c>
      <c r="AL2079" s="26">
        <f t="shared" ca="1" si="837"/>
        <v>0</v>
      </c>
      <c r="AM2079" s="26">
        <f t="shared" ca="1" si="838"/>
        <v>0</v>
      </c>
      <c r="AN2079" s="26">
        <f ca="1">IF(AM2079=0,0,COUNTIF($AM$19:AM2079,C2079*10+1))</f>
        <v>0</v>
      </c>
      <c r="AO2079" s="21">
        <f t="shared" ca="1" si="839"/>
        <v>0</v>
      </c>
      <c r="AP2079" s="33">
        <f t="shared" ca="1" si="840"/>
        <v>0</v>
      </c>
      <c r="AR2079" s="111">
        <v>0</v>
      </c>
      <c r="AS2079" s="26"/>
    </row>
    <row r="2080" spans="1:45" x14ac:dyDescent="0.2">
      <c r="A2080" s="15">
        <f>Daten!A2080</f>
        <v>80235</v>
      </c>
      <c r="B2080" s="8" t="str">
        <f>Daten!B2080</f>
        <v>Schwarzach</v>
      </c>
      <c r="C2080" s="15">
        <f t="shared" si="816"/>
        <v>8</v>
      </c>
      <c r="D2080" s="10">
        <f>Daten!D2080</f>
        <v>0</v>
      </c>
      <c r="E2080" s="9">
        <f>Daten!E2080</f>
        <v>3939</v>
      </c>
      <c r="F2080" s="9">
        <f>Daten!F2080</f>
        <v>3866</v>
      </c>
      <c r="G2080" s="27">
        <f t="shared" si="817"/>
        <v>73</v>
      </c>
      <c r="H2080" s="29">
        <f t="shared" si="818"/>
        <v>1.8882565959648216E-2</v>
      </c>
      <c r="I2080" s="21">
        <f t="shared" si="819"/>
        <v>49.868323051567984</v>
      </c>
      <c r="J2080" s="21">
        <f t="shared" si="820"/>
        <v>23.131676948432016</v>
      </c>
      <c r="K2080" s="27">
        <f t="shared" si="821"/>
        <v>-11565.838474216009</v>
      </c>
      <c r="L2080" s="16">
        <f>Daten!G2080</f>
        <v>640</v>
      </c>
      <c r="M2080" s="16">
        <f>Daten!H2080</f>
        <v>2562</v>
      </c>
      <c r="N2080" s="16">
        <f>Daten!I2080</f>
        <v>737</v>
      </c>
      <c r="O2080" s="28">
        <f t="shared" si="822"/>
        <v>0.5374707259953162</v>
      </c>
      <c r="P2080" s="16">
        <f t="shared" si="823"/>
        <v>1416.8161060376945</v>
      </c>
      <c r="Q2080" s="21">
        <f t="shared" si="824"/>
        <v>-39.816106037694453</v>
      </c>
      <c r="R2080" s="27">
        <f t="shared" si="825"/>
        <v>-7963.2212075388907</v>
      </c>
      <c r="S2080" s="9">
        <f>Daten!K2080</f>
        <v>3900</v>
      </c>
      <c r="T2080" s="9">
        <f>Daten!L2080</f>
        <v>300155</v>
      </c>
      <c r="U2080" s="9">
        <f>Daten!M2080</f>
        <v>2615878</v>
      </c>
      <c r="V2080" s="9">
        <f>Daten!N2080</f>
        <v>500</v>
      </c>
      <c r="W2080" s="9">
        <f>Daten!O2080</f>
        <v>500</v>
      </c>
      <c r="X2080" s="23">
        <f t="shared" si="826"/>
        <v>2919933</v>
      </c>
      <c r="Y2080" s="9">
        <f t="shared" si="827"/>
        <v>1393290.5066094871</v>
      </c>
      <c r="Z2080" s="21">
        <f t="shared" si="828"/>
        <v>1526642.4933905129</v>
      </c>
      <c r="AA2080" s="27">
        <f t="shared" si="829"/>
        <v>-152664.24933905128</v>
      </c>
      <c r="AB2080" s="32">
        <f t="shared" si="830"/>
        <v>-172193.30902080619</v>
      </c>
      <c r="AC2080" s="31">
        <f t="shared" si="831"/>
        <v>0</v>
      </c>
      <c r="AG2080" s="26">
        <f t="shared" si="832"/>
        <v>0</v>
      </c>
      <c r="AH2080" s="26">
        <f t="shared" si="833"/>
        <v>0</v>
      </c>
      <c r="AI2080" s="26">
        <f t="shared" si="834"/>
        <v>0</v>
      </c>
      <c r="AJ2080" s="26">
        <f t="shared" si="835"/>
        <v>1</v>
      </c>
      <c r="AK2080" s="26">
        <f t="shared" si="836"/>
        <v>0</v>
      </c>
      <c r="AL2080" s="26">
        <f t="shared" ca="1" si="837"/>
        <v>0</v>
      </c>
      <c r="AM2080" s="26">
        <f t="shared" ca="1" si="838"/>
        <v>0</v>
      </c>
      <c r="AN2080" s="26">
        <f ca="1">IF(AM2080=0,0,COUNTIF($AM$19:AM2080,C2080*10+1))</f>
        <v>0</v>
      </c>
      <c r="AO2080" s="21">
        <f t="shared" ca="1" si="839"/>
        <v>0</v>
      </c>
      <c r="AP2080" s="33">
        <f t="shared" ca="1" si="840"/>
        <v>0</v>
      </c>
      <c r="AR2080" s="111">
        <v>0</v>
      </c>
      <c r="AS2080" s="26"/>
    </row>
    <row r="2081" spans="1:45" x14ac:dyDescent="0.2">
      <c r="A2081" s="15">
        <f>Daten!A2081</f>
        <v>80236</v>
      </c>
      <c r="B2081" s="8" t="str">
        <f>Daten!B2081</f>
        <v>Schwarzenberg</v>
      </c>
      <c r="C2081" s="15">
        <f t="shared" si="816"/>
        <v>8</v>
      </c>
      <c r="D2081" s="10">
        <f>Daten!D2081</f>
        <v>0</v>
      </c>
      <c r="E2081" s="9">
        <f>Daten!E2081</f>
        <v>1819</v>
      </c>
      <c r="F2081" s="9">
        <f>Daten!F2081</f>
        <v>1858</v>
      </c>
      <c r="G2081" s="27">
        <f t="shared" si="817"/>
        <v>-39</v>
      </c>
      <c r="H2081" s="29">
        <f t="shared" si="818"/>
        <v>-2.0990312163616791E-2</v>
      </c>
      <c r="I2081" s="21">
        <f t="shared" si="819"/>
        <v>23.966721218265214</v>
      </c>
      <c r="J2081" s="21">
        <f t="shared" si="820"/>
        <v>-62.966721218265214</v>
      </c>
      <c r="K2081" s="27">
        <f t="shared" si="821"/>
        <v>31483.360609132607</v>
      </c>
      <c r="L2081" s="16">
        <f>Daten!G2081</f>
        <v>314</v>
      </c>
      <c r="M2081" s="16">
        <f>Daten!H2081</f>
        <v>1215</v>
      </c>
      <c r="N2081" s="16">
        <f>Daten!I2081</f>
        <v>290</v>
      </c>
      <c r="O2081" s="28">
        <f t="shared" si="822"/>
        <v>0.49711934156378601</v>
      </c>
      <c r="P2081" s="16">
        <f t="shared" si="823"/>
        <v>671.90927745347335</v>
      </c>
      <c r="Q2081" s="21">
        <f t="shared" si="824"/>
        <v>-67.909277453473351</v>
      </c>
      <c r="R2081" s="27">
        <f t="shared" si="825"/>
        <v>-13581.85549069467</v>
      </c>
      <c r="S2081" s="9">
        <f>Daten!K2081</f>
        <v>11017</v>
      </c>
      <c r="T2081" s="9">
        <f>Daten!L2081</f>
        <v>155398</v>
      </c>
      <c r="U2081" s="9">
        <f>Daten!M2081</f>
        <v>431315</v>
      </c>
      <c r="V2081" s="9">
        <f>Daten!N2081</f>
        <v>500</v>
      </c>
      <c r="W2081" s="9">
        <f>Daten!O2081</f>
        <v>500</v>
      </c>
      <c r="X2081" s="23">
        <f t="shared" si="826"/>
        <v>597730</v>
      </c>
      <c r="Y2081" s="9">
        <f t="shared" si="827"/>
        <v>643410.87370466033</v>
      </c>
      <c r="Z2081" s="21">
        <f t="shared" si="828"/>
        <v>-45680.873704660335</v>
      </c>
      <c r="AA2081" s="27">
        <f t="shared" si="829"/>
        <v>4568.0873704660335</v>
      </c>
      <c r="AB2081" s="32">
        <f t="shared" si="830"/>
        <v>22469.592488903971</v>
      </c>
      <c r="AC2081" s="31">
        <f t="shared" si="831"/>
        <v>22469.592488903971</v>
      </c>
      <c r="AG2081" s="26">
        <f t="shared" si="832"/>
        <v>31483.360609132607</v>
      </c>
      <c r="AH2081" s="26">
        <f t="shared" si="833"/>
        <v>4568.0873704660335</v>
      </c>
      <c r="AI2081" s="26">
        <f t="shared" si="834"/>
        <v>36051.447979598641</v>
      </c>
      <c r="AJ2081" s="26">
        <f t="shared" si="835"/>
        <v>1</v>
      </c>
      <c r="AK2081" s="26">
        <f t="shared" si="836"/>
        <v>36051.447979598641</v>
      </c>
      <c r="AL2081" s="26">
        <f t="shared" ca="1" si="837"/>
        <v>69176</v>
      </c>
      <c r="AM2081" s="26">
        <f t="shared" ca="1" si="838"/>
        <v>81</v>
      </c>
      <c r="AN2081" s="26">
        <f ca="1">IF(AM2081=0,0,COUNTIF($AM$19:AM2081,C2081*10+1))</f>
        <v>17</v>
      </c>
      <c r="AO2081" s="21">
        <f t="shared" ca="1" si="839"/>
        <v>0</v>
      </c>
      <c r="AP2081" s="33">
        <f t="shared" ca="1" si="840"/>
        <v>69176</v>
      </c>
      <c r="AR2081" s="111">
        <v>31267</v>
      </c>
      <c r="AS2081" s="26"/>
    </row>
    <row r="2082" spans="1:45" x14ac:dyDescent="0.2">
      <c r="A2082" s="15">
        <f>Daten!A2082</f>
        <v>80237</v>
      </c>
      <c r="B2082" s="8" t="str">
        <f>Daten!B2082</f>
        <v>Sibratsgfäll</v>
      </c>
      <c r="C2082" s="15">
        <f t="shared" si="816"/>
        <v>8</v>
      </c>
      <c r="D2082" s="10">
        <f>Daten!D2082</f>
        <v>0</v>
      </c>
      <c r="E2082" s="9">
        <f>Daten!E2082</f>
        <v>422</v>
      </c>
      <c r="F2082" s="9">
        <f>Daten!F2082</f>
        <v>397</v>
      </c>
      <c r="G2082" s="27">
        <f t="shared" si="817"/>
        <v>25</v>
      </c>
      <c r="H2082" s="29">
        <f t="shared" si="818"/>
        <v>6.2972292191435769E-2</v>
      </c>
      <c r="I2082" s="21">
        <f t="shared" si="819"/>
        <v>5.1209840277994019</v>
      </c>
      <c r="J2082" s="21">
        <f t="shared" si="820"/>
        <v>19.879015972200598</v>
      </c>
      <c r="K2082" s="27">
        <f t="shared" si="821"/>
        <v>-9939.5079861002996</v>
      </c>
      <c r="L2082" s="16">
        <f>Daten!G2082</f>
        <v>68</v>
      </c>
      <c r="M2082" s="16">
        <f>Daten!H2082</f>
        <v>261</v>
      </c>
      <c r="N2082" s="16">
        <f>Daten!I2082</f>
        <v>93</v>
      </c>
      <c r="O2082" s="28">
        <f t="shared" si="822"/>
        <v>0.61685823754789271</v>
      </c>
      <c r="P2082" s="16">
        <f t="shared" si="823"/>
        <v>144.33606700852391</v>
      </c>
      <c r="Q2082" s="21">
        <f t="shared" si="824"/>
        <v>16.663932991476088</v>
      </c>
      <c r="R2082" s="27">
        <f t="shared" si="825"/>
        <v>3332.7865982952176</v>
      </c>
      <c r="S2082" s="9">
        <f>Daten!K2082</f>
        <v>6584</v>
      </c>
      <c r="T2082" s="9">
        <f>Daten!L2082</f>
        <v>39692</v>
      </c>
      <c r="U2082" s="9">
        <f>Daten!M2082</f>
        <v>46978</v>
      </c>
      <c r="V2082" s="9">
        <f>Daten!N2082</f>
        <v>500</v>
      </c>
      <c r="W2082" s="9">
        <f>Daten!O2082</f>
        <v>500</v>
      </c>
      <c r="X2082" s="23">
        <f t="shared" si="826"/>
        <v>93254</v>
      </c>
      <c r="Y2082" s="9">
        <f t="shared" si="827"/>
        <v>149268.49296501739</v>
      </c>
      <c r="Z2082" s="21">
        <f t="shared" si="828"/>
        <v>-56014.492965017387</v>
      </c>
      <c r="AA2082" s="27">
        <f t="shared" si="829"/>
        <v>5601.4492965017389</v>
      </c>
      <c r="AB2082" s="32">
        <f t="shared" si="830"/>
        <v>-1005.2720913033436</v>
      </c>
      <c r="AC2082" s="31">
        <f t="shared" si="831"/>
        <v>0</v>
      </c>
      <c r="AG2082" s="26">
        <f t="shared" si="832"/>
        <v>0</v>
      </c>
      <c r="AH2082" s="26">
        <f t="shared" si="833"/>
        <v>0</v>
      </c>
      <c r="AI2082" s="26">
        <f t="shared" si="834"/>
        <v>0</v>
      </c>
      <c r="AJ2082" s="26">
        <f t="shared" si="835"/>
        <v>1</v>
      </c>
      <c r="AK2082" s="26">
        <f t="shared" si="836"/>
        <v>0</v>
      </c>
      <c r="AL2082" s="26">
        <f t="shared" ca="1" si="837"/>
        <v>0</v>
      </c>
      <c r="AM2082" s="26">
        <f t="shared" ca="1" si="838"/>
        <v>0</v>
      </c>
      <c r="AN2082" s="26">
        <f ca="1">IF(AM2082=0,0,COUNTIF($AM$19:AM2082,C2082*10+1))</f>
        <v>0</v>
      </c>
      <c r="AO2082" s="21">
        <f t="shared" ca="1" si="839"/>
        <v>0</v>
      </c>
      <c r="AP2082" s="33">
        <f t="shared" ca="1" si="840"/>
        <v>0</v>
      </c>
      <c r="AR2082" s="111">
        <v>0</v>
      </c>
      <c r="AS2082" s="26"/>
    </row>
    <row r="2083" spans="1:45" x14ac:dyDescent="0.2">
      <c r="A2083" s="15">
        <f>Daten!A2083</f>
        <v>80238</v>
      </c>
      <c r="B2083" s="8" t="str">
        <f>Daten!B2083</f>
        <v>Sulzberg</v>
      </c>
      <c r="C2083" s="15">
        <f t="shared" si="816"/>
        <v>8</v>
      </c>
      <c r="D2083" s="10">
        <f>Daten!D2083</f>
        <v>0</v>
      </c>
      <c r="E2083" s="9">
        <f>Daten!E2083</f>
        <v>1832</v>
      </c>
      <c r="F2083" s="9">
        <f>Daten!F2083</f>
        <v>1774</v>
      </c>
      <c r="G2083" s="27">
        <f t="shared" si="817"/>
        <v>58</v>
      </c>
      <c r="H2083" s="29">
        <f t="shared" si="818"/>
        <v>3.269447576099211E-2</v>
      </c>
      <c r="I2083" s="21">
        <f t="shared" si="819"/>
        <v>22.883188073844181</v>
      </c>
      <c r="J2083" s="21">
        <f t="shared" si="820"/>
        <v>35.116811926155819</v>
      </c>
      <c r="K2083" s="27">
        <f t="shared" si="821"/>
        <v>-17558.405963077908</v>
      </c>
      <c r="L2083" s="16">
        <f>Daten!G2083</f>
        <v>326</v>
      </c>
      <c r="M2083" s="16">
        <f>Daten!H2083</f>
        <v>1195</v>
      </c>
      <c r="N2083" s="16">
        <f>Daten!I2083</f>
        <v>311</v>
      </c>
      <c r="O2083" s="28">
        <f t="shared" si="822"/>
        <v>0.53305439330543936</v>
      </c>
      <c r="P2083" s="16">
        <f t="shared" si="823"/>
        <v>660.84904243366304</v>
      </c>
      <c r="Q2083" s="21">
        <f t="shared" si="824"/>
        <v>-23.849042433663044</v>
      </c>
      <c r="R2083" s="27">
        <f t="shared" si="825"/>
        <v>-4769.8084867326088</v>
      </c>
      <c r="S2083" s="9">
        <f>Daten!K2083</f>
        <v>17431</v>
      </c>
      <c r="T2083" s="9">
        <f>Daten!L2083</f>
        <v>122466</v>
      </c>
      <c r="U2083" s="9">
        <f>Daten!M2083</f>
        <v>290221</v>
      </c>
      <c r="V2083" s="9">
        <f>Daten!N2083</f>
        <v>500</v>
      </c>
      <c r="W2083" s="9">
        <f>Daten!O2083</f>
        <v>500</v>
      </c>
      <c r="X2083" s="23">
        <f t="shared" si="826"/>
        <v>430118</v>
      </c>
      <c r="Y2083" s="9">
        <f t="shared" si="827"/>
        <v>648009.192208322</v>
      </c>
      <c r="Z2083" s="21">
        <f t="shared" si="828"/>
        <v>-217891.192208322</v>
      </c>
      <c r="AA2083" s="27">
        <f t="shared" si="829"/>
        <v>21789.119220832203</v>
      </c>
      <c r="AB2083" s="32">
        <f t="shared" si="830"/>
        <v>-539.0952289783163</v>
      </c>
      <c r="AC2083" s="31">
        <f t="shared" si="831"/>
        <v>0</v>
      </c>
      <c r="AG2083" s="26">
        <f t="shared" si="832"/>
        <v>0</v>
      </c>
      <c r="AH2083" s="26">
        <f t="shared" si="833"/>
        <v>0</v>
      </c>
      <c r="AI2083" s="26">
        <f t="shared" si="834"/>
        <v>0</v>
      </c>
      <c r="AJ2083" s="26">
        <f t="shared" si="835"/>
        <v>1</v>
      </c>
      <c r="AK2083" s="26">
        <f t="shared" si="836"/>
        <v>0</v>
      </c>
      <c r="AL2083" s="26">
        <f t="shared" ca="1" si="837"/>
        <v>0</v>
      </c>
      <c r="AM2083" s="26">
        <f t="shared" ca="1" si="838"/>
        <v>0</v>
      </c>
      <c r="AN2083" s="26">
        <f ca="1">IF(AM2083=0,0,COUNTIF($AM$19:AM2083,C2083*10+1))</f>
        <v>0</v>
      </c>
      <c r="AO2083" s="21">
        <f t="shared" ca="1" si="839"/>
        <v>0</v>
      </c>
      <c r="AP2083" s="33">
        <f t="shared" ca="1" si="840"/>
        <v>0</v>
      </c>
      <c r="AR2083" s="111">
        <v>0</v>
      </c>
      <c r="AS2083" s="26"/>
    </row>
    <row r="2084" spans="1:45" x14ac:dyDescent="0.2">
      <c r="A2084" s="15">
        <f>Daten!A2084</f>
        <v>80239</v>
      </c>
      <c r="B2084" s="8" t="str">
        <f>Daten!B2084</f>
        <v>Warth</v>
      </c>
      <c r="C2084" s="15">
        <f t="shared" si="816"/>
        <v>8</v>
      </c>
      <c r="D2084" s="10">
        <f>Daten!D2084</f>
        <v>0</v>
      </c>
      <c r="E2084" s="9">
        <f>Daten!E2084</f>
        <v>167</v>
      </c>
      <c r="F2084" s="9">
        <f>Daten!F2084</f>
        <v>154</v>
      </c>
      <c r="G2084" s="27">
        <f t="shared" si="817"/>
        <v>13</v>
      </c>
      <c r="H2084" s="29">
        <f t="shared" si="818"/>
        <v>8.4415584415584416E-2</v>
      </c>
      <c r="I2084" s="21">
        <f t="shared" si="819"/>
        <v>1.9864774314385591</v>
      </c>
      <c r="J2084" s="21">
        <f t="shared" si="820"/>
        <v>11.013522568561442</v>
      </c>
      <c r="K2084" s="27">
        <f t="shared" si="821"/>
        <v>-5506.7612842807212</v>
      </c>
      <c r="L2084" s="16">
        <f>Daten!G2084</f>
        <v>17</v>
      </c>
      <c r="M2084" s="16">
        <f>Daten!H2084</f>
        <v>121</v>
      </c>
      <c r="N2084" s="16">
        <f>Daten!I2084</f>
        <v>29</v>
      </c>
      <c r="O2084" s="28">
        <f t="shared" si="822"/>
        <v>0.38016528925619836</v>
      </c>
      <c r="P2084" s="16">
        <f t="shared" si="823"/>
        <v>66.914421869852077</v>
      </c>
      <c r="Q2084" s="21">
        <f t="shared" si="824"/>
        <v>-20.914421869852077</v>
      </c>
      <c r="R2084" s="27">
        <f t="shared" si="825"/>
        <v>-4182.8843739704153</v>
      </c>
      <c r="S2084" s="9">
        <f>Daten!K2084</f>
        <v>1398</v>
      </c>
      <c r="T2084" s="9">
        <f>Daten!L2084</f>
        <v>91825</v>
      </c>
      <c r="U2084" s="9">
        <f>Daten!M2084</f>
        <v>305201</v>
      </c>
      <c r="V2084" s="9">
        <f>Daten!N2084</f>
        <v>500</v>
      </c>
      <c r="W2084" s="9">
        <f>Daten!O2084</f>
        <v>500</v>
      </c>
      <c r="X2084" s="23">
        <f t="shared" si="826"/>
        <v>398424</v>
      </c>
      <c r="Y2084" s="9">
        <f t="shared" si="827"/>
        <v>59070.706931653804</v>
      </c>
      <c r="Z2084" s="21">
        <f t="shared" si="828"/>
        <v>339353.29306834622</v>
      </c>
      <c r="AA2084" s="27">
        <f t="shared" si="829"/>
        <v>-33935.329306834625</v>
      </c>
      <c r="AB2084" s="32">
        <f t="shared" si="830"/>
        <v>-43624.974965085763</v>
      </c>
      <c r="AC2084" s="31">
        <f t="shared" si="831"/>
        <v>0</v>
      </c>
      <c r="AG2084" s="26">
        <f t="shared" si="832"/>
        <v>0</v>
      </c>
      <c r="AH2084" s="26">
        <f t="shared" si="833"/>
        <v>0</v>
      </c>
      <c r="AI2084" s="26">
        <f t="shared" si="834"/>
        <v>0</v>
      </c>
      <c r="AJ2084" s="26">
        <f t="shared" si="835"/>
        <v>1</v>
      </c>
      <c r="AK2084" s="26">
        <f t="shared" si="836"/>
        <v>0</v>
      </c>
      <c r="AL2084" s="26">
        <f t="shared" ca="1" si="837"/>
        <v>0</v>
      </c>
      <c r="AM2084" s="26">
        <f t="shared" ca="1" si="838"/>
        <v>0</v>
      </c>
      <c r="AN2084" s="26">
        <f ca="1">IF(AM2084=0,0,COUNTIF($AM$19:AM2084,C2084*10+1))</f>
        <v>0</v>
      </c>
      <c r="AO2084" s="21">
        <f t="shared" ca="1" si="839"/>
        <v>0</v>
      </c>
      <c r="AP2084" s="33">
        <f t="shared" ca="1" si="840"/>
        <v>0</v>
      </c>
      <c r="AR2084" s="111">
        <v>0</v>
      </c>
      <c r="AS2084" s="26"/>
    </row>
    <row r="2085" spans="1:45" x14ac:dyDescent="0.2">
      <c r="A2085" s="15">
        <f>Daten!A2085</f>
        <v>80240</v>
      </c>
      <c r="B2085" s="8" t="str">
        <f>Daten!B2085</f>
        <v>Wolfurt</v>
      </c>
      <c r="C2085" s="15">
        <f t="shared" si="816"/>
        <v>8</v>
      </c>
      <c r="D2085" s="10">
        <f>Daten!D2085</f>
        <v>0</v>
      </c>
      <c r="E2085" s="9">
        <f>Daten!E2085</f>
        <v>8566</v>
      </c>
      <c r="F2085" s="9">
        <f>Daten!F2085</f>
        <v>8360</v>
      </c>
      <c r="G2085" s="27">
        <f t="shared" si="817"/>
        <v>206</v>
      </c>
      <c r="H2085" s="29">
        <f t="shared" si="818"/>
        <v>2.4641148325358853E-2</v>
      </c>
      <c r="I2085" s="21">
        <f t="shared" si="819"/>
        <v>107.83734627809321</v>
      </c>
      <c r="J2085" s="21">
        <f t="shared" si="820"/>
        <v>98.162653721906793</v>
      </c>
      <c r="K2085" s="27">
        <f t="shared" si="821"/>
        <v>-49081.326860953399</v>
      </c>
      <c r="L2085" s="16">
        <f>Daten!G2085</f>
        <v>1372</v>
      </c>
      <c r="M2085" s="16">
        <f>Daten!H2085</f>
        <v>5698</v>
      </c>
      <c r="N2085" s="16">
        <f>Daten!I2085</f>
        <v>1496</v>
      </c>
      <c r="O2085" s="28">
        <f t="shared" si="822"/>
        <v>0.50333450333450336</v>
      </c>
      <c r="P2085" s="16">
        <f t="shared" si="823"/>
        <v>3151.0609571439431</v>
      </c>
      <c r="Q2085" s="21">
        <f t="shared" si="824"/>
        <v>-283.06095714394314</v>
      </c>
      <c r="R2085" s="27">
        <f t="shared" si="825"/>
        <v>-56612.191428788632</v>
      </c>
      <c r="S2085" s="9">
        <f>Daten!K2085</f>
        <v>2438</v>
      </c>
      <c r="T2085" s="9">
        <f>Daten!L2085</f>
        <v>841468</v>
      </c>
      <c r="U2085" s="9">
        <f>Daten!M2085</f>
        <v>8457851</v>
      </c>
      <c r="V2085" s="9">
        <f>Daten!N2085</f>
        <v>500</v>
      </c>
      <c r="W2085" s="9">
        <f>Daten!O2085</f>
        <v>500</v>
      </c>
      <c r="X2085" s="23">
        <f t="shared" si="826"/>
        <v>9301757</v>
      </c>
      <c r="Y2085" s="9">
        <f t="shared" si="827"/>
        <v>3029938.1771050687</v>
      </c>
      <c r="Z2085" s="21">
        <f t="shared" si="828"/>
        <v>6271818.8228949308</v>
      </c>
      <c r="AA2085" s="27">
        <f t="shared" si="829"/>
        <v>-627181.88228949311</v>
      </c>
      <c r="AB2085" s="32">
        <f t="shared" si="830"/>
        <v>-732875.40057923517</v>
      </c>
      <c r="AC2085" s="31">
        <f t="shared" si="831"/>
        <v>0</v>
      </c>
      <c r="AG2085" s="26">
        <f t="shared" si="832"/>
        <v>0</v>
      </c>
      <c r="AH2085" s="26">
        <f t="shared" si="833"/>
        <v>0</v>
      </c>
      <c r="AI2085" s="26">
        <f t="shared" si="834"/>
        <v>0</v>
      </c>
      <c r="AJ2085" s="26">
        <f t="shared" si="835"/>
        <v>1</v>
      </c>
      <c r="AK2085" s="26">
        <f t="shared" si="836"/>
        <v>0</v>
      </c>
      <c r="AL2085" s="26">
        <f t="shared" ca="1" si="837"/>
        <v>0</v>
      </c>
      <c r="AM2085" s="26">
        <f t="shared" ca="1" si="838"/>
        <v>0</v>
      </c>
      <c r="AN2085" s="26">
        <f ca="1">IF(AM2085=0,0,COUNTIF($AM$19:AM2085,C2085*10+1))</f>
        <v>0</v>
      </c>
      <c r="AO2085" s="21">
        <f t="shared" ca="1" si="839"/>
        <v>0</v>
      </c>
      <c r="AP2085" s="33">
        <f t="shared" ca="1" si="840"/>
        <v>0</v>
      </c>
      <c r="AR2085" s="111">
        <v>0</v>
      </c>
      <c r="AS2085" s="26"/>
    </row>
    <row r="2086" spans="1:45" x14ac:dyDescent="0.2">
      <c r="A2086" s="15">
        <f>Daten!A2086</f>
        <v>80301</v>
      </c>
      <c r="B2086" s="8" t="str">
        <f>Daten!B2086</f>
        <v>Dornbirn</v>
      </c>
      <c r="C2086" s="15">
        <f t="shared" si="816"/>
        <v>8</v>
      </c>
      <c r="D2086" s="10">
        <f>Daten!D2086</f>
        <v>0</v>
      </c>
      <c r="E2086" s="9">
        <f>Daten!E2086</f>
        <v>49865</v>
      </c>
      <c r="F2086" s="9">
        <f>Daten!F2086</f>
        <v>47962</v>
      </c>
      <c r="G2086" s="27">
        <f t="shared" si="817"/>
        <v>1903</v>
      </c>
      <c r="H2086" s="29">
        <f t="shared" si="818"/>
        <v>3.9677244485217464E-2</v>
      </c>
      <c r="I2086" s="21">
        <f t="shared" si="819"/>
        <v>618.67162705620888</v>
      </c>
      <c r="J2086" s="21">
        <f t="shared" si="820"/>
        <v>1284.3283729437912</v>
      </c>
      <c r="K2086" s="27">
        <f t="shared" si="821"/>
        <v>-642164.18647189566</v>
      </c>
      <c r="L2086" s="16">
        <f>Daten!G2086</f>
        <v>7793</v>
      </c>
      <c r="M2086" s="16">
        <f>Daten!H2086</f>
        <v>33308</v>
      </c>
      <c r="N2086" s="16">
        <f>Daten!I2086</f>
        <v>8760</v>
      </c>
      <c r="O2086" s="28">
        <f t="shared" si="822"/>
        <v>0.49696769544854091</v>
      </c>
      <c r="P2086" s="16">
        <f t="shared" si="823"/>
        <v>18419.715401992009</v>
      </c>
      <c r="Q2086" s="21">
        <f t="shared" si="824"/>
        <v>-1866.715401992009</v>
      </c>
      <c r="R2086" s="27">
        <f t="shared" si="825"/>
        <v>-373343.08039840183</v>
      </c>
      <c r="S2086" s="9">
        <f>Daten!K2086</f>
        <v>43456</v>
      </c>
      <c r="T2086" s="9">
        <f>Daten!L2086</f>
        <v>4177237</v>
      </c>
      <c r="U2086" s="9">
        <f>Daten!M2086</f>
        <v>25376453</v>
      </c>
      <c r="V2086" s="9">
        <f>Daten!N2086</f>
        <v>500</v>
      </c>
      <c r="W2086" s="9">
        <f>Daten!O2086</f>
        <v>500</v>
      </c>
      <c r="X2086" s="23">
        <f t="shared" si="826"/>
        <v>29597146</v>
      </c>
      <c r="Y2086" s="9">
        <f t="shared" si="827"/>
        <v>17638088.629622258</v>
      </c>
      <c r="Z2086" s="21">
        <f t="shared" si="828"/>
        <v>11959057.370377742</v>
      </c>
      <c r="AA2086" s="27">
        <f t="shared" si="829"/>
        <v>-1195905.7370377742</v>
      </c>
      <c r="AB2086" s="32">
        <f t="shared" si="830"/>
        <v>-2211413.0039080717</v>
      </c>
      <c r="AC2086" s="31">
        <f t="shared" si="831"/>
        <v>0</v>
      </c>
      <c r="AG2086" s="26">
        <f t="shared" si="832"/>
        <v>0</v>
      </c>
      <c r="AH2086" s="26">
        <f t="shared" si="833"/>
        <v>0</v>
      </c>
      <c r="AI2086" s="26">
        <f t="shared" si="834"/>
        <v>0</v>
      </c>
      <c r="AJ2086" s="26">
        <f t="shared" si="835"/>
        <v>1</v>
      </c>
      <c r="AK2086" s="26">
        <f t="shared" si="836"/>
        <v>0</v>
      </c>
      <c r="AL2086" s="26">
        <f t="shared" ca="1" si="837"/>
        <v>0</v>
      </c>
      <c r="AM2086" s="26">
        <f t="shared" ca="1" si="838"/>
        <v>0</v>
      </c>
      <c r="AN2086" s="26">
        <f ca="1">IF(AM2086=0,0,COUNTIF($AM$19:AM2086,C2086*10+1))</f>
        <v>0</v>
      </c>
      <c r="AO2086" s="21">
        <f t="shared" ca="1" si="839"/>
        <v>0</v>
      </c>
      <c r="AP2086" s="33">
        <f t="shared" ca="1" si="840"/>
        <v>0</v>
      </c>
      <c r="AR2086" s="111">
        <v>0</v>
      </c>
      <c r="AS2086" s="26"/>
    </row>
    <row r="2087" spans="1:45" x14ac:dyDescent="0.2">
      <c r="A2087" s="15">
        <f>Daten!A2087</f>
        <v>80302</v>
      </c>
      <c r="B2087" s="8" t="str">
        <f>Daten!B2087</f>
        <v>Hohenems</v>
      </c>
      <c r="C2087" s="15">
        <f t="shared" si="816"/>
        <v>8</v>
      </c>
      <c r="D2087" s="10">
        <f>Daten!D2087</f>
        <v>0</v>
      </c>
      <c r="E2087" s="9">
        <f>Daten!E2087</f>
        <v>16735</v>
      </c>
      <c r="F2087" s="9">
        <f>Daten!F2087</f>
        <v>15878</v>
      </c>
      <c r="G2087" s="27">
        <f t="shared" si="817"/>
        <v>857</v>
      </c>
      <c r="H2087" s="29">
        <f t="shared" si="818"/>
        <v>5.3974052147625642E-2</v>
      </c>
      <c r="I2087" s="21">
        <f t="shared" si="819"/>
        <v>204.8135627037756</v>
      </c>
      <c r="J2087" s="21">
        <f t="shared" si="820"/>
        <v>652.18643729622443</v>
      </c>
      <c r="K2087" s="27">
        <f t="shared" si="821"/>
        <v>-326093.2186481122</v>
      </c>
      <c r="L2087" s="16">
        <f>Daten!G2087</f>
        <v>2800</v>
      </c>
      <c r="M2087" s="16">
        <f>Daten!H2087</f>
        <v>11125</v>
      </c>
      <c r="N2087" s="16">
        <f>Daten!I2087</f>
        <v>2804</v>
      </c>
      <c r="O2087" s="28">
        <f t="shared" si="822"/>
        <v>0.50373033707865167</v>
      </c>
      <c r="P2087" s="16">
        <f t="shared" si="823"/>
        <v>6152.2557297694575</v>
      </c>
      <c r="Q2087" s="21">
        <f t="shared" si="824"/>
        <v>-548.2557297694575</v>
      </c>
      <c r="R2087" s="27">
        <f t="shared" si="825"/>
        <v>-109651.14595389151</v>
      </c>
      <c r="S2087" s="9">
        <f>Daten!K2087</f>
        <v>13190</v>
      </c>
      <c r="T2087" s="9">
        <f>Daten!L2087</f>
        <v>1139583</v>
      </c>
      <c r="U2087" s="9">
        <f>Daten!M2087</f>
        <v>5051950</v>
      </c>
      <c r="V2087" s="9">
        <f>Daten!N2087</f>
        <v>500</v>
      </c>
      <c r="W2087" s="9">
        <f>Daten!O2087</f>
        <v>500</v>
      </c>
      <c r="X2087" s="23">
        <f t="shared" si="826"/>
        <v>6204723</v>
      </c>
      <c r="Y2087" s="9">
        <f t="shared" si="827"/>
        <v>5919450.7814444695</v>
      </c>
      <c r="Z2087" s="21">
        <f t="shared" si="828"/>
        <v>285272.21855553053</v>
      </c>
      <c r="AA2087" s="27">
        <f t="shared" si="829"/>
        <v>-28527.221855553056</v>
      </c>
      <c r="AB2087" s="32">
        <f t="shared" si="830"/>
        <v>-464271.58645755675</v>
      </c>
      <c r="AC2087" s="31">
        <f t="shared" si="831"/>
        <v>0</v>
      </c>
      <c r="AG2087" s="26">
        <f t="shared" si="832"/>
        <v>0</v>
      </c>
      <c r="AH2087" s="26">
        <f t="shared" si="833"/>
        <v>0</v>
      </c>
      <c r="AI2087" s="26">
        <f t="shared" si="834"/>
        <v>0</v>
      </c>
      <c r="AJ2087" s="26">
        <f t="shared" si="835"/>
        <v>1</v>
      </c>
      <c r="AK2087" s="26">
        <f t="shared" si="836"/>
        <v>0</v>
      </c>
      <c r="AL2087" s="26">
        <f t="shared" ca="1" si="837"/>
        <v>0</v>
      </c>
      <c r="AM2087" s="26">
        <f t="shared" ca="1" si="838"/>
        <v>0</v>
      </c>
      <c r="AN2087" s="26">
        <f ca="1">IF(AM2087=0,0,COUNTIF($AM$19:AM2087,C2087*10+1))</f>
        <v>0</v>
      </c>
      <c r="AO2087" s="21">
        <f t="shared" ca="1" si="839"/>
        <v>0</v>
      </c>
      <c r="AP2087" s="33">
        <f t="shared" ca="1" si="840"/>
        <v>0</v>
      </c>
      <c r="AR2087" s="111">
        <v>0</v>
      </c>
      <c r="AS2087" s="26"/>
    </row>
    <row r="2088" spans="1:45" x14ac:dyDescent="0.2">
      <c r="A2088" s="15">
        <f>Daten!A2088</f>
        <v>80303</v>
      </c>
      <c r="B2088" s="8" t="str">
        <f>Daten!B2088</f>
        <v>Lustenau</v>
      </c>
      <c r="C2088" s="15">
        <f t="shared" si="816"/>
        <v>8</v>
      </c>
      <c r="D2088" s="10">
        <f>Daten!D2088</f>
        <v>0</v>
      </c>
      <c r="E2088" s="9">
        <f>Daten!E2088</f>
        <v>23299</v>
      </c>
      <c r="F2088" s="9">
        <f>Daten!F2088</f>
        <v>22092</v>
      </c>
      <c r="G2088" s="27">
        <f t="shared" si="817"/>
        <v>1207</v>
      </c>
      <c r="H2088" s="29">
        <f t="shared" si="818"/>
        <v>5.4635162049610719E-2</v>
      </c>
      <c r="I2088" s="21">
        <f t="shared" si="819"/>
        <v>284.9692169827315</v>
      </c>
      <c r="J2088" s="21">
        <f t="shared" si="820"/>
        <v>922.0307830172685</v>
      </c>
      <c r="K2088" s="27">
        <f t="shared" si="821"/>
        <v>-461015.39150863426</v>
      </c>
      <c r="L2088" s="16">
        <f>Daten!G2088</f>
        <v>4020</v>
      </c>
      <c r="M2088" s="16">
        <f>Daten!H2088</f>
        <v>15300</v>
      </c>
      <c r="N2088" s="16">
        <f>Daten!I2088</f>
        <v>3978</v>
      </c>
      <c r="O2088" s="28">
        <f t="shared" si="822"/>
        <v>0.52274509803921565</v>
      </c>
      <c r="P2088" s="16">
        <f t="shared" si="823"/>
        <v>8461.0797901548485</v>
      </c>
      <c r="Q2088" s="21">
        <f t="shared" si="824"/>
        <v>-463.07979015484852</v>
      </c>
      <c r="R2088" s="27">
        <f t="shared" si="825"/>
        <v>-92615.958030969705</v>
      </c>
      <c r="S2088" s="9">
        <f>Daten!K2088</f>
        <v>17608</v>
      </c>
      <c r="T2088" s="9">
        <f>Daten!L2088</f>
        <v>1560039</v>
      </c>
      <c r="U2088" s="9">
        <f>Daten!M2088</f>
        <v>7170447</v>
      </c>
      <c r="V2088" s="9">
        <f>Daten!N2088</f>
        <v>500</v>
      </c>
      <c r="W2088" s="9">
        <f>Daten!O2088</f>
        <v>500</v>
      </c>
      <c r="X2088" s="23">
        <f t="shared" si="826"/>
        <v>8748094</v>
      </c>
      <c r="Y2088" s="9">
        <f t="shared" si="827"/>
        <v>8241247.9089856409</v>
      </c>
      <c r="Z2088" s="21">
        <f t="shared" si="828"/>
        <v>506846.09101435915</v>
      </c>
      <c r="AA2088" s="27">
        <f t="shared" si="829"/>
        <v>-50684.609101435919</v>
      </c>
      <c r="AB2088" s="32">
        <f t="shared" si="830"/>
        <v>-604315.95864103979</v>
      </c>
      <c r="AC2088" s="31">
        <f t="shared" si="831"/>
        <v>0</v>
      </c>
      <c r="AG2088" s="26">
        <f t="shared" si="832"/>
        <v>0</v>
      </c>
      <c r="AH2088" s="26">
        <f t="shared" si="833"/>
        <v>0</v>
      </c>
      <c r="AI2088" s="26">
        <f t="shared" si="834"/>
        <v>0</v>
      </c>
      <c r="AJ2088" s="26">
        <f t="shared" si="835"/>
        <v>1</v>
      </c>
      <c r="AK2088" s="26">
        <f t="shared" si="836"/>
        <v>0</v>
      </c>
      <c r="AL2088" s="26">
        <f t="shared" ca="1" si="837"/>
        <v>0</v>
      </c>
      <c r="AM2088" s="26">
        <f t="shared" ca="1" si="838"/>
        <v>0</v>
      </c>
      <c r="AN2088" s="26">
        <f ca="1">IF(AM2088=0,0,COUNTIF($AM$19:AM2088,C2088*10+1))</f>
        <v>0</v>
      </c>
      <c r="AO2088" s="21">
        <f t="shared" ca="1" si="839"/>
        <v>0</v>
      </c>
      <c r="AP2088" s="33">
        <f t="shared" ca="1" si="840"/>
        <v>0</v>
      </c>
      <c r="AR2088" s="111">
        <v>0</v>
      </c>
      <c r="AS2088" s="26"/>
    </row>
    <row r="2089" spans="1:45" x14ac:dyDescent="0.2">
      <c r="A2089" s="15">
        <f>Daten!A2089</f>
        <v>80401</v>
      </c>
      <c r="B2089" s="8" t="str">
        <f>Daten!B2089</f>
        <v>Altach</v>
      </c>
      <c r="C2089" s="15">
        <f t="shared" si="816"/>
        <v>8</v>
      </c>
      <c r="D2089" s="10">
        <f>Daten!D2089</f>
        <v>0</v>
      </c>
      <c r="E2089" s="9">
        <f>Daten!E2089</f>
        <v>6766</v>
      </c>
      <c r="F2089" s="9">
        <f>Daten!F2089</f>
        <v>6451</v>
      </c>
      <c r="G2089" s="27">
        <f t="shared" si="817"/>
        <v>315</v>
      </c>
      <c r="H2089" s="29">
        <f t="shared" si="818"/>
        <v>4.8829638815687491E-2</v>
      </c>
      <c r="I2089" s="21">
        <f t="shared" si="819"/>
        <v>83.212765650715227</v>
      </c>
      <c r="J2089" s="21">
        <f t="shared" si="820"/>
        <v>231.78723434928477</v>
      </c>
      <c r="K2089" s="27">
        <f t="shared" si="821"/>
        <v>-115893.61717464239</v>
      </c>
      <c r="L2089" s="16">
        <f>Daten!G2089</f>
        <v>1125</v>
      </c>
      <c r="M2089" s="16">
        <f>Daten!H2089</f>
        <v>4542</v>
      </c>
      <c r="N2089" s="16">
        <f>Daten!I2089</f>
        <v>1099</v>
      </c>
      <c r="O2089" s="28">
        <f t="shared" si="822"/>
        <v>0.48965213562307353</v>
      </c>
      <c r="P2089" s="16">
        <f t="shared" si="823"/>
        <v>2511.7793729989103</v>
      </c>
      <c r="Q2089" s="21">
        <f t="shared" si="824"/>
        <v>-287.77937299891028</v>
      </c>
      <c r="R2089" s="27">
        <f t="shared" si="825"/>
        <v>-57555.874599782052</v>
      </c>
      <c r="S2089" s="9">
        <f>Daten!K2089</f>
        <v>3820</v>
      </c>
      <c r="T2089" s="9">
        <f>Daten!L2089</f>
        <v>389180</v>
      </c>
      <c r="U2089" s="9">
        <f>Daten!M2089</f>
        <v>1505540</v>
      </c>
      <c r="V2089" s="9">
        <f>Daten!N2089</f>
        <v>500</v>
      </c>
      <c r="W2089" s="9">
        <f>Daten!O2089</f>
        <v>500</v>
      </c>
      <c r="X2089" s="23">
        <f t="shared" si="826"/>
        <v>1898540</v>
      </c>
      <c r="Y2089" s="9">
        <f t="shared" si="827"/>
        <v>2393247.9227519142</v>
      </c>
      <c r="Z2089" s="21">
        <f t="shared" si="828"/>
        <v>-494707.92275191424</v>
      </c>
      <c r="AA2089" s="27">
        <f t="shared" si="829"/>
        <v>49470.79227519143</v>
      </c>
      <c r="AB2089" s="32">
        <f t="shared" si="830"/>
        <v>-123978.69949923301</v>
      </c>
      <c r="AC2089" s="31">
        <f t="shared" si="831"/>
        <v>0</v>
      </c>
      <c r="AG2089" s="26">
        <f t="shared" si="832"/>
        <v>0</v>
      </c>
      <c r="AH2089" s="26">
        <f t="shared" si="833"/>
        <v>0</v>
      </c>
      <c r="AI2089" s="26">
        <f t="shared" si="834"/>
        <v>0</v>
      </c>
      <c r="AJ2089" s="26">
        <f t="shared" si="835"/>
        <v>1</v>
      </c>
      <c r="AK2089" s="26">
        <f t="shared" si="836"/>
        <v>0</v>
      </c>
      <c r="AL2089" s="26">
        <f t="shared" ca="1" si="837"/>
        <v>0</v>
      </c>
      <c r="AM2089" s="26">
        <f t="shared" ca="1" si="838"/>
        <v>0</v>
      </c>
      <c r="AN2089" s="26">
        <f ca="1">IF(AM2089=0,0,COUNTIF($AM$19:AM2089,C2089*10+1))</f>
        <v>0</v>
      </c>
      <c r="AO2089" s="21">
        <f t="shared" ca="1" si="839"/>
        <v>0</v>
      </c>
      <c r="AP2089" s="33">
        <f t="shared" ca="1" si="840"/>
        <v>0</v>
      </c>
      <c r="AR2089" s="111">
        <v>0</v>
      </c>
      <c r="AS2089" s="26"/>
    </row>
    <row r="2090" spans="1:45" x14ac:dyDescent="0.2">
      <c r="A2090" s="15">
        <f>Daten!A2090</f>
        <v>80402</v>
      </c>
      <c r="B2090" s="8" t="str">
        <f>Daten!B2090</f>
        <v>Düns</v>
      </c>
      <c r="C2090" s="15">
        <f t="shared" si="816"/>
        <v>8</v>
      </c>
      <c r="D2090" s="10">
        <f>Daten!D2090</f>
        <v>0</v>
      </c>
      <c r="E2090" s="9">
        <f>Daten!E2090</f>
        <v>410</v>
      </c>
      <c r="F2090" s="9">
        <f>Daten!F2090</f>
        <v>413</v>
      </c>
      <c r="G2090" s="27">
        <f t="shared" si="817"/>
        <v>-3</v>
      </c>
      <c r="H2090" s="29">
        <f t="shared" si="818"/>
        <v>-7.2639225181598066E-3</v>
      </c>
      <c r="I2090" s="21">
        <f t="shared" si="819"/>
        <v>5.3273712934034085</v>
      </c>
      <c r="J2090" s="21">
        <f t="shared" si="820"/>
        <v>-8.3273712934034094</v>
      </c>
      <c r="K2090" s="27">
        <f t="shared" si="821"/>
        <v>4163.6856467017051</v>
      </c>
      <c r="L2090" s="16">
        <f>Daten!G2090</f>
        <v>80</v>
      </c>
      <c r="M2090" s="16">
        <f>Daten!H2090</f>
        <v>265</v>
      </c>
      <c r="N2090" s="16">
        <f>Daten!I2090</f>
        <v>65</v>
      </c>
      <c r="O2090" s="28">
        <f t="shared" si="822"/>
        <v>0.54716981132075471</v>
      </c>
      <c r="P2090" s="16">
        <f t="shared" si="823"/>
        <v>146.54811401248594</v>
      </c>
      <c r="Q2090" s="21">
        <f t="shared" si="824"/>
        <v>-1.5481140124859394</v>
      </c>
      <c r="R2090" s="27">
        <f t="shared" si="825"/>
        <v>-309.62280249718788</v>
      </c>
      <c r="S2090" s="9">
        <f>Daten!K2090</f>
        <v>909</v>
      </c>
      <c r="T2090" s="9">
        <f>Daten!L2090</f>
        <v>18727</v>
      </c>
      <c r="U2090" s="9">
        <f>Daten!M2090</f>
        <v>7121</v>
      </c>
      <c r="V2090" s="9">
        <f>Daten!N2090</f>
        <v>500</v>
      </c>
      <c r="W2090" s="9">
        <f>Daten!O2090</f>
        <v>500</v>
      </c>
      <c r="X2090" s="23">
        <f t="shared" si="826"/>
        <v>26757</v>
      </c>
      <c r="Y2090" s="9">
        <f t="shared" si="827"/>
        <v>145023.8912693297</v>
      </c>
      <c r="Z2090" s="21">
        <f t="shared" si="828"/>
        <v>-118266.8912693297</v>
      </c>
      <c r="AA2090" s="27">
        <f t="shared" si="829"/>
        <v>11826.689126932972</v>
      </c>
      <c r="AB2090" s="32">
        <f t="shared" si="830"/>
        <v>15680.751971137488</v>
      </c>
      <c r="AC2090" s="31">
        <f t="shared" si="831"/>
        <v>15680.751971137488</v>
      </c>
      <c r="AG2090" s="26">
        <f t="shared" si="832"/>
        <v>4163.6856467017051</v>
      </c>
      <c r="AH2090" s="26">
        <f t="shared" si="833"/>
        <v>11826.689126932972</v>
      </c>
      <c r="AI2090" s="26">
        <f t="shared" si="834"/>
        <v>15990.374773634678</v>
      </c>
      <c r="AJ2090" s="26">
        <f t="shared" si="835"/>
        <v>1</v>
      </c>
      <c r="AK2090" s="26">
        <f t="shared" si="836"/>
        <v>15990.374773634678</v>
      </c>
      <c r="AL2090" s="26">
        <f t="shared" ca="1" si="837"/>
        <v>30683</v>
      </c>
      <c r="AM2090" s="26">
        <f t="shared" ca="1" si="838"/>
        <v>81</v>
      </c>
      <c r="AN2090" s="26">
        <f ca="1">IF(AM2090=0,0,COUNTIF($AM$19:AM2090,C2090*10+1))</f>
        <v>18</v>
      </c>
      <c r="AO2090" s="21">
        <f t="shared" ca="1" si="839"/>
        <v>0</v>
      </c>
      <c r="AP2090" s="33">
        <f t="shared" ca="1" si="840"/>
        <v>30683</v>
      </c>
      <c r="AR2090" s="111">
        <v>13869</v>
      </c>
      <c r="AS2090" s="26"/>
    </row>
    <row r="2091" spans="1:45" x14ac:dyDescent="0.2">
      <c r="A2091" s="15">
        <f>Daten!A2091</f>
        <v>80403</v>
      </c>
      <c r="B2091" s="8" t="str">
        <f>Daten!B2091</f>
        <v>Dünserberg</v>
      </c>
      <c r="C2091" s="15">
        <f t="shared" si="816"/>
        <v>8</v>
      </c>
      <c r="D2091" s="10">
        <f>Daten!D2091</f>
        <v>0</v>
      </c>
      <c r="E2091" s="9">
        <f>Daten!E2091</f>
        <v>141</v>
      </c>
      <c r="F2091" s="9">
        <f>Daten!F2091</f>
        <v>152</v>
      </c>
      <c r="G2091" s="27">
        <f t="shared" si="817"/>
        <v>-11</v>
      </c>
      <c r="H2091" s="29">
        <f t="shared" si="818"/>
        <v>-7.2368421052631582E-2</v>
      </c>
      <c r="I2091" s="21">
        <f t="shared" si="819"/>
        <v>1.9606790232380582</v>
      </c>
      <c r="J2091" s="21">
        <f t="shared" si="820"/>
        <v>-12.960679023238058</v>
      </c>
      <c r="K2091" s="27">
        <f t="shared" si="821"/>
        <v>6480.3395116190286</v>
      </c>
      <c r="L2091" s="16">
        <f>Daten!G2091</f>
        <v>27</v>
      </c>
      <c r="M2091" s="16">
        <f>Daten!H2091</f>
        <v>93</v>
      </c>
      <c r="N2091" s="16">
        <f>Daten!I2091</f>
        <v>21</v>
      </c>
      <c r="O2091" s="28">
        <f t="shared" si="822"/>
        <v>0.5161290322580645</v>
      </c>
      <c r="P2091" s="16">
        <f t="shared" si="823"/>
        <v>51.430092842117709</v>
      </c>
      <c r="Q2091" s="21">
        <f t="shared" si="824"/>
        <v>-3.430092842117709</v>
      </c>
      <c r="R2091" s="27">
        <f t="shared" si="825"/>
        <v>-686.01856842354186</v>
      </c>
      <c r="S2091" s="9">
        <f>Daten!K2091</f>
        <v>342</v>
      </c>
      <c r="T2091" s="9">
        <f>Daten!L2091</f>
        <v>5263</v>
      </c>
      <c r="U2091" s="9">
        <f>Daten!M2091</f>
        <v>5874</v>
      </c>
      <c r="V2091" s="9">
        <f>Daten!N2091</f>
        <v>500</v>
      </c>
      <c r="W2091" s="9">
        <f>Daten!O2091</f>
        <v>500</v>
      </c>
      <c r="X2091" s="23">
        <f t="shared" si="826"/>
        <v>11479</v>
      </c>
      <c r="Y2091" s="9">
        <f t="shared" si="827"/>
        <v>49874.069924330455</v>
      </c>
      <c r="Z2091" s="21">
        <f t="shared" si="828"/>
        <v>-38395.069924330455</v>
      </c>
      <c r="AA2091" s="27">
        <f t="shared" si="829"/>
        <v>3839.5069924330455</v>
      </c>
      <c r="AB2091" s="32">
        <f t="shared" si="830"/>
        <v>9633.8279356285311</v>
      </c>
      <c r="AC2091" s="31">
        <f t="shared" si="831"/>
        <v>9633.8279356285311</v>
      </c>
      <c r="AG2091" s="26">
        <f t="shared" si="832"/>
        <v>6480.3395116190286</v>
      </c>
      <c r="AH2091" s="26">
        <f t="shared" si="833"/>
        <v>3839.5069924330455</v>
      </c>
      <c r="AI2091" s="26">
        <f t="shared" si="834"/>
        <v>10319.846504052075</v>
      </c>
      <c r="AJ2091" s="26">
        <f t="shared" si="835"/>
        <v>1</v>
      </c>
      <c r="AK2091" s="26">
        <f t="shared" si="836"/>
        <v>10319.846504052075</v>
      </c>
      <c r="AL2091" s="26">
        <f t="shared" ca="1" si="837"/>
        <v>19802</v>
      </c>
      <c r="AM2091" s="26">
        <f t="shared" ca="1" si="838"/>
        <v>81</v>
      </c>
      <c r="AN2091" s="26">
        <f ca="1">IF(AM2091=0,0,COUNTIF($AM$19:AM2091,C2091*10+1))</f>
        <v>19</v>
      </c>
      <c r="AO2091" s="21">
        <f t="shared" ca="1" si="839"/>
        <v>0</v>
      </c>
      <c r="AP2091" s="33">
        <f t="shared" ca="1" si="840"/>
        <v>19802</v>
      </c>
      <c r="AR2091" s="111">
        <v>8950</v>
      </c>
      <c r="AS2091" s="26"/>
    </row>
    <row r="2092" spans="1:45" x14ac:dyDescent="0.2">
      <c r="A2092" s="15">
        <f>Daten!A2092</f>
        <v>80404</v>
      </c>
      <c r="B2092" s="8" t="str">
        <f>Daten!B2092</f>
        <v>Feldkirch</v>
      </c>
      <c r="C2092" s="15">
        <f t="shared" si="816"/>
        <v>8</v>
      </c>
      <c r="D2092" s="10">
        <f>Daten!D2092</f>
        <v>0</v>
      </c>
      <c r="E2092" s="9">
        <f>Daten!E2092</f>
        <v>34147</v>
      </c>
      <c r="F2092" s="9">
        <f>Daten!F2092</f>
        <v>32338</v>
      </c>
      <c r="G2092" s="27">
        <f t="shared" si="817"/>
        <v>1809</v>
      </c>
      <c r="H2092" s="29">
        <f t="shared" si="818"/>
        <v>5.5940379739006743E-2</v>
      </c>
      <c r="I2092" s="21">
        <f t="shared" si="819"/>
        <v>417.13446219389692</v>
      </c>
      <c r="J2092" s="21">
        <f t="shared" si="820"/>
        <v>1391.865537806103</v>
      </c>
      <c r="K2092" s="27">
        <f t="shared" si="821"/>
        <v>-695932.7689030515</v>
      </c>
      <c r="L2092" s="16">
        <f>Daten!G2092</f>
        <v>5279</v>
      </c>
      <c r="M2092" s="16">
        <f>Daten!H2092</f>
        <v>23020</v>
      </c>
      <c r="N2092" s="16">
        <f>Daten!I2092</f>
        <v>5848</v>
      </c>
      <c r="O2092" s="28">
        <f t="shared" si="822"/>
        <v>0.48336229365768896</v>
      </c>
      <c r="P2092" s="16">
        <f t="shared" si="823"/>
        <v>12730.330507801609</v>
      </c>
      <c r="Q2092" s="21">
        <f t="shared" si="824"/>
        <v>-1603.3305078016092</v>
      </c>
      <c r="R2092" s="27">
        <f t="shared" si="825"/>
        <v>-320666.10156032187</v>
      </c>
      <c r="S2092" s="9">
        <f>Daten!K2092</f>
        <v>9105</v>
      </c>
      <c r="T2092" s="9">
        <f>Daten!L2092</f>
        <v>2543732</v>
      </c>
      <c r="U2092" s="9">
        <f>Daten!M2092</f>
        <v>8892464</v>
      </c>
      <c r="V2092" s="9">
        <f>Daten!N2092</f>
        <v>500</v>
      </c>
      <c r="W2092" s="9">
        <f>Daten!O2092</f>
        <v>500</v>
      </c>
      <c r="X2092" s="23">
        <f t="shared" si="826"/>
        <v>11445301</v>
      </c>
      <c r="Y2092" s="9">
        <f t="shared" si="827"/>
        <v>12078367.841887319</v>
      </c>
      <c r="Z2092" s="21">
        <f t="shared" si="828"/>
        <v>-633066.84188731946</v>
      </c>
      <c r="AA2092" s="27">
        <f t="shared" si="829"/>
        <v>63306.684188731946</v>
      </c>
      <c r="AB2092" s="32">
        <f t="shared" si="830"/>
        <v>-953292.18627464143</v>
      </c>
      <c r="AC2092" s="31">
        <f t="shared" si="831"/>
        <v>0</v>
      </c>
      <c r="AG2092" s="26">
        <f t="shared" si="832"/>
        <v>0</v>
      </c>
      <c r="AH2092" s="26">
        <f t="shared" si="833"/>
        <v>0</v>
      </c>
      <c r="AI2092" s="26">
        <f t="shared" si="834"/>
        <v>0</v>
      </c>
      <c r="AJ2092" s="26">
        <f t="shared" si="835"/>
        <v>1</v>
      </c>
      <c r="AK2092" s="26">
        <f t="shared" si="836"/>
        <v>0</v>
      </c>
      <c r="AL2092" s="26">
        <f t="shared" ca="1" si="837"/>
        <v>0</v>
      </c>
      <c r="AM2092" s="26">
        <f t="shared" ca="1" si="838"/>
        <v>0</v>
      </c>
      <c r="AN2092" s="26">
        <f ca="1">IF(AM2092=0,0,COUNTIF($AM$19:AM2092,C2092*10+1))</f>
        <v>0</v>
      </c>
      <c r="AO2092" s="21">
        <f t="shared" ca="1" si="839"/>
        <v>0</v>
      </c>
      <c r="AP2092" s="33">
        <f t="shared" ca="1" si="840"/>
        <v>0</v>
      </c>
      <c r="AR2092" s="111">
        <v>0</v>
      </c>
      <c r="AS2092" s="26"/>
    </row>
    <row r="2093" spans="1:45" x14ac:dyDescent="0.2">
      <c r="A2093" s="15">
        <f>Daten!A2093</f>
        <v>80405</v>
      </c>
      <c r="B2093" s="8" t="str">
        <f>Daten!B2093</f>
        <v>Frastanz</v>
      </c>
      <c r="C2093" s="15">
        <f t="shared" si="816"/>
        <v>8</v>
      </c>
      <c r="D2093" s="10">
        <f>Daten!D2093</f>
        <v>0</v>
      </c>
      <c r="E2093" s="9">
        <f>Daten!E2093</f>
        <v>6495</v>
      </c>
      <c r="F2093" s="9">
        <f>Daten!F2093</f>
        <v>6316</v>
      </c>
      <c r="G2093" s="27">
        <f t="shared" si="817"/>
        <v>179</v>
      </c>
      <c r="H2093" s="29">
        <f t="shared" si="818"/>
        <v>2.8340721975934135E-2</v>
      </c>
      <c r="I2093" s="21">
        <f t="shared" si="819"/>
        <v>81.471373097181427</v>
      </c>
      <c r="J2093" s="21">
        <f t="shared" si="820"/>
        <v>97.528626902818573</v>
      </c>
      <c r="K2093" s="27">
        <f t="shared" si="821"/>
        <v>-48764.313451409289</v>
      </c>
      <c r="L2093" s="16">
        <f>Daten!G2093</f>
        <v>1029</v>
      </c>
      <c r="M2093" s="16">
        <f>Daten!H2093</f>
        <v>4331</v>
      </c>
      <c r="N2093" s="16">
        <f>Daten!I2093</f>
        <v>1135</v>
      </c>
      <c r="O2093" s="28">
        <f t="shared" si="822"/>
        <v>0.49965365966289538</v>
      </c>
      <c r="P2093" s="16">
        <f t="shared" si="823"/>
        <v>2395.0938935399117</v>
      </c>
      <c r="Q2093" s="21">
        <f t="shared" si="824"/>
        <v>-231.09389353991173</v>
      </c>
      <c r="R2093" s="27">
        <f t="shared" si="825"/>
        <v>-46218.778707982347</v>
      </c>
      <c r="S2093" s="9">
        <f>Daten!K2093</f>
        <v>9156</v>
      </c>
      <c r="T2093" s="9">
        <f>Daten!L2093</f>
        <v>433118</v>
      </c>
      <c r="U2093" s="9">
        <f>Daten!M2093</f>
        <v>2183515</v>
      </c>
      <c r="V2093" s="9">
        <f>Daten!N2093</f>
        <v>500</v>
      </c>
      <c r="W2093" s="9">
        <f>Daten!O2093</f>
        <v>500</v>
      </c>
      <c r="X2093" s="23">
        <f t="shared" si="826"/>
        <v>2625789</v>
      </c>
      <c r="Y2093" s="9">
        <f t="shared" si="827"/>
        <v>2297390.667790967</v>
      </c>
      <c r="Z2093" s="21">
        <f t="shared" si="828"/>
        <v>328398.33220903296</v>
      </c>
      <c r="AA2093" s="27">
        <f t="shared" si="829"/>
        <v>-32839.833220903296</v>
      </c>
      <c r="AB2093" s="32">
        <f t="shared" si="830"/>
        <v>-127822.92538029494</v>
      </c>
      <c r="AC2093" s="31">
        <f t="shared" si="831"/>
        <v>0</v>
      </c>
      <c r="AG2093" s="26">
        <f t="shared" si="832"/>
        <v>0</v>
      </c>
      <c r="AH2093" s="26">
        <f t="shared" si="833"/>
        <v>0</v>
      </c>
      <c r="AI2093" s="26">
        <f t="shared" si="834"/>
        <v>0</v>
      </c>
      <c r="AJ2093" s="26">
        <f t="shared" si="835"/>
        <v>1</v>
      </c>
      <c r="AK2093" s="26">
        <f t="shared" si="836"/>
        <v>0</v>
      </c>
      <c r="AL2093" s="26">
        <f t="shared" ca="1" si="837"/>
        <v>0</v>
      </c>
      <c r="AM2093" s="26">
        <f t="shared" ca="1" si="838"/>
        <v>0</v>
      </c>
      <c r="AN2093" s="26">
        <f ca="1">IF(AM2093=0,0,COUNTIF($AM$19:AM2093,C2093*10+1))</f>
        <v>0</v>
      </c>
      <c r="AO2093" s="21">
        <f t="shared" ca="1" si="839"/>
        <v>0</v>
      </c>
      <c r="AP2093" s="33">
        <f t="shared" ca="1" si="840"/>
        <v>0</v>
      </c>
      <c r="AR2093" s="111">
        <v>0</v>
      </c>
      <c r="AS2093" s="26"/>
    </row>
    <row r="2094" spans="1:45" x14ac:dyDescent="0.2">
      <c r="A2094" s="15">
        <f>Daten!A2094</f>
        <v>80406</v>
      </c>
      <c r="B2094" s="8" t="str">
        <f>Daten!B2094</f>
        <v>Fraxern</v>
      </c>
      <c r="C2094" s="15">
        <f t="shared" si="816"/>
        <v>8</v>
      </c>
      <c r="D2094" s="10">
        <f>Daten!D2094</f>
        <v>0</v>
      </c>
      <c r="E2094" s="9">
        <f>Daten!E2094</f>
        <v>712</v>
      </c>
      <c r="F2094" s="9">
        <f>Daten!F2094</f>
        <v>666</v>
      </c>
      <c r="G2094" s="27">
        <f t="shared" si="817"/>
        <v>46</v>
      </c>
      <c r="H2094" s="29">
        <f t="shared" si="818"/>
        <v>6.9069069069069067E-2</v>
      </c>
      <c r="I2094" s="21">
        <f t="shared" si="819"/>
        <v>8.5908699307667558</v>
      </c>
      <c r="J2094" s="21">
        <f t="shared" si="820"/>
        <v>37.409130069233242</v>
      </c>
      <c r="K2094" s="27">
        <f t="shared" si="821"/>
        <v>-18704.565034616622</v>
      </c>
      <c r="L2094" s="16">
        <f>Daten!G2094</f>
        <v>136</v>
      </c>
      <c r="M2094" s="16">
        <f>Daten!H2094</f>
        <v>479</v>
      </c>
      <c r="N2094" s="16">
        <f>Daten!I2094</f>
        <v>97</v>
      </c>
      <c r="O2094" s="28">
        <f t="shared" si="822"/>
        <v>0.48643006263048016</v>
      </c>
      <c r="P2094" s="16">
        <f t="shared" si="823"/>
        <v>264.89262872445573</v>
      </c>
      <c r="Q2094" s="21">
        <f t="shared" si="824"/>
        <v>-31.892628724455733</v>
      </c>
      <c r="R2094" s="27">
        <f t="shared" si="825"/>
        <v>-6378.525744891147</v>
      </c>
      <c r="S2094" s="9">
        <f>Daten!K2094</f>
        <v>2167</v>
      </c>
      <c r="T2094" s="9">
        <f>Daten!L2094</f>
        <v>35327</v>
      </c>
      <c r="U2094" s="9">
        <f>Daten!M2094</f>
        <v>15246</v>
      </c>
      <c r="V2094" s="9">
        <f>Daten!N2094</f>
        <v>500</v>
      </c>
      <c r="W2094" s="9">
        <f>Daten!O2094</f>
        <v>500</v>
      </c>
      <c r="X2094" s="23">
        <f t="shared" si="826"/>
        <v>52740</v>
      </c>
      <c r="Y2094" s="9">
        <f t="shared" si="827"/>
        <v>251846.36727747013</v>
      </c>
      <c r="Z2094" s="21">
        <f t="shared" si="828"/>
        <v>-199106.36727747013</v>
      </c>
      <c r="AA2094" s="27">
        <f t="shared" si="829"/>
        <v>19910.636727747013</v>
      </c>
      <c r="AB2094" s="32">
        <f t="shared" si="830"/>
        <v>-5172.4540517607566</v>
      </c>
      <c r="AC2094" s="31">
        <f t="shared" si="831"/>
        <v>0</v>
      </c>
      <c r="AG2094" s="26">
        <f t="shared" si="832"/>
        <v>0</v>
      </c>
      <c r="AH2094" s="26">
        <f t="shared" si="833"/>
        <v>0</v>
      </c>
      <c r="AI2094" s="26">
        <f t="shared" si="834"/>
        <v>0</v>
      </c>
      <c r="AJ2094" s="26">
        <f t="shared" si="835"/>
        <v>1</v>
      </c>
      <c r="AK2094" s="26">
        <f t="shared" si="836"/>
        <v>0</v>
      </c>
      <c r="AL2094" s="26">
        <f t="shared" ca="1" si="837"/>
        <v>0</v>
      </c>
      <c r="AM2094" s="26">
        <f t="shared" ca="1" si="838"/>
        <v>0</v>
      </c>
      <c r="AN2094" s="26">
        <f ca="1">IF(AM2094=0,0,COUNTIF($AM$19:AM2094,C2094*10+1))</f>
        <v>0</v>
      </c>
      <c r="AO2094" s="21">
        <f t="shared" ca="1" si="839"/>
        <v>0</v>
      </c>
      <c r="AP2094" s="33">
        <f t="shared" ca="1" si="840"/>
        <v>0</v>
      </c>
      <c r="AR2094" s="111">
        <v>0</v>
      </c>
      <c r="AS2094" s="26"/>
    </row>
    <row r="2095" spans="1:45" x14ac:dyDescent="0.2">
      <c r="A2095" s="15">
        <f>Daten!A2095</f>
        <v>80407</v>
      </c>
      <c r="B2095" s="8" t="str">
        <f>Daten!B2095</f>
        <v>Göfis</v>
      </c>
      <c r="C2095" s="15">
        <f t="shared" si="816"/>
        <v>8</v>
      </c>
      <c r="D2095" s="10">
        <f>Daten!D2095</f>
        <v>0</v>
      </c>
      <c r="E2095" s="9">
        <f>Daten!E2095</f>
        <v>3333</v>
      </c>
      <c r="F2095" s="9">
        <f>Daten!F2095</f>
        <v>3255</v>
      </c>
      <c r="G2095" s="27">
        <f t="shared" si="817"/>
        <v>78</v>
      </c>
      <c r="H2095" s="29">
        <f t="shared" si="818"/>
        <v>2.3963133640552997E-2</v>
      </c>
      <c r="I2095" s="21">
        <f t="shared" si="819"/>
        <v>41.986909346314995</v>
      </c>
      <c r="J2095" s="21">
        <f t="shared" si="820"/>
        <v>36.013090653685005</v>
      </c>
      <c r="K2095" s="27">
        <f t="shared" si="821"/>
        <v>-18006.545326842501</v>
      </c>
      <c r="L2095" s="16">
        <f>Daten!G2095</f>
        <v>518</v>
      </c>
      <c r="M2095" s="16">
        <f>Daten!H2095</f>
        <v>2243</v>
      </c>
      <c r="N2095" s="16">
        <f>Daten!I2095</f>
        <v>572</v>
      </c>
      <c r="O2095" s="28">
        <f t="shared" si="822"/>
        <v>0.48595630851538119</v>
      </c>
      <c r="P2095" s="16">
        <f t="shared" si="823"/>
        <v>1240.4053574717207</v>
      </c>
      <c r="Q2095" s="21">
        <f t="shared" si="824"/>
        <v>-150.40535747172066</v>
      </c>
      <c r="R2095" s="27">
        <f t="shared" si="825"/>
        <v>-30081.071494344134</v>
      </c>
      <c r="S2095" s="9">
        <f>Daten!K2095</f>
        <v>6383</v>
      </c>
      <c r="T2095" s="9">
        <f>Daten!L2095</f>
        <v>188981</v>
      </c>
      <c r="U2095" s="9">
        <f>Daten!M2095</f>
        <v>332259</v>
      </c>
      <c r="V2095" s="9">
        <f>Daten!N2095</f>
        <v>500</v>
      </c>
      <c r="W2095" s="9">
        <f>Daten!O2095</f>
        <v>500</v>
      </c>
      <c r="X2095" s="23">
        <f t="shared" si="826"/>
        <v>527623</v>
      </c>
      <c r="Y2095" s="9">
        <f t="shared" si="827"/>
        <v>1178938.1209772583</v>
      </c>
      <c r="Z2095" s="21">
        <f t="shared" si="828"/>
        <v>-651315.12097725831</v>
      </c>
      <c r="AA2095" s="27">
        <f t="shared" si="829"/>
        <v>65131.512097725834</v>
      </c>
      <c r="AB2095" s="32">
        <f t="shared" si="830"/>
        <v>17043.895276539202</v>
      </c>
      <c r="AC2095" s="31">
        <f t="shared" si="831"/>
        <v>17043.895276539202</v>
      </c>
      <c r="AG2095" s="26">
        <f t="shared" si="832"/>
        <v>-18006.545326842501</v>
      </c>
      <c r="AH2095" s="26">
        <f t="shared" si="833"/>
        <v>65131.512097725834</v>
      </c>
      <c r="AI2095" s="26">
        <f t="shared" si="834"/>
        <v>47124.966770883329</v>
      </c>
      <c r="AJ2095" s="26">
        <f t="shared" si="835"/>
        <v>1</v>
      </c>
      <c r="AK2095" s="26">
        <f t="shared" si="836"/>
        <v>47124.966770883329</v>
      </c>
      <c r="AL2095" s="26">
        <f t="shared" ca="1" si="837"/>
        <v>90425</v>
      </c>
      <c r="AM2095" s="26">
        <f t="shared" ca="1" si="838"/>
        <v>81</v>
      </c>
      <c r="AN2095" s="26">
        <f ca="1">IF(AM2095=0,0,COUNTIF($AM$19:AM2095,C2095*10+1))</f>
        <v>20</v>
      </c>
      <c r="AO2095" s="21">
        <f t="shared" ca="1" si="839"/>
        <v>0</v>
      </c>
      <c r="AP2095" s="33">
        <f t="shared" ca="1" si="840"/>
        <v>90425</v>
      </c>
      <c r="AR2095" s="111">
        <v>40872</v>
      </c>
      <c r="AS2095" s="26"/>
    </row>
    <row r="2096" spans="1:45" x14ac:dyDescent="0.2">
      <c r="A2096" s="15">
        <f>Daten!A2096</f>
        <v>80408</v>
      </c>
      <c r="B2096" s="8" t="str">
        <f>Daten!B2096</f>
        <v>Götzis</v>
      </c>
      <c r="C2096" s="15">
        <f t="shared" si="816"/>
        <v>8</v>
      </c>
      <c r="D2096" s="10">
        <f>Daten!D2096</f>
        <v>0</v>
      </c>
      <c r="E2096" s="9">
        <f>Daten!E2096</f>
        <v>11765</v>
      </c>
      <c r="F2096" s="9">
        <f>Daten!F2096</f>
        <v>11286</v>
      </c>
      <c r="G2096" s="27">
        <f t="shared" si="817"/>
        <v>479</v>
      </c>
      <c r="H2096" s="29">
        <f t="shared" si="818"/>
        <v>4.2441963494595072E-2</v>
      </c>
      <c r="I2096" s="21">
        <f t="shared" si="819"/>
        <v>145.58041747542583</v>
      </c>
      <c r="J2096" s="21">
        <f t="shared" si="820"/>
        <v>333.41958252457414</v>
      </c>
      <c r="K2096" s="27">
        <f t="shared" si="821"/>
        <v>-166709.79126228706</v>
      </c>
      <c r="L2096" s="16">
        <f>Daten!G2096</f>
        <v>1850</v>
      </c>
      <c r="M2096" s="16">
        <f>Daten!H2096</f>
        <v>7914</v>
      </c>
      <c r="N2096" s="16">
        <f>Daten!I2096</f>
        <v>1997</v>
      </c>
      <c r="O2096" s="28">
        <f t="shared" si="822"/>
        <v>0.48610058124842054</v>
      </c>
      <c r="P2096" s="16">
        <f t="shared" si="823"/>
        <v>4376.5349973389202</v>
      </c>
      <c r="Q2096" s="21">
        <f t="shared" si="824"/>
        <v>-529.53499733892022</v>
      </c>
      <c r="R2096" s="27">
        <f t="shared" si="825"/>
        <v>-105906.99946778404</v>
      </c>
      <c r="S2096" s="9">
        <f>Daten!K2096</f>
        <v>5388</v>
      </c>
      <c r="T2096" s="9">
        <f>Daten!L2096</f>
        <v>873008</v>
      </c>
      <c r="U2096" s="9">
        <f>Daten!M2096</f>
        <v>5367057</v>
      </c>
      <c r="V2096" s="9">
        <f>Daten!N2096</f>
        <v>500</v>
      </c>
      <c r="W2096" s="9">
        <f>Daten!O2096</f>
        <v>500</v>
      </c>
      <c r="X2096" s="23">
        <f t="shared" si="826"/>
        <v>6245453</v>
      </c>
      <c r="Y2096" s="9">
        <f t="shared" si="827"/>
        <v>4161478.2458138145</v>
      </c>
      <c r="Z2096" s="21">
        <f t="shared" si="828"/>
        <v>2083974.7541861855</v>
      </c>
      <c r="AA2096" s="27">
        <f t="shared" si="829"/>
        <v>-208397.47541861856</v>
      </c>
      <c r="AB2096" s="32">
        <f t="shared" si="830"/>
        <v>-481014.26614868967</v>
      </c>
      <c r="AC2096" s="31">
        <f t="shared" si="831"/>
        <v>0</v>
      </c>
      <c r="AG2096" s="26">
        <f t="shared" si="832"/>
        <v>0</v>
      </c>
      <c r="AH2096" s="26">
        <f t="shared" si="833"/>
        <v>0</v>
      </c>
      <c r="AI2096" s="26">
        <f t="shared" si="834"/>
        <v>0</v>
      </c>
      <c r="AJ2096" s="26">
        <f t="shared" si="835"/>
        <v>1</v>
      </c>
      <c r="AK2096" s="26">
        <f t="shared" si="836"/>
        <v>0</v>
      </c>
      <c r="AL2096" s="26">
        <f t="shared" ca="1" si="837"/>
        <v>0</v>
      </c>
      <c r="AM2096" s="26">
        <f t="shared" ca="1" si="838"/>
        <v>0</v>
      </c>
      <c r="AN2096" s="26">
        <f ca="1">IF(AM2096=0,0,COUNTIF($AM$19:AM2096,C2096*10+1))</f>
        <v>0</v>
      </c>
      <c r="AO2096" s="21">
        <f t="shared" ca="1" si="839"/>
        <v>0</v>
      </c>
      <c r="AP2096" s="33">
        <f t="shared" ca="1" si="840"/>
        <v>0</v>
      </c>
      <c r="AR2096" s="111">
        <v>0</v>
      </c>
      <c r="AS2096" s="26"/>
    </row>
    <row r="2097" spans="1:45" x14ac:dyDescent="0.2">
      <c r="A2097" s="15">
        <f>Daten!A2097</f>
        <v>80409</v>
      </c>
      <c r="B2097" s="8" t="str">
        <f>Daten!B2097</f>
        <v>Klaus</v>
      </c>
      <c r="C2097" s="15">
        <f t="shared" si="816"/>
        <v>8</v>
      </c>
      <c r="D2097" s="10">
        <f>Daten!D2097</f>
        <v>0</v>
      </c>
      <c r="E2097" s="9">
        <f>Daten!E2097</f>
        <v>3089</v>
      </c>
      <c r="F2097" s="9">
        <f>Daten!F2097</f>
        <v>3110</v>
      </c>
      <c r="G2097" s="27">
        <f t="shared" si="817"/>
        <v>-21</v>
      </c>
      <c r="H2097" s="29">
        <f t="shared" si="818"/>
        <v>-6.7524115755627006E-3</v>
      </c>
      <c r="I2097" s="21">
        <f t="shared" si="819"/>
        <v>40.116524751778691</v>
      </c>
      <c r="J2097" s="21">
        <f t="shared" si="820"/>
        <v>-61.116524751778691</v>
      </c>
      <c r="K2097" s="27">
        <f t="shared" si="821"/>
        <v>30558.262375889346</v>
      </c>
      <c r="L2097" s="16">
        <f>Daten!G2097</f>
        <v>486</v>
      </c>
      <c r="M2097" s="16">
        <f>Daten!H2097</f>
        <v>2094</v>
      </c>
      <c r="N2097" s="16">
        <f>Daten!I2097</f>
        <v>509</v>
      </c>
      <c r="O2097" s="28">
        <f t="shared" si="822"/>
        <v>0.47516714422158546</v>
      </c>
      <c r="P2097" s="16">
        <f t="shared" si="823"/>
        <v>1158.0066065741344</v>
      </c>
      <c r="Q2097" s="21">
        <f t="shared" si="824"/>
        <v>-163.00660657413437</v>
      </c>
      <c r="R2097" s="27">
        <f t="shared" si="825"/>
        <v>-32601.321314826873</v>
      </c>
      <c r="S2097" s="9">
        <f>Daten!K2097</f>
        <v>3021</v>
      </c>
      <c r="T2097" s="9">
        <f>Daten!L2097</f>
        <v>299009</v>
      </c>
      <c r="U2097" s="9">
        <f>Daten!M2097</f>
        <v>2532961</v>
      </c>
      <c r="V2097" s="9">
        <f>Daten!N2097</f>
        <v>500</v>
      </c>
      <c r="W2097" s="9">
        <f>Daten!O2097</f>
        <v>500</v>
      </c>
      <c r="X2097" s="23">
        <f t="shared" si="826"/>
        <v>2834991</v>
      </c>
      <c r="Y2097" s="9">
        <f t="shared" si="827"/>
        <v>1092631.2198316085</v>
      </c>
      <c r="Z2097" s="21">
        <f t="shared" si="828"/>
        <v>1742359.7801683915</v>
      </c>
      <c r="AA2097" s="27">
        <f t="shared" si="829"/>
        <v>-174235.97801683916</v>
      </c>
      <c r="AB2097" s="32">
        <f t="shared" si="830"/>
        <v>-176279.03695577668</v>
      </c>
      <c r="AC2097" s="31">
        <f t="shared" si="831"/>
        <v>0</v>
      </c>
      <c r="AG2097" s="26">
        <f t="shared" si="832"/>
        <v>0</v>
      </c>
      <c r="AH2097" s="26">
        <f t="shared" si="833"/>
        <v>0</v>
      </c>
      <c r="AI2097" s="26">
        <f t="shared" si="834"/>
        <v>0</v>
      </c>
      <c r="AJ2097" s="26">
        <f t="shared" si="835"/>
        <v>1</v>
      </c>
      <c r="AK2097" s="26">
        <f t="shared" si="836"/>
        <v>0</v>
      </c>
      <c r="AL2097" s="26">
        <f t="shared" ca="1" si="837"/>
        <v>0</v>
      </c>
      <c r="AM2097" s="26">
        <f t="shared" ca="1" si="838"/>
        <v>0</v>
      </c>
      <c r="AN2097" s="26">
        <f ca="1">IF(AM2097=0,0,COUNTIF($AM$19:AM2097,C2097*10+1))</f>
        <v>0</v>
      </c>
      <c r="AO2097" s="21">
        <f t="shared" ca="1" si="839"/>
        <v>0</v>
      </c>
      <c r="AP2097" s="33">
        <f t="shared" ca="1" si="840"/>
        <v>0</v>
      </c>
      <c r="AR2097" s="111">
        <v>0</v>
      </c>
      <c r="AS2097" s="26"/>
    </row>
    <row r="2098" spans="1:45" x14ac:dyDescent="0.2">
      <c r="A2098" s="15">
        <f>Daten!A2098</f>
        <v>80410</v>
      </c>
      <c r="B2098" s="8" t="str">
        <f>Daten!B2098</f>
        <v>Koblach</v>
      </c>
      <c r="C2098" s="15">
        <f t="shared" si="816"/>
        <v>8</v>
      </c>
      <c r="D2098" s="10">
        <f>Daten!D2098</f>
        <v>0</v>
      </c>
      <c r="E2098" s="9">
        <f>Daten!E2098</f>
        <v>4696</v>
      </c>
      <c r="F2098" s="9">
        <f>Daten!F2098</f>
        <v>4423</v>
      </c>
      <c r="G2098" s="27">
        <f t="shared" si="817"/>
        <v>273</v>
      </c>
      <c r="H2098" s="29">
        <f t="shared" si="818"/>
        <v>6.1722812570653401E-2</v>
      </c>
      <c r="I2098" s="21">
        <f t="shared" si="819"/>
        <v>57.053179735407447</v>
      </c>
      <c r="J2098" s="21">
        <f t="shared" si="820"/>
        <v>215.94682026459256</v>
      </c>
      <c r="K2098" s="27">
        <f t="shared" si="821"/>
        <v>-107973.41013229628</v>
      </c>
      <c r="L2098" s="16">
        <f>Daten!G2098</f>
        <v>770</v>
      </c>
      <c r="M2098" s="16">
        <f>Daten!H2098</f>
        <v>3255</v>
      </c>
      <c r="N2098" s="16">
        <f>Daten!I2098</f>
        <v>671</v>
      </c>
      <c r="O2098" s="28">
        <f t="shared" si="822"/>
        <v>0.44270353302611365</v>
      </c>
      <c r="P2098" s="16">
        <f t="shared" si="823"/>
        <v>1800.0532494741199</v>
      </c>
      <c r="Q2098" s="21">
        <f t="shared" si="824"/>
        <v>-359.05324947411987</v>
      </c>
      <c r="R2098" s="27">
        <f t="shared" si="825"/>
        <v>-71810.649894823975</v>
      </c>
      <c r="S2098" s="9">
        <f>Daten!K2098</f>
        <v>6295</v>
      </c>
      <c r="T2098" s="9">
        <f>Daten!L2098</f>
        <v>303161</v>
      </c>
      <c r="U2098" s="9">
        <f>Daten!M2098</f>
        <v>1614532</v>
      </c>
      <c r="V2098" s="9">
        <f>Daten!N2098</f>
        <v>500</v>
      </c>
      <c r="W2098" s="9">
        <f>Daten!O2098</f>
        <v>500</v>
      </c>
      <c r="X2098" s="23">
        <f t="shared" si="826"/>
        <v>1923988</v>
      </c>
      <c r="Y2098" s="9">
        <f t="shared" si="827"/>
        <v>1661054.1302457859</v>
      </c>
      <c r="Z2098" s="21">
        <f t="shared" si="828"/>
        <v>262933.86975421407</v>
      </c>
      <c r="AA2098" s="27">
        <f t="shared" si="829"/>
        <v>-26293.38697542141</v>
      </c>
      <c r="AB2098" s="32">
        <f t="shared" si="830"/>
        <v>-206077.44700254168</v>
      </c>
      <c r="AC2098" s="31">
        <f t="shared" si="831"/>
        <v>0</v>
      </c>
      <c r="AG2098" s="26">
        <f t="shared" si="832"/>
        <v>0</v>
      </c>
      <c r="AH2098" s="26">
        <f t="shared" si="833"/>
        <v>0</v>
      </c>
      <c r="AI2098" s="26">
        <f t="shared" si="834"/>
        <v>0</v>
      </c>
      <c r="AJ2098" s="26">
        <f t="shared" si="835"/>
        <v>1</v>
      </c>
      <c r="AK2098" s="26">
        <f t="shared" si="836"/>
        <v>0</v>
      </c>
      <c r="AL2098" s="26">
        <f t="shared" ca="1" si="837"/>
        <v>0</v>
      </c>
      <c r="AM2098" s="26">
        <f t="shared" ca="1" si="838"/>
        <v>0</v>
      </c>
      <c r="AN2098" s="26">
        <f ca="1">IF(AM2098=0,0,COUNTIF($AM$19:AM2098,C2098*10+1))</f>
        <v>0</v>
      </c>
      <c r="AO2098" s="21">
        <f t="shared" ca="1" si="839"/>
        <v>0</v>
      </c>
      <c r="AP2098" s="33">
        <f t="shared" ca="1" si="840"/>
        <v>0</v>
      </c>
      <c r="AR2098" s="111">
        <v>0</v>
      </c>
      <c r="AS2098" s="26"/>
    </row>
    <row r="2099" spans="1:45" x14ac:dyDescent="0.2">
      <c r="A2099" s="15">
        <f>Daten!A2099</f>
        <v>80411</v>
      </c>
      <c r="B2099" s="8" t="str">
        <f>Daten!B2099</f>
        <v>Laterns</v>
      </c>
      <c r="C2099" s="15">
        <f t="shared" si="816"/>
        <v>8</v>
      </c>
      <c r="D2099" s="10">
        <f>Daten!D2099</f>
        <v>0</v>
      </c>
      <c r="E2099" s="9">
        <f>Daten!E2099</f>
        <v>669</v>
      </c>
      <c r="F2099" s="9">
        <f>Daten!F2099</f>
        <v>657</v>
      </c>
      <c r="G2099" s="27">
        <f t="shared" si="817"/>
        <v>12</v>
      </c>
      <c r="H2099" s="29">
        <f t="shared" si="818"/>
        <v>1.8264840182648401E-2</v>
      </c>
      <c r="I2099" s="21">
        <f t="shared" si="819"/>
        <v>8.4747770938645015</v>
      </c>
      <c r="J2099" s="21">
        <f t="shared" si="820"/>
        <v>3.5252229061354985</v>
      </c>
      <c r="K2099" s="27">
        <f t="shared" si="821"/>
        <v>-1762.6114530677492</v>
      </c>
      <c r="L2099" s="16">
        <f>Daten!G2099</f>
        <v>116</v>
      </c>
      <c r="M2099" s="16">
        <f>Daten!H2099</f>
        <v>427</v>
      </c>
      <c r="N2099" s="16">
        <f>Daten!I2099</f>
        <v>126</v>
      </c>
      <c r="O2099" s="28">
        <f t="shared" si="822"/>
        <v>0.56674473067915687</v>
      </c>
      <c r="P2099" s="16">
        <f t="shared" si="823"/>
        <v>236.13601767294907</v>
      </c>
      <c r="Q2099" s="21">
        <f t="shared" si="824"/>
        <v>5.8639823270509339</v>
      </c>
      <c r="R2099" s="27">
        <f t="shared" si="825"/>
        <v>1172.7964654101868</v>
      </c>
      <c r="S2099" s="9">
        <f>Daten!K2099</f>
        <v>16239</v>
      </c>
      <c r="T2099" s="9">
        <f>Daten!L2099</f>
        <v>44164</v>
      </c>
      <c r="U2099" s="9">
        <f>Daten!M2099</f>
        <v>78829</v>
      </c>
      <c r="V2099" s="9">
        <f>Daten!N2099</f>
        <v>500</v>
      </c>
      <c r="W2099" s="9">
        <f>Daten!O2099</f>
        <v>500</v>
      </c>
      <c r="X2099" s="23">
        <f t="shared" si="826"/>
        <v>139232</v>
      </c>
      <c r="Y2099" s="9">
        <f t="shared" si="827"/>
        <v>236636.54453458919</v>
      </c>
      <c r="Z2099" s="21">
        <f t="shared" si="828"/>
        <v>-97404.544534589193</v>
      </c>
      <c r="AA2099" s="27">
        <f t="shared" si="829"/>
        <v>9740.4544534589204</v>
      </c>
      <c r="AB2099" s="32">
        <f t="shared" si="830"/>
        <v>9150.6394658013578</v>
      </c>
      <c r="AC2099" s="31">
        <f t="shared" si="831"/>
        <v>9150.6394658013578</v>
      </c>
      <c r="AG2099" s="26">
        <f t="shared" si="832"/>
        <v>-1762.6114530677492</v>
      </c>
      <c r="AH2099" s="26">
        <f t="shared" si="833"/>
        <v>9740.4544534589204</v>
      </c>
      <c r="AI2099" s="26">
        <f t="shared" si="834"/>
        <v>7977.8430003911708</v>
      </c>
      <c r="AJ2099" s="26">
        <f t="shared" si="835"/>
        <v>1</v>
      </c>
      <c r="AK2099" s="26">
        <f t="shared" si="836"/>
        <v>7977.8430003911708</v>
      </c>
      <c r="AL2099" s="26">
        <f t="shared" ca="1" si="837"/>
        <v>15308</v>
      </c>
      <c r="AM2099" s="26">
        <f t="shared" ca="1" si="838"/>
        <v>81</v>
      </c>
      <c r="AN2099" s="26">
        <f ca="1">IF(AM2099=0,0,COUNTIF($AM$19:AM2099,C2099*10+1))</f>
        <v>21</v>
      </c>
      <c r="AO2099" s="21">
        <f t="shared" ca="1" si="839"/>
        <v>0</v>
      </c>
      <c r="AP2099" s="33">
        <f t="shared" ca="1" si="840"/>
        <v>15308</v>
      </c>
      <c r="AR2099" s="111">
        <v>6919</v>
      </c>
      <c r="AS2099" s="26"/>
    </row>
    <row r="2100" spans="1:45" x14ac:dyDescent="0.2">
      <c r="A2100" s="15">
        <f>Daten!A2100</f>
        <v>80412</v>
      </c>
      <c r="B2100" s="8" t="str">
        <f>Daten!B2100</f>
        <v>Mäder</v>
      </c>
      <c r="C2100" s="15">
        <f t="shared" si="816"/>
        <v>8</v>
      </c>
      <c r="D2100" s="10">
        <f>Daten!D2100</f>
        <v>0</v>
      </c>
      <c r="E2100" s="9">
        <f>Daten!E2100</f>
        <v>4084</v>
      </c>
      <c r="F2100" s="9">
        <f>Daten!F2100</f>
        <v>3822</v>
      </c>
      <c r="G2100" s="27">
        <f t="shared" si="817"/>
        <v>262</v>
      </c>
      <c r="H2100" s="29">
        <f t="shared" si="818"/>
        <v>6.8550497121925694E-2</v>
      </c>
      <c r="I2100" s="21">
        <f t="shared" si="819"/>
        <v>49.300758071156963</v>
      </c>
      <c r="J2100" s="21">
        <f t="shared" si="820"/>
        <v>212.69924192884304</v>
      </c>
      <c r="K2100" s="27">
        <f t="shared" si="821"/>
        <v>-106349.62096442151</v>
      </c>
      <c r="L2100" s="16">
        <f>Daten!G2100</f>
        <v>748</v>
      </c>
      <c r="M2100" s="16">
        <f>Daten!H2100</f>
        <v>2768</v>
      </c>
      <c r="N2100" s="16">
        <f>Daten!I2100</f>
        <v>568</v>
      </c>
      <c r="O2100" s="28">
        <f t="shared" si="822"/>
        <v>0.47543352601156069</v>
      </c>
      <c r="P2100" s="16">
        <f t="shared" si="823"/>
        <v>1530.7365267417401</v>
      </c>
      <c r="Q2100" s="21">
        <f t="shared" si="824"/>
        <v>-214.73652674174014</v>
      </c>
      <c r="R2100" s="27">
        <f t="shared" si="825"/>
        <v>-42947.305348348025</v>
      </c>
      <c r="S2100" s="9">
        <f>Daten!K2100</f>
        <v>5218</v>
      </c>
      <c r="T2100" s="9">
        <f>Daten!L2100</f>
        <v>239585</v>
      </c>
      <c r="U2100" s="9">
        <f>Daten!M2100</f>
        <v>1174918</v>
      </c>
      <c r="V2100" s="9">
        <f>Daten!N2100</f>
        <v>500</v>
      </c>
      <c r="W2100" s="9">
        <f>Daten!O2100</f>
        <v>500</v>
      </c>
      <c r="X2100" s="23">
        <f t="shared" si="826"/>
        <v>1419721</v>
      </c>
      <c r="Y2100" s="9">
        <f t="shared" si="827"/>
        <v>1444579.4437657134</v>
      </c>
      <c r="Z2100" s="21">
        <f t="shared" si="828"/>
        <v>-24858.443765713368</v>
      </c>
      <c r="AA2100" s="27">
        <f t="shared" si="829"/>
        <v>2485.8443765713369</v>
      </c>
      <c r="AB2100" s="32">
        <f t="shared" si="830"/>
        <v>-146811.0819361982</v>
      </c>
      <c r="AC2100" s="31">
        <f t="shared" si="831"/>
        <v>0</v>
      </c>
      <c r="AG2100" s="26">
        <f t="shared" si="832"/>
        <v>0</v>
      </c>
      <c r="AH2100" s="26">
        <f t="shared" si="833"/>
        <v>0</v>
      </c>
      <c r="AI2100" s="26">
        <f t="shared" si="834"/>
        <v>0</v>
      </c>
      <c r="AJ2100" s="26">
        <f t="shared" si="835"/>
        <v>1</v>
      </c>
      <c r="AK2100" s="26">
        <f t="shared" si="836"/>
        <v>0</v>
      </c>
      <c r="AL2100" s="26">
        <f t="shared" ca="1" si="837"/>
        <v>0</v>
      </c>
      <c r="AM2100" s="26">
        <f t="shared" ca="1" si="838"/>
        <v>0</v>
      </c>
      <c r="AN2100" s="26">
        <f ca="1">IF(AM2100=0,0,COUNTIF($AM$19:AM2100,C2100*10+1))</f>
        <v>0</v>
      </c>
      <c r="AO2100" s="21">
        <f t="shared" ca="1" si="839"/>
        <v>0</v>
      </c>
      <c r="AP2100" s="33">
        <f t="shared" ca="1" si="840"/>
        <v>0</v>
      </c>
      <c r="AR2100" s="111">
        <v>0</v>
      </c>
      <c r="AS2100" s="26"/>
    </row>
    <row r="2101" spans="1:45" x14ac:dyDescent="0.2">
      <c r="A2101" s="15">
        <f>Daten!A2101</f>
        <v>80413</v>
      </c>
      <c r="B2101" s="8" t="str">
        <f>Daten!B2101</f>
        <v>Meiningen</v>
      </c>
      <c r="C2101" s="15">
        <f t="shared" si="816"/>
        <v>8</v>
      </c>
      <c r="D2101" s="10">
        <f>Daten!D2101</f>
        <v>0</v>
      </c>
      <c r="E2101" s="9">
        <f>Daten!E2101</f>
        <v>2305</v>
      </c>
      <c r="F2101" s="9">
        <f>Daten!F2101</f>
        <v>2159</v>
      </c>
      <c r="G2101" s="27">
        <f t="shared" si="817"/>
        <v>146</v>
      </c>
      <c r="H2101" s="29">
        <f t="shared" si="818"/>
        <v>6.7623899953682259E-2</v>
      </c>
      <c r="I2101" s="21">
        <f t="shared" si="819"/>
        <v>27.849381652440577</v>
      </c>
      <c r="J2101" s="21">
        <f t="shared" si="820"/>
        <v>118.15061834755943</v>
      </c>
      <c r="K2101" s="27">
        <f t="shared" si="821"/>
        <v>-59075.309173779715</v>
      </c>
      <c r="L2101" s="16">
        <f>Daten!G2101</f>
        <v>437</v>
      </c>
      <c r="M2101" s="16">
        <f>Daten!H2101</f>
        <v>1550</v>
      </c>
      <c r="N2101" s="16">
        <f>Daten!I2101</f>
        <v>318</v>
      </c>
      <c r="O2101" s="28">
        <f t="shared" si="822"/>
        <v>0.48709677419354841</v>
      </c>
      <c r="P2101" s="16">
        <f t="shared" si="823"/>
        <v>857.16821403529525</v>
      </c>
      <c r="Q2101" s="21">
        <f t="shared" si="824"/>
        <v>-102.16821403529525</v>
      </c>
      <c r="R2101" s="27">
        <f t="shared" si="825"/>
        <v>-20433.642807059048</v>
      </c>
      <c r="S2101" s="9">
        <f>Daten!K2101</f>
        <v>2563</v>
      </c>
      <c r="T2101" s="9">
        <f>Daten!L2101</f>
        <v>133707</v>
      </c>
      <c r="U2101" s="9">
        <f>Daten!M2101</f>
        <v>488746</v>
      </c>
      <c r="V2101" s="9">
        <f>Daten!N2101</f>
        <v>500</v>
      </c>
      <c r="W2101" s="9">
        <f>Daten!O2101</f>
        <v>500</v>
      </c>
      <c r="X2101" s="23">
        <f t="shared" si="826"/>
        <v>625016</v>
      </c>
      <c r="Y2101" s="9">
        <f t="shared" si="827"/>
        <v>815317.24238001206</v>
      </c>
      <c r="Z2101" s="21">
        <f t="shared" si="828"/>
        <v>-190301.24238001206</v>
      </c>
      <c r="AA2101" s="27">
        <f t="shared" si="829"/>
        <v>19030.124238001208</v>
      </c>
      <c r="AB2101" s="32">
        <f t="shared" si="830"/>
        <v>-60478.827742837544</v>
      </c>
      <c r="AC2101" s="31">
        <f t="shared" si="831"/>
        <v>0</v>
      </c>
      <c r="AG2101" s="26">
        <f t="shared" si="832"/>
        <v>0</v>
      </c>
      <c r="AH2101" s="26">
        <f t="shared" si="833"/>
        <v>0</v>
      </c>
      <c r="AI2101" s="26">
        <f t="shared" si="834"/>
        <v>0</v>
      </c>
      <c r="AJ2101" s="26">
        <f t="shared" si="835"/>
        <v>1</v>
      </c>
      <c r="AK2101" s="26">
        <f t="shared" si="836"/>
        <v>0</v>
      </c>
      <c r="AL2101" s="26">
        <f t="shared" ca="1" si="837"/>
        <v>0</v>
      </c>
      <c r="AM2101" s="26">
        <f t="shared" ca="1" si="838"/>
        <v>0</v>
      </c>
      <c r="AN2101" s="26">
        <f ca="1">IF(AM2101=0,0,COUNTIF($AM$19:AM2101,C2101*10+1))</f>
        <v>0</v>
      </c>
      <c r="AO2101" s="21">
        <f t="shared" ca="1" si="839"/>
        <v>0</v>
      </c>
      <c r="AP2101" s="33">
        <f t="shared" ca="1" si="840"/>
        <v>0</v>
      </c>
      <c r="AR2101" s="111">
        <v>0</v>
      </c>
      <c r="AS2101" s="26"/>
    </row>
    <row r="2102" spans="1:45" x14ac:dyDescent="0.2">
      <c r="A2102" s="15">
        <f>Daten!A2102</f>
        <v>80414</v>
      </c>
      <c r="B2102" s="8" t="str">
        <f>Daten!B2102</f>
        <v>Rankweil</v>
      </c>
      <c r="C2102" s="15">
        <f t="shared" si="816"/>
        <v>8</v>
      </c>
      <c r="D2102" s="10">
        <f>Daten!D2102</f>
        <v>0</v>
      </c>
      <c r="E2102" s="9">
        <f>Daten!E2102</f>
        <v>11901</v>
      </c>
      <c r="F2102" s="9">
        <f>Daten!F2102</f>
        <v>11760</v>
      </c>
      <c r="G2102" s="27">
        <f t="shared" si="817"/>
        <v>141</v>
      </c>
      <c r="H2102" s="29">
        <f t="shared" si="818"/>
        <v>1.1989795918367347E-2</v>
      </c>
      <c r="I2102" s="21">
        <f t="shared" si="819"/>
        <v>151.6946402189445</v>
      </c>
      <c r="J2102" s="21">
        <f t="shared" si="820"/>
        <v>-10.6946402189445</v>
      </c>
      <c r="K2102" s="27">
        <f t="shared" si="821"/>
        <v>5347.3201094722499</v>
      </c>
      <c r="L2102" s="16">
        <f>Daten!G2102</f>
        <v>1798</v>
      </c>
      <c r="M2102" s="16">
        <f>Daten!H2102</f>
        <v>7882</v>
      </c>
      <c r="N2102" s="16">
        <f>Daten!I2102</f>
        <v>2221</v>
      </c>
      <c r="O2102" s="28">
        <f t="shared" si="822"/>
        <v>0.50989596549099214</v>
      </c>
      <c r="P2102" s="16">
        <f t="shared" si="823"/>
        <v>4358.8386213072235</v>
      </c>
      <c r="Q2102" s="21">
        <f t="shared" si="824"/>
        <v>-339.83862130722355</v>
      </c>
      <c r="R2102" s="27">
        <f t="shared" si="825"/>
        <v>-67967.724261444702</v>
      </c>
      <c r="S2102" s="9">
        <f>Daten!K2102</f>
        <v>15824</v>
      </c>
      <c r="T2102" s="9">
        <f>Daten!L2102</f>
        <v>949083</v>
      </c>
      <c r="U2102" s="9">
        <f>Daten!M2102</f>
        <v>7945471</v>
      </c>
      <c r="V2102" s="9">
        <f>Daten!N2102</f>
        <v>500</v>
      </c>
      <c r="W2102" s="9">
        <f>Daten!O2102</f>
        <v>500</v>
      </c>
      <c r="X2102" s="23">
        <f t="shared" si="826"/>
        <v>8910378</v>
      </c>
      <c r="Y2102" s="9">
        <f t="shared" si="827"/>
        <v>4209583.7316982746</v>
      </c>
      <c r="Z2102" s="21">
        <f t="shared" si="828"/>
        <v>4700794.2683017254</v>
      </c>
      <c r="AA2102" s="27">
        <f t="shared" si="829"/>
        <v>-470079.42683017254</v>
      </c>
      <c r="AB2102" s="32">
        <f t="shared" si="830"/>
        <v>-532699.83098214504</v>
      </c>
      <c r="AC2102" s="31">
        <f t="shared" si="831"/>
        <v>0</v>
      </c>
      <c r="AG2102" s="26">
        <f t="shared" si="832"/>
        <v>0</v>
      </c>
      <c r="AH2102" s="26">
        <f t="shared" si="833"/>
        <v>0</v>
      </c>
      <c r="AI2102" s="26">
        <f t="shared" si="834"/>
        <v>0</v>
      </c>
      <c r="AJ2102" s="26">
        <f t="shared" si="835"/>
        <v>1</v>
      </c>
      <c r="AK2102" s="26">
        <f t="shared" si="836"/>
        <v>0</v>
      </c>
      <c r="AL2102" s="26">
        <f t="shared" ca="1" si="837"/>
        <v>0</v>
      </c>
      <c r="AM2102" s="26">
        <f t="shared" ca="1" si="838"/>
        <v>0</v>
      </c>
      <c r="AN2102" s="26">
        <f ca="1">IF(AM2102=0,0,COUNTIF($AM$19:AM2102,C2102*10+1))</f>
        <v>0</v>
      </c>
      <c r="AO2102" s="21">
        <f t="shared" ca="1" si="839"/>
        <v>0</v>
      </c>
      <c r="AP2102" s="33">
        <f t="shared" ca="1" si="840"/>
        <v>0</v>
      </c>
      <c r="AR2102" s="111">
        <v>0</v>
      </c>
      <c r="AS2102" s="26"/>
    </row>
    <row r="2103" spans="1:45" x14ac:dyDescent="0.2">
      <c r="A2103" s="15">
        <f>Daten!A2103</f>
        <v>80415</v>
      </c>
      <c r="B2103" s="8" t="str">
        <f>Daten!B2103</f>
        <v>Röns</v>
      </c>
      <c r="C2103" s="15">
        <f t="shared" si="816"/>
        <v>8</v>
      </c>
      <c r="D2103" s="10">
        <f>Daten!D2103</f>
        <v>0</v>
      </c>
      <c r="E2103" s="9">
        <f>Daten!E2103</f>
        <v>344</v>
      </c>
      <c r="F2103" s="9">
        <f>Daten!F2103</f>
        <v>326</v>
      </c>
      <c r="G2103" s="27">
        <f t="shared" si="817"/>
        <v>18</v>
      </c>
      <c r="H2103" s="29">
        <f t="shared" si="818"/>
        <v>5.5214723926380369E-2</v>
      </c>
      <c r="I2103" s="21">
        <f t="shared" si="819"/>
        <v>4.2051405366816255</v>
      </c>
      <c r="J2103" s="21">
        <f t="shared" si="820"/>
        <v>13.794859463318375</v>
      </c>
      <c r="K2103" s="27">
        <f t="shared" si="821"/>
        <v>-6897.4297316591874</v>
      </c>
      <c r="L2103" s="16">
        <f>Daten!G2103</f>
        <v>57</v>
      </c>
      <c r="M2103" s="16">
        <f>Daten!H2103</f>
        <v>229</v>
      </c>
      <c r="N2103" s="16">
        <f>Daten!I2103</f>
        <v>58</v>
      </c>
      <c r="O2103" s="28">
        <f t="shared" si="822"/>
        <v>0.50218340611353707</v>
      </c>
      <c r="P2103" s="16">
        <f t="shared" si="823"/>
        <v>126.63969097682748</v>
      </c>
      <c r="Q2103" s="21">
        <f t="shared" si="824"/>
        <v>-11.639690976827481</v>
      </c>
      <c r="R2103" s="27">
        <f t="shared" si="825"/>
        <v>-2327.9381953654961</v>
      </c>
      <c r="S2103" s="9">
        <f>Daten!K2103</f>
        <v>1016</v>
      </c>
      <c r="T2103" s="9">
        <f>Daten!L2103</f>
        <v>25386</v>
      </c>
      <c r="U2103" s="9">
        <f>Daten!M2103</f>
        <v>36191</v>
      </c>
      <c r="V2103" s="9">
        <f>Daten!N2103</f>
        <v>500</v>
      </c>
      <c r="W2103" s="9">
        <f>Daten!O2103</f>
        <v>500</v>
      </c>
      <c r="X2103" s="23">
        <f t="shared" si="826"/>
        <v>62593</v>
      </c>
      <c r="Y2103" s="9">
        <f t="shared" si="827"/>
        <v>121678.58194304736</v>
      </c>
      <c r="Z2103" s="21">
        <f t="shared" si="828"/>
        <v>-59085.581943047364</v>
      </c>
      <c r="AA2103" s="27">
        <f t="shared" si="829"/>
        <v>5908.5581943047364</v>
      </c>
      <c r="AB2103" s="32">
        <f t="shared" si="830"/>
        <v>-3316.8097327199466</v>
      </c>
      <c r="AC2103" s="31">
        <f t="shared" si="831"/>
        <v>0</v>
      </c>
      <c r="AG2103" s="26">
        <f t="shared" si="832"/>
        <v>0</v>
      </c>
      <c r="AH2103" s="26">
        <f t="shared" si="833"/>
        <v>0</v>
      </c>
      <c r="AI2103" s="26">
        <f t="shared" si="834"/>
        <v>0</v>
      </c>
      <c r="AJ2103" s="26">
        <f t="shared" si="835"/>
        <v>1</v>
      </c>
      <c r="AK2103" s="26">
        <f t="shared" si="836"/>
        <v>0</v>
      </c>
      <c r="AL2103" s="26">
        <f t="shared" ca="1" si="837"/>
        <v>0</v>
      </c>
      <c r="AM2103" s="26">
        <f t="shared" ca="1" si="838"/>
        <v>0</v>
      </c>
      <c r="AN2103" s="26">
        <f ca="1">IF(AM2103=0,0,COUNTIF($AM$19:AM2103,C2103*10+1))</f>
        <v>0</v>
      </c>
      <c r="AO2103" s="21">
        <f t="shared" ca="1" si="839"/>
        <v>0</v>
      </c>
      <c r="AP2103" s="33">
        <f t="shared" ca="1" si="840"/>
        <v>0</v>
      </c>
      <c r="AR2103" s="111">
        <v>0</v>
      </c>
      <c r="AS2103" s="26"/>
    </row>
    <row r="2104" spans="1:45" x14ac:dyDescent="0.2">
      <c r="A2104" s="15">
        <f>Daten!A2104</f>
        <v>80416</v>
      </c>
      <c r="B2104" s="8" t="str">
        <f>Daten!B2104</f>
        <v>Röthis</v>
      </c>
      <c r="C2104" s="15">
        <f t="shared" si="816"/>
        <v>8</v>
      </c>
      <c r="D2104" s="10">
        <f>Daten!D2104</f>
        <v>0</v>
      </c>
      <c r="E2104" s="9">
        <f>Daten!E2104</f>
        <v>2093</v>
      </c>
      <c r="F2104" s="9">
        <f>Daten!F2104</f>
        <v>1902</v>
      </c>
      <c r="G2104" s="27">
        <f t="shared" si="817"/>
        <v>191</v>
      </c>
      <c r="H2104" s="29">
        <f t="shared" si="818"/>
        <v>0.10042060988433228</v>
      </c>
      <c r="I2104" s="21">
        <f t="shared" si="819"/>
        <v>24.534286198676231</v>
      </c>
      <c r="J2104" s="21">
        <f t="shared" si="820"/>
        <v>166.46571380132377</v>
      </c>
      <c r="K2104" s="27">
        <f t="shared" si="821"/>
        <v>-83232.856900661893</v>
      </c>
      <c r="L2104" s="16">
        <f>Daten!G2104</f>
        <v>290</v>
      </c>
      <c r="M2104" s="16">
        <f>Daten!H2104</f>
        <v>1409</v>
      </c>
      <c r="N2104" s="16">
        <f>Daten!I2104</f>
        <v>394</v>
      </c>
      <c r="O2104" s="28">
        <f t="shared" si="822"/>
        <v>0.48545067423704757</v>
      </c>
      <c r="P2104" s="16">
        <f t="shared" si="823"/>
        <v>779.19355714563289</v>
      </c>
      <c r="Q2104" s="21">
        <f t="shared" si="824"/>
        <v>-95.193557145632894</v>
      </c>
      <c r="R2104" s="27">
        <f t="shared" si="825"/>
        <v>-19038.711429126579</v>
      </c>
      <c r="S2104" s="9">
        <f>Daten!K2104</f>
        <v>370</v>
      </c>
      <c r="T2104" s="9">
        <f>Daten!L2104</f>
        <v>202431</v>
      </c>
      <c r="U2104" s="9">
        <f>Daten!M2104</f>
        <v>1467907</v>
      </c>
      <c r="V2104" s="9">
        <f>Daten!N2104</f>
        <v>500</v>
      </c>
      <c r="W2104" s="9">
        <f>Daten!O2104</f>
        <v>500</v>
      </c>
      <c r="X2104" s="23">
        <f t="shared" si="826"/>
        <v>1670708</v>
      </c>
      <c r="Y2104" s="9">
        <f t="shared" si="827"/>
        <v>740329.27908952942</v>
      </c>
      <c r="Z2104" s="21">
        <f t="shared" si="828"/>
        <v>930378.72091047058</v>
      </c>
      <c r="AA2104" s="27">
        <f t="shared" si="829"/>
        <v>-93037.872091047058</v>
      </c>
      <c r="AB2104" s="32">
        <f t="shared" si="830"/>
        <v>-195309.44042083551</v>
      </c>
      <c r="AC2104" s="31">
        <f t="shared" si="831"/>
        <v>0</v>
      </c>
      <c r="AG2104" s="26">
        <f t="shared" si="832"/>
        <v>0</v>
      </c>
      <c r="AH2104" s="26">
        <f t="shared" si="833"/>
        <v>0</v>
      </c>
      <c r="AI2104" s="26">
        <f t="shared" si="834"/>
        <v>0</v>
      </c>
      <c r="AJ2104" s="26">
        <f t="shared" si="835"/>
        <v>1</v>
      </c>
      <c r="AK2104" s="26">
        <f t="shared" si="836"/>
        <v>0</v>
      </c>
      <c r="AL2104" s="26">
        <f t="shared" ca="1" si="837"/>
        <v>0</v>
      </c>
      <c r="AM2104" s="26">
        <f t="shared" ca="1" si="838"/>
        <v>0</v>
      </c>
      <c r="AN2104" s="26">
        <f ca="1">IF(AM2104=0,0,COUNTIF($AM$19:AM2104,C2104*10+1))</f>
        <v>0</v>
      </c>
      <c r="AO2104" s="21">
        <f t="shared" ca="1" si="839"/>
        <v>0</v>
      </c>
      <c r="AP2104" s="33">
        <f t="shared" ca="1" si="840"/>
        <v>0</v>
      </c>
      <c r="AR2104" s="111">
        <v>0</v>
      </c>
      <c r="AS2104" s="26"/>
    </row>
    <row r="2105" spans="1:45" x14ac:dyDescent="0.2">
      <c r="A2105" s="15">
        <f>Daten!A2105</f>
        <v>80417</v>
      </c>
      <c r="B2105" s="8" t="str">
        <f>Daten!B2105</f>
        <v>Satteins</v>
      </c>
      <c r="C2105" s="15">
        <f t="shared" si="816"/>
        <v>8</v>
      </c>
      <c r="D2105" s="10">
        <f>Daten!D2105</f>
        <v>0</v>
      </c>
      <c r="E2105" s="9">
        <f>Daten!E2105</f>
        <v>2743</v>
      </c>
      <c r="F2105" s="9">
        <f>Daten!F2105</f>
        <v>2546</v>
      </c>
      <c r="G2105" s="27">
        <f t="shared" si="817"/>
        <v>197</v>
      </c>
      <c r="H2105" s="29">
        <f t="shared" si="818"/>
        <v>7.7376276512175962E-2</v>
      </c>
      <c r="I2105" s="21">
        <f t="shared" si="819"/>
        <v>32.841373639237474</v>
      </c>
      <c r="J2105" s="21">
        <f t="shared" si="820"/>
        <v>164.15862636076253</v>
      </c>
      <c r="K2105" s="27">
        <f t="shared" si="821"/>
        <v>-82079.313180381258</v>
      </c>
      <c r="L2105" s="16">
        <f>Daten!G2105</f>
        <v>466</v>
      </c>
      <c r="M2105" s="16">
        <f>Daten!H2105</f>
        <v>1784</v>
      </c>
      <c r="N2105" s="16">
        <f>Daten!I2105</f>
        <v>493</v>
      </c>
      <c r="O2105" s="28">
        <f t="shared" si="822"/>
        <v>0.53755605381165916</v>
      </c>
      <c r="P2105" s="16">
        <f t="shared" si="823"/>
        <v>986.57296376707529</v>
      </c>
      <c r="Q2105" s="21">
        <f t="shared" si="824"/>
        <v>-27.572963767075294</v>
      </c>
      <c r="R2105" s="27">
        <f t="shared" si="825"/>
        <v>-5514.5927534150587</v>
      </c>
      <c r="S2105" s="9">
        <f>Daten!K2105</f>
        <v>6613</v>
      </c>
      <c r="T2105" s="9">
        <f>Daten!L2105</f>
        <v>142665</v>
      </c>
      <c r="U2105" s="9">
        <f>Daten!M2105</f>
        <v>343520</v>
      </c>
      <c r="V2105" s="9">
        <f>Daten!N2105</f>
        <v>500</v>
      </c>
      <c r="W2105" s="9">
        <f>Daten!O2105</f>
        <v>500</v>
      </c>
      <c r="X2105" s="23">
        <f t="shared" si="826"/>
        <v>492798</v>
      </c>
      <c r="Y2105" s="9">
        <f t="shared" si="827"/>
        <v>970245.20427261305</v>
      </c>
      <c r="Z2105" s="21">
        <f t="shared" si="828"/>
        <v>-477447.20427261305</v>
      </c>
      <c r="AA2105" s="27">
        <f t="shared" si="829"/>
        <v>47744.720427261309</v>
      </c>
      <c r="AB2105" s="32">
        <f t="shared" si="830"/>
        <v>-39849.185506535003</v>
      </c>
      <c r="AC2105" s="31">
        <f t="shared" si="831"/>
        <v>0</v>
      </c>
      <c r="AG2105" s="26">
        <f t="shared" si="832"/>
        <v>0</v>
      </c>
      <c r="AH2105" s="26">
        <f t="shared" si="833"/>
        <v>0</v>
      </c>
      <c r="AI2105" s="26">
        <f t="shared" si="834"/>
        <v>0</v>
      </c>
      <c r="AJ2105" s="26">
        <f t="shared" si="835"/>
        <v>1</v>
      </c>
      <c r="AK2105" s="26">
        <f t="shared" si="836"/>
        <v>0</v>
      </c>
      <c r="AL2105" s="26">
        <f t="shared" ca="1" si="837"/>
        <v>0</v>
      </c>
      <c r="AM2105" s="26">
        <f t="shared" ca="1" si="838"/>
        <v>0</v>
      </c>
      <c r="AN2105" s="26">
        <f ca="1">IF(AM2105=0,0,COUNTIF($AM$19:AM2105,C2105*10+1))</f>
        <v>0</v>
      </c>
      <c r="AO2105" s="21">
        <f t="shared" ca="1" si="839"/>
        <v>0</v>
      </c>
      <c r="AP2105" s="33">
        <f t="shared" ca="1" si="840"/>
        <v>0</v>
      </c>
      <c r="AR2105" s="111">
        <v>0</v>
      </c>
      <c r="AS2105" s="26"/>
    </row>
    <row r="2106" spans="1:45" x14ac:dyDescent="0.2">
      <c r="A2106" s="15">
        <f>Daten!A2106</f>
        <v>80418</v>
      </c>
      <c r="B2106" s="8" t="str">
        <f>Daten!B2106</f>
        <v>Schlins</v>
      </c>
      <c r="C2106" s="15">
        <f t="shared" si="816"/>
        <v>8</v>
      </c>
      <c r="D2106" s="10">
        <f>Daten!D2106</f>
        <v>0</v>
      </c>
      <c r="E2106" s="9">
        <f>Daten!E2106</f>
        <v>2458</v>
      </c>
      <c r="F2106" s="9">
        <f>Daten!F2106</f>
        <v>2331</v>
      </c>
      <c r="G2106" s="27">
        <f t="shared" si="817"/>
        <v>127</v>
      </c>
      <c r="H2106" s="29">
        <f t="shared" si="818"/>
        <v>5.4483054483054481E-2</v>
      </c>
      <c r="I2106" s="21">
        <f t="shared" si="819"/>
        <v>30.068044757683644</v>
      </c>
      <c r="J2106" s="21">
        <f t="shared" si="820"/>
        <v>96.931955242316349</v>
      </c>
      <c r="K2106" s="27">
        <f t="shared" si="821"/>
        <v>-48465.977621158177</v>
      </c>
      <c r="L2106" s="16">
        <f>Daten!G2106</f>
        <v>435</v>
      </c>
      <c r="M2106" s="16">
        <f>Daten!H2106</f>
        <v>1647</v>
      </c>
      <c r="N2106" s="16">
        <f>Daten!I2106</f>
        <v>376</v>
      </c>
      <c r="O2106" s="28">
        <f t="shared" si="822"/>
        <v>0.49241044323011535</v>
      </c>
      <c r="P2106" s="16">
        <f t="shared" si="823"/>
        <v>910.81035388137491</v>
      </c>
      <c r="Q2106" s="21">
        <f t="shared" si="824"/>
        <v>-99.810353881374908</v>
      </c>
      <c r="R2106" s="27">
        <f t="shared" si="825"/>
        <v>-19962.070776274981</v>
      </c>
      <c r="S2106" s="9">
        <f>Daten!K2106</f>
        <v>5800</v>
      </c>
      <c r="T2106" s="9">
        <f>Daten!L2106</f>
        <v>144944</v>
      </c>
      <c r="U2106" s="9">
        <f>Daten!M2106</f>
        <v>827144</v>
      </c>
      <c r="V2106" s="9">
        <f>Daten!N2106</f>
        <v>500</v>
      </c>
      <c r="W2106" s="9">
        <f>Daten!O2106</f>
        <v>500</v>
      </c>
      <c r="X2106" s="23">
        <f t="shared" si="826"/>
        <v>977888</v>
      </c>
      <c r="Y2106" s="9">
        <f t="shared" si="827"/>
        <v>869435.91400003026</v>
      </c>
      <c r="Z2106" s="21">
        <f t="shared" si="828"/>
        <v>108452.08599996974</v>
      </c>
      <c r="AA2106" s="27">
        <f t="shared" si="829"/>
        <v>-10845.208599996975</v>
      </c>
      <c r="AB2106" s="32">
        <f t="shared" si="830"/>
        <v>-79273.25699743013</v>
      </c>
      <c r="AC2106" s="31">
        <f t="shared" si="831"/>
        <v>0</v>
      </c>
      <c r="AG2106" s="26">
        <f t="shared" si="832"/>
        <v>0</v>
      </c>
      <c r="AH2106" s="26">
        <f t="shared" si="833"/>
        <v>0</v>
      </c>
      <c r="AI2106" s="26">
        <f t="shared" si="834"/>
        <v>0</v>
      </c>
      <c r="AJ2106" s="26">
        <f t="shared" si="835"/>
        <v>1</v>
      </c>
      <c r="AK2106" s="26">
        <f t="shared" si="836"/>
        <v>0</v>
      </c>
      <c r="AL2106" s="26">
        <f t="shared" ca="1" si="837"/>
        <v>0</v>
      </c>
      <c r="AM2106" s="26">
        <f t="shared" ca="1" si="838"/>
        <v>0</v>
      </c>
      <c r="AN2106" s="26">
        <f ca="1">IF(AM2106=0,0,COUNTIF($AM$19:AM2106,C2106*10+1))</f>
        <v>0</v>
      </c>
      <c r="AO2106" s="21">
        <f t="shared" ca="1" si="839"/>
        <v>0</v>
      </c>
      <c r="AP2106" s="33">
        <f t="shared" ca="1" si="840"/>
        <v>0</v>
      </c>
      <c r="AR2106" s="111">
        <v>0</v>
      </c>
      <c r="AS2106" s="26"/>
    </row>
    <row r="2107" spans="1:45" x14ac:dyDescent="0.2">
      <c r="A2107" s="15">
        <f>Daten!A2107</f>
        <v>80419</v>
      </c>
      <c r="B2107" s="8" t="str">
        <f>Daten!B2107</f>
        <v>Schnifis</v>
      </c>
      <c r="C2107" s="15">
        <f t="shared" si="816"/>
        <v>8</v>
      </c>
      <c r="D2107" s="10">
        <f>Daten!D2107</f>
        <v>0</v>
      </c>
      <c r="E2107" s="9">
        <f>Daten!E2107</f>
        <v>790</v>
      </c>
      <c r="F2107" s="9">
        <f>Daten!F2107</f>
        <v>783</v>
      </c>
      <c r="G2107" s="27">
        <f t="shared" si="817"/>
        <v>7</v>
      </c>
      <c r="H2107" s="29">
        <f t="shared" si="818"/>
        <v>8.9399744572158362E-3</v>
      </c>
      <c r="I2107" s="21">
        <f t="shared" si="819"/>
        <v>10.10007681049605</v>
      </c>
      <c r="J2107" s="21">
        <f t="shared" si="820"/>
        <v>-3.1000768104960503</v>
      </c>
      <c r="K2107" s="27">
        <f t="shared" si="821"/>
        <v>1550.0384052480251</v>
      </c>
      <c r="L2107" s="16">
        <f>Daten!G2107</f>
        <v>140</v>
      </c>
      <c r="M2107" s="16">
        <f>Daten!H2107</f>
        <v>532</v>
      </c>
      <c r="N2107" s="16">
        <f>Daten!I2107</f>
        <v>118</v>
      </c>
      <c r="O2107" s="28">
        <f t="shared" si="822"/>
        <v>0.48496240601503759</v>
      </c>
      <c r="P2107" s="16">
        <f t="shared" si="823"/>
        <v>294.20225152695292</v>
      </c>
      <c r="Q2107" s="21">
        <f t="shared" si="824"/>
        <v>-36.202251526952921</v>
      </c>
      <c r="R2107" s="27">
        <f t="shared" si="825"/>
        <v>-7240.4503053905846</v>
      </c>
      <c r="S2107" s="9">
        <f>Daten!K2107</f>
        <v>2481</v>
      </c>
      <c r="T2107" s="9">
        <f>Daten!L2107</f>
        <v>39097</v>
      </c>
      <c r="U2107" s="9">
        <f>Daten!M2107</f>
        <v>81466</v>
      </c>
      <c r="V2107" s="9">
        <f>Daten!N2107</f>
        <v>500</v>
      </c>
      <c r="W2107" s="9">
        <f>Daten!O2107</f>
        <v>500</v>
      </c>
      <c r="X2107" s="23">
        <f t="shared" si="826"/>
        <v>123044</v>
      </c>
      <c r="Y2107" s="9">
        <f t="shared" si="827"/>
        <v>279436.27829944016</v>
      </c>
      <c r="Z2107" s="21">
        <f t="shared" si="828"/>
        <v>-156392.27829944016</v>
      </c>
      <c r="AA2107" s="27">
        <f t="shared" si="829"/>
        <v>15639.227829944017</v>
      </c>
      <c r="AB2107" s="32">
        <f t="shared" si="830"/>
        <v>9948.815929801458</v>
      </c>
      <c r="AC2107" s="31">
        <f t="shared" si="831"/>
        <v>9948.815929801458</v>
      </c>
      <c r="AG2107" s="26">
        <f t="shared" si="832"/>
        <v>1550.0384052480251</v>
      </c>
      <c r="AH2107" s="26">
        <f t="shared" si="833"/>
        <v>15639.227829944017</v>
      </c>
      <c r="AI2107" s="26">
        <f t="shared" si="834"/>
        <v>17189.266235192041</v>
      </c>
      <c r="AJ2107" s="26">
        <f t="shared" si="835"/>
        <v>1</v>
      </c>
      <c r="AK2107" s="26">
        <f t="shared" si="836"/>
        <v>17189.266235192041</v>
      </c>
      <c r="AL2107" s="26">
        <f t="shared" ca="1" si="837"/>
        <v>32983</v>
      </c>
      <c r="AM2107" s="26">
        <f t="shared" ca="1" si="838"/>
        <v>81</v>
      </c>
      <c r="AN2107" s="26">
        <f ca="1">IF(AM2107=0,0,COUNTIF($AM$19:AM2107,C2107*10+1))</f>
        <v>22</v>
      </c>
      <c r="AO2107" s="21">
        <f t="shared" ca="1" si="839"/>
        <v>0</v>
      </c>
      <c r="AP2107" s="33">
        <f t="shared" ca="1" si="840"/>
        <v>32983</v>
      </c>
      <c r="AR2107" s="111">
        <v>14908</v>
      </c>
      <c r="AS2107" s="26"/>
    </row>
    <row r="2108" spans="1:45" x14ac:dyDescent="0.2">
      <c r="A2108" s="15">
        <f>Daten!A2108</f>
        <v>80420</v>
      </c>
      <c r="B2108" s="8" t="str">
        <f>Daten!B2108</f>
        <v>Sulz</v>
      </c>
      <c r="C2108" s="15">
        <f t="shared" si="816"/>
        <v>8</v>
      </c>
      <c r="D2108" s="10">
        <f>Daten!D2108</f>
        <v>0</v>
      </c>
      <c r="E2108" s="9">
        <f>Daten!E2108</f>
        <v>2586</v>
      </c>
      <c r="F2108" s="9">
        <f>Daten!F2108</f>
        <v>2524</v>
      </c>
      <c r="G2108" s="27">
        <f t="shared" si="817"/>
        <v>62</v>
      </c>
      <c r="H2108" s="29">
        <f t="shared" si="818"/>
        <v>2.456418383518225E-2</v>
      </c>
      <c r="I2108" s="21">
        <f t="shared" si="819"/>
        <v>32.557591149031971</v>
      </c>
      <c r="J2108" s="21">
        <f t="shared" si="820"/>
        <v>29.442408850968029</v>
      </c>
      <c r="K2108" s="27">
        <f t="shared" si="821"/>
        <v>-14721.204425484015</v>
      </c>
      <c r="L2108" s="16">
        <f>Daten!G2108</f>
        <v>403</v>
      </c>
      <c r="M2108" s="16">
        <f>Daten!H2108</f>
        <v>1755</v>
      </c>
      <c r="N2108" s="16">
        <f>Daten!I2108</f>
        <v>428</v>
      </c>
      <c r="O2108" s="28">
        <f t="shared" si="822"/>
        <v>0.47350427350427349</v>
      </c>
      <c r="P2108" s="16">
        <f t="shared" si="823"/>
        <v>970.53562298835038</v>
      </c>
      <c r="Q2108" s="21">
        <f t="shared" si="824"/>
        <v>-139.53562298835038</v>
      </c>
      <c r="R2108" s="27">
        <f t="shared" si="825"/>
        <v>-27907.124597670077</v>
      </c>
      <c r="S2108" s="9">
        <f>Daten!K2108</f>
        <v>2855</v>
      </c>
      <c r="T2108" s="9">
        <f>Daten!L2108</f>
        <v>186568</v>
      </c>
      <c r="U2108" s="9">
        <f>Daten!M2108</f>
        <v>1095371</v>
      </c>
      <c r="V2108" s="9">
        <f>Daten!N2108</f>
        <v>500</v>
      </c>
      <c r="W2108" s="9">
        <f>Daten!O2108</f>
        <v>500</v>
      </c>
      <c r="X2108" s="23">
        <f t="shared" si="826"/>
        <v>1284794</v>
      </c>
      <c r="Y2108" s="9">
        <f t="shared" si="827"/>
        <v>914711.66542069905</v>
      </c>
      <c r="Z2108" s="21">
        <f t="shared" si="828"/>
        <v>370082.33457930095</v>
      </c>
      <c r="AA2108" s="27">
        <f t="shared" si="829"/>
        <v>-37008.233457930095</v>
      </c>
      <c r="AB2108" s="32">
        <f t="shared" si="830"/>
        <v>-79636.562481084184</v>
      </c>
      <c r="AC2108" s="31">
        <f t="shared" si="831"/>
        <v>0</v>
      </c>
      <c r="AG2108" s="26">
        <f t="shared" si="832"/>
        <v>0</v>
      </c>
      <c r="AH2108" s="26">
        <f t="shared" si="833"/>
        <v>0</v>
      </c>
      <c r="AI2108" s="26">
        <f t="shared" si="834"/>
        <v>0</v>
      </c>
      <c r="AJ2108" s="26">
        <f t="shared" si="835"/>
        <v>1</v>
      </c>
      <c r="AK2108" s="26">
        <f t="shared" si="836"/>
        <v>0</v>
      </c>
      <c r="AL2108" s="26">
        <f t="shared" ca="1" si="837"/>
        <v>0</v>
      </c>
      <c r="AM2108" s="26">
        <f t="shared" ca="1" si="838"/>
        <v>0</v>
      </c>
      <c r="AN2108" s="26">
        <f ca="1">IF(AM2108=0,0,COUNTIF($AM$19:AM2108,C2108*10+1))</f>
        <v>0</v>
      </c>
      <c r="AO2108" s="21">
        <f t="shared" ca="1" si="839"/>
        <v>0</v>
      </c>
      <c r="AP2108" s="33">
        <f t="shared" ca="1" si="840"/>
        <v>0</v>
      </c>
      <c r="AR2108" s="111">
        <v>0</v>
      </c>
      <c r="AS2108" s="26"/>
    </row>
    <row r="2109" spans="1:45" x14ac:dyDescent="0.2">
      <c r="A2109" s="15">
        <f>Daten!A2109</f>
        <v>80421</v>
      </c>
      <c r="B2109" s="8" t="str">
        <f>Daten!B2109</f>
        <v>Übersaxen</v>
      </c>
      <c r="C2109" s="15">
        <f t="shared" si="816"/>
        <v>8</v>
      </c>
      <c r="D2109" s="10">
        <f>Daten!D2109</f>
        <v>0</v>
      </c>
      <c r="E2109" s="9">
        <f>Daten!E2109</f>
        <v>617</v>
      </c>
      <c r="F2109" s="9">
        <f>Daten!F2109</f>
        <v>639</v>
      </c>
      <c r="G2109" s="27">
        <f t="shared" si="817"/>
        <v>-22</v>
      </c>
      <c r="H2109" s="29">
        <f t="shared" si="818"/>
        <v>-3.4428794992175271E-2</v>
      </c>
      <c r="I2109" s="21">
        <f t="shared" si="819"/>
        <v>8.2425914200599948</v>
      </c>
      <c r="J2109" s="21">
        <f t="shared" si="820"/>
        <v>-30.242591420059995</v>
      </c>
      <c r="K2109" s="27">
        <f t="shared" si="821"/>
        <v>15121.295710029997</v>
      </c>
      <c r="L2109" s="16">
        <f>Daten!G2109</f>
        <v>98</v>
      </c>
      <c r="M2109" s="16">
        <f>Daten!H2109</f>
        <v>418</v>
      </c>
      <c r="N2109" s="16">
        <f>Daten!I2109</f>
        <v>101</v>
      </c>
      <c r="O2109" s="28">
        <f t="shared" si="822"/>
        <v>0.47607655502392343</v>
      </c>
      <c r="P2109" s="16">
        <f t="shared" si="823"/>
        <v>231.15891191403443</v>
      </c>
      <c r="Q2109" s="21">
        <f t="shared" si="824"/>
        <v>-32.158911914034434</v>
      </c>
      <c r="R2109" s="27">
        <f t="shared" si="825"/>
        <v>-6431.7823828068867</v>
      </c>
      <c r="S2109" s="9">
        <f>Daten!K2109</f>
        <v>3733</v>
      </c>
      <c r="T2109" s="9">
        <f>Daten!L2109</f>
        <v>38978</v>
      </c>
      <c r="U2109" s="9">
        <f>Daten!M2109</f>
        <v>14522</v>
      </c>
      <c r="V2109" s="9">
        <f>Daten!N2109</f>
        <v>500</v>
      </c>
      <c r="W2109" s="9">
        <f>Daten!O2109</f>
        <v>500</v>
      </c>
      <c r="X2109" s="23">
        <f t="shared" si="826"/>
        <v>57233</v>
      </c>
      <c r="Y2109" s="9">
        <f t="shared" si="827"/>
        <v>218243.27051994251</v>
      </c>
      <c r="Z2109" s="21">
        <f t="shared" si="828"/>
        <v>-161010.27051994251</v>
      </c>
      <c r="AA2109" s="27">
        <f t="shared" si="829"/>
        <v>16101.027051994251</v>
      </c>
      <c r="AB2109" s="32">
        <f t="shared" si="830"/>
        <v>24790.54037921736</v>
      </c>
      <c r="AC2109" s="31">
        <f t="shared" si="831"/>
        <v>24790.54037921736</v>
      </c>
      <c r="AG2109" s="26">
        <f t="shared" si="832"/>
        <v>15121.295710029997</v>
      </c>
      <c r="AH2109" s="26">
        <f t="shared" si="833"/>
        <v>16101.027051994251</v>
      </c>
      <c r="AI2109" s="26">
        <f t="shared" si="834"/>
        <v>31222.322762024247</v>
      </c>
      <c r="AJ2109" s="26">
        <f t="shared" si="835"/>
        <v>1</v>
      </c>
      <c r="AK2109" s="26">
        <f t="shared" si="836"/>
        <v>31222.322762024247</v>
      </c>
      <c r="AL2109" s="26">
        <f t="shared" ca="1" si="837"/>
        <v>59910</v>
      </c>
      <c r="AM2109" s="26">
        <f t="shared" ca="1" si="838"/>
        <v>81</v>
      </c>
      <c r="AN2109" s="26">
        <f ca="1">IF(AM2109=0,0,COUNTIF($AM$19:AM2109,C2109*10+1))</f>
        <v>23</v>
      </c>
      <c r="AO2109" s="21">
        <f t="shared" ca="1" si="839"/>
        <v>0</v>
      </c>
      <c r="AP2109" s="33">
        <f t="shared" ca="1" si="840"/>
        <v>59910</v>
      </c>
      <c r="AR2109" s="111">
        <v>27079</v>
      </c>
      <c r="AS2109" s="26"/>
    </row>
    <row r="2110" spans="1:45" x14ac:dyDescent="0.2">
      <c r="A2110" s="15">
        <f>Daten!A2110</f>
        <v>80422</v>
      </c>
      <c r="B2110" s="8" t="str">
        <f>Daten!B2110</f>
        <v>Viktorsberg</v>
      </c>
      <c r="C2110" s="15">
        <f t="shared" si="816"/>
        <v>8</v>
      </c>
      <c r="D2110" s="10">
        <f>Daten!D2110</f>
        <v>0</v>
      </c>
      <c r="E2110" s="9">
        <f>Daten!E2110</f>
        <v>412</v>
      </c>
      <c r="F2110" s="9">
        <f>Daten!F2110</f>
        <v>403</v>
      </c>
      <c r="G2110" s="27">
        <f t="shared" si="817"/>
        <v>9</v>
      </c>
      <c r="H2110" s="29">
        <f t="shared" si="818"/>
        <v>2.2332506203473945E-2</v>
      </c>
      <c r="I2110" s="21">
        <f t="shared" si="819"/>
        <v>5.1983792524009047</v>
      </c>
      <c r="J2110" s="21">
        <f t="shared" si="820"/>
        <v>3.8016207475990953</v>
      </c>
      <c r="K2110" s="27">
        <f t="shared" si="821"/>
        <v>-1900.8103737995477</v>
      </c>
      <c r="L2110" s="16">
        <f>Daten!G2110</f>
        <v>75</v>
      </c>
      <c r="M2110" s="16">
        <f>Daten!H2110</f>
        <v>269</v>
      </c>
      <c r="N2110" s="16">
        <f>Daten!I2110</f>
        <v>68</v>
      </c>
      <c r="O2110" s="28">
        <f t="shared" si="822"/>
        <v>0.53159851301115246</v>
      </c>
      <c r="P2110" s="16">
        <f t="shared" si="823"/>
        <v>148.760161016448</v>
      </c>
      <c r="Q2110" s="21">
        <f t="shared" si="824"/>
        <v>-5.7601610164479951</v>
      </c>
      <c r="R2110" s="27">
        <f t="shared" si="825"/>
        <v>-1152.032203289599</v>
      </c>
      <c r="S2110" s="9">
        <f>Daten!K2110</f>
        <v>4828</v>
      </c>
      <c r="T2110" s="9">
        <f>Daten!L2110</f>
        <v>27196</v>
      </c>
      <c r="U2110" s="9">
        <f>Daten!M2110</f>
        <v>4980</v>
      </c>
      <c r="V2110" s="9">
        <f>Daten!N2110</f>
        <v>500</v>
      </c>
      <c r="W2110" s="9">
        <f>Daten!O2110</f>
        <v>500</v>
      </c>
      <c r="X2110" s="23">
        <f t="shared" si="826"/>
        <v>37004</v>
      </c>
      <c r="Y2110" s="9">
        <f t="shared" si="827"/>
        <v>145731.32488527766</v>
      </c>
      <c r="Z2110" s="21">
        <f t="shared" si="828"/>
        <v>-108727.32488527766</v>
      </c>
      <c r="AA2110" s="27">
        <f t="shared" si="829"/>
        <v>10872.732488527767</v>
      </c>
      <c r="AB2110" s="32">
        <f t="shared" si="830"/>
        <v>7819.8899114386204</v>
      </c>
      <c r="AC2110" s="31">
        <f t="shared" si="831"/>
        <v>7819.8899114386204</v>
      </c>
      <c r="AG2110" s="26">
        <f t="shared" si="832"/>
        <v>-1900.8103737995477</v>
      </c>
      <c r="AH2110" s="26">
        <f t="shared" si="833"/>
        <v>10872.732488527767</v>
      </c>
      <c r="AI2110" s="26">
        <f t="shared" si="834"/>
        <v>8971.9221147282187</v>
      </c>
      <c r="AJ2110" s="26">
        <f t="shared" si="835"/>
        <v>1</v>
      </c>
      <c r="AK2110" s="26">
        <f t="shared" si="836"/>
        <v>8971.9221147282187</v>
      </c>
      <c r="AL2110" s="26">
        <f t="shared" ca="1" si="837"/>
        <v>17216</v>
      </c>
      <c r="AM2110" s="26">
        <f t="shared" ca="1" si="838"/>
        <v>81</v>
      </c>
      <c r="AN2110" s="26">
        <f ca="1">IF(AM2110=0,0,COUNTIF($AM$19:AM2110,C2110*10+1))</f>
        <v>24</v>
      </c>
      <c r="AO2110" s="21">
        <f t="shared" ca="1" si="839"/>
        <v>0</v>
      </c>
      <c r="AP2110" s="33">
        <f t="shared" ca="1" si="840"/>
        <v>17216</v>
      </c>
      <c r="AR2110" s="111">
        <v>7782</v>
      </c>
      <c r="AS2110" s="26"/>
    </row>
    <row r="2111" spans="1:45" x14ac:dyDescent="0.2">
      <c r="A2111" s="15">
        <f>Daten!A2111</f>
        <v>80423</v>
      </c>
      <c r="B2111" s="8" t="str">
        <f>Daten!B2111</f>
        <v>Weiler</v>
      </c>
      <c r="C2111" s="15">
        <f t="shared" si="816"/>
        <v>8</v>
      </c>
      <c r="D2111" s="10">
        <f>Daten!D2111</f>
        <v>0</v>
      </c>
      <c r="E2111" s="9">
        <f>Daten!E2111</f>
        <v>2117</v>
      </c>
      <c r="F2111" s="9">
        <f>Daten!F2111</f>
        <v>2110</v>
      </c>
      <c r="G2111" s="27">
        <f t="shared" si="817"/>
        <v>7</v>
      </c>
      <c r="H2111" s="29">
        <f t="shared" si="818"/>
        <v>3.3175355450236967E-3</v>
      </c>
      <c r="I2111" s="21">
        <f t="shared" si="819"/>
        <v>27.217320651528308</v>
      </c>
      <c r="J2111" s="21">
        <f t="shared" si="820"/>
        <v>-20.217320651528308</v>
      </c>
      <c r="K2111" s="27">
        <f t="shared" si="821"/>
        <v>10108.660325764155</v>
      </c>
      <c r="L2111" s="16">
        <f>Daten!G2111</f>
        <v>356</v>
      </c>
      <c r="M2111" s="16">
        <f>Daten!H2111</f>
        <v>1440</v>
      </c>
      <c r="N2111" s="16">
        <f>Daten!I2111</f>
        <v>321</v>
      </c>
      <c r="O2111" s="28">
        <f t="shared" si="822"/>
        <v>0.47013888888888888</v>
      </c>
      <c r="P2111" s="16">
        <f t="shared" si="823"/>
        <v>796.33692142633879</v>
      </c>
      <c r="Q2111" s="21">
        <f t="shared" si="824"/>
        <v>-119.33692142633879</v>
      </c>
      <c r="R2111" s="27">
        <f t="shared" si="825"/>
        <v>-23867.384285267759</v>
      </c>
      <c r="S2111" s="9">
        <f>Daten!K2111</f>
        <v>2056</v>
      </c>
      <c r="T2111" s="9">
        <f>Daten!L2111</f>
        <v>151663</v>
      </c>
      <c r="U2111" s="9">
        <f>Daten!M2111</f>
        <v>872092</v>
      </c>
      <c r="V2111" s="9">
        <f>Daten!N2111</f>
        <v>500</v>
      </c>
      <c r="W2111" s="9">
        <f>Daten!O2111</f>
        <v>500</v>
      </c>
      <c r="X2111" s="23">
        <f t="shared" si="826"/>
        <v>1025811</v>
      </c>
      <c r="Y2111" s="9">
        <f t="shared" si="827"/>
        <v>748818.48248090479</v>
      </c>
      <c r="Z2111" s="21">
        <f t="shared" si="828"/>
        <v>276992.51751909521</v>
      </c>
      <c r="AA2111" s="27">
        <f t="shared" si="829"/>
        <v>-27699.251751909524</v>
      </c>
      <c r="AB2111" s="32">
        <f t="shared" si="830"/>
        <v>-41457.975711413128</v>
      </c>
      <c r="AC2111" s="31">
        <f t="shared" si="831"/>
        <v>0</v>
      </c>
      <c r="AG2111" s="26">
        <f t="shared" si="832"/>
        <v>0</v>
      </c>
      <c r="AH2111" s="26">
        <f t="shared" si="833"/>
        <v>0</v>
      </c>
      <c r="AI2111" s="26">
        <f t="shared" si="834"/>
        <v>0</v>
      </c>
      <c r="AJ2111" s="26">
        <f t="shared" si="835"/>
        <v>1</v>
      </c>
      <c r="AK2111" s="26">
        <f t="shared" si="836"/>
        <v>0</v>
      </c>
      <c r="AL2111" s="26">
        <f t="shared" ca="1" si="837"/>
        <v>0</v>
      </c>
      <c r="AM2111" s="26">
        <f t="shared" ca="1" si="838"/>
        <v>0</v>
      </c>
      <c r="AN2111" s="26">
        <f ca="1">IF(AM2111=0,0,COUNTIF($AM$19:AM2111,C2111*10+1))</f>
        <v>0</v>
      </c>
      <c r="AO2111" s="21">
        <f t="shared" ca="1" si="839"/>
        <v>0</v>
      </c>
      <c r="AP2111" s="33">
        <f t="shared" ca="1" si="840"/>
        <v>0</v>
      </c>
      <c r="AR2111" s="111">
        <v>0</v>
      </c>
      <c r="AS2111" s="26"/>
    </row>
    <row r="2112" spans="1:45" x14ac:dyDescent="0.2">
      <c r="A2112" s="15">
        <f>Daten!A2112</f>
        <v>80424</v>
      </c>
      <c r="B2112" s="8" t="str">
        <f>Daten!B2112</f>
        <v>Zwischenwasser</v>
      </c>
      <c r="C2112" s="15">
        <f t="shared" si="816"/>
        <v>8</v>
      </c>
      <c r="D2112" s="10">
        <f>Daten!D2112</f>
        <v>0</v>
      </c>
      <c r="E2112" s="9">
        <f>Daten!E2112</f>
        <v>3271</v>
      </c>
      <c r="F2112" s="9">
        <f>Daten!F2112</f>
        <v>3218</v>
      </c>
      <c r="G2112" s="27">
        <f t="shared" si="817"/>
        <v>53</v>
      </c>
      <c r="H2112" s="29">
        <f t="shared" si="818"/>
        <v>1.6469857054070853E-2</v>
      </c>
      <c r="I2112" s="21">
        <f t="shared" si="819"/>
        <v>41.509638794605735</v>
      </c>
      <c r="J2112" s="21">
        <f t="shared" si="820"/>
        <v>11.490361205394265</v>
      </c>
      <c r="K2112" s="27">
        <f t="shared" si="821"/>
        <v>-5745.1806026971326</v>
      </c>
      <c r="L2112" s="16">
        <f>Daten!G2112</f>
        <v>529</v>
      </c>
      <c r="M2112" s="16">
        <f>Daten!H2112</f>
        <v>2154</v>
      </c>
      <c r="N2112" s="16">
        <f>Daten!I2112</f>
        <v>588</v>
      </c>
      <c r="O2112" s="28">
        <f t="shared" si="822"/>
        <v>0.51857010213556176</v>
      </c>
      <c r="P2112" s="16">
        <f t="shared" si="823"/>
        <v>1191.1873116335651</v>
      </c>
      <c r="Q2112" s="21">
        <f t="shared" si="824"/>
        <v>-74.187311633565059</v>
      </c>
      <c r="R2112" s="27">
        <f t="shared" si="825"/>
        <v>-14837.462326713012</v>
      </c>
      <c r="S2112" s="9">
        <f>Daten!K2112</f>
        <v>4172</v>
      </c>
      <c r="T2112" s="9">
        <f>Daten!L2112</f>
        <v>187751</v>
      </c>
      <c r="U2112" s="9">
        <f>Daten!M2112</f>
        <v>258112</v>
      </c>
      <c r="V2112" s="9">
        <f>Daten!N2112</f>
        <v>500</v>
      </c>
      <c r="W2112" s="9">
        <f>Daten!O2112</f>
        <v>500</v>
      </c>
      <c r="X2112" s="23">
        <f t="shared" si="826"/>
        <v>450035</v>
      </c>
      <c r="Y2112" s="9">
        <f t="shared" si="827"/>
        <v>1157007.6788828718</v>
      </c>
      <c r="Z2112" s="21">
        <f t="shared" si="828"/>
        <v>-706972.67888287175</v>
      </c>
      <c r="AA2112" s="27">
        <f t="shared" si="829"/>
        <v>70697.267888287184</v>
      </c>
      <c r="AB2112" s="32">
        <f t="shared" si="830"/>
        <v>50114.624958877044</v>
      </c>
      <c r="AC2112" s="31">
        <f t="shared" si="831"/>
        <v>50114.624958877044</v>
      </c>
      <c r="AG2112" s="26">
        <f t="shared" si="832"/>
        <v>-5745.1806026971326</v>
      </c>
      <c r="AH2112" s="26">
        <f t="shared" si="833"/>
        <v>70697.267888287184</v>
      </c>
      <c r="AI2112" s="26">
        <f t="shared" si="834"/>
        <v>64952.087285590052</v>
      </c>
      <c r="AJ2112" s="26">
        <f t="shared" si="835"/>
        <v>1</v>
      </c>
      <c r="AK2112" s="26">
        <f t="shared" si="836"/>
        <v>64952.087285590052</v>
      </c>
      <c r="AL2112" s="26">
        <f t="shared" ca="1" si="837"/>
        <v>124632</v>
      </c>
      <c r="AM2112" s="26">
        <f t="shared" ca="1" si="838"/>
        <v>81</v>
      </c>
      <c r="AN2112" s="26">
        <f ca="1">IF(AM2112=0,0,COUNTIF($AM$19:AM2112,C2112*10+1))</f>
        <v>25</v>
      </c>
      <c r="AO2112" s="21">
        <f t="shared" ca="1" si="839"/>
        <v>0</v>
      </c>
      <c r="AP2112" s="33">
        <f t="shared" ca="1" si="840"/>
        <v>124632</v>
      </c>
      <c r="AR2112" s="111">
        <v>56334</v>
      </c>
      <c r="AS2112" s="26"/>
    </row>
    <row r="2113" spans="1:45" x14ac:dyDescent="0.2">
      <c r="A2113" s="15">
        <f>Daten!A2113</f>
        <v>90001</v>
      </c>
      <c r="B2113" s="8" t="str">
        <f>Daten!B2113</f>
        <v>Wien</v>
      </c>
      <c r="C2113" s="15">
        <f t="shared" si="816"/>
        <v>9</v>
      </c>
      <c r="D2113" s="10">
        <f>Daten!D2113</f>
        <v>0</v>
      </c>
      <c r="E2113" s="9">
        <f>Daten!E2113</f>
        <v>1908104</v>
      </c>
      <c r="F2113" s="9">
        <f>Daten!F2113</f>
        <v>1828127</v>
      </c>
      <c r="G2113" s="27">
        <f t="shared" si="817"/>
        <v>79977</v>
      </c>
      <c r="H2113" s="29">
        <f t="shared" si="818"/>
        <v>4.3748054702982889E-2</v>
      </c>
      <c r="I2113" s="21">
        <f t="shared" si="819"/>
        <v>23581.383294178431</v>
      </c>
      <c r="J2113" s="21">
        <f t="shared" si="820"/>
        <v>56395.616705821565</v>
      </c>
      <c r="K2113" s="27">
        <f t="shared" si="821"/>
        <v>-28197808.352910783</v>
      </c>
      <c r="L2113" s="16">
        <f>Daten!G2113</f>
        <v>278634</v>
      </c>
      <c r="M2113" s="16">
        <f>Daten!H2113</f>
        <v>1313882</v>
      </c>
      <c r="N2113" s="16">
        <f>Daten!I2113</f>
        <v>315411</v>
      </c>
      <c r="O2113" s="28">
        <f t="shared" si="822"/>
        <v>0.45212964330130101</v>
      </c>
      <c r="P2113" s="16">
        <f t="shared" si="823"/>
        <v>726592.18541491718</v>
      </c>
      <c r="Q2113" s="21">
        <f t="shared" si="824"/>
        <v>-132547.18541491718</v>
      </c>
      <c r="R2113" s="27">
        <f t="shared" si="825"/>
        <v>-26509437.082983438</v>
      </c>
      <c r="S2113" s="9">
        <f>Daten!K2113</f>
        <v>206359</v>
      </c>
      <c r="T2113" s="9">
        <f>Daten!L2113</f>
        <v>120436451</v>
      </c>
      <c r="U2113" s="9">
        <f>Daten!M2113</f>
        <v>884853695</v>
      </c>
      <c r="V2113" s="9">
        <f>Daten!N2113</f>
        <v>500</v>
      </c>
      <c r="W2113" s="9">
        <f>Daten!O2113</f>
        <v>500</v>
      </c>
      <c r="X2113" s="23">
        <f t="shared" si="826"/>
        <v>1005496505</v>
      </c>
      <c r="Y2113" s="9">
        <f t="shared" si="827"/>
        <v>674928456.16237342</v>
      </c>
      <c r="Z2113" s="21">
        <f t="shared" si="828"/>
        <v>330568048.83762658</v>
      </c>
      <c r="AA2113" s="27">
        <f t="shared" si="829"/>
        <v>-33056804.883762658</v>
      </c>
      <c r="AB2113" s="32">
        <f t="shared" si="830"/>
        <v>-87764050.319656879</v>
      </c>
      <c r="AC2113" s="31">
        <f t="shared" si="831"/>
        <v>0</v>
      </c>
      <c r="AG2113" s="26">
        <f t="shared" si="832"/>
        <v>0</v>
      </c>
      <c r="AH2113" s="26">
        <f t="shared" si="833"/>
        <v>0</v>
      </c>
      <c r="AI2113" s="26">
        <f t="shared" si="834"/>
        <v>0</v>
      </c>
      <c r="AJ2113" s="26">
        <f t="shared" si="835"/>
        <v>1</v>
      </c>
      <c r="AK2113" s="26">
        <f t="shared" si="836"/>
        <v>0</v>
      </c>
      <c r="AL2113" s="26">
        <f t="shared" ca="1" si="837"/>
        <v>0</v>
      </c>
      <c r="AM2113" s="26">
        <f t="shared" ca="1" si="838"/>
        <v>0</v>
      </c>
      <c r="AN2113" s="26">
        <f ca="1">IF(AM2113=0,0,COUNTIF($AM$19:AM2113,C2113*10+1))</f>
        <v>0</v>
      </c>
      <c r="AO2113" s="21">
        <f t="shared" ca="1" si="839"/>
        <v>0</v>
      </c>
      <c r="AP2113" s="33">
        <f t="shared" ca="1" si="840"/>
        <v>0</v>
      </c>
      <c r="AR2113" s="111">
        <v>0</v>
      </c>
      <c r="AS2113" s="26"/>
    </row>
    <row r="2114" spans="1:45" x14ac:dyDescent="0.2">
      <c r="A2114" s="15"/>
      <c r="C2114" s="15"/>
      <c r="G2114" s="27"/>
      <c r="H2114" s="29"/>
      <c r="I2114" s="21"/>
      <c r="J2114" s="21"/>
      <c r="K2114" s="27"/>
      <c r="L2114" s="16"/>
      <c r="M2114" s="16"/>
      <c r="N2114" s="16"/>
      <c r="O2114" s="28"/>
      <c r="P2114" s="16"/>
      <c r="Q2114" s="21"/>
      <c r="R2114" s="27"/>
      <c r="Z2114" s="21"/>
      <c r="AA2114" s="27"/>
      <c r="AB2114" s="32"/>
      <c r="AC2114" s="31"/>
      <c r="AG2114" s="26"/>
      <c r="AH2114" s="26"/>
      <c r="AI2114" s="26"/>
      <c r="AJ2114" s="26"/>
      <c r="AK2114" s="26"/>
      <c r="AL2114" s="26"/>
      <c r="AM2114" s="26"/>
      <c r="AN2114" s="26"/>
      <c r="AP2114" s="33"/>
      <c r="AR2114" s="112"/>
      <c r="AS2114" s="26"/>
    </row>
    <row r="2115" spans="1:45" x14ac:dyDescent="0.2">
      <c r="A2115" s="15"/>
      <c r="C2115" s="15"/>
      <c r="G2115" s="27"/>
      <c r="H2115" s="29"/>
      <c r="I2115" s="21"/>
      <c r="J2115" s="21"/>
      <c r="K2115" s="27"/>
      <c r="L2115" s="16"/>
      <c r="M2115" s="16"/>
      <c r="N2115" s="16"/>
      <c r="O2115" s="28"/>
      <c r="P2115" s="16"/>
      <c r="Q2115" s="21"/>
      <c r="R2115" s="27"/>
      <c r="Z2115" s="21"/>
      <c r="AA2115" s="27"/>
      <c r="AB2115" s="32"/>
      <c r="AC2115" s="31"/>
      <c r="AG2115" s="26"/>
      <c r="AH2115" s="26"/>
      <c r="AI2115" s="26"/>
      <c r="AJ2115" s="26"/>
      <c r="AK2115" s="26"/>
      <c r="AL2115" s="26"/>
      <c r="AM2115" s="26"/>
      <c r="AN2115" s="26"/>
      <c r="AP2115" s="33"/>
      <c r="AR2115" s="112"/>
      <c r="AS2115" s="26"/>
    </row>
    <row r="2116" spans="1:45" x14ac:dyDescent="0.2">
      <c r="A2116" s="15"/>
      <c r="C2116" s="15"/>
      <c r="G2116" s="27"/>
      <c r="H2116" s="29"/>
      <c r="I2116" s="21"/>
      <c r="J2116" s="21"/>
      <c r="K2116" s="27"/>
      <c r="L2116" s="16"/>
      <c r="M2116" s="16"/>
      <c r="N2116" s="16"/>
      <c r="O2116" s="28"/>
      <c r="P2116" s="16"/>
      <c r="Q2116" s="21"/>
      <c r="R2116" s="27"/>
      <c r="Z2116" s="21"/>
      <c r="AA2116" s="27"/>
      <c r="AB2116" s="32"/>
      <c r="AC2116" s="31"/>
      <c r="AG2116" s="26"/>
      <c r="AH2116" s="26"/>
      <c r="AI2116" s="26"/>
      <c r="AJ2116" s="26"/>
      <c r="AK2116" s="26"/>
      <c r="AL2116" s="26"/>
      <c r="AM2116" s="26"/>
      <c r="AN2116" s="26"/>
      <c r="AP2116" s="33"/>
      <c r="AR2116" s="112"/>
      <c r="AS2116" s="26"/>
    </row>
    <row r="2117" spans="1:45" x14ac:dyDescent="0.2">
      <c r="A2117" s="15"/>
      <c r="C2117" s="15"/>
      <c r="G2117" s="27"/>
      <c r="H2117" s="29"/>
      <c r="I2117" s="21"/>
      <c r="J2117" s="21"/>
      <c r="K2117" s="27"/>
      <c r="L2117" s="16"/>
      <c r="M2117" s="16"/>
      <c r="N2117" s="16"/>
      <c r="O2117" s="28"/>
      <c r="P2117" s="16"/>
      <c r="Q2117" s="21"/>
      <c r="R2117" s="27"/>
      <c r="Z2117" s="21"/>
      <c r="AA2117" s="27"/>
      <c r="AB2117" s="32"/>
      <c r="AC2117" s="31"/>
      <c r="AG2117" s="26"/>
      <c r="AH2117" s="26"/>
      <c r="AI2117" s="26"/>
      <c r="AJ2117" s="26"/>
      <c r="AK2117" s="26"/>
      <c r="AL2117" s="26"/>
      <c r="AM2117" s="26"/>
      <c r="AN2117" s="26"/>
      <c r="AP2117" s="33"/>
      <c r="AR2117" s="112"/>
      <c r="AS2117" s="26"/>
    </row>
    <row r="2118" spans="1:45" ht="15" thickBot="1" x14ac:dyDescent="0.25">
      <c r="A2118" s="15"/>
      <c r="C2118" s="15"/>
      <c r="G2118" s="27"/>
      <c r="H2118" s="29"/>
      <c r="I2118" s="21"/>
      <c r="J2118" s="21"/>
      <c r="K2118" s="27"/>
      <c r="L2118" s="16"/>
      <c r="M2118" s="16"/>
      <c r="N2118" s="16"/>
      <c r="O2118" s="28"/>
      <c r="P2118" s="16"/>
      <c r="Q2118" s="21"/>
      <c r="R2118" s="27"/>
      <c r="Z2118" s="21"/>
      <c r="AA2118" s="27"/>
      <c r="AB2118" s="32"/>
      <c r="AC2118" s="31"/>
      <c r="AG2118" s="26"/>
      <c r="AH2118" s="26"/>
      <c r="AI2118" s="26"/>
      <c r="AJ2118" s="26"/>
      <c r="AK2118" s="26"/>
      <c r="AL2118" s="26"/>
      <c r="AM2118" s="26"/>
      <c r="AN2118" s="26"/>
      <c r="AP2118" s="30"/>
      <c r="AR2118" s="112"/>
      <c r="AS2118" s="26"/>
    </row>
    <row r="2119" spans="1:45" x14ac:dyDescent="0.2">
      <c r="H2119" s="29"/>
      <c r="I2119" s="29"/>
      <c r="J2119" s="21"/>
      <c r="K2119" s="21"/>
      <c r="O2119" s="28"/>
      <c r="P2119" s="28"/>
      <c r="Q2119" s="21"/>
      <c r="R2119" s="28"/>
      <c r="Y2119" s="8"/>
      <c r="AA2119" s="27"/>
      <c r="AK2119" s="26"/>
      <c r="AL2119" s="26"/>
      <c r="AM2119" s="26"/>
      <c r="AN2119" s="26"/>
      <c r="AP2119" s="25"/>
      <c r="AR2119" s="112"/>
      <c r="AS2119" s="26"/>
    </row>
    <row r="2120" spans="1:45" x14ac:dyDescent="0.2">
      <c r="B2120" s="8" t="s">
        <v>0</v>
      </c>
      <c r="E2120" s="9">
        <f>SUM(E19:E2119)</f>
        <v>8894380</v>
      </c>
      <c r="F2120" s="9">
        <f>SUM(F19:F2119)</f>
        <v>8670690</v>
      </c>
      <c r="G2120" s="27">
        <f>SUM(G19:G2119)</f>
        <v>223690</v>
      </c>
      <c r="H2120" s="29">
        <f>G2120/F2120</f>
        <v>2.5798408200500767E-2</v>
      </c>
      <c r="I2120" s="21">
        <f>SUM(I19:I2119)</f>
        <v>111844.99999999985</v>
      </c>
      <c r="J2120" s="21">
        <f>G2120-I2120</f>
        <v>111845.00000000015</v>
      </c>
      <c r="K2120" s="27">
        <f>SUM(K19:K2119)</f>
        <v>-55922499.99999997</v>
      </c>
      <c r="L2120" s="9">
        <f>SUM(L19:L2119)</f>
        <v>1284406</v>
      </c>
      <c r="M2120" s="9">
        <f>SUM(M19:M2119)</f>
        <v>5918650</v>
      </c>
      <c r="N2120" s="9">
        <f>SUM(N19:N2119)</f>
        <v>1691124</v>
      </c>
      <c r="O2120" s="28">
        <f>(L2120+N2120)/M2120</f>
        <v>0.50273795544592093</v>
      </c>
      <c r="P2120" s="9">
        <f t="shared" ref="P2120:U2120" si="841">SUM(P19:P2119)</f>
        <v>3273083.0000000088</v>
      </c>
      <c r="Q2120" s="21">
        <f t="shared" si="841"/>
        <v>-297553</v>
      </c>
      <c r="R2120" s="27">
        <f t="shared" si="841"/>
        <v>-59510599.999999978</v>
      </c>
      <c r="S2120" s="9">
        <f t="shared" si="841"/>
        <v>33704115</v>
      </c>
      <c r="T2120" s="9">
        <f t="shared" si="841"/>
        <v>690328304</v>
      </c>
      <c r="U2120" s="9">
        <f t="shared" si="841"/>
        <v>3470541554</v>
      </c>
      <c r="X2120" s="23">
        <f>SUM(X19:X2119)</f>
        <v>4194788936.6767502</v>
      </c>
      <c r="Y2120" s="9">
        <f>SUM(Y19:Y2119)</f>
        <v>3146091702.5075617</v>
      </c>
      <c r="Z2120" s="21">
        <f>SUM(Z19:Z2119)</f>
        <v>1048697234.1691865</v>
      </c>
      <c r="AA2120" s="27">
        <f>SUM(AA19:AA2119)</f>
        <v>-104869723.41691858</v>
      </c>
      <c r="AC2120" s="21">
        <f>SUM(AC19:AC2119)</f>
        <v>47453103.857131444</v>
      </c>
      <c r="AG2120" s="26">
        <f>SUM(AG19:AG2119)</f>
        <v>20792645.043820042</v>
      </c>
      <c r="AH2120" s="26">
        <f>SUM(AH19:AH2119)</f>
        <v>27224015.29365747</v>
      </c>
      <c r="AI2120" s="26">
        <f>SUM(AI19:AI2119)</f>
        <v>48016660.33747758</v>
      </c>
      <c r="AJ2120" s="26"/>
      <c r="AK2120" s="26">
        <f>SUM(AK19:AK2119)</f>
        <v>48218570.244520679</v>
      </c>
      <c r="AL2120" s="26">
        <f ca="1">SUM(AL19:AL2119)</f>
        <v>110619895</v>
      </c>
      <c r="AM2120" s="26"/>
      <c r="AN2120" s="26"/>
      <c r="AO2120" s="21">
        <f ca="1">SUM(AO19:AO2119)</f>
        <v>7</v>
      </c>
      <c r="AP2120" s="25">
        <f ca="1">SUM(AP19:AP2119)</f>
        <v>110619902</v>
      </c>
      <c r="AR2120" s="112">
        <f>SUM(AR19:AR2119)</f>
        <v>49999999.969999999</v>
      </c>
      <c r="AS2120" s="26"/>
    </row>
  </sheetData>
  <pageMargins left="0.51181102362204722" right="0.51181102362204722" top="0.78740157480314965" bottom="0.78740157480314965" header="0.31496062992125984" footer="0.31496062992125984"/>
  <pageSetup paperSize="9" scale="45" fitToWidth="2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2121"/>
  <sheetViews>
    <sheetView workbookViewId="0">
      <pane ySplit="6270" topLeftCell="A2107"/>
      <selection pane="bottomLeft" activeCell="E2113" sqref="E2113"/>
    </sheetView>
  </sheetViews>
  <sheetFormatPr baseColWidth="10" defaultRowHeight="14.25" x14ac:dyDescent="0.2"/>
  <cols>
    <col min="1" max="1" width="6.875" style="11" customWidth="1"/>
    <col min="2" max="2" width="33.5" style="8" bestFit="1" customWidth="1"/>
    <col min="3" max="3" width="1.875" style="11" bestFit="1" customWidth="1"/>
    <col min="4" max="4" width="11.625" style="9" customWidth="1"/>
    <col min="5" max="5" width="7.375" style="10" customWidth="1"/>
    <col min="6" max="6" width="11.5" style="9" customWidth="1"/>
    <col min="7" max="8" width="11.625" customWidth="1"/>
    <col min="9" max="9" width="11.625" style="24" hidden="1" customWidth="1"/>
    <col min="10" max="10" width="11.625" hidden="1" customWidth="1"/>
    <col min="11" max="11" width="11.625" customWidth="1"/>
    <col min="12" max="12" width="13.75" style="1" customWidth="1"/>
    <col min="13" max="13" width="13.75" customWidth="1"/>
    <col min="14" max="14" width="11" style="9" customWidth="1"/>
    <col min="15" max="16" width="11" style="9"/>
    <col min="17" max="20" width="13.375" style="24" customWidth="1"/>
    <col min="21" max="22" width="11" style="9"/>
    <col min="23" max="23" width="12.75" style="9" bestFit="1" customWidth="1"/>
    <col min="24" max="25" width="11" style="9"/>
    <col min="26" max="26" width="16.625" style="23" customWidth="1"/>
    <col min="27" max="27" width="13.25" style="9" customWidth="1"/>
    <col min="28" max="28" width="13.625" style="8" customWidth="1"/>
    <col min="29" max="29" width="14" style="22" customWidth="1"/>
    <col min="30" max="30" width="14" style="1" customWidth="1"/>
    <col min="31" max="31" width="11.5" bestFit="1" customWidth="1"/>
    <col min="32" max="32" width="12.375" style="9" bestFit="1" customWidth="1"/>
    <col min="33" max="33" width="9.5" bestFit="1" customWidth="1"/>
    <col min="34" max="34" width="12.75" customWidth="1"/>
    <col min="35" max="36" width="14.25" bestFit="1" customWidth="1"/>
    <col min="39" max="39" width="14.875" customWidth="1"/>
    <col min="40" max="40" width="13.5" bestFit="1" customWidth="1"/>
    <col min="41" max="42" width="13.5" hidden="1" customWidth="1"/>
    <col min="43" max="43" width="11" style="21"/>
    <col min="44" max="44" width="13.5" style="1" bestFit="1" customWidth="1"/>
    <col min="45" max="16384" width="11" style="8"/>
  </cols>
  <sheetData>
    <row r="1" spans="1:44" x14ac:dyDescent="0.2">
      <c r="A1" s="1" t="s">
        <v>2471</v>
      </c>
      <c r="C1" s="20"/>
      <c r="F1" s="8"/>
      <c r="I1" s="8"/>
      <c r="J1" s="8"/>
      <c r="K1" s="8"/>
      <c r="L1" s="22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</row>
    <row r="2" spans="1:44" x14ac:dyDescent="0.2">
      <c r="A2" s="52" t="s">
        <v>2136</v>
      </c>
      <c r="C2" s="20"/>
      <c r="F2" s="8"/>
      <c r="I2" s="8"/>
      <c r="J2" s="8"/>
      <c r="K2" s="8"/>
      <c r="L2" s="22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</row>
    <row r="3" spans="1:44" x14ac:dyDescent="0.2">
      <c r="F3" s="8"/>
      <c r="I3" s="8"/>
      <c r="J3" s="8"/>
      <c r="K3" s="8"/>
      <c r="L3" s="22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</row>
    <row r="4" spans="1:44" x14ac:dyDescent="0.2">
      <c r="F4" s="8"/>
      <c r="I4" s="8"/>
      <c r="J4" s="8"/>
      <c r="K4" s="8"/>
      <c r="L4" s="22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</row>
    <row r="5" spans="1:44" ht="28.5" x14ac:dyDescent="0.2">
      <c r="C5" s="11" t="s">
        <v>2111</v>
      </c>
      <c r="D5" s="18" t="str">
        <f>Daten!E5</f>
        <v>Stichtag 31.10.2019</v>
      </c>
      <c r="E5" s="18" t="s">
        <v>2110</v>
      </c>
      <c r="F5" s="18" t="s">
        <v>2139</v>
      </c>
      <c r="G5" s="42" t="s">
        <v>2138</v>
      </c>
      <c r="H5" s="42" t="s">
        <v>2137</v>
      </c>
      <c r="I5" s="18" t="s">
        <v>2114</v>
      </c>
      <c r="J5" s="18" t="s">
        <v>2114</v>
      </c>
      <c r="K5" s="18" t="s">
        <v>2113</v>
      </c>
      <c r="L5" s="39" t="s">
        <v>2112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</row>
    <row r="6" spans="1:44" x14ac:dyDescent="0.2">
      <c r="F6" s="8"/>
      <c r="I6" s="8"/>
      <c r="J6" s="8"/>
      <c r="K6" s="8"/>
      <c r="L6" s="22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</row>
    <row r="7" spans="1:44" x14ac:dyDescent="0.2">
      <c r="A7" s="11">
        <v>1</v>
      </c>
      <c r="B7" s="8" t="s">
        <v>9</v>
      </c>
      <c r="D7" s="9">
        <f t="shared" ref="D7:F15" si="0">SUMIF($C$19:$C$2118,$A7,D$19:D$2118)</f>
        <v>294389</v>
      </c>
      <c r="E7" s="16">
        <f t="shared" si="0"/>
        <v>2</v>
      </c>
      <c r="F7" s="9">
        <f t="shared" si="0"/>
        <v>481049.91044776142</v>
      </c>
      <c r="G7" s="26">
        <f>Zsfg!D16</f>
        <v>1372000</v>
      </c>
      <c r="H7" s="9">
        <f t="shared" ref="H7:H15" ca="1" si="1">SUMIF($C$19:$C$2118,$A7,H$19:H$2118)</f>
        <v>1371996</v>
      </c>
      <c r="I7" s="8"/>
      <c r="J7" s="8"/>
      <c r="K7" s="21">
        <f t="shared" ref="K7:L15" ca="1" si="2">SUMIF($C$19:$C$2118,$A7,K$19:K$2118)</f>
        <v>4</v>
      </c>
      <c r="L7" s="24">
        <f t="shared" ca="1" si="2"/>
        <v>1372000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</row>
    <row r="8" spans="1:44" x14ac:dyDescent="0.2">
      <c r="A8" s="11">
        <v>2</v>
      </c>
      <c r="B8" s="8" t="s">
        <v>8</v>
      </c>
      <c r="D8" s="9">
        <f t="shared" si="0"/>
        <v>561406</v>
      </c>
      <c r="E8" s="16">
        <f t="shared" si="0"/>
        <v>2</v>
      </c>
      <c r="F8" s="9">
        <f t="shared" si="0"/>
        <v>1036456.4278606963</v>
      </c>
      <c r="G8" s="26">
        <f>Zsfg!D17</f>
        <v>3241000</v>
      </c>
      <c r="H8" s="9">
        <f t="shared" ca="1" si="1"/>
        <v>3241005</v>
      </c>
      <c r="I8" s="8"/>
      <c r="J8" s="8"/>
      <c r="K8" s="21">
        <f t="shared" ca="1" si="2"/>
        <v>-5</v>
      </c>
      <c r="L8" s="24">
        <f t="shared" ca="1" si="2"/>
        <v>3241000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</row>
    <row r="9" spans="1:44" x14ac:dyDescent="0.2">
      <c r="A9" s="11">
        <v>3</v>
      </c>
      <c r="B9" s="8" t="s">
        <v>7</v>
      </c>
      <c r="D9" s="9">
        <f t="shared" si="0"/>
        <v>1683800</v>
      </c>
      <c r="E9" s="16">
        <f t="shared" si="0"/>
        <v>4</v>
      </c>
      <c r="F9" s="9">
        <f t="shared" si="0"/>
        <v>2849123.2338308445</v>
      </c>
      <c r="G9" s="26">
        <f>Zsfg!D18</f>
        <v>8776000</v>
      </c>
      <c r="H9" s="9">
        <f t="shared" ca="1" si="1"/>
        <v>8776010</v>
      </c>
      <c r="I9" s="8"/>
      <c r="J9" s="8"/>
      <c r="K9" s="21">
        <f t="shared" ca="1" si="2"/>
        <v>-10</v>
      </c>
      <c r="L9" s="24">
        <f t="shared" ca="1" si="2"/>
        <v>8776000</v>
      </c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</row>
    <row r="10" spans="1:44" x14ac:dyDescent="0.2">
      <c r="A10" s="11">
        <v>4</v>
      </c>
      <c r="B10" s="8" t="s">
        <v>6</v>
      </c>
      <c r="D10" s="9">
        <f t="shared" si="0"/>
        <v>1489365</v>
      </c>
      <c r="E10" s="16">
        <f t="shared" si="0"/>
        <v>3</v>
      </c>
      <c r="F10" s="9">
        <f t="shared" si="0"/>
        <v>2637786.0049751261</v>
      </c>
      <c r="G10" s="26">
        <f>Zsfg!D19</f>
        <v>8522000</v>
      </c>
      <c r="H10" s="9">
        <f t="shared" ca="1" si="1"/>
        <v>8522009</v>
      </c>
      <c r="I10" s="8"/>
      <c r="J10" s="8"/>
      <c r="K10" s="21">
        <f t="shared" ca="1" si="2"/>
        <v>-9</v>
      </c>
      <c r="L10" s="24">
        <f t="shared" ca="1" si="2"/>
        <v>8522000</v>
      </c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</row>
    <row r="11" spans="1:44" x14ac:dyDescent="0.2">
      <c r="A11" s="11">
        <v>5</v>
      </c>
      <c r="B11" s="8" t="s">
        <v>5</v>
      </c>
      <c r="D11" s="9">
        <f t="shared" si="0"/>
        <v>557780</v>
      </c>
      <c r="E11" s="16">
        <f t="shared" si="0"/>
        <v>1</v>
      </c>
      <c r="F11" s="9">
        <f t="shared" si="0"/>
        <v>1023069.4776119399</v>
      </c>
      <c r="G11" s="26">
        <f>Zsfg!D20</f>
        <v>3523000</v>
      </c>
      <c r="H11" s="9">
        <f t="shared" ca="1" si="1"/>
        <v>3523003</v>
      </c>
      <c r="I11" s="8"/>
      <c r="J11" s="8"/>
      <c r="K11" s="21">
        <f t="shared" ca="1" si="2"/>
        <v>-3</v>
      </c>
      <c r="L11" s="24">
        <f t="shared" ca="1" si="2"/>
        <v>3523000</v>
      </c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</row>
    <row r="12" spans="1:44" x14ac:dyDescent="0.2">
      <c r="A12" s="11">
        <v>6</v>
      </c>
      <c r="B12" s="8" t="s">
        <v>4</v>
      </c>
      <c r="D12" s="9">
        <f t="shared" si="0"/>
        <v>1246034</v>
      </c>
      <c r="E12" s="16">
        <f t="shared" si="0"/>
        <v>1</v>
      </c>
      <c r="F12" s="9">
        <f t="shared" si="0"/>
        <v>2244346.2189054731</v>
      </c>
      <c r="G12" s="26">
        <f>Zsfg!D21</f>
        <v>6705000</v>
      </c>
      <c r="H12" s="9">
        <f t="shared" ca="1" si="1"/>
        <v>6705002</v>
      </c>
      <c r="I12" s="8"/>
      <c r="J12" s="8"/>
      <c r="K12" s="21">
        <f t="shared" ca="1" si="2"/>
        <v>-2</v>
      </c>
      <c r="L12" s="24">
        <f t="shared" ca="1" si="2"/>
        <v>6705000</v>
      </c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</row>
    <row r="13" spans="1:44" x14ac:dyDescent="0.2">
      <c r="A13" s="11">
        <v>7</v>
      </c>
      <c r="B13" s="8" t="s">
        <v>3</v>
      </c>
      <c r="D13" s="9">
        <f t="shared" si="0"/>
        <v>756720</v>
      </c>
      <c r="E13" s="16">
        <f t="shared" si="0"/>
        <v>1</v>
      </c>
      <c r="F13" s="9">
        <f t="shared" si="0"/>
        <v>1326031.5323383084</v>
      </c>
      <c r="G13" s="26">
        <f>Zsfg!D22</f>
        <v>4361000</v>
      </c>
      <c r="H13" s="9">
        <f t="shared" ca="1" si="1"/>
        <v>4361001</v>
      </c>
      <c r="I13" s="8"/>
      <c r="J13" s="8"/>
      <c r="K13" s="21">
        <f t="shared" ca="1" si="2"/>
        <v>-1</v>
      </c>
      <c r="L13" s="24">
        <f t="shared" ca="1" si="2"/>
        <v>4361000</v>
      </c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</row>
    <row r="14" spans="1:44" x14ac:dyDescent="0.2">
      <c r="A14" s="11">
        <v>8</v>
      </c>
      <c r="B14" s="8" t="s">
        <v>2</v>
      </c>
      <c r="D14" s="9">
        <f t="shared" si="0"/>
        <v>396782</v>
      </c>
      <c r="E14" s="16">
        <f t="shared" si="0"/>
        <v>0</v>
      </c>
      <c r="F14" s="9">
        <f t="shared" si="0"/>
        <v>713304.54726368166</v>
      </c>
      <c r="G14" s="26">
        <f>Zsfg!D23</f>
        <v>2460000</v>
      </c>
      <c r="H14" s="9">
        <f t="shared" ca="1" si="1"/>
        <v>2459997</v>
      </c>
      <c r="I14" s="8"/>
      <c r="J14" s="8"/>
      <c r="K14" s="21">
        <f t="shared" ca="1" si="2"/>
        <v>3</v>
      </c>
      <c r="L14" s="24">
        <f t="shared" ca="1" si="2"/>
        <v>2460000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</row>
    <row r="15" spans="1:44" x14ac:dyDescent="0.2">
      <c r="A15" s="11">
        <v>9</v>
      </c>
      <c r="B15" s="8" t="s">
        <v>1</v>
      </c>
      <c r="D15" s="9">
        <f t="shared" si="0"/>
        <v>1908104</v>
      </c>
      <c r="E15" s="16">
        <f t="shared" si="0"/>
        <v>0</v>
      </c>
      <c r="F15" s="9">
        <f t="shared" si="0"/>
        <v>4452242.666666667</v>
      </c>
      <c r="G15" s="26">
        <f>Zsfg!D24</f>
        <v>13903000</v>
      </c>
      <c r="H15" s="9">
        <f t="shared" ca="1" si="1"/>
        <v>13903000</v>
      </c>
      <c r="I15" s="8"/>
      <c r="J15" s="8"/>
      <c r="K15" s="21">
        <f t="shared" ca="1" si="2"/>
        <v>0</v>
      </c>
      <c r="L15" s="24">
        <f t="shared" ca="1" si="2"/>
        <v>13903000</v>
      </c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</row>
    <row r="16" spans="1:44" x14ac:dyDescent="0.2">
      <c r="H16" s="9"/>
      <c r="I16" s="8"/>
      <c r="J16" s="8"/>
      <c r="K16" s="21"/>
      <c r="L16" s="24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</row>
    <row r="17" spans="1:44" x14ac:dyDescent="0.2">
      <c r="B17" s="8" t="s">
        <v>0</v>
      </c>
      <c r="D17" s="9">
        <f>SUM(D7:D15)</f>
        <v>8894380</v>
      </c>
      <c r="E17" s="9">
        <f>SUM(E7:E15)</f>
        <v>14</v>
      </c>
      <c r="F17" s="9">
        <f>SUM(F7:F15)</f>
        <v>16763410.019900497</v>
      </c>
      <c r="G17" s="9">
        <f>SUM(G7:G15)</f>
        <v>52863000</v>
      </c>
      <c r="H17" s="9">
        <f ca="1">SUM(H7:H15)</f>
        <v>52863023</v>
      </c>
      <c r="I17" s="8"/>
      <c r="J17" s="8"/>
      <c r="K17" s="21">
        <f ca="1">SUM(K7:K15)</f>
        <v>-23</v>
      </c>
      <c r="L17" s="24">
        <f ca="1">SUM(L7:L15)</f>
        <v>52863000</v>
      </c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</row>
    <row r="18" spans="1:44" x14ac:dyDescent="0.2">
      <c r="F18" s="8"/>
      <c r="I18" s="8"/>
      <c r="J18" s="8"/>
      <c r="K18" s="8"/>
      <c r="L18" s="22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</row>
    <row r="19" spans="1:44" x14ac:dyDescent="0.2">
      <c r="A19" s="15">
        <f>Daten!A19</f>
        <v>10101</v>
      </c>
      <c r="B19" s="8" t="str">
        <f>Daten!B19</f>
        <v>Eisenstadt</v>
      </c>
      <c r="C19" s="15">
        <f t="shared" ref="C19:C82" si="3">INT(A19/10000)</f>
        <v>1</v>
      </c>
      <c r="D19" s="9">
        <f>Daten!E19</f>
        <v>14800</v>
      </c>
      <c r="E19" s="10">
        <f>Daten!D19</f>
        <v>1</v>
      </c>
      <c r="F19" s="9">
        <f t="shared" ref="F19:F82" si="4">IF(AND(E19=1,D19&lt;=20000),D19*2,IF(D19&lt;=10000,D19*(1+41/67),IF(D19&lt;=20000,D19*(1+2/3),IF(D19&lt;=50000,D19*(2),D19*(2+1/3))))+IF(AND(D19&gt;9000,D19&lt;=10000),(D19-9000)*(110/201),0)+IF(AND(D19&gt;18000,D19&lt;=20000),(D19-18000)*(3+1/3),0)+IF(AND(D19&gt;45000,D19&lt;=50000),(D19-45000)*(3+1/3),0))</f>
        <v>29600</v>
      </c>
      <c r="H19" s="26">
        <f t="shared" ref="H19:H82" ca="1" si="5">ROUND(OFFSET($G$6,C19,0)/OFFSET($F$6,C19,0)*F19,0)</f>
        <v>84422</v>
      </c>
      <c r="I19" s="8">
        <f t="shared" ref="I19:I82" ca="1" si="6">IF(H19&gt;0,C19*10+1,0)</f>
        <v>11</v>
      </c>
      <c r="J19" s="26">
        <f ca="1">IF(I19=0,0,COUNTIF(I$19:$I19,C19*10+1))</f>
        <v>1</v>
      </c>
      <c r="K19" s="21">
        <f t="shared" ref="K19:K82" ca="1" si="7">IF(J19=1,OFFSET($G$6,C19,0)-OFFSET($H$6,C19,0),0)</f>
        <v>4</v>
      </c>
      <c r="L19" s="24">
        <f t="shared" ref="L19:L82" ca="1" si="8">H19+K19</f>
        <v>84426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</row>
    <row r="20" spans="1:44" x14ac:dyDescent="0.2">
      <c r="A20" s="15">
        <f>Daten!A20</f>
        <v>10201</v>
      </c>
      <c r="B20" s="8" t="str">
        <f>Daten!B20</f>
        <v>Rust</v>
      </c>
      <c r="C20" s="15">
        <f t="shared" si="3"/>
        <v>1</v>
      </c>
      <c r="D20" s="9">
        <f>Daten!E20</f>
        <v>1982</v>
      </c>
      <c r="E20" s="10">
        <f>Daten!D20</f>
        <v>1</v>
      </c>
      <c r="F20" s="9">
        <f t="shared" si="4"/>
        <v>3964</v>
      </c>
      <c r="H20" s="26">
        <f t="shared" ca="1" si="5"/>
        <v>11306</v>
      </c>
      <c r="I20" s="8">
        <f t="shared" ca="1" si="6"/>
        <v>11</v>
      </c>
      <c r="J20" s="26">
        <f ca="1">IF(I20=0,0,COUNTIF(I$19:$I20,C20*10+1))</f>
        <v>2</v>
      </c>
      <c r="K20" s="21">
        <f t="shared" ca="1" si="7"/>
        <v>0</v>
      </c>
      <c r="L20" s="24">
        <f t="shared" ca="1" si="8"/>
        <v>11306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</row>
    <row r="21" spans="1:44" x14ac:dyDescent="0.2">
      <c r="A21" s="15">
        <f>Daten!A21</f>
        <v>10301</v>
      </c>
      <c r="B21" s="8" t="str">
        <f>Daten!B21</f>
        <v>Breitenbrunn am Neusiedler See</v>
      </c>
      <c r="C21" s="15">
        <f t="shared" si="3"/>
        <v>1</v>
      </c>
      <c r="D21" s="9">
        <f>Daten!E21</f>
        <v>1884</v>
      </c>
      <c r="E21" s="10">
        <f>Daten!D21</f>
        <v>0</v>
      </c>
      <c r="F21" s="9">
        <f t="shared" si="4"/>
        <v>3036.8955223880598</v>
      </c>
      <c r="H21" s="26">
        <f t="shared" ca="1" si="5"/>
        <v>8662</v>
      </c>
      <c r="I21" s="8">
        <f t="shared" ca="1" si="6"/>
        <v>11</v>
      </c>
      <c r="J21" s="26">
        <f ca="1">IF(I21=0,0,COUNTIF(I$19:$I21,C21*10+1))</f>
        <v>3</v>
      </c>
      <c r="K21" s="21">
        <f t="shared" ca="1" si="7"/>
        <v>0</v>
      </c>
      <c r="L21" s="24">
        <f t="shared" ca="1" si="8"/>
        <v>8662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</row>
    <row r="22" spans="1:44" x14ac:dyDescent="0.2">
      <c r="A22" s="15">
        <f>Daten!A22</f>
        <v>10302</v>
      </c>
      <c r="B22" s="8" t="str">
        <f>Daten!B22</f>
        <v>Donnerskirchen</v>
      </c>
      <c r="C22" s="15">
        <f t="shared" si="3"/>
        <v>1</v>
      </c>
      <c r="D22" s="9">
        <f>Daten!E22</f>
        <v>1838</v>
      </c>
      <c r="E22" s="10">
        <f>Daten!D22</f>
        <v>0</v>
      </c>
      <c r="F22" s="9">
        <f t="shared" si="4"/>
        <v>2962.7462686567164</v>
      </c>
      <c r="H22" s="26">
        <f t="shared" ca="1" si="5"/>
        <v>8450</v>
      </c>
      <c r="I22" s="8">
        <f t="shared" ca="1" si="6"/>
        <v>11</v>
      </c>
      <c r="J22" s="26">
        <f ca="1">IF(I22=0,0,COUNTIF(I$19:$I22,C22*10+1))</f>
        <v>4</v>
      </c>
      <c r="K22" s="21">
        <f t="shared" ca="1" si="7"/>
        <v>0</v>
      </c>
      <c r="L22" s="24">
        <f t="shared" ca="1" si="8"/>
        <v>8450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</row>
    <row r="23" spans="1:44" x14ac:dyDescent="0.2">
      <c r="A23" s="15">
        <f>Daten!A23</f>
        <v>10303</v>
      </c>
      <c r="B23" s="8" t="str">
        <f>Daten!B23</f>
        <v>Großhöflein</v>
      </c>
      <c r="C23" s="15">
        <f t="shared" si="3"/>
        <v>1</v>
      </c>
      <c r="D23" s="9">
        <f>Daten!E23</f>
        <v>2106</v>
      </c>
      <c r="E23" s="10">
        <f>Daten!D23</f>
        <v>0</v>
      </c>
      <c r="F23" s="9">
        <f t="shared" si="4"/>
        <v>3394.7462686567164</v>
      </c>
      <c r="H23" s="26">
        <f t="shared" ca="1" si="5"/>
        <v>9682</v>
      </c>
      <c r="I23" s="8">
        <f t="shared" ca="1" si="6"/>
        <v>11</v>
      </c>
      <c r="J23" s="26">
        <f ca="1">IF(I23=0,0,COUNTIF(I$19:$I23,C23*10+1))</f>
        <v>5</v>
      </c>
      <c r="K23" s="21">
        <f t="shared" ca="1" si="7"/>
        <v>0</v>
      </c>
      <c r="L23" s="24">
        <f t="shared" ca="1" si="8"/>
        <v>9682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</row>
    <row r="24" spans="1:44" x14ac:dyDescent="0.2">
      <c r="A24" s="15">
        <f>Daten!A24</f>
        <v>10304</v>
      </c>
      <c r="B24" s="8" t="str">
        <f>Daten!B24</f>
        <v>Hornstein</v>
      </c>
      <c r="C24" s="15">
        <f t="shared" si="3"/>
        <v>1</v>
      </c>
      <c r="D24" s="9">
        <f>Daten!E24</f>
        <v>3109</v>
      </c>
      <c r="E24" s="10">
        <f>Daten!D24</f>
        <v>0</v>
      </c>
      <c r="F24" s="9">
        <f t="shared" si="4"/>
        <v>5011.5223880597014</v>
      </c>
      <c r="H24" s="26">
        <f t="shared" ca="1" si="5"/>
        <v>14293</v>
      </c>
      <c r="I24" s="8">
        <f t="shared" ca="1" si="6"/>
        <v>11</v>
      </c>
      <c r="J24" s="26">
        <f ca="1">IF(I24=0,0,COUNTIF(I$19:$I24,C24*10+1))</f>
        <v>6</v>
      </c>
      <c r="K24" s="21">
        <f t="shared" ca="1" si="7"/>
        <v>0</v>
      </c>
      <c r="L24" s="24">
        <f t="shared" ca="1" si="8"/>
        <v>14293</v>
      </c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</row>
    <row r="25" spans="1:44" x14ac:dyDescent="0.2">
      <c r="A25" s="15">
        <f>Daten!A25</f>
        <v>10305</v>
      </c>
      <c r="B25" s="8" t="str">
        <f>Daten!B25</f>
        <v>Klingenbach</v>
      </c>
      <c r="C25" s="15">
        <f t="shared" si="3"/>
        <v>1</v>
      </c>
      <c r="D25" s="9">
        <f>Daten!E25</f>
        <v>1156</v>
      </c>
      <c r="E25" s="10">
        <f>Daten!D25</f>
        <v>0</v>
      </c>
      <c r="F25" s="9">
        <f t="shared" si="4"/>
        <v>1863.4029850746269</v>
      </c>
      <c r="H25" s="26">
        <f t="shared" ca="1" si="5"/>
        <v>5315</v>
      </c>
      <c r="I25" s="8">
        <f t="shared" ca="1" si="6"/>
        <v>11</v>
      </c>
      <c r="J25" s="26">
        <f ca="1">IF(I25=0,0,COUNTIF(I$19:$I25,C25*10+1))</f>
        <v>7</v>
      </c>
      <c r="K25" s="21">
        <f t="shared" ca="1" si="7"/>
        <v>0</v>
      </c>
      <c r="L25" s="24">
        <f t="shared" ca="1" si="8"/>
        <v>5315</v>
      </c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</row>
    <row r="26" spans="1:44" x14ac:dyDescent="0.2">
      <c r="A26" s="15">
        <f>Daten!A26</f>
        <v>10306</v>
      </c>
      <c r="B26" s="8" t="str">
        <f>Daten!B26</f>
        <v>Leithaprodersdorf</v>
      </c>
      <c r="C26" s="15">
        <f t="shared" si="3"/>
        <v>1</v>
      </c>
      <c r="D26" s="9">
        <f>Daten!E26</f>
        <v>1205</v>
      </c>
      <c r="E26" s="10">
        <f>Daten!D26</f>
        <v>0</v>
      </c>
      <c r="F26" s="9">
        <f t="shared" si="4"/>
        <v>1942.3880597014925</v>
      </c>
      <c r="H26" s="26">
        <f t="shared" ca="1" si="5"/>
        <v>5540</v>
      </c>
      <c r="I26" s="8">
        <f t="shared" ca="1" si="6"/>
        <v>11</v>
      </c>
      <c r="J26" s="26">
        <f ca="1">IF(I26=0,0,COUNTIF(I$19:$I26,C26*10+1))</f>
        <v>8</v>
      </c>
      <c r="K26" s="21">
        <f t="shared" ca="1" si="7"/>
        <v>0</v>
      </c>
      <c r="L26" s="24">
        <f t="shared" ca="1" si="8"/>
        <v>5540</v>
      </c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</row>
    <row r="27" spans="1:44" x14ac:dyDescent="0.2">
      <c r="A27" s="15">
        <f>Daten!A27</f>
        <v>10307</v>
      </c>
      <c r="B27" s="8" t="str">
        <f>Daten!B27</f>
        <v>Mörbisch am See</v>
      </c>
      <c r="C27" s="15">
        <f t="shared" si="3"/>
        <v>1</v>
      </c>
      <c r="D27" s="9">
        <f>Daten!E27</f>
        <v>2203</v>
      </c>
      <c r="E27" s="10">
        <f>Daten!D27</f>
        <v>0</v>
      </c>
      <c r="F27" s="9">
        <f t="shared" si="4"/>
        <v>3551.1044776119402</v>
      </c>
      <c r="H27" s="26">
        <f t="shared" ca="1" si="5"/>
        <v>10128</v>
      </c>
      <c r="I27" s="8">
        <f t="shared" ca="1" si="6"/>
        <v>11</v>
      </c>
      <c r="J27" s="26">
        <f ca="1">IF(I27=0,0,COUNTIF(I$19:$I27,C27*10+1))</f>
        <v>9</v>
      </c>
      <c r="K27" s="21">
        <f t="shared" ca="1" si="7"/>
        <v>0</v>
      </c>
      <c r="L27" s="24">
        <f t="shared" ca="1" si="8"/>
        <v>10128</v>
      </c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</row>
    <row r="28" spans="1:44" x14ac:dyDescent="0.2">
      <c r="A28" s="15">
        <f>Daten!A28</f>
        <v>10308</v>
      </c>
      <c r="B28" s="8" t="str">
        <f>Daten!B28</f>
        <v>Müllendorf</v>
      </c>
      <c r="C28" s="15">
        <f t="shared" si="3"/>
        <v>1</v>
      </c>
      <c r="D28" s="9">
        <f>Daten!E28</f>
        <v>1393</v>
      </c>
      <c r="E28" s="10">
        <f>Daten!D28</f>
        <v>0</v>
      </c>
      <c r="F28" s="9">
        <f t="shared" si="4"/>
        <v>2245.4328358208954</v>
      </c>
      <c r="H28" s="26">
        <f t="shared" ca="1" si="5"/>
        <v>6404</v>
      </c>
      <c r="I28" s="8">
        <f t="shared" ca="1" si="6"/>
        <v>11</v>
      </c>
      <c r="J28" s="26">
        <f ca="1">IF(I28=0,0,COUNTIF(I$19:$I28,C28*10+1))</f>
        <v>10</v>
      </c>
      <c r="K28" s="21">
        <f t="shared" ca="1" si="7"/>
        <v>0</v>
      </c>
      <c r="L28" s="24">
        <f t="shared" ca="1" si="8"/>
        <v>6404</v>
      </c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</row>
    <row r="29" spans="1:44" x14ac:dyDescent="0.2">
      <c r="A29" s="15">
        <f>Daten!A29</f>
        <v>10309</v>
      </c>
      <c r="B29" s="8" t="str">
        <f>Daten!B29</f>
        <v>Neufeld an der Leitha</v>
      </c>
      <c r="C29" s="15">
        <f t="shared" si="3"/>
        <v>1</v>
      </c>
      <c r="D29" s="9">
        <f>Daten!E29</f>
        <v>3477</v>
      </c>
      <c r="E29" s="10">
        <f>Daten!D29</f>
        <v>0</v>
      </c>
      <c r="F29" s="9">
        <f t="shared" si="4"/>
        <v>5604.7164179104475</v>
      </c>
      <c r="H29" s="26">
        <f t="shared" ca="1" si="5"/>
        <v>15985</v>
      </c>
      <c r="I29" s="8">
        <f t="shared" ca="1" si="6"/>
        <v>11</v>
      </c>
      <c r="J29" s="26">
        <f ca="1">IF(I29=0,0,COUNTIF(I$19:$I29,C29*10+1))</f>
        <v>11</v>
      </c>
      <c r="K29" s="21">
        <f t="shared" ca="1" si="7"/>
        <v>0</v>
      </c>
      <c r="L29" s="24">
        <f t="shared" ca="1" si="8"/>
        <v>15985</v>
      </c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</row>
    <row r="30" spans="1:44" x14ac:dyDescent="0.2">
      <c r="A30" s="15">
        <f>Daten!A30</f>
        <v>10310</v>
      </c>
      <c r="B30" s="8" t="str">
        <f>Daten!B30</f>
        <v>Oggau am Neusiedler See</v>
      </c>
      <c r="C30" s="15">
        <f t="shared" si="3"/>
        <v>1</v>
      </c>
      <c r="D30" s="9">
        <f>Daten!E30</f>
        <v>1751</v>
      </c>
      <c r="E30" s="10">
        <f>Daten!D30</f>
        <v>0</v>
      </c>
      <c r="F30" s="9">
        <f t="shared" si="4"/>
        <v>2822.5074626865671</v>
      </c>
      <c r="H30" s="26">
        <f t="shared" ca="1" si="5"/>
        <v>8050</v>
      </c>
      <c r="I30" s="8">
        <f t="shared" ca="1" si="6"/>
        <v>11</v>
      </c>
      <c r="J30" s="26">
        <f ca="1">IF(I30=0,0,COUNTIF(I$19:$I30,C30*10+1))</f>
        <v>12</v>
      </c>
      <c r="K30" s="21">
        <f t="shared" ca="1" si="7"/>
        <v>0</v>
      </c>
      <c r="L30" s="24">
        <f t="shared" ca="1" si="8"/>
        <v>8050</v>
      </c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</row>
    <row r="31" spans="1:44" x14ac:dyDescent="0.2">
      <c r="A31" s="15">
        <f>Daten!A31</f>
        <v>10311</v>
      </c>
      <c r="B31" s="8" t="str">
        <f>Daten!B31</f>
        <v>Oslip</v>
      </c>
      <c r="C31" s="15">
        <f t="shared" si="3"/>
        <v>1</v>
      </c>
      <c r="D31" s="9">
        <f>Daten!E31</f>
        <v>1254</v>
      </c>
      <c r="E31" s="10">
        <f>Daten!D31</f>
        <v>0</v>
      </c>
      <c r="F31" s="9">
        <f t="shared" si="4"/>
        <v>2021.3731343283582</v>
      </c>
      <c r="H31" s="26">
        <f t="shared" ca="1" si="5"/>
        <v>5765</v>
      </c>
      <c r="I31" s="8">
        <f t="shared" ca="1" si="6"/>
        <v>11</v>
      </c>
      <c r="J31" s="26">
        <f ca="1">IF(I31=0,0,COUNTIF(I$19:$I31,C31*10+1))</f>
        <v>13</v>
      </c>
      <c r="K31" s="21">
        <f t="shared" ca="1" si="7"/>
        <v>0</v>
      </c>
      <c r="L31" s="24">
        <f t="shared" ca="1" si="8"/>
        <v>5765</v>
      </c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</row>
    <row r="32" spans="1:44" x14ac:dyDescent="0.2">
      <c r="A32" s="15">
        <f>Daten!A32</f>
        <v>10312</v>
      </c>
      <c r="B32" s="8" t="str">
        <f>Daten!B32</f>
        <v>Purbach am Neusiedler See</v>
      </c>
      <c r="C32" s="15">
        <f t="shared" si="3"/>
        <v>1</v>
      </c>
      <c r="D32" s="9">
        <f>Daten!E32</f>
        <v>2880</v>
      </c>
      <c r="E32" s="10">
        <f>Daten!D32</f>
        <v>0</v>
      </c>
      <c r="F32" s="9">
        <f t="shared" si="4"/>
        <v>4642.3880597014922</v>
      </c>
      <c r="H32" s="26">
        <f t="shared" ca="1" si="5"/>
        <v>13241</v>
      </c>
      <c r="I32" s="8">
        <f t="shared" ca="1" si="6"/>
        <v>11</v>
      </c>
      <c r="J32" s="26">
        <f ca="1">IF(I32=0,0,COUNTIF(I$19:$I32,C32*10+1))</f>
        <v>14</v>
      </c>
      <c r="K32" s="21">
        <f t="shared" ca="1" si="7"/>
        <v>0</v>
      </c>
      <c r="L32" s="24">
        <f t="shared" ca="1" si="8"/>
        <v>13241</v>
      </c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</row>
    <row r="33" spans="1:44" x14ac:dyDescent="0.2">
      <c r="A33" s="15">
        <f>Daten!A33</f>
        <v>10313</v>
      </c>
      <c r="B33" s="8" t="str">
        <f>Daten!B33</f>
        <v>Sankt Margarethen im Burgenland</v>
      </c>
      <c r="C33" s="15">
        <f t="shared" si="3"/>
        <v>1</v>
      </c>
      <c r="D33" s="9">
        <f>Daten!E33</f>
        <v>2664</v>
      </c>
      <c r="E33" s="10">
        <f>Daten!D33</f>
        <v>0</v>
      </c>
      <c r="F33" s="9">
        <f t="shared" si="4"/>
        <v>4294.2089552238804</v>
      </c>
      <c r="H33" s="26">
        <f t="shared" ca="1" si="5"/>
        <v>12247</v>
      </c>
      <c r="I33" s="8">
        <f t="shared" ca="1" si="6"/>
        <v>11</v>
      </c>
      <c r="J33" s="26">
        <f ca="1">IF(I33=0,0,COUNTIF(I$19:$I33,C33*10+1))</f>
        <v>15</v>
      </c>
      <c r="K33" s="21">
        <f t="shared" ca="1" si="7"/>
        <v>0</v>
      </c>
      <c r="L33" s="24">
        <f t="shared" ca="1" si="8"/>
        <v>12247</v>
      </c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</row>
    <row r="34" spans="1:44" x14ac:dyDescent="0.2">
      <c r="A34" s="15">
        <f>Daten!A34</f>
        <v>10314</v>
      </c>
      <c r="B34" s="8" t="str">
        <f>Daten!B34</f>
        <v>Schützen am Gebirge</v>
      </c>
      <c r="C34" s="15">
        <f t="shared" si="3"/>
        <v>1</v>
      </c>
      <c r="D34" s="9">
        <f>Daten!E34</f>
        <v>1411</v>
      </c>
      <c r="E34" s="10">
        <f>Daten!D34</f>
        <v>0</v>
      </c>
      <c r="F34" s="9">
        <f t="shared" si="4"/>
        <v>2274.4477611940297</v>
      </c>
      <c r="H34" s="26">
        <f t="shared" ca="1" si="5"/>
        <v>6487</v>
      </c>
      <c r="I34" s="8">
        <f t="shared" ca="1" si="6"/>
        <v>11</v>
      </c>
      <c r="J34" s="26">
        <f ca="1">IF(I34=0,0,COUNTIF(I$19:$I34,C34*10+1))</f>
        <v>16</v>
      </c>
      <c r="K34" s="21">
        <f t="shared" ca="1" si="7"/>
        <v>0</v>
      </c>
      <c r="L34" s="24">
        <f t="shared" ca="1" si="8"/>
        <v>6487</v>
      </c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</row>
    <row r="35" spans="1:44" x14ac:dyDescent="0.2">
      <c r="A35" s="15">
        <f>Daten!A35</f>
        <v>10315</v>
      </c>
      <c r="B35" s="8" t="str">
        <f>Daten!B35</f>
        <v>Siegendorf</v>
      </c>
      <c r="C35" s="15">
        <f t="shared" si="3"/>
        <v>1</v>
      </c>
      <c r="D35" s="9">
        <f>Daten!E35</f>
        <v>3078</v>
      </c>
      <c r="E35" s="10">
        <f>Daten!D35</f>
        <v>0</v>
      </c>
      <c r="F35" s="9">
        <f t="shared" si="4"/>
        <v>4961.5522388059699</v>
      </c>
      <c r="H35" s="26">
        <f t="shared" ca="1" si="5"/>
        <v>14151</v>
      </c>
      <c r="I35" s="8">
        <f t="shared" ca="1" si="6"/>
        <v>11</v>
      </c>
      <c r="J35" s="26">
        <f ca="1">IF(I35=0,0,COUNTIF(I$19:$I35,C35*10+1))</f>
        <v>17</v>
      </c>
      <c r="K35" s="21">
        <f t="shared" ca="1" si="7"/>
        <v>0</v>
      </c>
      <c r="L35" s="24">
        <f t="shared" ca="1" si="8"/>
        <v>14151</v>
      </c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</row>
    <row r="36" spans="1:44" x14ac:dyDescent="0.2">
      <c r="A36" s="15">
        <f>Daten!A36</f>
        <v>10316</v>
      </c>
      <c r="B36" s="8" t="str">
        <f>Daten!B36</f>
        <v>Steinbrunn</v>
      </c>
      <c r="C36" s="15">
        <f t="shared" si="3"/>
        <v>1</v>
      </c>
      <c r="D36" s="9">
        <f>Daten!E36</f>
        <v>2738</v>
      </c>
      <c r="E36" s="10">
        <f>Daten!D36</f>
        <v>0</v>
      </c>
      <c r="F36" s="9">
        <f t="shared" si="4"/>
        <v>4413.4925373134329</v>
      </c>
      <c r="H36" s="26">
        <f t="shared" ca="1" si="5"/>
        <v>12588</v>
      </c>
      <c r="I36" s="8">
        <f t="shared" ca="1" si="6"/>
        <v>11</v>
      </c>
      <c r="J36" s="26">
        <f ca="1">IF(I36=0,0,COUNTIF(I$19:$I36,C36*10+1))</f>
        <v>18</v>
      </c>
      <c r="K36" s="21">
        <f t="shared" ca="1" si="7"/>
        <v>0</v>
      </c>
      <c r="L36" s="24">
        <f t="shared" ca="1" si="8"/>
        <v>12588</v>
      </c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</row>
    <row r="37" spans="1:44" x14ac:dyDescent="0.2">
      <c r="A37" s="15">
        <f>Daten!A37</f>
        <v>10317</v>
      </c>
      <c r="B37" s="8" t="str">
        <f>Daten!B37</f>
        <v>Trausdorf an der Wulka</v>
      </c>
      <c r="C37" s="15">
        <f t="shared" si="3"/>
        <v>1</v>
      </c>
      <c r="D37" s="9">
        <f>Daten!E37</f>
        <v>2063</v>
      </c>
      <c r="E37" s="10">
        <f>Daten!D37</f>
        <v>0</v>
      </c>
      <c r="F37" s="9">
        <f t="shared" si="4"/>
        <v>3325.4328358208954</v>
      </c>
      <c r="H37" s="26">
        <f t="shared" ca="1" si="5"/>
        <v>9484</v>
      </c>
      <c r="I37" s="8">
        <f t="shared" ca="1" si="6"/>
        <v>11</v>
      </c>
      <c r="J37" s="26">
        <f ca="1">IF(I37=0,0,COUNTIF(I$19:$I37,C37*10+1))</f>
        <v>19</v>
      </c>
      <c r="K37" s="21">
        <f t="shared" ca="1" si="7"/>
        <v>0</v>
      </c>
      <c r="L37" s="24">
        <f t="shared" ca="1" si="8"/>
        <v>9484</v>
      </c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</row>
    <row r="38" spans="1:44" x14ac:dyDescent="0.2">
      <c r="A38" s="15">
        <f>Daten!A38</f>
        <v>10318</v>
      </c>
      <c r="B38" s="8" t="str">
        <f>Daten!B38</f>
        <v>Wimpassing an der Leitha</v>
      </c>
      <c r="C38" s="15">
        <f t="shared" si="3"/>
        <v>1</v>
      </c>
      <c r="D38" s="9">
        <f>Daten!E38</f>
        <v>1675</v>
      </c>
      <c r="E38" s="10">
        <f>Daten!D38</f>
        <v>0</v>
      </c>
      <c r="F38" s="9">
        <f t="shared" si="4"/>
        <v>2700</v>
      </c>
      <c r="H38" s="26">
        <f t="shared" ca="1" si="5"/>
        <v>7701</v>
      </c>
      <c r="I38" s="8">
        <f t="shared" ca="1" si="6"/>
        <v>11</v>
      </c>
      <c r="J38" s="26">
        <f ca="1">IF(I38=0,0,COUNTIF(I$19:$I38,C38*10+1))</f>
        <v>20</v>
      </c>
      <c r="K38" s="21">
        <f t="shared" ca="1" si="7"/>
        <v>0</v>
      </c>
      <c r="L38" s="24">
        <f t="shared" ca="1" si="8"/>
        <v>7701</v>
      </c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</row>
    <row r="39" spans="1:44" x14ac:dyDescent="0.2">
      <c r="A39" s="15">
        <f>Daten!A39</f>
        <v>10319</v>
      </c>
      <c r="B39" s="8" t="str">
        <f>Daten!B39</f>
        <v>Wulkaprodersdorf</v>
      </c>
      <c r="C39" s="15">
        <f t="shared" si="3"/>
        <v>1</v>
      </c>
      <c r="D39" s="9">
        <f>Daten!E39</f>
        <v>1978</v>
      </c>
      <c r="E39" s="10">
        <f>Daten!D39</f>
        <v>0</v>
      </c>
      <c r="F39" s="9">
        <f t="shared" si="4"/>
        <v>3188.4179104477612</v>
      </c>
      <c r="H39" s="26">
        <f t="shared" ca="1" si="5"/>
        <v>9094</v>
      </c>
      <c r="I39" s="8">
        <f t="shared" ca="1" si="6"/>
        <v>11</v>
      </c>
      <c r="J39" s="26">
        <f ca="1">IF(I39=0,0,COUNTIF(I$19:$I39,C39*10+1))</f>
        <v>21</v>
      </c>
      <c r="K39" s="21">
        <f t="shared" ca="1" si="7"/>
        <v>0</v>
      </c>
      <c r="L39" s="24">
        <f t="shared" ca="1" si="8"/>
        <v>9094</v>
      </c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</row>
    <row r="40" spans="1:44" x14ac:dyDescent="0.2">
      <c r="A40" s="15">
        <f>Daten!A40</f>
        <v>10320</v>
      </c>
      <c r="B40" s="8" t="str">
        <f>Daten!B40</f>
        <v>Loretto</v>
      </c>
      <c r="C40" s="15">
        <f t="shared" si="3"/>
        <v>1</v>
      </c>
      <c r="D40" s="9">
        <f>Daten!E40</f>
        <v>486</v>
      </c>
      <c r="E40" s="10">
        <f>Daten!D40</f>
        <v>0</v>
      </c>
      <c r="F40" s="9">
        <f t="shared" si="4"/>
        <v>783.40298507462683</v>
      </c>
      <c r="H40" s="26">
        <f t="shared" ca="1" si="5"/>
        <v>2234</v>
      </c>
      <c r="I40" s="8">
        <f t="shared" ca="1" si="6"/>
        <v>11</v>
      </c>
      <c r="J40" s="26">
        <f ca="1">IF(I40=0,0,COUNTIF(I$19:$I40,C40*10+1))</f>
        <v>22</v>
      </c>
      <c r="K40" s="21">
        <f t="shared" ca="1" si="7"/>
        <v>0</v>
      </c>
      <c r="L40" s="24">
        <f t="shared" ca="1" si="8"/>
        <v>2234</v>
      </c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</row>
    <row r="41" spans="1:44" x14ac:dyDescent="0.2">
      <c r="A41" s="15">
        <f>Daten!A41</f>
        <v>10321</v>
      </c>
      <c r="B41" s="8" t="str">
        <f>Daten!B41</f>
        <v>Stotzing</v>
      </c>
      <c r="C41" s="15">
        <f t="shared" si="3"/>
        <v>1</v>
      </c>
      <c r="D41" s="9">
        <f>Daten!E41</f>
        <v>814</v>
      </c>
      <c r="E41" s="10">
        <f>Daten!D41</f>
        <v>0</v>
      </c>
      <c r="F41" s="9">
        <f t="shared" si="4"/>
        <v>1312.1194029850747</v>
      </c>
      <c r="H41" s="26">
        <f t="shared" ca="1" si="5"/>
        <v>3742</v>
      </c>
      <c r="I41" s="8">
        <f t="shared" ca="1" si="6"/>
        <v>11</v>
      </c>
      <c r="J41" s="26">
        <f ca="1">IF(I41=0,0,COUNTIF(I$19:$I41,C41*10+1))</f>
        <v>23</v>
      </c>
      <c r="K41" s="21">
        <f t="shared" ca="1" si="7"/>
        <v>0</v>
      </c>
      <c r="L41" s="24">
        <f t="shared" ca="1" si="8"/>
        <v>3742</v>
      </c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</row>
    <row r="42" spans="1:44" x14ac:dyDescent="0.2">
      <c r="A42" s="15">
        <f>Daten!A42</f>
        <v>10322</v>
      </c>
      <c r="B42" s="8" t="str">
        <f>Daten!B42</f>
        <v>Zillingtal</v>
      </c>
      <c r="C42" s="15">
        <f t="shared" si="3"/>
        <v>1</v>
      </c>
      <c r="D42" s="9">
        <f>Daten!E42</f>
        <v>960</v>
      </c>
      <c r="E42" s="10">
        <f>Daten!D42</f>
        <v>0</v>
      </c>
      <c r="F42" s="9">
        <f t="shared" si="4"/>
        <v>1547.4626865671642</v>
      </c>
      <c r="H42" s="26">
        <f t="shared" ca="1" si="5"/>
        <v>4414</v>
      </c>
      <c r="I42" s="8">
        <f t="shared" ca="1" si="6"/>
        <v>11</v>
      </c>
      <c r="J42" s="26">
        <f ca="1">IF(I42=0,0,COUNTIF(I$19:$I42,C42*10+1))</f>
        <v>24</v>
      </c>
      <c r="K42" s="21">
        <f t="shared" ca="1" si="7"/>
        <v>0</v>
      </c>
      <c r="L42" s="24">
        <f t="shared" ca="1" si="8"/>
        <v>4414</v>
      </c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</row>
    <row r="43" spans="1:44" x14ac:dyDescent="0.2">
      <c r="A43" s="15">
        <f>Daten!A43</f>
        <v>10323</v>
      </c>
      <c r="B43" s="8" t="str">
        <f>Daten!B43</f>
        <v>Zagersdorf</v>
      </c>
      <c r="C43" s="15">
        <f t="shared" si="3"/>
        <v>1</v>
      </c>
      <c r="D43" s="9">
        <f>Daten!E43</f>
        <v>1078</v>
      </c>
      <c r="E43" s="10">
        <f>Daten!D43</f>
        <v>0</v>
      </c>
      <c r="F43" s="9">
        <f t="shared" si="4"/>
        <v>1737.6716417910447</v>
      </c>
      <c r="H43" s="26">
        <f t="shared" ca="1" si="5"/>
        <v>4956</v>
      </c>
      <c r="I43" s="8">
        <f t="shared" ca="1" si="6"/>
        <v>11</v>
      </c>
      <c r="J43" s="26">
        <f ca="1">IF(I43=0,0,COUNTIF(I$19:$I43,C43*10+1))</f>
        <v>25</v>
      </c>
      <c r="K43" s="21">
        <f t="shared" ca="1" si="7"/>
        <v>0</v>
      </c>
      <c r="L43" s="24">
        <f t="shared" ca="1" si="8"/>
        <v>4956</v>
      </c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</row>
    <row r="44" spans="1:44" x14ac:dyDescent="0.2">
      <c r="A44" s="15">
        <f>Daten!A44</f>
        <v>10401</v>
      </c>
      <c r="B44" s="8" t="str">
        <f>Daten!B44</f>
        <v>Bocksdorf</v>
      </c>
      <c r="C44" s="15">
        <f t="shared" si="3"/>
        <v>1</v>
      </c>
      <c r="D44" s="9">
        <f>Daten!E44</f>
        <v>805</v>
      </c>
      <c r="E44" s="10">
        <f>Daten!D44</f>
        <v>0</v>
      </c>
      <c r="F44" s="9">
        <f t="shared" si="4"/>
        <v>1297.6119402985075</v>
      </c>
      <c r="H44" s="26">
        <f t="shared" ca="1" si="5"/>
        <v>3701</v>
      </c>
      <c r="I44" s="8">
        <f t="shared" ca="1" si="6"/>
        <v>11</v>
      </c>
      <c r="J44" s="26">
        <f ca="1">IF(I44=0,0,COUNTIF(I$19:$I44,C44*10+1))</f>
        <v>26</v>
      </c>
      <c r="K44" s="21">
        <f t="shared" ca="1" si="7"/>
        <v>0</v>
      </c>
      <c r="L44" s="24">
        <f t="shared" ca="1" si="8"/>
        <v>3701</v>
      </c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</row>
    <row r="45" spans="1:44" x14ac:dyDescent="0.2">
      <c r="A45" s="15">
        <f>Daten!A45</f>
        <v>10402</v>
      </c>
      <c r="B45" s="8" t="str">
        <f>Daten!B45</f>
        <v>Burgauberg-Neudauberg</v>
      </c>
      <c r="C45" s="15">
        <f t="shared" si="3"/>
        <v>1</v>
      </c>
      <c r="D45" s="9">
        <f>Daten!E45</f>
        <v>1326</v>
      </c>
      <c r="E45" s="10">
        <f>Daten!D45</f>
        <v>0</v>
      </c>
      <c r="F45" s="9">
        <f t="shared" si="4"/>
        <v>2137.4328358208954</v>
      </c>
      <c r="H45" s="26">
        <f t="shared" ca="1" si="5"/>
        <v>6096</v>
      </c>
      <c r="I45" s="8">
        <f t="shared" ca="1" si="6"/>
        <v>11</v>
      </c>
      <c r="J45" s="26">
        <f ca="1">IF(I45=0,0,COUNTIF(I$19:$I45,C45*10+1))</f>
        <v>27</v>
      </c>
      <c r="K45" s="21">
        <f t="shared" ca="1" si="7"/>
        <v>0</v>
      </c>
      <c r="L45" s="24">
        <f t="shared" ca="1" si="8"/>
        <v>6096</v>
      </c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</row>
    <row r="46" spans="1:44" x14ac:dyDescent="0.2">
      <c r="A46" s="15">
        <f>Daten!A46</f>
        <v>10403</v>
      </c>
      <c r="B46" s="8" t="str">
        <f>Daten!B46</f>
        <v>Eberau</v>
      </c>
      <c r="C46" s="15">
        <f t="shared" si="3"/>
        <v>1</v>
      </c>
      <c r="D46" s="9">
        <f>Daten!E46</f>
        <v>943</v>
      </c>
      <c r="E46" s="10">
        <f>Daten!D46</f>
        <v>0</v>
      </c>
      <c r="F46" s="9">
        <f t="shared" si="4"/>
        <v>1520.0597014925372</v>
      </c>
      <c r="H46" s="26">
        <f t="shared" ca="1" si="5"/>
        <v>4335</v>
      </c>
      <c r="I46" s="8">
        <f t="shared" ca="1" si="6"/>
        <v>11</v>
      </c>
      <c r="J46" s="26">
        <f ca="1">IF(I46=0,0,COUNTIF(I$19:$I46,C46*10+1))</f>
        <v>28</v>
      </c>
      <c r="K46" s="21">
        <f t="shared" ca="1" si="7"/>
        <v>0</v>
      </c>
      <c r="L46" s="24">
        <f t="shared" ca="1" si="8"/>
        <v>4335</v>
      </c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</row>
    <row r="47" spans="1:44" x14ac:dyDescent="0.2">
      <c r="A47" s="15">
        <f>Daten!A47</f>
        <v>10404</v>
      </c>
      <c r="B47" s="8" t="str">
        <f>Daten!B47</f>
        <v>Gerersdorf-Sulz</v>
      </c>
      <c r="C47" s="15">
        <f t="shared" si="3"/>
        <v>1</v>
      </c>
      <c r="D47" s="9">
        <f>Daten!E47</f>
        <v>994</v>
      </c>
      <c r="E47" s="10">
        <f>Daten!D47</f>
        <v>0</v>
      </c>
      <c r="F47" s="9">
        <f t="shared" si="4"/>
        <v>1602.2686567164178</v>
      </c>
      <c r="H47" s="26">
        <f t="shared" ca="1" si="5"/>
        <v>4570</v>
      </c>
      <c r="I47" s="8">
        <f t="shared" ca="1" si="6"/>
        <v>11</v>
      </c>
      <c r="J47" s="26">
        <f ca="1">IF(I47=0,0,COUNTIF(I$19:$I47,C47*10+1))</f>
        <v>29</v>
      </c>
      <c r="K47" s="21">
        <f t="shared" ca="1" si="7"/>
        <v>0</v>
      </c>
      <c r="L47" s="24">
        <f t="shared" ca="1" si="8"/>
        <v>4570</v>
      </c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</row>
    <row r="48" spans="1:44" x14ac:dyDescent="0.2">
      <c r="A48" s="15">
        <f>Daten!A48</f>
        <v>10405</v>
      </c>
      <c r="B48" s="8" t="str">
        <f>Daten!B48</f>
        <v>Güssing</v>
      </c>
      <c r="C48" s="15">
        <f t="shared" si="3"/>
        <v>1</v>
      </c>
      <c r="D48" s="9">
        <f>Daten!E48</f>
        <v>3675</v>
      </c>
      <c r="E48" s="10">
        <f>Daten!D48</f>
        <v>0</v>
      </c>
      <c r="F48" s="9">
        <f t="shared" si="4"/>
        <v>5923.8805970149251</v>
      </c>
      <c r="H48" s="26">
        <f t="shared" ca="1" si="5"/>
        <v>16895</v>
      </c>
      <c r="I48" s="8">
        <f t="shared" ca="1" si="6"/>
        <v>11</v>
      </c>
      <c r="J48" s="26">
        <f ca="1">IF(I48=0,0,COUNTIF(I$19:$I48,C48*10+1))</f>
        <v>30</v>
      </c>
      <c r="K48" s="21">
        <f t="shared" ca="1" si="7"/>
        <v>0</v>
      </c>
      <c r="L48" s="24">
        <f t="shared" ca="1" si="8"/>
        <v>16895</v>
      </c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</row>
    <row r="49" spans="1:44" x14ac:dyDescent="0.2">
      <c r="A49" s="15">
        <f>Daten!A49</f>
        <v>10406</v>
      </c>
      <c r="B49" s="8" t="str">
        <f>Daten!B49</f>
        <v>Güttenbach</v>
      </c>
      <c r="C49" s="15">
        <f t="shared" si="3"/>
        <v>1</v>
      </c>
      <c r="D49" s="9">
        <f>Daten!E49</f>
        <v>888</v>
      </c>
      <c r="E49" s="10">
        <f>Daten!D49</f>
        <v>0</v>
      </c>
      <c r="F49" s="9">
        <f t="shared" si="4"/>
        <v>1431.4029850746269</v>
      </c>
      <c r="H49" s="26">
        <f t="shared" ca="1" si="5"/>
        <v>4082</v>
      </c>
      <c r="I49" s="8">
        <f t="shared" ca="1" si="6"/>
        <v>11</v>
      </c>
      <c r="J49" s="26">
        <f ca="1">IF(I49=0,0,COUNTIF(I$19:$I49,C49*10+1))</f>
        <v>31</v>
      </c>
      <c r="K49" s="21">
        <f t="shared" ca="1" si="7"/>
        <v>0</v>
      </c>
      <c r="L49" s="24">
        <f t="shared" ca="1" si="8"/>
        <v>4082</v>
      </c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</row>
    <row r="50" spans="1:44" x14ac:dyDescent="0.2">
      <c r="A50" s="15">
        <f>Daten!A50</f>
        <v>10407</v>
      </c>
      <c r="B50" s="8" t="str">
        <f>Daten!B50</f>
        <v>Heiligenbrunn</v>
      </c>
      <c r="C50" s="15">
        <f t="shared" si="3"/>
        <v>1</v>
      </c>
      <c r="D50" s="9">
        <f>Daten!E50</f>
        <v>758</v>
      </c>
      <c r="E50" s="10">
        <f>Daten!D50</f>
        <v>0</v>
      </c>
      <c r="F50" s="9">
        <f t="shared" si="4"/>
        <v>1221.8507462686566</v>
      </c>
      <c r="H50" s="26">
        <f t="shared" ca="1" si="5"/>
        <v>3485</v>
      </c>
      <c r="I50" s="8">
        <f t="shared" ca="1" si="6"/>
        <v>11</v>
      </c>
      <c r="J50" s="26">
        <f ca="1">IF(I50=0,0,COUNTIF(I$19:$I50,C50*10+1))</f>
        <v>32</v>
      </c>
      <c r="K50" s="21">
        <f t="shared" ca="1" si="7"/>
        <v>0</v>
      </c>
      <c r="L50" s="24">
        <f t="shared" ca="1" si="8"/>
        <v>3485</v>
      </c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</row>
    <row r="51" spans="1:44" x14ac:dyDescent="0.2">
      <c r="A51" s="15">
        <f>Daten!A51</f>
        <v>10408</v>
      </c>
      <c r="B51" s="8" t="str">
        <f>Daten!B51</f>
        <v>Kukmirn</v>
      </c>
      <c r="C51" s="15">
        <f t="shared" si="3"/>
        <v>1</v>
      </c>
      <c r="D51" s="9">
        <f>Daten!E51</f>
        <v>1992</v>
      </c>
      <c r="E51" s="10">
        <f>Daten!D51</f>
        <v>0</v>
      </c>
      <c r="F51" s="9">
        <f t="shared" si="4"/>
        <v>3210.9850746268658</v>
      </c>
      <c r="H51" s="26">
        <f t="shared" ca="1" si="5"/>
        <v>9158</v>
      </c>
      <c r="I51" s="8">
        <f t="shared" ca="1" si="6"/>
        <v>11</v>
      </c>
      <c r="J51" s="26">
        <f ca="1">IF(I51=0,0,COUNTIF(I$19:$I51,C51*10+1))</f>
        <v>33</v>
      </c>
      <c r="K51" s="21">
        <f t="shared" ca="1" si="7"/>
        <v>0</v>
      </c>
      <c r="L51" s="24">
        <f t="shared" ca="1" si="8"/>
        <v>9158</v>
      </c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</row>
    <row r="52" spans="1:44" x14ac:dyDescent="0.2">
      <c r="A52" s="15">
        <f>Daten!A52</f>
        <v>10409</v>
      </c>
      <c r="B52" s="8" t="str">
        <f>Daten!B52</f>
        <v>Neuberg im Burgenland</v>
      </c>
      <c r="C52" s="15">
        <f t="shared" si="3"/>
        <v>1</v>
      </c>
      <c r="D52" s="9">
        <f>Daten!E52</f>
        <v>972</v>
      </c>
      <c r="E52" s="10">
        <f>Daten!D52</f>
        <v>0</v>
      </c>
      <c r="F52" s="9">
        <f t="shared" si="4"/>
        <v>1566.8059701492537</v>
      </c>
      <c r="H52" s="26">
        <f t="shared" ca="1" si="5"/>
        <v>4469</v>
      </c>
      <c r="I52" s="8">
        <f t="shared" ca="1" si="6"/>
        <v>11</v>
      </c>
      <c r="J52" s="26">
        <f ca="1">IF(I52=0,0,COUNTIF(I$19:$I52,C52*10+1))</f>
        <v>34</v>
      </c>
      <c r="K52" s="21">
        <f t="shared" ca="1" si="7"/>
        <v>0</v>
      </c>
      <c r="L52" s="24">
        <f t="shared" ca="1" si="8"/>
        <v>4469</v>
      </c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</row>
    <row r="53" spans="1:44" x14ac:dyDescent="0.2">
      <c r="A53" s="15">
        <f>Daten!A53</f>
        <v>10410</v>
      </c>
      <c r="B53" s="8" t="str">
        <f>Daten!B53</f>
        <v>Neustift bei Güssing</v>
      </c>
      <c r="C53" s="15">
        <f t="shared" si="3"/>
        <v>1</v>
      </c>
      <c r="D53" s="9">
        <f>Daten!E53</f>
        <v>462</v>
      </c>
      <c r="E53" s="10">
        <f>Daten!D53</f>
        <v>0</v>
      </c>
      <c r="F53" s="9">
        <f t="shared" si="4"/>
        <v>744.71641791044772</v>
      </c>
      <c r="H53" s="26">
        <f t="shared" ca="1" si="5"/>
        <v>2124</v>
      </c>
      <c r="I53" s="8">
        <f t="shared" ca="1" si="6"/>
        <v>11</v>
      </c>
      <c r="J53" s="26">
        <f ca="1">IF(I53=0,0,COUNTIF(I$19:$I53,C53*10+1))</f>
        <v>35</v>
      </c>
      <c r="K53" s="21">
        <f t="shared" ca="1" si="7"/>
        <v>0</v>
      </c>
      <c r="L53" s="24">
        <f t="shared" ca="1" si="8"/>
        <v>2124</v>
      </c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</row>
    <row r="54" spans="1:44" x14ac:dyDescent="0.2">
      <c r="A54" s="15">
        <f>Daten!A54</f>
        <v>10411</v>
      </c>
      <c r="B54" s="8" t="str">
        <f>Daten!B54</f>
        <v>Olbendorf</v>
      </c>
      <c r="C54" s="15">
        <f t="shared" si="3"/>
        <v>1</v>
      </c>
      <c r="D54" s="9">
        <f>Daten!E54</f>
        <v>1442</v>
      </c>
      <c r="E54" s="10">
        <f>Daten!D54</f>
        <v>0</v>
      </c>
      <c r="F54" s="9">
        <f t="shared" si="4"/>
        <v>2324.4179104477612</v>
      </c>
      <c r="H54" s="26">
        <f t="shared" ca="1" si="5"/>
        <v>6629</v>
      </c>
      <c r="I54" s="8">
        <f t="shared" ca="1" si="6"/>
        <v>11</v>
      </c>
      <c r="J54" s="26">
        <f ca="1">IF(I54=0,0,COUNTIF(I$19:$I54,C54*10+1))</f>
        <v>36</v>
      </c>
      <c r="K54" s="21">
        <f t="shared" ca="1" si="7"/>
        <v>0</v>
      </c>
      <c r="L54" s="24">
        <f t="shared" ca="1" si="8"/>
        <v>6629</v>
      </c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</row>
    <row r="55" spans="1:44" x14ac:dyDescent="0.2">
      <c r="A55" s="15">
        <f>Daten!A55</f>
        <v>10412</v>
      </c>
      <c r="B55" s="8" t="str">
        <f>Daten!B55</f>
        <v>Ollersdorf im Burgenland</v>
      </c>
      <c r="C55" s="15">
        <f t="shared" si="3"/>
        <v>1</v>
      </c>
      <c r="D55" s="9">
        <f>Daten!E55</f>
        <v>935</v>
      </c>
      <c r="E55" s="10">
        <f>Daten!D55</f>
        <v>0</v>
      </c>
      <c r="F55" s="9">
        <f t="shared" si="4"/>
        <v>1507.1641791044776</v>
      </c>
      <c r="H55" s="26">
        <f t="shared" ca="1" si="5"/>
        <v>4299</v>
      </c>
      <c r="I55" s="8">
        <f t="shared" ca="1" si="6"/>
        <v>11</v>
      </c>
      <c r="J55" s="26">
        <f ca="1">IF(I55=0,0,COUNTIF(I$19:$I55,C55*10+1))</f>
        <v>37</v>
      </c>
      <c r="K55" s="21">
        <f t="shared" ca="1" si="7"/>
        <v>0</v>
      </c>
      <c r="L55" s="24">
        <f t="shared" ca="1" si="8"/>
        <v>4299</v>
      </c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</row>
    <row r="56" spans="1:44" x14ac:dyDescent="0.2">
      <c r="A56" s="15">
        <f>Daten!A56</f>
        <v>10413</v>
      </c>
      <c r="B56" s="8" t="str">
        <f>Daten!B56</f>
        <v>Sankt Michael im Burgenland</v>
      </c>
      <c r="C56" s="15">
        <f t="shared" si="3"/>
        <v>1</v>
      </c>
      <c r="D56" s="9">
        <f>Daten!E56</f>
        <v>979</v>
      </c>
      <c r="E56" s="10">
        <f>Daten!D56</f>
        <v>0</v>
      </c>
      <c r="F56" s="9">
        <f t="shared" si="4"/>
        <v>1578.0895522388059</v>
      </c>
      <c r="H56" s="26">
        <f t="shared" ca="1" si="5"/>
        <v>4501</v>
      </c>
      <c r="I56" s="8">
        <f t="shared" ca="1" si="6"/>
        <v>11</v>
      </c>
      <c r="J56" s="26">
        <f ca="1">IF(I56=0,0,COUNTIF(I$19:$I56,C56*10+1))</f>
        <v>38</v>
      </c>
      <c r="K56" s="21">
        <f t="shared" ca="1" si="7"/>
        <v>0</v>
      </c>
      <c r="L56" s="24">
        <f t="shared" ca="1" si="8"/>
        <v>4501</v>
      </c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</row>
    <row r="57" spans="1:44" x14ac:dyDescent="0.2">
      <c r="A57" s="15">
        <f>Daten!A57</f>
        <v>10414</v>
      </c>
      <c r="B57" s="8" t="str">
        <f>Daten!B57</f>
        <v>Stegersbach</v>
      </c>
      <c r="C57" s="15">
        <f t="shared" si="3"/>
        <v>1</v>
      </c>
      <c r="D57" s="9">
        <f>Daten!E57</f>
        <v>2672</v>
      </c>
      <c r="E57" s="10">
        <f>Daten!D57</f>
        <v>0</v>
      </c>
      <c r="F57" s="9">
        <f t="shared" si="4"/>
        <v>4307.1044776119406</v>
      </c>
      <c r="H57" s="26">
        <f t="shared" ca="1" si="5"/>
        <v>12284</v>
      </c>
      <c r="I57" s="8">
        <f t="shared" ca="1" si="6"/>
        <v>11</v>
      </c>
      <c r="J57" s="26">
        <f ca="1">IF(I57=0,0,COUNTIF(I$19:$I57,C57*10+1))</f>
        <v>39</v>
      </c>
      <c r="K57" s="21">
        <f t="shared" ca="1" si="7"/>
        <v>0</v>
      </c>
      <c r="L57" s="24">
        <f t="shared" ca="1" si="8"/>
        <v>12284</v>
      </c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</row>
    <row r="58" spans="1:44" x14ac:dyDescent="0.2">
      <c r="A58" s="15">
        <f>Daten!A58</f>
        <v>10415</v>
      </c>
      <c r="B58" s="8" t="str">
        <f>Daten!B58</f>
        <v>Stinatz</v>
      </c>
      <c r="C58" s="15">
        <f t="shared" si="3"/>
        <v>1</v>
      </c>
      <c r="D58" s="9">
        <f>Daten!E58</f>
        <v>1187</v>
      </c>
      <c r="E58" s="10">
        <f>Daten!D58</f>
        <v>0</v>
      </c>
      <c r="F58" s="9">
        <f t="shared" si="4"/>
        <v>1913.3731343283582</v>
      </c>
      <c r="H58" s="26">
        <f t="shared" ca="1" si="5"/>
        <v>5457</v>
      </c>
      <c r="I58" s="8">
        <f t="shared" ca="1" si="6"/>
        <v>11</v>
      </c>
      <c r="J58" s="26">
        <f ca="1">IF(I58=0,0,COUNTIF(I$19:$I58,C58*10+1))</f>
        <v>40</v>
      </c>
      <c r="K58" s="21">
        <f t="shared" ca="1" si="7"/>
        <v>0</v>
      </c>
      <c r="L58" s="24">
        <f t="shared" ca="1" si="8"/>
        <v>5457</v>
      </c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</row>
    <row r="59" spans="1:44" x14ac:dyDescent="0.2">
      <c r="A59" s="15">
        <f>Daten!A59</f>
        <v>10416</v>
      </c>
      <c r="B59" s="8" t="str">
        <f>Daten!B59</f>
        <v>Strem</v>
      </c>
      <c r="C59" s="15">
        <f t="shared" si="3"/>
        <v>1</v>
      </c>
      <c r="D59" s="9">
        <f>Daten!E59</f>
        <v>879</v>
      </c>
      <c r="E59" s="10">
        <f>Daten!D59</f>
        <v>0</v>
      </c>
      <c r="F59" s="9">
        <f t="shared" si="4"/>
        <v>1416.8955223880596</v>
      </c>
      <c r="H59" s="26">
        <f t="shared" ca="1" si="5"/>
        <v>4041</v>
      </c>
      <c r="I59" s="8">
        <f t="shared" ca="1" si="6"/>
        <v>11</v>
      </c>
      <c r="J59" s="26">
        <f ca="1">IF(I59=0,0,COUNTIF(I$19:$I59,C59*10+1))</f>
        <v>41</v>
      </c>
      <c r="K59" s="21">
        <f t="shared" ca="1" si="7"/>
        <v>0</v>
      </c>
      <c r="L59" s="24">
        <f t="shared" ca="1" si="8"/>
        <v>4041</v>
      </c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</row>
    <row r="60" spans="1:44" x14ac:dyDescent="0.2">
      <c r="A60" s="15">
        <f>Daten!A60</f>
        <v>10417</v>
      </c>
      <c r="B60" s="8" t="str">
        <f>Daten!B60</f>
        <v>Tobaj</v>
      </c>
      <c r="C60" s="15">
        <f t="shared" si="3"/>
        <v>1</v>
      </c>
      <c r="D60" s="9">
        <f>Daten!E60</f>
        <v>1367</v>
      </c>
      <c r="E60" s="10">
        <f>Daten!D60</f>
        <v>0</v>
      </c>
      <c r="F60" s="9">
        <f t="shared" si="4"/>
        <v>2203.5223880597014</v>
      </c>
      <c r="H60" s="26">
        <f t="shared" ca="1" si="5"/>
        <v>6285</v>
      </c>
      <c r="I60" s="8">
        <f t="shared" ca="1" si="6"/>
        <v>11</v>
      </c>
      <c r="J60" s="26">
        <f ca="1">IF(I60=0,0,COUNTIF(I$19:$I60,C60*10+1))</f>
        <v>42</v>
      </c>
      <c r="K60" s="21">
        <f t="shared" ca="1" si="7"/>
        <v>0</v>
      </c>
      <c r="L60" s="24">
        <f t="shared" ca="1" si="8"/>
        <v>6285</v>
      </c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</row>
    <row r="61" spans="1:44" x14ac:dyDescent="0.2">
      <c r="A61" s="15">
        <f>Daten!A61</f>
        <v>10418</v>
      </c>
      <c r="B61" s="8" t="str">
        <f>Daten!B61</f>
        <v>Hackerberg</v>
      </c>
      <c r="C61" s="15">
        <f t="shared" si="3"/>
        <v>1</v>
      </c>
      <c r="D61" s="9">
        <f>Daten!E61</f>
        <v>367</v>
      </c>
      <c r="E61" s="10">
        <f>Daten!D61</f>
        <v>0</v>
      </c>
      <c r="F61" s="9">
        <f t="shared" si="4"/>
        <v>591.58208955223881</v>
      </c>
      <c r="H61" s="26">
        <f t="shared" ca="1" si="5"/>
        <v>1687</v>
      </c>
      <c r="I61" s="8">
        <f t="shared" ca="1" si="6"/>
        <v>11</v>
      </c>
      <c r="J61" s="26">
        <f ca="1">IF(I61=0,0,COUNTIF(I$19:$I61,C61*10+1))</f>
        <v>43</v>
      </c>
      <c r="K61" s="21">
        <f t="shared" ca="1" si="7"/>
        <v>0</v>
      </c>
      <c r="L61" s="24">
        <f t="shared" ca="1" si="8"/>
        <v>1687</v>
      </c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</row>
    <row r="62" spans="1:44" x14ac:dyDescent="0.2">
      <c r="A62" s="15">
        <f>Daten!A62</f>
        <v>10419</v>
      </c>
      <c r="B62" s="8" t="str">
        <f>Daten!B62</f>
        <v>Wörterberg</v>
      </c>
      <c r="C62" s="15">
        <f t="shared" si="3"/>
        <v>1</v>
      </c>
      <c r="D62" s="9">
        <f>Daten!E62</f>
        <v>486</v>
      </c>
      <c r="E62" s="10">
        <f>Daten!D62</f>
        <v>0</v>
      </c>
      <c r="F62" s="9">
        <f t="shared" si="4"/>
        <v>783.40298507462683</v>
      </c>
      <c r="H62" s="26">
        <f t="shared" ca="1" si="5"/>
        <v>2234</v>
      </c>
      <c r="I62" s="8">
        <f t="shared" ca="1" si="6"/>
        <v>11</v>
      </c>
      <c r="J62" s="26">
        <f ca="1">IF(I62=0,0,COUNTIF(I$19:$I62,C62*10+1))</f>
        <v>44</v>
      </c>
      <c r="K62" s="21">
        <f t="shared" ca="1" si="7"/>
        <v>0</v>
      </c>
      <c r="L62" s="24">
        <f t="shared" ca="1" si="8"/>
        <v>2234</v>
      </c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</row>
    <row r="63" spans="1:44" x14ac:dyDescent="0.2">
      <c r="A63" s="15">
        <f>Daten!A63</f>
        <v>10420</v>
      </c>
      <c r="B63" s="8" t="str">
        <f>Daten!B63</f>
        <v>Großmürbisch</v>
      </c>
      <c r="C63" s="15">
        <f t="shared" si="3"/>
        <v>1</v>
      </c>
      <c r="D63" s="9">
        <f>Daten!E63</f>
        <v>239</v>
      </c>
      <c r="E63" s="10">
        <f>Daten!D63</f>
        <v>0</v>
      </c>
      <c r="F63" s="9">
        <f t="shared" si="4"/>
        <v>385.25373134328356</v>
      </c>
      <c r="H63" s="26">
        <f t="shared" ca="1" si="5"/>
        <v>1099</v>
      </c>
      <c r="I63" s="8">
        <f t="shared" ca="1" si="6"/>
        <v>11</v>
      </c>
      <c r="J63" s="26">
        <f ca="1">IF(I63=0,0,COUNTIF(I$19:$I63,C63*10+1))</f>
        <v>45</v>
      </c>
      <c r="K63" s="21">
        <f t="shared" ca="1" si="7"/>
        <v>0</v>
      </c>
      <c r="L63" s="24">
        <f t="shared" ca="1" si="8"/>
        <v>1099</v>
      </c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</row>
    <row r="64" spans="1:44" x14ac:dyDescent="0.2">
      <c r="A64" s="15">
        <f>Daten!A64</f>
        <v>10421</v>
      </c>
      <c r="B64" s="8" t="str">
        <f>Daten!B64</f>
        <v>Inzenhof</v>
      </c>
      <c r="C64" s="15">
        <f t="shared" si="3"/>
        <v>1</v>
      </c>
      <c r="D64" s="9">
        <f>Daten!E64</f>
        <v>317</v>
      </c>
      <c r="E64" s="10">
        <f>Daten!D64</f>
        <v>0</v>
      </c>
      <c r="F64" s="9">
        <f t="shared" si="4"/>
        <v>510.9850746268657</v>
      </c>
      <c r="H64" s="26">
        <f t="shared" ca="1" si="5"/>
        <v>1457</v>
      </c>
      <c r="I64" s="8">
        <f t="shared" ca="1" si="6"/>
        <v>11</v>
      </c>
      <c r="J64" s="26">
        <f ca="1">IF(I64=0,0,COUNTIF(I$19:$I64,C64*10+1))</f>
        <v>46</v>
      </c>
      <c r="K64" s="21">
        <f t="shared" ca="1" si="7"/>
        <v>0</v>
      </c>
      <c r="L64" s="24">
        <f t="shared" ca="1" si="8"/>
        <v>1457</v>
      </c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</row>
    <row r="65" spans="1:44" x14ac:dyDescent="0.2">
      <c r="A65" s="15">
        <f>Daten!A65</f>
        <v>10422</v>
      </c>
      <c r="B65" s="8" t="str">
        <f>Daten!B65</f>
        <v>Kleinmürbisch</v>
      </c>
      <c r="C65" s="15">
        <f t="shared" si="3"/>
        <v>1</v>
      </c>
      <c r="D65" s="9">
        <f>Daten!E65</f>
        <v>231</v>
      </c>
      <c r="E65" s="10">
        <f>Daten!D65</f>
        <v>0</v>
      </c>
      <c r="F65" s="9">
        <f t="shared" si="4"/>
        <v>372.35820895522386</v>
      </c>
      <c r="H65" s="26">
        <f t="shared" ca="1" si="5"/>
        <v>1062</v>
      </c>
      <c r="I65" s="8">
        <f t="shared" ca="1" si="6"/>
        <v>11</v>
      </c>
      <c r="J65" s="26">
        <f ca="1">IF(I65=0,0,COUNTIF(I$19:$I65,C65*10+1))</f>
        <v>47</v>
      </c>
      <c r="K65" s="21">
        <f t="shared" ca="1" si="7"/>
        <v>0</v>
      </c>
      <c r="L65" s="24">
        <f t="shared" ca="1" si="8"/>
        <v>1062</v>
      </c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</row>
    <row r="66" spans="1:44" x14ac:dyDescent="0.2">
      <c r="A66" s="15">
        <f>Daten!A66</f>
        <v>10423</v>
      </c>
      <c r="B66" s="8" t="str">
        <f>Daten!B66</f>
        <v>Tschanigraben</v>
      </c>
      <c r="C66" s="15">
        <f t="shared" si="3"/>
        <v>1</v>
      </c>
      <c r="D66" s="9">
        <f>Daten!E66</f>
        <v>63</v>
      </c>
      <c r="E66" s="10">
        <f>Daten!D66</f>
        <v>0</v>
      </c>
      <c r="F66" s="9">
        <f t="shared" si="4"/>
        <v>101.55223880597015</v>
      </c>
      <c r="H66" s="26">
        <f t="shared" ca="1" si="5"/>
        <v>290</v>
      </c>
      <c r="I66" s="8">
        <f t="shared" ca="1" si="6"/>
        <v>11</v>
      </c>
      <c r="J66" s="26">
        <f ca="1">IF(I66=0,0,COUNTIF(I$19:$I66,C66*10+1))</f>
        <v>48</v>
      </c>
      <c r="K66" s="21">
        <f t="shared" ca="1" si="7"/>
        <v>0</v>
      </c>
      <c r="L66" s="24">
        <f t="shared" ca="1" si="8"/>
        <v>290</v>
      </c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</row>
    <row r="67" spans="1:44" x14ac:dyDescent="0.2">
      <c r="A67" s="15">
        <f>Daten!A67</f>
        <v>10424</v>
      </c>
      <c r="B67" s="8" t="str">
        <f>Daten!B67</f>
        <v>Heugraben</v>
      </c>
      <c r="C67" s="15">
        <f t="shared" si="3"/>
        <v>1</v>
      </c>
      <c r="D67" s="9">
        <f>Daten!E67</f>
        <v>231</v>
      </c>
      <c r="E67" s="10">
        <f>Daten!D67</f>
        <v>0</v>
      </c>
      <c r="F67" s="9">
        <f t="shared" si="4"/>
        <v>372.35820895522386</v>
      </c>
      <c r="H67" s="26">
        <f t="shared" ca="1" si="5"/>
        <v>1062</v>
      </c>
      <c r="I67" s="8">
        <f t="shared" ca="1" si="6"/>
        <v>11</v>
      </c>
      <c r="J67" s="26">
        <f ca="1">IF(I67=0,0,COUNTIF(I$19:$I67,C67*10+1))</f>
        <v>49</v>
      </c>
      <c r="K67" s="21">
        <f t="shared" ca="1" si="7"/>
        <v>0</v>
      </c>
      <c r="L67" s="24">
        <f t="shared" ca="1" si="8"/>
        <v>1062</v>
      </c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</row>
    <row r="68" spans="1:44" x14ac:dyDescent="0.2">
      <c r="A68" s="15">
        <f>Daten!A68</f>
        <v>10425</v>
      </c>
      <c r="B68" s="8" t="str">
        <f>Daten!B68</f>
        <v>Rohr im Burgenland</v>
      </c>
      <c r="C68" s="15">
        <f t="shared" si="3"/>
        <v>1</v>
      </c>
      <c r="D68" s="9">
        <f>Daten!E68</f>
        <v>373</v>
      </c>
      <c r="E68" s="10">
        <f>Daten!D68</f>
        <v>0</v>
      </c>
      <c r="F68" s="9">
        <f t="shared" si="4"/>
        <v>601.25373134328356</v>
      </c>
      <c r="H68" s="26">
        <f t="shared" ca="1" si="5"/>
        <v>1715</v>
      </c>
      <c r="I68" s="8">
        <f t="shared" ca="1" si="6"/>
        <v>11</v>
      </c>
      <c r="J68" s="26">
        <f ca="1">IF(I68=0,0,COUNTIF(I$19:$I68,C68*10+1))</f>
        <v>50</v>
      </c>
      <c r="K68" s="21">
        <f t="shared" ca="1" si="7"/>
        <v>0</v>
      </c>
      <c r="L68" s="24">
        <f t="shared" ca="1" si="8"/>
        <v>1715</v>
      </c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</row>
    <row r="69" spans="1:44" x14ac:dyDescent="0.2">
      <c r="A69" s="15">
        <f>Daten!A69</f>
        <v>10426</v>
      </c>
      <c r="B69" s="8" t="str">
        <f>Daten!B69</f>
        <v>Bildein</v>
      </c>
      <c r="C69" s="15">
        <f t="shared" si="3"/>
        <v>1</v>
      </c>
      <c r="D69" s="9">
        <f>Daten!E69</f>
        <v>349</v>
      </c>
      <c r="E69" s="10">
        <f>Daten!D69</f>
        <v>0</v>
      </c>
      <c r="F69" s="9">
        <f t="shared" si="4"/>
        <v>562.56716417910445</v>
      </c>
      <c r="H69" s="26">
        <f t="shared" ca="1" si="5"/>
        <v>1604</v>
      </c>
      <c r="I69" s="8">
        <f t="shared" ca="1" si="6"/>
        <v>11</v>
      </c>
      <c r="J69" s="26">
        <f ca="1">IF(I69=0,0,COUNTIF(I$19:$I69,C69*10+1))</f>
        <v>51</v>
      </c>
      <c r="K69" s="21">
        <f t="shared" ca="1" si="7"/>
        <v>0</v>
      </c>
      <c r="L69" s="24">
        <f t="shared" ca="1" si="8"/>
        <v>1604</v>
      </c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</row>
    <row r="70" spans="1:44" x14ac:dyDescent="0.2">
      <c r="A70" s="15">
        <f>Daten!A70</f>
        <v>10427</v>
      </c>
      <c r="B70" s="8" t="str">
        <f>Daten!B70</f>
        <v>Rauchwart</v>
      </c>
      <c r="C70" s="15">
        <f t="shared" si="3"/>
        <v>1</v>
      </c>
      <c r="D70" s="9">
        <f>Daten!E70</f>
        <v>441</v>
      </c>
      <c r="E70" s="10">
        <f>Daten!D70</f>
        <v>0</v>
      </c>
      <c r="F70" s="9">
        <f t="shared" si="4"/>
        <v>710.8656716417911</v>
      </c>
      <c r="H70" s="26">
        <f t="shared" ca="1" si="5"/>
        <v>2027</v>
      </c>
      <c r="I70" s="8">
        <f t="shared" ca="1" si="6"/>
        <v>11</v>
      </c>
      <c r="J70" s="26">
        <f ca="1">IF(I70=0,0,COUNTIF(I$19:$I70,C70*10+1))</f>
        <v>52</v>
      </c>
      <c r="K70" s="21">
        <f t="shared" ca="1" si="7"/>
        <v>0</v>
      </c>
      <c r="L70" s="24">
        <f t="shared" ca="1" si="8"/>
        <v>2027</v>
      </c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</row>
    <row r="71" spans="1:44" x14ac:dyDescent="0.2">
      <c r="A71" s="15">
        <f>Daten!A71</f>
        <v>10428</v>
      </c>
      <c r="B71" s="8" t="str">
        <f>Daten!B71</f>
        <v>Moschendorf</v>
      </c>
      <c r="C71" s="15">
        <f t="shared" si="3"/>
        <v>1</v>
      </c>
      <c r="D71" s="9">
        <f>Daten!E71</f>
        <v>394</v>
      </c>
      <c r="E71" s="10">
        <f>Daten!D71</f>
        <v>0</v>
      </c>
      <c r="F71" s="9">
        <f t="shared" si="4"/>
        <v>635.1044776119403</v>
      </c>
      <c r="H71" s="26">
        <f t="shared" ca="1" si="5"/>
        <v>1811</v>
      </c>
      <c r="I71" s="8">
        <f t="shared" ca="1" si="6"/>
        <v>11</v>
      </c>
      <c r="J71" s="26">
        <f ca="1">IF(I71=0,0,COUNTIF(I$19:$I71,C71*10+1))</f>
        <v>53</v>
      </c>
      <c r="K71" s="21">
        <f t="shared" ca="1" si="7"/>
        <v>0</v>
      </c>
      <c r="L71" s="24">
        <f t="shared" ca="1" si="8"/>
        <v>1811</v>
      </c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</row>
    <row r="72" spans="1:44" x14ac:dyDescent="0.2">
      <c r="A72" s="15">
        <f>Daten!A72</f>
        <v>10501</v>
      </c>
      <c r="B72" s="8" t="str">
        <f>Daten!B72</f>
        <v>Deutsch Kaltenbrunn</v>
      </c>
      <c r="C72" s="15">
        <f t="shared" si="3"/>
        <v>1</v>
      </c>
      <c r="D72" s="9">
        <f>Daten!E72</f>
        <v>1740</v>
      </c>
      <c r="E72" s="10">
        <f>Daten!D72</f>
        <v>0</v>
      </c>
      <c r="F72" s="9">
        <f t="shared" si="4"/>
        <v>2804.7761194029849</v>
      </c>
      <c r="H72" s="26">
        <f t="shared" ca="1" si="5"/>
        <v>7999</v>
      </c>
      <c r="I72" s="8">
        <f t="shared" ca="1" si="6"/>
        <v>11</v>
      </c>
      <c r="J72" s="26">
        <f ca="1">IF(I72=0,0,COUNTIF(I$19:$I72,C72*10+1))</f>
        <v>54</v>
      </c>
      <c r="K72" s="21">
        <f t="shared" ca="1" si="7"/>
        <v>0</v>
      </c>
      <c r="L72" s="24">
        <f t="shared" ca="1" si="8"/>
        <v>7999</v>
      </c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</row>
    <row r="73" spans="1:44" x14ac:dyDescent="0.2">
      <c r="A73" s="15">
        <f>Daten!A73</f>
        <v>10502</v>
      </c>
      <c r="B73" s="8" t="str">
        <f>Daten!B73</f>
        <v>Eltendorf</v>
      </c>
      <c r="C73" s="15">
        <f t="shared" si="3"/>
        <v>1</v>
      </c>
      <c r="D73" s="9">
        <f>Daten!E73</f>
        <v>922</v>
      </c>
      <c r="E73" s="10">
        <f>Daten!D73</f>
        <v>0</v>
      </c>
      <c r="F73" s="9">
        <f t="shared" si="4"/>
        <v>1486.2089552238806</v>
      </c>
      <c r="H73" s="26">
        <f t="shared" ca="1" si="5"/>
        <v>4239</v>
      </c>
      <c r="I73" s="8">
        <f t="shared" ca="1" si="6"/>
        <v>11</v>
      </c>
      <c r="J73" s="26">
        <f ca="1">IF(I73=0,0,COUNTIF(I$19:$I73,C73*10+1))</f>
        <v>55</v>
      </c>
      <c r="K73" s="21">
        <f t="shared" ca="1" si="7"/>
        <v>0</v>
      </c>
      <c r="L73" s="24">
        <f t="shared" ca="1" si="8"/>
        <v>4239</v>
      </c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</row>
    <row r="74" spans="1:44" x14ac:dyDescent="0.2">
      <c r="A74" s="15">
        <f>Daten!A74</f>
        <v>10503</v>
      </c>
      <c r="B74" s="8" t="str">
        <f>Daten!B74</f>
        <v>Heiligenkreuz im Lafnitztal</v>
      </c>
      <c r="C74" s="15">
        <f t="shared" si="3"/>
        <v>1</v>
      </c>
      <c r="D74" s="9">
        <f>Daten!E74</f>
        <v>1236</v>
      </c>
      <c r="E74" s="10">
        <f>Daten!D74</f>
        <v>0</v>
      </c>
      <c r="F74" s="9">
        <f t="shared" si="4"/>
        <v>1992.358208955224</v>
      </c>
      <c r="H74" s="26">
        <f t="shared" ca="1" si="5"/>
        <v>5682</v>
      </c>
      <c r="I74" s="8">
        <f t="shared" ca="1" si="6"/>
        <v>11</v>
      </c>
      <c r="J74" s="26">
        <f ca="1">IF(I74=0,0,COUNTIF(I$19:$I74,C74*10+1))</f>
        <v>56</v>
      </c>
      <c r="K74" s="21">
        <f t="shared" ca="1" si="7"/>
        <v>0</v>
      </c>
      <c r="L74" s="24">
        <f t="shared" ca="1" si="8"/>
        <v>5682</v>
      </c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</row>
    <row r="75" spans="1:44" x14ac:dyDescent="0.2">
      <c r="A75" s="15">
        <f>Daten!A75</f>
        <v>10504</v>
      </c>
      <c r="B75" s="8" t="str">
        <f>Daten!B75</f>
        <v>Jennersdorf</v>
      </c>
      <c r="C75" s="15">
        <f t="shared" si="3"/>
        <v>1</v>
      </c>
      <c r="D75" s="9">
        <f>Daten!E75</f>
        <v>4114</v>
      </c>
      <c r="E75" s="10">
        <f>Daten!D75</f>
        <v>0</v>
      </c>
      <c r="F75" s="9">
        <f t="shared" si="4"/>
        <v>6631.5223880597014</v>
      </c>
      <c r="H75" s="26">
        <f t="shared" ca="1" si="5"/>
        <v>18914</v>
      </c>
      <c r="I75" s="8">
        <f t="shared" ca="1" si="6"/>
        <v>11</v>
      </c>
      <c r="J75" s="26">
        <f ca="1">IF(I75=0,0,COUNTIF(I$19:$I75,C75*10+1))</f>
        <v>57</v>
      </c>
      <c r="K75" s="21">
        <f t="shared" ca="1" si="7"/>
        <v>0</v>
      </c>
      <c r="L75" s="24">
        <f t="shared" ca="1" si="8"/>
        <v>18914</v>
      </c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</row>
    <row r="76" spans="1:44" x14ac:dyDescent="0.2">
      <c r="A76" s="15">
        <f>Daten!A76</f>
        <v>10505</v>
      </c>
      <c r="B76" s="8" t="str">
        <f>Daten!B76</f>
        <v>Minihof-Liebau</v>
      </c>
      <c r="C76" s="15">
        <f t="shared" si="3"/>
        <v>1</v>
      </c>
      <c r="D76" s="9">
        <f>Daten!E76</f>
        <v>1055</v>
      </c>
      <c r="E76" s="10">
        <f>Daten!D76</f>
        <v>0</v>
      </c>
      <c r="F76" s="9">
        <f t="shared" si="4"/>
        <v>1700.5970149253731</v>
      </c>
      <c r="H76" s="26">
        <f t="shared" ca="1" si="5"/>
        <v>4850</v>
      </c>
      <c r="I76" s="8">
        <f t="shared" ca="1" si="6"/>
        <v>11</v>
      </c>
      <c r="J76" s="26">
        <f ca="1">IF(I76=0,0,COUNTIF(I$19:$I76,C76*10+1))</f>
        <v>58</v>
      </c>
      <c r="K76" s="21">
        <f t="shared" ca="1" si="7"/>
        <v>0</v>
      </c>
      <c r="L76" s="24">
        <f t="shared" ca="1" si="8"/>
        <v>4850</v>
      </c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</row>
    <row r="77" spans="1:44" x14ac:dyDescent="0.2">
      <c r="A77" s="15">
        <f>Daten!A77</f>
        <v>10506</v>
      </c>
      <c r="B77" s="8" t="str">
        <f>Daten!B77</f>
        <v>Mogersdorf</v>
      </c>
      <c r="C77" s="15">
        <f t="shared" si="3"/>
        <v>1</v>
      </c>
      <c r="D77" s="9">
        <f>Daten!E77</f>
        <v>1144</v>
      </c>
      <c r="E77" s="10">
        <f>Daten!D77</f>
        <v>0</v>
      </c>
      <c r="F77" s="9">
        <f t="shared" si="4"/>
        <v>1844.0597014925372</v>
      </c>
      <c r="H77" s="26">
        <f t="shared" ca="1" si="5"/>
        <v>5259</v>
      </c>
      <c r="I77" s="8">
        <f t="shared" ca="1" si="6"/>
        <v>11</v>
      </c>
      <c r="J77" s="26">
        <f ca="1">IF(I77=0,0,COUNTIF(I$19:$I77,C77*10+1))</f>
        <v>59</v>
      </c>
      <c r="K77" s="21">
        <f t="shared" ca="1" si="7"/>
        <v>0</v>
      </c>
      <c r="L77" s="24">
        <f t="shared" ca="1" si="8"/>
        <v>5259</v>
      </c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</row>
    <row r="78" spans="1:44" x14ac:dyDescent="0.2">
      <c r="A78" s="15">
        <f>Daten!A78</f>
        <v>10507</v>
      </c>
      <c r="B78" s="8" t="str">
        <f>Daten!B78</f>
        <v>Neuhaus am Klausenbach</v>
      </c>
      <c r="C78" s="15">
        <f t="shared" si="3"/>
        <v>1</v>
      </c>
      <c r="D78" s="9">
        <f>Daten!E78</f>
        <v>897</v>
      </c>
      <c r="E78" s="10">
        <f>Daten!D78</f>
        <v>0</v>
      </c>
      <c r="F78" s="9">
        <f t="shared" si="4"/>
        <v>1445.9104477611941</v>
      </c>
      <c r="H78" s="26">
        <f t="shared" ca="1" si="5"/>
        <v>4124</v>
      </c>
      <c r="I78" s="8">
        <f t="shared" ca="1" si="6"/>
        <v>11</v>
      </c>
      <c r="J78" s="26">
        <f ca="1">IF(I78=0,0,COUNTIF(I$19:$I78,C78*10+1))</f>
        <v>60</v>
      </c>
      <c r="K78" s="21">
        <f t="shared" ca="1" si="7"/>
        <v>0</v>
      </c>
      <c r="L78" s="24">
        <f t="shared" ca="1" si="8"/>
        <v>4124</v>
      </c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</row>
    <row r="79" spans="1:44" x14ac:dyDescent="0.2">
      <c r="A79" s="15">
        <f>Daten!A79</f>
        <v>10508</v>
      </c>
      <c r="B79" s="8" t="str">
        <f>Daten!B79</f>
        <v>Rudersdorf</v>
      </c>
      <c r="C79" s="15">
        <f t="shared" si="3"/>
        <v>1</v>
      </c>
      <c r="D79" s="9">
        <f>Daten!E79</f>
        <v>2172</v>
      </c>
      <c r="E79" s="10">
        <f>Daten!D79</f>
        <v>0</v>
      </c>
      <c r="F79" s="9">
        <f t="shared" si="4"/>
        <v>3501.1343283582091</v>
      </c>
      <c r="H79" s="26">
        <f t="shared" ca="1" si="5"/>
        <v>9986</v>
      </c>
      <c r="I79" s="8">
        <f t="shared" ca="1" si="6"/>
        <v>11</v>
      </c>
      <c r="J79" s="26">
        <f ca="1">IF(I79=0,0,COUNTIF(I$19:$I79,C79*10+1))</f>
        <v>61</v>
      </c>
      <c r="K79" s="21">
        <f t="shared" ca="1" si="7"/>
        <v>0</v>
      </c>
      <c r="L79" s="24">
        <f t="shared" ca="1" si="8"/>
        <v>9986</v>
      </c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</row>
    <row r="80" spans="1:44" x14ac:dyDescent="0.2">
      <c r="A80" s="15">
        <f>Daten!A80</f>
        <v>10509</v>
      </c>
      <c r="B80" s="8" t="str">
        <f>Daten!B80</f>
        <v>Sankt Martin an der Raab</v>
      </c>
      <c r="C80" s="15">
        <f t="shared" si="3"/>
        <v>1</v>
      </c>
      <c r="D80" s="9">
        <f>Daten!E80</f>
        <v>2000</v>
      </c>
      <c r="E80" s="10">
        <f>Daten!D80</f>
        <v>0</v>
      </c>
      <c r="F80" s="9">
        <f t="shared" si="4"/>
        <v>3223.8805970149256</v>
      </c>
      <c r="H80" s="26">
        <f t="shared" ca="1" si="5"/>
        <v>9195</v>
      </c>
      <c r="I80" s="8">
        <f t="shared" ca="1" si="6"/>
        <v>11</v>
      </c>
      <c r="J80" s="26">
        <f ca="1">IF(I80=0,0,COUNTIF(I$19:$I80,C80*10+1))</f>
        <v>62</v>
      </c>
      <c r="K80" s="21">
        <f t="shared" ca="1" si="7"/>
        <v>0</v>
      </c>
      <c r="L80" s="24">
        <f t="shared" ca="1" si="8"/>
        <v>9195</v>
      </c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</row>
    <row r="81" spans="1:44" x14ac:dyDescent="0.2">
      <c r="A81" s="15">
        <f>Daten!A81</f>
        <v>10510</v>
      </c>
      <c r="B81" s="8" t="str">
        <f>Daten!B81</f>
        <v>Weichselbaum</v>
      </c>
      <c r="C81" s="15">
        <f t="shared" si="3"/>
        <v>1</v>
      </c>
      <c r="D81" s="9">
        <f>Daten!E81</f>
        <v>713</v>
      </c>
      <c r="E81" s="10">
        <f>Daten!D81</f>
        <v>0</v>
      </c>
      <c r="F81" s="9">
        <f t="shared" si="4"/>
        <v>1149.3134328358208</v>
      </c>
      <c r="H81" s="26">
        <f t="shared" ca="1" si="5"/>
        <v>3278</v>
      </c>
      <c r="I81" s="8">
        <f t="shared" ca="1" si="6"/>
        <v>11</v>
      </c>
      <c r="J81" s="26">
        <f ca="1">IF(I81=0,0,COUNTIF(I$19:$I81,C81*10+1))</f>
        <v>63</v>
      </c>
      <c r="K81" s="21">
        <f t="shared" ca="1" si="7"/>
        <v>0</v>
      </c>
      <c r="L81" s="24">
        <f t="shared" ca="1" si="8"/>
        <v>3278</v>
      </c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</row>
    <row r="82" spans="1:44" x14ac:dyDescent="0.2">
      <c r="A82" s="15">
        <f>Daten!A82</f>
        <v>10511</v>
      </c>
      <c r="B82" s="8" t="str">
        <f>Daten!B82</f>
        <v>Königsdorf</v>
      </c>
      <c r="C82" s="15">
        <f t="shared" si="3"/>
        <v>1</v>
      </c>
      <c r="D82" s="9">
        <f>Daten!E82</f>
        <v>734</v>
      </c>
      <c r="E82" s="10">
        <f>Daten!D82</f>
        <v>0</v>
      </c>
      <c r="F82" s="9">
        <f t="shared" si="4"/>
        <v>1183.1641791044776</v>
      </c>
      <c r="H82" s="26">
        <f t="shared" ca="1" si="5"/>
        <v>3374</v>
      </c>
      <c r="I82" s="8">
        <f t="shared" ca="1" si="6"/>
        <v>11</v>
      </c>
      <c r="J82" s="26">
        <f ca="1">IF(I82=0,0,COUNTIF(I$19:$I82,C82*10+1))</f>
        <v>64</v>
      </c>
      <c r="K82" s="21">
        <f t="shared" ca="1" si="7"/>
        <v>0</v>
      </c>
      <c r="L82" s="24">
        <f t="shared" ca="1" si="8"/>
        <v>3374</v>
      </c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</row>
    <row r="83" spans="1:44" x14ac:dyDescent="0.2">
      <c r="A83" s="15">
        <f>Daten!A83</f>
        <v>10512</v>
      </c>
      <c r="B83" s="8" t="str">
        <f>Daten!B83</f>
        <v>Mühlgraben</v>
      </c>
      <c r="C83" s="15">
        <f t="shared" ref="C83:C146" si="9">INT(A83/10000)</f>
        <v>1</v>
      </c>
      <c r="D83" s="9">
        <f>Daten!E83</f>
        <v>384</v>
      </c>
      <c r="E83" s="10">
        <f>Daten!D83</f>
        <v>0</v>
      </c>
      <c r="F83" s="9">
        <f t="shared" ref="F83:F146" si="10">IF(AND(E83=1,D83&lt;=20000),D83*2,IF(D83&lt;=10000,D83*(1+41/67),IF(D83&lt;=20000,D83*(1+2/3),IF(D83&lt;=50000,D83*(2),D83*(2+1/3))))+IF(AND(D83&gt;9000,D83&lt;=10000),(D83-9000)*(110/201),0)+IF(AND(D83&gt;18000,D83&lt;=20000),(D83-18000)*(3+1/3),0)+IF(AND(D83&gt;45000,D83&lt;=50000),(D83-45000)*(3+1/3),0))</f>
        <v>618.98507462686564</v>
      </c>
      <c r="H83" s="26">
        <f t="shared" ref="H83:H146" ca="1" si="11">ROUND(OFFSET($G$6,C83,0)/OFFSET($F$6,C83,0)*F83,0)</f>
        <v>1765</v>
      </c>
      <c r="I83" s="8">
        <f t="shared" ref="I83:I146" ca="1" si="12">IF(H83&gt;0,C83*10+1,0)</f>
        <v>11</v>
      </c>
      <c r="J83" s="26">
        <f ca="1">IF(I83=0,0,COUNTIF(I$19:$I83,C83*10+1))</f>
        <v>65</v>
      </c>
      <c r="K83" s="21">
        <f t="shared" ref="K83:K146" ca="1" si="13">IF(J83=1,OFFSET($G$6,C83,0)-OFFSET($H$6,C83,0),0)</f>
        <v>0</v>
      </c>
      <c r="L83" s="24">
        <f t="shared" ref="L83:L146" ca="1" si="14">H83+K83</f>
        <v>1765</v>
      </c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</row>
    <row r="84" spans="1:44" x14ac:dyDescent="0.2">
      <c r="A84" s="15">
        <f>Daten!A84</f>
        <v>10601</v>
      </c>
      <c r="B84" s="8" t="str">
        <f>Daten!B84</f>
        <v>Draßburg</v>
      </c>
      <c r="C84" s="15">
        <f t="shared" si="9"/>
        <v>1</v>
      </c>
      <c r="D84" s="9">
        <f>Daten!E84</f>
        <v>1232</v>
      </c>
      <c r="E84" s="10">
        <f>Daten!D84</f>
        <v>0</v>
      </c>
      <c r="F84" s="9">
        <f t="shared" si="10"/>
        <v>1985.9104477611941</v>
      </c>
      <c r="H84" s="26">
        <f t="shared" ca="1" si="11"/>
        <v>5664</v>
      </c>
      <c r="I84" s="8">
        <f t="shared" ca="1" si="12"/>
        <v>11</v>
      </c>
      <c r="J84" s="26">
        <f ca="1">IF(I84=0,0,COUNTIF(I$19:$I84,C84*10+1))</f>
        <v>66</v>
      </c>
      <c r="K84" s="21">
        <f t="shared" ca="1" si="13"/>
        <v>0</v>
      </c>
      <c r="L84" s="24">
        <f t="shared" ca="1" si="14"/>
        <v>5664</v>
      </c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</row>
    <row r="85" spans="1:44" x14ac:dyDescent="0.2">
      <c r="A85" s="15">
        <f>Daten!A85</f>
        <v>10602</v>
      </c>
      <c r="B85" s="8" t="str">
        <f>Daten!B85</f>
        <v>Forchtenstein</v>
      </c>
      <c r="C85" s="15">
        <f t="shared" si="9"/>
        <v>1</v>
      </c>
      <c r="D85" s="9">
        <f>Daten!E85</f>
        <v>2766</v>
      </c>
      <c r="E85" s="10">
        <f>Daten!D85</f>
        <v>0</v>
      </c>
      <c r="F85" s="9">
        <f t="shared" si="10"/>
        <v>4458.626865671642</v>
      </c>
      <c r="H85" s="26">
        <f t="shared" ca="1" si="11"/>
        <v>12716</v>
      </c>
      <c r="I85" s="8">
        <f t="shared" ca="1" si="12"/>
        <v>11</v>
      </c>
      <c r="J85" s="26">
        <f ca="1">IF(I85=0,0,COUNTIF(I$19:$I85,C85*10+1))</f>
        <v>67</v>
      </c>
      <c r="K85" s="21">
        <f t="shared" ca="1" si="13"/>
        <v>0</v>
      </c>
      <c r="L85" s="24">
        <f t="shared" ca="1" si="14"/>
        <v>12716</v>
      </c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</row>
    <row r="86" spans="1:44" x14ac:dyDescent="0.2">
      <c r="A86" s="15">
        <f>Daten!A86</f>
        <v>10603</v>
      </c>
      <c r="B86" s="8" t="str">
        <f>Daten!B86</f>
        <v>Hirm</v>
      </c>
      <c r="C86" s="15">
        <f t="shared" si="9"/>
        <v>1</v>
      </c>
      <c r="D86" s="9">
        <f>Daten!E86</f>
        <v>1022</v>
      </c>
      <c r="E86" s="10">
        <f>Daten!D86</f>
        <v>0</v>
      </c>
      <c r="F86" s="9">
        <f t="shared" si="10"/>
        <v>1647.4029850746269</v>
      </c>
      <c r="H86" s="26">
        <f t="shared" ca="1" si="11"/>
        <v>4699</v>
      </c>
      <c r="I86" s="8">
        <f t="shared" ca="1" si="12"/>
        <v>11</v>
      </c>
      <c r="J86" s="26">
        <f ca="1">IF(I86=0,0,COUNTIF(I$19:$I86,C86*10+1))</f>
        <v>68</v>
      </c>
      <c r="K86" s="21">
        <f t="shared" ca="1" si="13"/>
        <v>0</v>
      </c>
      <c r="L86" s="24">
        <f t="shared" ca="1" si="14"/>
        <v>4699</v>
      </c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</row>
    <row r="87" spans="1:44" x14ac:dyDescent="0.2">
      <c r="A87" s="15">
        <f>Daten!A87</f>
        <v>10604</v>
      </c>
      <c r="B87" s="8" t="str">
        <f>Daten!B87</f>
        <v>Loipersbach im Burgenland</v>
      </c>
      <c r="C87" s="15">
        <f t="shared" si="9"/>
        <v>1</v>
      </c>
      <c r="D87" s="9">
        <f>Daten!E87</f>
        <v>1209</v>
      </c>
      <c r="E87" s="10">
        <f>Daten!D87</f>
        <v>0</v>
      </c>
      <c r="F87" s="9">
        <f t="shared" si="10"/>
        <v>1948.8358208955224</v>
      </c>
      <c r="H87" s="26">
        <f t="shared" ca="1" si="11"/>
        <v>5558</v>
      </c>
      <c r="I87" s="8">
        <f t="shared" ca="1" si="12"/>
        <v>11</v>
      </c>
      <c r="J87" s="26">
        <f ca="1">IF(I87=0,0,COUNTIF(I$19:$I87,C87*10+1))</f>
        <v>69</v>
      </c>
      <c r="K87" s="21">
        <f t="shared" ca="1" si="13"/>
        <v>0</v>
      </c>
      <c r="L87" s="24">
        <f t="shared" ca="1" si="14"/>
        <v>5558</v>
      </c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</row>
    <row r="88" spans="1:44" x14ac:dyDescent="0.2">
      <c r="A88" s="15">
        <f>Daten!A88</f>
        <v>10605</v>
      </c>
      <c r="B88" s="8" t="str">
        <f>Daten!B88</f>
        <v>Marz</v>
      </c>
      <c r="C88" s="15">
        <f t="shared" si="9"/>
        <v>1</v>
      </c>
      <c r="D88" s="9">
        <f>Daten!E88</f>
        <v>2074</v>
      </c>
      <c r="E88" s="10">
        <f>Daten!D88</f>
        <v>0</v>
      </c>
      <c r="F88" s="9">
        <f t="shared" si="10"/>
        <v>3343.1641791044776</v>
      </c>
      <c r="H88" s="26">
        <f t="shared" ca="1" si="11"/>
        <v>9535</v>
      </c>
      <c r="I88" s="8">
        <f t="shared" ca="1" si="12"/>
        <v>11</v>
      </c>
      <c r="J88" s="26">
        <f ca="1">IF(I88=0,0,COUNTIF(I$19:$I88,C88*10+1))</f>
        <v>70</v>
      </c>
      <c r="K88" s="21">
        <f t="shared" ca="1" si="13"/>
        <v>0</v>
      </c>
      <c r="L88" s="24">
        <f t="shared" ca="1" si="14"/>
        <v>9535</v>
      </c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</row>
    <row r="89" spans="1:44" x14ac:dyDescent="0.2">
      <c r="A89" s="15">
        <f>Daten!A89</f>
        <v>10606</v>
      </c>
      <c r="B89" s="8" t="str">
        <f>Daten!B89</f>
        <v>Mattersburg</v>
      </c>
      <c r="C89" s="15">
        <f t="shared" si="9"/>
        <v>1</v>
      </c>
      <c r="D89" s="9">
        <f>Daten!E89</f>
        <v>7440</v>
      </c>
      <c r="E89" s="10">
        <f>Daten!D89</f>
        <v>0</v>
      </c>
      <c r="F89" s="9">
        <f t="shared" si="10"/>
        <v>11992.835820895521</v>
      </c>
      <c r="H89" s="26">
        <f t="shared" ca="1" si="11"/>
        <v>34205</v>
      </c>
      <c r="I89" s="8">
        <f t="shared" ca="1" si="12"/>
        <v>11</v>
      </c>
      <c r="J89" s="26">
        <f ca="1">IF(I89=0,0,COUNTIF(I$19:$I89,C89*10+1))</f>
        <v>71</v>
      </c>
      <c r="K89" s="21">
        <f t="shared" ca="1" si="13"/>
        <v>0</v>
      </c>
      <c r="L89" s="24">
        <f t="shared" ca="1" si="14"/>
        <v>34205</v>
      </c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</row>
    <row r="90" spans="1:44" x14ac:dyDescent="0.2">
      <c r="A90" s="15">
        <f>Daten!A90</f>
        <v>10607</v>
      </c>
      <c r="B90" s="8" t="str">
        <f>Daten!B90</f>
        <v>Neudörfl</v>
      </c>
      <c r="C90" s="15">
        <f t="shared" si="9"/>
        <v>1</v>
      </c>
      <c r="D90" s="9">
        <f>Daten!E90</f>
        <v>4622</v>
      </c>
      <c r="E90" s="10">
        <f>Daten!D90</f>
        <v>0</v>
      </c>
      <c r="F90" s="9">
        <f t="shared" si="10"/>
        <v>7450.3880597014922</v>
      </c>
      <c r="H90" s="26">
        <f t="shared" ca="1" si="11"/>
        <v>21249</v>
      </c>
      <c r="I90" s="8">
        <f t="shared" ca="1" si="12"/>
        <v>11</v>
      </c>
      <c r="J90" s="26">
        <f ca="1">IF(I90=0,0,COUNTIF(I$19:$I90,C90*10+1))</f>
        <v>72</v>
      </c>
      <c r="K90" s="21">
        <f t="shared" ca="1" si="13"/>
        <v>0</v>
      </c>
      <c r="L90" s="24">
        <f t="shared" ca="1" si="14"/>
        <v>21249</v>
      </c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</row>
    <row r="91" spans="1:44" x14ac:dyDescent="0.2">
      <c r="A91" s="15">
        <f>Daten!A91</f>
        <v>10608</v>
      </c>
      <c r="B91" s="8" t="str">
        <f>Daten!B91</f>
        <v>Pöttelsdorf</v>
      </c>
      <c r="C91" s="15">
        <f t="shared" si="9"/>
        <v>1</v>
      </c>
      <c r="D91" s="9">
        <f>Daten!E91</f>
        <v>749</v>
      </c>
      <c r="E91" s="10">
        <f>Daten!D91</f>
        <v>0</v>
      </c>
      <c r="F91" s="9">
        <f t="shared" si="10"/>
        <v>1207.3432835820895</v>
      </c>
      <c r="H91" s="26">
        <f t="shared" ca="1" si="11"/>
        <v>3443</v>
      </c>
      <c r="I91" s="8">
        <f t="shared" ca="1" si="12"/>
        <v>11</v>
      </c>
      <c r="J91" s="26">
        <f ca="1">IF(I91=0,0,COUNTIF(I$19:$I91,C91*10+1))</f>
        <v>73</v>
      </c>
      <c r="K91" s="21">
        <f t="shared" ca="1" si="13"/>
        <v>0</v>
      </c>
      <c r="L91" s="24">
        <f t="shared" ca="1" si="14"/>
        <v>3443</v>
      </c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</row>
    <row r="92" spans="1:44" x14ac:dyDescent="0.2">
      <c r="A92" s="15">
        <f>Daten!A92</f>
        <v>10609</v>
      </c>
      <c r="B92" s="8" t="str">
        <f>Daten!B92</f>
        <v>Pöttsching</v>
      </c>
      <c r="C92" s="15">
        <f t="shared" si="9"/>
        <v>1</v>
      </c>
      <c r="D92" s="9">
        <f>Daten!E92</f>
        <v>2974</v>
      </c>
      <c r="E92" s="10">
        <f>Daten!D92</f>
        <v>0</v>
      </c>
      <c r="F92" s="9">
        <f t="shared" si="10"/>
        <v>4793.9104477611936</v>
      </c>
      <c r="H92" s="26">
        <f t="shared" ca="1" si="11"/>
        <v>13673</v>
      </c>
      <c r="I92" s="8">
        <f t="shared" ca="1" si="12"/>
        <v>11</v>
      </c>
      <c r="J92" s="26">
        <f ca="1">IF(I92=0,0,COUNTIF(I$19:$I92,C92*10+1))</f>
        <v>74</v>
      </c>
      <c r="K92" s="21">
        <f t="shared" ca="1" si="13"/>
        <v>0</v>
      </c>
      <c r="L92" s="24">
        <f t="shared" ca="1" si="14"/>
        <v>13673</v>
      </c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</row>
    <row r="93" spans="1:44" x14ac:dyDescent="0.2">
      <c r="A93" s="15">
        <f>Daten!A93</f>
        <v>10610</v>
      </c>
      <c r="B93" s="8" t="str">
        <f>Daten!B93</f>
        <v>Rohrbach bei Mattersburg</v>
      </c>
      <c r="C93" s="15">
        <f t="shared" si="9"/>
        <v>1</v>
      </c>
      <c r="D93" s="9">
        <f>Daten!E93</f>
        <v>2641</v>
      </c>
      <c r="E93" s="10">
        <f>Daten!D93</f>
        <v>0</v>
      </c>
      <c r="F93" s="9">
        <f t="shared" si="10"/>
        <v>4257.1343283582091</v>
      </c>
      <c r="H93" s="26">
        <f t="shared" ca="1" si="11"/>
        <v>12142</v>
      </c>
      <c r="I93" s="8">
        <f t="shared" ca="1" si="12"/>
        <v>11</v>
      </c>
      <c r="J93" s="26">
        <f ca="1">IF(I93=0,0,COUNTIF(I$19:$I93,C93*10+1))</f>
        <v>75</v>
      </c>
      <c r="K93" s="21">
        <f t="shared" ca="1" si="13"/>
        <v>0</v>
      </c>
      <c r="L93" s="24">
        <f t="shared" ca="1" si="14"/>
        <v>12142</v>
      </c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</row>
    <row r="94" spans="1:44" x14ac:dyDescent="0.2">
      <c r="A94" s="15">
        <f>Daten!A94</f>
        <v>10611</v>
      </c>
      <c r="B94" s="8" t="str">
        <f>Daten!B94</f>
        <v>Bad Sauerbrunn</v>
      </c>
      <c r="C94" s="15">
        <f t="shared" si="9"/>
        <v>1</v>
      </c>
      <c r="D94" s="9">
        <f>Daten!E94</f>
        <v>2235</v>
      </c>
      <c r="E94" s="10">
        <f>Daten!D94</f>
        <v>0</v>
      </c>
      <c r="F94" s="9">
        <f t="shared" si="10"/>
        <v>3602.686567164179</v>
      </c>
      <c r="H94" s="26">
        <f t="shared" ca="1" si="11"/>
        <v>10275</v>
      </c>
      <c r="I94" s="8">
        <f t="shared" ca="1" si="12"/>
        <v>11</v>
      </c>
      <c r="J94" s="26">
        <f ca="1">IF(I94=0,0,COUNTIF(I$19:$I94,C94*10+1))</f>
        <v>76</v>
      </c>
      <c r="K94" s="21">
        <f t="shared" ca="1" si="13"/>
        <v>0</v>
      </c>
      <c r="L94" s="24">
        <f t="shared" ca="1" si="14"/>
        <v>10275</v>
      </c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</row>
    <row r="95" spans="1:44" x14ac:dyDescent="0.2">
      <c r="A95" s="15">
        <f>Daten!A95</f>
        <v>10612</v>
      </c>
      <c r="B95" s="8" t="str">
        <f>Daten!B95</f>
        <v>Schattendorf</v>
      </c>
      <c r="C95" s="15">
        <f t="shared" si="9"/>
        <v>1</v>
      </c>
      <c r="D95" s="9">
        <f>Daten!E95</f>
        <v>2354</v>
      </c>
      <c r="E95" s="10">
        <f>Daten!D95</f>
        <v>0</v>
      </c>
      <c r="F95" s="9">
        <f t="shared" si="10"/>
        <v>3794.5074626865671</v>
      </c>
      <c r="H95" s="26">
        <f t="shared" ca="1" si="11"/>
        <v>10822</v>
      </c>
      <c r="I95" s="8">
        <f t="shared" ca="1" si="12"/>
        <v>11</v>
      </c>
      <c r="J95" s="26">
        <f ca="1">IF(I95=0,0,COUNTIF(I$19:$I95,C95*10+1))</f>
        <v>77</v>
      </c>
      <c r="K95" s="21">
        <f t="shared" ca="1" si="13"/>
        <v>0</v>
      </c>
      <c r="L95" s="24">
        <f t="shared" ca="1" si="14"/>
        <v>10822</v>
      </c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</row>
    <row r="96" spans="1:44" x14ac:dyDescent="0.2">
      <c r="A96" s="15">
        <f>Daten!A96</f>
        <v>10613</v>
      </c>
      <c r="B96" s="8" t="str">
        <f>Daten!B96</f>
        <v>Sieggraben</v>
      </c>
      <c r="C96" s="15">
        <f t="shared" si="9"/>
        <v>1</v>
      </c>
      <c r="D96" s="9">
        <f>Daten!E96</f>
        <v>1236</v>
      </c>
      <c r="E96" s="10">
        <f>Daten!D96</f>
        <v>0</v>
      </c>
      <c r="F96" s="9">
        <f t="shared" si="10"/>
        <v>1992.358208955224</v>
      </c>
      <c r="H96" s="26">
        <f t="shared" ca="1" si="11"/>
        <v>5682</v>
      </c>
      <c r="I96" s="8">
        <f t="shared" ca="1" si="12"/>
        <v>11</v>
      </c>
      <c r="J96" s="26">
        <f ca="1">IF(I96=0,0,COUNTIF(I$19:$I96,C96*10+1))</f>
        <v>78</v>
      </c>
      <c r="K96" s="21">
        <f t="shared" ca="1" si="13"/>
        <v>0</v>
      </c>
      <c r="L96" s="24">
        <f t="shared" ca="1" si="14"/>
        <v>5682</v>
      </c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</row>
    <row r="97" spans="1:44" x14ac:dyDescent="0.2">
      <c r="A97" s="15">
        <f>Daten!A97</f>
        <v>10614</v>
      </c>
      <c r="B97" s="8" t="str">
        <f>Daten!B97</f>
        <v>Sigleß</v>
      </c>
      <c r="C97" s="15">
        <f t="shared" si="9"/>
        <v>1</v>
      </c>
      <c r="D97" s="9">
        <f>Daten!E97</f>
        <v>1164</v>
      </c>
      <c r="E97" s="10">
        <f>Daten!D97</f>
        <v>0</v>
      </c>
      <c r="F97" s="9">
        <f t="shared" si="10"/>
        <v>1876.2985074626865</v>
      </c>
      <c r="H97" s="26">
        <f t="shared" ca="1" si="11"/>
        <v>5351</v>
      </c>
      <c r="I97" s="8">
        <f t="shared" ca="1" si="12"/>
        <v>11</v>
      </c>
      <c r="J97" s="26">
        <f ca="1">IF(I97=0,0,COUNTIF(I$19:$I97,C97*10+1))</f>
        <v>79</v>
      </c>
      <c r="K97" s="21">
        <f t="shared" ca="1" si="13"/>
        <v>0</v>
      </c>
      <c r="L97" s="24">
        <f t="shared" ca="1" si="14"/>
        <v>5351</v>
      </c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</row>
    <row r="98" spans="1:44" x14ac:dyDescent="0.2">
      <c r="A98" s="15">
        <f>Daten!A98</f>
        <v>10615</v>
      </c>
      <c r="B98" s="8" t="str">
        <f>Daten!B98</f>
        <v>Wiesen</v>
      </c>
      <c r="C98" s="15">
        <f t="shared" si="9"/>
        <v>1</v>
      </c>
      <c r="D98" s="9">
        <f>Daten!E98</f>
        <v>2705</v>
      </c>
      <c r="E98" s="10">
        <f>Daten!D98</f>
        <v>0</v>
      </c>
      <c r="F98" s="9">
        <f t="shared" si="10"/>
        <v>4360.2985074626868</v>
      </c>
      <c r="H98" s="26">
        <f t="shared" ca="1" si="11"/>
        <v>12436</v>
      </c>
      <c r="I98" s="8">
        <f t="shared" ca="1" si="12"/>
        <v>11</v>
      </c>
      <c r="J98" s="26">
        <f ca="1">IF(I98=0,0,COUNTIF(I$19:$I98,C98*10+1))</f>
        <v>80</v>
      </c>
      <c r="K98" s="21">
        <f t="shared" ca="1" si="13"/>
        <v>0</v>
      </c>
      <c r="L98" s="24">
        <f t="shared" ca="1" si="14"/>
        <v>12436</v>
      </c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</row>
    <row r="99" spans="1:44" x14ac:dyDescent="0.2">
      <c r="A99" s="15">
        <f>Daten!A99</f>
        <v>10616</v>
      </c>
      <c r="B99" s="8" t="str">
        <f>Daten!B99</f>
        <v>Antau</v>
      </c>
      <c r="C99" s="15">
        <f t="shared" si="9"/>
        <v>1</v>
      </c>
      <c r="D99" s="9">
        <f>Daten!E99</f>
        <v>773</v>
      </c>
      <c r="E99" s="10">
        <f>Daten!D99</f>
        <v>0</v>
      </c>
      <c r="F99" s="9">
        <f t="shared" si="10"/>
        <v>1246.0298507462687</v>
      </c>
      <c r="H99" s="26">
        <f t="shared" ca="1" si="11"/>
        <v>3554</v>
      </c>
      <c r="I99" s="8">
        <f t="shared" ca="1" si="12"/>
        <v>11</v>
      </c>
      <c r="J99" s="26">
        <f ca="1">IF(I99=0,0,COUNTIF(I$19:$I99,C99*10+1))</f>
        <v>81</v>
      </c>
      <c r="K99" s="21">
        <f t="shared" ca="1" si="13"/>
        <v>0</v>
      </c>
      <c r="L99" s="24">
        <f t="shared" ca="1" si="14"/>
        <v>3554</v>
      </c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</row>
    <row r="100" spans="1:44" x14ac:dyDescent="0.2">
      <c r="A100" s="15">
        <f>Daten!A100</f>
        <v>10617</v>
      </c>
      <c r="B100" s="8" t="str">
        <f>Daten!B100</f>
        <v>Baumgarten</v>
      </c>
      <c r="C100" s="15">
        <f t="shared" si="9"/>
        <v>1</v>
      </c>
      <c r="D100" s="9">
        <f>Daten!E100</f>
        <v>885</v>
      </c>
      <c r="E100" s="10">
        <f>Daten!D100</f>
        <v>0</v>
      </c>
      <c r="F100" s="9">
        <f t="shared" si="10"/>
        <v>1426.5671641791046</v>
      </c>
      <c r="H100" s="26">
        <f t="shared" ca="1" si="11"/>
        <v>4069</v>
      </c>
      <c r="I100" s="8">
        <f t="shared" ca="1" si="12"/>
        <v>11</v>
      </c>
      <c r="J100" s="26">
        <f ca="1">IF(I100=0,0,COUNTIF(I$19:$I100,C100*10+1))</f>
        <v>82</v>
      </c>
      <c r="K100" s="21">
        <f t="shared" ca="1" si="13"/>
        <v>0</v>
      </c>
      <c r="L100" s="24">
        <f t="shared" ca="1" si="14"/>
        <v>4069</v>
      </c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</row>
    <row r="101" spans="1:44" x14ac:dyDescent="0.2">
      <c r="A101" s="15">
        <f>Daten!A101</f>
        <v>10618</v>
      </c>
      <c r="B101" s="8" t="str">
        <f>Daten!B101</f>
        <v>Zemendorf-Stöttera</v>
      </c>
      <c r="C101" s="15">
        <f t="shared" si="9"/>
        <v>1</v>
      </c>
      <c r="D101" s="9">
        <f>Daten!E101</f>
        <v>1276</v>
      </c>
      <c r="E101" s="10">
        <f>Daten!D101</f>
        <v>0</v>
      </c>
      <c r="F101" s="9">
        <f t="shared" si="10"/>
        <v>2056.8358208955224</v>
      </c>
      <c r="H101" s="26">
        <f t="shared" ca="1" si="11"/>
        <v>5866</v>
      </c>
      <c r="I101" s="8">
        <f t="shared" ca="1" si="12"/>
        <v>11</v>
      </c>
      <c r="J101" s="26">
        <f ca="1">IF(I101=0,0,COUNTIF(I$19:$I101,C101*10+1))</f>
        <v>83</v>
      </c>
      <c r="K101" s="21">
        <f t="shared" ca="1" si="13"/>
        <v>0</v>
      </c>
      <c r="L101" s="24">
        <f t="shared" ca="1" si="14"/>
        <v>5866</v>
      </c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</row>
    <row r="102" spans="1:44" x14ac:dyDescent="0.2">
      <c r="A102" s="15">
        <f>Daten!A102</f>
        <v>10619</v>
      </c>
      <c r="B102" s="8" t="str">
        <f>Daten!B102</f>
        <v>Krensdorf</v>
      </c>
      <c r="C102" s="15">
        <f t="shared" si="9"/>
        <v>1</v>
      </c>
      <c r="D102" s="9">
        <f>Daten!E102</f>
        <v>632</v>
      </c>
      <c r="E102" s="10">
        <f>Daten!D102</f>
        <v>0</v>
      </c>
      <c r="F102" s="9">
        <f t="shared" si="10"/>
        <v>1018.7462686567164</v>
      </c>
      <c r="H102" s="26">
        <f t="shared" ca="1" si="11"/>
        <v>2906</v>
      </c>
      <c r="I102" s="8">
        <f t="shared" ca="1" si="12"/>
        <v>11</v>
      </c>
      <c r="J102" s="26">
        <f ca="1">IF(I102=0,0,COUNTIF(I$19:$I102,C102*10+1))</f>
        <v>84</v>
      </c>
      <c r="K102" s="21">
        <f t="shared" ca="1" si="13"/>
        <v>0</v>
      </c>
      <c r="L102" s="24">
        <f t="shared" ca="1" si="14"/>
        <v>2906</v>
      </c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</row>
    <row r="103" spans="1:44" x14ac:dyDescent="0.2">
      <c r="A103" s="15">
        <f>Daten!A103</f>
        <v>10701</v>
      </c>
      <c r="B103" s="8" t="str">
        <f>Daten!B103</f>
        <v>Andau</v>
      </c>
      <c r="C103" s="15">
        <f t="shared" si="9"/>
        <v>1</v>
      </c>
      <c r="D103" s="9">
        <f>Daten!E103</f>
        <v>2283</v>
      </c>
      <c r="E103" s="10">
        <f>Daten!D103</f>
        <v>0</v>
      </c>
      <c r="F103" s="9">
        <f t="shared" si="10"/>
        <v>3680.0597014925374</v>
      </c>
      <c r="H103" s="26">
        <f t="shared" ca="1" si="11"/>
        <v>10496</v>
      </c>
      <c r="I103" s="8">
        <f t="shared" ca="1" si="12"/>
        <v>11</v>
      </c>
      <c r="J103" s="26">
        <f ca="1">IF(I103=0,0,COUNTIF(I$19:$I103,C103*10+1))</f>
        <v>85</v>
      </c>
      <c r="K103" s="21">
        <f t="shared" ca="1" si="13"/>
        <v>0</v>
      </c>
      <c r="L103" s="24">
        <f t="shared" ca="1" si="14"/>
        <v>10496</v>
      </c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</row>
    <row r="104" spans="1:44" x14ac:dyDescent="0.2">
      <c r="A104" s="15">
        <f>Daten!A104</f>
        <v>10702</v>
      </c>
      <c r="B104" s="8" t="str">
        <f>Daten!B104</f>
        <v>Apetlon</v>
      </c>
      <c r="C104" s="15">
        <f t="shared" si="9"/>
        <v>1</v>
      </c>
      <c r="D104" s="9">
        <f>Daten!E104</f>
        <v>1762</v>
      </c>
      <c r="E104" s="10">
        <f>Daten!D104</f>
        <v>0</v>
      </c>
      <c r="F104" s="9">
        <f t="shared" si="10"/>
        <v>2840.2388059701493</v>
      </c>
      <c r="H104" s="26">
        <f t="shared" ca="1" si="11"/>
        <v>8101</v>
      </c>
      <c r="I104" s="8">
        <f t="shared" ca="1" si="12"/>
        <v>11</v>
      </c>
      <c r="J104" s="26">
        <f ca="1">IF(I104=0,0,COUNTIF(I$19:$I104,C104*10+1))</f>
        <v>86</v>
      </c>
      <c r="K104" s="21">
        <f t="shared" ca="1" si="13"/>
        <v>0</v>
      </c>
      <c r="L104" s="24">
        <f t="shared" ca="1" si="14"/>
        <v>8101</v>
      </c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</row>
    <row r="105" spans="1:44" x14ac:dyDescent="0.2">
      <c r="A105" s="15">
        <f>Daten!A105</f>
        <v>10703</v>
      </c>
      <c r="B105" s="8" t="str">
        <f>Daten!B105</f>
        <v>Bruckneudorf</v>
      </c>
      <c r="C105" s="15">
        <f t="shared" si="9"/>
        <v>1</v>
      </c>
      <c r="D105" s="9">
        <f>Daten!E105</f>
        <v>3099</v>
      </c>
      <c r="E105" s="10">
        <f>Daten!D105</f>
        <v>0</v>
      </c>
      <c r="F105" s="9">
        <f t="shared" si="10"/>
        <v>4995.4029850746265</v>
      </c>
      <c r="H105" s="26">
        <f t="shared" ca="1" si="11"/>
        <v>14247</v>
      </c>
      <c r="I105" s="8">
        <f t="shared" ca="1" si="12"/>
        <v>11</v>
      </c>
      <c r="J105" s="26">
        <f ca="1">IF(I105=0,0,COUNTIF(I$19:$I105,C105*10+1))</f>
        <v>87</v>
      </c>
      <c r="K105" s="21">
        <f t="shared" ca="1" si="13"/>
        <v>0</v>
      </c>
      <c r="L105" s="24">
        <f t="shared" ca="1" si="14"/>
        <v>14247</v>
      </c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</row>
    <row r="106" spans="1:44" x14ac:dyDescent="0.2">
      <c r="A106" s="15">
        <f>Daten!A106</f>
        <v>10704</v>
      </c>
      <c r="B106" s="8" t="str">
        <f>Daten!B106</f>
        <v>Deutsch Jahrndorf</v>
      </c>
      <c r="C106" s="15">
        <f t="shared" si="9"/>
        <v>1</v>
      </c>
      <c r="D106" s="9">
        <f>Daten!E106</f>
        <v>615</v>
      </c>
      <c r="E106" s="10">
        <f>Daten!D106</f>
        <v>0</v>
      </c>
      <c r="F106" s="9">
        <f t="shared" si="10"/>
        <v>991.3432835820895</v>
      </c>
      <c r="H106" s="26">
        <f t="shared" ca="1" si="11"/>
        <v>2827</v>
      </c>
      <c r="I106" s="8">
        <f t="shared" ca="1" si="12"/>
        <v>11</v>
      </c>
      <c r="J106" s="26">
        <f ca="1">IF(I106=0,0,COUNTIF(I$19:$I106,C106*10+1))</f>
        <v>88</v>
      </c>
      <c r="K106" s="21">
        <f t="shared" ca="1" si="13"/>
        <v>0</v>
      </c>
      <c r="L106" s="24">
        <f t="shared" ca="1" si="14"/>
        <v>2827</v>
      </c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</row>
    <row r="107" spans="1:44" x14ac:dyDescent="0.2">
      <c r="A107" s="15">
        <f>Daten!A107</f>
        <v>10705</v>
      </c>
      <c r="B107" s="8" t="str">
        <f>Daten!B107</f>
        <v>Frauenkirchen</v>
      </c>
      <c r="C107" s="15">
        <f t="shared" si="9"/>
        <v>1</v>
      </c>
      <c r="D107" s="9">
        <f>Daten!E107</f>
        <v>2875</v>
      </c>
      <c r="E107" s="10">
        <f>Daten!D107</f>
        <v>0</v>
      </c>
      <c r="F107" s="9">
        <f t="shared" si="10"/>
        <v>4634.3283582089553</v>
      </c>
      <c r="H107" s="26">
        <f t="shared" ca="1" si="11"/>
        <v>13218</v>
      </c>
      <c r="I107" s="8">
        <f t="shared" ca="1" si="12"/>
        <v>11</v>
      </c>
      <c r="J107" s="26">
        <f ca="1">IF(I107=0,0,COUNTIF(I$19:$I107,C107*10+1))</f>
        <v>89</v>
      </c>
      <c r="K107" s="21">
        <f t="shared" ca="1" si="13"/>
        <v>0</v>
      </c>
      <c r="L107" s="24">
        <f t="shared" ca="1" si="14"/>
        <v>13218</v>
      </c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</row>
    <row r="108" spans="1:44" x14ac:dyDescent="0.2">
      <c r="A108" s="15">
        <f>Daten!A108</f>
        <v>10706</v>
      </c>
      <c r="B108" s="8" t="str">
        <f>Daten!B108</f>
        <v>Gattendorf</v>
      </c>
      <c r="C108" s="15">
        <f t="shared" si="9"/>
        <v>1</v>
      </c>
      <c r="D108" s="9">
        <f>Daten!E108</f>
        <v>1372</v>
      </c>
      <c r="E108" s="10">
        <f>Daten!D108</f>
        <v>0</v>
      </c>
      <c r="F108" s="9">
        <f t="shared" si="10"/>
        <v>2211.5820895522388</v>
      </c>
      <c r="H108" s="26">
        <f t="shared" ca="1" si="11"/>
        <v>6308</v>
      </c>
      <c r="I108" s="8">
        <f t="shared" ca="1" si="12"/>
        <v>11</v>
      </c>
      <c r="J108" s="26">
        <f ca="1">IF(I108=0,0,COUNTIF(I$19:$I108,C108*10+1))</f>
        <v>90</v>
      </c>
      <c r="K108" s="21">
        <f t="shared" ca="1" si="13"/>
        <v>0</v>
      </c>
      <c r="L108" s="24">
        <f t="shared" ca="1" si="14"/>
        <v>6308</v>
      </c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</row>
    <row r="109" spans="1:44" x14ac:dyDescent="0.2">
      <c r="A109" s="15">
        <f>Daten!A109</f>
        <v>10707</v>
      </c>
      <c r="B109" s="8" t="str">
        <f>Daten!B109</f>
        <v>Gols</v>
      </c>
      <c r="C109" s="15">
        <f t="shared" si="9"/>
        <v>1</v>
      </c>
      <c r="D109" s="9">
        <f>Daten!E109</f>
        <v>3875</v>
      </c>
      <c r="E109" s="10">
        <f>Daten!D109</f>
        <v>0</v>
      </c>
      <c r="F109" s="9">
        <f t="shared" si="10"/>
        <v>6246.2686567164183</v>
      </c>
      <c r="H109" s="26">
        <f t="shared" ca="1" si="11"/>
        <v>17815</v>
      </c>
      <c r="I109" s="8">
        <f t="shared" ca="1" si="12"/>
        <v>11</v>
      </c>
      <c r="J109" s="26">
        <f ca="1">IF(I109=0,0,COUNTIF(I$19:$I109,C109*10+1))</f>
        <v>91</v>
      </c>
      <c r="K109" s="21">
        <f t="shared" ca="1" si="13"/>
        <v>0</v>
      </c>
      <c r="L109" s="24">
        <f t="shared" ca="1" si="14"/>
        <v>17815</v>
      </c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</row>
    <row r="110" spans="1:44" x14ac:dyDescent="0.2">
      <c r="A110" s="15">
        <f>Daten!A110</f>
        <v>10708</v>
      </c>
      <c r="B110" s="8" t="str">
        <f>Daten!B110</f>
        <v>Halbturn</v>
      </c>
      <c r="C110" s="15">
        <f t="shared" si="9"/>
        <v>1</v>
      </c>
      <c r="D110" s="9">
        <f>Daten!E110</f>
        <v>1932</v>
      </c>
      <c r="E110" s="10">
        <f>Daten!D110</f>
        <v>0</v>
      </c>
      <c r="F110" s="9">
        <f t="shared" si="10"/>
        <v>3114.2686567164178</v>
      </c>
      <c r="H110" s="26">
        <f t="shared" ca="1" si="11"/>
        <v>8882</v>
      </c>
      <c r="I110" s="8">
        <f t="shared" ca="1" si="12"/>
        <v>11</v>
      </c>
      <c r="J110" s="26">
        <f ca="1">IF(I110=0,0,COUNTIF(I$19:$I110,C110*10+1))</f>
        <v>92</v>
      </c>
      <c r="K110" s="21">
        <f t="shared" ca="1" si="13"/>
        <v>0</v>
      </c>
      <c r="L110" s="24">
        <f t="shared" ca="1" si="14"/>
        <v>8882</v>
      </c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</row>
    <row r="111" spans="1:44" x14ac:dyDescent="0.2">
      <c r="A111" s="15">
        <f>Daten!A111</f>
        <v>10709</v>
      </c>
      <c r="B111" s="8" t="str">
        <f>Daten!B111</f>
        <v>Illmitz</v>
      </c>
      <c r="C111" s="15">
        <f t="shared" si="9"/>
        <v>1</v>
      </c>
      <c r="D111" s="9">
        <f>Daten!E111</f>
        <v>2398</v>
      </c>
      <c r="E111" s="10">
        <f>Daten!D111</f>
        <v>0</v>
      </c>
      <c r="F111" s="9">
        <f t="shared" si="10"/>
        <v>3865.4328358208954</v>
      </c>
      <c r="H111" s="26">
        <f t="shared" ca="1" si="11"/>
        <v>11025</v>
      </c>
      <c r="I111" s="8">
        <f t="shared" ca="1" si="12"/>
        <v>11</v>
      </c>
      <c r="J111" s="26">
        <f ca="1">IF(I111=0,0,COUNTIF(I$19:$I111,C111*10+1))</f>
        <v>93</v>
      </c>
      <c r="K111" s="21">
        <f t="shared" ca="1" si="13"/>
        <v>0</v>
      </c>
      <c r="L111" s="24">
        <f t="shared" ca="1" si="14"/>
        <v>11025</v>
      </c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</row>
    <row r="112" spans="1:44" x14ac:dyDescent="0.2">
      <c r="A112" s="15">
        <f>Daten!A112</f>
        <v>10710</v>
      </c>
      <c r="B112" s="8" t="str">
        <f>Daten!B112</f>
        <v>Jois</v>
      </c>
      <c r="C112" s="15">
        <f t="shared" si="9"/>
        <v>1</v>
      </c>
      <c r="D112" s="9">
        <f>Daten!E112</f>
        <v>1640</v>
      </c>
      <c r="E112" s="10">
        <f>Daten!D112</f>
        <v>0</v>
      </c>
      <c r="F112" s="9">
        <f t="shared" si="10"/>
        <v>2643.5820895522388</v>
      </c>
      <c r="H112" s="26">
        <f t="shared" ca="1" si="11"/>
        <v>7540</v>
      </c>
      <c r="I112" s="8">
        <f t="shared" ca="1" si="12"/>
        <v>11</v>
      </c>
      <c r="J112" s="26">
        <f ca="1">IF(I112=0,0,COUNTIF(I$19:$I112,C112*10+1))</f>
        <v>94</v>
      </c>
      <c r="K112" s="21">
        <f t="shared" ca="1" si="13"/>
        <v>0</v>
      </c>
      <c r="L112" s="24">
        <f t="shared" ca="1" si="14"/>
        <v>7540</v>
      </c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</row>
    <row r="113" spans="1:44" x14ac:dyDescent="0.2">
      <c r="A113" s="15">
        <f>Daten!A113</f>
        <v>10711</v>
      </c>
      <c r="B113" s="8" t="str">
        <f>Daten!B113</f>
        <v>Kittsee</v>
      </c>
      <c r="C113" s="15">
        <f t="shared" si="9"/>
        <v>1</v>
      </c>
      <c r="D113" s="9">
        <f>Daten!E113</f>
        <v>3308</v>
      </c>
      <c r="E113" s="10">
        <f>Daten!D113</f>
        <v>0</v>
      </c>
      <c r="F113" s="9">
        <f t="shared" si="10"/>
        <v>5332.2985074626868</v>
      </c>
      <c r="H113" s="26">
        <f t="shared" ca="1" si="11"/>
        <v>15208</v>
      </c>
      <c r="I113" s="8">
        <f t="shared" ca="1" si="12"/>
        <v>11</v>
      </c>
      <c r="J113" s="26">
        <f ca="1">IF(I113=0,0,COUNTIF(I$19:$I113,C113*10+1))</f>
        <v>95</v>
      </c>
      <c r="K113" s="21">
        <f t="shared" ca="1" si="13"/>
        <v>0</v>
      </c>
      <c r="L113" s="24">
        <f t="shared" ca="1" si="14"/>
        <v>15208</v>
      </c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</row>
    <row r="114" spans="1:44" x14ac:dyDescent="0.2">
      <c r="A114" s="15">
        <f>Daten!A114</f>
        <v>10712</v>
      </c>
      <c r="B114" s="8" t="str">
        <f>Daten!B114</f>
        <v>Mönchhof</v>
      </c>
      <c r="C114" s="15">
        <f t="shared" si="9"/>
        <v>1</v>
      </c>
      <c r="D114" s="9">
        <f>Daten!E114</f>
        <v>2244</v>
      </c>
      <c r="E114" s="10">
        <f>Daten!D114</f>
        <v>0</v>
      </c>
      <c r="F114" s="9">
        <f t="shared" si="10"/>
        <v>3617.1940298507461</v>
      </c>
      <c r="H114" s="26">
        <f t="shared" ca="1" si="11"/>
        <v>10317</v>
      </c>
      <c r="I114" s="8">
        <f t="shared" ca="1" si="12"/>
        <v>11</v>
      </c>
      <c r="J114" s="26">
        <f ca="1">IF(I114=0,0,COUNTIF(I$19:$I114,C114*10+1))</f>
        <v>96</v>
      </c>
      <c r="K114" s="21">
        <f t="shared" ca="1" si="13"/>
        <v>0</v>
      </c>
      <c r="L114" s="24">
        <f t="shared" ca="1" si="14"/>
        <v>10317</v>
      </c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</row>
    <row r="115" spans="1:44" x14ac:dyDescent="0.2">
      <c r="A115" s="15">
        <f>Daten!A115</f>
        <v>10713</v>
      </c>
      <c r="B115" s="8" t="str">
        <f>Daten!B115</f>
        <v>Neusiedl am See</v>
      </c>
      <c r="C115" s="15">
        <f t="shared" si="9"/>
        <v>1</v>
      </c>
      <c r="D115" s="9">
        <f>Daten!E115</f>
        <v>8568</v>
      </c>
      <c r="E115" s="10">
        <f>Daten!D115</f>
        <v>0</v>
      </c>
      <c r="F115" s="9">
        <f t="shared" si="10"/>
        <v>13811.10447761194</v>
      </c>
      <c r="H115" s="26">
        <f t="shared" ca="1" si="11"/>
        <v>39391</v>
      </c>
      <c r="I115" s="8">
        <f t="shared" ca="1" si="12"/>
        <v>11</v>
      </c>
      <c r="J115" s="26">
        <f ca="1">IF(I115=0,0,COUNTIF(I$19:$I115,C115*10+1))</f>
        <v>97</v>
      </c>
      <c r="K115" s="21">
        <f t="shared" ca="1" si="13"/>
        <v>0</v>
      </c>
      <c r="L115" s="24">
        <f t="shared" ca="1" si="14"/>
        <v>39391</v>
      </c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</row>
    <row r="116" spans="1:44" x14ac:dyDescent="0.2">
      <c r="A116" s="15">
        <f>Daten!A116</f>
        <v>10714</v>
      </c>
      <c r="B116" s="8" t="str">
        <f>Daten!B116</f>
        <v>Nickelsdorf</v>
      </c>
      <c r="C116" s="15">
        <f t="shared" si="9"/>
        <v>1</v>
      </c>
      <c r="D116" s="9">
        <f>Daten!E116</f>
        <v>1808</v>
      </c>
      <c r="E116" s="10">
        <f>Daten!D116</f>
        <v>0</v>
      </c>
      <c r="F116" s="9">
        <f t="shared" si="10"/>
        <v>2914.3880597014927</v>
      </c>
      <c r="H116" s="26">
        <f t="shared" ca="1" si="11"/>
        <v>8312</v>
      </c>
      <c r="I116" s="8">
        <f t="shared" ca="1" si="12"/>
        <v>11</v>
      </c>
      <c r="J116" s="26">
        <f ca="1">IF(I116=0,0,COUNTIF(I$19:$I116,C116*10+1))</f>
        <v>98</v>
      </c>
      <c r="K116" s="21">
        <f t="shared" ca="1" si="13"/>
        <v>0</v>
      </c>
      <c r="L116" s="24">
        <f t="shared" ca="1" si="14"/>
        <v>8312</v>
      </c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</row>
    <row r="117" spans="1:44" x14ac:dyDescent="0.2">
      <c r="A117" s="15">
        <f>Daten!A117</f>
        <v>10715</v>
      </c>
      <c r="B117" s="8" t="str">
        <f>Daten!B117</f>
        <v>Pama</v>
      </c>
      <c r="C117" s="15">
        <f t="shared" si="9"/>
        <v>1</v>
      </c>
      <c r="D117" s="9">
        <f>Daten!E117</f>
        <v>1218</v>
      </c>
      <c r="E117" s="10">
        <f>Daten!D117</f>
        <v>0</v>
      </c>
      <c r="F117" s="9">
        <f t="shared" si="10"/>
        <v>1963.3432835820895</v>
      </c>
      <c r="H117" s="26">
        <f t="shared" ca="1" si="11"/>
        <v>5600</v>
      </c>
      <c r="I117" s="8">
        <f t="shared" ca="1" si="12"/>
        <v>11</v>
      </c>
      <c r="J117" s="26">
        <f ca="1">IF(I117=0,0,COUNTIF(I$19:$I117,C117*10+1))</f>
        <v>99</v>
      </c>
      <c r="K117" s="21">
        <f t="shared" ca="1" si="13"/>
        <v>0</v>
      </c>
      <c r="L117" s="24">
        <f t="shared" ca="1" si="14"/>
        <v>5600</v>
      </c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</row>
    <row r="118" spans="1:44" x14ac:dyDescent="0.2">
      <c r="A118" s="15">
        <f>Daten!A118</f>
        <v>10716</v>
      </c>
      <c r="B118" s="8" t="str">
        <f>Daten!B118</f>
        <v>Pamhagen</v>
      </c>
      <c r="C118" s="15">
        <f t="shared" si="9"/>
        <v>1</v>
      </c>
      <c r="D118" s="9">
        <f>Daten!E118</f>
        <v>1574</v>
      </c>
      <c r="E118" s="10">
        <f>Daten!D118</f>
        <v>0</v>
      </c>
      <c r="F118" s="9">
        <f t="shared" si="10"/>
        <v>2537.1940298507461</v>
      </c>
      <c r="H118" s="26">
        <f t="shared" ca="1" si="11"/>
        <v>7236</v>
      </c>
      <c r="I118" s="8">
        <f t="shared" ca="1" si="12"/>
        <v>11</v>
      </c>
      <c r="J118" s="26">
        <f ca="1">IF(I118=0,0,COUNTIF(I$19:$I118,C118*10+1))</f>
        <v>100</v>
      </c>
      <c r="K118" s="21">
        <f t="shared" ca="1" si="13"/>
        <v>0</v>
      </c>
      <c r="L118" s="24">
        <f t="shared" ca="1" si="14"/>
        <v>7236</v>
      </c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</row>
    <row r="119" spans="1:44" x14ac:dyDescent="0.2">
      <c r="A119" s="15">
        <f>Daten!A119</f>
        <v>10717</v>
      </c>
      <c r="B119" s="8" t="str">
        <f>Daten!B119</f>
        <v>Parndorf</v>
      </c>
      <c r="C119" s="15">
        <f t="shared" si="9"/>
        <v>1</v>
      </c>
      <c r="D119" s="9">
        <f>Daten!E119</f>
        <v>4825</v>
      </c>
      <c r="E119" s="10">
        <f>Daten!D119</f>
        <v>0</v>
      </c>
      <c r="F119" s="9">
        <f t="shared" si="10"/>
        <v>7777.6119402985078</v>
      </c>
      <c r="H119" s="26">
        <f t="shared" ca="1" si="11"/>
        <v>22182</v>
      </c>
      <c r="I119" s="8">
        <f t="shared" ca="1" si="12"/>
        <v>11</v>
      </c>
      <c r="J119" s="26">
        <f ca="1">IF(I119=0,0,COUNTIF(I$19:$I119,C119*10+1))</f>
        <v>101</v>
      </c>
      <c r="K119" s="21">
        <f t="shared" ca="1" si="13"/>
        <v>0</v>
      </c>
      <c r="L119" s="24">
        <f t="shared" ca="1" si="14"/>
        <v>22182</v>
      </c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</row>
    <row r="120" spans="1:44" x14ac:dyDescent="0.2">
      <c r="A120" s="15">
        <f>Daten!A120</f>
        <v>10718</v>
      </c>
      <c r="B120" s="8" t="str">
        <f>Daten!B120</f>
        <v>Podersdorf am See</v>
      </c>
      <c r="C120" s="15">
        <f t="shared" si="9"/>
        <v>1</v>
      </c>
      <c r="D120" s="9">
        <f>Daten!E120</f>
        <v>2138</v>
      </c>
      <c r="E120" s="10">
        <f>Daten!D120</f>
        <v>0</v>
      </c>
      <c r="F120" s="9">
        <f t="shared" si="10"/>
        <v>3446.3283582089553</v>
      </c>
      <c r="H120" s="26">
        <f t="shared" ca="1" si="11"/>
        <v>9829</v>
      </c>
      <c r="I120" s="8">
        <f t="shared" ca="1" si="12"/>
        <v>11</v>
      </c>
      <c r="J120" s="26">
        <f ca="1">IF(I120=0,0,COUNTIF(I$19:$I120,C120*10+1))</f>
        <v>102</v>
      </c>
      <c r="K120" s="21">
        <f t="shared" ca="1" si="13"/>
        <v>0</v>
      </c>
      <c r="L120" s="24">
        <f t="shared" ca="1" si="14"/>
        <v>9829</v>
      </c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</row>
    <row r="121" spans="1:44" x14ac:dyDescent="0.2">
      <c r="A121" s="15">
        <f>Daten!A121</f>
        <v>10719</v>
      </c>
      <c r="B121" s="8" t="str">
        <f>Daten!B121</f>
        <v>Sankt Andrä am Zicksee</v>
      </c>
      <c r="C121" s="15">
        <f t="shared" si="9"/>
        <v>1</v>
      </c>
      <c r="D121" s="9">
        <f>Daten!E121</f>
        <v>1372</v>
      </c>
      <c r="E121" s="10">
        <f>Daten!D121</f>
        <v>0</v>
      </c>
      <c r="F121" s="9">
        <f t="shared" si="10"/>
        <v>2211.5820895522388</v>
      </c>
      <c r="H121" s="26">
        <f t="shared" ca="1" si="11"/>
        <v>6308</v>
      </c>
      <c r="I121" s="8">
        <f t="shared" ca="1" si="12"/>
        <v>11</v>
      </c>
      <c r="J121" s="26">
        <f ca="1">IF(I121=0,0,COUNTIF(I$19:$I121,C121*10+1))</f>
        <v>103</v>
      </c>
      <c r="K121" s="21">
        <f t="shared" ca="1" si="13"/>
        <v>0</v>
      </c>
      <c r="L121" s="24">
        <f t="shared" ca="1" si="14"/>
        <v>6308</v>
      </c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</row>
    <row r="122" spans="1:44" x14ac:dyDescent="0.2">
      <c r="A122" s="15">
        <f>Daten!A122</f>
        <v>10720</v>
      </c>
      <c r="B122" s="8" t="str">
        <f>Daten!B122</f>
        <v>Tadten</v>
      </c>
      <c r="C122" s="15">
        <f t="shared" si="9"/>
        <v>1</v>
      </c>
      <c r="D122" s="9">
        <f>Daten!E122</f>
        <v>1197</v>
      </c>
      <c r="E122" s="10">
        <f>Daten!D122</f>
        <v>0</v>
      </c>
      <c r="F122" s="9">
        <f t="shared" si="10"/>
        <v>1929.4925373134329</v>
      </c>
      <c r="H122" s="26">
        <f t="shared" ca="1" si="11"/>
        <v>5503</v>
      </c>
      <c r="I122" s="8">
        <f t="shared" ca="1" si="12"/>
        <v>11</v>
      </c>
      <c r="J122" s="26">
        <f ca="1">IF(I122=0,0,COUNTIF(I$19:$I122,C122*10+1))</f>
        <v>104</v>
      </c>
      <c r="K122" s="21">
        <f t="shared" ca="1" si="13"/>
        <v>0</v>
      </c>
      <c r="L122" s="24">
        <f t="shared" ca="1" si="14"/>
        <v>5503</v>
      </c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</row>
    <row r="123" spans="1:44" x14ac:dyDescent="0.2">
      <c r="A123" s="15">
        <f>Daten!A123</f>
        <v>10721</v>
      </c>
      <c r="B123" s="8" t="str">
        <f>Daten!B123</f>
        <v>Wallern im Burgenland</v>
      </c>
      <c r="C123" s="15">
        <f t="shared" si="9"/>
        <v>1</v>
      </c>
      <c r="D123" s="9">
        <f>Daten!E123</f>
        <v>1676</v>
      </c>
      <c r="E123" s="10">
        <f>Daten!D123</f>
        <v>0</v>
      </c>
      <c r="F123" s="9">
        <f t="shared" si="10"/>
        <v>2701.6119402985073</v>
      </c>
      <c r="H123" s="26">
        <f t="shared" ca="1" si="11"/>
        <v>7705</v>
      </c>
      <c r="I123" s="8">
        <f t="shared" ca="1" si="12"/>
        <v>11</v>
      </c>
      <c r="J123" s="26">
        <f ca="1">IF(I123=0,0,COUNTIF(I$19:$I123,C123*10+1))</f>
        <v>105</v>
      </c>
      <c r="K123" s="21">
        <f t="shared" ca="1" si="13"/>
        <v>0</v>
      </c>
      <c r="L123" s="24">
        <f t="shared" ca="1" si="14"/>
        <v>7705</v>
      </c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</row>
    <row r="124" spans="1:44" x14ac:dyDescent="0.2">
      <c r="A124" s="15">
        <f>Daten!A124</f>
        <v>10722</v>
      </c>
      <c r="B124" s="8" t="str">
        <f>Daten!B124</f>
        <v>Weiden am See</v>
      </c>
      <c r="C124" s="15">
        <f t="shared" si="9"/>
        <v>1</v>
      </c>
      <c r="D124" s="9">
        <f>Daten!E124</f>
        <v>2474</v>
      </c>
      <c r="E124" s="10">
        <f>Daten!D124</f>
        <v>0</v>
      </c>
      <c r="F124" s="9">
        <f t="shared" si="10"/>
        <v>3987.9402985074626</v>
      </c>
      <c r="H124" s="26">
        <f t="shared" ca="1" si="11"/>
        <v>11374</v>
      </c>
      <c r="I124" s="8">
        <f t="shared" ca="1" si="12"/>
        <v>11</v>
      </c>
      <c r="J124" s="26">
        <f ca="1">IF(I124=0,0,COUNTIF(I$19:$I124,C124*10+1))</f>
        <v>106</v>
      </c>
      <c r="K124" s="21">
        <f t="shared" ca="1" si="13"/>
        <v>0</v>
      </c>
      <c r="L124" s="24">
        <f t="shared" ca="1" si="14"/>
        <v>11374</v>
      </c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</row>
    <row r="125" spans="1:44" x14ac:dyDescent="0.2">
      <c r="A125" s="15">
        <f>Daten!A125</f>
        <v>10723</v>
      </c>
      <c r="B125" s="8" t="str">
        <f>Daten!B125</f>
        <v>Winden am See</v>
      </c>
      <c r="C125" s="15">
        <f t="shared" si="9"/>
        <v>1</v>
      </c>
      <c r="D125" s="9">
        <f>Daten!E125</f>
        <v>1333</v>
      </c>
      <c r="E125" s="10">
        <f>Daten!D125</f>
        <v>0</v>
      </c>
      <c r="F125" s="9">
        <f t="shared" si="10"/>
        <v>2148.7164179104479</v>
      </c>
      <c r="H125" s="26">
        <f t="shared" ca="1" si="11"/>
        <v>6128</v>
      </c>
      <c r="I125" s="8">
        <f t="shared" ca="1" si="12"/>
        <v>11</v>
      </c>
      <c r="J125" s="26">
        <f ca="1">IF(I125=0,0,COUNTIF(I$19:$I125,C125*10+1))</f>
        <v>107</v>
      </c>
      <c r="K125" s="21">
        <f t="shared" ca="1" si="13"/>
        <v>0</v>
      </c>
      <c r="L125" s="24">
        <f t="shared" ca="1" si="14"/>
        <v>6128</v>
      </c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</row>
    <row r="126" spans="1:44" x14ac:dyDescent="0.2">
      <c r="A126" s="15">
        <f>Daten!A126</f>
        <v>10724</v>
      </c>
      <c r="B126" s="8" t="str">
        <f>Daten!B126</f>
        <v>Zurndorf</v>
      </c>
      <c r="C126" s="15">
        <f t="shared" si="9"/>
        <v>1</v>
      </c>
      <c r="D126" s="9">
        <f>Daten!E126</f>
        <v>2276</v>
      </c>
      <c r="E126" s="10">
        <f>Daten!D126</f>
        <v>0</v>
      </c>
      <c r="F126" s="9">
        <f t="shared" si="10"/>
        <v>3668.7761194029849</v>
      </c>
      <c r="H126" s="26">
        <f t="shared" ca="1" si="11"/>
        <v>10464</v>
      </c>
      <c r="I126" s="8">
        <f t="shared" ca="1" si="12"/>
        <v>11</v>
      </c>
      <c r="J126" s="26">
        <f ca="1">IF(I126=0,0,COUNTIF(I$19:$I126,C126*10+1))</f>
        <v>108</v>
      </c>
      <c r="K126" s="21">
        <f t="shared" ca="1" si="13"/>
        <v>0</v>
      </c>
      <c r="L126" s="24">
        <f t="shared" ca="1" si="14"/>
        <v>10464</v>
      </c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</row>
    <row r="127" spans="1:44" x14ac:dyDescent="0.2">
      <c r="A127" s="15">
        <f>Daten!A127</f>
        <v>10725</v>
      </c>
      <c r="B127" s="8" t="str">
        <f>Daten!B127</f>
        <v>Neudorf</v>
      </c>
      <c r="C127" s="15">
        <f t="shared" si="9"/>
        <v>1</v>
      </c>
      <c r="D127" s="9">
        <f>Daten!E127</f>
        <v>718</v>
      </c>
      <c r="E127" s="10">
        <f>Daten!D127</f>
        <v>0</v>
      </c>
      <c r="F127" s="9">
        <f t="shared" si="10"/>
        <v>1157.3731343283582</v>
      </c>
      <c r="H127" s="26">
        <f t="shared" ca="1" si="11"/>
        <v>3301</v>
      </c>
      <c r="I127" s="8">
        <f t="shared" ca="1" si="12"/>
        <v>11</v>
      </c>
      <c r="J127" s="26">
        <f ca="1">IF(I127=0,0,COUNTIF(I$19:$I127,C127*10+1))</f>
        <v>109</v>
      </c>
      <c r="K127" s="21">
        <f t="shared" ca="1" si="13"/>
        <v>0</v>
      </c>
      <c r="L127" s="24">
        <f t="shared" ca="1" si="14"/>
        <v>3301</v>
      </c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</row>
    <row r="128" spans="1:44" x14ac:dyDescent="0.2">
      <c r="A128" s="15">
        <f>Daten!A128</f>
        <v>10726</v>
      </c>
      <c r="B128" s="8" t="str">
        <f>Daten!B128</f>
        <v>Potzneusiedl</v>
      </c>
      <c r="C128" s="15">
        <f t="shared" si="9"/>
        <v>1</v>
      </c>
      <c r="D128" s="9">
        <f>Daten!E128</f>
        <v>605</v>
      </c>
      <c r="E128" s="10">
        <f>Daten!D128</f>
        <v>0</v>
      </c>
      <c r="F128" s="9">
        <f t="shared" si="10"/>
        <v>975.22388059701495</v>
      </c>
      <c r="H128" s="26">
        <f t="shared" ca="1" si="11"/>
        <v>2781</v>
      </c>
      <c r="I128" s="8">
        <f t="shared" ca="1" si="12"/>
        <v>11</v>
      </c>
      <c r="J128" s="26">
        <f ca="1">IF(I128=0,0,COUNTIF(I$19:$I128,C128*10+1))</f>
        <v>110</v>
      </c>
      <c r="K128" s="21">
        <f t="shared" ca="1" si="13"/>
        <v>0</v>
      </c>
      <c r="L128" s="24">
        <f t="shared" ca="1" si="14"/>
        <v>2781</v>
      </c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</row>
    <row r="129" spans="1:44" x14ac:dyDescent="0.2">
      <c r="A129" s="15">
        <f>Daten!A129</f>
        <v>10727</v>
      </c>
      <c r="B129" s="8" t="str">
        <f>Daten!B129</f>
        <v>Edelstal</v>
      </c>
      <c r="C129" s="15">
        <f t="shared" si="9"/>
        <v>1</v>
      </c>
      <c r="D129" s="9">
        <f>Daten!E129</f>
        <v>768</v>
      </c>
      <c r="E129" s="10">
        <f>Daten!D129</f>
        <v>0</v>
      </c>
      <c r="F129" s="9">
        <f t="shared" si="10"/>
        <v>1237.9701492537313</v>
      </c>
      <c r="H129" s="26">
        <f t="shared" ca="1" si="11"/>
        <v>3531</v>
      </c>
      <c r="I129" s="8">
        <f t="shared" ca="1" si="12"/>
        <v>11</v>
      </c>
      <c r="J129" s="26">
        <f ca="1">IF(I129=0,0,COUNTIF(I$19:$I129,C129*10+1))</f>
        <v>111</v>
      </c>
      <c r="K129" s="21">
        <f t="shared" ca="1" si="13"/>
        <v>0</v>
      </c>
      <c r="L129" s="24">
        <f t="shared" ca="1" si="14"/>
        <v>3531</v>
      </c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</row>
    <row r="130" spans="1:44" x14ac:dyDescent="0.2">
      <c r="A130" s="15">
        <f>Daten!A130</f>
        <v>10801</v>
      </c>
      <c r="B130" s="8" t="str">
        <f>Daten!B130</f>
        <v>Deutschkreutz</v>
      </c>
      <c r="C130" s="15">
        <f t="shared" si="9"/>
        <v>1</v>
      </c>
      <c r="D130" s="9">
        <f>Daten!E130</f>
        <v>3075</v>
      </c>
      <c r="E130" s="10">
        <f>Daten!D130</f>
        <v>0</v>
      </c>
      <c r="F130" s="9">
        <f t="shared" si="10"/>
        <v>4956.7164179104475</v>
      </c>
      <c r="H130" s="26">
        <f t="shared" ca="1" si="11"/>
        <v>14137</v>
      </c>
      <c r="I130" s="8">
        <f t="shared" ca="1" si="12"/>
        <v>11</v>
      </c>
      <c r="J130" s="26">
        <f ca="1">IF(I130=0,0,COUNTIF(I$19:$I130,C130*10+1))</f>
        <v>112</v>
      </c>
      <c r="K130" s="21">
        <f t="shared" ca="1" si="13"/>
        <v>0</v>
      </c>
      <c r="L130" s="24">
        <f t="shared" ca="1" si="14"/>
        <v>14137</v>
      </c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</row>
    <row r="131" spans="1:44" x14ac:dyDescent="0.2">
      <c r="A131" s="15">
        <f>Daten!A131</f>
        <v>10802</v>
      </c>
      <c r="B131" s="8" t="str">
        <f>Daten!B131</f>
        <v>Draßmarkt</v>
      </c>
      <c r="C131" s="15">
        <f t="shared" si="9"/>
        <v>1</v>
      </c>
      <c r="D131" s="9">
        <f>Daten!E131</f>
        <v>1376</v>
      </c>
      <c r="E131" s="10">
        <f>Daten!D131</f>
        <v>0</v>
      </c>
      <c r="F131" s="9">
        <f t="shared" si="10"/>
        <v>2218.0298507462685</v>
      </c>
      <c r="H131" s="26">
        <f t="shared" ca="1" si="11"/>
        <v>6326</v>
      </c>
      <c r="I131" s="8">
        <f t="shared" ca="1" si="12"/>
        <v>11</v>
      </c>
      <c r="J131" s="26">
        <f ca="1">IF(I131=0,0,COUNTIF(I$19:$I131,C131*10+1))</f>
        <v>113</v>
      </c>
      <c r="K131" s="21">
        <f t="shared" ca="1" si="13"/>
        <v>0</v>
      </c>
      <c r="L131" s="24">
        <f t="shared" ca="1" si="14"/>
        <v>6326</v>
      </c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</row>
    <row r="132" spans="1:44" x14ac:dyDescent="0.2">
      <c r="A132" s="15">
        <f>Daten!A132</f>
        <v>10803</v>
      </c>
      <c r="B132" s="8" t="str">
        <f>Daten!B132</f>
        <v>Frankenau-Unterpullendorf</v>
      </c>
      <c r="C132" s="15">
        <f t="shared" si="9"/>
        <v>1</v>
      </c>
      <c r="D132" s="9">
        <f>Daten!E132</f>
        <v>1090</v>
      </c>
      <c r="E132" s="10">
        <f>Daten!D132</f>
        <v>0</v>
      </c>
      <c r="F132" s="9">
        <f t="shared" si="10"/>
        <v>1757.0149253731342</v>
      </c>
      <c r="H132" s="26">
        <f t="shared" ca="1" si="11"/>
        <v>5011</v>
      </c>
      <c r="I132" s="8">
        <f t="shared" ca="1" si="12"/>
        <v>11</v>
      </c>
      <c r="J132" s="26">
        <f ca="1">IF(I132=0,0,COUNTIF(I$19:$I132,C132*10+1))</f>
        <v>114</v>
      </c>
      <c r="K132" s="21">
        <f t="shared" ca="1" si="13"/>
        <v>0</v>
      </c>
      <c r="L132" s="24">
        <f t="shared" ca="1" si="14"/>
        <v>5011</v>
      </c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</row>
    <row r="133" spans="1:44" x14ac:dyDescent="0.2">
      <c r="A133" s="15">
        <f>Daten!A133</f>
        <v>10804</v>
      </c>
      <c r="B133" s="8" t="str">
        <f>Daten!B133</f>
        <v>Großwarasdorf</v>
      </c>
      <c r="C133" s="15">
        <f t="shared" si="9"/>
        <v>1</v>
      </c>
      <c r="D133" s="9">
        <f>Daten!E133</f>
        <v>1387</v>
      </c>
      <c r="E133" s="10">
        <f>Daten!D133</f>
        <v>0</v>
      </c>
      <c r="F133" s="9">
        <f t="shared" si="10"/>
        <v>2235.7611940298507</v>
      </c>
      <c r="H133" s="26">
        <f t="shared" ca="1" si="11"/>
        <v>6377</v>
      </c>
      <c r="I133" s="8">
        <f t="shared" ca="1" si="12"/>
        <v>11</v>
      </c>
      <c r="J133" s="26">
        <f ca="1">IF(I133=0,0,COUNTIF(I$19:$I133,C133*10+1))</f>
        <v>115</v>
      </c>
      <c r="K133" s="21">
        <f t="shared" ca="1" si="13"/>
        <v>0</v>
      </c>
      <c r="L133" s="24">
        <f t="shared" ca="1" si="14"/>
        <v>6377</v>
      </c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</row>
    <row r="134" spans="1:44" x14ac:dyDescent="0.2">
      <c r="A134" s="15">
        <f>Daten!A134</f>
        <v>10805</v>
      </c>
      <c r="B134" s="8" t="str">
        <f>Daten!B134</f>
        <v>Horitschon</v>
      </c>
      <c r="C134" s="15">
        <f t="shared" si="9"/>
        <v>1</v>
      </c>
      <c r="D134" s="9">
        <f>Daten!E134</f>
        <v>1799</v>
      </c>
      <c r="E134" s="10">
        <f>Daten!D134</f>
        <v>0</v>
      </c>
      <c r="F134" s="9">
        <f t="shared" si="10"/>
        <v>2899.8805970149256</v>
      </c>
      <c r="H134" s="26">
        <f t="shared" ca="1" si="11"/>
        <v>8271</v>
      </c>
      <c r="I134" s="8">
        <f t="shared" ca="1" si="12"/>
        <v>11</v>
      </c>
      <c r="J134" s="26">
        <f ca="1">IF(I134=0,0,COUNTIF(I$19:$I134,C134*10+1))</f>
        <v>116</v>
      </c>
      <c r="K134" s="21">
        <f t="shared" ca="1" si="13"/>
        <v>0</v>
      </c>
      <c r="L134" s="24">
        <f t="shared" ca="1" si="14"/>
        <v>8271</v>
      </c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</row>
    <row r="135" spans="1:44" x14ac:dyDescent="0.2">
      <c r="A135" s="15">
        <f>Daten!A135</f>
        <v>10806</v>
      </c>
      <c r="B135" s="8" t="str">
        <f>Daten!B135</f>
        <v>Kaisersdorf</v>
      </c>
      <c r="C135" s="15">
        <f t="shared" si="9"/>
        <v>1</v>
      </c>
      <c r="D135" s="9">
        <f>Daten!E135</f>
        <v>608</v>
      </c>
      <c r="E135" s="10">
        <f>Daten!D135</f>
        <v>0</v>
      </c>
      <c r="F135" s="9">
        <f t="shared" si="10"/>
        <v>980.05970149253733</v>
      </c>
      <c r="H135" s="26">
        <f t="shared" ca="1" si="11"/>
        <v>2795</v>
      </c>
      <c r="I135" s="8">
        <f t="shared" ca="1" si="12"/>
        <v>11</v>
      </c>
      <c r="J135" s="26">
        <f ca="1">IF(I135=0,0,COUNTIF(I$19:$I135,C135*10+1))</f>
        <v>117</v>
      </c>
      <c r="K135" s="21">
        <f t="shared" ca="1" si="13"/>
        <v>0</v>
      </c>
      <c r="L135" s="24">
        <f t="shared" ca="1" si="14"/>
        <v>2795</v>
      </c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</row>
    <row r="136" spans="1:44" x14ac:dyDescent="0.2">
      <c r="A136" s="15">
        <f>Daten!A136</f>
        <v>10807</v>
      </c>
      <c r="B136" s="8" t="str">
        <f>Daten!B136</f>
        <v>Kobersdorf</v>
      </c>
      <c r="C136" s="15">
        <f t="shared" si="9"/>
        <v>1</v>
      </c>
      <c r="D136" s="9">
        <f>Daten!E136</f>
        <v>1878</v>
      </c>
      <c r="E136" s="10">
        <f>Daten!D136</f>
        <v>0</v>
      </c>
      <c r="F136" s="9">
        <f t="shared" si="10"/>
        <v>3027.2238805970151</v>
      </c>
      <c r="H136" s="26">
        <f t="shared" ca="1" si="11"/>
        <v>8634</v>
      </c>
      <c r="I136" s="8">
        <f t="shared" ca="1" si="12"/>
        <v>11</v>
      </c>
      <c r="J136" s="26">
        <f ca="1">IF(I136=0,0,COUNTIF(I$19:$I136,C136*10+1))</f>
        <v>118</v>
      </c>
      <c r="K136" s="21">
        <f t="shared" ca="1" si="13"/>
        <v>0</v>
      </c>
      <c r="L136" s="24">
        <f t="shared" ca="1" si="14"/>
        <v>8634</v>
      </c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</row>
    <row r="137" spans="1:44" x14ac:dyDescent="0.2">
      <c r="A137" s="15">
        <f>Daten!A137</f>
        <v>10808</v>
      </c>
      <c r="B137" s="8" t="str">
        <f>Daten!B137</f>
        <v>Lackenbach</v>
      </c>
      <c r="C137" s="15">
        <f t="shared" si="9"/>
        <v>1</v>
      </c>
      <c r="D137" s="9">
        <f>Daten!E137</f>
        <v>1143</v>
      </c>
      <c r="E137" s="10">
        <f>Daten!D137</f>
        <v>0</v>
      </c>
      <c r="F137" s="9">
        <f t="shared" si="10"/>
        <v>1842.4477611940299</v>
      </c>
      <c r="H137" s="26">
        <f t="shared" ca="1" si="11"/>
        <v>5255</v>
      </c>
      <c r="I137" s="8">
        <f t="shared" ca="1" si="12"/>
        <v>11</v>
      </c>
      <c r="J137" s="26">
        <f ca="1">IF(I137=0,0,COUNTIF(I$19:$I137,C137*10+1))</f>
        <v>119</v>
      </c>
      <c r="K137" s="21">
        <f t="shared" ca="1" si="13"/>
        <v>0</v>
      </c>
      <c r="L137" s="24">
        <f t="shared" ca="1" si="14"/>
        <v>5255</v>
      </c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</row>
    <row r="138" spans="1:44" x14ac:dyDescent="0.2">
      <c r="A138" s="15">
        <f>Daten!A138</f>
        <v>10809</v>
      </c>
      <c r="B138" s="8" t="str">
        <f>Daten!B138</f>
        <v>Lockenhaus</v>
      </c>
      <c r="C138" s="15">
        <f t="shared" si="9"/>
        <v>1</v>
      </c>
      <c r="D138" s="9">
        <f>Daten!E138</f>
        <v>2025</v>
      </c>
      <c r="E138" s="10">
        <f>Daten!D138</f>
        <v>0</v>
      </c>
      <c r="F138" s="9">
        <f t="shared" si="10"/>
        <v>3264.1791044776119</v>
      </c>
      <c r="H138" s="26">
        <f t="shared" ca="1" si="11"/>
        <v>9310</v>
      </c>
      <c r="I138" s="8">
        <f t="shared" ca="1" si="12"/>
        <v>11</v>
      </c>
      <c r="J138" s="26">
        <f ca="1">IF(I138=0,0,COUNTIF(I$19:$I138,C138*10+1))</f>
        <v>120</v>
      </c>
      <c r="K138" s="21">
        <f t="shared" ca="1" si="13"/>
        <v>0</v>
      </c>
      <c r="L138" s="24">
        <f t="shared" ca="1" si="14"/>
        <v>9310</v>
      </c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</row>
    <row r="139" spans="1:44" x14ac:dyDescent="0.2">
      <c r="A139" s="15">
        <f>Daten!A139</f>
        <v>10810</v>
      </c>
      <c r="B139" s="8" t="str">
        <f>Daten!B139</f>
        <v>Lutzmannsburg</v>
      </c>
      <c r="C139" s="15">
        <f t="shared" si="9"/>
        <v>1</v>
      </c>
      <c r="D139" s="9">
        <f>Daten!E139</f>
        <v>867</v>
      </c>
      <c r="E139" s="10">
        <f>Daten!D139</f>
        <v>0</v>
      </c>
      <c r="F139" s="9">
        <f t="shared" si="10"/>
        <v>1397.5522388059701</v>
      </c>
      <c r="H139" s="26">
        <f t="shared" ca="1" si="11"/>
        <v>3986</v>
      </c>
      <c r="I139" s="8">
        <f t="shared" ca="1" si="12"/>
        <v>11</v>
      </c>
      <c r="J139" s="26">
        <f ca="1">IF(I139=0,0,COUNTIF(I$19:$I139,C139*10+1))</f>
        <v>121</v>
      </c>
      <c r="K139" s="21">
        <f t="shared" ca="1" si="13"/>
        <v>0</v>
      </c>
      <c r="L139" s="24">
        <f t="shared" ca="1" si="14"/>
        <v>3986</v>
      </c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</row>
    <row r="140" spans="1:44" x14ac:dyDescent="0.2">
      <c r="A140" s="15">
        <f>Daten!A140</f>
        <v>10811</v>
      </c>
      <c r="B140" s="8" t="str">
        <f>Daten!B140</f>
        <v>Mannersdorf an der Rabnitz</v>
      </c>
      <c r="C140" s="15">
        <f t="shared" si="9"/>
        <v>1</v>
      </c>
      <c r="D140" s="9">
        <f>Daten!E140</f>
        <v>1789</v>
      </c>
      <c r="E140" s="10">
        <f>Daten!D140</f>
        <v>0</v>
      </c>
      <c r="F140" s="9">
        <f t="shared" si="10"/>
        <v>2883.7611940298507</v>
      </c>
      <c r="H140" s="26">
        <f t="shared" ca="1" si="11"/>
        <v>8225</v>
      </c>
      <c r="I140" s="8">
        <f t="shared" ca="1" si="12"/>
        <v>11</v>
      </c>
      <c r="J140" s="26">
        <f ca="1">IF(I140=0,0,COUNTIF(I$19:$I140,C140*10+1))</f>
        <v>122</v>
      </c>
      <c r="K140" s="21">
        <f t="shared" ca="1" si="13"/>
        <v>0</v>
      </c>
      <c r="L140" s="24">
        <f t="shared" ca="1" si="14"/>
        <v>8225</v>
      </c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</row>
    <row r="141" spans="1:44" x14ac:dyDescent="0.2">
      <c r="A141" s="15">
        <f>Daten!A141</f>
        <v>10812</v>
      </c>
      <c r="B141" s="8" t="str">
        <f>Daten!B141</f>
        <v>Markt Sankt Martin</v>
      </c>
      <c r="C141" s="15">
        <f t="shared" si="9"/>
        <v>1</v>
      </c>
      <c r="D141" s="9">
        <f>Daten!E141</f>
        <v>1237</v>
      </c>
      <c r="E141" s="10">
        <f>Daten!D141</f>
        <v>0</v>
      </c>
      <c r="F141" s="9">
        <f t="shared" si="10"/>
        <v>1993.9701492537313</v>
      </c>
      <c r="H141" s="26">
        <f t="shared" ca="1" si="11"/>
        <v>5687</v>
      </c>
      <c r="I141" s="8">
        <f t="shared" ca="1" si="12"/>
        <v>11</v>
      </c>
      <c r="J141" s="26">
        <f ca="1">IF(I141=0,0,COUNTIF(I$19:$I141,C141*10+1))</f>
        <v>123</v>
      </c>
      <c r="K141" s="21">
        <f t="shared" ca="1" si="13"/>
        <v>0</v>
      </c>
      <c r="L141" s="24">
        <f t="shared" ca="1" si="14"/>
        <v>5687</v>
      </c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</row>
    <row r="142" spans="1:44" x14ac:dyDescent="0.2">
      <c r="A142" s="15">
        <f>Daten!A142</f>
        <v>10813</v>
      </c>
      <c r="B142" s="8" t="str">
        <f>Daten!B142</f>
        <v>Neckenmarkt</v>
      </c>
      <c r="C142" s="15">
        <f t="shared" si="9"/>
        <v>1</v>
      </c>
      <c r="D142" s="9">
        <f>Daten!E142</f>
        <v>1694</v>
      </c>
      <c r="E142" s="10">
        <f>Daten!D142</f>
        <v>0</v>
      </c>
      <c r="F142" s="9">
        <f t="shared" si="10"/>
        <v>2730.6268656716416</v>
      </c>
      <c r="H142" s="26">
        <f t="shared" ca="1" si="11"/>
        <v>7788</v>
      </c>
      <c r="I142" s="8">
        <f t="shared" ca="1" si="12"/>
        <v>11</v>
      </c>
      <c r="J142" s="26">
        <f ca="1">IF(I142=0,0,COUNTIF(I$19:$I142,C142*10+1))</f>
        <v>124</v>
      </c>
      <c r="K142" s="21">
        <f t="shared" ca="1" si="13"/>
        <v>0</v>
      </c>
      <c r="L142" s="24">
        <f t="shared" ca="1" si="14"/>
        <v>7788</v>
      </c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</row>
    <row r="143" spans="1:44" x14ac:dyDescent="0.2">
      <c r="A143" s="15">
        <f>Daten!A143</f>
        <v>10814</v>
      </c>
      <c r="B143" s="8" t="str">
        <f>Daten!B143</f>
        <v>Neutal</v>
      </c>
      <c r="C143" s="15">
        <f t="shared" si="9"/>
        <v>1</v>
      </c>
      <c r="D143" s="9">
        <f>Daten!E143</f>
        <v>1100</v>
      </c>
      <c r="E143" s="10">
        <f>Daten!D143</f>
        <v>0</v>
      </c>
      <c r="F143" s="9">
        <f t="shared" si="10"/>
        <v>1773.1343283582089</v>
      </c>
      <c r="H143" s="26">
        <f t="shared" ca="1" si="11"/>
        <v>5057</v>
      </c>
      <c r="I143" s="8">
        <f t="shared" ca="1" si="12"/>
        <v>11</v>
      </c>
      <c r="J143" s="26">
        <f ca="1">IF(I143=0,0,COUNTIF(I$19:$I143,C143*10+1))</f>
        <v>125</v>
      </c>
      <c r="K143" s="21">
        <f t="shared" ca="1" si="13"/>
        <v>0</v>
      </c>
      <c r="L143" s="24">
        <f t="shared" ca="1" si="14"/>
        <v>5057</v>
      </c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</row>
    <row r="144" spans="1:44" x14ac:dyDescent="0.2">
      <c r="A144" s="15">
        <f>Daten!A144</f>
        <v>10815</v>
      </c>
      <c r="B144" s="8" t="str">
        <f>Daten!B144</f>
        <v>Nikitsch</v>
      </c>
      <c r="C144" s="15">
        <f t="shared" si="9"/>
        <v>1</v>
      </c>
      <c r="D144" s="9">
        <f>Daten!E144</f>
        <v>1386</v>
      </c>
      <c r="E144" s="10">
        <f>Daten!D144</f>
        <v>0</v>
      </c>
      <c r="F144" s="9">
        <f t="shared" si="10"/>
        <v>2234.1492537313434</v>
      </c>
      <c r="H144" s="26">
        <f t="shared" ca="1" si="11"/>
        <v>6372</v>
      </c>
      <c r="I144" s="8">
        <f t="shared" ca="1" si="12"/>
        <v>11</v>
      </c>
      <c r="J144" s="26">
        <f ca="1">IF(I144=0,0,COUNTIF(I$19:$I144,C144*10+1))</f>
        <v>126</v>
      </c>
      <c r="K144" s="21">
        <f t="shared" ca="1" si="13"/>
        <v>0</v>
      </c>
      <c r="L144" s="24">
        <f t="shared" ca="1" si="14"/>
        <v>6372</v>
      </c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</row>
    <row r="145" spans="1:44" x14ac:dyDescent="0.2">
      <c r="A145" s="15">
        <f>Daten!A145</f>
        <v>10816</v>
      </c>
      <c r="B145" s="8" t="str">
        <f>Daten!B145</f>
        <v>Oberpullendorf</v>
      </c>
      <c r="C145" s="15">
        <f t="shared" si="9"/>
        <v>1</v>
      </c>
      <c r="D145" s="9">
        <f>Daten!E145</f>
        <v>3194</v>
      </c>
      <c r="E145" s="10">
        <f>Daten!D145</f>
        <v>0</v>
      </c>
      <c r="F145" s="9">
        <f t="shared" si="10"/>
        <v>5148.5373134328356</v>
      </c>
      <c r="H145" s="26">
        <f t="shared" ca="1" si="11"/>
        <v>14684</v>
      </c>
      <c r="I145" s="8">
        <f t="shared" ca="1" si="12"/>
        <v>11</v>
      </c>
      <c r="J145" s="26">
        <f ca="1">IF(I145=0,0,COUNTIF(I$19:$I145,C145*10+1))</f>
        <v>127</v>
      </c>
      <c r="K145" s="21">
        <f t="shared" ca="1" si="13"/>
        <v>0</v>
      </c>
      <c r="L145" s="24">
        <f t="shared" ca="1" si="14"/>
        <v>14684</v>
      </c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</row>
    <row r="146" spans="1:44" x14ac:dyDescent="0.2">
      <c r="A146" s="15">
        <f>Daten!A146</f>
        <v>10817</v>
      </c>
      <c r="B146" s="8" t="str">
        <f>Daten!B146</f>
        <v>Pilgersdorf</v>
      </c>
      <c r="C146" s="15">
        <f t="shared" si="9"/>
        <v>1</v>
      </c>
      <c r="D146" s="9">
        <f>Daten!E146</f>
        <v>1636</v>
      </c>
      <c r="E146" s="10">
        <f>Daten!D146</f>
        <v>0</v>
      </c>
      <c r="F146" s="9">
        <f t="shared" si="10"/>
        <v>2637.1343283582091</v>
      </c>
      <c r="H146" s="26">
        <f t="shared" ca="1" si="11"/>
        <v>7521</v>
      </c>
      <c r="I146" s="8">
        <f t="shared" ca="1" si="12"/>
        <v>11</v>
      </c>
      <c r="J146" s="26">
        <f ca="1">IF(I146=0,0,COUNTIF(I$19:$I146,C146*10+1))</f>
        <v>128</v>
      </c>
      <c r="K146" s="21">
        <f t="shared" ca="1" si="13"/>
        <v>0</v>
      </c>
      <c r="L146" s="24">
        <f t="shared" ca="1" si="14"/>
        <v>7521</v>
      </c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</row>
    <row r="147" spans="1:44" x14ac:dyDescent="0.2">
      <c r="A147" s="15">
        <f>Daten!A147</f>
        <v>10818</v>
      </c>
      <c r="B147" s="8" t="str">
        <f>Daten!B147</f>
        <v>Piringsdorf</v>
      </c>
      <c r="C147" s="15">
        <f t="shared" ref="C147:C210" si="15">INT(A147/10000)</f>
        <v>1</v>
      </c>
      <c r="D147" s="9">
        <f>Daten!E147</f>
        <v>846</v>
      </c>
      <c r="E147" s="10">
        <f>Daten!D147</f>
        <v>0</v>
      </c>
      <c r="F147" s="9">
        <f t="shared" ref="F147:F210" si="16">IF(AND(E147=1,D147&lt;=20000),D147*2,IF(D147&lt;=10000,D147*(1+41/67),IF(D147&lt;=20000,D147*(1+2/3),IF(D147&lt;=50000,D147*(2),D147*(2+1/3))))+IF(AND(D147&gt;9000,D147&lt;=10000),(D147-9000)*(110/201),0)+IF(AND(D147&gt;18000,D147&lt;=20000),(D147-18000)*(3+1/3),0)+IF(AND(D147&gt;45000,D147&lt;=50000),(D147-45000)*(3+1/3),0))</f>
        <v>1363.7014925373135</v>
      </c>
      <c r="H147" s="26">
        <f t="shared" ref="H147:H210" ca="1" si="17">ROUND(OFFSET($G$6,C147,0)/OFFSET($F$6,C147,0)*F147,0)</f>
        <v>3889</v>
      </c>
      <c r="I147" s="8">
        <f t="shared" ref="I147:I210" ca="1" si="18">IF(H147&gt;0,C147*10+1,0)</f>
        <v>11</v>
      </c>
      <c r="J147" s="26">
        <f ca="1">IF(I147=0,0,COUNTIF(I$19:$I147,C147*10+1))</f>
        <v>129</v>
      </c>
      <c r="K147" s="21">
        <f t="shared" ref="K147:K210" ca="1" si="19">IF(J147=1,OFFSET($G$6,C147,0)-OFFSET($H$6,C147,0),0)</f>
        <v>0</v>
      </c>
      <c r="L147" s="24">
        <f t="shared" ref="L147:L210" ca="1" si="20">H147+K147</f>
        <v>3889</v>
      </c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</row>
    <row r="148" spans="1:44" x14ac:dyDescent="0.2">
      <c r="A148" s="15">
        <f>Daten!A148</f>
        <v>10819</v>
      </c>
      <c r="B148" s="8" t="str">
        <f>Daten!B148</f>
        <v>Raiding</v>
      </c>
      <c r="C148" s="15">
        <f t="shared" si="15"/>
        <v>1</v>
      </c>
      <c r="D148" s="9">
        <f>Daten!E148</f>
        <v>881</v>
      </c>
      <c r="E148" s="10">
        <f>Daten!D148</f>
        <v>0</v>
      </c>
      <c r="F148" s="9">
        <f t="shared" si="16"/>
        <v>1420.1194029850747</v>
      </c>
      <c r="H148" s="26">
        <f t="shared" ca="1" si="17"/>
        <v>4050</v>
      </c>
      <c r="I148" s="8">
        <f t="shared" ca="1" si="18"/>
        <v>11</v>
      </c>
      <c r="J148" s="26">
        <f ca="1">IF(I148=0,0,COUNTIF(I$19:$I148,C148*10+1))</f>
        <v>130</v>
      </c>
      <c r="K148" s="21">
        <f t="shared" ca="1" si="19"/>
        <v>0</v>
      </c>
      <c r="L148" s="24">
        <f t="shared" ca="1" si="20"/>
        <v>4050</v>
      </c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</row>
    <row r="149" spans="1:44" x14ac:dyDescent="0.2">
      <c r="A149" s="15">
        <f>Daten!A149</f>
        <v>10820</v>
      </c>
      <c r="B149" s="8" t="str">
        <f>Daten!B149</f>
        <v>Ritzing</v>
      </c>
      <c r="C149" s="15">
        <f t="shared" si="15"/>
        <v>1</v>
      </c>
      <c r="D149" s="9">
        <f>Daten!E149</f>
        <v>904</v>
      </c>
      <c r="E149" s="10">
        <f>Daten!D149</f>
        <v>0</v>
      </c>
      <c r="F149" s="9">
        <f t="shared" si="16"/>
        <v>1457.1940298507463</v>
      </c>
      <c r="H149" s="26">
        <f t="shared" ca="1" si="17"/>
        <v>4156</v>
      </c>
      <c r="I149" s="8">
        <f t="shared" ca="1" si="18"/>
        <v>11</v>
      </c>
      <c r="J149" s="26">
        <f ca="1">IF(I149=0,0,COUNTIF(I$19:$I149,C149*10+1))</f>
        <v>131</v>
      </c>
      <c r="K149" s="21">
        <f t="shared" ca="1" si="19"/>
        <v>0</v>
      </c>
      <c r="L149" s="24">
        <f t="shared" ca="1" si="20"/>
        <v>4156</v>
      </c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</row>
    <row r="150" spans="1:44" x14ac:dyDescent="0.2">
      <c r="A150" s="15">
        <f>Daten!A150</f>
        <v>10821</v>
      </c>
      <c r="B150" s="8" t="str">
        <f>Daten!B150</f>
        <v>Steinberg-Dörfl</v>
      </c>
      <c r="C150" s="15">
        <f t="shared" si="15"/>
        <v>1</v>
      </c>
      <c r="D150" s="9">
        <f>Daten!E150</f>
        <v>1280</v>
      </c>
      <c r="E150" s="10">
        <f>Daten!D150</f>
        <v>0</v>
      </c>
      <c r="F150" s="9">
        <f t="shared" si="16"/>
        <v>2063.2835820895521</v>
      </c>
      <c r="H150" s="26">
        <f t="shared" ca="1" si="17"/>
        <v>5885</v>
      </c>
      <c r="I150" s="8">
        <f t="shared" ca="1" si="18"/>
        <v>11</v>
      </c>
      <c r="J150" s="26">
        <f ca="1">IF(I150=0,0,COUNTIF(I$19:$I150,C150*10+1))</f>
        <v>132</v>
      </c>
      <c r="K150" s="21">
        <f t="shared" ca="1" si="19"/>
        <v>0</v>
      </c>
      <c r="L150" s="24">
        <f t="shared" ca="1" si="20"/>
        <v>5885</v>
      </c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</row>
    <row r="151" spans="1:44" x14ac:dyDescent="0.2">
      <c r="A151" s="15">
        <f>Daten!A151</f>
        <v>10822</v>
      </c>
      <c r="B151" s="8" t="str">
        <f>Daten!B151</f>
        <v>Stoob</v>
      </c>
      <c r="C151" s="15">
        <f t="shared" si="15"/>
        <v>1</v>
      </c>
      <c r="D151" s="9">
        <f>Daten!E151</f>
        <v>1360</v>
      </c>
      <c r="E151" s="10">
        <f>Daten!D151</f>
        <v>0</v>
      </c>
      <c r="F151" s="9">
        <f t="shared" si="16"/>
        <v>2192.2388059701493</v>
      </c>
      <c r="H151" s="26">
        <f t="shared" ca="1" si="17"/>
        <v>6252</v>
      </c>
      <c r="I151" s="8">
        <f t="shared" ca="1" si="18"/>
        <v>11</v>
      </c>
      <c r="J151" s="26">
        <f ca="1">IF(I151=0,0,COUNTIF(I$19:$I151,C151*10+1))</f>
        <v>133</v>
      </c>
      <c r="K151" s="21">
        <f t="shared" ca="1" si="19"/>
        <v>0</v>
      </c>
      <c r="L151" s="24">
        <f t="shared" ca="1" si="20"/>
        <v>6252</v>
      </c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</row>
    <row r="152" spans="1:44" x14ac:dyDescent="0.2">
      <c r="A152" s="15">
        <f>Daten!A152</f>
        <v>10823</v>
      </c>
      <c r="B152" s="8" t="str">
        <f>Daten!B152</f>
        <v>Weppersdorf</v>
      </c>
      <c r="C152" s="15">
        <f t="shared" si="15"/>
        <v>1</v>
      </c>
      <c r="D152" s="9">
        <f>Daten!E152</f>
        <v>1837</v>
      </c>
      <c r="E152" s="10">
        <f>Daten!D152</f>
        <v>0</v>
      </c>
      <c r="F152" s="9">
        <f t="shared" si="16"/>
        <v>2961.1343283582091</v>
      </c>
      <c r="H152" s="26">
        <f t="shared" ca="1" si="17"/>
        <v>8445</v>
      </c>
      <c r="I152" s="8">
        <f t="shared" ca="1" si="18"/>
        <v>11</v>
      </c>
      <c r="J152" s="26">
        <f ca="1">IF(I152=0,0,COUNTIF(I$19:$I152,C152*10+1))</f>
        <v>134</v>
      </c>
      <c r="K152" s="21">
        <f t="shared" ca="1" si="19"/>
        <v>0</v>
      </c>
      <c r="L152" s="24">
        <f t="shared" ca="1" si="20"/>
        <v>8445</v>
      </c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</row>
    <row r="153" spans="1:44" x14ac:dyDescent="0.2">
      <c r="A153" s="15">
        <f>Daten!A153</f>
        <v>10824</v>
      </c>
      <c r="B153" s="8" t="str">
        <f>Daten!B153</f>
        <v>Lackendorf</v>
      </c>
      <c r="C153" s="15">
        <f t="shared" si="15"/>
        <v>1</v>
      </c>
      <c r="D153" s="9">
        <f>Daten!E153</f>
        <v>596</v>
      </c>
      <c r="E153" s="10">
        <f>Daten!D153</f>
        <v>0</v>
      </c>
      <c r="F153" s="9">
        <f t="shared" si="16"/>
        <v>960.71641791044772</v>
      </c>
      <c r="H153" s="26">
        <f t="shared" ca="1" si="17"/>
        <v>2740</v>
      </c>
      <c r="I153" s="8">
        <f t="shared" ca="1" si="18"/>
        <v>11</v>
      </c>
      <c r="J153" s="26">
        <f ca="1">IF(I153=0,0,COUNTIF(I$19:$I153,C153*10+1))</f>
        <v>135</v>
      </c>
      <c r="K153" s="21">
        <f t="shared" ca="1" si="19"/>
        <v>0</v>
      </c>
      <c r="L153" s="24">
        <f t="shared" ca="1" si="20"/>
        <v>2740</v>
      </c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</row>
    <row r="154" spans="1:44" x14ac:dyDescent="0.2">
      <c r="A154" s="15">
        <f>Daten!A154</f>
        <v>10825</v>
      </c>
      <c r="B154" s="8" t="str">
        <f>Daten!B154</f>
        <v>Unterfrauenhaid</v>
      </c>
      <c r="C154" s="15">
        <f t="shared" si="15"/>
        <v>1</v>
      </c>
      <c r="D154" s="9">
        <f>Daten!E154</f>
        <v>644</v>
      </c>
      <c r="E154" s="10">
        <f>Daten!D154</f>
        <v>0</v>
      </c>
      <c r="F154" s="9">
        <f t="shared" si="16"/>
        <v>1038.0895522388059</v>
      </c>
      <c r="H154" s="26">
        <f t="shared" ca="1" si="17"/>
        <v>2961</v>
      </c>
      <c r="I154" s="8">
        <f t="shared" ca="1" si="18"/>
        <v>11</v>
      </c>
      <c r="J154" s="26">
        <f ca="1">IF(I154=0,0,COUNTIF(I$19:$I154,C154*10+1))</f>
        <v>136</v>
      </c>
      <c r="K154" s="21">
        <f t="shared" ca="1" si="19"/>
        <v>0</v>
      </c>
      <c r="L154" s="24">
        <f t="shared" ca="1" si="20"/>
        <v>2961</v>
      </c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</row>
    <row r="155" spans="1:44" x14ac:dyDescent="0.2">
      <c r="A155" s="15">
        <f>Daten!A155</f>
        <v>10826</v>
      </c>
      <c r="B155" s="8" t="str">
        <f>Daten!B155</f>
        <v>Unterrabnitz-Schwendgraben</v>
      </c>
      <c r="C155" s="15">
        <f t="shared" si="15"/>
        <v>1</v>
      </c>
      <c r="D155" s="9">
        <f>Daten!E155</f>
        <v>650</v>
      </c>
      <c r="E155" s="10">
        <f>Daten!D155</f>
        <v>0</v>
      </c>
      <c r="F155" s="9">
        <f t="shared" si="16"/>
        <v>1047.7611940298507</v>
      </c>
      <c r="H155" s="26">
        <f t="shared" ca="1" si="17"/>
        <v>2988</v>
      </c>
      <c r="I155" s="8">
        <f t="shared" ca="1" si="18"/>
        <v>11</v>
      </c>
      <c r="J155" s="26">
        <f ca="1">IF(I155=0,0,COUNTIF(I$19:$I155,C155*10+1))</f>
        <v>137</v>
      </c>
      <c r="K155" s="21">
        <f t="shared" ca="1" si="19"/>
        <v>0</v>
      </c>
      <c r="L155" s="24">
        <f t="shared" ca="1" si="20"/>
        <v>2988</v>
      </c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</row>
    <row r="156" spans="1:44" x14ac:dyDescent="0.2">
      <c r="A156" s="15">
        <f>Daten!A156</f>
        <v>10827</v>
      </c>
      <c r="B156" s="8" t="str">
        <f>Daten!B156</f>
        <v>Weingraben</v>
      </c>
      <c r="C156" s="15">
        <f t="shared" si="15"/>
        <v>1</v>
      </c>
      <c r="D156" s="9">
        <f>Daten!E156</f>
        <v>356</v>
      </c>
      <c r="E156" s="10">
        <f>Daten!D156</f>
        <v>0</v>
      </c>
      <c r="F156" s="9">
        <f t="shared" si="16"/>
        <v>573.85074626865674</v>
      </c>
      <c r="H156" s="26">
        <f t="shared" ca="1" si="17"/>
        <v>1637</v>
      </c>
      <c r="I156" s="8">
        <f t="shared" ca="1" si="18"/>
        <v>11</v>
      </c>
      <c r="J156" s="26">
        <f ca="1">IF(I156=0,0,COUNTIF(I$19:$I156,C156*10+1))</f>
        <v>138</v>
      </c>
      <c r="K156" s="21">
        <f t="shared" ca="1" si="19"/>
        <v>0</v>
      </c>
      <c r="L156" s="24">
        <f t="shared" ca="1" si="20"/>
        <v>1637</v>
      </c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</row>
    <row r="157" spans="1:44" x14ac:dyDescent="0.2">
      <c r="A157" s="15">
        <f>Daten!A157</f>
        <v>10828</v>
      </c>
      <c r="B157" s="8" t="str">
        <f>Daten!B157</f>
        <v>Oberloisdorf</v>
      </c>
      <c r="C157" s="15">
        <f t="shared" si="15"/>
        <v>1</v>
      </c>
      <c r="D157" s="9">
        <f>Daten!E157</f>
        <v>793</v>
      </c>
      <c r="E157" s="10">
        <f>Daten!D157</f>
        <v>0</v>
      </c>
      <c r="F157" s="9">
        <f t="shared" si="16"/>
        <v>1278.2686567164178</v>
      </c>
      <c r="H157" s="26">
        <f t="shared" ca="1" si="17"/>
        <v>3646</v>
      </c>
      <c r="I157" s="8">
        <f t="shared" ca="1" si="18"/>
        <v>11</v>
      </c>
      <c r="J157" s="26">
        <f ca="1">IF(I157=0,0,COUNTIF(I$19:$I157,C157*10+1))</f>
        <v>139</v>
      </c>
      <c r="K157" s="21">
        <f t="shared" ca="1" si="19"/>
        <v>0</v>
      </c>
      <c r="L157" s="24">
        <f t="shared" ca="1" si="20"/>
        <v>3646</v>
      </c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</row>
    <row r="158" spans="1:44" x14ac:dyDescent="0.2">
      <c r="A158" s="15">
        <f>Daten!A158</f>
        <v>10901</v>
      </c>
      <c r="B158" s="8" t="str">
        <f>Daten!B158</f>
        <v>Bad Tatzmannsdorf</v>
      </c>
      <c r="C158" s="15">
        <f t="shared" si="15"/>
        <v>1</v>
      </c>
      <c r="D158" s="9">
        <f>Daten!E158</f>
        <v>1619</v>
      </c>
      <c r="E158" s="10">
        <f>Daten!D158</f>
        <v>0</v>
      </c>
      <c r="F158" s="9">
        <f t="shared" si="16"/>
        <v>2609.7313432835822</v>
      </c>
      <c r="H158" s="26">
        <f t="shared" ca="1" si="17"/>
        <v>7443</v>
      </c>
      <c r="I158" s="8">
        <f t="shared" ca="1" si="18"/>
        <v>11</v>
      </c>
      <c r="J158" s="26">
        <f ca="1">IF(I158=0,0,COUNTIF(I$19:$I158,C158*10+1))</f>
        <v>140</v>
      </c>
      <c r="K158" s="21">
        <f t="shared" ca="1" si="19"/>
        <v>0</v>
      </c>
      <c r="L158" s="24">
        <f t="shared" ca="1" si="20"/>
        <v>7443</v>
      </c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</row>
    <row r="159" spans="1:44" x14ac:dyDescent="0.2">
      <c r="A159" s="15">
        <f>Daten!A159</f>
        <v>10902</v>
      </c>
      <c r="B159" s="8" t="str">
        <f>Daten!B159</f>
        <v>Bernstein</v>
      </c>
      <c r="C159" s="15">
        <f t="shared" si="15"/>
        <v>1</v>
      </c>
      <c r="D159" s="9">
        <f>Daten!E159</f>
        <v>2092</v>
      </c>
      <c r="E159" s="10">
        <f>Daten!D159</f>
        <v>0</v>
      </c>
      <c r="F159" s="9">
        <f t="shared" si="16"/>
        <v>3372.1791044776119</v>
      </c>
      <c r="H159" s="26">
        <f t="shared" ca="1" si="17"/>
        <v>9618</v>
      </c>
      <c r="I159" s="8">
        <f t="shared" ca="1" si="18"/>
        <v>11</v>
      </c>
      <c r="J159" s="26">
        <f ca="1">IF(I159=0,0,COUNTIF(I$19:$I159,C159*10+1))</f>
        <v>141</v>
      </c>
      <c r="K159" s="21">
        <f t="shared" ca="1" si="19"/>
        <v>0</v>
      </c>
      <c r="L159" s="24">
        <f t="shared" ca="1" si="20"/>
        <v>9618</v>
      </c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</row>
    <row r="160" spans="1:44" x14ac:dyDescent="0.2">
      <c r="A160" s="15">
        <f>Daten!A160</f>
        <v>10903</v>
      </c>
      <c r="B160" s="8" t="str">
        <f>Daten!B160</f>
        <v>Deutsch Schützen-Eisenberg</v>
      </c>
      <c r="C160" s="15">
        <f t="shared" si="15"/>
        <v>1</v>
      </c>
      <c r="D160" s="9">
        <f>Daten!E160</f>
        <v>1088</v>
      </c>
      <c r="E160" s="10">
        <f>Daten!D160</f>
        <v>0</v>
      </c>
      <c r="F160" s="9">
        <f t="shared" si="16"/>
        <v>1753.7910447761194</v>
      </c>
      <c r="H160" s="26">
        <f t="shared" ca="1" si="17"/>
        <v>5002</v>
      </c>
      <c r="I160" s="8">
        <f t="shared" ca="1" si="18"/>
        <v>11</v>
      </c>
      <c r="J160" s="26">
        <f ca="1">IF(I160=0,0,COUNTIF(I$19:$I160,C160*10+1))</f>
        <v>142</v>
      </c>
      <c r="K160" s="21">
        <f t="shared" ca="1" si="19"/>
        <v>0</v>
      </c>
      <c r="L160" s="24">
        <f t="shared" ca="1" si="20"/>
        <v>5002</v>
      </c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</row>
    <row r="161" spans="1:44" x14ac:dyDescent="0.2">
      <c r="A161" s="15">
        <f>Daten!A161</f>
        <v>10904</v>
      </c>
      <c r="B161" s="8" t="str">
        <f>Daten!B161</f>
        <v>Grafenschachen</v>
      </c>
      <c r="C161" s="15">
        <f t="shared" si="15"/>
        <v>1</v>
      </c>
      <c r="D161" s="9">
        <f>Daten!E161</f>
        <v>1261</v>
      </c>
      <c r="E161" s="10">
        <f>Daten!D161</f>
        <v>0</v>
      </c>
      <c r="F161" s="9">
        <f t="shared" si="16"/>
        <v>2032.6567164179105</v>
      </c>
      <c r="H161" s="26">
        <f t="shared" ca="1" si="17"/>
        <v>5797</v>
      </c>
      <c r="I161" s="8">
        <f t="shared" ca="1" si="18"/>
        <v>11</v>
      </c>
      <c r="J161" s="26">
        <f ca="1">IF(I161=0,0,COUNTIF(I$19:$I161,C161*10+1))</f>
        <v>143</v>
      </c>
      <c r="K161" s="21">
        <f t="shared" ca="1" si="19"/>
        <v>0</v>
      </c>
      <c r="L161" s="24">
        <f t="shared" ca="1" si="20"/>
        <v>5797</v>
      </c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</row>
    <row r="162" spans="1:44" x14ac:dyDescent="0.2">
      <c r="A162" s="15">
        <f>Daten!A162</f>
        <v>10905</v>
      </c>
      <c r="B162" s="8" t="str">
        <f>Daten!B162</f>
        <v>Großpetersdorf</v>
      </c>
      <c r="C162" s="15">
        <f t="shared" si="15"/>
        <v>1</v>
      </c>
      <c r="D162" s="9">
        <f>Daten!E162</f>
        <v>3566</v>
      </c>
      <c r="E162" s="10">
        <f>Daten!D162</f>
        <v>0</v>
      </c>
      <c r="F162" s="9">
        <f t="shared" si="16"/>
        <v>5748.1791044776119</v>
      </c>
      <c r="H162" s="26">
        <f t="shared" ca="1" si="17"/>
        <v>16394</v>
      </c>
      <c r="I162" s="8">
        <f t="shared" ca="1" si="18"/>
        <v>11</v>
      </c>
      <c r="J162" s="26">
        <f ca="1">IF(I162=0,0,COUNTIF(I$19:$I162,C162*10+1))</f>
        <v>144</v>
      </c>
      <c r="K162" s="21">
        <f t="shared" ca="1" si="19"/>
        <v>0</v>
      </c>
      <c r="L162" s="24">
        <f t="shared" ca="1" si="20"/>
        <v>16394</v>
      </c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</row>
    <row r="163" spans="1:44" x14ac:dyDescent="0.2">
      <c r="A163" s="15">
        <f>Daten!A163</f>
        <v>10906</v>
      </c>
      <c r="B163" s="8" t="str">
        <f>Daten!B163</f>
        <v>Hannersdorf</v>
      </c>
      <c r="C163" s="15">
        <f t="shared" si="15"/>
        <v>1</v>
      </c>
      <c r="D163" s="9">
        <f>Daten!E163</f>
        <v>738</v>
      </c>
      <c r="E163" s="10">
        <f>Daten!D163</f>
        <v>0</v>
      </c>
      <c r="F163" s="9">
        <f t="shared" si="16"/>
        <v>1189.6119402985075</v>
      </c>
      <c r="H163" s="26">
        <f t="shared" ca="1" si="17"/>
        <v>3393</v>
      </c>
      <c r="I163" s="8">
        <f t="shared" ca="1" si="18"/>
        <v>11</v>
      </c>
      <c r="J163" s="26">
        <f ca="1">IF(I163=0,0,COUNTIF(I$19:$I163,C163*10+1))</f>
        <v>145</v>
      </c>
      <c r="K163" s="21">
        <f t="shared" ca="1" si="19"/>
        <v>0</v>
      </c>
      <c r="L163" s="24">
        <f t="shared" ca="1" si="20"/>
        <v>3393</v>
      </c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</row>
    <row r="164" spans="1:44" x14ac:dyDescent="0.2">
      <c r="A164" s="15">
        <f>Daten!A164</f>
        <v>10907</v>
      </c>
      <c r="B164" s="8" t="str">
        <f>Daten!B164</f>
        <v>Kemeten</v>
      </c>
      <c r="C164" s="15">
        <f t="shared" si="15"/>
        <v>1</v>
      </c>
      <c r="D164" s="9">
        <f>Daten!E164</f>
        <v>1511</v>
      </c>
      <c r="E164" s="10">
        <f>Daten!D164</f>
        <v>0</v>
      </c>
      <c r="F164" s="9">
        <f t="shared" si="16"/>
        <v>2435.6417910447763</v>
      </c>
      <c r="H164" s="26">
        <f t="shared" ca="1" si="17"/>
        <v>6947</v>
      </c>
      <c r="I164" s="8">
        <f t="shared" ca="1" si="18"/>
        <v>11</v>
      </c>
      <c r="J164" s="26">
        <f ca="1">IF(I164=0,0,COUNTIF(I$19:$I164,C164*10+1))</f>
        <v>146</v>
      </c>
      <c r="K164" s="21">
        <f t="shared" ca="1" si="19"/>
        <v>0</v>
      </c>
      <c r="L164" s="24">
        <f t="shared" ca="1" si="20"/>
        <v>6947</v>
      </c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</row>
    <row r="165" spans="1:44" x14ac:dyDescent="0.2">
      <c r="A165" s="15">
        <f>Daten!A165</f>
        <v>10908</v>
      </c>
      <c r="B165" s="8" t="str">
        <f>Daten!B165</f>
        <v>Kohfidisch</v>
      </c>
      <c r="C165" s="15">
        <f t="shared" si="15"/>
        <v>1</v>
      </c>
      <c r="D165" s="9">
        <f>Daten!E165</f>
        <v>1414</v>
      </c>
      <c r="E165" s="10">
        <f>Daten!D165</f>
        <v>0</v>
      </c>
      <c r="F165" s="9">
        <f t="shared" si="16"/>
        <v>2279.2835820895521</v>
      </c>
      <c r="H165" s="26">
        <f t="shared" ca="1" si="17"/>
        <v>6501</v>
      </c>
      <c r="I165" s="8">
        <f t="shared" ca="1" si="18"/>
        <v>11</v>
      </c>
      <c r="J165" s="26">
        <f ca="1">IF(I165=0,0,COUNTIF(I$19:$I165,C165*10+1))</f>
        <v>147</v>
      </c>
      <c r="K165" s="21">
        <f t="shared" ca="1" si="19"/>
        <v>0</v>
      </c>
      <c r="L165" s="24">
        <f t="shared" ca="1" si="20"/>
        <v>6501</v>
      </c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</row>
    <row r="166" spans="1:44" x14ac:dyDescent="0.2">
      <c r="A166" s="15">
        <f>Daten!A166</f>
        <v>10909</v>
      </c>
      <c r="B166" s="8" t="str">
        <f>Daten!B166</f>
        <v>Litzelsdorf</v>
      </c>
      <c r="C166" s="15">
        <f t="shared" si="15"/>
        <v>1</v>
      </c>
      <c r="D166" s="9">
        <f>Daten!E166</f>
        <v>1161</v>
      </c>
      <c r="E166" s="10">
        <f>Daten!D166</f>
        <v>0</v>
      </c>
      <c r="F166" s="9">
        <f t="shared" si="16"/>
        <v>1871.4626865671642</v>
      </c>
      <c r="H166" s="26">
        <f t="shared" ca="1" si="17"/>
        <v>5338</v>
      </c>
      <c r="I166" s="8">
        <f t="shared" ca="1" si="18"/>
        <v>11</v>
      </c>
      <c r="J166" s="26">
        <f ca="1">IF(I166=0,0,COUNTIF(I$19:$I166,C166*10+1))</f>
        <v>148</v>
      </c>
      <c r="K166" s="21">
        <f t="shared" ca="1" si="19"/>
        <v>0</v>
      </c>
      <c r="L166" s="24">
        <f t="shared" ca="1" si="20"/>
        <v>5338</v>
      </c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</row>
    <row r="167" spans="1:44" x14ac:dyDescent="0.2">
      <c r="A167" s="15">
        <f>Daten!A167</f>
        <v>10910</v>
      </c>
      <c r="B167" s="8" t="str">
        <f>Daten!B167</f>
        <v>Loipersdorf-Kitzladen</v>
      </c>
      <c r="C167" s="15">
        <f t="shared" si="15"/>
        <v>1</v>
      </c>
      <c r="D167" s="9">
        <f>Daten!E167</f>
        <v>1327</v>
      </c>
      <c r="E167" s="10">
        <f>Daten!D167</f>
        <v>0</v>
      </c>
      <c r="F167" s="9">
        <f t="shared" si="16"/>
        <v>2139.0447761194032</v>
      </c>
      <c r="H167" s="26">
        <f t="shared" ca="1" si="17"/>
        <v>6101</v>
      </c>
      <c r="I167" s="8">
        <f t="shared" ca="1" si="18"/>
        <v>11</v>
      </c>
      <c r="J167" s="26">
        <f ca="1">IF(I167=0,0,COUNTIF(I$19:$I167,C167*10+1))</f>
        <v>149</v>
      </c>
      <c r="K167" s="21">
        <f t="shared" ca="1" si="19"/>
        <v>0</v>
      </c>
      <c r="L167" s="24">
        <f t="shared" ca="1" si="20"/>
        <v>6101</v>
      </c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</row>
    <row r="168" spans="1:44" x14ac:dyDescent="0.2">
      <c r="A168" s="15">
        <f>Daten!A168</f>
        <v>10911</v>
      </c>
      <c r="B168" s="8" t="str">
        <f>Daten!B168</f>
        <v>Mariasdorf</v>
      </c>
      <c r="C168" s="15">
        <f t="shared" si="15"/>
        <v>1</v>
      </c>
      <c r="D168" s="9">
        <f>Daten!E168</f>
        <v>1167</v>
      </c>
      <c r="E168" s="10">
        <f>Daten!D168</f>
        <v>0</v>
      </c>
      <c r="F168" s="9">
        <f t="shared" si="16"/>
        <v>1881.1343283582089</v>
      </c>
      <c r="H168" s="26">
        <f t="shared" ca="1" si="17"/>
        <v>5365</v>
      </c>
      <c r="I168" s="8">
        <f t="shared" ca="1" si="18"/>
        <v>11</v>
      </c>
      <c r="J168" s="26">
        <f ca="1">IF(I168=0,0,COUNTIF(I$19:$I168,C168*10+1))</f>
        <v>150</v>
      </c>
      <c r="K168" s="21">
        <f t="shared" ca="1" si="19"/>
        <v>0</v>
      </c>
      <c r="L168" s="24">
        <f t="shared" ca="1" si="20"/>
        <v>5365</v>
      </c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</row>
    <row r="169" spans="1:44" x14ac:dyDescent="0.2">
      <c r="A169" s="15">
        <f>Daten!A169</f>
        <v>10912</v>
      </c>
      <c r="B169" s="8" t="str">
        <f>Daten!B169</f>
        <v>Markt Allhau</v>
      </c>
      <c r="C169" s="15">
        <f t="shared" si="15"/>
        <v>1</v>
      </c>
      <c r="D169" s="9">
        <f>Daten!E169</f>
        <v>1852</v>
      </c>
      <c r="E169" s="10">
        <f>Daten!D169</f>
        <v>0</v>
      </c>
      <c r="F169" s="9">
        <f t="shared" si="16"/>
        <v>2985.313432835821</v>
      </c>
      <c r="H169" s="26">
        <f t="shared" ca="1" si="17"/>
        <v>8514</v>
      </c>
      <c r="I169" s="8">
        <f t="shared" ca="1" si="18"/>
        <v>11</v>
      </c>
      <c r="J169" s="26">
        <f ca="1">IF(I169=0,0,COUNTIF(I$19:$I169,C169*10+1))</f>
        <v>151</v>
      </c>
      <c r="K169" s="21">
        <f t="shared" ca="1" si="19"/>
        <v>0</v>
      </c>
      <c r="L169" s="24">
        <f t="shared" ca="1" si="20"/>
        <v>8514</v>
      </c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</row>
    <row r="170" spans="1:44" x14ac:dyDescent="0.2">
      <c r="A170" s="15">
        <f>Daten!A170</f>
        <v>10913</v>
      </c>
      <c r="B170" s="8" t="str">
        <f>Daten!B170</f>
        <v>Markt Neuhodis</v>
      </c>
      <c r="C170" s="15">
        <f t="shared" si="15"/>
        <v>1</v>
      </c>
      <c r="D170" s="9">
        <f>Daten!E170</f>
        <v>658</v>
      </c>
      <c r="E170" s="10">
        <f>Daten!D170</f>
        <v>0</v>
      </c>
      <c r="F170" s="9">
        <f t="shared" si="16"/>
        <v>1060.6567164179105</v>
      </c>
      <c r="H170" s="26">
        <f t="shared" ca="1" si="17"/>
        <v>3025</v>
      </c>
      <c r="I170" s="8">
        <f t="shared" ca="1" si="18"/>
        <v>11</v>
      </c>
      <c r="J170" s="26">
        <f ca="1">IF(I170=0,0,COUNTIF(I$19:$I170,C170*10+1))</f>
        <v>152</v>
      </c>
      <c r="K170" s="21">
        <f t="shared" ca="1" si="19"/>
        <v>0</v>
      </c>
      <c r="L170" s="24">
        <f t="shared" ca="1" si="20"/>
        <v>3025</v>
      </c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</row>
    <row r="171" spans="1:44" x14ac:dyDescent="0.2">
      <c r="A171" s="15">
        <f>Daten!A171</f>
        <v>10914</v>
      </c>
      <c r="B171" s="8" t="str">
        <f>Daten!B171</f>
        <v>Mischendorf</v>
      </c>
      <c r="C171" s="15">
        <f t="shared" si="15"/>
        <v>1</v>
      </c>
      <c r="D171" s="9">
        <f>Daten!E171</f>
        <v>1537</v>
      </c>
      <c r="E171" s="10">
        <f>Daten!D171</f>
        <v>0</v>
      </c>
      <c r="F171" s="9">
        <f t="shared" si="16"/>
        <v>2477.5522388059703</v>
      </c>
      <c r="H171" s="26">
        <f t="shared" ca="1" si="17"/>
        <v>7066</v>
      </c>
      <c r="I171" s="8">
        <f t="shared" ca="1" si="18"/>
        <v>11</v>
      </c>
      <c r="J171" s="26">
        <f ca="1">IF(I171=0,0,COUNTIF(I$19:$I171,C171*10+1))</f>
        <v>153</v>
      </c>
      <c r="K171" s="21">
        <f t="shared" ca="1" si="19"/>
        <v>0</v>
      </c>
      <c r="L171" s="24">
        <f t="shared" ca="1" si="20"/>
        <v>7066</v>
      </c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</row>
    <row r="172" spans="1:44" x14ac:dyDescent="0.2">
      <c r="A172" s="15">
        <f>Daten!A172</f>
        <v>10915</v>
      </c>
      <c r="B172" s="8" t="str">
        <f>Daten!B172</f>
        <v>Oberdorf im Burgenland</v>
      </c>
      <c r="C172" s="15">
        <f t="shared" si="15"/>
        <v>1</v>
      </c>
      <c r="D172" s="9">
        <f>Daten!E172</f>
        <v>995</v>
      </c>
      <c r="E172" s="10">
        <f>Daten!D172</f>
        <v>0</v>
      </c>
      <c r="F172" s="9">
        <f t="shared" si="16"/>
        <v>1603.8805970149253</v>
      </c>
      <c r="H172" s="26">
        <f t="shared" ca="1" si="17"/>
        <v>4574</v>
      </c>
      <c r="I172" s="8">
        <f t="shared" ca="1" si="18"/>
        <v>11</v>
      </c>
      <c r="J172" s="26">
        <f ca="1">IF(I172=0,0,COUNTIF(I$19:$I172,C172*10+1))</f>
        <v>154</v>
      </c>
      <c r="K172" s="21">
        <f t="shared" ca="1" si="19"/>
        <v>0</v>
      </c>
      <c r="L172" s="24">
        <f t="shared" ca="1" si="20"/>
        <v>4574</v>
      </c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</row>
    <row r="173" spans="1:44" x14ac:dyDescent="0.2">
      <c r="A173" s="15">
        <f>Daten!A173</f>
        <v>10916</v>
      </c>
      <c r="B173" s="8" t="str">
        <f>Daten!B173</f>
        <v>Oberschützen</v>
      </c>
      <c r="C173" s="15">
        <f t="shared" si="15"/>
        <v>1</v>
      </c>
      <c r="D173" s="9">
        <f>Daten!E173</f>
        <v>2438</v>
      </c>
      <c r="E173" s="10">
        <f>Daten!D173</f>
        <v>0</v>
      </c>
      <c r="F173" s="9">
        <f t="shared" si="16"/>
        <v>3929.9104477611941</v>
      </c>
      <c r="H173" s="26">
        <f t="shared" ca="1" si="17"/>
        <v>11208</v>
      </c>
      <c r="I173" s="8">
        <f t="shared" ca="1" si="18"/>
        <v>11</v>
      </c>
      <c r="J173" s="26">
        <f ca="1">IF(I173=0,0,COUNTIF(I$19:$I173,C173*10+1))</f>
        <v>155</v>
      </c>
      <c r="K173" s="21">
        <f t="shared" ca="1" si="19"/>
        <v>0</v>
      </c>
      <c r="L173" s="24">
        <f t="shared" ca="1" si="20"/>
        <v>11208</v>
      </c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</row>
    <row r="174" spans="1:44" x14ac:dyDescent="0.2">
      <c r="A174" s="15">
        <f>Daten!A174</f>
        <v>10917</v>
      </c>
      <c r="B174" s="8" t="str">
        <f>Daten!B174</f>
        <v>Oberwart</v>
      </c>
      <c r="C174" s="15">
        <f t="shared" si="15"/>
        <v>1</v>
      </c>
      <c r="D174" s="9">
        <f>Daten!E174</f>
        <v>7599</v>
      </c>
      <c r="E174" s="10">
        <f>Daten!D174</f>
        <v>0</v>
      </c>
      <c r="F174" s="9">
        <f t="shared" si="16"/>
        <v>12249.134328358208</v>
      </c>
      <c r="H174" s="26">
        <f t="shared" ca="1" si="17"/>
        <v>34936</v>
      </c>
      <c r="I174" s="8">
        <f t="shared" ca="1" si="18"/>
        <v>11</v>
      </c>
      <c r="J174" s="26">
        <f ca="1">IF(I174=0,0,COUNTIF(I$19:$I174,C174*10+1))</f>
        <v>156</v>
      </c>
      <c r="K174" s="21">
        <f t="shared" ca="1" si="19"/>
        <v>0</v>
      </c>
      <c r="L174" s="24">
        <f t="shared" ca="1" si="20"/>
        <v>34936</v>
      </c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</row>
    <row r="175" spans="1:44" x14ac:dyDescent="0.2">
      <c r="A175" s="15">
        <f>Daten!A175</f>
        <v>10918</v>
      </c>
      <c r="B175" s="8" t="str">
        <f>Daten!B175</f>
        <v>Pinkafeld</v>
      </c>
      <c r="C175" s="15">
        <f t="shared" si="15"/>
        <v>1</v>
      </c>
      <c r="D175" s="9">
        <f>Daten!E175</f>
        <v>5905</v>
      </c>
      <c r="E175" s="10">
        <f>Daten!D175</f>
        <v>0</v>
      </c>
      <c r="F175" s="9">
        <f t="shared" si="16"/>
        <v>9518.5074626865662</v>
      </c>
      <c r="H175" s="26">
        <f t="shared" ca="1" si="17"/>
        <v>27148</v>
      </c>
      <c r="I175" s="8">
        <f t="shared" ca="1" si="18"/>
        <v>11</v>
      </c>
      <c r="J175" s="26">
        <f ca="1">IF(I175=0,0,COUNTIF(I$19:$I175,C175*10+1))</f>
        <v>157</v>
      </c>
      <c r="K175" s="21">
        <f t="shared" ca="1" si="19"/>
        <v>0</v>
      </c>
      <c r="L175" s="24">
        <f t="shared" ca="1" si="20"/>
        <v>27148</v>
      </c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</row>
    <row r="176" spans="1:44" x14ac:dyDescent="0.2">
      <c r="A176" s="15">
        <f>Daten!A176</f>
        <v>10919</v>
      </c>
      <c r="B176" s="8" t="str">
        <f>Daten!B176</f>
        <v>Rechnitz</v>
      </c>
      <c r="C176" s="15">
        <f t="shared" si="15"/>
        <v>1</v>
      </c>
      <c r="D176" s="9">
        <f>Daten!E176</f>
        <v>2967</v>
      </c>
      <c r="E176" s="10">
        <f>Daten!D176</f>
        <v>0</v>
      </c>
      <c r="F176" s="9">
        <f t="shared" si="16"/>
        <v>4782.626865671642</v>
      </c>
      <c r="H176" s="26">
        <f t="shared" ca="1" si="17"/>
        <v>13641</v>
      </c>
      <c r="I176" s="8">
        <f t="shared" ca="1" si="18"/>
        <v>11</v>
      </c>
      <c r="J176" s="26">
        <f ca="1">IF(I176=0,0,COUNTIF(I$19:$I176,C176*10+1))</f>
        <v>158</v>
      </c>
      <c r="K176" s="21">
        <f t="shared" ca="1" si="19"/>
        <v>0</v>
      </c>
      <c r="L176" s="24">
        <f t="shared" ca="1" si="20"/>
        <v>13641</v>
      </c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</row>
    <row r="177" spans="1:44" x14ac:dyDescent="0.2">
      <c r="A177" s="15">
        <f>Daten!A177</f>
        <v>10920</v>
      </c>
      <c r="B177" s="8" t="str">
        <f>Daten!B177</f>
        <v>Riedlingsdorf</v>
      </c>
      <c r="C177" s="15">
        <f t="shared" si="15"/>
        <v>1</v>
      </c>
      <c r="D177" s="9">
        <f>Daten!E177</f>
        <v>1648</v>
      </c>
      <c r="E177" s="10">
        <f>Daten!D177</f>
        <v>0</v>
      </c>
      <c r="F177" s="9">
        <f t="shared" si="16"/>
        <v>2656.4776119402986</v>
      </c>
      <c r="H177" s="26">
        <f t="shared" ca="1" si="17"/>
        <v>7577</v>
      </c>
      <c r="I177" s="8">
        <f t="shared" ca="1" si="18"/>
        <v>11</v>
      </c>
      <c r="J177" s="26">
        <f ca="1">IF(I177=0,0,COUNTIF(I$19:$I177,C177*10+1))</f>
        <v>159</v>
      </c>
      <c r="K177" s="21">
        <f t="shared" ca="1" si="19"/>
        <v>0</v>
      </c>
      <c r="L177" s="24">
        <f t="shared" ca="1" si="20"/>
        <v>7577</v>
      </c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</row>
    <row r="178" spans="1:44" x14ac:dyDescent="0.2">
      <c r="A178" s="15">
        <f>Daten!A178</f>
        <v>10921</v>
      </c>
      <c r="B178" s="8" t="str">
        <f>Daten!B178</f>
        <v>Rotenturm an der Pinka</v>
      </c>
      <c r="C178" s="15">
        <f t="shared" si="15"/>
        <v>1</v>
      </c>
      <c r="D178" s="9">
        <f>Daten!E178</f>
        <v>1441</v>
      </c>
      <c r="E178" s="10">
        <f>Daten!D178</f>
        <v>0</v>
      </c>
      <c r="F178" s="9">
        <f t="shared" si="16"/>
        <v>2322.8059701492539</v>
      </c>
      <c r="H178" s="26">
        <f t="shared" ca="1" si="17"/>
        <v>6625</v>
      </c>
      <c r="I178" s="8">
        <f t="shared" ca="1" si="18"/>
        <v>11</v>
      </c>
      <c r="J178" s="26">
        <f ca="1">IF(I178=0,0,COUNTIF(I$19:$I178,C178*10+1))</f>
        <v>160</v>
      </c>
      <c r="K178" s="21">
        <f t="shared" ca="1" si="19"/>
        <v>0</v>
      </c>
      <c r="L178" s="24">
        <f t="shared" ca="1" si="20"/>
        <v>6625</v>
      </c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</row>
    <row r="179" spans="1:44" x14ac:dyDescent="0.2">
      <c r="A179" s="15">
        <f>Daten!A179</f>
        <v>10922</v>
      </c>
      <c r="B179" s="8" t="str">
        <f>Daten!B179</f>
        <v>Schachendorf</v>
      </c>
      <c r="C179" s="15">
        <f t="shared" si="15"/>
        <v>1</v>
      </c>
      <c r="D179" s="9">
        <f>Daten!E179</f>
        <v>749</v>
      </c>
      <c r="E179" s="10">
        <f>Daten!D179</f>
        <v>0</v>
      </c>
      <c r="F179" s="9">
        <f t="shared" si="16"/>
        <v>1207.3432835820895</v>
      </c>
      <c r="H179" s="26">
        <f t="shared" ca="1" si="17"/>
        <v>3443</v>
      </c>
      <c r="I179" s="8">
        <f t="shared" ca="1" si="18"/>
        <v>11</v>
      </c>
      <c r="J179" s="26">
        <f ca="1">IF(I179=0,0,COUNTIF(I$19:$I179,C179*10+1))</f>
        <v>161</v>
      </c>
      <c r="K179" s="21">
        <f t="shared" ca="1" si="19"/>
        <v>0</v>
      </c>
      <c r="L179" s="24">
        <f t="shared" ca="1" si="20"/>
        <v>3443</v>
      </c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</row>
    <row r="180" spans="1:44" x14ac:dyDescent="0.2">
      <c r="A180" s="15">
        <f>Daten!A180</f>
        <v>10923</v>
      </c>
      <c r="B180" s="8" t="str">
        <f>Daten!B180</f>
        <v>Stadtschlaining</v>
      </c>
      <c r="C180" s="15">
        <f t="shared" si="15"/>
        <v>1</v>
      </c>
      <c r="D180" s="9">
        <f>Daten!E180</f>
        <v>1975</v>
      </c>
      <c r="E180" s="10">
        <f>Daten!D180</f>
        <v>0</v>
      </c>
      <c r="F180" s="9">
        <f t="shared" si="16"/>
        <v>3183.5820895522388</v>
      </c>
      <c r="H180" s="26">
        <f t="shared" ca="1" si="17"/>
        <v>9080</v>
      </c>
      <c r="I180" s="8">
        <f t="shared" ca="1" si="18"/>
        <v>11</v>
      </c>
      <c r="J180" s="26">
        <f ca="1">IF(I180=0,0,COUNTIF(I$19:$I180,C180*10+1))</f>
        <v>162</v>
      </c>
      <c r="K180" s="21">
        <f t="shared" ca="1" si="19"/>
        <v>0</v>
      </c>
      <c r="L180" s="24">
        <f t="shared" ca="1" si="20"/>
        <v>9080</v>
      </c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</row>
    <row r="181" spans="1:44" x14ac:dyDescent="0.2">
      <c r="A181" s="15">
        <f>Daten!A181</f>
        <v>10924</v>
      </c>
      <c r="B181" s="8" t="str">
        <f>Daten!B181</f>
        <v>Unterkohlstätten</v>
      </c>
      <c r="C181" s="15">
        <f t="shared" si="15"/>
        <v>1</v>
      </c>
      <c r="D181" s="9">
        <f>Daten!E181</f>
        <v>1000</v>
      </c>
      <c r="E181" s="10">
        <f>Daten!D181</f>
        <v>0</v>
      </c>
      <c r="F181" s="9">
        <f t="shared" si="16"/>
        <v>1611.9402985074628</v>
      </c>
      <c r="H181" s="26">
        <f t="shared" ca="1" si="17"/>
        <v>4597</v>
      </c>
      <c r="I181" s="8">
        <f t="shared" ca="1" si="18"/>
        <v>11</v>
      </c>
      <c r="J181" s="26">
        <f ca="1">IF(I181=0,0,COUNTIF(I$19:$I181,C181*10+1))</f>
        <v>163</v>
      </c>
      <c r="K181" s="21">
        <f t="shared" ca="1" si="19"/>
        <v>0</v>
      </c>
      <c r="L181" s="24">
        <f t="shared" ca="1" si="20"/>
        <v>4597</v>
      </c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</row>
    <row r="182" spans="1:44" x14ac:dyDescent="0.2">
      <c r="A182" s="15">
        <f>Daten!A182</f>
        <v>10925</v>
      </c>
      <c r="B182" s="8" t="str">
        <f>Daten!B182</f>
        <v>Unterwart</v>
      </c>
      <c r="C182" s="15">
        <f t="shared" si="15"/>
        <v>1</v>
      </c>
      <c r="D182" s="9">
        <f>Daten!E182</f>
        <v>969</v>
      </c>
      <c r="E182" s="10">
        <f>Daten!D182</f>
        <v>0</v>
      </c>
      <c r="F182" s="9">
        <f t="shared" si="16"/>
        <v>1561.9701492537313</v>
      </c>
      <c r="H182" s="26">
        <f t="shared" ca="1" si="17"/>
        <v>4455</v>
      </c>
      <c r="I182" s="8">
        <f t="shared" ca="1" si="18"/>
        <v>11</v>
      </c>
      <c r="J182" s="26">
        <f ca="1">IF(I182=0,0,COUNTIF(I$19:$I182,C182*10+1))</f>
        <v>164</v>
      </c>
      <c r="K182" s="21">
        <f t="shared" ca="1" si="19"/>
        <v>0</v>
      </c>
      <c r="L182" s="24">
        <f t="shared" ca="1" si="20"/>
        <v>4455</v>
      </c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</row>
    <row r="183" spans="1:44" x14ac:dyDescent="0.2">
      <c r="A183" s="15">
        <f>Daten!A183</f>
        <v>10926</v>
      </c>
      <c r="B183" s="8" t="str">
        <f>Daten!B183</f>
        <v>Weiden bei Rechnitz</v>
      </c>
      <c r="C183" s="15">
        <f t="shared" si="15"/>
        <v>1</v>
      </c>
      <c r="D183" s="9">
        <f>Daten!E183</f>
        <v>809</v>
      </c>
      <c r="E183" s="10">
        <f>Daten!D183</f>
        <v>0</v>
      </c>
      <c r="F183" s="9">
        <f t="shared" si="16"/>
        <v>1304.0597014925372</v>
      </c>
      <c r="H183" s="26">
        <f t="shared" ca="1" si="17"/>
        <v>3719</v>
      </c>
      <c r="I183" s="8">
        <f t="shared" ca="1" si="18"/>
        <v>11</v>
      </c>
      <c r="J183" s="26">
        <f ca="1">IF(I183=0,0,COUNTIF(I$19:$I183,C183*10+1))</f>
        <v>165</v>
      </c>
      <c r="K183" s="21">
        <f t="shared" ca="1" si="19"/>
        <v>0</v>
      </c>
      <c r="L183" s="24">
        <f t="shared" ca="1" si="20"/>
        <v>3719</v>
      </c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</row>
    <row r="184" spans="1:44" x14ac:dyDescent="0.2">
      <c r="A184" s="15">
        <f>Daten!A184</f>
        <v>10927</v>
      </c>
      <c r="B184" s="8" t="str">
        <f>Daten!B184</f>
        <v>Wiesfleck</v>
      </c>
      <c r="C184" s="15">
        <f t="shared" si="15"/>
        <v>1</v>
      </c>
      <c r="D184" s="9">
        <f>Daten!E184</f>
        <v>1159</v>
      </c>
      <c r="E184" s="10">
        <f>Daten!D184</f>
        <v>0</v>
      </c>
      <c r="F184" s="9">
        <f t="shared" si="16"/>
        <v>1868.2388059701493</v>
      </c>
      <c r="H184" s="26">
        <f t="shared" ca="1" si="17"/>
        <v>5328</v>
      </c>
      <c r="I184" s="8">
        <f t="shared" ca="1" si="18"/>
        <v>11</v>
      </c>
      <c r="J184" s="26">
        <f ca="1">IF(I184=0,0,COUNTIF(I$19:$I184,C184*10+1))</f>
        <v>166</v>
      </c>
      <c r="K184" s="21">
        <f t="shared" ca="1" si="19"/>
        <v>0</v>
      </c>
      <c r="L184" s="24">
        <f t="shared" ca="1" si="20"/>
        <v>5328</v>
      </c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</row>
    <row r="185" spans="1:44" x14ac:dyDescent="0.2">
      <c r="A185" s="15">
        <f>Daten!A185</f>
        <v>10928</v>
      </c>
      <c r="B185" s="8" t="str">
        <f>Daten!B185</f>
        <v>Wolfau</v>
      </c>
      <c r="C185" s="15">
        <f t="shared" si="15"/>
        <v>1</v>
      </c>
      <c r="D185" s="9">
        <f>Daten!E185</f>
        <v>1405</v>
      </c>
      <c r="E185" s="10">
        <f>Daten!D185</f>
        <v>0</v>
      </c>
      <c r="F185" s="9">
        <f t="shared" si="16"/>
        <v>2264.7761194029849</v>
      </c>
      <c r="H185" s="26">
        <f t="shared" ca="1" si="17"/>
        <v>6459</v>
      </c>
      <c r="I185" s="8">
        <f t="shared" ca="1" si="18"/>
        <v>11</v>
      </c>
      <c r="J185" s="26">
        <f ca="1">IF(I185=0,0,COUNTIF(I$19:$I185,C185*10+1))</f>
        <v>167</v>
      </c>
      <c r="K185" s="21">
        <f t="shared" ca="1" si="19"/>
        <v>0</v>
      </c>
      <c r="L185" s="24">
        <f t="shared" ca="1" si="20"/>
        <v>6459</v>
      </c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</row>
    <row r="186" spans="1:44" x14ac:dyDescent="0.2">
      <c r="A186" s="15">
        <f>Daten!A186</f>
        <v>10929</v>
      </c>
      <c r="B186" s="8" t="str">
        <f>Daten!B186</f>
        <v>Neustift an der Lafnitz</v>
      </c>
      <c r="C186" s="15">
        <f t="shared" si="15"/>
        <v>1</v>
      </c>
      <c r="D186" s="9">
        <f>Daten!E186</f>
        <v>812</v>
      </c>
      <c r="E186" s="10">
        <f>Daten!D186</f>
        <v>0</v>
      </c>
      <c r="F186" s="9">
        <f t="shared" si="16"/>
        <v>1308.8955223880596</v>
      </c>
      <c r="H186" s="26">
        <f t="shared" ca="1" si="17"/>
        <v>3733</v>
      </c>
      <c r="I186" s="8">
        <f t="shared" ca="1" si="18"/>
        <v>11</v>
      </c>
      <c r="J186" s="26">
        <f ca="1">IF(I186=0,0,COUNTIF(I$19:$I186,C186*10+1))</f>
        <v>168</v>
      </c>
      <c r="K186" s="21">
        <f t="shared" ca="1" si="19"/>
        <v>0</v>
      </c>
      <c r="L186" s="24">
        <f t="shared" ca="1" si="20"/>
        <v>3733</v>
      </c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</row>
    <row r="187" spans="1:44" x14ac:dyDescent="0.2">
      <c r="A187" s="15">
        <f>Daten!A187</f>
        <v>10930</v>
      </c>
      <c r="B187" s="8" t="str">
        <f>Daten!B187</f>
        <v>Jabing</v>
      </c>
      <c r="C187" s="15">
        <f t="shared" si="15"/>
        <v>1</v>
      </c>
      <c r="D187" s="9">
        <f>Daten!E187</f>
        <v>735</v>
      </c>
      <c r="E187" s="10">
        <f>Daten!D187</f>
        <v>0</v>
      </c>
      <c r="F187" s="9">
        <f t="shared" si="16"/>
        <v>1184.7761194029852</v>
      </c>
      <c r="H187" s="26">
        <f t="shared" ca="1" si="17"/>
        <v>3379</v>
      </c>
      <c r="I187" s="8">
        <f t="shared" ca="1" si="18"/>
        <v>11</v>
      </c>
      <c r="J187" s="26">
        <f ca="1">IF(I187=0,0,COUNTIF(I$19:$I187,C187*10+1))</f>
        <v>169</v>
      </c>
      <c r="K187" s="21">
        <f t="shared" ca="1" si="19"/>
        <v>0</v>
      </c>
      <c r="L187" s="24">
        <f t="shared" ca="1" si="20"/>
        <v>3379</v>
      </c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</row>
    <row r="188" spans="1:44" x14ac:dyDescent="0.2">
      <c r="A188" s="15">
        <f>Daten!A188</f>
        <v>10931</v>
      </c>
      <c r="B188" s="8" t="str">
        <f>Daten!B188</f>
        <v>Badersdorf</v>
      </c>
      <c r="C188" s="15">
        <f t="shared" si="15"/>
        <v>1</v>
      </c>
      <c r="D188" s="9">
        <f>Daten!E188</f>
        <v>291</v>
      </c>
      <c r="E188" s="10">
        <f>Daten!D188</f>
        <v>0</v>
      </c>
      <c r="F188" s="9">
        <f t="shared" si="16"/>
        <v>469.07462686567163</v>
      </c>
      <c r="H188" s="26">
        <f t="shared" ca="1" si="17"/>
        <v>1338</v>
      </c>
      <c r="I188" s="8">
        <f t="shared" ca="1" si="18"/>
        <v>11</v>
      </c>
      <c r="J188" s="26">
        <f ca="1">IF(I188=0,0,COUNTIF(I$19:$I188,C188*10+1))</f>
        <v>170</v>
      </c>
      <c r="K188" s="21">
        <f t="shared" ca="1" si="19"/>
        <v>0</v>
      </c>
      <c r="L188" s="24">
        <f t="shared" ca="1" si="20"/>
        <v>1338</v>
      </c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</row>
    <row r="189" spans="1:44" x14ac:dyDescent="0.2">
      <c r="A189" s="15">
        <f>Daten!A189</f>
        <v>10932</v>
      </c>
      <c r="B189" s="8" t="str">
        <f>Daten!B189</f>
        <v>Schandorf</v>
      </c>
      <c r="C189" s="15">
        <f t="shared" si="15"/>
        <v>1</v>
      </c>
      <c r="D189" s="9">
        <f>Daten!E189</f>
        <v>267</v>
      </c>
      <c r="E189" s="10">
        <f>Daten!D189</f>
        <v>0</v>
      </c>
      <c r="F189" s="9">
        <f t="shared" si="16"/>
        <v>430.38805970149252</v>
      </c>
      <c r="H189" s="26">
        <f t="shared" ca="1" si="17"/>
        <v>1228</v>
      </c>
      <c r="I189" s="8">
        <f t="shared" ca="1" si="18"/>
        <v>11</v>
      </c>
      <c r="J189" s="26">
        <f ca="1">IF(I189=0,0,COUNTIF(I$19:$I189,C189*10+1))</f>
        <v>171</v>
      </c>
      <c r="K189" s="21">
        <f t="shared" ca="1" si="19"/>
        <v>0</v>
      </c>
      <c r="L189" s="24">
        <f t="shared" ca="1" si="20"/>
        <v>1228</v>
      </c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</row>
    <row r="190" spans="1:44" x14ac:dyDescent="0.2">
      <c r="A190" s="15">
        <f>Daten!A190</f>
        <v>20101</v>
      </c>
      <c r="B190" s="8" t="str">
        <f>Daten!B190</f>
        <v>Klagenfurt am Wörthersee</v>
      </c>
      <c r="C190" s="15">
        <f t="shared" si="15"/>
        <v>2</v>
      </c>
      <c r="D190" s="9">
        <f>Daten!E190</f>
        <v>101220</v>
      </c>
      <c r="E190" s="10">
        <f>Daten!D190</f>
        <v>1</v>
      </c>
      <c r="F190" s="9">
        <f t="shared" si="16"/>
        <v>236180.00000000003</v>
      </c>
      <c r="H190" s="26">
        <f t="shared" ca="1" si="17"/>
        <v>738535</v>
      </c>
      <c r="I190" s="8">
        <f t="shared" ca="1" si="18"/>
        <v>21</v>
      </c>
      <c r="J190" s="26">
        <f ca="1">IF(I190=0,0,COUNTIF(I$19:$I190,C190*10+1))</f>
        <v>1</v>
      </c>
      <c r="K190" s="21">
        <f t="shared" ca="1" si="19"/>
        <v>-5</v>
      </c>
      <c r="L190" s="24">
        <f t="shared" ca="1" si="20"/>
        <v>738530</v>
      </c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</row>
    <row r="191" spans="1:44" x14ac:dyDescent="0.2">
      <c r="A191" s="15">
        <f>Daten!A191</f>
        <v>20201</v>
      </c>
      <c r="B191" s="8" t="str">
        <f>Daten!B191</f>
        <v>Villach</v>
      </c>
      <c r="C191" s="15">
        <f t="shared" si="15"/>
        <v>2</v>
      </c>
      <c r="D191" s="9">
        <f>Daten!E191</f>
        <v>62907</v>
      </c>
      <c r="E191" s="10">
        <f>Daten!D191</f>
        <v>1</v>
      </c>
      <c r="F191" s="9">
        <f t="shared" si="16"/>
        <v>146783</v>
      </c>
      <c r="H191" s="26">
        <f t="shared" ca="1" si="17"/>
        <v>458991</v>
      </c>
      <c r="I191" s="8">
        <f t="shared" ca="1" si="18"/>
        <v>21</v>
      </c>
      <c r="J191" s="26">
        <f ca="1">IF(I191=0,0,COUNTIF(I$19:$I191,C191*10+1))</f>
        <v>2</v>
      </c>
      <c r="K191" s="21">
        <f t="shared" ca="1" si="19"/>
        <v>0</v>
      </c>
      <c r="L191" s="24">
        <f t="shared" ca="1" si="20"/>
        <v>458991</v>
      </c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</row>
    <row r="192" spans="1:44" x14ac:dyDescent="0.2">
      <c r="A192" s="15">
        <f>Daten!A192</f>
        <v>20302</v>
      </c>
      <c r="B192" s="8" t="str">
        <f>Daten!B192</f>
        <v>Dellach</v>
      </c>
      <c r="C192" s="15">
        <f t="shared" si="15"/>
        <v>2</v>
      </c>
      <c r="D192" s="9">
        <f>Daten!E192</f>
        <v>1219</v>
      </c>
      <c r="E192" s="10">
        <f>Daten!D192</f>
        <v>0</v>
      </c>
      <c r="F192" s="9">
        <f t="shared" si="16"/>
        <v>1964.955223880597</v>
      </c>
      <c r="H192" s="26">
        <f t="shared" ca="1" si="17"/>
        <v>6144</v>
      </c>
      <c r="I192" s="8">
        <f t="shared" ca="1" si="18"/>
        <v>21</v>
      </c>
      <c r="J192" s="26">
        <f ca="1">IF(I192=0,0,COUNTIF(I$19:$I192,C192*10+1))</f>
        <v>3</v>
      </c>
      <c r="K192" s="21">
        <f t="shared" ca="1" si="19"/>
        <v>0</v>
      </c>
      <c r="L192" s="24">
        <f t="shared" ca="1" si="20"/>
        <v>6144</v>
      </c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</row>
    <row r="193" spans="1:44" x14ac:dyDescent="0.2">
      <c r="A193" s="15">
        <f>Daten!A193</f>
        <v>20305</v>
      </c>
      <c r="B193" s="8" t="str">
        <f>Daten!B193</f>
        <v>Hermagor-Pressegger See</v>
      </c>
      <c r="C193" s="15">
        <f t="shared" si="15"/>
        <v>2</v>
      </c>
      <c r="D193" s="9">
        <f>Daten!E193</f>
        <v>6887</v>
      </c>
      <c r="E193" s="10">
        <f>Daten!D193</f>
        <v>0</v>
      </c>
      <c r="F193" s="9">
        <f t="shared" si="16"/>
        <v>11101.432835820895</v>
      </c>
      <c r="H193" s="26">
        <f t="shared" ca="1" si="17"/>
        <v>34714</v>
      </c>
      <c r="I193" s="8">
        <f t="shared" ca="1" si="18"/>
        <v>21</v>
      </c>
      <c r="J193" s="26">
        <f ca="1">IF(I193=0,0,COUNTIF(I$19:$I193,C193*10+1))</f>
        <v>4</v>
      </c>
      <c r="K193" s="21">
        <f t="shared" ca="1" si="19"/>
        <v>0</v>
      </c>
      <c r="L193" s="24">
        <f t="shared" ca="1" si="20"/>
        <v>34714</v>
      </c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</row>
    <row r="194" spans="1:44" x14ac:dyDescent="0.2">
      <c r="A194" s="15">
        <f>Daten!A194</f>
        <v>20306</v>
      </c>
      <c r="B194" s="8" t="str">
        <f>Daten!B194</f>
        <v>Kirchbach</v>
      </c>
      <c r="C194" s="15">
        <f t="shared" si="15"/>
        <v>2</v>
      </c>
      <c r="D194" s="9">
        <f>Daten!E194</f>
        <v>2495</v>
      </c>
      <c r="E194" s="10">
        <f>Daten!D194</f>
        <v>0</v>
      </c>
      <c r="F194" s="9">
        <f t="shared" si="16"/>
        <v>4021.7910447761192</v>
      </c>
      <c r="H194" s="26">
        <f t="shared" ca="1" si="17"/>
        <v>12576</v>
      </c>
      <c r="I194" s="8">
        <f t="shared" ca="1" si="18"/>
        <v>21</v>
      </c>
      <c r="J194" s="26">
        <f ca="1">IF(I194=0,0,COUNTIF(I$19:$I194,C194*10+1))</f>
        <v>5</v>
      </c>
      <c r="K194" s="21">
        <f t="shared" ca="1" si="19"/>
        <v>0</v>
      </c>
      <c r="L194" s="24">
        <f t="shared" ca="1" si="20"/>
        <v>12576</v>
      </c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</row>
    <row r="195" spans="1:44" x14ac:dyDescent="0.2">
      <c r="A195" s="15">
        <f>Daten!A195</f>
        <v>20307</v>
      </c>
      <c r="B195" s="8" t="str">
        <f>Daten!B195</f>
        <v>Kötschach-Mauthen</v>
      </c>
      <c r="C195" s="15">
        <f t="shared" si="15"/>
        <v>2</v>
      </c>
      <c r="D195" s="9">
        <f>Daten!E195</f>
        <v>3346</v>
      </c>
      <c r="E195" s="10">
        <f>Daten!D195</f>
        <v>0</v>
      </c>
      <c r="F195" s="9">
        <f t="shared" si="16"/>
        <v>5393.5522388059699</v>
      </c>
      <c r="H195" s="26">
        <f t="shared" ca="1" si="17"/>
        <v>16866</v>
      </c>
      <c r="I195" s="8">
        <f t="shared" ca="1" si="18"/>
        <v>21</v>
      </c>
      <c r="J195" s="26">
        <f ca="1">IF(I195=0,0,COUNTIF(I$19:$I195,C195*10+1))</f>
        <v>6</v>
      </c>
      <c r="K195" s="21">
        <f t="shared" ca="1" si="19"/>
        <v>0</v>
      </c>
      <c r="L195" s="24">
        <f t="shared" ca="1" si="20"/>
        <v>16866</v>
      </c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</row>
    <row r="196" spans="1:44" x14ac:dyDescent="0.2">
      <c r="A196" s="15">
        <f>Daten!A196</f>
        <v>20316</v>
      </c>
      <c r="B196" s="8" t="str">
        <f>Daten!B196</f>
        <v>St. Stefan im Gailtal</v>
      </c>
      <c r="C196" s="15">
        <f t="shared" si="15"/>
        <v>2</v>
      </c>
      <c r="D196" s="9">
        <f>Daten!E196</f>
        <v>1593</v>
      </c>
      <c r="E196" s="10">
        <f>Daten!D196</f>
        <v>0</v>
      </c>
      <c r="F196" s="9">
        <f t="shared" si="16"/>
        <v>2567.8208955223881</v>
      </c>
      <c r="H196" s="26">
        <f t="shared" ca="1" si="17"/>
        <v>8030</v>
      </c>
      <c r="I196" s="8">
        <f t="shared" ca="1" si="18"/>
        <v>21</v>
      </c>
      <c r="J196" s="26">
        <f ca="1">IF(I196=0,0,COUNTIF(I$19:$I196,C196*10+1))</f>
        <v>7</v>
      </c>
      <c r="K196" s="21">
        <f t="shared" ca="1" si="19"/>
        <v>0</v>
      </c>
      <c r="L196" s="24">
        <f t="shared" ca="1" si="20"/>
        <v>8030</v>
      </c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</row>
    <row r="197" spans="1:44" x14ac:dyDescent="0.2">
      <c r="A197" s="15">
        <f>Daten!A197</f>
        <v>20320</v>
      </c>
      <c r="B197" s="8" t="str">
        <f>Daten!B197</f>
        <v>Gitschtal</v>
      </c>
      <c r="C197" s="15">
        <f t="shared" si="15"/>
        <v>2</v>
      </c>
      <c r="D197" s="9">
        <f>Daten!E197</f>
        <v>1248</v>
      </c>
      <c r="E197" s="10">
        <f>Daten!D197</f>
        <v>0</v>
      </c>
      <c r="F197" s="9">
        <f t="shared" si="16"/>
        <v>2011.7014925373135</v>
      </c>
      <c r="H197" s="26">
        <f t="shared" ca="1" si="17"/>
        <v>6291</v>
      </c>
      <c r="I197" s="8">
        <f t="shared" ca="1" si="18"/>
        <v>21</v>
      </c>
      <c r="J197" s="26">
        <f ca="1">IF(I197=0,0,COUNTIF(I$19:$I197,C197*10+1))</f>
        <v>8</v>
      </c>
      <c r="K197" s="21">
        <f t="shared" ca="1" si="19"/>
        <v>0</v>
      </c>
      <c r="L197" s="24">
        <f t="shared" ca="1" si="20"/>
        <v>6291</v>
      </c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</row>
    <row r="198" spans="1:44" x14ac:dyDescent="0.2">
      <c r="A198" s="15">
        <f>Daten!A198</f>
        <v>20321</v>
      </c>
      <c r="B198" s="8" t="str">
        <f>Daten!B198</f>
        <v>Lesachtal</v>
      </c>
      <c r="C198" s="15">
        <f t="shared" si="15"/>
        <v>2</v>
      </c>
      <c r="D198" s="9">
        <f>Daten!E198</f>
        <v>1298</v>
      </c>
      <c r="E198" s="10">
        <f>Daten!D198</f>
        <v>0</v>
      </c>
      <c r="F198" s="9">
        <f t="shared" si="16"/>
        <v>2092.2985074626868</v>
      </c>
      <c r="H198" s="26">
        <f t="shared" ca="1" si="17"/>
        <v>6543</v>
      </c>
      <c r="I198" s="8">
        <f t="shared" ca="1" si="18"/>
        <v>21</v>
      </c>
      <c r="J198" s="26">
        <f ca="1">IF(I198=0,0,COUNTIF(I$19:$I198,C198*10+1))</f>
        <v>9</v>
      </c>
      <c r="K198" s="21">
        <f t="shared" ca="1" si="19"/>
        <v>0</v>
      </c>
      <c r="L198" s="24">
        <f t="shared" ca="1" si="20"/>
        <v>6543</v>
      </c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</row>
    <row r="199" spans="1:44" x14ac:dyDescent="0.2">
      <c r="A199" s="15">
        <f>Daten!A199</f>
        <v>20402</v>
      </c>
      <c r="B199" s="8" t="str">
        <f>Daten!B199</f>
        <v>Ebenthal in Kärnten</v>
      </c>
      <c r="C199" s="15">
        <f t="shared" si="15"/>
        <v>2</v>
      </c>
      <c r="D199" s="9">
        <f>Daten!E199</f>
        <v>8039</v>
      </c>
      <c r="E199" s="10">
        <f>Daten!D199</f>
        <v>0</v>
      </c>
      <c r="F199" s="9">
        <f t="shared" si="16"/>
        <v>12958.388059701492</v>
      </c>
      <c r="H199" s="26">
        <f t="shared" ca="1" si="17"/>
        <v>40521</v>
      </c>
      <c r="I199" s="8">
        <f t="shared" ca="1" si="18"/>
        <v>21</v>
      </c>
      <c r="J199" s="26">
        <f ca="1">IF(I199=0,0,COUNTIF(I$19:$I199,C199*10+1))</f>
        <v>10</v>
      </c>
      <c r="K199" s="21">
        <f t="shared" ca="1" si="19"/>
        <v>0</v>
      </c>
      <c r="L199" s="24">
        <f t="shared" ca="1" si="20"/>
        <v>40521</v>
      </c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</row>
    <row r="200" spans="1:44" x14ac:dyDescent="0.2">
      <c r="A200" s="15">
        <f>Daten!A200</f>
        <v>20403</v>
      </c>
      <c r="B200" s="8" t="str">
        <f>Daten!B200</f>
        <v>Feistritz im Rosental</v>
      </c>
      <c r="C200" s="15">
        <f t="shared" si="15"/>
        <v>2</v>
      </c>
      <c r="D200" s="9">
        <f>Daten!E200</f>
        <v>2486</v>
      </c>
      <c r="E200" s="10">
        <f>Daten!D200</f>
        <v>0</v>
      </c>
      <c r="F200" s="9">
        <f t="shared" si="16"/>
        <v>4007.2835820895521</v>
      </c>
      <c r="H200" s="26">
        <f t="shared" ca="1" si="17"/>
        <v>12531</v>
      </c>
      <c r="I200" s="8">
        <f t="shared" ca="1" si="18"/>
        <v>21</v>
      </c>
      <c r="J200" s="26">
        <f ca="1">IF(I200=0,0,COUNTIF(I$19:$I200,C200*10+1))</f>
        <v>11</v>
      </c>
      <c r="K200" s="21">
        <f t="shared" ca="1" si="19"/>
        <v>0</v>
      </c>
      <c r="L200" s="24">
        <f t="shared" ca="1" si="20"/>
        <v>12531</v>
      </c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</row>
    <row r="201" spans="1:44" x14ac:dyDescent="0.2">
      <c r="A201" s="15">
        <f>Daten!A201</f>
        <v>20405</v>
      </c>
      <c r="B201" s="8" t="str">
        <f>Daten!B201</f>
        <v>Ferlach</v>
      </c>
      <c r="C201" s="15">
        <f t="shared" si="15"/>
        <v>2</v>
      </c>
      <c r="D201" s="9">
        <f>Daten!E201</f>
        <v>7139</v>
      </c>
      <c r="E201" s="10">
        <f>Daten!D201</f>
        <v>0</v>
      </c>
      <c r="F201" s="9">
        <f t="shared" si="16"/>
        <v>11507.641791044776</v>
      </c>
      <c r="H201" s="26">
        <f t="shared" ca="1" si="17"/>
        <v>35984</v>
      </c>
      <c r="I201" s="8">
        <f t="shared" ca="1" si="18"/>
        <v>21</v>
      </c>
      <c r="J201" s="26">
        <f ca="1">IF(I201=0,0,COUNTIF(I$19:$I201,C201*10+1))</f>
        <v>12</v>
      </c>
      <c r="K201" s="21">
        <f t="shared" ca="1" si="19"/>
        <v>0</v>
      </c>
      <c r="L201" s="24">
        <f t="shared" ca="1" si="20"/>
        <v>35984</v>
      </c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</row>
    <row r="202" spans="1:44" x14ac:dyDescent="0.2">
      <c r="A202" s="15">
        <f>Daten!A202</f>
        <v>20409</v>
      </c>
      <c r="B202" s="8" t="str">
        <f>Daten!B202</f>
        <v>Grafenstein</v>
      </c>
      <c r="C202" s="15">
        <f t="shared" si="15"/>
        <v>2</v>
      </c>
      <c r="D202" s="9">
        <f>Daten!E202</f>
        <v>2971</v>
      </c>
      <c r="E202" s="10">
        <f>Daten!D202</f>
        <v>0</v>
      </c>
      <c r="F202" s="9">
        <f t="shared" si="16"/>
        <v>4789.0746268656712</v>
      </c>
      <c r="H202" s="26">
        <f t="shared" ca="1" si="17"/>
        <v>14975</v>
      </c>
      <c r="I202" s="8">
        <f t="shared" ca="1" si="18"/>
        <v>21</v>
      </c>
      <c r="J202" s="26">
        <f ca="1">IF(I202=0,0,COUNTIF(I$19:$I202,C202*10+1))</f>
        <v>13</v>
      </c>
      <c r="K202" s="21">
        <f t="shared" ca="1" si="19"/>
        <v>0</v>
      </c>
      <c r="L202" s="24">
        <f t="shared" ca="1" si="20"/>
        <v>14975</v>
      </c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</row>
    <row r="203" spans="1:44" x14ac:dyDescent="0.2">
      <c r="A203" s="15">
        <f>Daten!A203</f>
        <v>20412</v>
      </c>
      <c r="B203" s="8" t="str">
        <f>Daten!B203</f>
        <v>Keutschach am See</v>
      </c>
      <c r="C203" s="15">
        <f t="shared" si="15"/>
        <v>2</v>
      </c>
      <c r="D203" s="9">
        <f>Daten!E203</f>
        <v>2447</v>
      </c>
      <c r="E203" s="10">
        <f>Daten!D203</f>
        <v>0</v>
      </c>
      <c r="F203" s="9">
        <f t="shared" si="16"/>
        <v>3944.4179104477612</v>
      </c>
      <c r="H203" s="26">
        <f t="shared" ca="1" si="17"/>
        <v>12334</v>
      </c>
      <c r="I203" s="8">
        <f t="shared" ca="1" si="18"/>
        <v>21</v>
      </c>
      <c r="J203" s="26">
        <f ca="1">IF(I203=0,0,COUNTIF(I$19:$I203,C203*10+1))</f>
        <v>14</v>
      </c>
      <c r="K203" s="21">
        <f t="shared" ca="1" si="19"/>
        <v>0</v>
      </c>
      <c r="L203" s="24">
        <f t="shared" ca="1" si="20"/>
        <v>12334</v>
      </c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</row>
    <row r="204" spans="1:44" x14ac:dyDescent="0.2">
      <c r="A204" s="15">
        <f>Daten!A204</f>
        <v>20414</v>
      </c>
      <c r="B204" s="8" t="str">
        <f>Daten!B204</f>
        <v>Köttmannsdorf</v>
      </c>
      <c r="C204" s="15">
        <f t="shared" si="15"/>
        <v>2</v>
      </c>
      <c r="D204" s="9">
        <f>Daten!E204</f>
        <v>3060</v>
      </c>
      <c r="E204" s="10">
        <f>Daten!D204</f>
        <v>0</v>
      </c>
      <c r="F204" s="9">
        <f t="shared" si="16"/>
        <v>4932.5373134328356</v>
      </c>
      <c r="H204" s="26">
        <f t="shared" ca="1" si="17"/>
        <v>15424</v>
      </c>
      <c r="I204" s="8">
        <f t="shared" ca="1" si="18"/>
        <v>21</v>
      </c>
      <c r="J204" s="26">
        <f ca="1">IF(I204=0,0,COUNTIF(I$19:$I204,C204*10+1))</f>
        <v>15</v>
      </c>
      <c r="K204" s="21">
        <f t="shared" ca="1" si="19"/>
        <v>0</v>
      </c>
      <c r="L204" s="24">
        <f t="shared" ca="1" si="20"/>
        <v>15424</v>
      </c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</row>
    <row r="205" spans="1:44" x14ac:dyDescent="0.2">
      <c r="A205" s="15">
        <f>Daten!A205</f>
        <v>20415</v>
      </c>
      <c r="B205" s="8" t="str">
        <f>Daten!B205</f>
        <v>Krumpendorf am Wörthersee</v>
      </c>
      <c r="C205" s="15">
        <f t="shared" si="15"/>
        <v>2</v>
      </c>
      <c r="D205" s="9">
        <f>Daten!E205</f>
        <v>3441</v>
      </c>
      <c r="E205" s="10">
        <f>Daten!D205</f>
        <v>0</v>
      </c>
      <c r="F205" s="9">
        <f t="shared" si="16"/>
        <v>5546.686567164179</v>
      </c>
      <c r="H205" s="26">
        <f t="shared" ca="1" si="17"/>
        <v>17344</v>
      </c>
      <c r="I205" s="8">
        <f t="shared" ca="1" si="18"/>
        <v>21</v>
      </c>
      <c r="J205" s="26">
        <f ca="1">IF(I205=0,0,COUNTIF(I$19:$I205,C205*10+1))</f>
        <v>16</v>
      </c>
      <c r="K205" s="21">
        <f t="shared" ca="1" si="19"/>
        <v>0</v>
      </c>
      <c r="L205" s="24">
        <f t="shared" ca="1" si="20"/>
        <v>17344</v>
      </c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</row>
    <row r="206" spans="1:44" x14ac:dyDescent="0.2">
      <c r="A206" s="15">
        <f>Daten!A206</f>
        <v>20416</v>
      </c>
      <c r="B206" s="8" t="str">
        <f>Daten!B206</f>
        <v>Ludmannsdorf</v>
      </c>
      <c r="C206" s="15">
        <f t="shared" si="15"/>
        <v>2</v>
      </c>
      <c r="D206" s="9">
        <f>Daten!E206</f>
        <v>1778</v>
      </c>
      <c r="E206" s="10">
        <f>Daten!D206</f>
        <v>0</v>
      </c>
      <c r="F206" s="9">
        <f t="shared" si="16"/>
        <v>2866.0298507462685</v>
      </c>
      <c r="H206" s="26">
        <f t="shared" ca="1" si="17"/>
        <v>8962</v>
      </c>
      <c r="I206" s="8">
        <f t="shared" ca="1" si="18"/>
        <v>21</v>
      </c>
      <c r="J206" s="26">
        <f ca="1">IF(I206=0,0,COUNTIF(I$19:$I206,C206*10+1))</f>
        <v>17</v>
      </c>
      <c r="K206" s="21">
        <f t="shared" ca="1" si="19"/>
        <v>0</v>
      </c>
      <c r="L206" s="24">
        <f t="shared" ca="1" si="20"/>
        <v>8962</v>
      </c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</row>
    <row r="207" spans="1:44" x14ac:dyDescent="0.2">
      <c r="A207" s="15">
        <f>Daten!A207</f>
        <v>20417</v>
      </c>
      <c r="B207" s="8" t="str">
        <f>Daten!B207</f>
        <v>Maria Rain</v>
      </c>
      <c r="C207" s="15">
        <f t="shared" si="15"/>
        <v>2</v>
      </c>
      <c r="D207" s="9">
        <f>Daten!E207</f>
        <v>2567</v>
      </c>
      <c r="E207" s="10">
        <f>Daten!D207</f>
        <v>0</v>
      </c>
      <c r="F207" s="9">
        <f t="shared" si="16"/>
        <v>4137.8507462686566</v>
      </c>
      <c r="H207" s="26">
        <f t="shared" ca="1" si="17"/>
        <v>12939</v>
      </c>
      <c r="I207" s="8">
        <f t="shared" ca="1" si="18"/>
        <v>21</v>
      </c>
      <c r="J207" s="26">
        <f ca="1">IF(I207=0,0,COUNTIF(I$19:$I207,C207*10+1))</f>
        <v>18</v>
      </c>
      <c r="K207" s="21">
        <f t="shared" ca="1" si="19"/>
        <v>0</v>
      </c>
      <c r="L207" s="24">
        <f t="shared" ca="1" si="20"/>
        <v>12939</v>
      </c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</row>
    <row r="208" spans="1:44" x14ac:dyDescent="0.2">
      <c r="A208" s="15">
        <f>Daten!A208</f>
        <v>20418</v>
      </c>
      <c r="B208" s="8" t="str">
        <f>Daten!B208</f>
        <v>Maria Saal</v>
      </c>
      <c r="C208" s="15">
        <f t="shared" si="15"/>
        <v>2</v>
      </c>
      <c r="D208" s="9">
        <f>Daten!E208</f>
        <v>3872</v>
      </c>
      <c r="E208" s="10">
        <f>Daten!D208</f>
        <v>0</v>
      </c>
      <c r="F208" s="9">
        <f t="shared" si="16"/>
        <v>6241.4328358208959</v>
      </c>
      <c r="H208" s="26">
        <f t="shared" ca="1" si="17"/>
        <v>19517</v>
      </c>
      <c r="I208" s="8">
        <f t="shared" ca="1" si="18"/>
        <v>21</v>
      </c>
      <c r="J208" s="26">
        <f ca="1">IF(I208=0,0,COUNTIF(I$19:$I208,C208*10+1))</f>
        <v>19</v>
      </c>
      <c r="K208" s="21">
        <f t="shared" ca="1" si="19"/>
        <v>0</v>
      </c>
      <c r="L208" s="24">
        <f t="shared" ca="1" si="20"/>
        <v>19517</v>
      </c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</row>
    <row r="209" spans="1:44" x14ac:dyDescent="0.2">
      <c r="A209" s="15">
        <f>Daten!A209</f>
        <v>20419</v>
      </c>
      <c r="B209" s="8" t="str">
        <f>Daten!B209</f>
        <v>Maria Wörth</v>
      </c>
      <c r="C209" s="15">
        <f t="shared" si="15"/>
        <v>2</v>
      </c>
      <c r="D209" s="9">
        <f>Daten!E209</f>
        <v>1619</v>
      </c>
      <c r="E209" s="10">
        <f>Daten!D209</f>
        <v>0</v>
      </c>
      <c r="F209" s="9">
        <f t="shared" si="16"/>
        <v>2609.7313432835822</v>
      </c>
      <c r="H209" s="26">
        <f t="shared" ca="1" si="17"/>
        <v>8161</v>
      </c>
      <c r="I209" s="8">
        <f t="shared" ca="1" si="18"/>
        <v>21</v>
      </c>
      <c r="J209" s="26">
        <f ca="1">IF(I209=0,0,COUNTIF(I$19:$I209,C209*10+1))</f>
        <v>20</v>
      </c>
      <c r="K209" s="21">
        <f t="shared" ca="1" si="19"/>
        <v>0</v>
      </c>
      <c r="L209" s="24">
        <f t="shared" ca="1" si="20"/>
        <v>8161</v>
      </c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</row>
    <row r="210" spans="1:44" x14ac:dyDescent="0.2">
      <c r="A210" s="15">
        <f>Daten!A210</f>
        <v>20421</v>
      </c>
      <c r="B210" s="8" t="str">
        <f>Daten!B210</f>
        <v>Moosburg</v>
      </c>
      <c r="C210" s="15">
        <f t="shared" si="15"/>
        <v>2</v>
      </c>
      <c r="D210" s="9">
        <f>Daten!E210</f>
        <v>4462</v>
      </c>
      <c r="E210" s="10">
        <f>Daten!D210</f>
        <v>0</v>
      </c>
      <c r="F210" s="9">
        <f t="shared" si="16"/>
        <v>7192.4776119402986</v>
      </c>
      <c r="H210" s="26">
        <f t="shared" ca="1" si="17"/>
        <v>22491</v>
      </c>
      <c r="I210" s="8">
        <f t="shared" ca="1" si="18"/>
        <v>21</v>
      </c>
      <c r="J210" s="26">
        <f ca="1">IF(I210=0,0,COUNTIF(I$19:$I210,C210*10+1))</f>
        <v>21</v>
      </c>
      <c r="K210" s="21">
        <f t="shared" ca="1" si="19"/>
        <v>0</v>
      </c>
      <c r="L210" s="24">
        <f t="shared" ca="1" si="20"/>
        <v>22491</v>
      </c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</row>
    <row r="211" spans="1:44" x14ac:dyDescent="0.2">
      <c r="A211" s="15">
        <f>Daten!A211</f>
        <v>20424</v>
      </c>
      <c r="B211" s="8" t="str">
        <f>Daten!B211</f>
        <v>Pörtschach am Wörther See</v>
      </c>
      <c r="C211" s="15">
        <f t="shared" ref="C211:C274" si="21">INT(A211/10000)</f>
        <v>2</v>
      </c>
      <c r="D211" s="9">
        <f>Daten!E211</f>
        <v>2890</v>
      </c>
      <c r="E211" s="10">
        <f>Daten!D211</f>
        <v>0</v>
      </c>
      <c r="F211" s="9">
        <f t="shared" ref="F211:F274" si="22">IF(AND(E211=1,D211&lt;=20000),D211*2,IF(D211&lt;=10000,D211*(1+41/67),IF(D211&lt;=20000,D211*(1+2/3),IF(D211&lt;=50000,D211*(2),D211*(2+1/3))))+IF(AND(D211&gt;9000,D211&lt;=10000),(D211-9000)*(110/201),0)+IF(AND(D211&gt;18000,D211&lt;=20000),(D211-18000)*(3+1/3),0)+IF(AND(D211&gt;45000,D211&lt;=50000),(D211-45000)*(3+1/3),0))</f>
        <v>4658.5074626865671</v>
      </c>
      <c r="H211" s="26">
        <f t="shared" ref="H211:H274" ca="1" si="23">ROUND(OFFSET($G$6,C211,0)/OFFSET($F$6,C211,0)*F211,0)</f>
        <v>14567</v>
      </c>
      <c r="I211" s="8">
        <f t="shared" ref="I211:I274" ca="1" si="24">IF(H211&gt;0,C211*10+1,0)</f>
        <v>21</v>
      </c>
      <c r="J211" s="26">
        <f ca="1">IF(I211=0,0,COUNTIF(I$19:$I211,C211*10+1))</f>
        <v>22</v>
      </c>
      <c r="K211" s="21">
        <f t="shared" ref="K211:K274" ca="1" si="25">IF(J211=1,OFFSET($G$6,C211,0)-OFFSET($H$6,C211,0),0)</f>
        <v>0</v>
      </c>
      <c r="L211" s="24">
        <f t="shared" ref="L211:L274" ca="1" si="26">H211+K211</f>
        <v>14567</v>
      </c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</row>
    <row r="212" spans="1:44" x14ac:dyDescent="0.2">
      <c r="A212" s="15">
        <f>Daten!A212</f>
        <v>20425</v>
      </c>
      <c r="B212" s="8" t="str">
        <f>Daten!B212</f>
        <v>Poggersdorf</v>
      </c>
      <c r="C212" s="15">
        <f t="shared" si="21"/>
        <v>2</v>
      </c>
      <c r="D212" s="9">
        <f>Daten!E212</f>
        <v>3199</v>
      </c>
      <c r="E212" s="10">
        <f>Daten!D212</f>
        <v>0</v>
      </c>
      <c r="F212" s="9">
        <f t="shared" si="22"/>
        <v>5156.5970149253735</v>
      </c>
      <c r="H212" s="26">
        <f t="shared" ca="1" si="23"/>
        <v>16125</v>
      </c>
      <c r="I212" s="8">
        <f t="shared" ca="1" si="24"/>
        <v>21</v>
      </c>
      <c r="J212" s="26">
        <f ca="1">IF(I212=0,0,COUNTIF(I$19:$I212,C212*10+1))</f>
        <v>23</v>
      </c>
      <c r="K212" s="21">
        <f t="shared" ca="1" si="25"/>
        <v>0</v>
      </c>
      <c r="L212" s="24">
        <f t="shared" ca="1" si="26"/>
        <v>16125</v>
      </c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</row>
    <row r="213" spans="1:44" x14ac:dyDescent="0.2">
      <c r="A213" s="15">
        <f>Daten!A213</f>
        <v>20428</v>
      </c>
      <c r="B213" s="8" t="str">
        <f>Daten!B213</f>
        <v>St. Margareten im Rosental</v>
      </c>
      <c r="C213" s="15">
        <f t="shared" si="21"/>
        <v>2</v>
      </c>
      <c r="D213" s="9">
        <f>Daten!E213</f>
        <v>1089</v>
      </c>
      <c r="E213" s="10">
        <f>Daten!D213</f>
        <v>0</v>
      </c>
      <c r="F213" s="9">
        <f t="shared" si="22"/>
        <v>1755.4029850746269</v>
      </c>
      <c r="H213" s="26">
        <f t="shared" ca="1" si="23"/>
        <v>5489</v>
      </c>
      <c r="I213" s="8">
        <f t="shared" ca="1" si="24"/>
        <v>21</v>
      </c>
      <c r="J213" s="26">
        <f ca="1">IF(I213=0,0,COUNTIF(I$19:$I213,C213*10+1))</f>
        <v>24</v>
      </c>
      <c r="K213" s="21">
        <f t="shared" ca="1" si="25"/>
        <v>0</v>
      </c>
      <c r="L213" s="24">
        <f t="shared" ca="1" si="26"/>
        <v>5489</v>
      </c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</row>
    <row r="214" spans="1:44" x14ac:dyDescent="0.2">
      <c r="A214" s="15">
        <f>Daten!A214</f>
        <v>20432</v>
      </c>
      <c r="B214" s="8" t="str">
        <f>Daten!B214</f>
        <v>Schiefling am Wörthersee</v>
      </c>
      <c r="C214" s="15">
        <f t="shared" si="21"/>
        <v>2</v>
      </c>
      <c r="D214" s="9">
        <f>Daten!E214</f>
        <v>2641</v>
      </c>
      <c r="E214" s="10">
        <f>Daten!D214</f>
        <v>0</v>
      </c>
      <c r="F214" s="9">
        <f t="shared" si="22"/>
        <v>4257.1343283582091</v>
      </c>
      <c r="H214" s="26">
        <f t="shared" ca="1" si="23"/>
        <v>13312</v>
      </c>
      <c r="I214" s="8">
        <f t="shared" ca="1" si="24"/>
        <v>21</v>
      </c>
      <c r="J214" s="26">
        <f ca="1">IF(I214=0,0,COUNTIF(I$19:$I214,C214*10+1))</f>
        <v>25</v>
      </c>
      <c r="K214" s="21">
        <f t="shared" ca="1" si="25"/>
        <v>0</v>
      </c>
      <c r="L214" s="24">
        <f t="shared" ca="1" si="26"/>
        <v>13312</v>
      </c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</row>
    <row r="215" spans="1:44" x14ac:dyDescent="0.2">
      <c r="A215" s="15">
        <f>Daten!A215</f>
        <v>20435</v>
      </c>
      <c r="B215" s="8" t="str">
        <f>Daten!B215</f>
        <v>Techelsberg am Wörther See</v>
      </c>
      <c r="C215" s="15">
        <f t="shared" si="21"/>
        <v>2</v>
      </c>
      <c r="D215" s="9">
        <f>Daten!E215</f>
        <v>2199</v>
      </c>
      <c r="E215" s="10">
        <f>Daten!D215</f>
        <v>0</v>
      </c>
      <c r="F215" s="9">
        <f t="shared" si="22"/>
        <v>3544.6567164179105</v>
      </c>
      <c r="H215" s="26">
        <f t="shared" ca="1" si="23"/>
        <v>11084</v>
      </c>
      <c r="I215" s="8">
        <f t="shared" ca="1" si="24"/>
        <v>21</v>
      </c>
      <c r="J215" s="26">
        <f ca="1">IF(I215=0,0,COUNTIF(I$19:$I215,C215*10+1))</f>
        <v>26</v>
      </c>
      <c r="K215" s="21">
        <f t="shared" ca="1" si="25"/>
        <v>0</v>
      </c>
      <c r="L215" s="24">
        <f t="shared" ca="1" si="26"/>
        <v>11084</v>
      </c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</row>
    <row r="216" spans="1:44" x14ac:dyDescent="0.2">
      <c r="A216" s="15">
        <f>Daten!A216</f>
        <v>20441</v>
      </c>
      <c r="B216" s="8" t="str">
        <f>Daten!B216</f>
        <v>Zell</v>
      </c>
      <c r="C216" s="15">
        <f t="shared" si="21"/>
        <v>2</v>
      </c>
      <c r="D216" s="9">
        <f>Daten!E216</f>
        <v>608</v>
      </c>
      <c r="E216" s="10">
        <f>Daten!D216</f>
        <v>0</v>
      </c>
      <c r="F216" s="9">
        <f t="shared" si="22"/>
        <v>980.05970149253733</v>
      </c>
      <c r="H216" s="26">
        <f t="shared" ca="1" si="23"/>
        <v>3065</v>
      </c>
      <c r="I216" s="8">
        <f t="shared" ca="1" si="24"/>
        <v>21</v>
      </c>
      <c r="J216" s="26">
        <f ca="1">IF(I216=0,0,COUNTIF(I$19:$I216,C216*10+1))</f>
        <v>27</v>
      </c>
      <c r="K216" s="21">
        <f t="shared" ca="1" si="25"/>
        <v>0</v>
      </c>
      <c r="L216" s="24">
        <f t="shared" ca="1" si="26"/>
        <v>3065</v>
      </c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</row>
    <row r="217" spans="1:44" x14ac:dyDescent="0.2">
      <c r="A217" s="15">
        <f>Daten!A217</f>
        <v>20442</v>
      </c>
      <c r="B217" s="8" t="str">
        <f>Daten!B217</f>
        <v>Magdalensberg</v>
      </c>
      <c r="C217" s="15">
        <f t="shared" si="21"/>
        <v>2</v>
      </c>
      <c r="D217" s="9">
        <f>Daten!E217</f>
        <v>3522</v>
      </c>
      <c r="E217" s="10">
        <f>Daten!D217</f>
        <v>0</v>
      </c>
      <c r="F217" s="9">
        <f t="shared" si="22"/>
        <v>5677.2537313432831</v>
      </c>
      <c r="H217" s="26">
        <f t="shared" ca="1" si="23"/>
        <v>17753</v>
      </c>
      <c r="I217" s="8">
        <f t="shared" ca="1" si="24"/>
        <v>21</v>
      </c>
      <c r="J217" s="26">
        <f ca="1">IF(I217=0,0,COUNTIF(I$19:$I217,C217*10+1))</f>
        <v>28</v>
      </c>
      <c r="K217" s="21">
        <f t="shared" ca="1" si="25"/>
        <v>0</v>
      </c>
      <c r="L217" s="24">
        <f t="shared" ca="1" si="26"/>
        <v>17753</v>
      </c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</row>
    <row r="218" spans="1:44" x14ac:dyDescent="0.2">
      <c r="A218" s="15">
        <f>Daten!A218</f>
        <v>20501</v>
      </c>
      <c r="B218" s="8" t="str">
        <f>Daten!B218</f>
        <v>Althofen</v>
      </c>
      <c r="C218" s="15">
        <f t="shared" si="21"/>
        <v>2</v>
      </c>
      <c r="D218" s="9">
        <f>Daten!E218</f>
        <v>4709</v>
      </c>
      <c r="E218" s="10">
        <f>Daten!D218</f>
        <v>0</v>
      </c>
      <c r="F218" s="9">
        <f t="shared" si="22"/>
        <v>7590.626865671642</v>
      </c>
      <c r="H218" s="26">
        <f t="shared" ca="1" si="23"/>
        <v>23736</v>
      </c>
      <c r="I218" s="8">
        <f t="shared" ca="1" si="24"/>
        <v>21</v>
      </c>
      <c r="J218" s="26">
        <f ca="1">IF(I218=0,0,COUNTIF(I$19:$I218,C218*10+1))</f>
        <v>29</v>
      </c>
      <c r="K218" s="21">
        <f t="shared" ca="1" si="25"/>
        <v>0</v>
      </c>
      <c r="L218" s="24">
        <f t="shared" ca="1" si="26"/>
        <v>23736</v>
      </c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</row>
    <row r="219" spans="1:44" x14ac:dyDescent="0.2">
      <c r="A219" s="15">
        <f>Daten!A219</f>
        <v>20502</v>
      </c>
      <c r="B219" s="8" t="str">
        <f>Daten!B219</f>
        <v>Brückl</v>
      </c>
      <c r="C219" s="15">
        <f t="shared" si="21"/>
        <v>2</v>
      </c>
      <c r="D219" s="9">
        <f>Daten!E219</f>
        <v>2754</v>
      </c>
      <c r="E219" s="10">
        <f>Daten!D219</f>
        <v>0</v>
      </c>
      <c r="F219" s="9">
        <f t="shared" si="22"/>
        <v>4439.2835820895525</v>
      </c>
      <c r="H219" s="26">
        <f t="shared" ca="1" si="23"/>
        <v>13882</v>
      </c>
      <c r="I219" s="8">
        <f t="shared" ca="1" si="24"/>
        <v>21</v>
      </c>
      <c r="J219" s="26">
        <f ca="1">IF(I219=0,0,COUNTIF(I$19:$I219,C219*10+1))</f>
        <v>30</v>
      </c>
      <c r="K219" s="21">
        <f t="shared" ca="1" si="25"/>
        <v>0</v>
      </c>
      <c r="L219" s="24">
        <f t="shared" ca="1" si="26"/>
        <v>13882</v>
      </c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</row>
    <row r="220" spans="1:44" x14ac:dyDescent="0.2">
      <c r="A220" s="15">
        <f>Daten!A220</f>
        <v>20503</v>
      </c>
      <c r="B220" s="8" t="str">
        <f>Daten!B220</f>
        <v>Deutsch-Griffen</v>
      </c>
      <c r="C220" s="15">
        <f t="shared" si="21"/>
        <v>2</v>
      </c>
      <c r="D220" s="9">
        <f>Daten!E220</f>
        <v>901</v>
      </c>
      <c r="E220" s="10">
        <f>Daten!D220</f>
        <v>0</v>
      </c>
      <c r="F220" s="9">
        <f t="shared" si="22"/>
        <v>1452.358208955224</v>
      </c>
      <c r="H220" s="26">
        <f t="shared" ca="1" si="23"/>
        <v>4542</v>
      </c>
      <c r="I220" s="8">
        <f t="shared" ca="1" si="24"/>
        <v>21</v>
      </c>
      <c r="J220" s="26">
        <f ca="1">IF(I220=0,0,COUNTIF(I$19:$I220,C220*10+1))</f>
        <v>31</v>
      </c>
      <c r="K220" s="21">
        <f t="shared" ca="1" si="25"/>
        <v>0</v>
      </c>
      <c r="L220" s="24">
        <f t="shared" ca="1" si="26"/>
        <v>4542</v>
      </c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</row>
    <row r="221" spans="1:44" x14ac:dyDescent="0.2">
      <c r="A221" s="15">
        <f>Daten!A221</f>
        <v>20504</v>
      </c>
      <c r="B221" s="8" t="str">
        <f>Daten!B221</f>
        <v>Eberstein</v>
      </c>
      <c r="C221" s="15">
        <f t="shared" si="21"/>
        <v>2</v>
      </c>
      <c r="D221" s="9">
        <f>Daten!E221</f>
        <v>1232</v>
      </c>
      <c r="E221" s="10">
        <f>Daten!D221</f>
        <v>0</v>
      </c>
      <c r="F221" s="9">
        <f t="shared" si="22"/>
        <v>1985.9104477611941</v>
      </c>
      <c r="H221" s="26">
        <f t="shared" ca="1" si="23"/>
        <v>6210</v>
      </c>
      <c r="I221" s="8">
        <f t="shared" ca="1" si="24"/>
        <v>21</v>
      </c>
      <c r="J221" s="26">
        <f ca="1">IF(I221=0,0,COUNTIF(I$19:$I221,C221*10+1))</f>
        <v>32</v>
      </c>
      <c r="K221" s="21">
        <f t="shared" ca="1" si="25"/>
        <v>0</v>
      </c>
      <c r="L221" s="24">
        <f t="shared" ca="1" si="26"/>
        <v>6210</v>
      </c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</row>
    <row r="222" spans="1:44" x14ac:dyDescent="0.2">
      <c r="A222" s="15">
        <f>Daten!A222</f>
        <v>20505</v>
      </c>
      <c r="B222" s="8" t="str">
        <f>Daten!B222</f>
        <v>Friesach</v>
      </c>
      <c r="C222" s="15">
        <f t="shared" si="21"/>
        <v>2</v>
      </c>
      <c r="D222" s="9">
        <f>Daten!E222</f>
        <v>4961</v>
      </c>
      <c r="E222" s="10">
        <f>Daten!D222</f>
        <v>0</v>
      </c>
      <c r="F222" s="9">
        <f t="shared" si="22"/>
        <v>7996.8358208955224</v>
      </c>
      <c r="H222" s="26">
        <f t="shared" ca="1" si="23"/>
        <v>25006</v>
      </c>
      <c r="I222" s="8">
        <f t="shared" ca="1" si="24"/>
        <v>21</v>
      </c>
      <c r="J222" s="26">
        <f ca="1">IF(I222=0,0,COUNTIF(I$19:$I222,C222*10+1))</f>
        <v>33</v>
      </c>
      <c r="K222" s="21">
        <f t="shared" ca="1" si="25"/>
        <v>0</v>
      </c>
      <c r="L222" s="24">
        <f t="shared" ca="1" si="26"/>
        <v>25006</v>
      </c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</row>
    <row r="223" spans="1:44" x14ac:dyDescent="0.2">
      <c r="A223" s="15">
        <f>Daten!A223</f>
        <v>20506</v>
      </c>
      <c r="B223" s="8" t="str">
        <f>Daten!B223</f>
        <v>Glödnitz</v>
      </c>
      <c r="C223" s="15">
        <f t="shared" si="21"/>
        <v>2</v>
      </c>
      <c r="D223" s="9">
        <f>Daten!E223</f>
        <v>810</v>
      </c>
      <c r="E223" s="10">
        <f>Daten!D223</f>
        <v>0</v>
      </c>
      <c r="F223" s="9">
        <f t="shared" si="22"/>
        <v>1305.6716417910447</v>
      </c>
      <c r="H223" s="26">
        <f t="shared" ca="1" si="23"/>
        <v>4083</v>
      </c>
      <c r="I223" s="8">
        <f t="shared" ca="1" si="24"/>
        <v>21</v>
      </c>
      <c r="J223" s="26">
        <f ca="1">IF(I223=0,0,COUNTIF(I$19:$I223,C223*10+1))</f>
        <v>34</v>
      </c>
      <c r="K223" s="21">
        <f t="shared" ca="1" si="25"/>
        <v>0</v>
      </c>
      <c r="L223" s="24">
        <f t="shared" ca="1" si="26"/>
        <v>4083</v>
      </c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</row>
    <row r="224" spans="1:44" x14ac:dyDescent="0.2">
      <c r="A224" s="15">
        <f>Daten!A224</f>
        <v>20508</v>
      </c>
      <c r="B224" s="8" t="str">
        <f>Daten!B224</f>
        <v>Gurk</v>
      </c>
      <c r="C224" s="15">
        <f t="shared" si="21"/>
        <v>2</v>
      </c>
      <c r="D224" s="9">
        <f>Daten!E224</f>
        <v>1201</v>
      </c>
      <c r="E224" s="10">
        <f>Daten!D224</f>
        <v>0</v>
      </c>
      <c r="F224" s="9">
        <f t="shared" si="22"/>
        <v>1935.9402985074628</v>
      </c>
      <c r="H224" s="26">
        <f t="shared" ca="1" si="23"/>
        <v>6054</v>
      </c>
      <c r="I224" s="8">
        <f t="shared" ca="1" si="24"/>
        <v>21</v>
      </c>
      <c r="J224" s="26">
        <f ca="1">IF(I224=0,0,COUNTIF(I$19:$I224,C224*10+1))</f>
        <v>35</v>
      </c>
      <c r="K224" s="21">
        <f t="shared" ca="1" si="25"/>
        <v>0</v>
      </c>
      <c r="L224" s="24">
        <f t="shared" ca="1" si="26"/>
        <v>6054</v>
      </c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</row>
    <row r="225" spans="1:44" x14ac:dyDescent="0.2">
      <c r="A225" s="15">
        <f>Daten!A225</f>
        <v>20509</v>
      </c>
      <c r="B225" s="8" t="str">
        <f>Daten!B225</f>
        <v>Guttaring</v>
      </c>
      <c r="C225" s="15">
        <f t="shared" si="21"/>
        <v>2</v>
      </c>
      <c r="D225" s="9">
        <f>Daten!E225</f>
        <v>1487</v>
      </c>
      <c r="E225" s="10">
        <f>Daten!D225</f>
        <v>0</v>
      </c>
      <c r="F225" s="9">
        <f t="shared" si="22"/>
        <v>2396.9552238805968</v>
      </c>
      <c r="H225" s="26">
        <f t="shared" ca="1" si="23"/>
        <v>7495</v>
      </c>
      <c r="I225" s="8">
        <f t="shared" ca="1" si="24"/>
        <v>21</v>
      </c>
      <c r="J225" s="26">
        <f ca="1">IF(I225=0,0,COUNTIF(I$19:$I225,C225*10+1))</f>
        <v>36</v>
      </c>
      <c r="K225" s="21">
        <f t="shared" ca="1" si="25"/>
        <v>0</v>
      </c>
      <c r="L225" s="24">
        <f t="shared" ca="1" si="26"/>
        <v>7495</v>
      </c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</row>
    <row r="226" spans="1:44" x14ac:dyDescent="0.2">
      <c r="A226" s="15">
        <f>Daten!A226</f>
        <v>20511</v>
      </c>
      <c r="B226" s="8" t="str">
        <f>Daten!B226</f>
        <v>Hüttenberg</v>
      </c>
      <c r="C226" s="15">
        <f t="shared" si="21"/>
        <v>2</v>
      </c>
      <c r="D226" s="9">
        <f>Daten!E226</f>
        <v>1373</v>
      </c>
      <c r="E226" s="10">
        <f>Daten!D226</f>
        <v>0</v>
      </c>
      <c r="F226" s="9">
        <f t="shared" si="22"/>
        <v>2213.1940298507461</v>
      </c>
      <c r="H226" s="26">
        <f t="shared" ca="1" si="23"/>
        <v>6921</v>
      </c>
      <c r="I226" s="8">
        <f t="shared" ca="1" si="24"/>
        <v>21</v>
      </c>
      <c r="J226" s="26">
        <f ca="1">IF(I226=0,0,COUNTIF(I$19:$I226,C226*10+1))</f>
        <v>37</v>
      </c>
      <c r="K226" s="21">
        <f t="shared" ca="1" si="25"/>
        <v>0</v>
      </c>
      <c r="L226" s="24">
        <f t="shared" ca="1" si="26"/>
        <v>6921</v>
      </c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</row>
    <row r="227" spans="1:44" x14ac:dyDescent="0.2">
      <c r="A227" s="15">
        <f>Daten!A227</f>
        <v>20512</v>
      </c>
      <c r="B227" s="8" t="str">
        <f>Daten!B227</f>
        <v>Kappel am Krappfeld</v>
      </c>
      <c r="C227" s="15">
        <f t="shared" si="21"/>
        <v>2</v>
      </c>
      <c r="D227" s="9">
        <f>Daten!E227</f>
        <v>1939</v>
      </c>
      <c r="E227" s="10">
        <f>Daten!D227</f>
        <v>0</v>
      </c>
      <c r="F227" s="9">
        <f t="shared" si="22"/>
        <v>3125.5522388059703</v>
      </c>
      <c r="H227" s="26">
        <f t="shared" ca="1" si="23"/>
        <v>9774</v>
      </c>
      <c r="I227" s="8">
        <f t="shared" ca="1" si="24"/>
        <v>21</v>
      </c>
      <c r="J227" s="26">
        <f ca="1">IF(I227=0,0,COUNTIF(I$19:$I227,C227*10+1))</f>
        <v>38</v>
      </c>
      <c r="K227" s="21">
        <f t="shared" ca="1" si="25"/>
        <v>0</v>
      </c>
      <c r="L227" s="24">
        <f t="shared" ca="1" si="26"/>
        <v>9774</v>
      </c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</row>
    <row r="228" spans="1:44" x14ac:dyDescent="0.2">
      <c r="A228" s="15">
        <f>Daten!A228</f>
        <v>20513</v>
      </c>
      <c r="B228" s="8" t="str">
        <f>Daten!B228</f>
        <v>Klein St. Paul</v>
      </c>
      <c r="C228" s="15">
        <f t="shared" si="21"/>
        <v>2</v>
      </c>
      <c r="D228" s="9">
        <f>Daten!E228</f>
        <v>1719</v>
      </c>
      <c r="E228" s="10">
        <f>Daten!D228</f>
        <v>0</v>
      </c>
      <c r="F228" s="9">
        <f t="shared" si="22"/>
        <v>2770.9253731343283</v>
      </c>
      <c r="H228" s="26">
        <f t="shared" ca="1" si="23"/>
        <v>8665</v>
      </c>
      <c r="I228" s="8">
        <f t="shared" ca="1" si="24"/>
        <v>21</v>
      </c>
      <c r="J228" s="26">
        <f ca="1">IF(I228=0,0,COUNTIF(I$19:$I228,C228*10+1))</f>
        <v>39</v>
      </c>
      <c r="K228" s="21">
        <f t="shared" ca="1" si="25"/>
        <v>0</v>
      </c>
      <c r="L228" s="24">
        <f t="shared" ca="1" si="26"/>
        <v>8665</v>
      </c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</row>
    <row r="229" spans="1:44" x14ac:dyDescent="0.2">
      <c r="A229" s="15">
        <f>Daten!A229</f>
        <v>20515</v>
      </c>
      <c r="B229" s="8" t="str">
        <f>Daten!B229</f>
        <v>Liebenfels</v>
      </c>
      <c r="C229" s="15">
        <f t="shared" si="21"/>
        <v>2</v>
      </c>
      <c r="D229" s="9">
        <f>Daten!E229</f>
        <v>3320</v>
      </c>
      <c r="E229" s="10">
        <f>Daten!D229</f>
        <v>0</v>
      </c>
      <c r="F229" s="9">
        <f t="shared" si="22"/>
        <v>5351.6417910447763</v>
      </c>
      <c r="H229" s="26">
        <f t="shared" ca="1" si="23"/>
        <v>16735</v>
      </c>
      <c r="I229" s="8">
        <f t="shared" ca="1" si="24"/>
        <v>21</v>
      </c>
      <c r="J229" s="26">
        <f ca="1">IF(I229=0,0,COUNTIF(I$19:$I229,C229*10+1))</f>
        <v>40</v>
      </c>
      <c r="K229" s="21">
        <f t="shared" ca="1" si="25"/>
        <v>0</v>
      </c>
      <c r="L229" s="24">
        <f t="shared" ca="1" si="26"/>
        <v>16735</v>
      </c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</row>
    <row r="230" spans="1:44" x14ac:dyDescent="0.2">
      <c r="A230" s="15">
        <f>Daten!A230</f>
        <v>20518</v>
      </c>
      <c r="B230" s="8" t="str">
        <f>Daten!B230</f>
        <v>Metnitz</v>
      </c>
      <c r="C230" s="15">
        <f t="shared" si="21"/>
        <v>2</v>
      </c>
      <c r="D230" s="9">
        <f>Daten!E230</f>
        <v>1959</v>
      </c>
      <c r="E230" s="10">
        <f>Daten!D230</f>
        <v>0</v>
      </c>
      <c r="F230" s="9">
        <f t="shared" si="22"/>
        <v>3157.7910447761192</v>
      </c>
      <c r="H230" s="26">
        <f t="shared" ca="1" si="23"/>
        <v>9874</v>
      </c>
      <c r="I230" s="8">
        <f t="shared" ca="1" si="24"/>
        <v>21</v>
      </c>
      <c r="J230" s="26">
        <f ca="1">IF(I230=0,0,COUNTIF(I$19:$I230,C230*10+1))</f>
        <v>41</v>
      </c>
      <c r="K230" s="21">
        <f t="shared" ca="1" si="25"/>
        <v>0</v>
      </c>
      <c r="L230" s="24">
        <f t="shared" ca="1" si="26"/>
        <v>9874</v>
      </c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</row>
    <row r="231" spans="1:44" x14ac:dyDescent="0.2">
      <c r="A231" s="15">
        <f>Daten!A231</f>
        <v>20519</v>
      </c>
      <c r="B231" s="8" t="str">
        <f>Daten!B231</f>
        <v>Micheldorf</v>
      </c>
      <c r="C231" s="15">
        <f t="shared" si="21"/>
        <v>2</v>
      </c>
      <c r="D231" s="9">
        <f>Daten!E231</f>
        <v>1002</v>
      </c>
      <c r="E231" s="10">
        <f>Daten!D231</f>
        <v>0</v>
      </c>
      <c r="F231" s="9">
        <f t="shared" si="22"/>
        <v>1615.1641791044776</v>
      </c>
      <c r="H231" s="26">
        <f t="shared" ca="1" si="23"/>
        <v>5051</v>
      </c>
      <c r="I231" s="8">
        <f t="shared" ca="1" si="24"/>
        <v>21</v>
      </c>
      <c r="J231" s="26">
        <f ca="1">IF(I231=0,0,COUNTIF(I$19:$I231,C231*10+1))</f>
        <v>42</v>
      </c>
      <c r="K231" s="21">
        <f t="shared" ca="1" si="25"/>
        <v>0</v>
      </c>
      <c r="L231" s="24">
        <f t="shared" ca="1" si="26"/>
        <v>5051</v>
      </c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</row>
    <row r="232" spans="1:44" x14ac:dyDescent="0.2">
      <c r="A232" s="15">
        <f>Daten!A232</f>
        <v>20520</v>
      </c>
      <c r="B232" s="8" t="str">
        <f>Daten!B232</f>
        <v>Mölbling</v>
      </c>
      <c r="C232" s="15">
        <f t="shared" si="21"/>
        <v>2</v>
      </c>
      <c r="D232" s="9">
        <f>Daten!E232</f>
        <v>1310</v>
      </c>
      <c r="E232" s="10">
        <f>Daten!D232</f>
        <v>0</v>
      </c>
      <c r="F232" s="9">
        <f t="shared" si="22"/>
        <v>2111.6417910447763</v>
      </c>
      <c r="H232" s="26">
        <f t="shared" ca="1" si="23"/>
        <v>6603</v>
      </c>
      <c r="I232" s="8">
        <f t="shared" ca="1" si="24"/>
        <v>21</v>
      </c>
      <c r="J232" s="26">
        <f ca="1">IF(I232=0,0,COUNTIF(I$19:$I232,C232*10+1))</f>
        <v>43</v>
      </c>
      <c r="K232" s="21">
        <f t="shared" ca="1" si="25"/>
        <v>0</v>
      </c>
      <c r="L232" s="24">
        <f t="shared" ca="1" si="26"/>
        <v>6603</v>
      </c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</row>
    <row r="233" spans="1:44" x14ac:dyDescent="0.2">
      <c r="A233" s="15">
        <f>Daten!A233</f>
        <v>20523</v>
      </c>
      <c r="B233" s="8" t="str">
        <f>Daten!B233</f>
        <v>St. Georgen am Längsee</v>
      </c>
      <c r="C233" s="15">
        <f t="shared" si="21"/>
        <v>2</v>
      </c>
      <c r="D233" s="9">
        <f>Daten!E233</f>
        <v>3595</v>
      </c>
      <c r="E233" s="10">
        <f>Daten!D233</f>
        <v>0</v>
      </c>
      <c r="F233" s="9">
        <f t="shared" si="22"/>
        <v>5794.9253731343288</v>
      </c>
      <c r="H233" s="26">
        <f t="shared" ca="1" si="23"/>
        <v>18121</v>
      </c>
      <c r="I233" s="8">
        <f t="shared" ca="1" si="24"/>
        <v>21</v>
      </c>
      <c r="J233" s="26">
        <f ca="1">IF(I233=0,0,COUNTIF(I$19:$I233,C233*10+1))</f>
        <v>44</v>
      </c>
      <c r="K233" s="21">
        <f t="shared" ca="1" si="25"/>
        <v>0</v>
      </c>
      <c r="L233" s="24">
        <f t="shared" ca="1" si="26"/>
        <v>18121</v>
      </c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</row>
    <row r="234" spans="1:44" x14ac:dyDescent="0.2">
      <c r="A234" s="15">
        <f>Daten!A234</f>
        <v>20527</v>
      </c>
      <c r="B234" s="8" t="str">
        <f>Daten!B234</f>
        <v>St. Veit an der Glan</v>
      </c>
      <c r="C234" s="15">
        <f t="shared" si="21"/>
        <v>2</v>
      </c>
      <c r="D234" s="9">
        <f>Daten!E234</f>
        <v>12395</v>
      </c>
      <c r="E234" s="10">
        <f>Daten!D234</f>
        <v>0</v>
      </c>
      <c r="F234" s="9">
        <f t="shared" si="22"/>
        <v>20658.333333333332</v>
      </c>
      <c r="H234" s="26">
        <f t="shared" ca="1" si="23"/>
        <v>64599</v>
      </c>
      <c r="I234" s="8">
        <f t="shared" ca="1" si="24"/>
        <v>21</v>
      </c>
      <c r="J234" s="26">
        <f ca="1">IF(I234=0,0,COUNTIF(I$19:$I234,C234*10+1))</f>
        <v>45</v>
      </c>
      <c r="K234" s="21">
        <f t="shared" ca="1" si="25"/>
        <v>0</v>
      </c>
      <c r="L234" s="24">
        <f t="shared" ca="1" si="26"/>
        <v>64599</v>
      </c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</row>
    <row r="235" spans="1:44" x14ac:dyDescent="0.2">
      <c r="A235" s="15">
        <f>Daten!A235</f>
        <v>20530</v>
      </c>
      <c r="B235" s="8" t="str">
        <f>Daten!B235</f>
        <v>Straßburg</v>
      </c>
      <c r="C235" s="15">
        <f t="shared" si="21"/>
        <v>2</v>
      </c>
      <c r="D235" s="9">
        <f>Daten!E235</f>
        <v>2012</v>
      </c>
      <c r="E235" s="10">
        <f>Daten!D235</f>
        <v>0</v>
      </c>
      <c r="F235" s="9">
        <f t="shared" si="22"/>
        <v>3243.2238805970151</v>
      </c>
      <c r="H235" s="26">
        <f t="shared" ca="1" si="23"/>
        <v>10142</v>
      </c>
      <c r="I235" s="8">
        <f t="shared" ca="1" si="24"/>
        <v>21</v>
      </c>
      <c r="J235" s="26">
        <f ca="1">IF(I235=0,0,COUNTIF(I$19:$I235,C235*10+1))</f>
        <v>46</v>
      </c>
      <c r="K235" s="21">
        <f t="shared" ca="1" si="25"/>
        <v>0</v>
      </c>
      <c r="L235" s="24">
        <f t="shared" ca="1" si="26"/>
        <v>10142</v>
      </c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</row>
    <row r="236" spans="1:44" x14ac:dyDescent="0.2">
      <c r="A236" s="15">
        <f>Daten!A236</f>
        <v>20531</v>
      </c>
      <c r="B236" s="8" t="str">
        <f>Daten!B236</f>
        <v>Weitensfeld im Gurktal</v>
      </c>
      <c r="C236" s="15">
        <f t="shared" si="21"/>
        <v>2</v>
      </c>
      <c r="D236" s="9">
        <f>Daten!E236</f>
        <v>2040</v>
      </c>
      <c r="E236" s="10">
        <f>Daten!D236</f>
        <v>0</v>
      </c>
      <c r="F236" s="9">
        <f t="shared" si="22"/>
        <v>3288.3582089552237</v>
      </c>
      <c r="H236" s="26">
        <f t="shared" ca="1" si="23"/>
        <v>10283</v>
      </c>
      <c r="I236" s="8">
        <f t="shared" ca="1" si="24"/>
        <v>21</v>
      </c>
      <c r="J236" s="26">
        <f ca="1">IF(I236=0,0,COUNTIF(I$19:$I236,C236*10+1))</f>
        <v>47</v>
      </c>
      <c r="K236" s="21">
        <f t="shared" ca="1" si="25"/>
        <v>0</v>
      </c>
      <c r="L236" s="24">
        <f t="shared" ca="1" si="26"/>
        <v>10283</v>
      </c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</row>
    <row r="237" spans="1:44" x14ac:dyDescent="0.2">
      <c r="A237" s="15">
        <f>Daten!A237</f>
        <v>20534</v>
      </c>
      <c r="B237" s="8" t="str">
        <f>Daten!B237</f>
        <v>Frauenstein</v>
      </c>
      <c r="C237" s="15">
        <f t="shared" si="21"/>
        <v>2</v>
      </c>
      <c r="D237" s="9">
        <f>Daten!E237</f>
        <v>3548</v>
      </c>
      <c r="E237" s="10">
        <f>Daten!D237</f>
        <v>0</v>
      </c>
      <c r="F237" s="9">
        <f t="shared" si="22"/>
        <v>5719.1641791044776</v>
      </c>
      <c r="H237" s="26">
        <f t="shared" ca="1" si="23"/>
        <v>17884</v>
      </c>
      <c r="I237" s="8">
        <f t="shared" ca="1" si="24"/>
        <v>21</v>
      </c>
      <c r="J237" s="26">
        <f ca="1">IF(I237=0,0,COUNTIF(I$19:$I237,C237*10+1))</f>
        <v>48</v>
      </c>
      <c r="K237" s="21">
        <f t="shared" ca="1" si="25"/>
        <v>0</v>
      </c>
      <c r="L237" s="24">
        <f t="shared" ca="1" si="26"/>
        <v>17884</v>
      </c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</row>
    <row r="238" spans="1:44" x14ac:dyDescent="0.2">
      <c r="A238" s="15">
        <f>Daten!A238</f>
        <v>20601</v>
      </c>
      <c r="B238" s="8" t="str">
        <f>Daten!B238</f>
        <v>Bad Kleinkirchheim</v>
      </c>
      <c r="C238" s="15">
        <f t="shared" si="21"/>
        <v>2</v>
      </c>
      <c r="D238" s="9">
        <f>Daten!E238</f>
        <v>1700</v>
      </c>
      <c r="E238" s="10">
        <f>Daten!D238</f>
        <v>0</v>
      </c>
      <c r="F238" s="9">
        <f t="shared" si="22"/>
        <v>2740.2985074626868</v>
      </c>
      <c r="H238" s="26">
        <f t="shared" ca="1" si="23"/>
        <v>8569</v>
      </c>
      <c r="I238" s="8">
        <f t="shared" ca="1" si="24"/>
        <v>21</v>
      </c>
      <c r="J238" s="26">
        <f ca="1">IF(I238=0,0,COUNTIF(I$19:$I238,C238*10+1))</f>
        <v>49</v>
      </c>
      <c r="K238" s="21">
        <f t="shared" ca="1" si="25"/>
        <v>0</v>
      </c>
      <c r="L238" s="24">
        <f t="shared" ca="1" si="26"/>
        <v>8569</v>
      </c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</row>
    <row r="239" spans="1:44" x14ac:dyDescent="0.2">
      <c r="A239" s="15">
        <f>Daten!A239</f>
        <v>20602</v>
      </c>
      <c r="B239" s="8" t="str">
        <f>Daten!B239</f>
        <v>Baldramsdorf</v>
      </c>
      <c r="C239" s="15">
        <f t="shared" si="21"/>
        <v>2</v>
      </c>
      <c r="D239" s="9">
        <f>Daten!E239</f>
        <v>1865</v>
      </c>
      <c r="E239" s="10">
        <f>Daten!D239</f>
        <v>0</v>
      </c>
      <c r="F239" s="9">
        <f t="shared" si="22"/>
        <v>3006.2686567164178</v>
      </c>
      <c r="H239" s="26">
        <f t="shared" ca="1" si="23"/>
        <v>9401</v>
      </c>
      <c r="I239" s="8">
        <f t="shared" ca="1" si="24"/>
        <v>21</v>
      </c>
      <c r="J239" s="26">
        <f ca="1">IF(I239=0,0,COUNTIF(I$19:$I239,C239*10+1))</f>
        <v>50</v>
      </c>
      <c r="K239" s="21">
        <f t="shared" ca="1" si="25"/>
        <v>0</v>
      </c>
      <c r="L239" s="24">
        <f t="shared" ca="1" si="26"/>
        <v>9401</v>
      </c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</row>
    <row r="240" spans="1:44" x14ac:dyDescent="0.2">
      <c r="A240" s="15">
        <f>Daten!A240</f>
        <v>20603</v>
      </c>
      <c r="B240" s="8" t="str">
        <f>Daten!B240</f>
        <v>Berg im Drautal</v>
      </c>
      <c r="C240" s="15">
        <f t="shared" si="21"/>
        <v>2</v>
      </c>
      <c r="D240" s="9">
        <f>Daten!E240</f>
        <v>1276</v>
      </c>
      <c r="E240" s="10">
        <f>Daten!D240</f>
        <v>0</v>
      </c>
      <c r="F240" s="9">
        <f t="shared" si="22"/>
        <v>2056.8358208955224</v>
      </c>
      <c r="H240" s="26">
        <f t="shared" ca="1" si="23"/>
        <v>6432</v>
      </c>
      <c r="I240" s="8">
        <f t="shared" ca="1" si="24"/>
        <v>21</v>
      </c>
      <c r="J240" s="26">
        <f ca="1">IF(I240=0,0,COUNTIF(I$19:$I240,C240*10+1))</f>
        <v>51</v>
      </c>
      <c r="K240" s="21">
        <f t="shared" ca="1" si="25"/>
        <v>0</v>
      </c>
      <c r="L240" s="24">
        <f t="shared" ca="1" si="26"/>
        <v>6432</v>
      </c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</row>
    <row r="241" spans="1:44" x14ac:dyDescent="0.2">
      <c r="A241" s="15">
        <f>Daten!A241</f>
        <v>20604</v>
      </c>
      <c r="B241" s="8" t="str">
        <f>Daten!B241</f>
        <v>Dellach im Drautal</v>
      </c>
      <c r="C241" s="15">
        <f t="shared" si="21"/>
        <v>2</v>
      </c>
      <c r="D241" s="9">
        <f>Daten!E241</f>
        <v>1590</v>
      </c>
      <c r="E241" s="10">
        <f>Daten!D241</f>
        <v>0</v>
      </c>
      <c r="F241" s="9">
        <f t="shared" si="22"/>
        <v>2562.9850746268658</v>
      </c>
      <c r="H241" s="26">
        <f t="shared" ca="1" si="23"/>
        <v>8014</v>
      </c>
      <c r="I241" s="8">
        <f t="shared" ca="1" si="24"/>
        <v>21</v>
      </c>
      <c r="J241" s="26">
        <f ca="1">IF(I241=0,0,COUNTIF(I$19:$I241,C241*10+1))</f>
        <v>52</v>
      </c>
      <c r="K241" s="21">
        <f t="shared" ca="1" si="25"/>
        <v>0</v>
      </c>
      <c r="L241" s="24">
        <f t="shared" ca="1" si="26"/>
        <v>8014</v>
      </c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</row>
    <row r="242" spans="1:44" x14ac:dyDescent="0.2">
      <c r="A242" s="15">
        <f>Daten!A242</f>
        <v>20605</v>
      </c>
      <c r="B242" s="8" t="str">
        <f>Daten!B242</f>
        <v>Großkirchheim</v>
      </c>
      <c r="C242" s="15">
        <f t="shared" si="21"/>
        <v>2</v>
      </c>
      <c r="D242" s="9">
        <f>Daten!E242</f>
        <v>1309</v>
      </c>
      <c r="E242" s="10">
        <f>Daten!D242</f>
        <v>0</v>
      </c>
      <c r="F242" s="9">
        <f t="shared" si="22"/>
        <v>2110.0298507462685</v>
      </c>
      <c r="H242" s="26">
        <f t="shared" ca="1" si="23"/>
        <v>6598</v>
      </c>
      <c r="I242" s="8">
        <f t="shared" ca="1" si="24"/>
        <v>21</v>
      </c>
      <c r="J242" s="26">
        <f ca="1">IF(I242=0,0,COUNTIF(I$19:$I242,C242*10+1))</f>
        <v>53</v>
      </c>
      <c r="K242" s="21">
        <f t="shared" ca="1" si="25"/>
        <v>0</v>
      </c>
      <c r="L242" s="24">
        <f t="shared" ca="1" si="26"/>
        <v>6598</v>
      </c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</row>
    <row r="243" spans="1:44" x14ac:dyDescent="0.2">
      <c r="A243" s="15">
        <f>Daten!A243</f>
        <v>20607</v>
      </c>
      <c r="B243" s="8" t="str">
        <f>Daten!B243</f>
        <v>Flattach</v>
      </c>
      <c r="C243" s="15">
        <f t="shared" si="21"/>
        <v>2</v>
      </c>
      <c r="D243" s="9">
        <f>Daten!E243</f>
        <v>1191</v>
      </c>
      <c r="E243" s="10">
        <f>Daten!D243</f>
        <v>0</v>
      </c>
      <c r="F243" s="9">
        <f t="shared" si="22"/>
        <v>1919.8208955223881</v>
      </c>
      <c r="H243" s="26">
        <f t="shared" ca="1" si="23"/>
        <v>6003</v>
      </c>
      <c r="I243" s="8">
        <f t="shared" ca="1" si="24"/>
        <v>21</v>
      </c>
      <c r="J243" s="26">
        <f ca="1">IF(I243=0,0,COUNTIF(I$19:$I243,C243*10+1))</f>
        <v>54</v>
      </c>
      <c r="K243" s="21">
        <f t="shared" ca="1" si="25"/>
        <v>0</v>
      </c>
      <c r="L243" s="24">
        <f t="shared" ca="1" si="26"/>
        <v>6003</v>
      </c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</row>
    <row r="244" spans="1:44" x14ac:dyDescent="0.2">
      <c r="A244" s="15">
        <f>Daten!A244</f>
        <v>20608</v>
      </c>
      <c r="B244" s="8" t="str">
        <f>Daten!B244</f>
        <v>Gmünd in Kärnten</v>
      </c>
      <c r="C244" s="15">
        <f t="shared" si="21"/>
        <v>2</v>
      </c>
      <c r="D244" s="9">
        <f>Daten!E244</f>
        <v>2553</v>
      </c>
      <c r="E244" s="10">
        <f>Daten!D244</f>
        <v>0</v>
      </c>
      <c r="F244" s="9">
        <f t="shared" si="22"/>
        <v>4115.2835820895525</v>
      </c>
      <c r="H244" s="26">
        <f t="shared" ca="1" si="23"/>
        <v>12868</v>
      </c>
      <c r="I244" s="8">
        <f t="shared" ca="1" si="24"/>
        <v>21</v>
      </c>
      <c r="J244" s="26">
        <f ca="1">IF(I244=0,0,COUNTIF(I$19:$I244,C244*10+1))</f>
        <v>55</v>
      </c>
      <c r="K244" s="21">
        <f t="shared" ca="1" si="25"/>
        <v>0</v>
      </c>
      <c r="L244" s="24">
        <f t="shared" ca="1" si="26"/>
        <v>12868</v>
      </c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</row>
    <row r="245" spans="1:44" x14ac:dyDescent="0.2">
      <c r="A245" s="15">
        <f>Daten!A245</f>
        <v>20609</v>
      </c>
      <c r="B245" s="8" t="str">
        <f>Daten!B245</f>
        <v>Greifenburg</v>
      </c>
      <c r="C245" s="15">
        <f t="shared" si="21"/>
        <v>2</v>
      </c>
      <c r="D245" s="9">
        <f>Daten!E245</f>
        <v>1727</v>
      </c>
      <c r="E245" s="10">
        <f>Daten!D245</f>
        <v>0</v>
      </c>
      <c r="F245" s="9">
        <f t="shared" si="22"/>
        <v>2783.8208955223881</v>
      </c>
      <c r="H245" s="26">
        <f t="shared" ca="1" si="23"/>
        <v>8705</v>
      </c>
      <c r="I245" s="8">
        <f t="shared" ca="1" si="24"/>
        <v>21</v>
      </c>
      <c r="J245" s="26">
        <f ca="1">IF(I245=0,0,COUNTIF(I$19:$I245,C245*10+1))</f>
        <v>56</v>
      </c>
      <c r="K245" s="21">
        <f t="shared" ca="1" si="25"/>
        <v>0</v>
      </c>
      <c r="L245" s="24">
        <f t="shared" ca="1" si="26"/>
        <v>8705</v>
      </c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</row>
    <row r="246" spans="1:44" x14ac:dyDescent="0.2">
      <c r="A246" s="15">
        <f>Daten!A246</f>
        <v>20610</v>
      </c>
      <c r="B246" s="8" t="str">
        <f>Daten!B246</f>
        <v>Heiligenblut am Großglockner</v>
      </c>
      <c r="C246" s="15">
        <f t="shared" si="21"/>
        <v>2</v>
      </c>
      <c r="D246" s="9">
        <f>Daten!E246</f>
        <v>996</v>
      </c>
      <c r="E246" s="10">
        <f>Daten!D246</f>
        <v>0</v>
      </c>
      <c r="F246" s="9">
        <f t="shared" si="22"/>
        <v>1605.4925373134329</v>
      </c>
      <c r="H246" s="26">
        <f t="shared" ca="1" si="23"/>
        <v>5020</v>
      </c>
      <c r="I246" s="8">
        <f t="shared" ca="1" si="24"/>
        <v>21</v>
      </c>
      <c r="J246" s="26">
        <f ca="1">IF(I246=0,0,COUNTIF(I$19:$I246,C246*10+1))</f>
        <v>57</v>
      </c>
      <c r="K246" s="21">
        <f t="shared" ca="1" si="25"/>
        <v>0</v>
      </c>
      <c r="L246" s="24">
        <f t="shared" ca="1" si="26"/>
        <v>5020</v>
      </c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</row>
    <row r="247" spans="1:44" x14ac:dyDescent="0.2">
      <c r="A247" s="15">
        <f>Daten!A247</f>
        <v>20611</v>
      </c>
      <c r="B247" s="8" t="str">
        <f>Daten!B247</f>
        <v>Irschen</v>
      </c>
      <c r="C247" s="15">
        <f t="shared" si="21"/>
        <v>2</v>
      </c>
      <c r="D247" s="9">
        <f>Daten!E247</f>
        <v>1962</v>
      </c>
      <c r="E247" s="10">
        <f>Daten!D247</f>
        <v>0</v>
      </c>
      <c r="F247" s="9">
        <f t="shared" si="22"/>
        <v>3162.6268656716416</v>
      </c>
      <c r="H247" s="26">
        <f t="shared" ca="1" si="23"/>
        <v>9890</v>
      </c>
      <c r="I247" s="8">
        <f t="shared" ca="1" si="24"/>
        <v>21</v>
      </c>
      <c r="J247" s="26">
        <f ca="1">IF(I247=0,0,COUNTIF(I$19:$I247,C247*10+1))</f>
        <v>58</v>
      </c>
      <c r="K247" s="21">
        <f t="shared" ca="1" si="25"/>
        <v>0</v>
      </c>
      <c r="L247" s="24">
        <f t="shared" ca="1" si="26"/>
        <v>9890</v>
      </c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</row>
    <row r="248" spans="1:44" x14ac:dyDescent="0.2">
      <c r="A248" s="15">
        <f>Daten!A248</f>
        <v>20613</v>
      </c>
      <c r="B248" s="8" t="str">
        <f>Daten!B248</f>
        <v>Kleblach-Lind</v>
      </c>
      <c r="C248" s="15">
        <f t="shared" si="21"/>
        <v>2</v>
      </c>
      <c r="D248" s="9">
        <f>Daten!E248</f>
        <v>1170</v>
      </c>
      <c r="E248" s="10">
        <f>Daten!D248</f>
        <v>0</v>
      </c>
      <c r="F248" s="9">
        <f t="shared" si="22"/>
        <v>1885.9701492537313</v>
      </c>
      <c r="H248" s="26">
        <f t="shared" ca="1" si="23"/>
        <v>5897</v>
      </c>
      <c r="I248" s="8">
        <f t="shared" ca="1" si="24"/>
        <v>21</v>
      </c>
      <c r="J248" s="26">
        <f ca="1">IF(I248=0,0,COUNTIF(I$19:$I248,C248*10+1))</f>
        <v>59</v>
      </c>
      <c r="K248" s="21">
        <f t="shared" ca="1" si="25"/>
        <v>0</v>
      </c>
      <c r="L248" s="24">
        <f t="shared" ca="1" si="26"/>
        <v>5897</v>
      </c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</row>
    <row r="249" spans="1:44" x14ac:dyDescent="0.2">
      <c r="A249" s="15">
        <f>Daten!A249</f>
        <v>20616</v>
      </c>
      <c r="B249" s="8" t="str">
        <f>Daten!B249</f>
        <v>Lendorf</v>
      </c>
      <c r="C249" s="15">
        <f t="shared" si="21"/>
        <v>2</v>
      </c>
      <c r="D249" s="9">
        <f>Daten!E249</f>
        <v>1704</v>
      </c>
      <c r="E249" s="10">
        <f>Daten!D249</f>
        <v>0</v>
      </c>
      <c r="F249" s="9">
        <f t="shared" si="22"/>
        <v>2746.7462686567164</v>
      </c>
      <c r="H249" s="26">
        <f t="shared" ca="1" si="23"/>
        <v>8589</v>
      </c>
      <c r="I249" s="8">
        <f t="shared" ca="1" si="24"/>
        <v>21</v>
      </c>
      <c r="J249" s="26">
        <f ca="1">IF(I249=0,0,COUNTIF(I$19:$I249,C249*10+1))</f>
        <v>60</v>
      </c>
      <c r="K249" s="21">
        <f t="shared" ca="1" si="25"/>
        <v>0</v>
      </c>
      <c r="L249" s="24">
        <f t="shared" ca="1" si="26"/>
        <v>8589</v>
      </c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</row>
    <row r="250" spans="1:44" x14ac:dyDescent="0.2">
      <c r="A250" s="15">
        <f>Daten!A250</f>
        <v>20618</v>
      </c>
      <c r="B250" s="8" t="str">
        <f>Daten!B250</f>
        <v>Mallnitz</v>
      </c>
      <c r="C250" s="15">
        <f t="shared" si="21"/>
        <v>2</v>
      </c>
      <c r="D250" s="9">
        <f>Daten!E250</f>
        <v>761</v>
      </c>
      <c r="E250" s="10">
        <f>Daten!D250</f>
        <v>0</v>
      </c>
      <c r="F250" s="9">
        <f t="shared" si="22"/>
        <v>1226.686567164179</v>
      </c>
      <c r="H250" s="26">
        <f t="shared" ca="1" si="23"/>
        <v>3836</v>
      </c>
      <c r="I250" s="8">
        <f t="shared" ca="1" si="24"/>
        <v>21</v>
      </c>
      <c r="J250" s="26">
        <f ca="1">IF(I250=0,0,COUNTIF(I$19:$I250,C250*10+1))</f>
        <v>61</v>
      </c>
      <c r="K250" s="21">
        <f t="shared" ca="1" si="25"/>
        <v>0</v>
      </c>
      <c r="L250" s="24">
        <f t="shared" ca="1" si="26"/>
        <v>3836</v>
      </c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</row>
    <row r="251" spans="1:44" x14ac:dyDescent="0.2">
      <c r="A251" s="15">
        <f>Daten!A251</f>
        <v>20619</v>
      </c>
      <c r="B251" s="8" t="str">
        <f>Daten!B251</f>
        <v>Malta</v>
      </c>
      <c r="C251" s="15">
        <f t="shared" si="21"/>
        <v>2</v>
      </c>
      <c r="D251" s="9">
        <f>Daten!E251</f>
        <v>1943</v>
      </c>
      <c r="E251" s="10">
        <f>Daten!D251</f>
        <v>0</v>
      </c>
      <c r="F251" s="9">
        <f t="shared" si="22"/>
        <v>3132</v>
      </c>
      <c r="H251" s="26">
        <f t="shared" ca="1" si="23"/>
        <v>9794</v>
      </c>
      <c r="I251" s="8">
        <f t="shared" ca="1" si="24"/>
        <v>21</v>
      </c>
      <c r="J251" s="26">
        <f ca="1">IF(I251=0,0,COUNTIF(I$19:$I251,C251*10+1))</f>
        <v>62</v>
      </c>
      <c r="K251" s="21">
        <f t="shared" ca="1" si="25"/>
        <v>0</v>
      </c>
      <c r="L251" s="24">
        <f t="shared" ca="1" si="26"/>
        <v>9794</v>
      </c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</row>
    <row r="252" spans="1:44" x14ac:dyDescent="0.2">
      <c r="A252" s="15">
        <f>Daten!A252</f>
        <v>20620</v>
      </c>
      <c r="B252" s="8" t="str">
        <f>Daten!B252</f>
        <v>Millstatt am See</v>
      </c>
      <c r="C252" s="15">
        <f t="shared" si="21"/>
        <v>2</v>
      </c>
      <c r="D252" s="9">
        <f>Daten!E252</f>
        <v>3443</v>
      </c>
      <c r="E252" s="10">
        <f>Daten!D252</f>
        <v>0</v>
      </c>
      <c r="F252" s="9">
        <f t="shared" si="22"/>
        <v>5549.9104477611936</v>
      </c>
      <c r="H252" s="26">
        <f t="shared" ca="1" si="23"/>
        <v>17355</v>
      </c>
      <c r="I252" s="8">
        <f t="shared" ca="1" si="24"/>
        <v>21</v>
      </c>
      <c r="J252" s="26">
        <f ca="1">IF(I252=0,0,COUNTIF(I$19:$I252,C252*10+1))</f>
        <v>63</v>
      </c>
      <c r="K252" s="21">
        <f t="shared" ca="1" si="25"/>
        <v>0</v>
      </c>
      <c r="L252" s="24">
        <f t="shared" ca="1" si="26"/>
        <v>17355</v>
      </c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</row>
    <row r="253" spans="1:44" x14ac:dyDescent="0.2">
      <c r="A253" s="15">
        <f>Daten!A253</f>
        <v>20622</v>
      </c>
      <c r="B253" s="8" t="str">
        <f>Daten!B253</f>
        <v>Mörtschach</v>
      </c>
      <c r="C253" s="15">
        <f t="shared" si="21"/>
        <v>2</v>
      </c>
      <c r="D253" s="9">
        <f>Daten!E253</f>
        <v>827</v>
      </c>
      <c r="E253" s="10">
        <f>Daten!D253</f>
        <v>0</v>
      </c>
      <c r="F253" s="9">
        <f t="shared" si="22"/>
        <v>1333.0746268656717</v>
      </c>
      <c r="H253" s="26">
        <f t="shared" ca="1" si="23"/>
        <v>4169</v>
      </c>
      <c r="I253" s="8">
        <f t="shared" ca="1" si="24"/>
        <v>21</v>
      </c>
      <c r="J253" s="26">
        <f ca="1">IF(I253=0,0,COUNTIF(I$19:$I253,C253*10+1))</f>
        <v>64</v>
      </c>
      <c r="K253" s="21">
        <f t="shared" ca="1" si="25"/>
        <v>0</v>
      </c>
      <c r="L253" s="24">
        <f t="shared" ca="1" si="26"/>
        <v>4169</v>
      </c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</row>
    <row r="254" spans="1:44" x14ac:dyDescent="0.2">
      <c r="A254" s="15">
        <f>Daten!A254</f>
        <v>20624</v>
      </c>
      <c r="B254" s="8" t="str">
        <f>Daten!B254</f>
        <v>Mühldorf</v>
      </c>
      <c r="C254" s="15">
        <f t="shared" si="21"/>
        <v>2</v>
      </c>
      <c r="D254" s="9">
        <f>Daten!E254</f>
        <v>1006</v>
      </c>
      <c r="E254" s="10">
        <f>Daten!D254</f>
        <v>0</v>
      </c>
      <c r="F254" s="9">
        <f t="shared" si="22"/>
        <v>1621.6119402985075</v>
      </c>
      <c r="H254" s="26">
        <f t="shared" ca="1" si="23"/>
        <v>5071</v>
      </c>
      <c r="I254" s="8">
        <f t="shared" ca="1" si="24"/>
        <v>21</v>
      </c>
      <c r="J254" s="26">
        <f ca="1">IF(I254=0,0,COUNTIF(I$19:$I254,C254*10+1))</f>
        <v>65</v>
      </c>
      <c r="K254" s="21">
        <f t="shared" ca="1" si="25"/>
        <v>0</v>
      </c>
      <c r="L254" s="24">
        <f t="shared" ca="1" si="26"/>
        <v>5071</v>
      </c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</row>
    <row r="255" spans="1:44" x14ac:dyDescent="0.2">
      <c r="A255" s="15">
        <f>Daten!A255</f>
        <v>20625</v>
      </c>
      <c r="B255" s="8" t="str">
        <f>Daten!B255</f>
        <v>Oberdrauburg</v>
      </c>
      <c r="C255" s="15">
        <f t="shared" si="21"/>
        <v>2</v>
      </c>
      <c r="D255" s="9">
        <f>Daten!E255</f>
        <v>1187</v>
      </c>
      <c r="E255" s="10">
        <f>Daten!D255</f>
        <v>0</v>
      </c>
      <c r="F255" s="9">
        <f t="shared" si="22"/>
        <v>1913.3731343283582</v>
      </c>
      <c r="H255" s="26">
        <f t="shared" ca="1" si="23"/>
        <v>5983</v>
      </c>
      <c r="I255" s="8">
        <f t="shared" ca="1" si="24"/>
        <v>21</v>
      </c>
      <c r="J255" s="26">
        <f ca="1">IF(I255=0,0,COUNTIF(I$19:$I255,C255*10+1))</f>
        <v>66</v>
      </c>
      <c r="K255" s="21">
        <f t="shared" ca="1" si="25"/>
        <v>0</v>
      </c>
      <c r="L255" s="24">
        <f t="shared" ca="1" si="26"/>
        <v>5983</v>
      </c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</row>
    <row r="256" spans="1:44" x14ac:dyDescent="0.2">
      <c r="A256" s="15">
        <f>Daten!A256</f>
        <v>20627</v>
      </c>
      <c r="B256" s="8" t="str">
        <f>Daten!B256</f>
        <v>Obervellach</v>
      </c>
      <c r="C256" s="15">
        <f t="shared" si="21"/>
        <v>2</v>
      </c>
      <c r="D256" s="9">
        <f>Daten!E256</f>
        <v>2171</v>
      </c>
      <c r="E256" s="10">
        <f>Daten!D256</f>
        <v>0</v>
      </c>
      <c r="F256" s="9">
        <f t="shared" si="22"/>
        <v>3499.5223880597014</v>
      </c>
      <c r="H256" s="26">
        <f t="shared" ca="1" si="23"/>
        <v>10943</v>
      </c>
      <c r="I256" s="8">
        <f t="shared" ca="1" si="24"/>
        <v>21</v>
      </c>
      <c r="J256" s="26">
        <f ca="1">IF(I256=0,0,COUNTIF(I$19:$I256,C256*10+1))</f>
        <v>67</v>
      </c>
      <c r="K256" s="21">
        <f t="shared" ca="1" si="25"/>
        <v>0</v>
      </c>
      <c r="L256" s="24">
        <f t="shared" ca="1" si="26"/>
        <v>10943</v>
      </c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</row>
    <row r="257" spans="1:44" x14ac:dyDescent="0.2">
      <c r="A257" s="15">
        <f>Daten!A257</f>
        <v>20630</v>
      </c>
      <c r="B257" s="8" t="str">
        <f>Daten!B257</f>
        <v>Radenthein</v>
      </c>
      <c r="C257" s="15">
        <f t="shared" si="21"/>
        <v>2</v>
      </c>
      <c r="D257" s="9">
        <f>Daten!E257</f>
        <v>5789</v>
      </c>
      <c r="E257" s="10">
        <f>Daten!D257</f>
        <v>0</v>
      </c>
      <c r="F257" s="9">
        <f t="shared" si="22"/>
        <v>9331.5223880597023</v>
      </c>
      <c r="H257" s="26">
        <f t="shared" ca="1" si="23"/>
        <v>29180</v>
      </c>
      <c r="I257" s="8">
        <f t="shared" ca="1" si="24"/>
        <v>21</v>
      </c>
      <c r="J257" s="26">
        <f ca="1">IF(I257=0,0,COUNTIF(I$19:$I257,C257*10+1))</f>
        <v>68</v>
      </c>
      <c r="K257" s="21">
        <f t="shared" ca="1" si="25"/>
        <v>0</v>
      </c>
      <c r="L257" s="24">
        <f t="shared" ca="1" si="26"/>
        <v>29180</v>
      </c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</row>
    <row r="258" spans="1:44" x14ac:dyDescent="0.2">
      <c r="A258" s="15">
        <f>Daten!A258</f>
        <v>20631</v>
      </c>
      <c r="B258" s="8" t="str">
        <f>Daten!B258</f>
        <v>Rangersdorf</v>
      </c>
      <c r="C258" s="15">
        <f t="shared" si="21"/>
        <v>2</v>
      </c>
      <c r="D258" s="9">
        <f>Daten!E258</f>
        <v>1707</v>
      </c>
      <c r="E258" s="10">
        <f>Daten!D258</f>
        <v>0</v>
      </c>
      <c r="F258" s="9">
        <f t="shared" si="22"/>
        <v>2751.5820895522388</v>
      </c>
      <c r="H258" s="26">
        <f t="shared" ca="1" si="23"/>
        <v>8604</v>
      </c>
      <c r="I258" s="8">
        <f t="shared" ca="1" si="24"/>
        <v>21</v>
      </c>
      <c r="J258" s="26">
        <f ca="1">IF(I258=0,0,COUNTIF(I$19:$I258,C258*10+1))</f>
        <v>69</v>
      </c>
      <c r="K258" s="21">
        <f t="shared" ca="1" si="25"/>
        <v>0</v>
      </c>
      <c r="L258" s="24">
        <f t="shared" ca="1" si="26"/>
        <v>8604</v>
      </c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</row>
    <row r="259" spans="1:44" x14ac:dyDescent="0.2">
      <c r="A259" s="15">
        <f>Daten!A259</f>
        <v>20632</v>
      </c>
      <c r="B259" s="8" t="str">
        <f>Daten!B259</f>
        <v>Rennweg am Katschberg</v>
      </c>
      <c r="C259" s="15">
        <f t="shared" si="21"/>
        <v>2</v>
      </c>
      <c r="D259" s="9">
        <f>Daten!E259</f>
        <v>1738</v>
      </c>
      <c r="E259" s="10">
        <f>Daten!D259</f>
        <v>0</v>
      </c>
      <c r="F259" s="9">
        <f t="shared" si="22"/>
        <v>2801.5522388059703</v>
      </c>
      <c r="H259" s="26">
        <f t="shared" ca="1" si="23"/>
        <v>8760</v>
      </c>
      <c r="I259" s="8">
        <f t="shared" ca="1" si="24"/>
        <v>21</v>
      </c>
      <c r="J259" s="26">
        <f ca="1">IF(I259=0,0,COUNTIF(I$19:$I259,C259*10+1))</f>
        <v>70</v>
      </c>
      <c r="K259" s="21">
        <f t="shared" ca="1" si="25"/>
        <v>0</v>
      </c>
      <c r="L259" s="24">
        <f t="shared" ca="1" si="26"/>
        <v>8760</v>
      </c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</row>
    <row r="260" spans="1:44" x14ac:dyDescent="0.2">
      <c r="A260" s="15">
        <f>Daten!A260</f>
        <v>20633</v>
      </c>
      <c r="B260" s="8" t="str">
        <f>Daten!B260</f>
        <v>Sachsenburg</v>
      </c>
      <c r="C260" s="15">
        <f t="shared" si="21"/>
        <v>2</v>
      </c>
      <c r="D260" s="9">
        <f>Daten!E260</f>
        <v>1328</v>
      </c>
      <c r="E260" s="10">
        <f>Daten!D260</f>
        <v>0</v>
      </c>
      <c r="F260" s="9">
        <f t="shared" si="22"/>
        <v>2140.6567164179105</v>
      </c>
      <c r="H260" s="26">
        <f t="shared" ca="1" si="23"/>
        <v>6694</v>
      </c>
      <c r="I260" s="8">
        <f t="shared" ca="1" si="24"/>
        <v>21</v>
      </c>
      <c r="J260" s="26">
        <f ca="1">IF(I260=0,0,COUNTIF(I$19:$I260,C260*10+1))</f>
        <v>71</v>
      </c>
      <c r="K260" s="21">
        <f t="shared" ca="1" si="25"/>
        <v>0</v>
      </c>
      <c r="L260" s="24">
        <f t="shared" ca="1" si="26"/>
        <v>6694</v>
      </c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</row>
    <row r="261" spans="1:44" x14ac:dyDescent="0.2">
      <c r="A261" s="15">
        <f>Daten!A261</f>
        <v>20634</v>
      </c>
      <c r="B261" s="8" t="str">
        <f>Daten!B261</f>
        <v>Seeboden am Millstätter See</v>
      </c>
      <c r="C261" s="15">
        <f t="shared" si="21"/>
        <v>2</v>
      </c>
      <c r="D261" s="9">
        <f>Daten!E261</f>
        <v>6455</v>
      </c>
      <c r="E261" s="10">
        <f>Daten!D261</f>
        <v>0</v>
      </c>
      <c r="F261" s="9">
        <f t="shared" si="22"/>
        <v>10405.074626865671</v>
      </c>
      <c r="H261" s="26">
        <f t="shared" ca="1" si="23"/>
        <v>32537</v>
      </c>
      <c r="I261" s="8">
        <f t="shared" ca="1" si="24"/>
        <v>21</v>
      </c>
      <c r="J261" s="26">
        <f ca="1">IF(I261=0,0,COUNTIF(I$19:$I261,C261*10+1))</f>
        <v>72</v>
      </c>
      <c r="K261" s="21">
        <f t="shared" ca="1" si="25"/>
        <v>0</v>
      </c>
      <c r="L261" s="24">
        <f t="shared" ca="1" si="26"/>
        <v>32537</v>
      </c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</row>
    <row r="262" spans="1:44" x14ac:dyDescent="0.2">
      <c r="A262" s="15">
        <f>Daten!A262</f>
        <v>20635</v>
      </c>
      <c r="B262" s="8" t="str">
        <f>Daten!B262</f>
        <v>Spittal an der Drau</v>
      </c>
      <c r="C262" s="15">
        <f t="shared" si="21"/>
        <v>2</v>
      </c>
      <c r="D262" s="9">
        <f>Daten!E262</f>
        <v>15353</v>
      </c>
      <c r="E262" s="10">
        <f>Daten!D262</f>
        <v>0</v>
      </c>
      <c r="F262" s="9">
        <f t="shared" si="22"/>
        <v>25588.333333333332</v>
      </c>
      <c r="H262" s="26">
        <f t="shared" ca="1" si="23"/>
        <v>80015</v>
      </c>
      <c r="I262" s="8">
        <f t="shared" ca="1" si="24"/>
        <v>21</v>
      </c>
      <c r="J262" s="26">
        <f ca="1">IF(I262=0,0,COUNTIF(I$19:$I262,C262*10+1))</f>
        <v>73</v>
      </c>
      <c r="K262" s="21">
        <f t="shared" ca="1" si="25"/>
        <v>0</v>
      </c>
      <c r="L262" s="24">
        <f t="shared" ca="1" si="26"/>
        <v>80015</v>
      </c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</row>
    <row r="263" spans="1:44" x14ac:dyDescent="0.2">
      <c r="A263" s="15">
        <f>Daten!A263</f>
        <v>20636</v>
      </c>
      <c r="B263" s="8" t="str">
        <f>Daten!B263</f>
        <v>Stall</v>
      </c>
      <c r="C263" s="15">
        <f t="shared" si="21"/>
        <v>2</v>
      </c>
      <c r="D263" s="9">
        <f>Daten!E263</f>
        <v>1531</v>
      </c>
      <c r="E263" s="10">
        <f>Daten!D263</f>
        <v>0</v>
      </c>
      <c r="F263" s="9">
        <f t="shared" si="22"/>
        <v>2467.8805970149256</v>
      </c>
      <c r="H263" s="26">
        <f t="shared" ca="1" si="23"/>
        <v>7717</v>
      </c>
      <c r="I263" s="8">
        <f t="shared" ca="1" si="24"/>
        <v>21</v>
      </c>
      <c r="J263" s="26">
        <f ca="1">IF(I263=0,0,COUNTIF(I$19:$I263,C263*10+1))</f>
        <v>74</v>
      </c>
      <c r="K263" s="21">
        <f t="shared" ca="1" si="25"/>
        <v>0</v>
      </c>
      <c r="L263" s="24">
        <f t="shared" ca="1" si="26"/>
        <v>7717</v>
      </c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</row>
    <row r="264" spans="1:44" x14ac:dyDescent="0.2">
      <c r="A264" s="15">
        <f>Daten!A264</f>
        <v>20637</v>
      </c>
      <c r="B264" s="8" t="str">
        <f>Daten!B264</f>
        <v>Steinfeld</v>
      </c>
      <c r="C264" s="15">
        <f t="shared" si="21"/>
        <v>2</v>
      </c>
      <c r="D264" s="9">
        <f>Daten!E264</f>
        <v>2042</v>
      </c>
      <c r="E264" s="10">
        <f>Daten!D264</f>
        <v>0</v>
      </c>
      <c r="F264" s="9">
        <f t="shared" si="22"/>
        <v>3291.5820895522388</v>
      </c>
      <c r="H264" s="26">
        <f t="shared" ca="1" si="23"/>
        <v>10293</v>
      </c>
      <c r="I264" s="8">
        <f t="shared" ca="1" si="24"/>
        <v>21</v>
      </c>
      <c r="J264" s="26">
        <f ca="1">IF(I264=0,0,COUNTIF(I$19:$I264,C264*10+1))</f>
        <v>75</v>
      </c>
      <c r="K264" s="21">
        <f t="shared" ca="1" si="25"/>
        <v>0</v>
      </c>
      <c r="L264" s="24">
        <f t="shared" ca="1" si="26"/>
        <v>10293</v>
      </c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</row>
    <row r="265" spans="1:44" x14ac:dyDescent="0.2">
      <c r="A265" s="15">
        <f>Daten!A265</f>
        <v>20638</v>
      </c>
      <c r="B265" s="8" t="str">
        <f>Daten!B265</f>
        <v>Trebesing</v>
      </c>
      <c r="C265" s="15">
        <f t="shared" si="21"/>
        <v>2</v>
      </c>
      <c r="D265" s="9">
        <f>Daten!E265</f>
        <v>1170</v>
      </c>
      <c r="E265" s="10">
        <f>Daten!D265</f>
        <v>0</v>
      </c>
      <c r="F265" s="9">
        <f t="shared" si="22"/>
        <v>1885.9701492537313</v>
      </c>
      <c r="H265" s="26">
        <f t="shared" ca="1" si="23"/>
        <v>5897</v>
      </c>
      <c r="I265" s="8">
        <f t="shared" ca="1" si="24"/>
        <v>21</v>
      </c>
      <c r="J265" s="26">
        <f ca="1">IF(I265=0,0,COUNTIF(I$19:$I265,C265*10+1))</f>
        <v>76</v>
      </c>
      <c r="K265" s="21">
        <f t="shared" ca="1" si="25"/>
        <v>0</v>
      </c>
      <c r="L265" s="24">
        <f t="shared" ca="1" si="26"/>
        <v>5897</v>
      </c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</row>
    <row r="266" spans="1:44" x14ac:dyDescent="0.2">
      <c r="A266" s="15">
        <f>Daten!A266</f>
        <v>20639</v>
      </c>
      <c r="B266" s="8" t="str">
        <f>Daten!B266</f>
        <v>Weißensee</v>
      </c>
      <c r="C266" s="15">
        <f t="shared" si="21"/>
        <v>2</v>
      </c>
      <c r="D266" s="9">
        <f>Daten!E266</f>
        <v>760</v>
      </c>
      <c r="E266" s="10">
        <f>Daten!D266</f>
        <v>0</v>
      </c>
      <c r="F266" s="9">
        <f t="shared" si="22"/>
        <v>1225.0746268656717</v>
      </c>
      <c r="H266" s="26">
        <f t="shared" ca="1" si="23"/>
        <v>3831</v>
      </c>
      <c r="I266" s="8">
        <f t="shared" ca="1" si="24"/>
        <v>21</v>
      </c>
      <c r="J266" s="26">
        <f ca="1">IF(I266=0,0,COUNTIF(I$19:$I266,C266*10+1))</f>
        <v>77</v>
      </c>
      <c r="K266" s="21">
        <f t="shared" ca="1" si="25"/>
        <v>0</v>
      </c>
      <c r="L266" s="24">
        <f t="shared" ca="1" si="26"/>
        <v>3831</v>
      </c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</row>
    <row r="267" spans="1:44" x14ac:dyDescent="0.2">
      <c r="A267" s="15">
        <f>Daten!A267</f>
        <v>20640</v>
      </c>
      <c r="B267" s="8" t="str">
        <f>Daten!B267</f>
        <v>Winklern</v>
      </c>
      <c r="C267" s="15">
        <f t="shared" si="21"/>
        <v>2</v>
      </c>
      <c r="D267" s="9">
        <f>Daten!E267</f>
        <v>1220</v>
      </c>
      <c r="E267" s="10">
        <f>Daten!D267</f>
        <v>0</v>
      </c>
      <c r="F267" s="9">
        <f t="shared" si="22"/>
        <v>1966.5671641791046</v>
      </c>
      <c r="H267" s="26">
        <f t="shared" ca="1" si="23"/>
        <v>6149</v>
      </c>
      <c r="I267" s="8">
        <f t="shared" ca="1" si="24"/>
        <v>21</v>
      </c>
      <c r="J267" s="26">
        <f ca="1">IF(I267=0,0,COUNTIF(I$19:$I267,C267*10+1))</f>
        <v>78</v>
      </c>
      <c r="K267" s="21">
        <f t="shared" ca="1" si="25"/>
        <v>0</v>
      </c>
      <c r="L267" s="24">
        <f t="shared" ca="1" si="26"/>
        <v>6149</v>
      </c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</row>
    <row r="268" spans="1:44" x14ac:dyDescent="0.2">
      <c r="A268" s="15">
        <f>Daten!A268</f>
        <v>20642</v>
      </c>
      <c r="B268" s="8" t="str">
        <f>Daten!B268</f>
        <v>Krems in Kärnten</v>
      </c>
      <c r="C268" s="15">
        <f t="shared" si="21"/>
        <v>2</v>
      </c>
      <c r="D268" s="9">
        <f>Daten!E268</f>
        <v>1662</v>
      </c>
      <c r="E268" s="10">
        <f>Daten!D268</f>
        <v>0</v>
      </c>
      <c r="F268" s="9">
        <f t="shared" si="22"/>
        <v>2679.0447761194032</v>
      </c>
      <c r="H268" s="26">
        <f t="shared" ca="1" si="23"/>
        <v>8377</v>
      </c>
      <c r="I268" s="8">
        <f t="shared" ca="1" si="24"/>
        <v>21</v>
      </c>
      <c r="J268" s="26">
        <f ca="1">IF(I268=0,0,COUNTIF(I$19:$I268,C268*10+1))</f>
        <v>79</v>
      </c>
      <c r="K268" s="21">
        <f t="shared" ca="1" si="25"/>
        <v>0</v>
      </c>
      <c r="L268" s="24">
        <f t="shared" ca="1" si="26"/>
        <v>8377</v>
      </c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</row>
    <row r="269" spans="1:44" x14ac:dyDescent="0.2">
      <c r="A269" s="15">
        <f>Daten!A269</f>
        <v>20643</v>
      </c>
      <c r="B269" s="8" t="str">
        <f>Daten!B269</f>
        <v>Lurnfeld</v>
      </c>
      <c r="C269" s="15">
        <f t="shared" si="21"/>
        <v>2</v>
      </c>
      <c r="D269" s="9">
        <f>Daten!E269</f>
        <v>2671</v>
      </c>
      <c r="E269" s="10">
        <f>Daten!D269</f>
        <v>0</v>
      </c>
      <c r="F269" s="9">
        <f t="shared" si="22"/>
        <v>4305.4925373134329</v>
      </c>
      <c r="H269" s="26">
        <f t="shared" ca="1" si="23"/>
        <v>13463</v>
      </c>
      <c r="I269" s="8">
        <f t="shared" ca="1" si="24"/>
        <v>21</v>
      </c>
      <c r="J269" s="26">
        <f ca="1">IF(I269=0,0,COUNTIF(I$19:$I269,C269*10+1))</f>
        <v>80</v>
      </c>
      <c r="K269" s="21">
        <f t="shared" ca="1" si="25"/>
        <v>0</v>
      </c>
      <c r="L269" s="24">
        <f t="shared" ca="1" si="26"/>
        <v>13463</v>
      </c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</row>
    <row r="270" spans="1:44" x14ac:dyDescent="0.2">
      <c r="A270" s="15">
        <f>Daten!A270</f>
        <v>20644</v>
      </c>
      <c r="B270" s="8" t="str">
        <f>Daten!B270</f>
        <v>Reißeck</v>
      </c>
      <c r="C270" s="15">
        <f t="shared" si="21"/>
        <v>2</v>
      </c>
      <c r="D270" s="9">
        <f>Daten!E270</f>
        <v>2102</v>
      </c>
      <c r="E270" s="10">
        <f>Daten!D270</f>
        <v>0</v>
      </c>
      <c r="F270" s="9">
        <f t="shared" si="22"/>
        <v>3388.2985074626868</v>
      </c>
      <c r="H270" s="26">
        <f t="shared" ca="1" si="23"/>
        <v>10595</v>
      </c>
      <c r="I270" s="8">
        <f t="shared" ca="1" si="24"/>
        <v>21</v>
      </c>
      <c r="J270" s="26">
        <f ca="1">IF(I270=0,0,COUNTIF(I$19:$I270,C270*10+1))</f>
        <v>81</v>
      </c>
      <c r="K270" s="21">
        <f t="shared" ca="1" si="25"/>
        <v>0</v>
      </c>
      <c r="L270" s="24">
        <f t="shared" ca="1" si="26"/>
        <v>10595</v>
      </c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</row>
    <row r="271" spans="1:44" x14ac:dyDescent="0.2">
      <c r="A271" s="15">
        <f>Daten!A271</f>
        <v>20701</v>
      </c>
      <c r="B271" s="8" t="str">
        <f>Daten!B271</f>
        <v>Afritz am See</v>
      </c>
      <c r="C271" s="15">
        <f t="shared" si="21"/>
        <v>2</v>
      </c>
      <c r="D271" s="9">
        <f>Daten!E271</f>
        <v>1408</v>
      </c>
      <c r="E271" s="10">
        <f>Daten!D271</f>
        <v>0</v>
      </c>
      <c r="F271" s="9">
        <f t="shared" si="22"/>
        <v>2269.6119402985073</v>
      </c>
      <c r="H271" s="26">
        <f t="shared" ca="1" si="23"/>
        <v>7097</v>
      </c>
      <c r="I271" s="8">
        <f t="shared" ca="1" si="24"/>
        <v>21</v>
      </c>
      <c r="J271" s="26">
        <f ca="1">IF(I271=0,0,COUNTIF(I$19:$I271,C271*10+1))</f>
        <v>82</v>
      </c>
      <c r="K271" s="21">
        <f t="shared" ca="1" si="25"/>
        <v>0</v>
      </c>
      <c r="L271" s="24">
        <f t="shared" ca="1" si="26"/>
        <v>7097</v>
      </c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</row>
    <row r="272" spans="1:44" x14ac:dyDescent="0.2">
      <c r="A272" s="15">
        <f>Daten!A272</f>
        <v>20702</v>
      </c>
      <c r="B272" s="8" t="str">
        <f>Daten!B272</f>
        <v>Arnoldstein</v>
      </c>
      <c r="C272" s="15">
        <f t="shared" si="21"/>
        <v>2</v>
      </c>
      <c r="D272" s="9">
        <f>Daten!E272</f>
        <v>7016</v>
      </c>
      <c r="E272" s="10">
        <f>Daten!D272</f>
        <v>0</v>
      </c>
      <c r="F272" s="9">
        <f t="shared" si="22"/>
        <v>11309.373134328358</v>
      </c>
      <c r="H272" s="26">
        <f t="shared" ca="1" si="23"/>
        <v>35364</v>
      </c>
      <c r="I272" s="8">
        <f t="shared" ca="1" si="24"/>
        <v>21</v>
      </c>
      <c r="J272" s="26">
        <f ca="1">IF(I272=0,0,COUNTIF(I$19:$I272,C272*10+1))</f>
        <v>83</v>
      </c>
      <c r="K272" s="21">
        <f t="shared" ca="1" si="25"/>
        <v>0</v>
      </c>
      <c r="L272" s="24">
        <f t="shared" ca="1" si="26"/>
        <v>35364</v>
      </c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</row>
    <row r="273" spans="1:44" x14ac:dyDescent="0.2">
      <c r="A273" s="15">
        <f>Daten!A273</f>
        <v>20703</v>
      </c>
      <c r="B273" s="8" t="str">
        <f>Daten!B273</f>
        <v>Arriach</v>
      </c>
      <c r="C273" s="15">
        <f t="shared" si="21"/>
        <v>2</v>
      </c>
      <c r="D273" s="9">
        <f>Daten!E273</f>
        <v>1343</v>
      </c>
      <c r="E273" s="10">
        <f>Daten!D273</f>
        <v>0</v>
      </c>
      <c r="F273" s="9">
        <f t="shared" si="22"/>
        <v>2164.8358208955224</v>
      </c>
      <c r="H273" s="26">
        <f t="shared" ca="1" si="23"/>
        <v>6769</v>
      </c>
      <c r="I273" s="8">
        <f t="shared" ca="1" si="24"/>
        <v>21</v>
      </c>
      <c r="J273" s="26">
        <f ca="1">IF(I273=0,0,COUNTIF(I$19:$I273,C273*10+1))</f>
        <v>84</v>
      </c>
      <c r="K273" s="21">
        <f t="shared" ca="1" si="25"/>
        <v>0</v>
      </c>
      <c r="L273" s="24">
        <f t="shared" ca="1" si="26"/>
        <v>6769</v>
      </c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</row>
    <row r="274" spans="1:44" x14ac:dyDescent="0.2">
      <c r="A274" s="15">
        <f>Daten!A274</f>
        <v>20705</v>
      </c>
      <c r="B274" s="8" t="str">
        <f>Daten!B274</f>
        <v>Bad Bleiberg</v>
      </c>
      <c r="C274" s="15">
        <f t="shared" si="21"/>
        <v>2</v>
      </c>
      <c r="D274" s="9">
        <f>Daten!E274</f>
        <v>2183</v>
      </c>
      <c r="E274" s="10">
        <f>Daten!D274</f>
        <v>0</v>
      </c>
      <c r="F274" s="9">
        <f t="shared" si="22"/>
        <v>3518.8656716417909</v>
      </c>
      <c r="H274" s="26">
        <f t="shared" ca="1" si="23"/>
        <v>11003</v>
      </c>
      <c r="I274" s="8">
        <f t="shared" ca="1" si="24"/>
        <v>21</v>
      </c>
      <c r="J274" s="26">
        <f ca="1">IF(I274=0,0,COUNTIF(I$19:$I274,C274*10+1))</f>
        <v>85</v>
      </c>
      <c r="K274" s="21">
        <f t="shared" ca="1" si="25"/>
        <v>0</v>
      </c>
      <c r="L274" s="24">
        <f t="shared" ca="1" si="26"/>
        <v>11003</v>
      </c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</row>
    <row r="275" spans="1:44" x14ac:dyDescent="0.2">
      <c r="A275" s="15">
        <f>Daten!A275</f>
        <v>20707</v>
      </c>
      <c r="B275" s="8" t="str">
        <f>Daten!B275</f>
        <v>Feistritz an der Gail</v>
      </c>
      <c r="C275" s="15">
        <f t="shared" ref="C275:C338" si="27">INT(A275/10000)</f>
        <v>2</v>
      </c>
      <c r="D275" s="9">
        <f>Daten!E275</f>
        <v>618</v>
      </c>
      <c r="E275" s="10">
        <f>Daten!D275</f>
        <v>0</v>
      </c>
      <c r="F275" s="9">
        <f t="shared" ref="F275:F338" si="28">IF(AND(E275=1,D275&lt;=20000),D275*2,IF(D275&lt;=10000,D275*(1+41/67),IF(D275&lt;=20000,D275*(1+2/3),IF(D275&lt;=50000,D275*(2),D275*(2+1/3))))+IF(AND(D275&gt;9000,D275&lt;=10000),(D275-9000)*(110/201),0)+IF(AND(D275&gt;18000,D275&lt;=20000),(D275-18000)*(3+1/3),0)+IF(AND(D275&gt;45000,D275&lt;=50000),(D275-45000)*(3+1/3),0))</f>
        <v>996.17910447761199</v>
      </c>
      <c r="H275" s="26">
        <f t="shared" ref="H275:H338" ca="1" si="29">ROUND(OFFSET($G$6,C275,0)/OFFSET($F$6,C275,0)*F275,0)</f>
        <v>3115</v>
      </c>
      <c r="I275" s="8">
        <f t="shared" ref="I275:I338" ca="1" si="30">IF(H275&gt;0,C275*10+1,0)</f>
        <v>21</v>
      </c>
      <c r="J275" s="26">
        <f ca="1">IF(I275=0,0,COUNTIF(I$19:$I275,C275*10+1))</f>
        <v>86</v>
      </c>
      <c r="K275" s="21">
        <f t="shared" ref="K275:K338" ca="1" si="31">IF(J275=1,OFFSET($G$6,C275,0)-OFFSET($H$6,C275,0),0)</f>
        <v>0</v>
      </c>
      <c r="L275" s="24">
        <f t="shared" ref="L275:L338" ca="1" si="32">H275+K275</f>
        <v>3115</v>
      </c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</row>
    <row r="276" spans="1:44" x14ac:dyDescent="0.2">
      <c r="A276" s="15">
        <f>Daten!A276</f>
        <v>20708</v>
      </c>
      <c r="B276" s="8" t="str">
        <f>Daten!B276</f>
        <v>Feld am See</v>
      </c>
      <c r="C276" s="15">
        <f t="shared" si="27"/>
        <v>2</v>
      </c>
      <c r="D276" s="9">
        <f>Daten!E276</f>
        <v>1077</v>
      </c>
      <c r="E276" s="10">
        <f>Daten!D276</f>
        <v>0</v>
      </c>
      <c r="F276" s="9">
        <f t="shared" si="28"/>
        <v>1736.0597014925372</v>
      </c>
      <c r="H276" s="26">
        <f t="shared" ca="1" si="29"/>
        <v>5429</v>
      </c>
      <c r="I276" s="8">
        <f t="shared" ca="1" si="30"/>
        <v>21</v>
      </c>
      <c r="J276" s="26">
        <f ca="1">IF(I276=0,0,COUNTIF(I$19:$I276,C276*10+1))</f>
        <v>87</v>
      </c>
      <c r="K276" s="21">
        <f t="shared" ca="1" si="31"/>
        <v>0</v>
      </c>
      <c r="L276" s="24">
        <f t="shared" ca="1" si="32"/>
        <v>5429</v>
      </c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</row>
    <row r="277" spans="1:44" x14ac:dyDescent="0.2">
      <c r="A277" s="15">
        <f>Daten!A277</f>
        <v>20710</v>
      </c>
      <c r="B277" s="8" t="str">
        <f>Daten!B277</f>
        <v>Ferndorf</v>
      </c>
      <c r="C277" s="15">
        <f t="shared" si="27"/>
        <v>2</v>
      </c>
      <c r="D277" s="9">
        <f>Daten!E277</f>
        <v>2098</v>
      </c>
      <c r="E277" s="10">
        <f>Daten!D277</f>
        <v>0</v>
      </c>
      <c r="F277" s="9">
        <f t="shared" si="28"/>
        <v>3381.8507462686566</v>
      </c>
      <c r="H277" s="26">
        <f t="shared" ca="1" si="29"/>
        <v>10575</v>
      </c>
      <c r="I277" s="8">
        <f t="shared" ca="1" si="30"/>
        <v>21</v>
      </c>
      <c r="J277" s="26">
        <f ca="1">IF(I277=0,0,COUNTIF(I$19:$I277,C277*10+1))</f>
        <v>88</v>
      </c>
      <c r="K277" s="21">
        <f t="shared" ca="1" si="31"/>
        <v>0</v>
      </c>
      <c r="L277" s="24">
        <f t="shared" ca="1" si="32"/>
        <v>10575</v>
      </c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</row>
    <row r="278" spans="1:44" x14ac:dyDescent="0.2">
      <c r="A278" s="15">
        <f>Daten!A278</f>
        <v>20711</v>
      </c>
      <c r="B278" s="8" t="str">
        <f>Daten!B278</f>
        <v>Finkenstein am Faaker See</v>
      </c>
      <c r="C278" s="15">
        <f t="shared" si="27"/>
        <v>2</v>
      </c>
      <c r="D278" s="9">
        <f>Daten!E278</f>
        <v>9045</v>
      </c>
      <c r="E278" s="10">
        <f>Daten!D278</f>
        <v>0</v>
      </c>
      <c r="F278" s="9">
        <f t="shared" si="28"/>
        <v>14604.626865671642</v>
      </c>
      <c r="H278" s="26">
        <f t="shared" ca="1" si="29"/>
        <v>45669</v>
      </c>
      <c r="I278" s="8">
        <f t="shared" ca="1" si="30"/>
        <v>21</v>
      </c>
      <c r="J278" s="26">
        <f ca="1">IF(I278=0,0,COUNTIF(I$19:$I278,C278*10+1))</f>
        <v>89</v>
      </c>
      <c r="K278" s="21">
        <f t="shared" ca="1" si="31"/>
        <v>0</v>
      </c>
      <c r="L278" s="24">
        <f t="shared" ca="1" si="32"/>
        <v>45669</v>
      </c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</row>
    <row r="279" spans="1:44" x14ac:dyDescent="0.2">
      <c r="A279" s="15">
        <f>Daten!A279</f>
        <v>20712</v>
      </c>
      <c r="B279" s="8" t="str">
        <f>Daten!B279</f>
        <v>Fresach</v>
      </c>
      <c r="C279" s="15">
        <f t="shared" si="27"/>
        <v>2</v>
      </c>
      <c r="D279" s="9">
        <f>Daten!E279</f>
        <v>1218</v>
      </c>
      <c r="E279" s="10">
        <f>Daten!D279</f>
        <v>0</v>
      </c>
      <c r="F279" s="9">
        <f t="shared" si="28"/>
        <v>1963.3432835820895</v>
      </c>
      <c r="H279" s="26">
        <f t="shared" ca="1" si="29"/>
        <v>6139</v>
      </c>
      <c r="I279" s="8">
        <f t="shared" ca="1" si="30"/>
        <v>21</v>
      </c>
      <c r="J279" s="26">
        <f ca="1">IF(I279=0,0,COUNTIF(I$19:$I279,C279*10+1))</f>
        <v>90</v>
      </c>
      <c r="K279" s="21">
        <f t="shared" ca="1" si="31"/>
        <v>0</v>
      </c>
      <c r="L279" s="24">
        <f t="shared" ca="1" si="32"/>
        <v>6139</v>
      </c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</row>
    <row r="280" spans="1:44" x14ac:dyDescent="0.2">
      <c r="A280" s="15">
        <f>Daten!A280</f>
        <v>20713</v>
      </c>
      <c r="B280" s="8" t="str">
        <f>Daten!B280</f>
        <v>Hohenthurn</v>
      </c>
      <c r="C280" s="15">
        <f t="shared" si="27"/>
        <v>2</v>
      </c>
      <c r="D280" s="9">
        <f>Daten!E280</f>
        <v>877</v>
      </c>
      <c r="E280" s="10">
        <f>Daten!D280</f>
        <v>0</v>
      </c>
      <c r="F280" s="9">
        <f t="shared" si="28"/>
        <v>1413.6716417910447</v>
      </c>
      <c r="H280" s="26">
        <f t="shared" ca="1" si="29"/>
        <v>4421</v>
      </c>
      <c r="I280" s="8">
        <f t="shared" ca="1" si="30"/>
        <v>21</v>
      </c>
      <c r="J280" s="26">
        <f ca="1">IF(I280=0,0,COUNTIF(I$19:$I280,C280*10+1))</f>
        <v>91</v>
      </c>
      <c r="K280" s="21">
        <f t="shared" ca="1" si="31"/>
        <v>0</v>
      </c>
      <c r="L280" s="24">
        <f t="shared" ca="1" si="32"/>
        <v>4421</v>
      </c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</row>
    <row r="281" spans="1:44" x14ac:dyDescent="0.2">
      <c r="A281" s="15">
        <f>Daten!A281</f>
        <v>20719</v>
      </c>
      <c r="B281" s="8" t="str">
        <f>Daten!B281</f>
        <v>Nötsch im Gailtal</v>
      </c>
      <c r="C281" s="15">
        <f t="shared" si="27"/>
        <v>2</v>
      </c>
      <c r="D281" s="9">
        <f>Daten!E281</f>
        <v>2265</v>
      </c>
      <c r="E281" s="10">
        <f>Daten!D281</f>
        <v>0</v>
      </c>
      <c r="F281" s="9">
        <f t="shared" si="28"/>
        <v>3651.0447761194027</v>
      </c>
      <c r="H281" s="26">
        <f t="shared" ca="1" si="29"/>
        <v>11417</v>
      </c>
      <c r="I281" s="8">
        <f t="shared" ca="1" si="30"/>
        <v>21</v>
      </c>
      <c r="J281" s="26">
        <f ca="1">IF(I281=0,0,COUNTIF(I$19:$I281,C281*10+1))</f>
        <v>92</v>
      </c>
      <c r="K281" s="21">
        <f t="shared" ca="1" si="31"/>
        <v>0</v>
      </c>
      <c r="L281" s="24">
        <f t="shared" ca="1" si="32"/>
        <v>11417</v>
      </c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</row>
    <row r="282" spans="1:44" x14ac:dyDescent="0.2">
      <c r="A282" s="15">
        <f>Daten!A282</f>
        <v>20720</v>
      </c>
      <c r="B282" s="8" t="str">
        <f>Daten!B282</f>
        <v>Paternion</v>
      </c>
      <c r="C282" s="15">
        <f t="shared" si="27"/>
        <v>2</v>
      </c>
      <c r="D282" s="9">
        <f>Daten!E282</f>
        <v>5790</v>
      </c>
      <c r="E282" s="10">
        <f>Daten!D282</f>
        <v>0</v>
      </c>
      <c r="F282" s="9">
        <f t="shared" si="28"/>
        <v>9333.1343283582082</v>
      </c>
      <c r="H282" s="26">
        <f t="shared" ca="1" si="29"/>
        <v>29185</v>
      </c>
      <c r="I282" s="8">
        <f t="shared" ca="1" si="30"/>
        <v>21</v>
      </c>
      <c r="J282" s="26">
        <f ca="1">IF(I282=0,0,COUNTIF(I$19:$I282,C282*10+1))</f>
        <v>93</v>
      </c>
      <c r="K282" s="21">
        <f t="shared" ca="1" si="31"/>
        <v>0</v>
      </c>
      <c r="L282" s="24">
        <f t="shared" ca="1" si="32"/>
        <v>29185</v>
      </c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</row>
    <row r="283" spans="1:44" x14ac:dyDescent="0.2">
      <c r="A283" s="15">
        <f>Daten!A283</f>
        <v>20721</v>
      </c>
      <c r="B283" s="8" t="str">
        <f>Daten!B283</f>
        <v>Rosegg</v>
      </c>
      <c r="C283" s="15">
        <f t="shared" si="27"/>
        <v>2</v>
      </c>
      <c r="D283" s="9">
        <f>Daten!E283</f>
        <v>1817</v>
      </c>
      <c r="E283" s="10">
        <f>Daten!D283</f>
        <v>0</v>
      </c>
      <c r="F283" s="9">
        <f t="shared" si="28"/>
        <v>2928.8955223880598</v>
      </c>
      <c r="H283" s="26">
        <f t="shared" ca="1" si="29"/>
        <v>9159</v>
      </c>
      <c r="I283" s="8">
        <f t="shared" ca="1" si="30"/>
        <v>21</v>
      </c>
      <c r="J283" s="26">
        <f ca="1">IF(I283=0,0,COUNTIF(I$19:$I283,C283*10+1))</f>
        <v>94</v>
      </c>
      <c r="K283" s="21">
        <f t="shared" ca="1" si="31"/>
        <v>0</v>
      </c>
      <c r="L283" s="24">
        <f t="shared" ca="1" si="32"/>
        <v>9159</v>
      </c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</row>
    <row r="284" spans="1:44" x14ac:dyDescent="0.2">
      <c r="A284" s="15">
        <f>Daten!A284</f>
        <v>20722</v>
      </c>
      <c r="B284" s="8" t="str">
        <f>Daten!B284</f>
        <v>St. Jakob im Rosental</v>
      </c>
      <c r="C284" s="15">
        <f t="shared" si="27"/>
        <v>2</v>
      </c>
      <c r="D284" s="9">
        <f>Daten!E284</f>
        <v>4292</v>
      </c>
      <c r="E284" s="10">
        <f>Daten!D284</f>
        <v>0</v>
      </c>
      <c r="F284" s="9">
        <f t="shared" si="28"/>
        <v>6918.4477611940301</v>
      </c>
      <c r="H284" s="26">
        <f t="shared" ca="1" si="29"/>
        <v>21634</v>
      </c>
      <c r="I284" s="8">
        <f t="shared" ca="1" si="30"/>
        <v>21</v>
      </c>
      <c r="J284" s="26">
        <f ca="1">IF(I284=0,0,COUNTIF(I$19:$I284,C284*10+1))</f>
        <v>95</v>
      </c>
      <c r="K284" s="21">
        <f t="shared" ca="1" si="31"/>
        <v>0</v>
      </c>
      <c r="L284" s="24">
        <f t="shared" ca="1" si="32"/>
        <v>21634</v>
      </c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</row>
    <row r="285" spans="1:44" x14ac:dyDescent="0.2">
      <c r="A285" s="15">
        <f>Daten!A285</f>
        <v>20723</v>
      </c>
      <c r="B285" s="8" t="str">
        <f>Daten!B285</f>
        <v>Stockenboi</v>
      </c>
      <c r="C285" s="15">
        <f t="shared" si="27"/>
        <v>2</v>
      </c>
      <c r="D285" s="9">
        <f>Daten!E285</f>
        <v>1616</v>
      </c>
      <c r="E285" s="10">
        <f>Daten!D285</f>
        <v>0</v>
      </c>
      <c r="F285" s="9">
        <f t="shared" si="28"/>
        <v>2604.8955223880598</v>
      </c>
      <c r="H285" s="26">
        <f t="shared" ca="1" si="29"/>
        <v>8146</v>
      </c>
      <c r="I285" s="8">
        <f t="shared" ca="1" si="30"/>
        <v>21</v>
      </c>
      <c r="J285" s="26">
        <f ca="1">IF(I285=0,0,COUNTIF(I$19:$I285,C285*10+1))</f>
        <v>96</v>
      </c>
      <c r="K285" s="21">
        <f t="shared" ca="1" si="31"/>
        <v>0</v>
      </c>
      <c r="L285" s="24">
        <f t="shared" ca="1" si="32"/>
        <v>8146</v>
      </c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</row>
    <row r="286" spans="1:44" x14ac:dyDescent="0.2">
      <c r="A286" s="15">
        <f>Daten!A286</f>
        <v>20724</v>
      </c>
      <c r="B286" s="8" t="str">
        <f>Daten!B286</f>
        <v>Treffen am Ossiacher See</v>
      </c>
      <c r="C286" s="15">
        <f t="shared" si="27"/>
        <v>2</v>
      </c>
      <c r="D286" s="9">
        <f>Daten!E286</f>
        <v>4454</v>
      </c>
      <c r="E286" s="10">
        <f>Daten!D286</f>
        <v>0</v>
      </c>
      <c r="F286" s="9">
        <f t="shared" si="28"/>
        <v>7179.5820895522384</v>
      </c>
      <c r="H286" s="26">
        <f t="shared" ca="1" si="29"/>
        <v>22451</v>
      </c>
      <c r="I286" s="8">
        <f t="shared" ca="1" si="30"/>
        <v>21</v>
      </c>
      <c r="J286" s="26">
        <f ca="1">IF(I286=0,0,COUNTIF(I$19:$I286,C286*10+1))</f>
        <v>97</v>
      </c>
      <c r="K286" s="21">
        <f t="shared" ca="1" si="31"/>
        <v>0</v>
      </c>
      <c r="L286" s="24">
        <f t="shared" ca="1" si="32"/>
        <v>22451</v>
      </c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</row>
    <row r="287" spans="1:44" x14ac:dyDescent="0.2">
      <c r="A287" s="15">
        <f>Daten!A287</f>
        <v>20725</v>
      </c>
      <c r="B287" s="8" t="str">
        <f>Daten!B287</f>
        <v>Velden am Wörther See</v>
      </c>
      <c r="C287" s="15">
        <f t="shared" si="27"/>
        <v>2</v>
      </c>
      <c r="D287" s="9">
        <f>Daten!E287</f>
        <v>9008</v>
      </c>
      <c r="E287" s="10">
        <f>Daten!D287</f>
        <v>0</v>
      </c>
      <c r="F287" s="9">
        <f t="shared" si="28"/>
        <v>14524.73631840796</v>
      </c>
      <c r="H287" s="26">
        <f t="shared" ca="1" si="29"/>
        <v>45419</v>
      </c>
      <c r="I287" s="8">
        <f t="shared" ca="1" si="30"/>
        <v>21</v>
      </c>
      <c r="J287" s="26">
        <f ca="1">IF(I287=0,0,COUNTIF(I$19:$I287,C287*10+1))</f>
        <v>98</v>
      </c>
      <c r="K287" s="21">
        <f t="shared" ca="1" si="31"/>
        <v>0</v>
      </c>
      <c r="L287" s="24">
        <f t="shared" ca="1" si="32"/>
        <v>45419</v>
      </c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</row>
    <row r="288" spans="1:44" x14ac:dyDescent="0.2">
      <c r="A288" s="15">
        <f>Daten!A288</f>
        <v>20726</v>
      </c>
      <c r="B288" s="8" t="str">
        <f>Daten!B288</f>
        <v>Weißenstein</v>
      </c>
      <c r="C288" s="15">
        <f t="shared" si="27"/>
        <v>2</v>
      </c>
      <c r="D288" s="9">
        <f>Daten!E288</f>
        <v>2917</v>
      </c>
      <c r="E288" s="10">
        <f>Daten!D288</f>
        <v>0</v>
      </c>
      <c r="F288" s="9">
        <f t="shared" si="28"/>
        <v>4702.0298507462685</v>
      </c>
      <c r="H288" s="26">
        <f t="shared" ca="1" si="29"/>
        <v>14703</v>
      </c>
      <c r="I288" s="8">
        <f t="shared" ca="1" si="30"/>
        <v>21</v>
      </c>
      <c r="J288" s="26">
        <f ca="1">IF(I288=0,0,COUNTIF(I$19:$I288,C288*10+1))</f>
        <v>99</v>
      </c>
      <c r="K288" s="21">
        <f t="shared" ca="1" si="31"/>
        <v>0</v>
      </c>
      <c r="L288" s="24">
        <f t="shared" ca="1" si="32"/>
        <v>14703</v>
      </c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</row>
    <row r="289" spans="1:44" x14ac:dyDescent="0.2">
      <c r="A289" s="15">
        <f>Daten!A289</f>
        <v>20727</v>
      </c>
      <c r="B289" s="8" t="str">
        <f>Daten!B289</f>
        <v>Wernberg</v>
      </c>
      <c r="C289" s="15">
        <f t="shared" si="27"/>
        <v>2</v>
      </c>
      <c r="D289" s="9">
        <f>Daten!E289</f>
        <v>5573</v>
      </c>
      <c r="E289" s="10">
        <f>Daten!D289</f>
        <v>0</v>
      </c>
      <c r="F289" s="9">
        <f t="shared" si="28"/>
        <v>8983.3432835820895</v>
      </c>
      <c r="H289" s="26">
        <f t="shared" ca="1" si="29"/>
        <v>28091</v>
      </c>
      <c r="I289" s="8">
        <f t="shared" ca="1" si="30"/>
        <v>21</v>
      </c>
      <c r="J289" s="26">
        <f ca="1">IF(I289=0,0,COUNTIF(I$19:$I289,C289*10+1))</f>
        <v>100</v>
      </c>
      <c r="K289" s="21">
        <f t="shared" ca="1" si="31"/>
        <v>0</v>
      </c>
      <c r="L289" s="24">
        <f t="shared" ca="1" si="32"/>
        <v>28091</v>
      </c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</row>
    <row r="290" spans="1:44" x14ac:dyDescent="0.2">
      <c r="A290" s="15">
        <f>Daten!A290</f>
        <v>20801</v>
      </c>
      <c r="B290" s="8" t="str">
        <f>Daten!B290</f>
        <v>Bleiburg</v>
      </c>
      <c r="C290" s="15">
        <f t="shared" si="27"/>
        <v>2</v>
      </c>
      <c r="D290" s="9">
        <f>Daten!E290</f>
        <v>4067</v>
      </c>
      <c r="E290" s="10">
        <f>Daten!D290</f>
        <v>0</v>
      </c>
      <c r="F290" s="9">
        <f t="shared" si="28"/>
        <v>6555.7611940298511</v>
      </c>
      <c r="H290" s="26">
        <f t="shared" ca="1" si="29"/>
        <v>20500</v>
      </c>
      <c r="I290" s="8">
        <f t="shared" ca="1" si="30"/>
        <v>21</v>
      </c>
      <c r="J290" s="26">
        <f ca="1">IF(I290=0,0,COUNTIF(I$19:$I290,C290*10+1))</f>
        <v>101</v>
      </c>
      <c r="K290" s="21">
        <f t="shared" ca="1" si="31"/>
        <v>0</v>
      </c>
      <c r="L290" s="24">
        <f t="shared" ca="1" si="32"/>
        <v>20500</v>
      </c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</row>
    <row r="291" spans="1:44" x14ac:dyDescent="0.2">
      <c r="A291" s="15">
        <f>Daten!A291</f>
        <v>20802</v>
      </c>
      <c r="B291" s="8" t="str">
        <f>Daten!B291</f>
        <v>Diex</v>
      </c>
      <c r="C291" s="15">
        <f t="shared" si="27"/>
        <v>2</v>
      </c>
      <c r="D291" s="9">
        <f>Daten!E291</f>
        <v>796</v>
      </c>
      <c r="E291" s="10">
        <f>Daten!D291</f>
        <v>0</v>
      </c>
      <c r="F291" s="9">
        <f t="shared" si="28"/>
        <v>1283.1044776119402</v>
      </c>
      <c r="H291" s="26">
        <f t="shared" ca="1" si="29"/>
        <v>4012</v>
      </c>
      <c r="I291" s="8">
        <f t="shared" ca="1" si="30"/>
        <v>21</v>
      </c>
      <c r="J291" s="26">
        <f ca="1">IF(I291=0,0,COUNTIF(I$19:$I291,C291*10+1))</f>
        <v>102</v>
      </c>
      <c r="K291" s="21">
        <f t="shared" ca="1" si="31"/>
        <v>0</v>
      </c>
      <c r="L291" s="24">
        <f t="shared" ca="1" si="32"/>
        <v>4012</v>
      </c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</row>
    <row r="292" spans="1:44" x14ac:dyDescent="0.2">
      <c r="A292" s="15">
        <f>Daten!A292</f>
        <v>20803</v>
      </c>
      <c r="B292" s="8" t="str">
        <f>Daten!B292</f>
        <v>Eberndorf</v>
      </c>
      <c r="C292" s="15">
        <f t="shared" si="27"/>
        <v>2</v>
      </c>
      <c r="D292" s="9">
        <f>Daten!E292</f>
        <v>5878</v>
      </c>
      <c r="E292" s="10">
        <f>Daten!D292</f>
        <v>0</v>
      </c>
      <c r="F292" s="9">
        <f t="shared" si="28"/>
        <v>9474.9850746268658</v>
      </c>
      <c r="H292" s="26">
        <f t="shared" ca="1" si="29"/>
        <v>29628</v>
      </c>
      <c r="I292" s="8">
        <f t="shared" ca="1" si="30"/>
        <v>21</v>
      </c>
      <c r="J292" s="26">
        <f ca="1">IF(I292=0,0,COUNTIF(I$19:$I292,C292*10+1))</f>
        <v>103</v>
      </c>
      <c r="K292" s="21">
        <f t="shared" ca="1" si="31"/>
        <v>0</v>
      </c>
      <c r="L292" s="24">
        <f t="shared" ca="1" si="32"/>
        <v>29628</v>
      </c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</row>
    <row r="293" spans="1:44" x14ac:dyDescent="0.2">
      <c r="A293" s="15">
        <f>Daten!A293</f>
        <v>20804</v>
      </c>
      <c r="B293" s="8" t="str">
        <f>Daten!B293</f>
        <v>Eisenkappel-Vellach</v>
      </c>
      <c r="C293" s="15">
        <f t="shared" si="27"/>
        <v>2</v>
      </c>
      <c r="D293" s="9">
        <f>Daten!E293</f>
        <v>2277</v>
      </c>
      <c r="E293" s="10">
        <f>Daten!D293</f>
        <v>0</v>
      </c>
      <c r="F293" s="9">
        <f t="shared" si="28"/>
        <v>3670.3880597014927</v>
      </c>
      <c r="H293" s="26">
        <f t="shared" ca="1" si="29"/>
        <v>11477</v>
      </c>
      <c r="I293" s="8">
        <f t="shared" ca="1" si="30"/>
        <v>21</v>
      </c>
      <c r="J293" s="26">
        <f ca="1">IF(I293=0,0,COUNTIF(I$19:$I293,C293*10+1))</f>
        <v>104</v>
      </c>
      <c r="K293" s="21">
        <f t="shared" ca="1" si="31"/>
        <v>0</v>
      </c>
      <c r="L293" s="24">
        <f t="shared" ca="1" si="32"/>
        <v>11477</v>
      </c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</row>
    <row r="294" spans="1:44" x14ac:dyDescent="0.2">
      <c r="A294" s="15">
        <f>Daten!A294</f>
        <v>20805</v>
      </c>
      <c r="B294" s="8" t="str">
        <f>Daten!B294</f>
        <v>Feistritz ob Bleiburg</v>
      </c>
      <c r="C294" s="15">
        <f t="shared" si="27"/>
        <v>2</v>
      </c>
      <c r="D294" s="9">
        <f>Daten!E294</f>
        <v>2206</v>
      </c>
      <c r="E294" s="10">
        <f>Daten!D294</f>
        <v>0</v>
      </c>
      <c r="F294" s="9">
        <f t="shared" si="28"/>
        <v>3555.9402985074626</v>
      </c>
      <c r="H294" s="26">
        <f t="shared" ca="1" si="29"/>
        <v>11119</v>
      </c>
      <c r="I294" s="8">
        <f t="shared" ca="1" si="30"/>
        <v>21</v>
      </c>
      <c r="J294" s="26">
        <f ca="1">IF(I294=0,0,COUNTIF(I$19:$I294,C294*10+1))</f>
        <v>105</v>
      </c>
      <c r="K294" s="21">
        <f t="shared" ca="1" si="31"/>
        <v>0</v>
      </c>
      <c r="L294" s="24">
        <f t="shared" ca="1" si="32"/>
        <v>11119</v>
      </c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</row>
    <row r="295" spans="1:44" x14ac:dyDescent="0.2">
      <c r="A295" s="15">
        <f>Daten!A295</f>
        <v>20806</v>
      </c>
      <c r="B295" s="8" t="str">
        <f>Daten!B295</f>
        <v>Gallizien</v>
      </c>
      <c r="C295" s="15">
        <f t="shared" si="27"/>
        <v>2</v>
      </c>
      <c r="D295" s="9">
        <f>Daten!E295</f>
        <v>1752</v>
      </c>
      <c r="E295" s="10">
        <f>Daten!D295</f>
        <v>0</v>
      </c>
      <c r="F295" s="9">
        <f t="shared" si="28"/>
        <v>2824.1194029850744</v>
      </c>
      <c r="H295" s="26">
        <f t="shared" ca="1" si="29"/>
        <v>8831</v>
      </c>
      <c r="I295" s="8">
        <f t="shared" ca="1" si="30"/>
        <v>21</v>
      </c>
      <c r="J295" s="26">
        <f ca="1">IF(I295=0,0,COUNTIF(I$19:$I295,C295*10+1))</f>
        <v>106</v>
      </c>
      <c r="K295" s="21">
        <f t="shared" ca="1" si="31"/>
        <v>0</v>
      </c>
      <c r="L295" s="24">
        <f t="shared" ca="1" si="32"/>
        <v>8831</v>
      </c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</row>
    <row r="296" spans="1:44" x14ac:dyDescent="0.2">
      <c r="A296" s="15">
        <f>Daten!A296</f>
        <v>20807</v>
      </c>
      <c r="B296" s="8" t="str">
        <f>Daten!B296</f>
        <v>Globasnitz</v>
      </c>
      <c r="C296" s="15">
        <f t="shared" si="27"/>
        <v>2</v>
      </c>
      <c r="D296" s="9">
        <f>Daten!E296</f>
        <v>1603</v>
      </c>
      <c r="E296" s="10">
        <f>Daten!D296</f>
        <v>0</v>
      </c>
      <c r="F296" s="9">
        <f t="shared" si="28"/>
        <v>2583.9402985074626</v>
      </c>
      <c r="H296" s="26">
        <f t="shared" ca="1" si="29"/>
        <v>8080</v>
      </c>
      <c r="I296" s="8">
        <f t="shared" ca="1" si="30"/>
        <v>21</v>
      </c>
      <c r="J296" s="26">
        <f ca="1">IF(I296=0,0,COUNTIF(I$19:$I296,C296*10+1))</f>
        <v>107</v>
      </c>
      <c r="K296" s="21">
        <f t="shared" ca="1" si="31"/>
        <v>0</v>
      </c>
      <c r="L296" s="24">
        <f t="shared" ca="1" si="32"/>
        <v>8080</v>
      </c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</row>
    <row r="297" spans="1:44" x14ac:dyDescent="0.2">
      <c r="A297" s="15">
        <f>Daten!A297</f>
        <v>20808</v>
      </c>
      <c r="B297" s="8" t="str">
        <f>Daten!B297</f>
        <v>Griffen</v>
      </c>
      <c r="C297" s="15">
        <f t="shared" si="27"/>
        <v>2</v>
      </c>
      <c r="D297" s="9">
        <f>Daten!E297</f>
        <v>3431</v>
      </c>
      <c r="E297" s="10">
        <f>Daten!D297</f>
        <v>0</v>
      </c>
      <c r="F297" s="9">
        <f t="shared" si="28"/>
        <v>5530.5671641791041</v>
      </c>
      <c r="H297" s="26">
        <f t="shared" ca="1" si="29"/>
        <v>17294</v>
      </c>
      <c r="I297" s="8">
        <f t="shared" ca="1" si="30"/>
        <v>21</v>
      </c>
      <c r="J297" s="26">
        <f ca="1">IF(I297=0,0,COUNTIF(I$19:$I297,C297*10+1))</f>
        <v>108</v>
      </c>
      <c r="K297" s="21">
        <f t="shared" ca="1" si="31"/>
        <v>0</v>
      </c>
      <c r="L297" s="24">
        <f t="shared" ca="1" si="32"/>
        <v>17294</v>
      </c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</row>
    <row r="298" spans="1:44" x14ac:dyDescent="0.2">
      <c r="A298" s="15">
        <f>Daten!A298</f>
        <v>20810</v>
      </c>
      <c r="B298" s="8" t="str">
        <f>Daten!B298</f>
        <v>Neuhaus</v>
      </c>
      <c r="C298" s="15">
        <f t="shared" si="27"/>
        <v>2</v>
      </c>
      <c r="D298" s="9">
        <f>Daten!E298</f>
        <v>1021</v>
      </c>
      <c r="E298" s="10">
        <f>Daten!D298</f>
        <v>0</v>
      </c>
      <c r="F298" s="9">
        <f t="shared" si="28"/>
        <v>1645.7910447761194</v>
      </c>
      <c r="H298" s="26">
        <f t="shared" ca="1" si="29"/>
        <v>5146</v>
      </c>
      <c r="I298" s="8">
        <f t="shared" ca="1" si="30"/>
        <v>21</v>
      </c>
      <c r="J298" s="26">
        <f ca="1">IF(I298=0,0,COUNTIF(I$19:$I298,C298*10+1))</f>
        <v>109</v>
      </c>
      <c r="K298" s="21">
        <f t="shared" ca="1" si="31"/>
        <v>0</v>
      </c>
      <c r="L298" s="24">
        <f t="shared" ca="1" si="32"/>
        <v>5146</v>
      </c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</row>
    <row r="299" spans="1:44" x14ac:dyDescent="0.2">
      <c r="A299" s="15">
        <f>Daten!A299</f>
        <v>20812</v>
      </c>
      <c r="B299" s="8" t="str">
        <f>Daten!B299</f>
        <v>Ruden</v>
      </c>
      <c r="C299" s="15">
        <f t="shared" si="27"/>
        <v>2</v>
      </c>
      <c r="D299" s="9">
        <f>Daten!E299</f>
        <v>1514</v>
      </c>
      <c r="E299" s="10">
        <f>Daten!D299</f>
        <v>0</v>
      </c>
      <c r="F299" s="9">
        <f t="shared" si="28"/>
        <v>2440.4776119402986</v>
      </c>
      <c r="H299" s="26">
        <f t="shared" ca="1" si="29"/>
        <v>7631</v>
      </c>
      <c r="I299" s="8">
        <f t="shared" ca="1" si="30"/>
        <v>21</v>
      </c>
      <c r="J299" s="26">
        <f ca="1">IF(I299=0,0,COUNTIF(I$19:$I299,C299*10+1))</f>
        <v>110</v>
      </c>
      <c r="K299" s="21">
        <f t="shared" ca="1" si="31"/>
        <v>0</v>
      </c>
      <c r="L299" s="24">
        <f t="shared" ca="1" si="32"/>
        <v>7631</v>
      </c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</row>
    <row r="300" spans="1:44" x14ac:dyDescent="0.2">
      <c r="A300" s="15">
        <f>Daten!A300</f>
        <v>20813</v>
      </c>
      <c r="B300" s="8" t="str">
        <f>Daten!B300</f>
        <v>St. Kanzian am Klopeiner See</v>
      </c>
      <c r="C300" s="15">
        <f t="shared" si="27"/>
        <v>2</v>
      </c>
      <c r="D300" s="9">
        <f>Daten!E300</f>
        <v>4488</v>
      </c>
      <c r="E300" s="10">
        <f>Daten!D300</f>
        <v>0</v>
      </c>
      <c r="F300" s="9">
        <f t="shared" si="28"/>
        <v>7234.3880597014922</v>
      </c>
      <c r="H300" s="26">
        <f t="shared" ca="1" si="29"/>
        <v>22622</v>
      </c>
      <c r="I300" s="8">
        <f t="shared" ca="1" si="30"/>
        <v>21</v>
      </c>
      <c r="J300" s="26">
        <f ca="1">IF(I300=0,0,COUNTIF(I$19:$I300,C300*10+1))</f>
        <v>111</v>
      </c>
      <c r="K300" s="21">
        <f t="shared" ca="1" si="31"/>
        <v>0</v>
      </c>
      <c r="L300" s="24">
        <f t="shared" ca="1" si="32"/>
        <v>22622</v>
      </c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</row>
    <row r="301" spans="1:44" x14ac:dyDescent="0.2">
      <c r="A301" s="15">
        <f>Daten!A301</f>
        <v>20815</v>
      </c>
      <c r="B301" s="8" t="str">
        <f>Daten!B301</f>
        <v>Sittersdorf</v>
      </c>
      <c r="C301" s="15">
        <f t="shared" si="27"/>
        <v>2</v>
      </c>
      <c r="D301" s="9">
        <f>Daten!E301</f>
        <v>1970</v>
      </c>
      <c r="E301" s="10">
        <f>Daten!D301</f>
        <v>0</v>
      </c>
      <c r="F301" s="9">
        <f t="shared" si="28"/>
        <v>3175.5223880597014</v>
      </c>
      <c r="H301" s="26">
        <f t="shared" ca="1" si="29"/>
        <v>9930</v>
      </c>
      <c r="I301" s="8">
        <f t="shared" ca="1" si="30"/>
        <v>21</v>
      </c>
      <c r="J301" s="26">
        <f ca="1">IF(I301=0,0,COUNTIF(I$19:$I301,C301*10+1))</f>
        <v>112</v>
      </c>
      <c r="K301" s="21">
        <f t="shared" ca="1" si="31"/>
        <v>0</v>
      </c>
      <c r="L301" s="24">
        <f t="shared" ca="1" si="32"/>
        <v>9930</v>
      </c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</row>
    <row r="302" spans="1:44" x14ac:dyDescent="0.2">
      <c r="A302" s="15">
        <f>Daten!A302</f>
        <v>20817</v>
      </c>
      <c r="B302" s="8" t="str">
        <f>Daten!B302</f>
        <v>Völkermarkt</v>
      </c>
      <c r="C302" s="15">
        <f t="shared" si="27"/>
        <v>2</v>
      </c>
      <c r="D302" s="9">
        <f>Daten!E302</f>
        <v>10919</v>
      </c>
      <c r="E302" s="10">
        <f>Daten!D302</f>
        <v>0</v>
      </c>
      <c r="F302" s="9">
        <f t="shared" si="28"/>
        <v>18198.333333333332</v>
      </c>
      <c r="H302" s="26">
        <f t="shared" ca="1" si="29"/>
        <v>56906</v>
      </c>
      <c r="I302" s="8">
        <f t="shared" ca="1" si="30"/>
        <v>21</v>
      </c>
      <c r="J302" s="26">
        <f ca="1">IF(I302=0,0,COUNTIF(I$19:$I302,C302*10+1))</f>
        <v>113</v>
      </c>
      <c r="K302" s="21">
        <f t="shared" ca="1" si="31"/>
        <v>0</v>
      </c>
      <c r="L302" s="24">
        <f t="shared" ca="1" si="32"/>
        <v>56906</v>
      </c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</row>
    <row r="303" spans="1:44" x14ac:dyDescent="0.2">
      <c r="A303" s="15">
        <f>Daten!A303</f>
        <v>20901</v>
      </c>
      <c r="B303" s="8" t="str">
        <f>Daten!B303</f>
        <v>Bad St. Leonhard im Lavanttal</v>
      </c>
      <c r="C303" s="15">
        <f t="shared" si="27"/>
        <v>2</v>
      </c>
      <c r="D303" s="9">
        <f>Daten!E303</f>
        <v>4337</v>
      </c>
      <c r="E303" s="10">
        <f>Daten!D303</f>
        <v>0</v>
      </c>
      <c r="F303" s="9">
        <f t="shared" si="28"/>
        <v>6990.9850746268658</v>
      </c>
      <c r="H303" s="26">
        <f t="shared" ca="1" si="29"/>
        <v>21861</v>
      </c>
      <c r="I303" s="8">
        <f t="shared" ca="1" si="30"/>
        <v>21</v>
      </c>
      <c r="J303" s="26">
        <f ca="1">IF(I303=0,0,COUNTIF(I$19:$I303,C303*10+1))</f>
        <v>114</v>
      </c>
      <c r="K303" s="21">
        <f t="shared" ca="1" si="31"/>
        <v>0</v>
      </c>
      <c r="L303" s="24">
        <f t="shared" ca="1" si="32"/>
        <v>21861</v>
      </c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</row>
    <row r="304" spans="1:44" x14ac:dyDescent="0.2">
      <c r="A304" s="15">
        <f>Daten!A304</f>
        <v>20905</v>
      </c>
      <c r="B304" s="8" t="str">
        <f>Daten!B304</f>
        <v>Frantschach-St. Gertraud</v>
      </c>
      <c r="C304" s="15">
        <f t="shared" si="27"/>
        <v>2</v>
      </c>
      <c r="D304" s="9">
        <f>Daten!E304</f>
        <v>2558</v>
      </c>
      <c r="E304" s="10">
        <f>Daten!D304</f>
        <v>0</v>
      </c>
      <c r="F304" s="9">
        <f t="shared" si="28"/>
        <v>4123.3432835820895</v>
      </c>
      <c r="H304" s="26">
        <f t="shared" ca="1" si="29"/>
        <v>12894</v>
      </c>
      <c r="I304" s="8">
        <f t="shared" ca="1" si="30"/>
        <v>21</v>
      </c>
      <c r="J304" s="26">
        <f ca="1">IF(I304=0,0,COUNTIF(I$19:$I304,C304*10+1))</f>
        <v>115</v>
      </c>
      <c r="K304" s="21">
        <f t="shared" ca="1" si="31"/>
        <v>0</v>
      </c>
      <c r="L304" s="24">
        <f t="shared" ca="1" si="32"/>
        <v>12894</v>
      </c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</row>
    <row r="305" spans="1:44" x14ac:dyDescent="0.2">
      <c r="A305" s="15">
        <f>Daten!A305</f>
        <v>20909</v>
      </c>
      <c r="B305" s="8" t="str">
        <f>Daten!B305</f>
        <v>Lavamünd</v>
      </c>
      <c r="C305" s="15">
        <f t="shared" si="27"/>
        <v>2</v>
      </c>
      <c r="D305" s="9">
        <f>Daten!E305</f>
        <v>2877</v>
      </c>
      <c r="E305" s="10">
        <f>Daten!D305</f>
        <v>0</v>
      </c>
      <c r="F305" s="9">
        <f t="shared" si="28"/>
        <v>4637.5522388059699</v>
      </c>
      <c r="H305" s="26">
        <f t="shared" ca="1" si="29"/>
        <v>14502</v>
      </c>
      <c r="I305" s="8">
        <f t="shared" ca="1" si="30"/>
        <v>21</v>
      </c>
      <c r="J305" s="26">
        <f ca="1">IF(I305=0,0,COUNTIF(I$19:$I305,C305*10+1))</f>
        <v>116</v>
      </c>
      <c r="K305" s="21">
        <f t="shared" ca="1" si="31"/>
        <v>0</v>
      </c>
      <c r="L305" s="24">
        <f t="shared" ca="1" si="32"/>
        <v>14502</v>
      </c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</row>
    <row r="306" spans="1:44" x14ac:dyDescent="0.2">
      <c r="A306" s="15">
        <f>Daten!A306</f>
        <v>20911</v>
      </c>
      <c r="B306" s="8" t="str">
        <f>Daten!B306</f>
        <v>Preitenegg</v>
      </c>
      <c r="C306" s="15">
        <f t="shared" si="27"/>
        <v>2</v>
      </c>
      <c r="D306" s="9">
        <f>Daten!E306</f>
        <v>927</v>
      </c>
      <c r="E306" s="10">
        <f>Daten!D306</f>
        <v>0</v>
      </c>
      <c r="F306" s="9">
        <f t="shared" si="28"/>
        <v>1494.2686567164178</v>
      </c>
      <c r="H306" s="26">
        <f t="shared" ca="1" si="29"/>
        <v>4673</v>
      </c>
      <c r="I306" s="8">
        <f t="shared" ca="1" si="30"/>
        <v>21</v>
      </c>
      <c r="J306" s="26">
        <f ca="1">IF(I306=0,0,COUNTIF(I$19:$I306,C306*10+1))</f>
        <v>117</v>
      </c>
      <c r="K306" s="21">
        <f t="shared" ca="1" si="31"/>
        <v>0</v>
      </c>
      <c r="L306" s="24">
        <f t="shared" ca="1" si="32"/>
        <v>4673</v>
      </c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</row>
    <row r="307" spans="1:44" x14ac:dyDescent="0.2">
      <c r="A307" s="15">
        <f>Daten!A307</f>
        <v>20912</v>
      </c>
      <c r="B307" s="8" t="str">
        <f>Daten!B307</f>
        <v>Reichenfels</v>
      </c>
      <c r="C307" s="15">
        <f t="shared" si="27"/>
        <v>2</v>
      </c>
      <c r="D307" s="9">
        <f>Daten!E307</f>
        <v>1794</v>
      </c>
      <c r="E307" s="10">
        <f>Daten!D307</f>
        <v>0</v>
      </c>
      <c r="F307" s="9">
        <f t="shared" si="28"/>
        <v>2891.8208955223881</v>
      </c>
      <c r="H307" s="26">
        <f t="shared" ca="1" si="29"/>
        <v>9043</v>
      </c>
      <c r="I307" s="8">
        <f t="shared" ca="1" si="30"/>
        <v>21</v>
      </c>
      <c r="J307" s="26">
        <f ca="1">IF(I307=0,0,COUNTIF(I$19:$I307,C307*10+1))</f>
        <v>118</v>
      </c>
      <c r="K307" s="21">
        <f t="shared" ca="1" si="31"/>
        <v>0</v>
      </c>
      <c r="L307" s="24">
        <f t="shared" ca="1" si="32"/>
        <v>9043</v>
      </c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</row>
    <row r="308" spans="1:44" x14ac:dyDescent="0.2">
      <c r="A308" s="15">
        <f>Daten!A308</f>
        <v>20913</v>
      </c>
      <c r="B308" s="8" t="str">
        <f>Daten!B308</f>
        <v>St. Andrä</v>
      </c>
      <c r="C308" s="15">
        <f t="shared" si="27"/>
        <v>2</v>
      </c>
      <c r="D308" s="9">
        <f>Daten!E308</f>
        <v>9859</v>
      </c>
      <c r="E308" s="10">
        <f>Daten!D308</f>
        <v>0</v>
      </c>
      <c r="F308" s="9">
        <f t="shared" si="28"/>
        <v>16362.218905472637</v>
      </c>
      <c r="H308" s="26">
        <f t="shared" ca="1" si="29"/>
        <v>51165</v>
      </c>
      <c r="I308" s="8">
        <f t="shared" ca="1" si="30"/>
        <v>21</v>
      </c>
      <c r="J308" s="26">
        <f ca="1">IF(I308=0,0,COUNTIF(I$19:$I308,C308*10+1))</f>
        <v>119</v>
      </c>
      <c r="K308" s="21">
        <f t="shared" ca="1" si="31"/>
        <v>0</v>
      </c>
      <c r="L308" s="24">
        <f t="shared" ca="1" si="32"/>
        <v>51165</v>
      </c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</row>
    <row r="309" spans="1:44" x14ac:dyDescent="0.2">
      <c r="A309" s="15">
        <f>Daten!A309</f>
        <v>20914</v>
      </c>
      <c r="B309" s="8" t="str">
        <f>Daten!B309</f>
        <v>St. Georgen im Lavanttal</v>
      </c>
      <c r="C309" s="15">
        <f t="shared" si="27"/>
        <v>2</v>
      </c>
      <c r="D309" s="9">
        <f>Daten!E309</f>
        <v>1968</v>
      </c>
      <c r="E309" s="10">
        <f>Daten!D309</f>
        <v>0</v>
      </c>
      <c r="F309" s="9">
        <f t="shared" si="28"/>
        <v>3172.2985074626868</v>
      </c>
      <c r="H309" s="26">
        <f t="shared" ca="1" si="29"/>
        <v>9920</v>
      </c>
      <c r="I309" s="8">
        <f t="shared" ca="1" si="30"/>
        <v>21</v>
      </c>
      <c r="J309" s="26">
        <f ca="1">IF(I309=0,0,COUNTIF(I$19:$I309,C309*10+1))</f>
        <v>120</v>
      </c>
      <c r="K309" s="21">
        <f t="shared" ca="1" si="31"/>
        <v>0</v>
      </c>
      <c r="L309" s="24">
        <f t="shared" ca="1" si="32"/>
        <v>9920</v>
      </c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</row>
    <row r="310" spans="1:44" x14ac:dyDescent="0.2">
      <c r="A310" s="15">
        <f>Daten!A310</f>
        <v>20918</v>
      </c>
      <c r="B310" s="8" t="str">
        <f>Daten!B310</f>
        <v>St. Paul im Lavanttal</v>
      </c>
      <c r="C310" s="15">
        <f t="shared" si="27"/>
        <v>2</v>
      </c>
      <c r="D310" s="9">
        <f>Daten!E310</f>
        <v>3285</v>
      </c>
      <c r="E310" s="10">
        <f>Daten!D310</f>
        <v>0</v>
      </c>
      <c r="F310" s="9">
        <f t="shared" si="28"/>
        <v>5295.2238805970146</v>
      </c>
      <c r="H310" s="26">
        <f t="shared" ca="1" si="29"/>
        <v>16558</v>
      </c>
      <c r="I310" s="8">
        <f t="shared" ca="1" si="30"/>
        <v>21</v>
      </c>
      <c r="J310" s="26">
        <f ca="1">IF(I310=0,0,COUNTIF(I$19:$I310,C310*10+1))</f>
        <v>121</v>
      </c>
      <c r="K310" s="21">
        <f t="shared" ca="1" si="31"/>
        <v>0</v>
      </c>
      <c r="L310" s="24">
        <f t="shared" ca="1" si="32"/>
        <v>16558</v>
      </c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</row>
    <row r="311" spans="1:44" x14ac:dyDescent="0.2">
      <c r="A311" s="15">
        <f>Daten!A311</f>
        <v>20923</v>
      </c>
      <c r="B311" s="8" t="str">
        <f>Daten!B311</f>
        <v>Wolfsberg</v>
      </c>
      <c r="C311" s="15">
        <f t="shared" si="27"/>
        <v>2</v>
      </c>
      <c r="D311" s="9">
        <f>Daten!E311</f>
        <v>25012</v>
      </c>
      <c r="E311" s="10">
        <f>Daten!D311</f>
        <v>0</v>
      </c>
      <c r="F311" s="9">
        <f t="shared" si="28"/>
        <v>50024</v>
      </c>
      <c r="H311" s="26">
        <f t="shared" ca="1" si="29"/>
        <v>156425</v>
      </c>
      <c r="I311" s="8">
        <f t="shared" ca="1" si="30"/>
        <v>21</v>
      </c>
      <c r="J311" s="26">
        <f ca="1">IF(I311=0,0,COUNTIF(I$19:$I311,C311*10+1))</f>
        <v>122</v>
      </c>
      <c r="K311" s="21">
        <f t="shared" ca="1" si="31"/>
        <v>0</v>
      </c>
      <c r="L311" s="24">
        <f t="shared" ca="1" si="32"/>
        <v>156425</v>
      </c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</row>
    <row r="312" spans="1:44" x14ac:dyDescent="0.2">
      <c r="A312" s="15">
        <f>Daten!A312</f>
        <v>21001</v>
      </c>
      <c r="B312" s="8" t="str">
        <f>Daten!B312</f>
        <v>Albeck</v>
      </c>
      <c r="C312" s="15">
        <f t="shared" si="27"/>
        <v>2</v>
      </c>
      <c r="D312" s="9">
        <f>Daten!E312</f>
        <v>986</v>
      </c>
      <c r="E312" s="10">
        <f>Daten!D312</f>
        <v>0</v>
      </c>
      <c r="F312" s="9">
        <f t="shared" si="28"/>
        <v>1589.3731343283582</v>
      </c>
      <c r="H312" s="26">
        <f t="shared" ca="1" si="29"/>
        <v>4970</v>
      </c>
      <c r="I312" s="8">
        <f t="shared" ca="1" si="30"/>
        <v>21</v>
      </c>
      <c r="J312" s="26">
        <f ca="1">IF(I312=0,0,COUNTIF(I$19:$I312,C312*10+1))</f>
        <v>123</v>
      </c>
      <c r="K312" s="21">
        <f t="shared" ca="1" si="31"/>
        <v>0</v>
      </c>
      <c r="L312" s="24">
        <f t="shared" ca="1" si="32"/>
        <v>4970</v>
      </c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</row>
    <row r="313" spans="1:44" x14ac:dyDescent="0.2">
      <c r="A313" s="15">
        <f>Daten!A313</f>
        <v>21002</v>
      </c>
      <c r="B313" s="8" t="str">
        <f>Daten!B313</f>
        <v>Feldkirchen in Kärnten</v>
      </c>
      <c r="C313" s="15">
        <f t="shared" si="27"/>
        <v>2</v>
      </c>
      <c r="D313" s="9">
        <f>Daten!E313</f>
        <v>14290</v>
      </c>
      <c r="E313" s="10">
        <f>Daten!D313</f>
        <v>0</v>
      </c>
      <c r="F313" s="9">
        <f t="shared" si="28"/>
        <v>23816.666666666664</v>
      </c>
      <c r="H313" s="26">
        <f t="shared" ca="1" si="29"/>
        <v>74475</v>
      </c>
      <c r="I313" s="8">
        <f t="shared" ca="1" si="30"/>
        <v>21</v>
      </c>
      <c r="J313" s="26">
        <f ca="1">IF(I313=0,0,COUNTIF(I$19:$I313,C313*10+1))</f>
        <v>124</v>
      </c>
      <c r="K313" s="21">
        <f t="shared" ca="1" si="31"/>
        <v>0</v>
      </c>
      <c r="L313" s="24">
        <f t="shared" ca="1" si="32"/>
        <v>74475</v>
      </c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</row>
    <row r="314" spans="1:44" x14ac:dyDescent="0.2">
      <c r="A314" s="15">
        <f>Daten!A314</f>
        <v>21003</v>
      </c>
      <c r="B314" s="8" t="str">
        <f>Daten!B314</f>
        <v>Glanegg</v>
      </c>
      <c r="C314" s="15">
        <f t="shared" si="27"/>
        <v>2</v>
      </c>
      <c r="D314" s="9">
        <f>Daten!E314</f>
        <v>1813</v>
      </c>
      <c r="E314" s="10">
        <f>Daten!D314</f>
        <v>0</v>
      </c>
      <c r="F314" s="9">
        <f t="shared" si="28"/>
        <v>2922.4477611940297</v>
      </c>
      <c r="H314" s="26">
        <f t="shared" ca="1" si="29"/>
        <v>9138</v>
      </c>
      <c r="I314" s="8">
        <f t="shared" ca="1" si="30"/>
        <v>21</v>
      </c>
      <c r="J314" s="26">
        <f ca="1">IF(I314=0,0,COUNTIF(I$19:$I314,C314*10+1))</f>
        <v>125</v>
      </c>
      <c r="K314" s="21">
        <f t="shared" ca="1" si="31"/>
        <v>0</v>
      </c>
      <c r="L314" s="24">
        <f t="shared" ca="1" si="32"/>
        <v>9138</v>
      </c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</row>
    <row r="315" spans="1:44" x14ac:dyDescent="0.2">
      <c r="A315" s="15">
        <f>Daten!A315</f>
        <v>21004</v>
      </c>
      <c r="B315" s="8" t="str">
        <f>Daten!B315</f>
        <v>Gnesau</v>
      </c>
      <c r="C315" s="15">
        <f t="shared" si="27"/>
        <v>2</v>
      </c>
      <c r="D315" s="9">
        <f>Daten!E315</f>
        <v>1026</v>
      </c>
      <c r="E315" s="10">
        <f>Daten!D315</f>
        <v>0</v>
      </c>
      <c r="F315" s="9">
        <f t="shared" si="28"/>
        <v>1653.8507462686566</v>
      </c>
      <c r="H315" s="26">
        <f t="shared" ca="1" si="29"/>
        <v>5172</v>
      </c>
      <c r="I315" s="8">
        <f t="shared" ca="1" si="30"/>
        <v>21</v>
      </c>
      <c r="J315" s="26">
        <f ca="1">IF(I315=0,0,COUNTIF(I$19:$I315,C315*10+1))</f>
        <v>126</v>
      </c>
      <c r="K315" s="21">
        <f t="shared" ca="1" si="31"/>
        <v>0</v>
      </c>
      <c r="L315" s="24">
        <f t="shared" ca="1" si="32"/>
        <v>5172</v>
      </c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</row>
    <row r="316" spans="1:44" x14ac:dyDescent="0.2">
      <c r="A316" s="15">
        <f>Daten!A316</f>
        <v>21005</v>
      </c>
      <c r="B316" s="8" t="str">
        <f>Daten!B316</f>
        <v>Himmelberg</v>
      </c>
      <c r="C316" s="15">
        <f t="shared" si="27"/>
        <v>2</v>
      </c>
      <c r="D316" s="9">
        <f>Daten!E316</f>
        <v>2281</v>
      </c>
      <c r="E316" s="10">
        <f>Daten!D316</f>
        <v>0</v>
      </c>
      <c r="F316" s="9">
        <f t="shared" si="28"/>
        <v>3676.8358208955224</v>
      </c>
      <c r="H316" s="26">
        <f t="shared" ca="1" si="29"/>
        <v>11497</v>
      </c>
      <c r="I316" s="8">
        <f t="shared" ca="1" si="30"/>
        <v>21</v>
      </c>
      <c r="J316" s="26">
        <f ca="1">IF(I316=0,0,COUNTIF(I$19:$I316,C316*10+1))</f>
        <v>127</v>
      </c>
      <c r="K316" s="21">
        <f t="shared" ca="1" si="31"/>
        <v>0</v>
      </c>
      <c r="L316" s="24">
        <f t="shared" ca="1" si="32"/>
        <v>11497</v>
      </c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</row>
    <row r="317" spans="1:44" x14ac:dyDescent="0.2">
      <c r="A317" s="15">
        <f>Daten!A317</f>
        <v>21006</v>
      </c>
      <c r="B317" s="8" t="str">
        <f>Daten!B317</f>
        <v>Ossiach</v>
      </c>
      <c r="C317" s="15">
        <f t="shared" si="27"/>
        <v>2</v>
      </c>
      <c r="D317" s="9">
        <f>Daten!E317</f>
        <v>753</v>
      </c>
      <c r="E317" s="10">
        <f>Daten!D317</f>
        <v>0</v>
      </c>
      <c r="F317" s="9">
        <f t="shared" si="28"/>
        <v>1213.7910447761194</v>
      </c>
      <c r="H317" s="26">
        <f t="shared" ca="1" si="29"/>
        <v>3796</v>
      </c>
      <c r="I317" s="8">
        <f t="shared" ca="1" si="30"/>
        <v>21</v>
      </c>
      <c r="J317" s="26">
        <f ca="1">IF(I317=0,0,COUNTIF(I$19:$I317,C317*10+1))</f>
        <v>128</v>
      </c>
      <c r="K317" s="21">
        <f t="shared" ca="1" si="31"/>
        <v>0</v>
      </c>
      <c r="L317" s="24">
        <f t="shared" ca="1" si="32"/>
        <v>3796</v>
      </c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</row>
    <row r="318" spans="1:44" x14ac:dyDescent="0.2">
      <c r="A318" s="15">
        <f>Daten!A318</f>
        <v>21007</v>
      </c>
      <c r="B318" s="8" t="str">
        <f>Daten!B318</f>
        <v>Reichenau</v>
      </c>
      <c r="C318" s="15">
        <f t="shared" si="27"/>
        <v>2</v>
      </c>
      <c r="D318" s="9">
        <f>Daten!E318</f>
        <v>1759</v>
      </c>
      <c r="E318" s="10">
        <f>Daten!D318</f>
        <v>0</v>
      </c>
      <c r="F318" s="9">
        <f t="shared" si="28"/>
        <v>2835.4029850746269</v>
      </c>
      <c r="H318" s="26">
        <f t="shared" ca="1" si="29"/>
        <v>8866</v>
      </c>
      <c r="I318" s="8">
        <f t="shared" ca="1" si="30"/>
        <v>21</v>
      </c>
      <c r="J318" s="26">
        <f ca="1">IF(I318=0,0,COUNTIF(I$19:$I318,C318*10+1))</f>
        <v>129</v>
      </c>
      <c r="K318" s="21">
        <f t="shared" ca="1" si="31"/>
        <v>0</v>
      </c>
      <c r="L318" s="24">
        <f t="shared" ca="1" si="32"/>
        <v>8866</v>
      </c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</row>
    <row r="319" spans="1:44" x14ac:dyDescent="0.2">
      <c r="A319" s="15">
        <f>Daten!A319</f>
        <v>21008</v>
      </c>
      <c r="B319" s="8" t="str">
        <f>Daten!B319</f>
        <v>St. Urban</v>
      </c>
      <c r="C319" s="15">
        <f t="shared" si="27"/>
        <v>2</v>
      </c>
      <c r="D319" s="9">
        <f>Daten!E319</f>
        <v>1528</v>
      </c>
      <c r="E319" s="10">
        <f>Daten!D319</f>
        <v>0</v>
      </c>
      <c r="F319" s="9">
        <f t="shared" si="28"/>
        <v>2463.0447761194032</v>
      </c>
      <c r="H319" s="26">
        <f t="shared" ca="1" si="29"/>
        <v>7702</v>
      </c>
      <c r="I319" s="8">
        <f t="shared" ca="1" si="30"/>
        <v>21</v>
      </c>
      <c r="J319" s="26">
        <f ca="1">IF(I319=0,0,COUNTIF(I$19:$I319,C319*10+1))</f>
        <v>130</v>
      </c>
      <c r="K319" s="21">
        <f t="shared" ca="1" si="31"/>
        <v>0</v>
      </c>
      <c r="L319" s="24">
        <f t="shared" ca="1" si="32"/>
        <v>7702</v>
      </c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</row>
    <row r="320" spans="1:44" x14ac:dyDescent="0.2">
      <c r="A320" s="15">
        <f>Daten!A320</f>
        <v>21009</v>
      </c>
      <c r="B320" s="8" t="str">
        <f>Daten!B320</f>
        <v>Steindorf am Ossiacher See</v>
      </c>
      <c r="C320" s="15">
        <f t="shared" si="27"/>
        <v>2</v>
      </c>
      <c r="D320" s="9">
        <f>Daten!E320</f>
        <v>3796</v>
      </c>
      <c r="E320" s="10">
        <f>Daten!D320</f>
        <v>0</v>
      </c>
      <c r="F320" s="9">
        <f t="shared" si="28"/>
        <v>6118.9253731343288</v>
      </c>
      <c r="H320" s="26">
        <f t="shared" ca="1" si="29"/>
        <v>19134</v>
      </c>
      <c r="I320" s="8">
        <f t="shared" ca="1" si="30"/>
        <v>21</v>
      </c>
      <c r="J320" s="26">
        <f ca="1">IF(I320=0,0,COUNTIF(I$19:$I320,C320*10+1))</f>
        <v>131</v>
      </c>
      <c r="K320" s="21">
        <f t="shared" ca="1" si="31"/>
        <v>0</v>
      </c>
      <c r="L320" s="24">
        <f t="shared" ca="1" si="32"/>
        <v>19134</v>
      </c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</row>
    <row r="321" spans="1:44" x14ac:dyDescent="0.2">
      <c r="A321" s="15">
        <f>Daten!A321</f>
        <v>21010</v>
      </c>
      <c r="B321" s="8" t="str">
        <f>Daten!B321</f>
        <v>Steuerberg</v>
      </c>
      <c r="C321" s="15">
        <f t="shared" si="27"/>
        <v>2</v>
      </c>
      <c r="D321" s="9">
        <f>Daten!E321</f>
        <v>1602</v>
      </c>
      <c r="E321" s="10">
        <f>Daten!D321</f>
        <v>0</v>
      </c>
      <c r="F321" s="9">
        <f t="shared" si="28"/>
        <v>2582.3283582089553</v>
      </c>
      <c r="H321" s="26">
        <f t="shared" ca="1" si="29"/>
        <v>8075</v>
      </c>
      <c r="I321" s="8">
        <f t="shared" ca="1" si="30"/>
        <v>21</v>
      </c>
      <c r="J321" s="26">
        <f ca="1">IF(I321=0,0,COUNTIF(I$19:$I321,C321*10+1))</f>
        <v>132</v>
      </c>
      <c r="K321" s="21">
        <f t="shared" ca="1" si="31"/>
        <v>0</v>
      </c>
      <c r="L321" s="24">
        <f t="shared" ca="1" si="32"/>
        <v>8075</v>
      </c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</row>
    <row r="322" spans="1:44" x14ac:dyDescent="0.2">
      <c r="A322" s="15">
        <f>Daten!A322</f>
        <v>30101</v>
      </c>
      <c r="B322" s="8" t="str">
        <f>Daten!B322</f>
        <v>Krems an der Donau</v>
      </c>
      <c r="C322" s="15">
        <f t="shared" si="27"/>
        <v>3</v>
      </c>
      <c r="D322" s="9">
        <f>Daten!E322</f>
        <v>25058</v>
      </c>
      <c r="E322" s="10">
        <f>Daten!D322</f>
        <v>1</v>
      </c>
      <c r="F322" s="9">
        <f t="shared" si="28"/>
        <v>50116</v>
      </c>
      <c r="H322" s="26">
        <f t="shared" ca="1" si="29"/>
        <v>154370</v>
      </c>
      <c r="I322" s="8">
        <f t="shared" ca="1" si="30"/>
        <v>31</v>
      </c>
      <c r="J322" s="26">
        <f ca="1">IF(I322=0,0,COUNTIF(I$19:$I322,C322*10+1))</f>
        <v>1</v>
      </c>
      <c r="K322" s="21">
        <f t="shared" ca="1" si="31"/>
        <v>-10</v>
      </c>
      <c r="L322" s="24">
        <f t="shared" ca="1" si="32"/>
        <v>154360</v>
      </c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</row>
    <row r="323" spans="1:44" x14ac:dyDescent="0.2">
      <c r="A323" s="15">
        <f>Daten!A323</f>
        <v>30201</v>
      </c>
      <c r="B323" s="8" t="str">
        <f>Daten!B323</f>
        <v>St. Pölten</v>
      </c>
      <c r="C323" s="15">
        <f t="shared" si="27"/>
        <v>3</v>
      </c>
      <c r="D323" s="9">
        <f>Daten!E323</f>
        <v>55445</v>
      </c>
      <c r="E323" s="10">
        <f>Daten!D323</f>
        <v>1</v>
      </c>
      <c r="F323" s="9">
        <f t="shared" si="28"/>
        <v>129371.66666666667</v>
      </c>
      <c r="H323" s="26">
        <f t="shared" ca="1" si="29"/>
        <v>398497</v>
      </c>
      <c r="I323" s="8">
        <f t="shared" ca="1" si="30"/>
        <v>31</v>
      </c>
      <c r="J323" s="26">
        <f ca="1">IF(I323=0,0,COUNTIF(I$19:$I323,C323*10+1))</f>
        <v>2</v>
      </c>
      <c r="K323" s="21">
        <f t="shared" ca="1" si="31"/>
        <v>0</v>
      </c>
      <c r="L323" s="24">
        <f t="shared" ca="1" si="32"/>
        <v>398497</v>
      </c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</row>
    <row r="324" spans="1:44" x14ac:dyDescent="0.2">
      <c r="A324" s="15">
        <f>Daten!A324</f>
        <v>30301</v>
      </c>
      <c r="B324" s="8" t="str">
        <f>Daten!B324</f>
        <v>Waidhofen an der Ybbs</v>
      </c>
      <c r="C324" s="15">
        <f t="shared" si="27"/>
        <v>3</v>
      </c>
      <c r="D324" s="9">
        <f>Daten!E324</f>
        <v>11210</v>
      </c>
      <c r="E324" s="10">
        <f>Daten!D324</f>
        <v>1</v>
      </c>
      <c r="F324" s="9">
        <f t="shared" si="28"/>
        <v>22420</v>
      </c>
      <c r="H324" s="26">
        <f t="shared" ca="1" si="29"/>
        <v>69059</v>
      </c>
      <c r="I324" s="8">
        <f t="shared" ca="1" si="30"/>
        <v>31</v>
      </c>
      <c r="J324" s="26">
        <f ca="1">IF(I324=0,0,COUNTIF(I$19:$I324,C324*10+1))</f>
        <v>3</v>
      </c>
      <c r="K324" s="21">
        <f t="shared" ca="1" si="31"/>
        <v>0</v>
      </c>
      <c r="L324" s="24">
        <f t="shared" ca="1" si="32"/>
        <v>69059</v>
      </c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</row>
    <row r="325" spans="1:44" x14ac:dyDescent="0.2">
      <c r="A325" s="15">
        <f>Daten!A325</f>
        <v>30401</v>
      </c>
      <c r="B325" s="8" t="str">
        <f>Daten!B325</f>
        <v>Wiener Neustadt</v>
      </c>
      <c r="C325" s="15">
        <f t="shared" si="27"/>
        <v>3</v>
      </c>
      <c r="D325" s="9">
        <f>Daten!E325</f>
        <v>45728</v>
      </c>
      <c r="E325" s="10">
        <f>Daten!D325</f>
        <v>1</v>
      </c>
      <c r="F325" s="9">
        <f t="shared" si="28"/>
        <v>93882.666666666672</v>
      </c>
      <c r="H325" s="26">
        <f t="shared" ca="1" si="29"/>
        <v>289182</v>
      </c>
      <c r="I325" s="8">
        <f t="shared" ca="1" si="30"/>
        <v>31</v>
      </c>
      <c r="J325" s="26">
        <f ca="1">IF(I325=0,0,COUNTIF(I$19:$I325,C325*10+1))</f>
        <v>4</v>
      </c>
      <c r="K325" s="21">
        <f t="shared" ca="1" si="31"/>
        <v>0</v>
      </c>
      <c r="L325" s="24">
        <f t="shared" ca="1" si="32"/>
        <v>289182</v>
      </c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</row>
    <row r="326" spans="1:44" x14ac:dyDescent="0.2">
      <c r="A326" s="15">
        <f>Daten!A326</f>
        <v>30501</v>
      </c>
      <c r="B326" s="8" t="str">
        <f>Daten!B326</f>
        <v>Allhartsberg</v>
      </c>
      <c r="C326" s="15">
        <f t="shared" si="27"/>
        <v>3</v>
      </c>
      <c r="D326" s="9">
        <f>Daten!E326</f>
        <v>2147</v>
      </c>
      <c r="E326" s="10">
        <f>Daten!D326</f>
        <v>0</v>
      </c>
      <c r="F326" s="9">
        <f t="shared" si="28"/>
        <v>3460.8358208955224</v>
      </c>
      <c r="H326" s="26">
        <f t="shared" ca="1" si="29"/>
        <v>10660</v>
      </c>
      <c r="I326" s="8">
        <f t="shared" ca="1" si="30"/>
        <v>31</v>
      </c>
      <c r="J326" s="26">
        <f ca="1">IF(I326=0,0,COUNTIF(I$19:$I326,C326*10+1))</f>
        <v>5</v>
      </c>
      <c r="K326" s="21">
        <f t="shared" ca="1" si="31"/>
        <v>0</v>
      </c>
      <c r="L326" s="24">
        <f t="shared" ca="1" si="32"/>
        <v>10660</v>
      </c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</row>
    <row r="327" spans="1:44" x14ac:dyDescent="0.2">
      <c r="A327" s="15">
        <f>Daten!A327</f>
        <v>30502</v>
      </c>
      <c r="B327" s="8" t="str">
        <f>Daten!B327</f>
        <v>Amstetten</v>
      </c>
      <c r="C327" s="15">
        <f t="shared" si="27"/>
        <v>3</v>
      </c>
      <c r="D327" s="9">
        <f>Daten!E327</f>
        <v>23841</v>
      </c>
      <c r="E327" s="10">
        <f>Daten!D327</f>
        <v>0</v>
      </c>
      <c r="F327" s="9">
        <f t="shared" si="28"/>
        <v>47682</v>
      </c>
      <c r="H327" s="26">
        <f t="shared" ca="1" si="29"/>
        <v>146872</v>
      </c>
      <c r="I327" s="8">
        <f t="shared" ca="1" si="30"/>
        <v>31</v>
      </c>
      <c r="J327" s="26">
        <f ca="1">IF(I327=0,0,COUNTIF(I$19:$I327,C327*10+1))</f>
        <v>6</v>
      </c>
      <c r="K327" s="21">
        <f t="shared" ca="1" si="31"/>
        <v>0</v>
      </c>
      <c r="L327" s="24">
        <f t="shared" ca="1" si="32"/>
        <v>146872</v>
      </c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</row>
    <row r="328" spans="1:44" x14ac:dyDescent="0.2">
      <c r="A328" s="15">
        <f>Daten!A328</f>
        <v>30503</v>
      </c>
      <c r="B328" s="8" t="str">
        <f>Daten!B328</f>
        <v>Ardagger</v>
      </c>
      <c r="C328" s="15">
        <f t="shared" si="27"/>
        <v>3</v>
      </c>
      <c r="D328" s="9">
        <f>Daten!E328</f>
        <v>3541</v>
      </c>
      <c r="E328" s="10">
        <f>Daten!D328</f>
        <v>0</v>
      </c>
      <c r="F328" s="9">
        <f t="shared" si="28"/>
        <v>5707.8805970149251</v>
      </c>
      <c r="H328" s="26">
        <f t="shared" ca="1" si="29"/>
        <v>17582</v>
      </c>
      <c r="I328" s="8">
        <f t="shared" ca="1" si="30"/>
        <v>31</v>
      </c>
      <c r="J328" s="26">
        <f ca="1">IF(I328=0,0,COUNTIF(I$19:$I328,C328*10+1))</f>
        <v>7</v>
      </c>
      <c r="K328" s="21">
        <f t="shared" ca="1" si="31"/>
        <v>0</v>
      </c>
      <c r="L328" s="24">
        <f t="shared" ca="1" si="32"/>
        <v>17582</v>
      </c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</row>
    <row r="329" spans="1:44" x14ac:dyDescent="0.2">
      <c r="A329" s="15">
        <f>Daten!A329</f>
        <v>30504</v>
      </c>
      <c r="B329" s="8" t="str">
        <f>Daten!B329</f>
        <v>Aschbach-Markt</v>
      </c>
      <c r="C329" s="15">
        <f t="shared" si="27"/>
        <v>3</v>
      </c>
      <c r="D329" s="9">
        <f>Daten!E329</f>
        <v>3819</v>
      </c>
      <c r="E329" s="10">
        <f>Daten!D329</f>
        <v>0</v>
      </c>
      <c r="F329" s="9">
        <f t="shared" si="28"/>
        <v>6156</v>
      </c>
      <c r="H329" s="26">
        <f t="shared" ca="1" si="29"/>
        <v>18962</v>
      </c>
      <c r="I329" s="8">
        <f t="shared" ca="1" si="30"/>
        <v>31</v>
      </c>
      <c r="J329" s="26">
        <f ca="1">IF(I329=0,0,COUNTIF(I$19:$I329,C329*10+1))</f>
        <v>8</v>
      </c>
      <c r="K329" s="21">
        <f t="shared" ca="1" si="31"/>
        <v>0</v>
      </c>
      <c r="L329" s="24">
        <f t="shared" ca="1" si="32"/>
        <v>18962</v>
      </c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</row>
    <row r="330" spans="1:44" x14ac:dyDescent="0.2">
      <c r="A330" s="15">
        <f>Daten!A330</f>
        <v>30506</v>
      </c>
      <c r="B330" s="8" t="str">
        <f>Daten!B330</f>
        <v>Behamberg</v>
      </c>
      <c r="C330" s="15">
        <f t="shared" si="27"/>
        <v>3</v>
      </c>
      <c r="D330" s="9">
        <f>Daten!E330</f>
        <v>3426</v>
      </c>
      <c r="E330" s="10">
        <f>Daten!D330</f>
        <v>0</v>
      </c>
      <c r="F330" s="9">
        <f t="shared" si="28"/>
        <v>5522.5074626865671</v>
      </c>
      <c r="H330" s="26">
        <f t="shared" ca="1" si="29"/>
        <v>17011</v>
      </c>
      <c r="I330" s="8">
        <f t="shared" ca="1" si="30"/>
        <v>31</v>
      </c>
      <c r="J330" s="26">
        <f ca="1">IF(I330=0,0,COUNTIF(I$19:$I330,C330*10+1))</f>
        <v>9</v>
      </c>
      <c r="K330" s="21">
        <f t="shared" ca="1" si="31"/>
        <v>0</v>
      </c>
      <c r="L330" s="24">
        <f t="shared" ca="1" si="32"/>
        <v>17011</v>
      </c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</row>
    <row r="331" spans="1:44" x14ac:dyDescent="0.2">
      <c r="A331" s="15">
        <f>Daten!A331</f>
        <v>30507</v>
      </c>
      <c r="B331" s="8" t="str">
        <f>Daten!B331</f>
        <v>Biberbach</v>
      </c>
      <c r="C331" s="15">
        <f t="shared" si="27"/>
        <v>3</v>
      </c>
      <c r="D331" s="9">
        <f>Daten!E331</f>
        <v>2263</v>
      </c>
      <c r="E331" s="10">
        <f>Daten!D331</f>
        <v>0</v>
      </c>
      <c r="F331" s="9">
        <f t="shared" si="28"/>
        <v>3647.8208955223881</v>
      </c>
      <c r="H331" s="26">
        <f t="shared" ca="1" si="29"/>
        <v>11236</v>
      </c>
      <c r="I331" s="8">
        <f t="shared" ca="1" si="30"/>
        <v>31</v>
      </c>
      <c r="J331" s="26">
        <f ca="1">IF(I331=0,0,COUNTIF(I$19:$I331,C331*10+1))</f>
        <v>10</v>
      </c>
      <c r="K331" s="21">
        <f t="shared" ca="1" si="31"/>
        <v>0</v>
      </c>
      <c r="L331" s="24">
        <f t="shared" ca="1" si="32"/>
        <v>11236</v>
      </c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</row>
    <row r="332" spans="1:44" x14ac:dyDescent="0.2">
      <c r="A332" s="15">
        <f>Daten!A332</f>
        <v>30508</v>
      </c>
      <c r="B332" s="8" t="str">
        <f>Daten!B332</f>
        <v>Ennsdorf</v>
      </c>
      <c r="C332" s="15">
        <f t="shared" si="27"/>
        <v>3</v>
      </c>
      <c r="D332" s="9">
        <f>Daten!E332</f>
        <v>3068</v>
      </c>
      <c r="E332" s="10">
        <f>Daten!D332</f>
        <v>0</v>
      </c>
      <c r="F332" s="9">
        <f t="shared" si="28"/>
        <v>4945.4328358208959</v>
      </c>
      <c r="H332" s="26">
        <f t="shared" ca="1" si="29"/>
        <v>15233</v>
      </c>
      <c r="I332" s="8">
        <f t="shared" ca="1" si="30"/>
        <v>31</v>
      </c>
      <c r="J332" s="26">
        <f ca="1">IF(I332=0,0,COUNTIF(I$19:$I332,C332*10+1))</f>
        <v>11</v>
      </c>
      <c r="K332" s="21">
        <f t="shared" ca="1" si="31"/>
        <v>0</v>
      </c>
      <c r="L332" s="24">
        <f t="shared" ca="1" si="32"/>
        <v>15233</v>
      </c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</row>
    <row r="333" spans="1:44" x14ac:dyDescent="0.2">
      <c r="A333" s="15">
        <f>Daten!A333</f>
        <v>30509</v>
      </c>
      <c r="B333" s="8" t="str">
        <f>Daten!B333</f>
        <v>Ernsthofen</v>
      </c>
      <c r="C333" s="15">
        <f t="shared" si="27"/>
        <v>3</v>
      </c>
      <c r="D333" s="9">
        <f>Daten!E333</f>
        <v>2253</v>
      </c>
      <c r="E333" s="10">
        <f>Daten!D333</f>
        <v>0</v>
      </c>
      <c r="F333" s="9">
        <f t="shared" si="28"/>
        <v>3631.7014925373132</v>
      </c>
      <c r="H333" s="26">
        <f t="shared" ca="1" si="29"/>
        <v>11187</v>
      </c>
      <c r="I333" s="8">
        <f t="shared" ca="1" si="30"/>
        <v>31</v>
      </c>
      <c r="J333" s="26">
        <f ca="1">IF(I333=0,0,COUNTIF(I$19:$I333,C333*10+1))</f>
        <v>12</v>
      </c>
      <c r="K333" s="21">
        <f t="shared" ca="1" si="31"/>
        <v>0</v>
      </c>
      <c r="L333" s="24">
        <f t="shared" ca="1" si="32"/>
        <v>11187</v>
      </c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</row>
    <row r="334" spans="1:44" x14ac:dyDescent="0.2">
      <c r="A334" s="15">
        <f>Daten!A334</f>
        <v>30510</v>
      </c>
      <c r="B334" s="8" t="str">
        <f>Daten!B334</f>
        <v>Ertl</v>
      </c>
      <c r="C334" s="15">
        <f t="shared" si="27"/>
        <v>3</v>
      </c>
      <c r="D334" s="9">
        <f>Daten!E334</f>
        <v>1260</v>
      </c>
      <c r="E334" s="10">
        <f>Daten!D334</f>
        <v>0</v>
      </c>
      <c r="F334" s="9">
        <f t="shared" si="28"/>
        <v>2031.044776119403</v>
      </c>
      <c r="H334" s="26">
        <f t="shared" ca="1" si="29"/>
        <v>6256</v>
      </c>
      <c r="I334" s="8">
        <f t="shared" ca="1" si="30"/>
        <v>31</v>
      </c>
      <c r="J334" s="26">
        <f ca="1">IF(I334=0,0,COUNTIF(I$19:$I334,C334*10+1))</f>
        <v>13</v>
      </c>
      <c r="K334" s="21">
        <f t="shared" ca="1" si="31"/>
        <v>0</v>
      </c>
      <c r="L334" s="24">
        <f t="shared" ca="1" si="32"/>
        <v>6256</v>
      </c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</row>
    <row r="335" spans="1:44" x14ac:dyDescent="0.2">
      <c r="A335" s="15">
        <f>Daten!A335</f>
        <v>30511</v>
      </c>
      <c r="B335" s="8" t="str">
        <f>Daten!B335</f>
        <v>Euratsfeld</v>
      </c>
      <c r="C335" s="15">
        <f t="shared" si="27"/>
        <v>3</v>
      </c>
      <c r="D335" s="9">
        <f>Daten!E335</f>
        <v>2679</v>
      </c>
      <c r="E335" s="10">
        <f>Daten!D335</f>
        <v>0</v>
      </c>
      <c r="F335" s="9">
        <f t="shared" si="28"/>
        <v>4318.3880597014922</v>
      </c>
      <c r="H335" s="26">
        <f t="shared" ca="1" si="29"/>
        <v>13302</v>
      </c>
      <c r="I335" s="8">
        <f t="shared" ca="1" si="30"/>
        <v>31</v>
      </c>
      <c r="J335" s="26">
        <f ca="1">IF(I335=0,0,COUNTIF(I$19:$I335,C335*10+1))</f>
        <v>14</v>
      </c>
      <c r="K335" s="21">
        <f t="shared" ca="1" si="31"/>
        <v>0</v>
      </c>
      <c r="L335" s="24">
        <f t="shared" ca="1" si="32"/>
        <v>13302</v>
      </c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</row>
    <row r="336" spans="1:44" x14ac:dyDescent="0.2">
      <c r="A336" s="15">
        <f>Daten!A336</f>
        <v>30512</v>
      </c>
      <c r="B336" s="8" t="str">
        <f>Daten!B336</f>
        <v>Ferschnitz</v>
      </c>
      <c r="C336" s="15">
        <f t="shared" si="27"/>
        <v>3</v>
      </c>
      <c r="D336" s="9">
        <f>Daten!E336</f>
        <v>1831</v>
      </c>
      <c r="E336" s="10">
        <f>Daten!D336</f>
        <v>0</v>
      </c>
      <c r="F336" s="9">
        <f t="shared" si="28"/>
        <v>2951.4626865671644</v>
      </c>
      <c r="H336" s="26">
        <f t="shared" ca="1" si="29"/>
        <v>9091</v>
      </c>
      <c r="I336" s="8">
        <f t="shared" ca="1" si="30"/>
        <v>31</v>
      </c>
      <c r="J336" s="26">
        <f ca="1">IF(I336=0,0,COUNTIF(I$19:$I336,C336*10+1))</f>
        <v>15</v>
      </c>
      <c r="K336" s="21">
        <f t="shared" ca="1" si="31"/>
        <v>0</v>
      </c>
      <c r="L336" s="24">
        <f t="shared" ca="1" si="32"/>
        <v>9091</v>
      </c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</row>
    <row r="337" spans="1:44" x14ac:dyDescent="0.2">
      <c r="A337" s="15">
        <f>Daten!A337</f>
        <v>30514</v>
      </c>
      <c r="B337" s="8" t="str">
        <f>Daten!B337</f>
        <v>Haag</v>
      </c>
      <c r="C337" s="15">
        <f t="shared" si="27"/>
        <v>3</v>
      </c>
      <c r="D337" s="9">
        <f>Daten!E337</f>
        <v>5639</v>
      </c>
      <c r="E337" s="10">
        <f>Daten!D337</f>
        <v>0</v>
      </c>
      <c r="F337" s="9">
        <f t="shared" si="28"/>
        <v>9089.7313432835817</v>
      </c>
      <c r="H337" s="26">
        <f t="shared" ca="1" si="29"/>
        <v>27999</v>
      </c>
      <c r="I337" s="8">
        <f t="shared" ca="1" si="30"/>
        <v>31</v>
      </c>
      <c r="J337" s="26">
        <f ca="1">IF(I337=0,0,COUNTIF(I$19:$I337,C337*10+1))</f>
        <v>16</v>
      </c>
      <c r="K337" s="21">
        <f t="shared" ca="1" si="31"/>
        <v>0</v>
      </c>
      <c r="L337" s="24">
        <f t="shared" ca="1" si="32"/>
        <v>27999</v>
      </c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</row>
    <row r="338" spans="1:44" x14ac:dyDescent="0.2">
      <c r="A338" s="15">
        <f>Daten!A338</f>
        <v>30515</v>
      </c>
      <c r="B338" s="8" t="str">
        <f>Daten!B338</f>
        <v>Haidershofen</v>
      </c>
      <c r="C338" s="15">
        <f t="shared" si="27"/>
        <v>3</v>
      </c>
      <c r="D338" s="9">
        <f>Daten!E338</f>
        <v>3695</v>
      </c>
      <c r="E338" s="10">
        <f>Daten!D338</f>
        <v>0</v>
      </c>
      <c r="F338" s="9">
        <f t="shared" si="28"/>
        <v>5956.1194029850749</v>
      </c>
      <c r="H338" s="26">
        <f t="shared" ca="1" si="29"/>
        <v>18346</v>
      </c>
      <c r="I338" s="8">
        <f t="shared" ca="1" si="30"/>
        <v>31</v>
      </c>
      <c r="J338" s="26">
        <f ca="1">IF(I338=0,0,COUNTIF(I$19:$I338,C338*10+1))</f>
        <v>17</v>
      </c>
      <c r="K338" s="21">
        <f t="shared" ca="1" si="31"/>
        <v>0</v>
      </c>
      <c r="L338" s="24">
        <f t="shared" ca="1" si="32"/>
        <v>18346</v>
      </c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</row>
    <row r="339" spans="1:44" x14ac:dyDescent="0.2">
      <c r="A339" s="15">
        <f>Daten!A339</f>
        <v>30516</v>
      </c>
      <c r="B339" s="8" t="str">
        <f>Daten!B339</f>
        <v>Hollenstein an der Ybbs</v>
      </c>
      <c r="C339" s="15">
        <f t="shared" ref="C339:C402" si="33">INT(A339/10000)</f>
        <v>3</v>
      </c>
      <c r="D339" s="9">
        <f>Daten!E339</f>
        <v>1698</v>
      </c>
      <c r="E339" s="10">
        <f>Daten!D339</f>
        <v>0</v>
      </c>
      <c r="F339" s="9">
        <f t="shared" ref="F339:F402" si="34">IF(AND(E339=1,D339&lt;=20000),D339*2,IF(D339&lt;=10000,D339*(1+41/67),IF(D339&lt;=20000,D339*(1+2/3),IF(D339&lt;=50000,D339*(2),D339*(2+1/3))))+IF(AND(D339&gt;9000,D339&lt;=10000),(D339-9000)*(110/201),0)+IF(AND(D339&gt;18000,D339&lt;=20000),(D339-18000)*(3+1/3),0)+IF(AND(D339&gt;45000,D339&lt;=50000),(D339-45000)*(3+1/3),0))</f>
        <v>2737.0746268656717</v>
      </c>
      <c r="H339" s="26">
        <f t="shared" ref="H339:H402" ca="1" si="35">ROUND(OFFSET($G$6,C339,0)/OFFSET($F$6,C339,0)*F339,0)</f>
        <v>8431</v>
      </c>
      <c r="I339" s="8">
        <f t="shared" ref="I339:I402" ca="1" si="36">IF(H339&gt;0,C339*10+1,0)</f>
        <v>31</v>
      </c>
      <c r="J339" s="26">
        <f ca="1">IF(I339=0,0,COUNTIF(I$19:$I339,C339*10+1))</f>
        <v>18</v>
      </c>
      <c r="K339" s="21">
        <f t="shared" ref="K339:K402" ca="1" si="37">IF(J339=1,OFFSET($G$6,C339,0)-OFFSET($H$6,C339,0),0)</f>
        <v>0</v>
      </c>
      <c r="L339" s="24">
        <f t="shared" ref="L339:L402" ca="1" si="38">H339+K339</f>
        <v>8431</v>
      </c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</row>
    <row r="340" spans="1:44" x14ac:dyDescent="0.2">
      <c r="A340" s="15">
        <f>Daten!A340</f>
        <v>30517</v>
      </c>
      <c r="B340" s="8" t="str">
        <f>Daten!B340</f>
        <v>Kematen an der Ybbs</v>
      </c>
      <c r="C340" s="15">
        <f t="shared" si="33"/>
        <v>3</v>
      </c>
      <c r="D340" s="9">
        <f>Daten!E340</f>
        <v>2600</v>
      </c>
      <c r="E340" s="10">
        <f>Daten!D340</f>
        <v>0</v>
      </c>
      <c r="F340" s="9">
        <f t="shared" si="34"/>
        <v>4191.0447761194027</v>
      </c>
      <c r="H340" s="26">
        <f t="shared" ca="1" si="35"/>
        <v>12909</v>
      </c>
      <c r="I340" s="8">
        <f t="shared" ca="1" si="36"/>
        <v>31</v>
      </c>
      <c r="J340" s="26">
        <f ca="1">IF(I340=0,0,COUNTIF(I$19:$I340,C340*10+1))</f>
        <v>19</v>
      </c>
      <c r="K340" s="21">
        <f t="shared" ca="1" si="37"/>
        <v>0</v>
      </c>
      <c r="L340" s="24">
        <f t="shared" ca="1" si="38"/>
        <v>12909</v>
      </c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</row>
    <row r="341" spans="1:44" x14ac:dyDescent="0.2">
      <c r="A341" s="15">
        <f>Daten!A341</f>
        <v>30520</v>
      </c>
      <c r="B341" s="8" t="str">
        <f>Daten!B341</f>
        <v>Neuhofen an der Ybbs</v>
      </c>
      <c r="C341" s="15">
        <f t="shared" si="33"/>
        <v>3</v>
      </c>
      <c r="D341" s="9">
        <f>Daten!E341</f>
        <v>2975</v>
      </c>
      <c r="E341" s="10">
        <f>Daten!D341</f>
        <v>0</v>
      </c>
      <c r="F341" s="9">
        <f t="shared" si="34"/>
        <v>4795.5223880597014</v>
      </c>
      <c r="H341" s="26">
        <f t="shared" ca="1" si="35"/>
        <v>14771</v>
      </c>
      <c r="I341" s="8">
        <f t="shared" ca="1" si="36"/>
        <v>31</v>
      </c>
      <c r="J341" s="26">
        <f ca="1">IF(I341=0,0,COUNTIF(I$19:$I341,C341*10+1))</f>
        <v>20</v>
      </c>
      <c r="K341" s="21">
        <f t="shared" ca="1" si="37"/>
        <v>0</v>
      </c>
      <c r="L341" s="24">
        <f t="shared" ca="1" si="38"/>
        <v>14771</v>
      </c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</row>
    <row r="342" spans="1:44" x14ac:dyDescent="0.2">
      <c r="A342" s="15">
        <f>Daten!A342</f>
        <v>30521</v>
      </c>
      <c r="B342" s="8" t="str">
        <f>Daten!B342</f>
        <v>Neustadtl an der Donau</v>
      </c>
      <c r="C342" s="15">
        <f t="shared" si="33"/>
        <v>3</v>
      </c>
      <c r="D342" s="9">
        <f>Daten!E342</f>
        <v>2142</v>
      </c>
      <c r="E342" s="10">
        <f>Daten!D342</f>
        <v>0</v>
      </c>
      <c r="F342" s="9">
        <f t="shared" si="34"/>
        <v>3452.7761194029849</v>
      </c>
      <c r="H342" s="26">
        <f t="shared" ca="1" si="35"/>
        <v>10635</v>
      </c>
      <c r="I342" s="8">
        <f t="shared" ca="1" si="36"/>
        <v>31</v>
      </c>
      <c r="J342" s="26">
        <f ca="1">IF(I342=0,0,COUNTIF(I$19:$I342,C342*10+1))</f>
        <v>21</v>
      </c>
      <c r="K342" s="21">
        <f t="shared" ca="1" si="37"/>
        <v>0</v>
      </c>
      <c r="L342" s="24">
        <f t="shared" ca="1" si="38"/>
        <v>10635</v>
      </c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</row>
    <row r="343" spans="1:44" x14ac:dyDescent="0.2">
      <c r="A343" s="15">
        <f>Daten!A343</f>
        <v>30522</v>
      </c>
      <c r="B343" s="8" t="str">
        <f>Daten!B343</f>
        <v>Oed-Oehling</v>
      </c>
      <c r="C343" s="15">
        <f t="shared" si="33"/>
        <v>3</v>
      </c>
      <c r="D343" s="9">
        <f>Daten!E343</f>
        <v>1937</v>
      </c>
      <c r="E343" s="10">
        <f>Daten!D343</f>
        <v>0</v>
      </c>
      <c r="F343" s="9">
        <f t="shared" si="34"/>
        <v>3122.3283582089553</v>
      </c>
      <c r="H343" s="26">
        <f t="shared" ca="1" si="35"/>
        <v>9618</v>
      </c>
      <c r="I343" s="8">
        <f t="shared" ca="1" si="36"/>
        <v>31</v>
      </c>
      <c r="J343" s="26">
        <f ca="1">IF(I343=0,0,COUNTIF(I$19:$I343,C343*10+1))</f>
        <v>22</v>
      </c>
      <c r="K343" s="21">
        <f t="shared" ca="1" si="37"/>
        <v>0</v>
      </c>
      <c r="L343" s="24">
        <f t="shared" ca="1" si="38"/>
        <v>9618</v>
      </c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</row>
    <row r="344" spans="1:44" x14ac:dyDescent="0.2">
      <c r="A344" s="15">
        <f>Daten!A344</f>
        <v>30524</v>
      </c>
      <c r="B344" s="8" t="str">
        <f>Daten!B344</f>
        <v>Opponitz</v>
      </c>
      <c r="C344" s="15">
        <f t="shared" si="33"/>
        <v>3</v>
      </c>
      <c r="D344" s="9">
        <f>Daten!E344</f>
        <v>908</v>
      </c>
      <c r="E344" s="10">
        <f>Daten!D344</f>
        <v>0</v>
      </c>
      <c r="F344" s="9">
        <f t="shared" si="34"/>
        <v>1463.641791044776</v>
      </c>
      <c r="H344" s="26">
        <f t="shared" ca="1" si="35"/>
        <v>4508</v>
      </c>
      <c r="I344" s="8">
        <f t="shared" ca="1" si="36"/>
        <v>31</v>
      </c>
      <c r="J344" s="26">
        <f ca="1">IF(I344=0,0,COUNTIF(I$19:$I344,C344*10+1))</f>
        <v>23</v>
      </c>
      <c r="K344" s="21">
        <f t="shared" ca="1" si="37"/>
        <v>0</v>
      </c>
      <c r="L344" s="24">
        <f t="shared" ca="1" si="38"/>
        <v>4508</v>
      </c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</row>
    <row r="345" spans="1:44" x14ac:dyDescent="0.2">
      <c r="A345" s="15">
        <f>Daten!A345</f>
        <v>30526</v>
      </c>
      <c r="B345" s="8" t="str">
        <f>Daten!B345</f>
        <v>St. Georgen am Reith</v>
      </c>
      <c r="C345" s="15">
        <f t="shared" si="33"/>
        <v>3</v>
      </c>
      <c r="D345" s="9">
        <f>Daten!E345</f>
        <v>546</v>
      </c>
      <c r="E345" s="10">
        <f>Daten!D345</f>
        <v>0</v>
      </c>
      <c r="F345" s="9">
        <f t="shared" si="34"/>
        <v>880.11940298507466</v>
      </c>
      <c r="H345" s="26">
        <f t="shared" ca="1" si="35"/>
        <v>2711</v>
      </c>
      <c r="I345" s="8">
        <f t="shared" ca="1" si="36"/>
        <v>31</v>
      </c>
      <c r="J345" s="26">
        <f ca="1">IF(I345=0,0,COUNTIF(I$19:$I345,C345*10+1))</f>
        <v>24</v>
      </c>
      <c r="K345" s="21">
        <f t="shared" ca="1" si="37"/>
        <v>0</v>
      </c>
      <c r="L345" s="24">
        <f t="shared" ca="1" si="38"/>
        <v>2711</v>
      </c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</row>
    <row r="346" spans="1:44" x14ac:dyDescent="0.2">
      <c r="A346" s="15">
        <f>Daten!A346</f>
        <v>30527</v>
      </c>
      <c r="B346" s="8" t="str">
        <f>Daten!B346</f>
        <v>St. Georgen am Ybbsfelde</v>
      </c>
      <c r="C346" s="15">
        <f t="shared" si="33"/>
        <v>3</v>
      </c>
      <c r="D346" s="9">
        <f>Daten!E346</f>
        <v>2846</v>
      </c>
      <c r="E346" s="10">
        <f>Daten!D346</f>
        <v>0</v>
      </c>
      <c r="F346" s="9">
        <f t="shared" si="34"/>
        <v>4587.5820895522384</v>
      </c>
      <c r="H346" s="26">
        <f t="shared" ca="1" si="35"/>
        <v>14131</v>
      </c>
      <c r="I346" s="8">
        <f t="shared" ca="1" si="36"/>
        <v>31</v>
      </c>
      <c r="J346" s="26">
        <f ca="1">IF(I346=0,0,COUNTIF(I$19:$I346,C346*10+1))</f>
        <v>25</v>
      </c>
      <c r="K346" s="21">
        <f t="shared" ca="1" si="37"/>
        <v>0</v>
      </c>
      <c r="L346" s="24">
        <f t="shared" ca="1" si="38"/>
        <v>14131</v>
      </c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</row>
    <row r="347" spans="1:44" x14ac:dyDescent="0.2">
      <c r="A347" s="15">
        <f>Daten!A347</f>
        <v>30529</v>
      </c>
      <c r="B347" s="8" t="str">
        <f>Daten!B347</f>
        <v>St. Pantaleon-Erla</v>
      </c>
      <c r="C347" s="15">
        <f t="shared" si="33"/>
        <v>3</v>
      </c>
      <c r="D347" s="9">
        <f>Daten!E347</f>
        <v>2627</v>
      </c>
      <c r="E347" s="10">
        <f>Daten!D347</f>
        <v>0</v>
      </c>
      <c r="F347" s="9">
        <f t="shared" si="34"/>
        <v>4234.5671641791041</v>
      </c>
      <c r="H347" s="26">
        <f t="shared" ca="1" si="35"/>
        <v>13044</v>
      </c>
      <c r="I347" s="8">
        <f t="shared" ca="1" si="36"/>
        <v>31</v>
      </c>
      <c r="J347" s="26">
        <f ca="1">IF(I347=0,0,COUNTIF(I$19:$I347,C347*10+1))</f>
        <v>26</v>
      </c>
      <c r="K347" s="21">
        <f t="shared" ca="1" si="37"/>
        <v>0</v>
      </c>
      <c r="L347" s="24">
        <f t="shared" ca="1" si="38"/>
        <v>13044</v>
      </c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</row>
    <row r="348" spans="1:44" x14ac:dyDescent="0.2">
      <c r="A348" s="15">
        <f>Daten!A348</f>
        <v>30530</v>
      </c>
      <c r="B348" s="8" t="str">
        <f>Daten!B348</f>
        <v>St. Peter in der Au</v>
      </c>
      <c r="C348" s="15">
        <f t="shared" si="33"/>
        <v>3</v>
      </c>
      <c r="D348" s="9">
        <f>Daten!E348</f>
        <v>5204</v>
      </c>
      <c r="E348" s="10">
        <f>Daten!D348</f>
        <v>0</v>
      </c>
      <c r="F348" s="9">
        <f t="shared" si="34"/>
        <v>8388.5373134328365</v>
      </c>
      <c r="H348" s="26">
        <f t="shared" ca="1" si="35"/>
        <v>25839</v>
      </c>
      <c r="I348" s="8">
        <f t="shared" ca="1" si="36"/>
        <v>31</v>
      </c>
      <c r="J348" s="26">
        <f ca="1">IF(I348=0,0,COUNTIF(I$19:$I348,C348*10+1))</f>
        <v>27</v>
      </c>
      <c r="K348" s="21">
        <f t="shared" ca="1" si="37"/>
        <v>0</v>
      </c>
      <c r="L348" s="24">
        <f t="shared" ca="1" si="38"/>
        <v>25839</v>
      </c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</row>
    <row r="349" spans="1:44" x14ac:dyDescent="0.2">
      <c r="A349" s="15">
        <f>Daten!A349</f>
        <v>30531</v>
      </c>
      <c r="B349" s="8" t="str">
        <f>Daten!B349</f>
        <v>St. Valentin</v>
      </c>
      <c r="C349" s="15">
        <f t="shared" si="33"/>
        <v>3</v>
      </c>
      <c r="D349" s="9">
        <f>Daten!E349</f>
        <v>9300</v>
      </c>
      <c r="E349" s="10">
        <f>Daten!D349</f>
        <v>0</v>
      </c>
      <c r="F349" s="9">
        <f t="shared" si="34"/>
        <v>15155.223880597016</v>
      </c>
      <c r="H349" s="26">
        <f t="shared" ca="1" si="35"/>
        <v>46682</v>
      </c>
      <c r="I349" s="8">
        <f t="shared" ca="1" si="36"/>
        <v>31</v>
      </c>
      <c r="J349" s="26">
        <f ca="1">IF(I349=0,0,COUNTIF(I$19:$I349,C349*10+1))</f>
        <v>28</v>
      </c>
      <c r="K349" s="21">
        <f t="shared" ca="1" si="37"/>
        <v>0</v>
      </c>
      <c r="L349" s="24">
        <f t="shared" ca="1" si="38"/>
        <v>46682</v>
      </c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</row>
    <row r="350" spans="1:44" x14ac:dyDescent="0.2">
      <c r="A350" s="15">
        <f>Daten!A350</f>
        <v>30532</v>
      </c>
      <c r="B350" s="8" t="str">
        <f>Daten!B350</f>
        <v>Seitenstetten</v>
      </c>
      <c r="C350" s="15">
        <f t="shared" si="33"/>
        <v>3</v>
      </c>
      <c r="D350" s="9">
        <f>Daten!E350</f>
        <v>3448</v>
      </c>
      <c r="E350" s="10">
        <f>Daten!D350</f>
        <v>0</v>
      </c>
      <c r="F350" s="9">
        <f t="shared" si="34"/>
        <v>5557.9701492537315</v>
      </c>
      <c r="H350" s="26">
        <f t="shared" ca="1" si="35"/>
        <v>17120</v>
      </c>
      <c r="I350" s="8">
        <f t="shared" ca="1" si="36"/>
        <v>31</v>
      </c>
      <c r="J350" s="26">
        <f ca="1">IF(I350=0,0,COUNTIF(I$19:$I350,C350*10+1))</f>
        <v>29</v>
      </c>
      <c r="K350" s="21">
        <f t="shared" ca="1" si="37"/>
        <v>0</v>
      </c>
      <c r="L350" s="24">
        <f t="shared" ca="1" si="38"/>
        <v>17120</v>
      </c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</row>
    <row r="351" spans="1:44" x14ac:dyDescent="0.2">
      <c r="A351" s="15">
        <f>Daten!A351</f>
        <v>30533</v>
      </c>
      <c r="B351" s="8" t="str">
        <f>Daten!B351</f>
        <v>Sonntagberg</v>
      </c>
      <c r="C351" s="15">
        <f t="shared" si="33"/>
        <v>3</v>
      </c>
      <c r="D351" s="9">
        <f>Daten!E351</f>
        <v>3818</v>
      </c>
      <c r="E351" s="10">
        <f>Daten!D351</f>
        <v>0</v>
      </c>
      <c r="F351" s="9">
        <f t="shared" si="34"/>
        <v>6154.3880597014922</v>
      </c>
      <c r="H351" s="26">
        <f t="shared" ca="1" si="35"/>
        <v>18957</v>
      </c>
      <c r="I351" s="8">
        <f t="shared" ca="1" si="36"/>
        <v>31</v>
      </c>
      <c r="J351" s="26">
        <f ca="1">IF(I351=0,0,COUNTIF(I$19:$I351,C351*10+1))</f>
        <v>30</v>
      </c>
      <c r="K351" s="21">
        <f t="shared" ca="1" si="37"/>
        <v>0</v>
      </c>
      <c r="L351" s="24">
        <f t="shared" ca="1" si="38"/>
        <v>18957</v>
      </c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</row>
    <row r="352" spans="1:44" x14ac:dyDescent="0.2">
      <c r="A352" s="15">
        <f>Daten!A352</f>
        <v>30534</v>
      </c>
      <c r="B352" s="8" t="str">
        <f>Daten!B352</f>
        <v>Strengberg</v>
      </c>
      <c r="C352" s="15">
        <f t="shared" si="33"/>
        <v>3</v>
      </c>
      <c r="D352" s="9">
        <f>Daten!E352</f>
        <v>2087</v>
      </c>
      <c r="E352" s="10">
        <f>Daten!D352</f>
        <v>0</v>
      </c>
      <c r="F352" s="9">
        <f t="shared" si="34"/>
        <v>3364.1194029850744</v>
      </c>
      <c r="H352" s="26">
        <f t="shared" ca="1" si="35"/>
        <v>10362</v>
      </c>
      <c r="I352" s="8">
        <f t="shared" ca="1" si="36"/>
        <v>31</v>
      </c>
      <c r="J352" s="26">
        <f ca="1">IF(I352=0,0,COUNTIF(I$19:$I352,C352*10+1))</f>
        <v>31</v>
      </c>
      <c r="K352" s="21">
        <f t="shared" ca="1" si="37"/>
        <v>0</v>
      </c>
      <c r="L352" s="24">
        <f t="shared" ca="1" si="38"/>
        <v>10362</v>
      </c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</row>
    <row r="353" spans="1:44" x14ac:dyDescent="0.2">
      <c r="A353" s="15">
        <f>Daten!A353</f>
        <v>30536</v>
      </c>
      <c r="B353" s="8" t="str">
        <f>Daten!B353</f>
        <v>Viehdorf</v>
      </c>
      <c r="C353" s="15">
        <f t="shared" si="33"/>
        <v>3</v>
      </c>
      <c r="D353" s="9">
        <f>Daten!E353</f>
        <v>1364</v>
      </c>
      <c r="E353" s="10">
        <f>Daten!D353</f>
        <v>0</v>
      </c>
      <c r="F353" s="9">
        <f t="shared" si="34"/>
        <v>2198.686567164179</v>
      </c>
      <c r="H353" s="26">
        <f t="shared" ca="1" si="35"/>
        <v>6772</v>
      </c>
      <c r="I353" s="8">
        <f t="shared" ca="1" si="36"/>
        <v>31</v>
      </c>
      <c r="J353" s="26">
        <f ca="1">IF(I353=0,0,COUNTIF(I$19:$I353,C353*10+1))</f>
        <v>32</v>
      </c>
      <c r="K353" s="21">
        <f t="shared" ca="1" si="37"/>
        <v>0</v>
      </c>
      <c r="L353" s="24">
        <f t="shared" ca="1" si="38"/>
        <v>6772</v>
      </c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</row>
    <row r="354" spans="1:44" x14ac:dyDescent="0.2">
      <c r="A354" s="15">
        <f>Daten!A354</f>
        <v>30538</v>
      </c>
      <c r="B354" s="8" t="str">
        <f>Daten!B354</f>
        <v>Wallsee-Sindelburg</v>
      </c>
      <c r="C354" s="15">
        <f t="shared" si="33"/>
        <v>3</v>
      </c>
      <c r="D354" s="9">
        <f>Daten!E354</f>
        <v>2192</v>
      </c>
      <c r="E354" s="10">
        <f>Daten!D354</f>
        <v>0</v>
      </c>
      <c r="F354" s="9">
        <f t="shared" si="34"/>
        <v>3533.373134328358</v>
      </c>
      <c r="H354" s="26">
        <f t="shared" ca="1" si="35"/>
        <v>10884</v>
      </c>
      <c r="I354" s="8">
        <f t="shared" ca="1" si="36"/>
        <v>31</v>
      </c>
      <c r="J354" s="26">
        <f ca="1">IF(I354=0,0,COUNTIF(I$19:$I354,C354*10+1))</f>
        <v>33</v>
      </c>
      <c r="K354" s="21">
        <f t="shared" ca="1" si="37"/>
        <v>0</v>
      </c>
      <c r="L354" s="24">
        <f t="shared" ca="1" si="38"/>
        <v>10884</v>
      </c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</row>
    <row r="355" spans="1:44" x14ac:dyDescent="0.2">
      <c r="A355" s="15">
        <f>Daten!A355</f>
        <v>30539</v>
      </c>
      <c r="B355" s="8" t="str">
        <f>Daten!B355</f>
        <v>Weistrach</v>
      </c>
      <c r="C355" s="15">
        <f t="shared" si="33"/>
        <v>3</v>
      </c>
      <c r="D355" s="9">
        <f>Daten!E355</f>
        <v>2262</v>
      </c>
      <c r="E355" s="10">
        <f>Daten!D355</f>
        <v>0</v>
      </c>
      <c r="F355" s="9">
        <f t="shared" si="34"/>
        <v>3646.2089552238804</v>
      </c>
      <c r="H355" s="26">
        <f t="shared" ca="1" si="35"/>
        <v>11231</v>
      </c>
      <c r="I355" s="8">
        <f t="shared" ca="1" si="36"/>
        <v>31</v>
      </c>
      <c r="J355" s="26">
        <f ca="1">IF(I355=0,0,COUNTIF(I$19:$I355,C355*10+1))</f>
        <v>34</v>
      </c>
      <c r="K355" s="21">
        <f t="shared" ca="1" si="37"/>
        <v>0</v>
      </c>
      <c r="L355" s="24">
        <f t="shared" ca="1" si="38"/>
        <v>11231</v>
      </c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</row>
    <row r="356" spans="1:44" x14ac:dyDescent="0.2">
      <c r="A356" s="15">
        <f>Daten!A356</f>
        <v>30541</v>
      </c>
      <c r="B356" s="8" t="str">
        <f>Daten!B356</f>
        <v>Winklarn</v>
      </c>
      <c r="C356" s="15">
        <f t="shared" si="33"/>
        <v>3</v>
      </c>
      <c r="D356" s="9">
        <f>Daten!E356</f>
        <v>1760</v>
      </c>
      <c r="E356" s="10">
        <f>Daten!D356</f>
        <v>0</v>
      </c>
      <c r="F356" s="9">
        <f t="shared" si="34"/>
        <v>2837.0149253731342</v>
      </c>
      <c r="H356" s="26">
        <f t="shared" ca="1" si="35"/>
        <v>8739</v>
      </c>
      <c r="I356" s="8">
        <f t="shared" ca="1" si="36"/>
        <v>31</v>
      </c>
      <c r="J356" s="26">
        <f ca="1">IF(I356=0,0,COUNTIF(I$19:$I356,C356*10+1))</f>
        <v>35</v>
      </c>
      <c r="K356" s="21">
        <f t="shared" ca="1" si="37"/>
        <v>0</v>
      </c>
      <c r="L356" s="24">
        <f t="shared" ca="1" si="38"/>
        <v>8739</v>
      </c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</row>
    <row r="357" spans="1:44" x14ac:dyDescent="0.2">
      <c r="A357" s="15">
        <f>Daten!A357</f>
        <v>30542</v>
      </c>
      <c r="B357" s="8" t="str">
        <f>Daten!B357</f>
        <v>Wolfsbach</v>
      </c>
      <c r="C357" s="15">
        <f t="shared" si="33"/>
        <v>3</v>
      </c>
      <c r="D357" s="9">
        <f>Daten!E357</f>
        <v>2044</v>
      </c>
      <c r="E357" s="10">
        <f>Daten!D357</f>
        <v>0</v>
      </c>
      <c r="F357" s="9">
        <f t="shared" si="34"/>
        <v>3294.8059701492539</v>
      </c>
      <c r="H357" s="26">
        <f t="shared" ca="1" si="35"/>
        <v>10149</v>
      </c>
      <c r="I357" s="8">
        <f t="shared" ca="1" si="36"/>
        <v>31</v>
      </c>
      <c r="J357" s="26">
        <f ca="1">IF(I357=0,0,COUNTIF(I$19:$I357,C357*10+1))</f>
        <v>36</v>
      </c>
      <c r="K357" s="21">
        <f t="shared" ca="1" si="37"/>
        <v>0</v>
      </c>
      <c r="L357" s="24">
        <f t="shared" ca="1" si="38"/>
        <v>10149</v>
      </c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</row>
    <row r="358" spans="1:44" x14ac:dyDescent="0.2">
      <c r="A358" s="15">
        <f>Daten!A358</f>
        <v>30543</v>
      </c>
      <c r="B358" s="8" t="str">
        <f>Daten!B358</f>
        <v>Ybbsitz</v>
      </c>
      <c r="C358" s="15">
        <f t="shared" si="33"/>
        <v>3</v>
      </c>
      <c r="D358" s="9">
        <f>Daten!E358</f>
        <v>3410</v>
      </c>
      <c r="E358" s="10">
        <f>Daten!D358</f>
        <v>0</v>
      </c>
      <c r="F358" s="9">
        <f t="shared" si="34"/>
        <v>5496.7164179104475</v>
      </c>
      <c r="H358" s="26">
        <f t="shared" ca="1" si="35"/>
        <v>16931</v>
      </c>
      <c r="I358" s="8">
        <f t="shared" ca="1" si="36"/>
        <v>31</v>
      </c>
      <c r="J358" s="26">
        <f ca="1">IF(I358=0,0,COUNTIF(I$19:$I358,C358*10+1))</f>
        <v>37</v>
      </c>
      <c r="K358" s="21">
        <f t="shared" ca="1" si="37"/>
        <v>0</v>
      </c>
      <c r="L358" s="24">
        <f t="shared" ca="1" si="38"/>
        <v>16931</v>
      </c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</row>
    <row r="359" spans="1:44" x14ac:dyDescent="0.2">
      <c r="A359" s="15">
        <f>Daten!A359</f>
        <v>30544</v>
      </c>
      <c r="B359" s="8" t="str">
        <f>Daten!B359</f>
        <v>Zeillern</v>
      </c>
      <c r="C359" s="15">
        <f t="shared" si="33"/>
        <v>3</v>
      </c>
      <c r="D359" s="9">
        <f>Daten!E359</f>
        <v>1887</v>
      </c>
      <c r="E359" s="10">
        <f>Daten!D359</f>
        <v>0</v>
      </c>
      <c r="F359" s="9">
        <f t="shared" si="34"/>
        <v>3041.7313432835822</v>
      </c>
      <c r="H359" s="26">
        <f t="shared" ca="1" si="35"/>
        <v>9369</v>
      </c>
      <c r="I359" s="8">
        <f t="shared" ca="1" si="36"/>
        <v>31</v>
      </c>
      <c r="J359" s="26">
        <f ca="1">IF(I359=0,0,COUNTIF(I$19:$I359,C359*10+1))</f>
        <v>38</v>
      </c>
      <c r="K359" s="21">
        <f t="shared" ca="1" si="37"/>
        <v>0</v>
      </c>
      <c r="L359" s="24">
        <f t="shared" ca="1" si="38"/>
        <v>9369</v>
      </c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</row>
    <row r="360" spans="1:44" x14ac:dyDescent="0.2">
      <c r="A360" s="15">
        <f>Daten!A360</f>
        <v>30601</v>
      </c>
      <c r="B360" s="8" t="str">
        <f>Daten!B360</f>
        <v>Alland</v>
      </c>
      <c r="C360" s="15">
        <f t="shared" si="33"/>
        <v>3</v>
      </c>
      <c r="D360" s="9">
        <f>Daten!E360</f>
        <v>2574</v>
      </c>
      <c r="E360" s="10">
        <f>Daten!D360</f>
        <v>0</v>
      </c>
      <c r="F360" s="9">
        <f t="shared" si="34"/>
        <v>4149.1343283582091</v>
      </c>
      <c r="H360" s="26">
        <f t="shared" ca="1" si="35"/>
        <v>12780</v>
      </c>
      <c r="I360" s="8">
        <f t="shared" ca="1" si="36"/>
        <v>31</v>
      </c>
      <c r="J360" s="26">
        <f ca="1">IF(I360=0,0,COUNTIF(I$19:$I360,C360*10+1))</f>
        <v>39</v>
      </c>
      <c r="K360" s="21">
        <f t="shared" ca="1" si="37"/>
        <v>0</v>
      </c>
      <c r="L360" s="24">
        <f t="shared" ca="1" si="38"/>
        <v>12780</v>
      </c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</row>
    <row r="361" spans="1:44" x14ac:dyDescent="0.2">
      <c r="A361" s="15">
        <f>Daten!A361</f>
        <v>30602</v>
      </c>
      <c r="B361" s="8" t="str">
        <f>Daten!B361</f>
        <v>Altenmarkt an der Triesting</v>
      </c>
      <c r="C361" s="15">
        <f t="shared" si="33"/>
        <v>3</v>
      </c>
      <c r="D361" s="9">
        <f>Daten!E361</f>
        <v>2090</v>
      </c>
      <c r="E361" s="10">
        <f>Daten!D361</f>
        <v>0</v>
      </c>
      <c r="F361" s="9">
        <f t="shared" si="34"/>
        <v>3368.9552238805968</v>
      </c>
      <c r="H361" s="26">
        <f t="shared" ca="1" si="35"/>
        <v>10377</v>
      </c>
      <c r="I361" s="8">
        <f t="shared" ca="1" si="36"/>
        <v>31</v>
      </c>
      <c r="J361" s="26">
        <f ca="1">IF(I361=0,0,COUNTIF(I$19:$I361,C361*10+1))</f>
        <v>40</v>
      </c>
      <c r="K361" s="21">
        <f t="shared" ca="1" si="37"/>
        <v>0</v>
      </c>
      <c r="L361" s="24">
        <f t="shared" ca="1" si="38"/>
        <v>10377</v>
      </c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</row>
    <row r="362" spans="1:44" x14ac:dyDescent="0.2">
      <c r="A362" s="15">
        <f>Daten!A362</f>
        <v>30603</v>
      </c>
      <c r="B362" s="8" t="str">
        <f>Daten!B362</f>
        <v>Bad Vöslau</v>
      </c>
      <c r="C362" s="15">
        <f t="shared" si="33"/>
        <v>3</v>
      </c>
      <c r="D362" s="9">
        <f>Daten!E362</f>
        <v>12076</v>
      </c>
      <c r="E362" s="10">
        <f>Daten!D362</f>
        <v>0</v>
      </c>
      <c r="F362" s="9">
        <f t="shared" si="34"/>
        <v>20126.666666666664</v>
      </c>
      <c r="H362" s="26">
        <f t="shared" ca="1" si="35"/>
        <v>61995</v>
      </c>
      <c r="I362" s="8">
        <f t="shared" ca="1" si="36"/>
        <v>31</v>
      </c>
      <c r="J362" s="26">
        <f ca="1">IF(I362=0,0,COUNTIF(I$19:$I362,C362*10+1))</f>
        <v>41</v>
      </c>
      <c r="K362" s="21">
        <f t="shared" ca="1" si="37"/>
        <v>0</v>
      </c>
      <c r="L362" s="24">
        <f t="shared" ca="1" si="38"/>
        <v>61995</v>
      </c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</row>
    <row r="363" spans="1:44" x14ac:dyDescent="0.2">
      <c r="A363" s="15">
        <f>Daten!A363</f>
        <v>30604</v>
      </c>
      <c r="B363" s="8" t="str">
        <f>Daten!B363</f>
        <v>Baden</v>
      </c>
      <c r="C363" s="15">
        <f t="shared" si="33"/>
        <v>3</v>
      </c>
      <c r="D363" s="9">
        <f>Daten!E363</f>
        <v>25951</v>
      </c>
      <c r="E363" s="10">
        <f>Daten!D363</f>
        <v>0</v>
      </c>
      <c r="F363" s="9">
        <f t="shared" si="34"/>
        <v>51902</v>
      </c>
      <c r="H363" s="26">
        <f t="shared" ca="1" si="35"/>
        <v>159871</v>
      </c>
      <c r="I363" s="8">
        <f t="shared" ca="1" si="36"/>
        <v>31</v>
      </c>
      <c r="J363" s="26">
        <f ca="1">IF(I363=0,0,COUNTIF(I$19:$I363,C363*10+1))</f>
        <v>42</v>
      </c>
      <c r="K363" s="21">
        <f t="shared" ca="1" si="37"/>
        <v>0</v>
      </c>
      <c r="L363" s="24">
        <f t="shared" ca="1" si="38"/>
        <v>159871</v>
      </c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</row>
    <row r="364" spans="1:44" x14ac:dyDescent="0.2">
      <c r="A364" s="15">
        <f>Daten!A364</f>
        <v>30605</v>
      </c>
      <c r="B364" s="8" t="str">
        <f>Daten!B364</f>
        <v>Berndorf</v>
      </c>
      <c r="C364" s="15">
        <f t="shared" si="33"/>
        <v>3</v>
      </c>
      <c r="D364" s="9">
        <f>Daten!E364</f>
        <v>9059</v>
      </c>
      <c r="E364" s="10">
        <f>Daten!D364</f>
        <v>0</v>
      </c>
      <c r="F364" s="9">
        <f t="shared" si="34"/>
        <v>14634.855721393036</v>
      </c>
      <c r="H364" s="26">
        <f t="shared" ca="1" si="35"/>
        <v>45079</v>
      </c>
      <c r="I364" s="8">
        <f t="shared" ca="1" si="36"/>
        <v>31</v>
      </c>
      <c r="J364" s="26">
        <f ca="1">IF(I364=0,0,COUNTIF(I$19:$I364,C364*10+1))</f>
        <v>43</v>
      </c>
      <c r="K364" s="21">
        <f t="shared" ca="1" si="37"/>
        <v>0</v>
      </c>
      <c r="L364" s="24">
        <f t="shared" ca="1" si="38"/>
        <v>45079</v>
      </c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</row>
    <row r="365" spans="1:44" x14ac:dyDescent="0.2">
      <c r="A365" s="15">
        <f>Daten!A365</f>
        <v>30607</v>
      </c>
      <c r="B365" s="8" t="str">
        <f>Daten!B365</f>
        <v>Ebreichsdorf</v>
      </c>
      <c r="C365" s="15">
        <f t="shared" si="33"/>
        <v>3</v>
      </c>
      <c r="D365" s="9">
        <f>Daten!E365</f>
        <v>11234</v>
      </c>
      <c r="E365" s="10">
        <f>Daten!D365</f>
        <v>0</v>
      </c>
      <c r="F365" s="9">
        <f t="shared" si="34"/>
        <v>18723.333333333332</v>
      </c>
      <c r="H365" s="26">
        <f t="shared" ca="1" si="35"/>
        <v>57672</v>
      </c>
      <c r="I365" s="8">
        <f t="shared" ca="1" si="36"/>
        <v>31</v>
      </c>
      <c r="J365" s="26">
        <f ca="1">IF(I365=0,0,COUNTIF(I$19:$I365,C365*10+1))</f>
        <v>44</v>
      </c>
      <c r="K365" s="21">
        <f t="shared" ca="1" si="37"/>
        <v>0</v>
      </c>
      <c r="L365" s="24">
        <f t="shared" ca="1" si="38"/>
        <v>57672</v>
      </c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</row>
    <row r="366" spans="1:44" x14ac:dyDescent="0.2">
      <c r="A366" s="15">
        <f>Daten!A366</f>
        <v>30608</v>
      </c>
      <c r="B366" s="8" t="str">
        <f>Daten!B366</f>
        <v>Enzesfeld-Lindabrunn</v>
      </c>
      <c r="C366" s="15">
        <f t="shared" si="33"/>
        <v>3</v>
      </c>
      <c r="D366" s="9">
        <f>Daten!E366</f>
        <v>4226</v>
      </c>
      <c r="E366" s="10">
        <f>Daten!D366</f>
        <v>0</v>
      </c>
      <c r="F366" s="9">
        <f t="shared" si="34"/>
        <v>6812.059701492537</v>
      </c>
      <c r="H366" s="26">
        <f t="shared" ca="1" si="35"/>
        <v>20983</v>
      </c>
      <c r="I366" s="8">
        <f t="shared" ca="1" si="36"/>
        <v>31</v>
      </c>
      <c r="J366" s="26">
        <f ca="1">IF(I366=0,0,COUNTIF(I$19:$I366,C366*10+1))</f>
        <v>45</v>
      </c>
      <c r="K366" s="21">
        <f t="shared" ca="1" si="37"/>
        <v>0</v>
      </c>
      <c r="L366" s="24">
        <f t="shared" ca="1" si="38"/>
        <v>20983</v>
      </c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</row>
    <row r="367" spans="1:44" x14ac:dyDescent="0.2">
      <c r="A367" s="15">
        <f>Daten!A367</f>
        <v>30609</v>
      </c>
      <c r="B367" s="8" t="str">
        <f>Daten!B367</f>
        <v>Furth an der Triesting</v>
      </c>
      <c r="C367" s="15">
        <f t="shared" si="33"/>
        <v>3</v>
      </c>
      <c r="D367" s="9">
        <f>Daten!E367</f>
        <v>858</v>
      </c>
      <c r="E367" s="10">
        <f>Daten!D367</f>
        <v>0</v>
      </c>
      <c r="F367" s="9">
        <f t="shared" si="34"/>
        <v>1383.044776119403</v>
      </c>
      <c r="H367" s="26">
        <f t="shared" ca="1" si="35"/>
        <v>4260</v>
      </c>
      <c r="I367" s="8">
        <f t="shared" ca="1" si="36"/>
        <v>31</v>
      </c>
      <c r="J367" s="26">
        <f ca="1">IF(I367=0,0,COUNTIF(I$19:$I367,C367*10+1))</f>
        <v>46</v>
      </c>
      <c r="K367" s="21">
        <f t="shared" ca="1" si="37"/>
        <v>0</v>
      </c>
      <c r="L367" s="24">
        <f t="shared" ca="1" si="38"/>
        <v>4260</v>
      </c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</row>
    <row r="368" spans="1:44" x14ac:dyDescent="0.2">
      <c r="A368" s="15">
        <f>Daten!A368</f>
        <v>30612</v>
      </c>
      <c r="B368" s="8" t="str">
        <f>Daten!B368</f>
        <v>Günselsdorf</v>
      </c>
      <c r="C368" s="15">
        <f t="shared" si="33"/>
        <v>3</v>
      </c>
      <c r="D368" s="9">
        <f>Daten!E368</f>
        <v>1722</v>
      </c>
      <c r="E368" s="10">
        <f>Daten!D368</f>
        <v>0</v>
      </c>
      <c r="F368" s="9">
        <f t="shared" si="34"/>
        <v>2775.7611940298507</v>
      </c>
      <c r="H368" s="26">
        <f t="shared" ca="1" si="35"/>
        <v>8550</v>
      </c>
      <c r="I368" s="8">
        <f t="shared" ca="1" si="36"/>
        <v>31</v>
      </c>
      <c r="J368" s="26">
        <f ca="1">IF(I368=0,0,COUNTIF(I$19:$I368,C368*10+1))</f>
        <v>47</v>
      </c>
      <c r="K368" s="21">
        <f t="shared" ca="1" si="37"/>
        <v>0</v>
      </c>
      <c r="L368" s="24">
        <f t="shared" ca="1" si="38"/>
        <v>8550</v>
      </c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</row>
    <row r="369" spans="1:44" x14ac:dyDescent="0.2">
      <c r="A369" s="15">
        <f>Daten!A369</f>
        <v>30613</v>
      </c>
      <c r="B369" s="8" t="str">
        <f>Daten!B369</f>
        <v>Heiligenkreuz</v>
      </c>
      <c r="C369" s="15">
        <f t="shared" si="33"/>
        <v>3</v>
      </c>
      <c r="D369" s="9">
        <f>Daten!E369</f>
        <v>1540</v>
      </c>
      <c r="E369" s="10">
        <f>Daten!D369</f>
        <v>0</v>
      </c>
      <c r="F369" s="9">
        <f t="shared" si="34"/>
        <v>2482.3880597014927</v>
      </c>
      <c r="H369" s="26">
        <f t="shared" ca="1" si="35"/>
        <v>7646</v>
      </c>
      <c r="I369" s="8">
        <f t="shared" ca="1" si="36"/>
        <v>31</v>
      </c>
      <c r="J369" s="26">
        <f ca="1">IF(I369=0,0,COUNTIF(I$19:$I369,C369*10+1))</f>
        <v>48</v>
      </c>
      <c r="K369" s="21">
        <f t="shared" ca="1" si="37"/>
        <v>0</v>
      </c>
      <c r="L369" s="24">
        <f t="shared" ca="1" si="38"/>
        <v>7646</v>
      </c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</row>
    <row r="370" spans="1:44" x14ac:dyDescent="0.2">
      <c r="A370" s="15">
        <f>Daten!A370</f>
        <v>30614</v>
      </c>
      <c r="B370" s="8" t="str">
        <f>Daten!B370</f>
        <v>Hernstein</v>
      </c>
      <c r="C370" s="15">
        <f t="shared" si="33"/>
        <v>3</v>
      </c>
      <c r="D370" s="9">
        <f>Daten!E370</f>
        <v>1536</v>
      </c>
      <c r="E370" s="10">
        <f>Daten!D370</f>
        <v>0</v>
      </c>
      <c r="F370" s="9">
        <f t="shared" si="34"/>
        <v>2475.9402985074626</v>
      </c>
      <c r="H370" s="26">
        <f t="shared" ca="1" si="35"/>
        <v>7627</v>
      </c>
      <c r="I370" s="8">
        <f t="shared" ca="1" si="36"/>
        <v>31</v>
      </c>
      <c r="J370" s="26">
        <f ca="1">IF(I370=0,0,COUNTIF(I$19:$I370,C370*10+1))</f>
        <v>49</v>
      </c>
      <c r="K370" s="21">
        <f t="shared" ca="1" si="37"/>
        <v>0</v>
      </c>
      <c r="L370" s="24">
        <f t="shared" ca="1" si="38"/>
        <v>7627</v>
      </c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</row>
    <row r="371" spans="1:44" x14ac:dyDescent="0.2">
      <c r="A371" s="15">
        <f>Daten!A371</f>
        <v>30615</v>
      </c>
      <c r="B371" s="8" t="str">
        <f>Daten!B371</f>
        <v>Hirtenberg</v>
      </c>
      <c r="C371" s="15">
        <f t="shared" si="33"/>
        <v>3</v>
      </c>
      <c r="D371" s="9">
        <f>Daten!E371</f>
        <v>2616</v>
      </c>
      <c r="E371" s="10">
        <f>Daten!D371</f>
        <v>0</v>
      </c>
      <c r="F371" s="9">
        <f t="shared" si="34"/>
        <v>4216.8358208955224</v>
      </c>
      <c r="H371" s="26">
        <f t="shared" ca="1" si="35"/>
        <v>12989</v>
      </c>
      <c r="I371" s="8">
        <f t="shared" ca="1" si="36"/>
        <v>31</v>
      </c>
      <c r="J371" s="26">
        <f ca="1">IF(I371=0,0,COUNTIF(I$19:$I371,C371*10+1))</f>
        <v>50</v>
      </c>
      <c r="K371" s="21">
        <f t="shared" ca="1" si="37"/>
        <v>0</v>
      </c>
      <c r="L371" s="24">
        <f t="shared" ca="1" si="38"/>
        <v>12989</v>
      </c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</row>
    <row r="372" spans="1:44" x14ac:dyDescent="0.2">
      <c r="A372" s="15">
        <f>Daten!A372</f>
        <v>30616</v>
      </c>
      <c r="B372" s="8" t="str">
        <f>Daten!B372</f>
        <v>Klausen-Leopoldsdorf</v>
      </c>
      <c r="C372" s="15">
        <f t="shared" si="33"/>
        <v>3</v>
      </c>
      <c r="D372" s="9">
        <f>Daten!E372</f>
        <v>1698</v>
      </c>
      <c r="E372" s="10">
        <f>Daten!D372</f>
        <v>0</v>
      </c>
      <c r="F372" s="9">
        <f t="shared" si="34"/>
        <v>2737.0746268656717</v>
      </c>
      <c r="H372" s="26">
        <f t="shared" ca="1" si="35"/>
        <v>8431</v>
      </c>
      <c r="I372" s="8">
        <f t="shared" ca="1" si="36"/>
        <v>31</v>
      </c>
      <c r="J372" s="26">
        <f ca="1">IF(I372=0,0,COUNTIF(I$19:$I372,C372*10+1))</f>
        <v>51</v>
      </c>
      <c r="K372" s="21">
        <f t="shared" ca="1" si="37"/>
        <v>0</v>
      </c>
      <c r="L372" s="24">
        <f t="shared" ca="1" si="38"/>
        <v>8431</v>
      </c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</row>
    <row r="373" spans="1:44" x14ac:dyDescent="0.2">
      <c r="A373" s="15">
        <f>Daten!A373</f>
        <v>30618</v>
      </c>
      <c r="B373" s="8" t="str">
        <f>Daten!B373</f>
        <v>Kottingbrunn</v>
      </c>
      <c r="C373" s="15">
        <f t="shared" si="33"/>
        <v>3</v>
      </c>
      <c r="D373" s="9">
        <f>Daten!E373</f>
        <v>7401</v>
      </c>
      <c r="E373" s="10">
        <f>Daten!D373</f>
        <v>0</v>
      </c>
      <c r="F373" s="9">
        <f t="shared" si="34"/>
        <v>11929.970149253732</v>
      </c>
      <c r="H373" s="26">
        <f t="shared" ca="1" si="35"/>
        <v>36747</v>
      </c>
      <c r="I373" s="8">
        <f t="shared" ca="1" si="36"/>
        <v>31</v>
      </c>
      <c r="J373" s="26">
        <f ca="1">IF(I373=0,0,COUNTIF(I$19:$I373,C373*10+1))</f>
        <v>52</v>
      </c>
      <c r="K373" s="21">
        <f t="shared" ca="1" si="37"/>
        <v>0</v>
      </c>
      <c r="L373" s="24">
        <f t="shared" ca="1" si="38"/>
        <v>36747</v>
      </c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</row>
    <row r="374" spans="1:44" x14ac:dyDescent="0.2">
      <c r="A374" s="15">
        <f>Daten!A374</f>
        <v>30620</v>
      </c>
      <c r="B374" s="8" t="str">
        <f>Daten!B374</f>
        <v>Leobersdorf</v>
      </c>
      <c r="C374" s="15">
        <f t="shared" si="33"/>
        <v>3</v>
      </c>
      <c r="D374" s="9">
        <f>Daten!E374</f>
        <v>4907</v>
      </c>
      <c r="E374" s="10">
        <f>Daten!D374</f>
        <v>0</v>
      </c>
      <c r="F374" s="9">
        <f t="shared" si="34"/>
        <v>7909.7910447761196</v>
      </c>
      <c r="H374" s="26">
        <f t="shared" ca="1" si="35"/>
        <v>24364</v>
      </c>
      <c r="I374" s="8">
        <f t="shared" ca="1" si="36"/>
        <v>31</v>
      </c>
      <c r="J374" s="26">
        <f ca="1">IF(I374=0,0,COUNTIF(I$19:$I374,C374*10+1))</f>
        <v>53</v>
      </c>
      <c r="K374" s="21">
        <f t="shared" ca="1" si="37"/>
        <v>0</v>
      </c>
      <c r="L374" s="24">
        <f t="shared" ca="1" si="38"/>
        <v>24364</v>
      </c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</row>
    <row r="375" spans="1:44" x14ac:dyDescent="0.2">
      <c r="A375" s="15">
        <f>Daten!A375</f>
        <v>30621</v>
      </c>
      <c r="B375" s="8" t="str">
        <f>Daten!B375</f>
        <v>Mitterndorf an der Fischa</v>
      </c>
      <c r="C375" s="15">
        <f t="shared" si="33"/>
        <v>3</v>
      </c>
      <c r="D375" s="9">
        <f>Daten!E375</f>
        <v>2886</v>
      </c>
      <c r="E375" s="10">
        <f>Daten!D375</f>
        <v>0</v>
      </c>
      <c r="F375" s="9">
        <f t="shared" si="34"/>
        <v>4652.059701492537</v>
      </c>
      <c r="H375" s="26">
        <f t="shared" ca="1" si="35"/>
        <v>14329</v>
      </c>
      <c r="I375" s="8">
        <f t="shared" ca="1" si="36"/>
        <v>31</v>
      </c>
      <c r="J375" s="26">
        <f ca="1">IF(I375=0,0,COUNTIF(I$19:$I375,C375*10+1))</f>
        <v>54</v>
      </c>
      <c r="K375" s="21">
        <f t="shared" ca="1" si="37"/>
        <v>0</v>
      </c>
      <c r="L375" s="24">
        <f t="shared" ca="1" si="38"/>
        <v>14329</v>
      </c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</row>
    <row r="376" spans="1:44" x14ac:dyDescent="0.2">
      <c r="A376" s="15">
        <f>Daten!A376</f>
        <v>30623</v>
      </c>
      <c r="B376" s="8" t="str">
        <f>Daten!B376</f>
        <v>Oberwaltersdorf</v>
      </c>
      <c r="C376" s="15">
        <f t="shared" si="33"/>
        <v>3</v>
      </c>
      <c r="D376" s="9">
        <f>Daten!E376</f>
        <v>4739</v>
      </c>
      <c r="E376" s="10">
        <f>Daten!D376</f>
        <v>0</v>
      </c>
      <c r="F376" s="9">
        <f t="shared" si="34"/>
        <v>7638.9850746268658</v>
      </c>
      <c r="H376" s="26">
        <f t="shared" ca="1" si="35"/>
        <v>23530</v>
      </c>
      <c r="I376" s="8">
        <f t="shared" ca="1" si="36"/>
        <v>31</v>
      </c>
      <c r="J376" s="26">
        <f ca="1">IF(I376=0,0,COUNTIF(I$19:$I376,C376*10+1))</f>
        <v>55</v>
      </c>
      <c r="K376" s="21">
        <f t="shared" ca="1" si="37"/>
        <v>0</v>
      </c>
      <c r="L376" s="24">
        <f t="shared" ca="1" si="38"/>
        <v>23530</v>
      </c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</row>
    <row r="377" spans="1:44" x14ac:dyDescent="0.2">
      <c r="A377" s="15">
        <f>Daten!A377</f>
        <v>30625</v>
      </c>
      <c r="B377" s="8" t="str">
        <f>Daten!B377</f>
        <v>Pfaffstätten</v>
      </c>
      <c r="C377" s="15">
        <f t="shared" si="33"/>
        <v>3</v>
      </c>
      <c r="D377" s="9">
        <f>Daten!E377</f>
        <v>3588</v>
      </c>
      <c r="E377" s="10">
        <f>Daten!D377</f>
        <v>0</v>
      </c>
      <c r="F377" s="9">
        <f t="shared" si="34"/>
        <v>5783.6417910447763</v>
      </c>
      <c r="H377" s="26">
        <f t="shared" ca="1" si="35"/>
        <v>17815</v>
      </c>
      <c r="I377" s="8">
        <f t="shared" ca="1" si="36"/>
        <v>31</v>
      </c>
      <c r="J377" s="26">
        <f ca="1">IF(I377=0,0,COUNTIF(I$19:$I377,C377*10+1))</f>
        <v>56</v>
      </c>
      <c r="K377" s="21">
        <f t="shared" ca="1" si="37"/>
        <v>0</v>
      </c>
      <c r="L377" s="24">
        <f t="shared" ca="1" si="38"/>
        <v>17815</v>
      </c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</row>
    <row r="378" spans="1:44" x14ac:dyDescent="0.2">
      <c r="A378" s="15">
        <f>Daten!A378</f>
        <v>30626</v>
      </c>
      <c r="B378" s="8" t="str">
        <f>Daten!B378</f>
        <v>Pottendorf</v>
      </c>
      <c r="C378" s="15">
        <f t="shared" si="33"/>
        <v>3</v>
      </c>
      <c r="D378" s="9">
        <f>Daten!E378</f>
        <v>7192</v>
      </c>
      <c r="E378" s="10">
        <f>Daten!D378</f>
        <v>0</v>
      </c>
      <c r="F378" s="9">
        <f t="shared" si="34"/>
        <v>11593.074626865671</v>
      </c>
      <c r="H378" s="26">
        <f t="shared" ca="1" si="35"/>
        <v>35710</v>
      </c>
      <c r="I378" s="8">
        <f t="shared" ca="1" si="36"/>
        <v>31</v>
      </c>
      <c r="J378" s="26">
        <f ca="1">IF(I378=0,0,COUNTIF(I$19:$I378,C378*10+1))</f>
        <v>57</v>
      </c>
      <c r="K378" s="21">
        <f t="shared" ca="1" si="37"/>
        <v>0</v>
      </c>
      <c r="L378" s="24">
        <f t="shared" ca="1" si="38"/>
        <v>35710</v>
      </c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</row>
    <row r="379" spans="1:44" x14ac:dyDescent="0.2">
      <c r="A379" s="15">
        <f>Daten!A379</f>
        <v>30627</v>
      </c>
      <c r="B379" s="8" t="str">
        <f>Daten!B379</f>
        <v>Pottenstein</v>
      </c>
      <c r="C379" s="15">
        <f t="shared" si="33"/>
        <v>3</v>
      </c>
      <c r="D379" s="9">
        <f>Daten!E379</f>
        <v>2928</v>
      </c>
      <c r="E379" s="10">
        <f>Daten!D379</f>
        <v>0</v>
      </c>
      <c r="F379" s="9">
        <f t="shared" si="34"/>
        <v>4719.7611940298511</v>
      </c>
      <c r="H379" s="26">
        <f t="shared" ca="1" si="35"/>
        <v>14538</v>
      </c>
      <c r="I379" s="8">
        <f t="shared" ca="1" si="36"/>
        <v>31</v>
      </c>
      <c r="J379" s="26">
        <f ca="1">IF(I379=0,0,COUNTIF(I$19:$I379,C379*10+1))</f>
        <v>58</v>
      </c>
      <c r="K379" s="21">
        <f t="shared" ca="1" si="37"/>
        <v>0</v>
      </c>
      <c r="L379" s="24">
        <f t="shared" ca="1" si="38"/>
        <v>14538</v>
      </c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</row>
    <row r="380" spans="1:44" x14ac:dyDescent="0.2">
      <c r="A380" s="15">
        <f>Daten!A380</f>
        <v>30629</v>
      </c>
      <c r="B380" s="8" t="str">
        <f>Daten!B380</f>
        <v>Reisenberg</v>
      </c>
      <c r="C380" s="15">
        <f t="shared" si="33"/>
        <v>3</v>
      </c>
      <c r="D380" s="9">
        <f>Daten!E380</f>
        <v>1755</v>
      </c>
      <c r="E380" s="10">
        <f>Daten!D380</f>
        <v>0</v>
      </c>
      <c r="F380" s="9">
        <f t="shared" si="34"/>
        <v>2828.9552238805968</v>
      </c>
      <c r="H380" s="26">
        <f t="shared" ca="1" si="35"/>
        <v>8714</v>
      </c>
      <c r="I380" s="8">
        <f t="shared" ca="1" si="36"/>
        <v>31</v>
      </c>
      <c r="J380" s="26">
        <f ca="1">IF(I380=0,0,COUNTIF(I$19:$I380,C380*10+1))</f>
        <v>59</v>
      </c>
      <c r="K380" s="21">
        <f t="shared" ca="1" si="37"/>
        <v>0</v>
      </c>
      <c r="L380" s="24">
        <f t="shared" ca="1" si="38"/>
        <v>8714</v>
      </c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</row>
    <row r="381" spans="1:44" x14ac:dyDescent="0.2">
      <c r="A381" s="15">
        <f>Daten!A381</f>
        <v>30631</v>
      </c>
      <c r="B381" s="8" t="str">
        <f>Daten!B381</f>
        <v>Schönau an der Triesting</v>
      </c>
      <c r="C381" s="15">
        <f t="shared" si="33"/>
        <v>3</v>
      </c>
      <c r="D381" s="9">
        <f>Daten!E381</f>
        <v>2136</v>
      </c>
      <c r="E381" s="10">
        <f>Daten!D381</f>
        <v>0</v>
      </c>
      <c r="F381" s="9">
        <f t="shared" si="34"/>
        <v>3443.1044776119402</v>
      </c>
      <c r="H381" s="26">
        <f t="shared" ca="1" si="35"/>
        <v>10606</v>
      </c>
      <c r="I381" s="8">
        <f t="shared" ca="1" si="36"/>
        <v>31</v>
      </c>
      <c r="J381" s="26">
        <f ca="1">IF(I381=0,0,COUNTIF(I$19:$I381,C381*10+1))</f>
        <v>60</v>
      </c>
      <c r="K381" s="21">
        <f t="shared" ca="1" si="37"/>
        <v>0</v>
      </c>
      <c r="L381" s="24">
        <f t="shared" ca="1" si="38"/>
        <v>10606</v>
      </c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</row>
    <row r="382" spans="1:44" x14ac:dyDescent="0.2">
      <c r="A382" s="15">
        <f>Daten!A382</f>
        <v>30633</v>
      </c>
      <c r="B382" s="8" t="str">
        <f>Daten!B382</f>
        <v>Seibersdorf</v>
      </c>
      <c r="C382" s="15">
        <f t="shared" si="33"/>
        <v>3</v>
      </c>
      <c r="D382" s="9">
        <f>Daten!E382</f>
        <v>1508</v>
      </c>
      <c r="E382" s="10">
        <f>Daten!D382</f>
        <v>0</v>
      </c>
      <c r="F382" s="9">
        <f t="shared" si="34"/>
        <v>2430.8059701492539</v>
      </c>
      <c r="H382" s="26">
        <f t="shared" ca="1" si="35"/>
        <v>7487</v>
      </c>
      <c r="I382" s="8">
        <f t="shared" ca="1" si="36"/>
        <v>31</v>
      </c>
      <c r="J382" s="26">
        <f ca="1">IF(I382=0,0,COUNTIF(I$19:$I382,C382*10+1))</f>
        <v>61</v>
      </c>
      <c r="K382" s="21">
        <f t="shared" ca="1" si="37"/>
        <v>0</v>
      </c>
      <c r="L382" s="24">
        <f t="shared" ca="1" si="38"/>
        <v>7487</v>
      </c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</row>
    <row r="383" spans="1:44" x14ac:dyDescent="0.2">
      <c r="A383" s="15">
        <f>Daten!A383</f>
        <v>30635</v>
      </c>
      <c r="B383" s="8" t="str">
        <f>Daten!B383</f>
        <v>Sooß</v>
      </c>
      <c r="C383" s="15">
        <f t="shared" si="33"/>
        <v>3</v>
      </c>
      <c r="D383" s="9">
        <f>Daten!E383</f>
        <v>1052</v>
      </c>
      <c r="E383" s="10">
        <f>Daten!D383</f>
        <v>0</v>
      </c>
      <c r="F383" s="9">
        <f t="shared" si="34"/>
        <v>1695.7611940298507</v>
      </c>
      <c r="H383" s="26">
        <f t="shared" ca="1" si="35"/>
        <v>5223</v>
      </c>
      <c r="I383" s="8">
        <f t="shared" ca="1" si="36"/>
        <v>31</v>
      </c>
      <c r="J383" s="26">
        <f ca="1">IF(I383=0,0,COUNTIF(I$19:$I383,C383*10+1))</f>
        <v>62</v>
      </c>
      <c r="K383" s="21">
        <f t="shared" ca="1" si="37"/>
        <v>0</v>
      </c>
      <c r="L383" s="24">
        <f t="shared" ca="1" si="38"/>
        <v>5223</v>
      </c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</row>
    <row r="384" spans="1:44" x14ac:dyDescent="0.2">
      <c r="A384" s="15">
        <f>Daten!A384</f>
        <v>30636</v>
      </c>
      <c r="B384" s="8" t="str">
        <f>Daten!B384</f>
        <v>Tattendorf</v>
      </c>
      <c r="C384" s="15">
        <f t="shared" si="33"/>
        <v>3</v>
      </c>
      <c r="D384" s="9">
        <f>Daten!E384</f>
        <v>1483</v>
      </c>
      <c r="E384" s="10">
        <f>Daten!D384</f>
        <v>0</v>
      </c>
      <c r="F384" s="9">
        <f t="shared" si="34"/>
        <v>2390.5074626865671</v>
      </c>
      <c r="H384" s="26">
        <f t="shared" ca="1" si="35"/>
        <v>7363</v>
      </c>
      <c r="I384" s="8">
        <f t="shared" ca="1" si="36"/>
        <v>31</v>
      </c>
      <c r="J384" s="26">
        <f ca="1">IF(I384=0,0,COUNTIF(I$19:$I384,C384*10+1))</f>
        <v>63</v>
      </c>
      <c r="K384" s="21">
        <f t="shared" ca="1" si="37"/>
        <v>0</v>
      </c>
      <c r="L384" s="24">
        <f t="shared" ca="1" si="38"/>
        <v>7363</v>
      </c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</row>
    <row r="385" spans="1:44" x14ac:dyDescent="0.2">
      <c r="A385" s="15">
        <f>Daten!A385</f>
        <v>30637</v>
      </c>
      <c r="B385" s="8" t="str">
        <f>Daten!B385</f>
        <v>Teesdorf</v>
      </c>
      <c r="C385" s="15">
        <f t="shared" si="33"/>
        <v>3</v>
      </c>
      <c r="D385" s="9">
        <f>Daten!E385</f>
        <v>1810</v>
      </c>
      <c r="E385" s="10">
        <f>Daten!D385</f>
        <v>0</v>
      </c>
      <c r="F385" s="9">
        <f t="shared" si="34"/>
        <v>2917.6119402985073</v>
      </c>
      <c r="H385" s="26">
        <f t="shared" ca="1" si="35"/>
        <v>8987</v>
      </c>
      <c r="I385" s="8">
        <f t="shared" ca="1" si="36"/>
        <v>31</v>
      </c>
      <c r="J385" s="26">
        <f ca="1">IF(I385=0,0,COUNTIF(I$19:$I385,C385*10+1))</f>
        <v>64</v>
      </c>
      <c r="K385" s="21">
        <f t="shared" ca="1" si="37"/>
        <v>0</v>
      </c>
      <c r="L385" s="24">
        <f t="shared" ca="1" si="38"/>
        <v>8987</v>
      </c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</row>
    <row r="386" spans="1:44" x14ac:dyDescent="0.2">
      <c r="A386" s="15">
        <f>Daten!A386</f>
        <v>30639</v>
      </c>
      <c r="B386" s="8" t="str">
        <f>Daten!B386</f>
        <v>Traiskirchen</v>
      </c>
      <c r="C386" s="15">
        <f t="shared" si="33"/>
        <v>3</v>
      </c>
      <c r="D386" s="9">
        <f>Daten!E386</f>
        <v>19132</v>
      </c>
      <c r="E386" s="10">
        <f>Daten!D386</f>
        <v>0</v>
      </c>
      <c r="F386" s="9">
        <f t="shared" si="34"/>
        <v>35660</v>
      </c>
      <c r="H386" s="26">
        <f t="shared" ca="1" si="35"/>
        <v>109842</v>
      </c>
      <c r="I386" s="8">
        <f t="shared" ca="1" si="36"/>
        <v>31</v>
      </c>
      <c r="J386" s="26">
        <f ca="1">IF(I386=0,0,COUNTIF(I$19:$I386,C386*10+1))</f>
        <v>65</v>
      </c>
      <c r="K386" s="21">
        <f t="shared" ca="1" si="37"/>
        <v>0</v>
      </c>
      <c r="L386" s="24">
        <f t="shared" ca="1" si="38"/>
        <v>109842</v>
      </c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</row>
    <row r="387" spans="1:44" x14ac:dyDescent="0.2">
      <c r="A387" s="15">
        <f>Daten!A387</f>
        <v>30641</v>
      </c>
      <c r="B387" s="8" t="str">
        <f>Daten!B387</f>
        <v>Trumau</v>
      </c>
      <c r="C387" s="15">
        <f t="shared" si="33"/>
        <v>3</v>
      </c>
      <c r="D387" s="9">
        <f>Daten!E387</f>
        <v>3724</v>
      </c>
      <c r="E387" s="10">
        <f>Daten!D387</f>
        <v>0</v>
      </c>
      <c r="F387" s="9">
        <f t="shared" si="34"/>
        <v>6002.8656716417909</v>
      </c>
      <c r="H387" s="26">
        <f t="shared" ca="1" si="35"/>
        <v>18490</v>
      </c>
      <c r="I387" s="8">
        <f t="shared" ca="1" si="36"/>
        <v>31</v>
      </c>
      <c r="J387" s="26">
        <f ca="1">IF(I387=0,0,COUNTIF(I$19:$I387,C387*10+1))</f>
        <v>66</v>
      </c>
      <c r="K387" s="21">
        <f t="shared" ca="1" si="37"/>
        <v>0</v>
      </c>
      <c r="L387" s="24">
        <f t="shared" ca="1" si="38"/>
        <v>18490</v>
      </c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</row>
    <row r="388" spans="1:44" x14ac:dyDescent="0.2">
      <c r="A388" s="15">
        <f>Daten!A388</f>
        <v>30645</v>
      </c>
      <c r="B388" s="8" t="str">
        <f>Daten!B388</f>
        <v>Weissenbach an der Triesting</v>
      </c>
      <c r="C388" s="15">
        <f t="shared" si="33"/>
        <v>3</v>
      </c>
      <c r="D388" s="9">
        <f>Daten!E388</f>
        <v>1709</v>
      </c>
      <c r="E388" s="10">
        <f>Daten!D388</f>
        <v>0</v>
      </c>
      <c r="F388" s="9">
        <f t="shared" si="34"/>
        <v>2754.8059701492539</v>
      </c>
      <c r="H388" s="26">
        <f t="shared" ca="1" si="35"/>
        <v>8485</v>
      </c>
      <c r="I388" s="8">
        <f t="shared" ca="1" si="36"/>
        <v>31</v>
      </c>
      <c r="J388" s="26">
        <f ca="1">IF(I388=0,0,COUNTIF(I$19:$I388,C388*10+1))</f>
        <v>67</v>
      </c>
      <c r="K388" s="21">
        <f t="shared" ca="1" si="37"/>
        <v>0</v>
      </c>
      <c r="L388" s="24">
        <f t="shared" ca="1" si="38"/>
        <v>8485</v>
      </c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</row>
    <row r="389" spans="1:44" x14ac:dyDescent="0.2">
      <c r="A389" s="15">
        <f>Daten!A389</f>
        <v>30646</v>
      </c>
      <c r="B389" s="8" t="str">
        <f>Daten!B389</f>
        <v>Blumau-Neurißhof</v>
      </c>
      <c r="C389" s="15">
        <f t="shared" si="33"/>
        <v>3</v>
      </c>
      <c r="D389" s="9">
        <f>Daten!E389</f>
        <v>1847</v>
      </c>
      <c r="E389" s="10">
        <f>Daten!D389</f>
        <v>0</v>
      </c>
      <c r="F389" s="9">
        <f t="shared" si="34"/>
        <v>2977.2537313432836</v>
      </c>
      <c r="H389" s="26">
        <f t="shared" ca="1" si="35"/>
        <v>9171</v>
      </c>
      <c r="I389" s="8">
        <f t="shared" ca="1" si="36"/>
        <v>31</v>
      </c>
      <c r="J389" s="26">
        <f ca="1">IF(I389=0,0,COUNTIF(I$19:$I389,C389*10+1))</f>
        <v>68</v>
      </c>
      <c r="K389" s="21">
        <f t="shared" ca="1" si="37"/>
        <v>0</v>
      </c>
      <c r="L389" s="24">
        <f t="shared" ca="1" si="38"/>
        <v>9171</v>
      </c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</row>
    <row r="390" spans="1:44" x14ac:dyDescent="0.2">
      <c r="A390" s="15">
        <f>Daten!A390</f>
        <v>30701</v>
      </c>
      <c r="B390" s="8" t="str">
        <f>Daten!B390</f>
        <v>Au am Leithaberge</v>
      </c>
      <c r="C390" s="15">
        <f t="shared" si="33"/>
        <v>3</v>
      </c>
      <c r="D390" s="9">
        <f>Daten!E390</f>
        <v>938</v>
      </c>
      <c r="E390" s="10">
        <f>Daten!D390</f>
        <v>0</v>
      </c>
      <c r="F390" s="9">
        <f t="shared" si="34"/>
        <v>1512</v>
      </c>
      <c r="H390" s="26">
        <f t="shared" ca="1" si="35"/>
        <v>4657</v>
      </c>
      <c r="I390" s="8">
        <f t="shared" ca="1" si="36"/>
        <v>31</v>
      </c>
      <c r="J390" s="26">
        <f ca="1">IF(I390=0,0,COUNTIF(I$19:$I390,C390*10+1))</f>
        <v>69</v>
      </c>
      <c r="K390" s="21">
        <f t="shared" ca="1" si="37"/>
        <v>0</v>
      </c>
      <c r="L390" s="24">
        <f t="shared" ca="1" si="38"/>
        <v>4657</v>
      </c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</row>
    <row r="391" spans="1:44" x14ac:dyDescent="0.2">
      <c r="A391" s="15">
        <f>Daten!A391</f>
        <v>30702</v>
      </c>
      <c r="B391" s="8" t="str">
        <f>Daten!B391</f>
        <v>Bad Deutsch-Altenburg</v>
      </c>
      <c r="C391" s="15">
        <f t="shared" si="33"/>
        <v>3</v>
      </c>
      <c r="D391" s="9">
        <f>Daten!E391</f>
        <v>1786</v>
      </c>
      <c r="E391" s="10">
        <f>Daten!D391</f>
        <v>0</v>
      </c>
      <c r="F391" s="9">
        <f t="shared" si="34"/>
        <v>2878.9253731343283</v>
      </c>
      <c r="H391" s="26">
        <f t="shared" ca="1" si="35"/>
        <v>8868</v>
      </c>
      <c r="I391" s="8">
        <f t="shared" ca="1" si="36"/>
        <v>31</v>
      </c>
      <c r="J391" s="26">
        <f ca="1">IF(I391=0,0,COUNTIF(I$19:$I391,C391*10+1))</f>
        <v>70</v>
      </c>
      <c r="K391" s="21">
        <f t="shared" ca="1" si="37"/>
        <v>0</v>
      </c>
      <c r="L391" s="24">
        <f t="shared" ca="1" si="38"/>
        <v>8868</v>
      </c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</row>
    <row r="392" spans="1:44" x14ac:dyDescent="0.2">
      <c r="A392" s="15">
        <f>Daten!A392</f>
        <v>30703</v>
      </c>
      <c r="B392" s="8" t="str">
        <f>Daten!B392</f>
        <v>Berg</v>
      </c>
      <c r="C392" s="15">
        <f t="shared" si="33"/>
        <v>3</v>
      </c>
      <c r="D392" s="9">
        <f>Daten!E392</f>
        <v>901</v>
      </c>
      <c r="E392" s="10">
        <f>Daten!D392</f>
        <v>0</v>
      </c>
      <c r="F392" s="9">
        <f t="shared" si="34"/>
        <v>1452.358208955224</v>
      </c>
      <c r="H392" s="26">
        <f t="shared" ca="1" si="35"/>
        <v>4474</v>
      </c>
      <c r="I392" s="8">
        <f t="shared" ca="1" si="36"/>
        <v>31</v>
      </c>
      <c r="J392" s="26">
        <f ca="1">IF(I392=0,0,COUNTIF(I$19:$I392,C392*10+1))</f>
        <v>71</v>
      </c>
      <c r="K392" s="21">
        <f t="shared" ca="1" si="37"/>
        <v>0</v>
      </c>
      <c r="L392" s="24">
        <f t="shared" ca="1" si="38"/>
        <v>4474</v>
      </c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</row>
    <row r="393" spans="1:44" x14ac:dyDescent="0.2">
      <c r="A393" s="15">
        <f>Daten!A393</f>
        <v>30704</v>
      </c>
      <c r="B393" s="8" t="str">
        <f>Daten!B393</f>
        <v>Bruck an der Leitha</v>
      </c>
      <c r="C393" s="15">
        <f t="shared" si="33"/>
        <v>3</v>
      </c>
      <c r="D393" s="9">
        <f>Daten!E393</f>
        <v>8007</v>
      </c>
      <c r="E393" s="10">
        <f>Daten!D393</f>
        <v>0</v>
      </c>
      <c r="F393" s="9">
        <f t="shared" si="34"/>
        <v>12906.805970149253</v>
      </c>
      <c r="H393" s="26">
        <f t="shared" ca="1" si="35"/>
        <v>39756</v>
      </c>
      <c r="I393" s="8">
        <f t="shared" ca="1" si="36"/>
        <v>31</v>
      </c>
      <c r="J393" s="26">
        <f ca="1">IF(I393=0,0,COUNTIF(I$19:$I393,C393*10+1))</f>
        <v>72</v>
      </c>
      <c r="K393" s="21">
        <f t="shared" ca="1" si="37"/>
        <v>0</v>
      </c>
      <c r="L393" s="24">
        <f t="shared" ca="1" si="38"/>
        <v>39756</v>
      </c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</row>
    <row r="394" spans="1:44" x14ac:dyDescent="0.2">
      <c r="A394" s="15">
        <f>Daten!A394</f>
        <v>30706</v>
      </c>
      <c r="B394" s="8" t="str">
        <f>Daten!B394</f>
        <v>Enzersdorf an der Fischa</v>
      </c>
      <c r="C394" s="15">
        <f t="shared" si="33"/>
        <v>3</v>
      </c>
      <c r="D394" s="9">
        <f>Daten!E394</f>
        <v>3308</v>
      </c>
      <c r="E394" s="10">
        <f>Daten!D394</f>
        <v>0</v>
      </c>
      <c r="F394" s="9">
        <f t="shared" si="34"/>
        <v>5332.2985074626868</v>
      </c>
      <c r="H394" s="26">
        <f t="shared" ca="1" si="35"/>
        <v>16425</v>
      </c>
      <c r="I394" s="8">
        <f t="shared" ca="1" si="36"/>
        <v>31</v>
      </c>
      <c r="J394" s="26">
        <f ca="1">IF(I394=0,0,COUNTIF(I$19:$I394,C394*10+1))</f>
        <v>73</v>
      </c>
      <c r="K394" s="21">
        <f t="shared" ca="1" si="37"/>
        <v>0</v>
      </c>
      <c r="L394" s="24">
        <f t="shared" ca="1" si="38"/>
        <v>16425</v>
      </c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</row>
    <row r="395" spans="1:44" x14ac:dyDescent="0.2">
      <c r="A395" s="15">
        <f>Daten!A395</f>
        <v>30708</v>
      </c>
      <c r="B395" s="8" t="str">
        <f>Daten!B395</f>
        <v>Göttlesbrunn-Arbesthal</v>
      </c>
      <c r="C395" s="15">
        <f t="shared" si="33"/>
        <v>3</v>
      </c>
      <c r="D395" s="9">
        <f>Daten!E395</f>
        <v>1449</v>
      </c>
      <c r="E395" s="10">
        <f>Daten!D395</f>
        <v>0</v>
      </c>
      <c r="F395" s="9">
        <f t="shared" si="34"/>
        <v>2335.7014925373132</v>
      </c>
      <c r="H395" s="26">
        <f t="shared" ca="1" si="35"/>
        <v>7195</v>
      </c>
      <c r="I395" s="8">
        <f t="shared" ca="1" si="36"/>
        <v>31</v>
      </c>
      <c r="J395" s="26">
        <f ca="1">IF(I395=0,0,COUNTIF(I$19:$I395,C395*10+1))</f>
        <v>74</v>
      </c>
      <c r="K395" s="21">
        <f t="shared" ca="1" si="37"/>
        <v>0</v>
      </c>
      <c r="L395" s="24">
        <f t="shared" ca="1" si="38"/>
        <v>7195</v>
      </c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</row>
    <row r="396" spans="1:44" x14ac:dyDescent="0.2">
      <c r="A396" s="15">
        <f>Daten!A396</f>
        <v>30709</v>
      </c>
      <c r="B396" s="8" t="str">
        <f>Daten!B396</f>
        <v>Götzendorf an der Leitha</v>
      </c>
      <c r="C396" s="15">
        <f t="shared" si="33"/>
        <v>3</v>
      </c>
      <c r="D396" s="9">
        <f>Daten!E396</f>
        <v>2070</v>
      </c>
      <c r="E396" s="10">
        <f>Daten!D396</f>
        <v>0</v>
      </c>
      <c r="F396" s="9">
        <f t="shared" si="34"/>
        <v>3336.7164179104479</v>
      </c>
      <c r="H396" s="26">
        <f t="shared" ca="1" si="35"/>
        <v>10278</v>
      </c>
      <c r="I396" s="8">
        <f t="shared" ca="1" si="36"/>
        <v>31</v>
      </c>
      <c r="J396" s="26">
        <f ca="1">IF(I396=0,0,COUNTIF(I$19:$I396,C396*10+1))</f>
        <v>75</v>
      </c>
      <c r="K396" s="21">
        <f t="shared" ca="1" si="37"/>
        <v>0</v>
      </c>
      <c r="L396" s="24">
        <f t="shared" ca="1" si="38"/>
        <v>10278</v>
      </c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</row>
    <row r="397" spans="1:44" x14ac:dyDescent="0.2">
      <c r="A397" s="15">
        <f>Daten!A397</f>
        <v>30710</v>
      </c>
      <c r="B397" s="8" t="str">
        <f>Daten!B397</f>
        <v>Hainburg a.d. Donau</v>
      </c>
      <c r="C397" s="15">
        <f t="shared" si="33"/>
        <v>3</v>
      </c>
      <c r="D397" s="9">
        <f>Daten!E397</f>
        <v>6818</v>
      </c>
      <c r="E397" s="10">
        <f>Daten!D397</f>
        <v>0</v>
      </c>
      <c r="F397" s="9">
        <f t="shared" si="34"/>
        <v>10990.208955223881</v>
      </c>
      <c r="H397" s="26">
        <f t="shared" ca="1" si="35"/>
        <v>33853</v>
      </c>
      <c r="I397" s="8">
        <f t="shared" ca="1" si="36"/>
        <v>31</v>
      </c>
      <c r="J397" s="26">
        <f ca="1">IF(I397=0,0,COUNTIF(I$19:$I397,C397*10+1))</f>
        <v>76</v>
      </c>
      <c r="K397" s="21">
        <f t="shared" ca="1" si="37"/>
        <v>0</v>
      </c>
      <c r="L397" s="24">
        <f t="shared" ca="1" si="38"/>
        <v>33853</v>
      </c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</row>
    <row r="398" spans="1:44" x14ac:dyDescent="0.2">
      <c r="A398" s="15">
        <f>Daten!A398</f>
        <v>30711</v>
      </c>
      <c r="B398" s="8" t="str">
        <f>Daten!B398</f>
        <v>Haslau-Maria Ellend</v>
      </c>
      <c r="C398" s="15">
        <f t="shared" si="33"/>
        <v>3</v>
      </c>
      <c r="D398" s="9">
        <f>Daten!E398</f>
        <v>2000</v>
      </c>
      <c r="E398" s="10">
        <f>Daten!D398</f>
        <v>0</v>
      </c>
      <c r="F398" s="9">
        <f t="shared" si="34"/>
        <v>3223.8805970149256</v>
      </c>
      <c r="H398" s="26">
        <f t="shared" ca="1" si="35"/>
        <v>9930</v>
      </c>
      <c r="I398" s="8">
        <f t="shared" ca="1" si="36"/>
        <v>31</v>
      </c>
      <c r="J398" s="26">
        <f ca="1">IF(I398=0,0,COUNTIF(I$19:$I398,C398*10+1))</f>
        <v>77</v>
      </c>
      <c r="K398" s="21">
        <f t="shared" ca="1" si="37"/>
        <v>0</v>
      </c>
      <c r="L398" s="24">
        <f t="shared" ca="1" si="38"/>
        <v>9930</v>
      </c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</row>
    <row r="399" spans="1:44" x14ac:dyDescent="0.2">
      <c r="A399" s="15">
        <f>Daten!A399</f>
        <v>30712</v>
      </c>
      <c r="B399" s="8" t="str">
        <f>Daten!B399</f>
        <v>Höflein</v>
      </c>
      <c r="C399" s="15">
        <f t="shared" si="33"/>
        <v>3</v>
      </c>
      <c r="D399" s="9">
        <f>Daten!E399</f>
        <v>1249</v>
      </c>
      <c r="E399" s="10">
        <f>Daten!D399</f>
        <v>0</v>
      </c>
      <c r="F399" s="9">
        <f t="shared" si="34"/>
        <v>2013.3134328358208</v>
      </c>
      <c r="H399" s="26">
        <f t="shared" ca="1" si="35"/>
        <v>6202</v>
      </c>
      <c r="I399" s="8">
        <f t="shared" ca="1" si="36"/>
        <v>31</v>
      </c>
      <c r="J399" s="26">
        <f ca="1">IF(I399=0,0,COUNTIF(I$19:$I399,C399*10+1))</f>
        <v>78</v>
      </c>
      <c r="K399" s="21">
        <f t="shared" ca="1" si="37"/>
        <v>0</v>
      </c>
      <c r="L399" s="24">
        <f t="shared" ca="1" si="38"/>
        <v>6202</v>
      </c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</row>
    <row r="400" spans="1:44" x14ac:dyDescent="0.2">
      <c r="A400" s="15">
        <f>Daten!A400</f>
        <v>30713</v>
      </c>
      <c r="B400" s="8" t="str">
        <f>Daten!B400</f>
        <v>Hof am Leithaberge</v>
      </c>
      <c r="C400" s="15">
        <f t="shared" si="33"/>
        <v>3</v>
      </c>
      <c r="D400" s="9">
        <f>Daten!E400</f>
        <v>1557</v>
      </c>
      <c r="E400" s="10">
        <f>Daten!D400</f>
        <v>0</v>
      </c>
      <c r="F400" s="9">
        <f t="shared" si="34"/>
        <v>2509.7910447761192</v>
      </c>
      <c r="H400" s="26">
        <f t="shared" ca="1" si="35"/>
        <v>7731</v>
      </c>
      <c r="I400" s="8">
        <f t="shared" ca="1" si="36"/>
        <v>31</v>
      </c>
      <c r="J400" s="26">
        <f ca="1">IF(I400=0,0,COUNTIF(I$19:$I400,C400*10+1))</f>
        <v>79</v>
      </c>
      <c r="K400" s="21">
        <f t="shared" ca="1" si="37"/>
        <v>0</v>
      </c>
      <c r="L400" s="24">
        <f t="shared" ca="1" si="38"/>
        <v>7731</v>
      </c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</row>
    <row r="401" spans="1:44" x14ac:dyDescent="0.2">
      <c r="A401" s="15">
        <f>Daten!A401</f>
        <v>30715</v>
      </c>
      <c r="B401" s="8" t="str">
        <f>Daten!B401</f>
        <v>Hundsheim</v>
      </c>
      <c r="C401" s="15">
        <f t="shared" si="33"/>
        <v>3</v>
      </c>
      <c r="D401" s="9">
        <f>Daten!E401</f>
        <v>628</v>
      </c>
      <c r="E401" s="10">
        <f>Daten!D401</f>
        <v>0</v>
      </c>
      <c r="F401" s="9">
        <f t="shared" si="34"/>
        <v>1012.2985074626865</v>
      </c>
      <c r="H401" s="26">
        <f t="shared" ca="1" si="35"/>
        <v>3118</v>
      </c>
      <c r="I401" s="8">
        <f t="shared" ca="1" si="36"/>
        <v>31</v>
      </c>
      <c r="J401" s="26">
        <f ca="1">IF(I401=0,0,COUNTIF(I$19:$I401,C401*10+1))</f>
        <v>80</v>
      </c>
      <c r="K401" s="21">
        <f t="shared" ca="1" si="37"/>
        <v>0</v>
      </c>
      <c r="L401" s="24">
        <f t="shared" ca="1" si="38"/>
        <v>3118</v>
      </c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</row>
    <row r="402" spans="1:44" x14ac:dyDescent="0.2">
      <c r="A402" s="15">
        <f>Daten!A402</f>
        <v>30716</v>
      </c>
      <c r="B402" s="8" t="str">
        <f>Daten!B402</f>
        <v>Mannersdorf am Leithagebirge</v>
      </c>
      <c r="C402" s="15">
        <f t="shared" si="33"/>
        <v>3</v>
      </c>
      <c r="D402" s="9">
        <f>Daten!E402</f>
        <v>4142</v>
      </c>
      <c r="E402" s="10">
        <f>Daten!D402</f>
        <v>0</v>
      </c>
      <c r="F402" s="9">
        <f t="shared" si="34"/>
        <v>6676.6567164179105</v>
      </c>
      <c r="H402" s="26">
        <f t="shared" ca="1" si="35"/>
        <v>20566</v>
      </c>
      <c r="I402" s="8">
        <f t="shared" ca="1" si="36"/>
        <v>31</v>
      </c>
      <c r="J402" s="26">
        <f ca="1">IF(I402=0,0,COUNTIF(I$19:$I402,C402*10+1))</f>
        <v>81</v>
      </c>
      <c r="K402" s="21">
        <f t="shared" ca="1" si="37"/>
        <v>0</v>
      </c>
      <c r="L402" s="24">
        <f t="shared" ca="1" si="38"/>
        <v>20566</v>
      </c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</row>
    <row r="403" spans="1:44" x14ac:dyDescent="0.2">
      <c r="A403" s="15">
        <f>Daten!A403</f>
        <v>30718</v>
      </c>
      <c r="B403" s="8" t="str">
        <f>Daten!B403</f>
        <v>Petronell-Carnuntum</v>
      </c>
      <c r="C403" s="15">
        <f t="shared" ref="C403:C466" si="39">INT(A403/10000)</f>
        <v>3</v>
      </c>
      <c r="D403" s="9">
        <f>Daten!E403</f>
        <v>1255</v>
      </c>
      <c r="E403" s="10">
        <f>Daten!D403</f>
        <v>0</v>
      </c>
      <c r="F403" s="9">
        <f t="shared" ref="F403:F466" si="40">IF(AND(E403=1,D403&lt;=20000),D403*2,IF(D403&lt;=10000,D403*(1+41/67),IF(D403&lt;=20000,D403*(1+2/3),IF(D403&lt;=50000,D403*(2),D403*(2+1/3))))+IF(AND(D403&gt;9000,D403&lt;=10000),(D403-9000)*(110/201),0)+IF(AND(D403&gt;18000,D403&lt;=20000),(D403-18000)*(3+1/3),0)+IF(AND(D403&gt;45000,D403&lt;=50000),(D403-45000)*(3+1/3),0))</f>
        <v>2022.9850746268658</v>
      </c>
      <c r="H403" s="26">
        <f t="shared" ref="H403:H466" ca="1" si="41">ROUND(OFFSET($G$6,C403,0)/OFFSET($F$6,C403,0)*F403,0)</f>
        <v>6231</v>
      </c>
      <c r="I403" s="8">
        <f t="shared" ref="I403:I466" ca="1" si="42">IF(H403&gt;0,C403*10+1,0)</f>
        <v>31</v>
      </c>
      <c r="J403" s="26">
        <f ca="1">IF(I403=0,0,COUNTIF(I$19:$I403,C403*10+1))</f>
        <v>82</v>
      </c>
      <c r="K403" s="21">
        <f t="shared" ref="K403:K466" ca="1" si="43">IF(J403=1,OFFSET($G$6,C403,0)-OFFSET($H$6,C403,0),0)</f>
        <v>0</v>
      </c>
      <c r="L403" s="24">
        <f t="shared" ref="L403:L466" ca="1" si="44">H403+K403</f>
        <v>6231</v>
      </c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</row>
    <row r="404" spans="1:44" x14ac:dyDescent="0.2">
      <c r="A404" s="15">
        <f>Daten!A404</f>
        <v>30719</v>
      </c>
      <c r="B404" s="8" t="str">
        <f>Daten!B404</f>
        <v>Prellenkirchen</v>
      </c>
      <c r="C404" s="15">
        <f t="shared" si="39"/>
        <v>3</v>
      </c>
      <c r="D404" s="9">
        <f>Daten!E404</f>
        <v>1630</v>
      </c>
      <c r="E404" s="10">
        <f>Daten!D404</f>
        <v>0</v>
      </c>
      <c r="F404" s="9">
        <f t="shared" si="40"/>
        <v>2627.4626865671644</v>
      </c>
      <c r="H404" s="26">
        <f t="shared" ca="1" si="41"/>
        <v>8093</v>
      </c>
      <c r="I404" s="8">
        <f t="shared" ca="1" si="42"/>
        <v>31</v>
      </c>
      <c r="J404" s="26">
        <f ca="1">IF(I404=0,0,COUNTIF(I$19:$I404,C404*10+1))</f>
        <v>83</v>
      </c>
      <c r="K404" s="21">
        <f t="shared" ca="1" si="43"/>
        <v>0</v>
      </c>
      <c r="L404" s="24">
        <f t="shared" ca="1" si="44"/>
        <v>8093</v>
      </c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</row>
    <row r="405" spans="1:44" x14ac:dyDescent="0.2">
      <c r="A405" s="15">
        <f>Daten!A405</f>
        <v>30721</v>
      </c>
      <c r="B405" s="8" t="str">
        <f>Daten!B405</f>
        <v>Rohrau</v>
      </c>
      <c r="C405" s="15">
        <f t="shared" si="39"/>
        <v>3</v>
      </c>
      <c r="D405" s="9">
        <f>Daten!E405</f>
        <v>1615</v>
      </c>
      <c r="E405" s="10">
        <f>Daten!D405</f>
        <v>0</v>
      </c>
      <c r="F405" s="9">
        <f t="shared" si="40"/>
        <v>2603.2835820895521</v>
      </c>
      <c r="H405" s="26">
        <f t="shared" ca="1" si="41"/>
        <v>8019</v>
      </c>
      <c r="I405" s="8">
        <f t="shared" ca="1" si="42"/>
        <v>31</v>
      </c>
      <c r="J405" s="26">
        <f ca="1">IF(I405=0,0,COUNTIF(I$19:$I405,C405*10+1))</f>
        <v>84</v>
      </c>
      <c r="K405" s="21">
        <f t="shared" ca="1" si="43"/>
        <v>0</v>
      </c>
      <c r="L405" s="24">
        <f t="shared" ca="1" si="44"/>
        <v>8019</v>
      </c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</row>
    <row r="406" spans="1:44" x14ac:dyDescent="0.2">
      <c r="A406" s="15">
        <f>Daten!A406</f>
        <v>30722</v>
      </c>
      <c r="B406" s="8" t="str">
        <f>Daten!B406</f>
        <v>Scharndorf</v>
      </c>
      <c r="C406" s="15">
        <f t="shared" si="39"/>
        <v>3</v>
      </c>
      <c r="D406" s="9">
        <f>Daten!E406</f>
        <v>1178</v>
      </c>
      <c r="E406" s="10">
        <f>Daten!D406</f>
        <v>0</v>
      </c>
      <c r="F406" s="9">
        <f t="shared" si="40"/>
        <v>1898.8656716417911</v>
      </c>
      <c r="H406" s="26">
        <f t="shared" ca="1" si="41"/>
        <v>5849</v>
      </c>
      <c r="I406" s="8">
        <f t="shared" ca="1" si="42"/>
        <v>31</v>
      </c>
      <c r="J406" s="26">
        <f ca="1">IF(I406=0,0,COUNTIF(I$19:$I406,C406*10+1))</f>
        <v>85</v>
      </c>
      <c r="K406" s="21">
        <f t="shared" ca="1" si="43"/>
        <v>0</v>
      </c>
      <c r="L406" s="24">
        <f t="shared" ca="1" si="44"/>
        <v>5849</v>
      </c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</row>
    <row r="407" spans="1:44" x14ac:dyDescent="0.2">
      <c r="A407" s="15">
        <f>Daten!A407</f>
        <v>30724</v>
      </c>
      <c r="B407" s="8" t="str">
        <f>Daten!B407</f>
        <v>Sommerein</v>
      </c>
      <c r="C407" s="15">
        <f t="shared" si="39"/>
        <v>3</v>
      </c>
      <c r="D407" s="9">
        <f>Daten!E407</f>
        <v>2052</v>
      </c>
      <c r="E407" s="10">
        <f>Daten!D407</f>
        <v>0</v>
      </c>
      <c r="F407" s="9">
        <f t="shared" si="40"/>
        <v>3307.7014925373132</v>
      </c>
      <c r="H407" s="26">
        <f t="shared" ca="1" si="41"/>
        <v>10189</v>
      </c>
      <c r="I407" s="8">
        <f t="shared" ca="1" si="42"/>
        <v>31</v>
      </c>
      <c r="J407" s="26">
        <f ca="1">IF(I407=0,0,COUNTIF(I$19:$I407,C407*10+1))</f>
        <v>86</v>
      </c>
      <c r="K407" s="21">
        <f t="shared" ca="1" si="43"/>
        <v>0</v>
      </c>
      <c r="L407" s="24">
        <f t="shared" ca="1" si="44"/>
        <v>10189</v>
      </c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</row>
    <row r="408" spans="1:44" x14ac:dyDescent="0.2">
      <c r="A408" s="15">
        <f>Daten!A408</f>
        <v>30726</v>
      </c>
      <c r="B408" s="8" t="str">
        <f>Daten!B408</f>
        <v>Trautmannsdorf an der Leitha</v>
      </c>
      <c r="C408" s="15">
        <f t="shared" si="39"/>
        <v>3</v>
      </c>
      <c r="D408" s="9">
        <f>Daten!E408</f>
        <v>2982</v>
      </c>
      <c r="E408" s="10">
        <f>Daten!D408</f>
        <v>0</v>
      </c>
      <c r="F408" s="9">
        <f t="shared" si="40"/>
        <v>4806.8059701492539</v>
      </c>
      <c r="H408" s="26">
        <f t="shared" ca="1" si="41"/>
        <v>14806</v>
      </c>
      <c r="I408" s="8">
        <f t="shared" ca="1" si="42"/>
        <v>31</v>
      </c>
      <c r="J408" s="26">
        <f ca="1">IF(I408=0,0,COUNTIF(I$19:$I408,C408*10+1))</f>
        <v>87</v>
      </c>
      <c r="K408" s="21">
        <f t="shared" ca="1" si="43"/>
        <v>0</v>
      </c>
      <c r="L408" s="24">
        <f t="shared" ca="1" si="44"/>
        <v>14806</v>
      </c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</row>
    <row r="409" spans="1:44" x14ac:dyDescent="0.2">
      <c r="A409" s="15">
        <f>Daten!A409</f>
        <v>30728</v>
      </c>
      <c r="B409" s="8" t="str">
        <f>Daten!B409</f>
        <v>Wolfsthal</v>
      </c>
      <c r="C409" s="15">
        <f t="shared" si="39"/>
        <v>3</v>
      </c>
      <c r="D409" s="9">
        <f>Daten!E409</f>
        <v>1148</v>
      </c>
      <c r="E409" s="10">
        <f>Daten!D409</f>
        <v>0</v>
      </c>
      <c r="F409" s="9">
        <f t="shared" si="40"/>
        <v>1850.5074626865671</v>
      </c>
      <c r="H409" s="26">
        <f t="shared" ca="1" si="41"/>
        <v>5700</v>
      </c>
      <c r="I409" s="8">
        <f t="shared" ca="1" si="42"/>
        <v>31</v>
      </c>
      <c r="J409" s="26">
        <f ca="1">IF(I409=0,0,COUNTIF(I$19:$I409,C409*10+1))</f>
        <v>88</v>
      </c>
      <c r="K409" s="21">
        <f t="shared" ca="1" si="43"/>
        <v>0</v>
      </c>
      <c r="L409" s="24">
        <f t="shared" ca="1" si="44"/>
        <v>5700</v>
      </c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</row>
    <row r="410" spans="1:44" x14ac:dyDescent="0.2">
      <c r="A410" s="15">
        <f>Daten!A410</f>
        <v>30729</v>
      </c>
      <c r="B410" s="8" t="str">
        <f>Daten!B410</f>
        <v>Ebergassing</v>
      </c>
      <c r="C410" s="15">
        <f t="shared" si="39"/>
        <v>3</v>
      </c>
      <c r="D410" s="9">
        <f>Daten!E410</f>
        <v>3950</v>
      </c>
      <c r="E410" s="10">
        <f>Daten!D410</f>
        <v>0</v>
      </c>
      <c r="F410" s="9">
        <f t="shared" si="40"/>
        <v>6367.1641791044776</v>
      </c>
      <c r="H410" s="26">
        <f t="shared" ca="1" si="41"/>
        <v>19612</v>
      </c>
      <c r="I410" s="8">
        <f t="shared" ca="1" si="42"/>
        <v>31</v>
      </c>
      <c r="J410" s="26">
        <f ca="1">IF(I410=0,0,COUNTIF(I$19:$I410,C410*10+1))</f>
        <v>89</v>
      </c>
      <c r="K410" s="21">
        <f t="shared" ca="1" si="43"/>
        <v>0</v>
      </c>
      <c r="L410" s="24">
        <f t="shared" ca="1" si="44"/>
        <v>19612</v>
      </c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</row>
    <row r="411" spans="1:44" x14ac:dyDescent="0.2">
      <c r="A411" s="15">
        <f>Daten!A411</f>
        <v>30730</v>
      </c>
      <c r="B411" s="8" t="str">
        <f>Daten!B411</f>
        <v>Fischamend</v>
      </c>
      <c r="C411" s="15">
        <f t="shared" si="39"/>
        <v>3</v>
      </c>
      <c r="D411" s="9">
        <f>Daten!E411</f>
        <v>5610</v>
      </c>
      <c r="E411" s="10">
        <f>Daten!D411</f>
        <v>0</v>
      </c>
      <c r="F411" s="9">
        <f t="shared" si="40"/>
        <v>9042.9850746268658</v>
      </c>
      <c r="H411" s="26">
        <f t="shared" ca="1" si="41"/>
        <v>27855</v>
      </c>
      <c r="I411" s="8">
        <f t="shared" ca="1" si="42"/>
        <v>31</v>
      </c>
      <c r="J411" s="26">
        <f ca="1">IF(I411=0,0,COUNTIF(I$19:$I411,C411*10+1))</f>
        <v>90</v>
      </c>
      <c r="K411" s="21">
        <f t="shared" ca="1" si="43"/>
        <v>0</v>
      </c>
      <c r="L411" s="24">
        <f t="shared" ca="1" si="44"/>
        <v>27855</v>
      </c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</row>
    <row r="412" spans="1:44" x14ac:dyDescent="0.2">
      <c r="A412" s="15">
        <f>Daten!A412</f>
        <v>30731</v>
      </c>
      <c r="B412" s="8" t="str">
        <f>Daten!B412</f>
        <v>Gramatneusiedl</v>
      </c>
      <c r="C412" s="15">
        <f t="shared" si="39"/>
        <v>3</v>
      </c>
      <c r="D412" s="9">
        <f>Daten!E412</f>
        <v>3591</v>
      </c>
      <c r="E412" s="10">
        <f>Daten!D412</f>
        <v>0</v>
      </c>
      <c r="F412" s="9">
        <f t="shared" si="40"/>
        <v>5788.4776119402986</v>
      </c>
      <c r="H412" s="26">
        <f t="shared" ca="1" si="41"/>
        <v>17830</v>
      </c>
      <c r="I412" s="8">
        <f t="shared" ca="1" si="42"/>
        <v>31</v>
      </c>
      <c r="J412" s="26">
        <f ca="1">IF(I412=0,0,COUNTIF(I$19:$I412,C412*10+1))</f>
        <v>91</v>
      </c>
      <c r="K412" s="21">
        <f t="shared" ca="1" si="43"/>
        <v>0</v>
      </c>
      <c r="L412" s="24">
        <f t="shared" ca="1" si="44"/>
        <v>17830</v>
      </c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</row>
    <row r="413" spans="1:44" x14ac:dyDescent="0.2">
      <c r="A413" s="15">
        <f>Daten!A413</f>
        <v>30732</v>
      </c>
      <c r="B413" s="8" t="str">
        <f>Daten!B413</f>
        <v>Himberg</v>
      </c>
      <c r="C413" s="15">
        <f t="shared" si="39"/>
        <v>3</v>
      </c>
      <c r="D413" s="9">
        <f>Daten!E413</f>
        <v>7414</v>
      </c>
      <c r="E413" s="10">
        <f>Daten!D413</f>
        <v>0</v>
      </c>
      <c r="F413" s="9">
        <f t="shared" si="40"/>
        <v>11950.925373134329</v>
      </c>
      <c r="H413" s="26">
        <f t="shared" ca="1" si="41"/>
        <v>36812</v>
      </c>
      <c r="I413" s="8">
        <f t="shared" ca="1" si="42"/>
        <v>31</v>
      </c>
      <c r="J413" s="26">
        <f ca="1">IF(I413=0,0,COUNTIF(I$19:$I413,C413*10+1))</f>
        <v>92</v>
      </c>
      <c r="K413" s="21">
        <f t="shared" ca="1" si="43"/>
        <v>0</v>
      </c>
      <c r="L413" s="24">
        <f t="shared" ca="1" si="44"/>
        <v>36812</v>
      </c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</row>
    <row r="414" spans="1:44" x14ac:dyDescent="0.2">
      <c r="A414" s="15">
        <f>Daten!A414</f>
        <v>30733</v>
      </c>
      <c r="B414" s="8" t="str">
        <f>Daten!B414</f>
        <v>Klein-Neusiedl</v>
      </c>
      <c r="C414" s="15">
        <f t="shared" si="39"/>
        <v>3</v>
      </c>
      <c r="D414" s="9">
        <f>Daten!E414</f>
        <v>895</v>
      </c>
      <c r="E414" s="10">
        <f>Daten!D414</f>
        <v>0</v>
      </c>
      <c r="F414" s="9">
        <f t="shared" si="40"/>
        <v>1442.686567164179</v>
      </c>
      <c r="H414" s="26">
        <f t="shared" ca="1" si="41"/>
        <v>4444</v>
      </c>
      <c r="I414" s="8">
        <f t="shared" ca="1" si="42"/>
        <v>31</v>
      </c>
      <c r="J414" s="26">
        <f ca="1">IF(I414=0,0,COUNTIF(I$19:$I414,C414*10+1))</f>
        <v>93</v>
      </c>
      <c r="K414" s="21">
        <f t="shared" ca="1" si="43"/>
        <v>0</v>
      </c>
      <c r="L414" s="24">
        <f t="shared" ca="1" si="44"/>
        <v>4444</v>
      </c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</row>
    <row r="415" spans="1:44" x14ac:dyDescent="0.2">
      <c r="A415" s="15">
        <f>Daten!A415</f>
        <v>30734</v>
      </c>
      <c r="B415" s="8" t="str">
        <f>Daten!B415</f>
        <v>Lanzendorf</v>
      </c>
      <c r="C415" s="15">
        <f t="shared" si="39"/>
        <v>3</v>
      </c>
      <c r="D415" s="9">
        <f>Daten!E415</f>
        <v>1922</v>
      </c>
      <c r="E415" s="10">
        <f>Daten!D415</f>
        <v>0</v>
      </c>
      <c r="F415" s="9">
        <f t="shared" si="40"/>
        <v>3098.1492537313434</v>
      </c>
      <c r="H415" s="26">
        <f t="shared" ca="1" si="41"/>
        <v>9543</v>
      </c>
      <c r="I415" s="8">
        <f t="shared" ca="1" si="42"/>
        <v>31</v>
      </c>
      <c r="J415" s="26">
        <f ca="1">IF(I415=0,0,COUNTIF(I$19:$I415,C415*10+1))</f>
        <v>94</v>
      </c>
      <c r="K415" s="21">
        <f t="shared" ca="1" si="43"/>
        <v>0</v>
      </c>
      <c r="L415" s="24">
        <f t="shared" ca="1" si="44"/>
        <v>9543</v>
      </c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</row>
    <row r="416" spans="1:44" x14ac:dyDescent="0.2">
      <c r="A416" s="15">
        <f>Daten!A416</f>
        <v>30735</v>
      </c>
      <c r="B416" s="8" t="str">
        <f>Daten!B416</f>
        <v>Leopoldsdorf</v>
      </c>
      <c r="C416" s="15">
        <f t="shared" si="39"/>
        <v>3</v>
      </c>
      <c r="D416" s="9">
        <f>Daten!E416</f>
        <v>5219</v>
      </c>
      <c r="E416" s="10">
        <f>Daten!D416</f>
        <v>0</v>
      </c>
      <c r="F416" s="9">
        <f t="shared" si="40"/>
        <v>8412.7164179104475</v>
      </c>
      <c r="H416" s="26">
        <f t="shared" ca="1" si="41"/>
        <v>25913</v>
      </c>
      <c r="I416" s="8">
        <f t="shared" ca="1" si="42"/>
        <v>31</v>
      </c>
      <c r="J416" s="26">
        <f ca="1">IF(I416=0,0,COUNTIF(I$19:$I416,C416*10+1))</f>
        <v>95</v>
      </c>
      <c r="K416" s="21">
        <f t="shared" ca="1" si="43"/>
        <v>0</v>
      </c>
      <c r="L416" s="24">
        <f t="shared" ca="1" si="44"/>
        <v>25913</v>
      </c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</row>
    <row r="417" spans="1:44" x14ac:dyDescent="0.2">
      <c r="A417" s="15">
        <f>Daten!A417</f>
        <v>30736</v>
      </c>
      <c r="B417" s="8" t="str">
        <f>Daten!B417</f>
        <v>Maria-Lanzendorf</v>
      </c>
      <c r="C417" s="15">
        <f t="shared" si="39"/>
        <v>3</v>
      </c>
      <c r="D417" s="9">
        <f>Daten!E417</f>
        <v>2201</v>
      </c>
      <c r="E417" s="10">
        <f>Daten!D417</f>
        <v>0</v>
      </c>
      <c r="F417" s="9">
        <f t="shared" si="40"/>
        <v>3547.8805970149256</v>
      </c>
      <c r="H417" s="26">
        <f t="shared" ca="1" si="41"/>
        <v>10928</v>
      </c>
      <c r="I417" s="8">
        <f t="shared" ca="1" si="42"/>
        <v>31</v>
      </c>
      <c r="J417" s="26">
        <f ca="1">IF(I417=0,0,COUNTIF(I$19:$I417,C417*10+1))</f>
        <v>96</v>
      </c>
      <c r="K417" s="21">
        <f t="shared" ca="1" si="43"/>
        <v>0</v>
      </c>
      <c r="L417" s="24">
        <f t="shared" ca="1" si="44"/>
        <v>10928</v>
      </c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</row>
    <row r="418" spans="1:44" x14ac:dyDescent="0.2">
      <c r="A418" s="15">
        <f>Daten!A418</f>
        <v>30737</v>
      </c>
      <c r="B418" s="8" t="str">
        <f>Daten!B418</f>
        <v>Moosbrunn</v>
      </c>
      <c r="C418" s="15">
        <f t="shared" si="39"/>
        <v>3</v>
      </c>
      <c r="D418" s="9">
        <f>Daten!E418</f>
        <v>1775</v>
      </c>
      <c r="E418" s="10">
        <f>Daten!D418</f>
        <v>0</v>
      </c>
      <c r="F418" s="9">
        <f t="shared" si="40"/>
        <v>2861.1940298507461</v>
      </c>
      <c r="H418" s="26">
        <f t="shared" ca="1" si="41"/>
        <v>8813</v>
      </c>
      <c r="I418" s="8">
        <f t="shared" ca="1" si="42"/>
        <v>31</v>
      </c>
      <c r="J418" s="26">
        <f ca="1">IF(I418=0,0,COUNTIF(I$19:$I418,C418*10+1))</f>
        <v>97</v>
      </c>
      <c r="K418" s="21">
        <f t="shared" ca="1" si="43"/>
        <v>0</v>
      </c>
      <c r="L418" s="24">
        <f t="shared" ca="1" si="44"/>
        <v>8813</v>
      </c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</row>
    <row r="419" spans="1:44" x14ac:dyDescent="0.2">
      <c r="A419" s="15">
        <f>Daten!A419</f>
        <v>30738</v>
      </c>
      <c r="B419" s="8" t="str">
        <f>Daten!B419</f>
        <v>Rauchenwarth</v>
      </c>
      <c r="C419" s="15">
        <f t="shared" si="39"/>
        <v>3</v>
      </c>
      <c r="D419" s="9">
        <f>Daten!E419</f>
        <v>769</v>
      </c>
      <c r="E419" s="10">
        <f>Daten!D419</f>
        <v>0</v>
      </c>
      <c r="F419" s="9">
        <f t="shared" si="40"/>
        <v>1239.5820895522388</v>
      </c>
      <c r="H419" s="26">
        <f t="shared" ca="1" si="41"/>
        <v>3818</v>
      </c>
      <c r="I419" s="8">
        <f t="shared" ca="1" si="42"/>
        <v>31</v>
      </c>
      <c r="J419" s="26">
        <f ca="1">IF(I419=0,0,COUNTIF(I$19:$I419,C419*10+1))</f>
        <v>98</v>
      </c>
      <c r="K419" s="21">
        <f t="shared" ca="1" si="43"/>
        <v>0</v>
      </c>
      <c r="L419" s="24">
        <f t="shared" ca="1" si="44"/>
        <v>3818</v>
      </c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</row>
    <row r="420" spans="1:44" x14ac:dyDescent="0.2">
      <c r="A420" s="15">
        <f>Daten!A420</f>
        <v>30739</v>
      </c>
      <c r="B420" s="8" t="str">
        <f>Daten!B420</f>
        <v>Schwadorf</v>
      </c>
      <c r="C420" s="15">
        <f t="shared" si="39"/>
        <v>3</v>
      </c>
      <c r="D420" s="9">
        <f>Daten!E420</f>
        <v>2207</v>
      </c>
      <c r="E420" s="10">
        <f>Daten!D420</f>
        <v>0</v>
      </c>
      <c r="F420" s="9">
        <f t="shared" si="40"/>
        <v>3557.5522388059703</v>
      </c>
      <c r="H420" s="26">
        <f t="shared" ca="1" si="41"/>
        <v>10958</v>
      </c>
      <c r="I420" s="8">
        <f t="shared" ca="1" si="42"/>
        <v>31</v>
      </c>
      <c r="J420" s="26">
        <f ca="1">IF(I420=0,0,COUNTIF(I$19:$I420,C420*10+1))</f>
        <v>99</v>
      </c>
      <c r="K420" s="21">
        <f t="shared" ca="1" si="43"/>
        <v>0</v>
      </c>
      <c r="L420" s="24">
        <f t="shared" ca="1" si="44"/>
        <v>10958</v>
      </c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</row>
    <row r="421" spans="1:44" x14ac:dyDescent="0.2">
      <c r="A421" s="15">
        <f>Daten!A421</f>
        <v>30740</v>
      </c>
      <c r="B421" s="8" t="str">
        <f>Daten!B421</f>
        <v>Schwechat</v>
      </c>
      <c r="C421" s="15">
        <f t="shared" si="39"/>
        <v>3</v>
      </c>
      <c r="D421" s="9">
        <f>Daten!E421</f>
        <v>19424</v>
      </c>
      <c r="E421" s="10">
        <f>Daten!D421</f>
        <v>0</v>
      </c>
      <c r="F421" s="9">
        <f t="shared" si="40"/>
        <v>37120</v>
      </c>
      <c r="H421" s="26">
        <f t="shared" ca="1" si="41"/>
        <v>114339</v>
      </c>
      <c r="I421" s="8">
        <f t="shared" ca="1" si="42"/>
        <v>31</v>
      </c>
      <c r="J421" s="26">
        <f ca="1">IF(I421=0,0,COUNTIF(I$19:$I421,C421*10+1))</f>
        <v>100</v>
      </c>
      <c r="K421" s="21">
        <f t="shared" ca="1" si="43"/>
        <v>0</v>
      </c>
      <c r="L421" s="24">
        <f t="shared" ca="1" si="44"/>
        <v>114339</v>
      </c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</row>
    <row r="422" spans="1:44" x14ac:dyDescent="0.2">
      <c r="A422" s="15">
        <f>Daten!A422</f>
        <v>30741</v>
      </c>
      <c r="B422" s="8" t="str">
        <f>Daten!B422</f>
        <v>Zwölfaxing</v>
      </c>
      <c r="C422" s="15">
        <f t="shared" si="39"/>
        <v>3</v>
      </c>
      <c r="D422" s="9">
        <f>Daten!E422</f>
        <v>1746</v>
      </c>
      <c r="E422" s="10">
        <f>Daten!D422</f>
        <v>0</v>
      </c>
      <c r="F422" s="9">
        <f t="shared" si="40"/>
        <v>2814.4477611940297</v>
      </c>
      <c r="H422" s="26">
        <f t="shared" ca="1" si="41"/>
        <v>8669</v>
      </c>
      <c r="I422" s="8">
        <f t="shared" ca="1" si="42"/>
        <v>31</v>
      </c>
      <c r="J422" s="26">
        <f ca="1">IF(I422=0,0,COUNTIF(I$19:$I422,C422*10+1))</f>
        <v>101</v>
      </c>
      <c r="K422" s="21">
        <f t="shared" ca="1" si="43"/>
        <v>0</v>
      </c>
      <c r="L422" s="24">
        <f t="shared" ca="1" si="44"/>
        <v>8669</v>
      </c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</row>
    <row r="423" spans="1:44" x14ac:dyDescent="0.2">
      <c r="A423" s="15">
        <f>Daten!A423</f>
        <v>30801</v>
      </c>
      <c r="B423" s="8" t="str">
        <f>Daten!B423</f>
        <v>Aderklaa</v>
      </c>
      <c r="C423" s="15">
        <f t="shared" si="39"/>
        <v>3</v>
      </c>
      <c r="D423" s="9">
        <f>Daten!E423</f>
        <v>198</v>
      </c>
      <c r="E423" s="10">
        <f>Daten!D423</f>
        <v>0</v>
      </c>
      <c r="F423" s="9">
        <f t="shared" si="40"/>
        <v>319.16417910447763</v>
      </c>
      <c r="H423" s="26">
        <f t="shared" ca="1" si="41"/>
        <v>983</v>
      </c>
      <c r="I423" s="8">
        <f t="shared" ca="1" si="42"/>
        <v>31</v>
      </c>
      <c r="J423" s="26">
        <f ca="1">IF(I423=0,0,COUNTIF(I$19:$I423,C423*10+1))</f>
        <v>102</v>
      </c>
      <c r="K423" s="21">
        <f t="shared" ca="1" si="43"/>
        <v>0</v>
      </c>
      <c r="L423" s="24">
        <f t="shared" ca="1" si="44"/>
        <v>983</v>
      </c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</row>
    <row r="424" spans="1:44" x14ac:dyDescent="0.2">
      <c r="A424" s="15">
        <f>Daten!A424</f>
        <v>30802</v>
      </c>
      <c r="B424" s="8" t="str">
        <f>Daten!B424</f>
        <v>Andlersdorf</v>
      </c>
      <c r="C424" s="15">
        <f t="shared" si="39"/>
        <v>3</v>
      </c>
      <c r="D424" s="9">
        <f>Daten!E424</f>
        <v>151</v>
      </c>
      <c r="E424" s="10">
        <f>Daten!D424</f>
        <v>0</v>
      </c>
      <c r="F424" s="9">
        <f t="shared" si="40"/>
        <v>243.40298507462686</v>
      </c>
      <c r="H424" s="26">
        <f t="shared" ca="1" si="41"/>
        <v>750</v>
      </c>
      <c r="I424" s="8">
        <f t="shared" ca="1" si="42"/>
        <v>31</v>
      </c>
      <c r="J424" s="26">
        <f ca="1">IF(I424=0,0,COUNTIF(I$19:$I424,C424*10+1))</f>
        <v>103</v>
      </c>
      <c r="K424" s="21">
        <f t="shared" ca="1" si="43"/>
        <v>0</v>
      </c>
      <c r="L424" s="24">
        <f t="shared" ca="1" si="44"/>
        <v>750</v>
      </c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</row>
    <row r="425" spans="1:44" x14ac:dyDescent="0.2">
      <c r="A425" s="15">
        <f>Daten!A425</f>
        <v>30803</v>
      </c>
      <c r="B425" s="8" t="str">
        <f>Daten!B425</f>
        <v>Angern an der March</v>
      </c>
      <c r="C425" s="15">
        <f t="shared" si="39"/>
        <v>3</v>
      </c>
      <c r="D425" s="9">
        <f>Daten!E425</f>
        <v>3425</v>
      </c>
      <c r="E425" s="10">
        <f>Daten!D425</f>
        <v>0</v>
      </c>
      <c r="F425" s="9">
        <f t="shared" si="40"/>
        <v>5520.8955223880594</v>
      </c>
      <c r="H425" s="26">
        <f t="shared" ca="1" si="41"/>
        <v>17006</v>
      </c>
      <c r="I425" s="8">
        <f t="shared" ca="1" si="42"/>
        <v>31</v>
      </c>
      <c r="J425" s="26">
        <f ca="1">IF(I425=0,0,COUNTIF(I$19:$I425,C425*10+1))</f>
        <v>104</v>
      </c>
      <c r="K425" s="21">
        <f t="shared" ca="1" si="43"/>
        <v>0</v>
      </c>
      <c r="L425" s="24">
        <f t="shared" ca="1" si="44"/>
        <v>17006</v>
      </c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</row>
    <row r="426" spans="1:44" x14ac:dyDescent="0.2">
      <c r="A426" s="15">
        <f>Daten!A426</f>
        <v>30804</v>
      </c>
      <c r="B426" s="8" t="str">
        <f>Daten!B426</f>
        <v>Auersthal</v>
      </c>
      <c r="C426" s="15">
        <f t="shared" si="39"/>
        <v>3</v>
      </c>
      <c r="D426" s="9">
        <f>Daten!E426</f>
        <v>1932</v>
      </c>
      <c r="E426" s="10">
        <f>Daten!D426</f>
        <v>0</v>
      </c>
      <c r="F426" s="9">
        <f t="shared" si="40"/>
        <v>3114.2686567164178</v>
      </c>
      <c r="H426" s="26">
        <f t="shared" ca="1" si="41"/>
        <v>9593</v>
      </c>
      <c r="I426" s="8">
        <f t="shared" ca="1" si="42"/>
        <v>31</v>
      </c>
      <c r="J426" s="26">
        <f ca="1">IF(I426=0,0,COUNTIF(I$19:$I426,C426*10+1))</f>
        <v>105</v>
      </c>
      <c r="K426" s="21">
        <f t="shared" ca="1" si="43"/>
        <v>0</v>
      </c>
      <c r="L426" s="24">
        <f t="shared" ca="1" si="44"/>
        <v>9593</v>
      </c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</row>
    <row r="427" spans="1:44" x14ac:dyDescent="0.2">
      <c r="A427" s="15">
        <f>Daten!A427</f>
        <v>30805</v>
      </c>
      <c r="B427" s="8" t="str">
        <f>Daten!B427</f>
        <v>Bad Pirawarth</v>
      </c>
      <c r="C427" s="15">
        <f t="shared" si="39"/>
        <v>3</v>
      </c>
      <c r="D427" s="9">
        <f>Daten!E427</f>
        <v>1670</v>
      </c>
      <c r="E427" s="10">
        <f>Daten!D427</f>
        <v>0</v>
      </c>
      <c r="F427" s="9">
        <f t="shared" si="40"/>
        <v>2691.9402985074626</v>
      </c>
      <c r="H427" s="26">
        <f t="shared" ca="1" si="41"/>
        <v>8292</v>
      </c>
      <c r="I427" s="8">
        <f t="shared" ca="1" si="42"/>
        <v>31</v>
      </c>
      <c r="J427" s="26">
        <f ca="1">IF(I427=0,0,COUNTIF(I$19:$I427,C427*10+1))</f>
        <v>106</v>
      </c>
      <c r="K427" s="21">
        <f t="shared" ca="1" si="43"/>
        <v>0</v>
      </c>
      <c r="L427" s="24">
        <f t="shared" ca="1" si="44"/>
        <v>8292</v>
      </c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</row>
    <row r="428" spans="1:44" x14ac:dyDescent="0.2">
      <c r="A428" s="15">
        <f>Daten!A428</f>
        <v>30808</v>
      </c>
      <c r="B428" s="8" t="str">
        <f>Daten!B428</f>
        <v>Deutsch-Wagram</v>
      </c>
      <c r="C428" s="15">
        <f t="shared" si="39"/>
        <v>3</v>
      </c>
      <c r="D428" s="9">
        <f>Daten!E428</f>
        <v>8917</v>
      </c>
      <c r="E428" s="10">
        <f>Daten!D428</f>
        <v>0</v>
      </c>
      <c r="F428" s="9">
        <f t="shared" si="40"/>
        <v>14373.671641791045</v>
      </c>
      <c r="H428" s="26">
        <f t="shared" ca="1" si="41"/>
        <v>44274</v>
      </c>
      <c r="I428" s="8">
        <f t="shared" ca="1" si="42"/>
        <v>31</v>
      </c>
      <c r="J428" s="26">
        <f ca="1">IF(I428=0,0,COUNTIF(I$19:$I428,C428*10+1))</f>
        <v>107</v>
      </c>
      <c r="K428" s="21">
        <f t="shared" ca="1" si="43"/>
        <v>0</v>
      </c>
      <c r="L428" s="24">
        <f t="shared" ca="1" si="44"/>
        <v>44274</v>
      </c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</row>
    <row r="429" spans="1:44" x14ac:dyDescent="0.2">
      <c r="A429" s="15">
        <f>Daten!A429</f>
        <v>30810</v>
      </c>
      <c r="B429" s="8" t="str">
        <f>Daten!B429</f>
        <v>Drösing</v>
      </c>
      <c r="C429" s="15">
        <f t="shared" si="39"/>
        <v>3</v>
      </c>
      <c r="D429" s="9">
        <f>Daten!E429</f>
        <v>1129</v>
      </c>
      <c r="E429" s="10">
        <f>Daten!D429</f>
        <v>0</v>
      </c>
      <c r="F429" s="9">
        <f t="shared" si="40"/>
        <v>1819.8805970149253</v>
      </c>
      <c r="H429" s="26">
        <f t="shared" ca="1" si="41"/>
        <v>5606</v>
      </c>
      <c r="I429" s="8">
        <f t="shared" ca="1" si="42"/>
        <v>31</v>
      </c>
      <c r="J429" s="26">
        <f ca="1">IF(I429=0,0,COUNTIF(I$19:$I429,C429*10+1))</f>
        <v>108</v>
      </c>
      <c r="K429" s="21">
        <f t="shared" ca="1" si="43"/>
        <v>0</v>
      </c>
      <c r="L429" s="24">
        <f t="shared" ca="1" si="44"/>
        <v>5606</v>
      </c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</row>
    <row r="430" spans="1:44" x14ac:dyDescent="0.2">
      <c r="A430" s="15">
        <f>Daten!A430</f>
        <v>30811</v>
      </c>
      <c r="B430" s="8" t="str">
        <f>Daten!B430</f>
        <v>Dürnkrut</v>
      </c>
      <c r="C430" s="15">
        <f t="shared" si="39"/>
        <v>3</v>
      </c>
      <c r="D430" s="9">
        <f>Daten!E430</f>
        <v>2234</v>
      </c>
      <c r="E430" s="10">
        <f>Daten!D430</f>
        <v>0</v>
      </c>
      <c r="F430" s="9">
        <f t="shared" si="40"/>
        <v>3601.0746268656717</v>
      </c>
      <c r="H430" s="26">
        <f t="shared" ca="1" si="41"/>
        <v>11092</v>
      </c>
      <c r="I430" s="8">
        <f t="shared" ca="1" si="42"/>
        <v>31</v>
      </c>
      <c r="J430" s="26">
        <f ca="1">IF(I430=0,0,COUNTIF(I$19:$I430,C430*10+1))</f>
        <v>109</v>
      </c>
      <c r="K430" s="21">
        <f t="shared" ca="1" si="43"/>
        <v>0</v>
      </c>
      <c r="L430" s="24">
        <f t="shared" ca="1" si="44"/>
        <v>11092</v>
      </c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</row>
    <row r="431" spans="1:44" x14ac:dyDescent="0.2">
      <c r="A431" s="15">
        <f>Daten!A431</f>
        <v>30812</v>
      </c>
      <c r="B431" s="8" t="str">
        <f>Daten!B431</f>
        <v>Ebenthal</v>
      </c>
      <c r="C431" s="15">
        <f t="shared" si="39"/>
        <v>3</v>
      </c>
      <c r="D431" s="9">
        <f>Daten!E431</f>
        <v>895</v>
      </c>
      <c r="E431" s="10">
        <f>Daten!D431</f>
        <v>0</v>
      </c>
      <c r="F431" s="9">
        <f t="shared" si="40"/>
        <v>1442.686567164179</v>
      </c>
      <c r="H431" s="26">
        <f t="shared" ca="1" si="41"/>
        <v>4444</v>
      </c>
      <c r="I431" s="8">
        <f t="shared" ca="1" si="42"/>
        <v>31</v>
      </c>
      <c r="J431" s="26">
        <f ca="1">IF(I431=0,0,COUNTIF(I$19:$I431,C431*10+1))</f>
        <v>110</v>
      </c>
      <c r="K431" s="21">
        <f t="shared" ca="1" si="43"/>
        <v>0</v>
      </c>
      <c r="L431" s="24">
        <f t="shared" ca="1" si="44"/>
        <v>4444</v>
      </c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</row>
    <row r="432" spans="1:44" x14ac:dyDescent="0.2">
      <c r="A432" s="15">
        <f>Daten!A432</f>
        <v>30813</v>
      </c>
      <c r="B432" s="8" t="str">
        <f>Daten!B432</f>
        <v>Eckartsau</v>
      </c>
      <c r="C432" s="15">
        <f t="shared" si="39"/>
        <v>3</v>
      </c>
      <c r="D432" s="9">
        <f>Daten!E432</f>
        <v>1293</v>
      </c>
      <c r="E432" s="10">
        <f>Daten!D432</f>
        <v>0</v>
      </c>
      <c r="F432" s="9">
        <f t="shared" si="40"/>
        <v>2084.2388059701493</v>
      </c>
      <c r="H432" s="26">
        <f t="shared" ca="1" si="41"/>
        <v>6420</v>
      </c>
      <c r="I432" s="8">
        <f t="shared" ca="1" si="42"/>
        <v>31</v>
      </c>
      <c r="J432" s="26">
        <f ca="1">IF(I432=0,0,COUNTIF(I$19:$I432,C432*10+1))</f>
        <v>111</v>
      </c>
      <c r="K432" s="21">
        <f t="shared" ca="1" si="43"/>
        <v>0</v>
      </c>
      <c r="L432" s="24">
        <f t="shared" ca="1" si="44"/>
        <v>6420</v>
      </c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</row>
    <row r="433" spans="1:44" x14ac:dyDescent="0.2">
      <c r="A433" s="15">
        <f>Daten!A433</f>
        <v>30814</v>
      </c>
      <c r="B433" s="8" t="str">
        <f>Daten!B433</f>
        <v>Engelhartstetten</v>
      </c>
      <c r="C433" s="15">
        <f t="shared" si="39"/>
        <v>3</v>
      </c>
      <c r="D433" s="9">
        <f>Daten!E433</f>
        <v>2086</v>
      </c>
      <c r="E433" s="10">
        <f>Daten!D433</f>
        <v>0</v>
      </c>
      <c r="F433" s="9">
        <f t="shared" si="40"/>
        <v>3362.5074626865671</v>
      </c>
      <c r="H433" s="26">
        <f t="shared" ca="1" si="41"/>
        <v>10357</v>
      </c>
      <c r="I433" s="8">
        <f t="shared" ca="1" si="42"/>
        <v>31</v>
      </c>
      <c r="J433" s="26">
        <f ca="1">IF(I433=0,0,COUNTIF(I$19:$I433,C433*10+1))</f>
        <v>112</v>
      </c>
      <c r="K433" s="21">
        <f t="shared" ca="1" si="43"/>
        <v>0</v>
      </c>
      <c r="L433" s="24">
        <f t="shared" ca="1" si="44"/>
        <v>10357</v>
      </c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</row>
    <row r="434" spans="1:44" x14ac:dyDescent="0.2">
      <c r="A434" s="15">
        <f>Daten!A434</f>
        <v>30817</v>
      </c>
      <c r="B434" s="8" t="str">
        <f>Daten!B434</f>
        <v>Gänserndorf</v>
      </c>
      <c r="C434" s="15">
        <f t="shared" si="39"/>
        <v>3</v>
      </c>
      <c r="D434" s="9">
        <f>Daten!E434</f>
        <v>11640</v>
      </c>
      <c r="E434" s="10">
        <f>Daten!D434</f>
        <v>0</v>
      </c>
      <c r="F434" s="9">
        <f t="shared" si="40"/>
        <v>19400</v>
      </c>
      <c r="H434" s="26">
        <f t="shared" ca="1" si="41"/>
        <v>59757</v>
      </c>
      <c r="I434" s="8">
        <f t="shared" ca="1" si="42"/>
        <v>31</v>
      </c>
      <c r="J434" s="26">
        <f ca="1">IF(I434=0,0,COUNTIF(I$19:$I434,C434*10+1))</f>
        <v>113</v>
      </c>
      <c r="K434" s="21">
        <f t="shared" ca="1" si="43"/>
        <v>0</v>
      </c>
      <c r="L434" s="24">
        <f t="shared" ca="1" si="44"/>
        <v>59757</v>
      </c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</row>
    <row r="435" spans="1:44" x14ac:dyDescent="0.2">
      <c r="A435" s="15">
        <f>Daten!A435</f>
        <v>30819</v>
      </c>
      <c r="B435" s="8" t="str">
        <f>Daten!B435</f>
        <v>Glinzendorf</v>
      </c>
      <c r="C435" s="15">
        <f t="shared" si="39"/>
        <v>3</v>
      </c>
      <c r="D435" s="9">
        <f>Daten!E435</f>
        <v>309</v>
      </c>
      <c r="E435" s="10">
        <f>Daten!D435</f>
        <v>0</v>
      </c>
      <c r="F435" s="9">
        <f t="shared" si="40"/>
        <v>498.08955223880599</v>
      </c>
      <c r="H435" s="26">
        <f t="shared" ca="1" si="41"/>
        <v>1534</v>
      </c>
      <c r="I435" s="8">
        <f t="shared" ca="1" si="42"/>
        <v>31</v>
      </c>
      <c r="J435" s="26">
        <f ca="1">IF(I435=0,0,COUNTIF(I$19:$I435,C435*10+1))</f>
        <v>114</v>
      </c>
      <c r="K435" s="21">
        <f t="shared" ca="1" si="43"/>
        <v>0</v>
      </c>
      <c r="L435" s="24">
        <f t="shared" ca="1" si="44"/>
        <v>1534</v>
      </c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</row>
    <row r="436" spans="1:44" x14ac:dyDescent="0.2">
      <c r="A436" s="15">
        <f>Daten!A436</f>
        <v>30821</v>
      </c>
      <c r="B436" s="8" t="str">
        <f>Daten!B436</f>
        <v>Groß-Enzersdorf</v>
      </c>
      <c r="C436" s="15">
        <f t="shared" si="39"/>
        <v>3</v>
      </c>
      <c r="D436" s="9">
        <f>Daten!E436</f>
        <v>11614</v>
      </c>
      <c r="E436" s="10">
        <f>Daten!D436</f>
        <v>0</v>
      </c>
      <c r="F436" s="9">
        <f t="shared" si="40"/>
        <v>19356.666666666664</v>
      </c>
      <c r="H436" s="26">
        <f t="shared" ca="1" si="41"/>
        <v>59623</v>
      </c>
      <c r="I436" s="8">
        <f t="shared" ca="1" si="42"/>
        <v>31</v>
      </c>
      <c r="J436" s="26">
        <f ca="1">IF(I436=0,0,COUNTIF(I$19:$I436,C436*10+1))</f>
        <v>115</v>
      </c>
      <c r="K436" s="21">
        <f t="shared" ca="1" si="43"/>
        <v>0</v>
      </c>
      <c r="L436" s="24">
        <f t="shared" ca="1" si="44"/>
        <v>59623</v>
      </c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</row>
    <row r="437" spans="1:44" x14ac:dyDescent="0.2">
      <c r="A437" s="15">
        <f>Daten!A437</f>
        <v>30822</v>
      </c>
      <c r="B437" s="8" t="str">
        <f>Daten!B437</f>
        <v>Großhofen</v>
      </c>
      <c r="C437" s="15">
        <f t="shared" si="39"/>
        <v>3</v>
      </c>
      <c r="D437" s="9">
        <f>Daten!E437</f>
        <v>109</v>
      </c>
      <c r="E437" s="10">
        <f>Daten!D437</f>
        <v>0</v>
      </c>
      <c r="F437" s="9">
        <f t="shared" si="40"/>
        <v>175.70149253731344</v>
      </c>
      <c r="H437" s="26">
        <f t="shared" ca="1" si="41"/>
        <v>541</v>
      </c>
      <c r="I437" s="8">
        <f t="shared" ca="1" si="42"/>
        <v>31</v>
      </c>
      <c r="J437" s="26">
        <f ca="1">IF(I437=0,0,COUNTIF(I$19:$I437,C437*10+1))</f>
        <v>116</v>
      </c>
      <c r="K437" s="21">
        <f t="shared" ca="1" si="43"/>
        <v>0</v>
      </c>
      <c r="L437" s="24">
        <f t="shared" ca="1" si="44"/>
        <v>541</v>
      </c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</row>
    <row r="438" spans="1:44" x14ac:dyDescent="0.2">
      <c r="A438" s="15">
        <f>Daten!A438</f>
        <v>30824</v>
      </c>
      <c r="B438" s="8" t="str">
        <f>Daten!B438</f>
        <v>Groß-Schweinbarth</v>
      </c>
      <c r="C438" s="15">
        <f t="shared" si="39"/>
        <v>3</v>
      </c>
      <c r="D438" s="9">
        <f>Daten!E438</f>
        <v>1283</v>
      </c>
      <c r="E438" s="10">
        <f>Daten!D438</f>
        <v>0</v>
      </c>
      <c r="F438" s="9">
        <f t="shared" si="40"/>
        <v>2068.1194029850744</v>
      </c>
      <c r="H438" s="26">
        <f t="shared" ca="1" si="41"/>
        <v>6370</v>
      </c>
      <c r="I438" s="8">
        <f t="shared" ca="1" si="42"/>
        <v>31</v>
      </c>
      <c r="J438" s="26">
        <f ca="1">IF(I438=0,0,COUNTIF(I$19:$I438,C438*10+1))</f>
        <v>117</v>
      </c>
      <c r="K438" s="21">
        <f t="shared" ca="1" si="43"/>
        <v>0</v>
      </c>
      <c r="L438" s="24">
        <f t="shared" ca="1" si="44"/>
        <v>6370</v>
      </c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</row>
    <row r="439" spans="1:44" x14ac:dyDescent="0.2">
      <c r="A439" s="15">
        <f>Daten!A439</f>
        <v>30825</v>
      </c>
      <c r="B439" s="8" t="str">
        <f>Daten!B439</f>
        <v>Haringsee</v>
      </c>
      <c r="C439" s="15">
        <f t="shared" si="39"/>
        <v>3</v>
      </c>
      <c r="D439" s="9">
        <f>Daten!E439</f>
        <v>1186</v>
      </c>
      <c r="E439" s="10">
        <f>Daten!D439</f>
        <v>0</v>
      </c>
      <c r="F439" s="9">
        <f t="shared" si="40"/>
        <v>1911.7611940298507</v>
      </c>
      <c r="H439" s="26">
        <f t="shared" ca="1" si="41"/>
        <v>5889</v>
      </c>
      <c r="I439" s="8">
        <f t="shared" ca="1" si="42"/>
        <v>31</v>
      </c>
      <c r="J439" s="26">
        <f ca="1">IF(I439=0,0,COUNTIF(I$19:$I439,C439*10+1))</f>
        <v>118</v>
      </c>
      <c r="K439" s="21">
        <f t="shared" ca="1" si="43"/>
        <v>0</v>
      </c>
      <c r="L439" s="24">
        <f t="shared" ca="1" si="44"/>
        <v>5889</v>
      </c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</row>
    <row r="440" spans="1:44" x14ac:dyDescent="0.2">
      <c r="A440" s="15">
        <f>Daten!A440</f>
        <v>30826</v>
      </c>
      <c r="B440" s="8" t="str">
        <f>Daten!B440</f>
        <v>Hauskirchen</v>
      </c>
      <c r="C440" s="15">
        <f t="shared" si="39"/>
        <v>3</v>
      </c>
      <c r="D440" s="9">
        <f>Daten!E440</f>
        <v>1262</v>
      </c>
      <c r="E440" s="10">
        <f>Daten!D440</f>
        <v>0</v>
      </c>
      <c r="F440" s="9">
        <f t="shared" si="40"/>
        <v>2034.2686567164178</v>
      </c>
      <c r="H440" s="26">
        <f t="shared" ca="1" si="41"/>
        <v>6266</v>
      </c>
      <c r="I440" s="8">
        <f t="shared" ca="1" si="42"/>
        <v>31</v>
      </c>
      <c r="J440" s="26">
        <f ca="1">IF(I440=0,0,COUNTIF(I$19:$I440,C440*10+1))</f>
        <v>119</v>
      </c>
      <c r="K440" s="21">
        <f t="shared" ca="1" si="43"/>
        <v>0</v>
      </c>
      <c r="L440" s="24">
        <f t="shared" ca="1" si="44"/>
        <v>6266</v>
      </c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</row>
    <row r="441" spans="1:44" x14ac:dyDescent="0.2">
      <c r="A441" s="15">
        <f>Daten!A441</f>
        <v>30827</v>
      </c>
      <c r="B441" s="8" t="str">
        <f>Daten!B441</f>
        <v>Hohenau an der March</v>
      </c>
      <c r="C441" s="15">
        <f t="shared" si="39"/>
        <v>3</v>
      </c>
      <c r="D441" s="9">
        <f>Daten!E441</f>
        <v>2706</v>
      </c>
      <c r="E441" s="10">
        <f>Daten!D441</f>
        <v>0</v>
      </c>
      <c r="F441" s="9">
        <f t="shared" si="40"/>
        <v>4361.9104477611936</v>
      </c>
      <c r="H441" s="26">
        <f t="shared" ca="1" si="41"/>
        <v>13436</v>
      </c>
      <c r="I441" s="8">
        <f t="shared" ca="1" si="42"/>
        <v>31</v>
      </c>
      <c r="J441" s="26">
        <f ca="1">IF(I441=0,0,COUNTIF(I$19:$I441,C441*10+1))</f>
        <v>120</v>
      </c>
      <c r="K441" s="21">
        <f t="shared" ca="1" si="43"/>
        <v>0</v>
      </c>
      <c r="L441" s="24">
        <f t="shared" ca="1" si="44"/>
        <v>13436</v>
      </c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</row>
    <row r="442" spans="1:44" x14ac:dyDescent="0.2">
      <c r="A442" s="15">
        <f>Daten!A442</f>
        <v>30828</v>
      </c>
      <c r="B442" s="8" t="str">
        <f>Daten!B442</f>
        <v>Hohenruppersdorf</v>
      </c>
      <c r="C442" s="15">
        <f t="shared" si="39"/>
        <v>3</v>
      </c>
      <c r="D442" s="9">
        <f>Daten!E442</f>
        <v>927</v>
      </c>
      <c r="E442" s="10">
        <f>Daten!D442</f>
        <v>0</v>
      </c>
      <c r="F442" s="9">
        <f t="shared" si="40"/>
        <v>1494.2686567164178</v>
      </c>
      <c r="H442" s="26">
        <f t="shared" ca="1" si="41"/>
        <v>4603</v>
      </c>
      <c r="I442" s="8">
        <f t="shared" ca="1" si="42"/>
        <v>31</v>
      </c>
      <c r="J442" s="26">
        <f ca="1">IF(I442=0,0,COUNTIF(I$19:$I442,C442*10+1))</f>
        <v>121</v>
      </c>
      <c r="K442" s="21">
        <f t="shared" ca="1" si="43"/>
        <v>0</v>
      </c>
      <c r="L442" s="24">
        <f t="shared" ca="1" si="44"/>
        <v>4603</v>
      </c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</row>
    <row r="443" spans="1:44" x14ac:dyDescent="0.2">
      <c r="A443" s="15">
        <f>Daten!A443</f>
        <v>30829</v>
      </c>
      <c r="B443" s="8" t="str">
        <f>Daten!B443</f>
        <v>Jedenspeigen</v>
      </c>
      <c r="C443" s="15">
        <f t="shared" si="39"/>
        <v>3</v>
      </c>
      <c r="D443" s="9">
        <f>Daten!E443</f>
        <v>1092</v>
      </c>
      <c r="E443" s="10">
        <f>Daten!D443</f>
        <v>0</v>
      </c>
      <c r="F443" s="9">
        <f t="shared" si="40"/>
        <v>1760.2388059701493</v>
      </c>
      <c r="H443" s="26">
        <f t="shared" ca="1" si="41"/>
        <v>5422</v>
      </c>
      <c r="I443" s="8">
        <f t="shared" ca="1" si="42"/>
        <v>31</v>
      </c>
      <c r="J443" s="26">
        <f ca="1">IF(I443=0,0,COUNTIF(I$19:$I443,C443*10+1))</f>
        <v>122</v>
      </c>
      <c r="K443" s="21">
        <f t="shared" ca="1" si="43"/>
        <v>0</v>
      </c>
      <c r="L443" s="24">
        <f t="shared" ca="1" si="44"/>
        <v>5422</v>
      </c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</row>
    <row r="444" spans="1:44" x14ac:dyDescent="0.2">
      <c r="A444" s="15">
        <f>Daten!A444</f>
        <v>30830</v>
      </c>
      <c r="B444" s="8" t="str">
        <f>Daten!B444</f>
        <v>Lassee</v>
      </c>
      <c r="C444" s="15">
        <f t="shared" si="39"/>
        <v>3</v>
      </c>
      <c r="D444" s="9">
        <f>Daten!E444</f>
        <v>2865</v>
      </c>
      <c r="E444" s="10">
        <f>Daten!D444</f>
        <v>0</v>
      </c>
      <c r="F444" s="9">
        <f t="shared" si="40"/>
        <v>4618.2089552238804</v>
      </c>
      <c r="H444" s="26">
        <f t="shared" ca="1" si="41"/>
        <v>14225</v>
      </c>
      <c r="I444" s="8">
        <f t="shared" ca="1" si="42"/>
        <v>31</v>
      </c>
      <c r="J444" s="26">
        <f ca="1">IF(I444=0,0,COUNTIF(I$19:$I444,C444*10+1))</f>
        <v>123</v>
      </c>
      <c r="K444" s="21">
        <f t="shared" ca="1" si="43"/>
        <v>0</v>
      </c>
      <c r="L444" s="24">
        <f t="shared" ca="1" si="44"/>
        <v>14225</v>
      </c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</row>
    <row r="445" spans="1:44" x14ac:dyDescent="0.2">
      <c r="A445" s="15">
        <f>Daten!A445</f>
        <v>30831</v>
      </c>
      <c r="B445" s="8" t="str">
        <f>Daten!B445</f>
        <v>Leopoldsdorf im Marchfelde</v>
      </c>
      <c r="C445" s="15">
        <f t="shared" si="39"/>
        <v>3</v>
      </c>
      <c r="D445" s="9">
        <f>Daten!E445</f>
        <v>2926</v>
      </c>
      <c r="E445" s="10">
        <f>Daten!D445</f>
        <v>0</v>
      </c>
      <c r="F445" s="9">
        <f t="shared" si="40"/>
        <v>4716.5373134328356</v>
      </c>
      <c r="H445" s="26">
        <f t="shared" ca="1" si="41"/>
        <v>14528</v>
      </c>
      <c r="I445" s="8">
        <f t="shared" ca="1" si="42"/>
        <v>31</v>
      </c>
      <c r="J445" s="26">
        <f ca="1">IF(I445=0,0,COUNTIF(I$19:$I445,C445*10+1))</f>
        <v>124</v>
      </c>
      <c r="K445" s="21">
        <f t="shared" ca="1" si="43"/>
        <v>0</v>
      </c>
      <c r="L445" s="24">
        <f t="shared" ca="1" si="44"/>
        <v>14528</v>
      </c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</row>
    <row r="446" spans="1:44" x14ac:dyDescent="0.2">
      <c r="A446" s="15">
        <f>Daten!A446</f>
        <v>30834</v>
      </c>
      <c r="B446" s="8" t="str">
        <f>Daten!B446</f>
        <v>Mannsdorf an der Donau</v>
      </c>
      <c r="C446" s="15">
        <f t="shared" si="39"/>
        <v>3</v>
      </c>
      <c r="D446" s="9">
        <f>Daten!E446</f>
        <v>400</v>
      </c>
      <c r="E446" s="10">
        <f>Daten!D446</f>
        <v>0</v>
      </c>
      <c r="F446" s="9">
        <f t="shared" si="40"/>
        <v>644.77611940298505</v>
      </c>
      <c r="H446" s="26">
        <f t="shared" ca="1" si="41"/>
        <v>1986</v>
      </c>
      <c r="I446" s="8">
        <f t="shared" ca="1" si="42"/>
        <v>31</v>
      </c>
      <c r="J446" s="26">
        <f ca="1">IF(I446=0,0,COUNTIF(I$19:$I446,C446*10+1))</f>
        <v>125</v>
      </c>
      <c r="K446" s="21">
        <f t="shared" ca="1" si="43"/>
        <v>0</v>
      </c>
      <c r="L446" s="24">
        <f t="shared" ca="1" si="44"/>
        <v>1986</v>
      </c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</row>
    <row r="447" spans="1:44" x14ac:dyDescent="0.2">
      <c r="A447" s="15">
        <f>Daten!A447</f>
        <v>30835</v>
      </c>
      <c r="B447" s="8" t="str">
        <f>Daten!B447</f>
        <v>Marchegg</v>
      </c>
      <c r="C447" s="15">
        <f t="shared" si="39"/>
        <v>3</v>
      </c>
      <c r="D447" s="9">
        <f>Daten!E447</f>
        <v>2984</v>
      </c>
      <c r="E447" s="10">
        <f>Daten!D447</f>
        <v>0</v>
      </c>
      <c r="F447" s="9">
        <f t="shared" si="40"/>
        <v>4810.0298507462685</v>
      </c>
      <c r="H447" s="26">
        <f t="shared" ca="1" si="41"/>
        <v>14816</v>
      </c>
      <c r="I447" s="8">
        <f t="shared" ca="1" si="42"/>
        <v>31</v>
      </c>
      <c r="J447" s="26">
        <f ca="1">IF(I447=0,0,COUNTIF(I$19:$I447,C447*10+1))</f>
        <v>126</v>
      </c>
      <c r="K447" s="21">
        <f t="shared" ca="1" si="43"/>
        <v>0</v>
      </c>
      <c r="L447" s="24">
        <f t="shared" ca="1" si="44"/>
        <v>14816</v>
      </c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</row>
    <row r="448" spans="1:44" x14ac:dyDescent="0.2">
      <c r="A448" s="15">
        <f>Daten!A448</f>
        <v>30836</v>
      </c>
      <c r="B448" s="8" t="str">
        <f>Daten!B448</f>
        <v>Markgrafneusiedl</v>
      </c>
      <c r="C448" s="15">
        <f t="shared" si="39"/>
        <v>3</v>
      </c>
      <c r="D448" s="9">
        <f>Daten!E448</f>
        <v>900</v>
      </c>
      <c r="E448" s="10">
        <f>Daten!D448</f>
        <v>0</v>
      </c>
      <c r="F448" s="9">
        <f t="shared" si="40"/>
        <v>1450.7462686567164</v>
      </c>
      <c r="H448" s="26">
        <f t="shared" ca="1" si="41"/>
        <v>4469</v>
      </c>
      <c r="I448" s="8">
        <f t="shared" ca="1" si="42"/>
        <v>31</v>
      </c>
      <c r="J448" s="26">
        <f ca="1">IF(I448=0,0,COUNTIF(I$19:$I448,C448*10+1))</f>
        <v>127</v>
      </c>
      <c r="K448" s="21">
        <f t="shared" ca="1" si="43"/>
        <v>0</v>
      </c>
      <c r="L448" s="24">
        <f t="shared" ca="1" si="44"/>
        <v>4469</v>
      </c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</row>
    <row r="449" spans="1:44" x14ac:dyDescent="0.2">
      <c r="A449" s="15">
        <f>Daten!A449</f>
        <v>30838</v>
      </c>
      <c r="B449" s="8" t="str">
        <f>Daten!B449</f>
        <v>Matzen-Raggendorf</v>
      </c>
      <c r="C449" s="15">
        <f t="shared" si="39"/>
        <v>3</v>
      </c>
      <c r="D449" s="9">
        <f>Daten!E449</f>
        <v>2784</v>
      </c>
      <c r="E449" s="10">
        <f>Daten!D449</f>
        <v>0</v>
      </c>
      <c r="F449" s="9">
        <f t="shared" si="40"/>
        <v>4487.6417910447763</v>
      </c>
      <c r="H449" s="26">
        <f t="shared" ca="1" si="41"/>
        <v>13823</v>
      </c>
      <c r="I449" s="8">
        <f t="shared" ca="1" si="42"/>
        <v>31</v>
      </c>
      <c r="J449" s="26">
        <f ca="1">IF(I449=0,0,COUNTIF(I$19:$I449,C449*10+1))</f>
        <v>128</v>
      </c>
      <c r="K449" s="21">
        <f t="shared" ca="1" si="43"/>
        <v>0</v>
      </c>
      <c r="L449" s="24">
        <f t="shared" ca="1" si="44"/>
        <v>13823</v>
      </c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</row>
    <row r="450" spans="1:44" x14ac:dyDescent="0.2">
      <c r="A450" s="15">
        <f>Daten!A450</f>
        <v>30841</v>
      </c>
      <c r="B450" s="8" t="str">
        <f>Daten!B450</f>
        <v>Neusiedl an der Zaya</v>
      </c>
      <c r="C450" s="15">
        <f t="shared" si="39"/>
        <v>3</v>
      </c>
      <c r="D450" s="9">
        <f>Daten!E450</f>
        <v>1247</v>
      </c>
      <c r="E450" s="10">
        <f>Daten!D450</f>
        <v>0</v>
      </c>
      <c r="F450" s="9">
        <f t="shared" si="40"/>
        <v>2010.0895522388059</v>
      </c>
      <c r="H450" s="26">
        <f t="shared" ca="1" si="41"/>
        <v>6192</v>
      </c>
      <c r="I450" s="8">
        <f t="shared" ca="1" si="42"/>
        <v>31</v>
      </c>
      <c r="J450" s="26">
        <f ca="1">IF(I450=0,0,COUNTIF(I$19:$I450,C450*10+1))</f>
        <v>129</v>
      </c>
      <c r="K450" s="21">
        <f t="shared" ca="1" si="43"/>
        <v>0</v>
      </c>
      <c r="L450" s="24">
        <f t="shared" ca="1" si="44"/>
        <v>6192</v>
      </c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</row>
    <row r="451" spans="1:44" x14ac:dyDescent="0.2">
      <c r="A451" s="15">
        <f>Daten!A451</f>
        <v>30842</v>
      </c>
      <c r="B451" s="8" t="str">
        <f>Daten!B451</f>
        <v>Obersiebenbrunn</v>
      </c>
      <c r="C451" s="15">
        <f t="shared" si="39"/>
        <v>3</v>
      </c>
      <c r="D451" s="9">
        <f>Daten!E451</f>
        <v>1688</v>
      </c>
      <c r="E451" s="10">
        <f>Daten!D451</f>
        <v>0</v>
      </c>
      <c r="F451" s="9">
        <f t="shared" si="40"/>
        <v>2720.9552238805968</v>
      </c>
      <c r="H451" s="26">
        <f t="shared" ca="1" si="41"/>
        <v>8381</v>
      </c>
      <c r="I451" s="8">
        <f t="shared" ca="1" si="42"/>
        <v>31</v>
      </c>
      <c r="J451" s="26">
        <f ca="1">IF(I451=0,0,COUNTIF(I$19:$I451,C451*10+1))</f>
        <v>130</v>
      </c>
      <c r="K451" s="21">
        <f t="shared" ca="1" si="43"/>
        <v>0</v>
      </c>
      <c r="L451" s="24">
        <f t="shared" ca="1" si="44"/>
        <v>8381</v>
      </c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</row>
    <row r="452" spans="1:44" x14ac:dyDescent="0.2">
      <c r="A452" s="15">
        <f>Daten!A452</f>
        <v>30844</v>
      </c>
      <c r="B452" s="8" t="str">
        <f>Daten!B452</f>
        <v>Orth an der Donau</v>
      </c>
      <c r="C452" s="15">
        <f t="shared" si="39"/>
        <v>3</v>
      </c>
      <c r="D452" s="9">
        <f>Daten!E452</f>
        <v>2160</v>
      </c>
      <c r="E452" s="10">
        <f>Daten!D452</f>
        <v>0</v>
      </c>
      <c r="F452" s="9">
        <f t="shared" si="40"/>
        <v>3481.7910447761192</v>
      </c>
      <c r="H452" s="26">
        <f t="shared" ca="1" si="41"/>
        <v>10725</v>
      </c>
      <c r="I452" s="8">
        <f t="shared" ca="1" si="42"/>
        <v>31</v>
      </c>
      <c r="J452" s="26">
        <f ca="1">IF(I452=0,0,COUNTIF(I$19:$I452,C452*10+1))</f>
        <v>131</v>
      </c>
      <c r="K452" s="21">
        <f t="shared" ca="1" si="43"/>
        <v>0</v>
      </c>
      <c r="L452" s="24">
        <f t="shared" ca="1" si="44"/>
        <v>10725</v>
      </c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</row>
    <row r="453" spans="1:44" x14ac:dyDescent="0.2">
      <c r="A453" s="15">
        <f>Daten!A453</f>
        <v>30845</v>
      </c>
      <c r="B453" s="8" t="str">
        <f>Daten!B453</f>
        <v>Palterndorf-Dobermannsdorf</v>
      </c>
      <c r="C453" s="15">
        <f t="shared" si="39"/>
        <v>3</v>
      </c>
      <c r="D453" s="9">
        <f>Daten!E453</f>
        <v>1339</v>
      </c>
      <c r="E453" s="10">
        <f>Daten!D453</f>
        <v>0</v>
      </c>
      <c r="F453" s="9">
        <f t="shared" si="40"/>
        <v>2158.3880597014927</v>
      </c>
      <c r="H453" s="26">
        <f t="shared" ca="1" si="41"/>
        <v>6648</v>
      </c>
      <c r="I453" s="8">
        <f t="shared" ca="1" si="42"/>
        <v>31</v>
      </c>
      <c r="J453" s="26">
        <f ca="1">IF(I453=0,0,COUNTIF(I$19:$I453,C453*10+1))</f>
        <v>132</v>
      </c>
      <c r="K453" s="21">
        <f t="shared" ca="1" si="43"/>
        <v>0</v>
      </c>
      <c r="L453" s="24">
        <f t="shared" ca="1" si="44"/>
        <v>6648</v>
      </c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</row>
    <row r="454" spans="1:44" x14ac:dyDescent="0.2">
      <c r="A454" s="15">
        <f>Daten!A454</f>
        <v>30846</v>
      </c>
      <c r="B454" s="8" t="str">
        <f>Daten!B454</f>
        <v>Parbasdorf</v>
      </c>
      <c r="C454" s="15">
        <f t="shared" si="39"/>
        <v>3</v>
      </c>
      <c r="D454" s="9">
        <f>Daten!E454</f>
        <v>164</v>
      </c>
      <c r="E454" s="10">
        <f>Daten!D454</f>
        <v>0</v>
      </c>
      <c r="F454" s="9">
        <f t="shared" si="40"/>
        <v>264.35820895522386</v>
      </c>
      <c r="H454" s="26">
        <f t="shared" ca="1" si="41"/>
        <v>814</v>
      </c>
      <c r="I454" s="8">
        <f t="shared" ca="1" si="42"/>
        <v>31</v>
      </c>
      <c r="J454" s="26">
        <f ca="1">IF(I454=0,0,COUNTIF(I$19:$I454,C454*10+1))</f>
        <v>133</v>
      </c>
      <c r="K454" s="21">
        <f t="shared" ca="1" si="43"/>
        <v>0</v>
      </c>
      <c r="L454" s="24">
        <f t="shared" ca="1" si="44"/>
        <v>814</v>
      </c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</row>
    <row r="455" spans="1:44" x14ac:dyDescent="0.2">
      <c r="A455" s="15">
        <f>Daten!A455</f>
        <v>30848</v>
      </c>
      <c r="B455" s="8" t="str">
        <f>Daten!B455</f>
        <v>Prottes</v>
      </c>
      <c r="C455" s="15">
        <f t="shared" si="39"/>
        <v>3</v>
      </c>
      <c r="D455" s="9">
        <f>Daten!E455</f>
        <v>1468</v>
      </c>
      <c r="E455" s="10">
        <f>Daten!D455</f>
        <v>0</v>
      </c>
      <c r="F455" s="9">
        <f t="shared" si="40"/>
        <v>2366.3283582089553</v>
      </c>
      <c r="H455" s="26">
        <f t="shared" ca="1" si="41"/>
        <v>7289</v>
      </c>
      <c r="I455" s="8">
        <f t="shared" ca="1" si="42"/>
        <v>31</v>
      </c>
      <c r="J455" s="26">
        <f ca="1">IF(I455=0,0,COUNTIF(I$19:$I455,C455*10+1))</f>
        <v>134</v>
      </c>
      <c r="K455" s="21">
        <f t="shared" ca="1" si="43"/>
        <v>0</v>
      </c>
      <c r="L455" s="24">
        <f t="shared" ca="1" si="44"/>
        <v>7289</v>
      </c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</row>
    <row r="456" spans="1:44" x14ac:dyDescent="0.2">
      <c r="A456" s="15">
        <f>Daten!A456</f>
        <v>30849</v>
      </c>
      <c r="B456" s="8" t="str">
        <f>Daten!B456</f>
        <v>Raasdorf</v>
      </c>
      <c r="C456" s="15">
        <f t="shared" si="39"/>
        <v>3</v>
      </c>
      <c r="D456" s="9">
        <f>Daten!E456</f>
        <v>639</v>
      </c>
      <c r="E456" s="10">
        <f>Daten!D456</f>
        <v>0</v>
      </c>
      <c r="F456" s="9">
        <f t="shared" si="40"/>
        <v>1030.0298507462687</v>
      </c>
      <c r="H456" s="26">
        <f t="shared" ca="1" si="41"/>
        <v>3173</v>
      </c>
      <c r="I456" s="8">
        <f t="shared" ca="1" si="42"/>
        <v>31</v>
      </c>
      <c r="J456" s="26">
        <f ca="1">IF(I456=0,0,COUNTIF(I$19:$I456,C456*10+1))</f>
        <v>135</v>
      </c>
      <c r="K456" s="21">
        <f t="shared" ca="1" si="43"/>
        <v>0</v>
      </c>
      <c r="L456" s="24">
        <f t="shared" ca="1" si="44"/>
        <v>3173</v>
      </c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</row>
    <row r="457" spans="1:44" x14ac:dyDescent="0.2">
      <c r="A457" s="15">
        <f>Daten!A457</f>
        <v>30850</v>
      </c>
      <c r="B457" s="8" t="str">
        <f>Daten!B457</f>
        <v>Ringelsdorf-Niederabsdorf</v>
      </c>
      <c r="C457" s="15">
        <f t="shared" si="39"/>
        <v>3</v>
      </c>
      <c r="D457" s="9">
        <f>Daten!E457</f>
        <v>1234</v>
      </c>
      <c r="E457" s="10">
        <f>Daten!D457</f>
        <v>0</v>
      </c>
      <c r="F457" s="9">
        <f t="shared" si="40"/>
        <v>1989.1343283582089</v>
      </c>
      <c r="H457" s="26">
        <f t="shared" ca="1" si="41"/>
        <v>6127</v>
      </c>
      <c r="I457" s="8">
        <f t="shared" ca="1" si="42"/>
        <v>31</v>
      </c>
      <c r="J457" s="26">
        <f ca="1">IF(I457=0,0,COUNTIF(I$19:$I457,C457*10+1))</f>
        <v>136</v>
      </c>
      <c r="K457" s="21">
        <f t="shared" ca="1" si="43"/>
        <v>0</v>
      </c>
      <c r="L457" s="24">
        <f t="shared" ca="1" si="44"/>
        <v>6127</v>
      </c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</row>
    <row r="458" spans="1:44" x14ac:dyDescent="0.2">
      <c r="A458" s="15">
        <f>Daten!A458</f>
        <v>30852</v>
      </c>
      <c r="B458" s="8" t="str">
        <f>Daten!B458</f>
        <v>Schönkirchen-Reyersdorf</v>
      </c>
      <c r="C458" s="15">
        <f t="shared" si="39"/>
        <v>3</v>
      </c>
      <c r="D458" s="9">
        <f>Daten!E458</f>
        <v>1977</v>
      </c>
      <c r="E458" s="10">
        <f>Daten!D458</f>
        <v>0</v>
      </c>
      <c r="F458" s="9">
        <f t="shared" si="40"/>
        <v>3186.8059701492539</v>
      </c>
      <c r="H458" s="26">
        <f t="shared" ca="1" si="41"/>
        <v>9816</v>
      </c>
      <c r="I458" s="8">
        <f t="shared" ca="1" si="42"/>
        <v>31</v>
      </c>
      <c r="J458" s="26">
        <f ca="1">IF(I458=0,0,COUNTIF(I$19:$I458,C458*10+1))</f>
        <v>137</v>
      </c>
      <c r="K458" s="21">
        <f t="shared" ca="1" si="43"/>
        <v>0</v>
      </c>
      <c r="L458" s="24">
        <f t="shared" ca="1" si="44"/>
        <v>9816</v>
      </c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</row>
    <row r="459" spans="1:44" x14ac:dyDescent="0.2">
      <c r="A459" s="15">
        <f>Daten!A459</f>
        <v>30854</v>
      </c>
      <c r="B459" s="8" t="str">
        <f>Daten!B459</f>
        <v>Spannberg</v>
      </c>
      <c r="C459" s="15">
        <f t="shared" si="39"/>
        <v>3</v>
      </c>
      <c r="D459" s="9">
        <f>Daten!E459</f>
        <v>1002</v>
      </c>
      <c r="E459" s="10">
        <f>Daten!D459</f>
        <v>0</v>
      </c>
      <c r="F459" s="9">
        <f t="shared" si="40"/>
        <v>1615.1641791044776</v>
      </c>
      <c r="H459" s="26">
        <f t="shared" ca="1" si="41"/>
        <v>4975</v>
      </c>
      <c r="I459" s="8">
        <f t="shared" ca="1" si="42"/>
        <v>31</v>
      </c>
      <c r="J459" s="26">
        <f ca="1">IF(I459=0,0,COUNTIF(I$19:$I459,C459*10+1))</f>
        <v>138</v>
      </c>
      <c r="K459" s="21">
        <f t="shared" ca="1" si="43"/>
        <v>0</v>
      </c>
      <c r="L459" s="24">
        <f t="shared" ca="1" si="44"/>
        <v>4975</v>
      </c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</row>
    <row r="460" spans="1:44" x14ac:dyDescent="0.2">
      <c r="A460" s="15">
        <f>Daten!A460</f>
        <v>30856</v>
      </c>
      <c r="B460" s="8" t="str">
        <f>Daten!B460</f>
        <v>Strasshof an der Nordbahn</v>
      </c>
      <c r="C460" s="15">
        <f t="shared" si="39"/>
        <v>3</v>
      </c>
      <c r="D460" s="9">
        <f>Daten!E460</f>
        <v>10730</v>
      </c>
      <c r="E460" s="10">
        <f>Daten!D460</f>
        <v>0</v>
      </c>
      <c r="F460" s="9">
        <f t="shared" si="40"/>
        <v>17883.333333333332</v>
      </c>
      <c r="H460" s="26">
        <f t="shared" ca="1" si="41"/>
        <v>55085</v>
      </c>
      <c r="I460" s="8">
        <f t="shared" ca="1" si="42"/>
        <v>31</v>
      </c>
      <c r="J460" s="26">
        <f ca="1">IF(I460=0,0,COUNTIF(I$19:$I460,C460*10+1))</f>
        <v>139</v>
      </c>
      <c r="K460" s="21">
        <f t="shared" ca="1" si="43"/>
        <v>0</v>
      </c>
      <c r="L460" s="24">
        <f t="shared" ca="1" si="44"/>
        <v>55085</v>
      </c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</row>
    <row r="461" spans="1:44" x14ac:dyDescent="0.2">
      <c r="A461" s="15">
        <f>Daten!A461</f>
        <v>30857</v>
      </c>
      <c r="B461" s="8" t="str">
        <f>Daten!B461</f>
        <v>Sulz im Weinviertel</v>
      </c>
      <c r="C461" s="15">
        <f t="shared" si="39"/>
        <v>3</v>
      </c>
      <c r="D461" s="9">
        <f>Daten!E461</f>
        <v>1207</v>
      </c>
      <c r="E461" s="10">
        <f>Daten!D461</f>
        <v>0</v>
      </c>
      <c r="F461" s="9">
        <f t="shared" si="40"/>
        <v>1945.6119402985075</v>
      </c>
      <c r="H461" s="26">
        <f t="shared" ca="1" si="41"/>
        <v>5993</v>
      </c>
      <c r="I461" s="8">
        <f t="shared" ca="1" si="42"/>
        <v>31</v>
      </c>
      <c r="J461" s="26">
        <f ca="1">IF(I461=0,0,COUNTIF(I$19:$I461,C461*10+1))</f>
        <v>140</v>
      </c>
      <c r="K461" s="21">
        <f t="shared" ca="1" si="43"/>
        <v>0</v>
      </c>
      <c r="L461" s="24">
        <f t="shared" ca="1" si="44"/>
        <v>5993</v>
      </c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</row>
    <row r="462" spans="1:44" x14ac:dyDescent="0.2">
      <c r="A462" s="15">
        <f>Daten!A462</f>
        <v>30858</v>
      </c>
      <c r="B462" s="8" t="str">
        <f>Daten!B462</f>
        <v>Untersiebenbrunn</v>
      </c>
      <c r="C462" s="15">
        <f t="shared" si="39"/>
        <v>3</v>
      </c>
      <c r="D462" s="9">
        <f>Daten!E462</f>
        <v>1751</v>
      </c>
      <c r="E462" s="10">
        <f>Daten!D462</f>
        <v>0</v>
      </c>
      <c r="F462" s="9">
        <f t="shared" si="40"/>
        <v>2822.5074626865671</v>
      </c>
      <c r="H462" s="26">
        <f t="shared" ca="1" si="41"/>
        <v>8694</v>
      </c>
      <c r="I462" s="8">
        <f t="shared" ca="1" si="42"/>
        <v>31</v>
      </c>
      <c r="J462" s="26">
        <f ca="1">IF(I462=0,0,COUNTIF(I$19:$I462,C462*10+1))</f>
        <v>141</v>
      </c>
      <c r="K462" s="21">
        <f t="shared" ca="1" si="43"/>
        <v>0</v>
      </c>
      <c r="L462" s="24">
        <f t="shared" ca="1" si="44"/>
        <v>8694</v>
      </c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</row>
    <row r="463" spans="1:44" x14ac:dyDescent="0.2">
      <c r="A463" s="15">
        <f>Daten!A463</f>
        <v>30859</v>
      </c>
      <c r="B463" s="8" t="str">
        <f>Daten!B463</f>
        <v>Velm-Götzendorf</v>
      </c>
      <c r="C463" s="15">
        <f t="shared" si="39"/>
        <v>3</v>
      </c>
      <c r="D463" s="9">
        <f>Daten!E463</f>
        <v>774</v>
      </c>
      <c r="E463" s="10">
        <f>Daten!D463</f>
        <v>0</v>
      </c>
      <c r="F463" s="9">
        <f t="shared" si="40"/>
        <v>1247.641791044776</v>
      </c>
      <c r="H463" s="26">
        <f t="shared" ca="1" si="41"/>
        <v>3843</v>
      </c>
      <c r="I463" s="8">
        <f t="shared" ca="1" si="42"/>
        <v>31</v>
      </c>
      <c r="J463" s="26">
        <f ca="1">IF(I463=0,0,COUNTIF(I$19:$I463,C463*10+1))</f>
        <v>142</v>
      </c>
      <c r="K463" s="21">
        <f t="shared" ca="1" si="43"/>
        <v>0</v>
      </c>
      <c r="L463" s="24">
        <f t="shared" ca="1" si="44"/>
        <v>3843</v>
      </c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</row>
    <row r="464" spans="1:44" x14ac:dyDescent="0.2">
      <c r="A464" s="15">
        <f>Daten!A464</f>
        <v>30860</v>
      </c>
      <c r="B464" s="8" t="str">
        <f>Daten!B464</f>
        <v>Weikendorf</v>
      </c>
      <c r="C464" s="15">
        <f t="shared" si="39"/>
        <v>3</v>
      </c>
      <c r="D464" s="9">
        <f>Daten!E464</f>
        <v>2028</v>
      </c>
      <c r="E464" s="10">
        <f>Daten!D464</f>
        <v>0</v>
      </c>
      <c r="F464" s="9">
        <f t="shared" si="40"/>
        <v>3269.0149253731342</v>
      </c>
      <c r="H464" s="26">
        <f t="shared" ca="1" si="41"/>
        <v>10069</v>
      </c>
      <c r="I464" s="8">
        <f t="shared" ca="1" si="42"/>
        <v>31</v>
      </c>
      <c r="J464" s="26">
        <f ca="1">IF(I464=0,0,COUNTIF(I$19:$I464,C464*10+1))</f>
        <v>143</v>
      </c>
      <c r="K464" s="21">
        <f t="shared" ca="1" si="43"/>
        <v>0</v>
      </c>
      <c r="L464" s="24">
        <f t="shared" ca="1" si="44"/>
        <v>10069</v>
      </c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</row>
    <row r="465" spans="1:44" x14ac:dyDescent="0.2">
      <c r="A465" s="15">
        <f>Daten!A465</f>
        <v>30863</v>
      </c>
      <c r="B465" s="8" t="str">
        <f>Daten!B465</f>
        <v>Zistersdorf</v>
      </c>
      <c r="C465" s="15">
        <f t="shared" si="39"/>
        <v>3</v>
      </c>
      <c r="D465" s="9">
        <f>Daten!E465</f>
        <v>5401</v>
      </c>
      <c r="E465" s="10">
        <f>Daten!D465</f>
        <v>0</v>
      </c>
      <c r="F465" s="9">
        <f t="shared" si="40"/>
        <v>8706.0895522388055</v>
      </c>
      <c r="H465" s="26">
        <f t="shared" ca="1" si="41"/>
        <v>26817</v>
      </c>
      <c r="I465" s="8">
        <f t="shared" ca="1" si="42"/>
        <v>31</v>
      </c>
      <c r="J465" s="26">
        <f ca="1">IF(I465=0,0,COUNTIF(I$19:$I465,C465*10+1))</f>
        <v>144</v>
      </c>
      <c r="K465" s="21">
        <f t="shared" ca="1" si="43"/>
        <v>0</v>
      </c>
      <c r="L465" s="24">
        <f t="shared" ca="1" si="44"/>
        <v>26817</v>
      </c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</row>
    <row r="466" spans="1:44" x14ac:dyDescent="0.2">
      <c r="A466" s="15">
        <f>Daten!A466</f>
        <v>30865</v>
      </c>
      <c r="B466" s="8" t="str">
        <f>Daten!B466</f>
        <v>Weiden an der March</v>
      </c>
      <c r="C466" s="15">
        <f t="shared" si="39"/>
        <v>3</v>
      </c>
      <c r="D466" s="9">
        <f>Daten!E466</f>
        <v>991</v>
      </c>
      <c r="E466" s="10">
        <f>Daten!D466</f>
        <v>0</v>
      </c>
      <c r="F466" s="9">
        <f t="shared" si="40"/>
        <v>1597.4328358208954</v>
      </c>
      <c r="H466" s="26">
        <f t="shared" ca="1" si="41"/>
        <v>4920</v>
      </c>
      <c r="I466" s="8">
        <f t="shared" ca="1" si="42"/>
        <v>31</v>
      </c>
      <c r="J466" s="26">
        <f ca="1">IF(I466=0,0,COUNTIF(I$19:$I466,C466*10+1))</f>
        <v>145</v>
      </c>
      <c r="K466" s="21">
        <f t="shared" ca="1" si="43"/>
        <v>0</v>
      </c>
      <c r="L466" s="24">
        <f t="shared" ca="1" si="44"/>
        <v>4920</v>
      </c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</row>
    <row r="467" spans="1:44" x14ac:dyDescent="0.2">
      <c r="A467" s="15">
        <f>Daten!A467</f>
        <v>30902</v>
      </c>
      <c r="B467" s="8" t="str">
        <f>Daten!B467</f>
        <v>Amaliendorf-Aalfang</v>
      </c>
      <c r="C467" s="15">
        <f t="shared" ref="C467:C530" si="45">INT(A467/10000)</f>
        <v>3</v>
      </c>
      <c r="D467" s="9">
        <f>Daten!E467</f>
        <v>1115</v>
      </c>
      <c r="E467" s="10">
        <f>Daten!D467</f>
        <v>0</v>
      </c>
      <c r="F467" s="9">
        <f t="shared" ref="F467:F530" si="46">IF(AND(E467=1,D467&lt;=20000),D467*2,IF(D467&lt;=10000,D467*(1+41/67),IF(D467&lt;=20000,D467*(1+2/3),IF(D467&lt;=50000,D467*(2),D467*(2+1/3))))+IF(AND(D467&gt;9000,D467&lt;=10000),(D467-9000)*(110/201),0)+IF(AND(D467&gt;18000,D467&lt;=20000),(D467-18000)*(3+1/3),0)+IF(AND(D467&gt;45000,D467&lt;=50000),(D467-45000)*(3+1/3),0))</f>
        <v>1797.3134328358208</v>
      </c>
      <c r="H467" s="26">
        <f t="shared" ref="H467:H530" ca="1" si="47">ROUND(OFFSET($G$6,C467,0)/OFFSET($F$6,C467,0)*F467,0)</f>
        <v>5536</v>
      </c>
      <c r="I467" s="8">
        <f t="shared" ref="I467:I530" ca="1" si="48">IF(H467&gt;0,C467*10+1,0)</f>
        <v>31</v>
      </c>
      <c r="J467" s="26">
        <f ca="1">IF(I467=0,0,COUNTIF(I$19:$I467,C467*10+1))</f>
        <v>146</v>
      </c>
      <c r="K467" s="21">
        <f t="shared" ref="K467:K530" ca="1" si="49">IF(J467=1,OFFSET($G$6,C467,0)-OFFSET($H$6,C467,0),0)</f>
        <v>0</v>
      </c>
      <c r="L467" s="24">
        <f t="shared" ref="L467:L530" ca="1" si="50">H467+K467</f>
        <v>5536</v>
      </c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</row>
    <row r="468" spans="1:44" x14ac:dyDescent="0.2">
      <c r="A468" s="15">
        <f>Daten!A468</f>
        <v>30903</v>
      </c>
      <c r="B468" s="8" t="str">
        <f>Daten!B468</f>
        <v>Brand-Nagelberg</v>
      </c>
      <c r="C468" s="15">
        <f t="shared" si="45"/>
        <v>3</v>
      </c>
      <c r="D468" s="9">
        <f>Daten!E468</f>
        <v>1513</v>
      </c>
      <c r="E468" s="10">
        <f>Daten!D468</f>
        <v>0</v>
      </c>
      <c r="F468" s="9">
        <f t="shared" si="46"/>
        <v>2438.8656716417909</v>
      </c>
      <c r="H468" s="26">
        <f t="shared" ca="1" si="47"/>
        <v>7512</v>
      </c>
      <c r="I468" s="8">
        <f t="shared" ca="1" si="48"/>
        <v>31</v>
      </c>
      <c r="J468" s="26">
        <f ca="1">IF(I468=0,0,COUNTIF(I$19:$I468,C468*10+1))</f>
        <v>147</v>
      </c>
      <c r="K468" s="21">
        <f t="shared" ca="1" si="49"/>
        <v>0</v>
      </c>
      <c r="L468" s="24">
        <f t="shared" ca="1" si="50"/>
        <v>7512</v>
      </c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</row>
    <row r="469" spans="1:44" x14ac:dyDescent="0.2">
      <c r="A469" s="15">
        <f>Daten!A469</f>
        <v>30904</v>
      </c>
      <c r="B469" s="8" t="str">
        <f>Daten!B469</f>
        <v>Eggern</v>
      </c>
      <c r="C469" s="15">
        <f t="shared" si="45"/>
        <v>3</v>
      </c>
      <c r="D469" s="9">
        <f>Daten!E469</f>
        <v>684</v>
      </c>
      <c r="E469" s="10">
        <f>Daten!D469</f>
        <v>0</v>
      </c>
      <c r="F469" s="9">
        <f t="shared" si="46"/>
        <v>1102.5671641791046</v>
      </c>
      <c r="H469" s="26">
        <f t="shared" ca="1" si="47"/>
        <v>3396</v>
      </c>
      <c r="I469" s="8">
        <f t="shared" ca="1" si="48"/>
        <v>31</v>
      </c>
      <c r="J469" s="26">
        <f ca="1">IF(I469=0,0,COUNTIF(I$19:$I469,C469*10+1))</f>
        <v>148</v>
      </c>
      <c r="K469" s="21">
        <f t="shared" ca="1" si="49"/>
        <v>0</v>
      </c>
      <c r="L469" s="24">
        <f t="shared" ca="1" si="50"/>
        <v>3396</v>
      </c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</row>
    <row r="470" spans="1:44" x14ac:dyDescent="0.2">
      <c r="A470" s="15">
        <f>Daten!A470</f>
        <v>30906</v>
      </c>
      <c r="B470" s="8" t="str">
        <f>Daten!B470</f>
        <v>Eisgarn</v>
      </c>
      <c r="C470" s="15">
        <f t="shared" si="45"/>
        <v>3</v>
      </c>
      <c r="D470" s="9">
        <f>Daten!E470</f>
        <v>680</v>
      </c>
      <c r="E470" s="10">
        <f>Daten!D470</f>
        <v>0</v>
      </c>
      <c r="F470" s="9">
        <f t="shared" si="46"/>
        <v>1096.1194029850747</v>
      </c>
      <c r="H470" s="26">
        <f t="shared" ca="1" si="47"/>
        <v>3376</v>
      </c>
      <c r="I470" s="8">
        <f t="shared" ca="1" si="48"/>
        <v>31</v>
      </c>
      <c r="J470" s="26">
        <f ca="1">IF(I470=0,0,COUNTIF(I$19:$I470,C470*10+1))</f>
        <v>149</v>
      </c>
      <c r="K470" s="21">
        <f t="shared" ca="1" si="49"/>
        <v>0</v>
      </c>
      <c r="L470" s="24">
        <f t="shared" ca="1" si="50"/>
        <v>3376</v>
      </c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</row>
    <row r="471" spans="1:44" x14ac:dyDescent="0.2">
      <c r="A471" s="15">
        <f>Daten!A471</f>
        <v>30908</v>
      </c>
      <c r="B471" s="8" t="str">
        <f>Daten!B471</f>
        <v>Gmünd</v>
      </c>
      <c r="C471" s="15">
        <f t="shared" si="45"/>
        <v>3</v>
      </c>
      <c r="D471" s="9">
        <f>Daten!E471</f>
        <v>5318</v>
      </c>
      <c r="E471" s="10">
        <f>Daten!D471</f>
        <v>0</v>
      </c>
      <c r="F471" s="9">
        <f t="shared" si="46"/>
        <v>8572.2985074626868</v>
      </c>
      <c r="H471" s="26">
        <f t="shared" ca="1" si="47"/>
        <v>26405</v>
      </c>
      <c r="I471" s="8">
        <f t="shared" ca="1" si="48"/>
        <v>31</v>
      </c>
      <c r="J471" s="26">
        <f ca="1">IF(I471=0,0,COUNTIF(I$19:$I471,C471*10+1))</f>
        <v>150</v>
      </c>
      <c r="K471" s="21">
        <f t="shared" ca="1" si="49"/>
        <v>0</v>
      </c>
      <c r="L471" s="24">
        <f t="shared" ca="1" si="50"/>
        <v>26405</v>
      </c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</row>
    <row r="472" spans="1:44" x14ac:dyDescent="0.2">
      <c r="A472" s="15">
        <f>Daten!A472</f>
        <v>30909</v>
      </c>
      <c r="B472" s="8" t="str">
        <f>Daten!B472</f>
        <v>Großdietmanns</v>
      </c>
      <c r="C472" s="15">
        <f t="shared" si="45"/>
        <v>3</v>
      </c>
      <c r="D472" s="9">
        <f>Daten!E472</f>
        <v>2224</v>
      </c>
      <c r="E472" s="10">
        <f>Daten!D472</f>
        <v>0</v>
      </c>
      <c r="F472" s="9">
        <f t="shared" si="46"/>
        <v>3584.9552238805968</v>
      </c>
      <c r="H472" s="26">
        <f t="shared" ca="1" si="47"/>
        <v>11043</v>
      </c>
      <c r="I472" s="8">
        <f t="shared" ca="1" si="48"/>
        <v>31</v>
      </c>
      <c r="J472" s="26">
        <f ca="1">IF(I472=0,0,COUNTIF(I$19:$I472,C472*10+1))</f>
        <v>151</v>
      </c>
      <c r="K472" s="21">
        <f t="shared" ca="1" si="49"/>
        <v>0</v>
      </c>
      <c r="L472" s="24">
        <f t="shared" ca="1" si="50"/>
        <v>11043</v>
      </c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</row>
    <row r="473" spans="1:44" x14ac:dyDescent="0.2">
      <c r="A473" s="15">
        <f>Daten!A473</f>
        <v>30910</v>
      </c>
      <c r="B473" s="8" t="str">
        <f>Daten!B473</f>
        <v>Bad Großpertholz</v>
      </c>
      <c r="C473" s="15">
        <f t="shared" si="45"/>
        <v>3</v>
      </c>
      <c r="D473" s="9">
        <f>Daten!E473</f>
        <v>1313</v>
      </c>
      <c r="E473" s="10">
        <f>Daten!D473</f>
        <v>0</v>
      </c>
      <c r="F473" s="9">
        <f t="shared" si="46"/>
        <v>2116.4776119402986</v>
      </c>
      <c r="H473" s="26">
        <f t="shared" ca="1" si="47"/>
        <v>6519</v>
      </c>
      <c r="I473" s="8">
        <f t="shared" ca="1" si="48"/>
        <v>31</v>
      </c>
      <c r="J473" s="26">
        <f ca="1">IF(I473=0,0,COUNTIF(I$19:$I473,C473*10+1))</f>
        <v>152</v>
      </c>
      <c r="K473" s="21">
        <f t="shared" ca="1" si="49"/>
        <v>0</v>
      </c>
      <c r="L473" s="24">
        <f t="shared" ca="1" si="50"/>
        <v>6519</v>
      </c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</row>
    <row r="474" spans="1:44" x14ac:dyDescent="0.2">
      <c r="A474" s="15">
        <f>Daten!A474</f>
        <v>30912</v>
      </c>
      <c r="B474" s="8" t="str">
        <f>Daten!B474</f>
        <v>Großschönau</v>
      </c>
      <c r="C474" s="15">
        <f t="shared" si="45"/>
        <v>3</v>
      </c>
      <c r="D474" s="9">
        <f>Daten!E474</f>
        <v>1209</v>
      </c>
      <c r="E474" s="10">
        <f>Daten!D474</f>
        <v>0</v>
      </c>
      <c r="F474" s="9">
        <f t="shared" si="46"/>
        <v>1948.8358208955224</v>
      </c>
      <c r="H474" s="26">
        <f t="shared" ca="1" si="47"/>
        <v>6003</v>
      </c>
      <c r="I474" s="8">
        <f t="shared" ca="1" si="48"/>
        <v>31</v>
      </c>
      <c r="J474" s="26">
        <f ca="1">IF(I474=0,0,COUNTIF(I$19:$I474,C474*10+1))</f>
        <v>153</v>
      </c>
      <c r="K474" s="21">
        <f t="shared" ca="1" si="49"/>
        <v>0</v>
      </c>
      <c r="L474" s="24">
        <f t="shared" ca="1" si="50"/>
        <v>6003</v>
      </c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</row>
    <row r="475" spans="1:44" x14ac:dyDescent="0.2">
      <c r="A475" s="15">
        <f>Daten!A475</f>
        <v>30913</v>
      </c>
      <c r="B475" s="8" t="str">
        <f>Daten!B475</f>
        <v>Moorbad Harbach</v>
      </c>
      <c r="C475" s="15">
        <f t="shared" si="45"/>
        <v>3</v>
      </c>
      <c r="D475" s="9">
        <f>Daten!E475</f>
        <v>736</v>
      </c>
      <c r="E475" s="10">
        <f>Daten!D475</f>
        <v>0</v>
      </c>
      <c r="F475" s="9">
        <f t="shared" si="46"/>
        <v>1186.3880597014925</v>
      </c>
      <c r="H475" s="26">
        <f t="shared" ca="1" si="47"/>
        <v>3654</v>
      </c>
      <c r="I475" s="8">
        <f t="shared" ca="1" si="48"/>
        <v>31</v>
      </c>
      <c r="J475" s="26">
        <f ca="1">IF(I475=0,0,COUNTIF(I$19:$I475,C475*10+1))</f>
        <v>154</v>
      </c>
      <c r="K475" s="21">
        <f t="shared" ca="1" si="49"/>
        <v>0</v>
      </c>
      <c r="L475" s="24">
        <f t="shared" ca="1" si="50"/>
        <v>3654</v>
      </c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</row>
    <row r="476" spans="1:44" x14ac:dyDescent="0.2">
      <c r="A476" s="15">
        <f>Daten!A476</f>
        <v>30915</v>
      </c>
      <c r="B476" s="8" t="str">
        <f>Daten!B476</f>
        <v>Haugschlag</v>
      </c>
      <c r="C476" s="15">
        <f t="shared" si="45"/>
        <v>3</v>
      </c>
      <c r="D476" s="9">
        <f>Daten!E476</f>
        <v>482</v>
      </c>
      <c r="E476" s="10">
        <f>Daten!D476</f>
        <v>0</v>
      </c>
      <c r="F476" s="9">
        <f t="shared" si="46"/>
        <v>776.95522388059703</v>
      </c>
      <c r="H476" s="26">
        <f t="shared" ca="1" si="47"/>
        <v>2393</v>
      </c>
      <c r="I476" s="8">
        <f t="shared" ca="1" si="48"/>
        <v>31</v>
      </c>
      <c r="J476" s="26">
        <f ca="1">IF(I476=0,0,COUNTIF(I$19:$I476,C476*10+1))</f>
        <v>155</v>
      </c>
      <c r="K476" s="21">
        <f t="shared" ca="1" si="49"/>
        <v>0</v>
      </c>
      <c r="L476" s="24">
        <f t="shared" ca="1" si="50"/>
        <v>2393</v>
      </c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</row>
    <row r="477" spans="1:44" x14ac:dyDescent="0.2">
      <c r="A477" s="15">
        <f>Daten!A477</f>
        <v>30916</v>
      </c>
      <c r="B477" s="8" t="str">
        <f>Daten!B477</f>
        <v>Heidenreichstein</v>
      </c>
      <c r="C477" s="15">
        <f t="shared" si="45"/>
        <v>3</v>
      </c>
      <c r="D477" s="9">
        <f>Daten!E477</f>
        <v>3901</v>
      </c>
      <c r="E477" s="10">
        <f>Daten!D477</f>
        <v>0</v>
      </c>
      <c r="F477" s="9">
        <f t="shared" si="46"/>
        <v>6288.1791044776119</v>
      </c>
      <c r="H477" s="26">
        <f t="shared" ca="1" si="47"/>
        <v>19369</v>
      </c>
      <c r="I477" s="8">
        <f t="shared" ca="1" si="48"/>
        <v>31</v>
      </c>
      <c r="J477" s="26">
        <f ca="1">IF(I477=0,0,COUNTIF(I$19:$I477,C477*10+1))</f>
        <v>156</v>
      </c>
      <c r="K477" s="21">
        <f t="shared" ca="1" si="49"/>
        <v>0</v>
      </c>
      <c r="L477" s="24">
        <f t="shared" ca="1" si="50"/>
        <v>19369</v>
      </c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</row>
    <row r="478" spans="1:44" x14ac:dyDescent="0.2">
      <c r="A478" s="15">
        <f>Daten!A478</f>
        <v>30917</v>
      </c>
      <c r="B478" s="8" t="str">
        <f>Daten!B478</f>
        <v>Hirschbach</v>
      </c>
      <c r="C478" s="15">
        <f t="shared" si="45"/>
        <v>3</v>
      </c>
      <c r="D478" s="9">
        <f>Daten!E478</f>
        <v>579</v>
      </c>
      <c r="E478" s="10">
        <f>Daten!D478</f>
        <v>0</v>
      </c>
      <c r="F478" s="9">
        <f t="shared" si="46"/>
        <v>933.31343283582089</v>
      </c>
      <c r="H478" s="26">
        <f t="shared" ca="1" si="47"/>
        <v>2875</v>
      </c>
      <c r="I478" s="8">
        <f t="shared" ca="1" si="48"/>
        <v>31</v>
      </c>
      <c r="J478" s="26">
        <f ca="1">IF(I478=0,0,COUNTIF(I$19:$I478,C478*10+1))</f>
        <v>157</v>
      </c>
      <c r="K478" s="21">
        <f t="shared" ca="1" si="49"/>
        <v>0</v>
      </c>
      <c r="L478" s="24">
        <f t="shared" ca="1" si="50"/>
        <v>2875</v>
      </c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</row>
    <row r="479" spans="1:44" x14ac:dyDescent="0.2">
      <c r="A479" s="15">
        <f>Daten!A479</f>
        <v>30920</v>
      </c>
      <c r="B479" s="8" t="str">
        <f>Daten!B479</f>
        <v>Hoheneich</v>
      </c>
      <c r="C479" s="15">
        <f t="shared" si="45"/>
        <v>3</v>
      </c>
      <c r="D479" s="9">
        <f>Daten!E479</f>
        <v>1394</v>
      </c>
      <c r="E479" s="10">
        <f>Daten!D479</f>
        <v>0</v>
      </c>
      <c r="F479" s="9">
        <f t="shared" si="46"/>
        <v>2247.0447761194032</v>
      </c>
      <c r="H479" s="26">
        <f t="shared" ca="1" si="47"/>
        <v>6921</v>
      </c>
      <c r="I479" s="8">
        <f t="shared" ca="1" si="48"/>
        <v>31</v>
      </c>
      <c r="J479" s="26">
        <f ca="1">IF(I479=0,0,COUNTIF(I$19:$I479,C479*10+1))</f>
        <v>158</v>
      </c>
      <c r="K479" s="21">
        <f t="shared" ca="1" si="49"/>
        <v>0</v>
      </c>
      <c r="L479" s="24">
        <f t="shared" ca="1" si="50"/>
        <v>6921</v>
      </c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</row>
    <row r="480" spans="1:44" x14ac:dyDescent="0.2">
      <c r="A480" s="15">
        <f>Daten!A480</f>
        <v>30921</v>
      </c>
      <c r="B480" s="8" t="str">
        <f>Daten!B480</f>
        <v>Kirchberg am Walde</v>
      </c>
      <c r="C480" s="15">
        <f t="shared" si="45"/>
        <v>3</v>
      </c>
      <c r="D480" s="9">
        <f>Daten!E480</f>
        <v>1302</v>
      </c>
      <c r="E480" s="10">
        <f>Daten!D480</f>
        <v>0</v>
      </c>
      <c r="F480" s="9">
        <f t="shared" si="46"/>
        <v>2098.7462686567164</v>
      </c>
      <c r="H480" s="26">
        <f t="shared" ca="1" si="47"/>
        <v>6465</v>
      </c>
      <c r="I480" s="8">
        <f t="shared" ca="1" si="48"/>
        <v>31</v>
      </c>
      <c r="J480" s="26">
        <f ca="1">IF(I480=0,0,COUNTIF(I$19:$I480,C480*10+1))</f>
        <v>159</v>
      </c>
      <c r="K480" s="21">
        <f t="shared" ca="1" si="49"/>
        <v>0</v>
      </c>
      <c r="L480" s="24">
        <f t="shared" ca="1" si="50"/>
        <v>6465</v>
      </c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</row>
    <row r="481" spans="1:44" x14ac:dyDescent="0.2">
      <c r="A481" s="15">
        <f>Daten!A481</f>
        <v>30925</v>
      </c>
      <c r="B481" s="8" t="str">
        <f>Daten!B481</f>
        <v>Litschau</v>
      </c>
      <c r="C481" s="15">
        <f t="shared" si="45"/>
        <v>3</v>
      </c>
      <c r="D481" s="9">
        <f>Daten!E481</f>
        <v>2191</v>
      </c>
      <c r="E481" s="10">
        <f>Daten!D481</f>
        <v>0</v>
      </c>
      <c r="F481" s="9">
        <f t="shared" si="46"/>
        <v>3531.7611940298507</v>
      </c>
      <c r="H481" s="26">
        <f t="shared" ca="1" si="47"/>
        <v>10879</v>
      </c>
      <c r="I481" s="8">
        <f t="shared" ca="1" si="48"/>
        <v>31</v>
      </c>
      <c r="J481" s="26">
        <f ca="1">IF(I481=0,0,COUNTIF(I$19:$I481,C481*10+1))</f>
        <v>160</v>
      </c>
      <c r="K481" s="21">
        <f t="shared" ca="1" si="49"/>
        <v>0</v>
      </c>
      <c r="L481" s="24">
        <f t="shared" ca="1" si="50"/>
        <v>10879</v>
      </c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</row>
    <row r="482" spans="1:44" x14ac:dyDescent="0.2">
      <c r="A482" s="15">
        <f>Daten!A482</f>
        <v>30929</v>
      </c>
      <c r="B482" s="8" t="str">
        <f>Daten!B482</f>
        <v>Reingers</v>
      </c>
      <c r="C482" s="15">
        <f t="shared" si="45"/>
        <v>3</v>
      </c>
      <c r="D482" s="9">
        <f>Daten!E482</f>
        <v>617</v>
      </c>
      <c r="E482" s="10">
        <f>Daten!D482</f>
        <v>0</v>
      </c>
      <c r="F482" s="9">
        <f t="shared" si="46"/>
        <v>994.56716417910445</v>
      </c>
      <c r="H482" s="26">
        <f t="shared" ca="1" si="47"/>
        <v>3064</v>
      </c>
      <c r="I482" s="8">
        <f t="shared" ca="1" si="48"/>
        <v>31</v>
      </c>
      <c r="J482" s="26">
        <f ca="1">IF(I482=0,0,COUNTIF(I$19:$I482,C482*10+1))</f>
        <v>161</v>
      </c>
      <c r="K482" s="21">
        <f t="shared" ca="1" si="49"/>
        <v>0</v>
      </c>
      <c r="L482" s="24">
        <f t="shared" ca="1" si="50"/>
        <v>3064</v>
      </c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</row>
    <row r="483" spans="1:44" x14ac:dyDescent="0.2">
      <c r="A483" s="15">
        <f>Daten!A483</f>
        <v>30932</v>
      </c>
      <c r="B483" s="8" t="str">
        <f>Daten!B483</f>
        <v>St. Martin</v>
      </c>
      <c r="C483" s="15">
        <f t="shared" si="45"/>
        <v>3</v>
      </c>
      <c r="D483" s="9">
        <f>Daten!E483</f>
        <v>1083</v>
      </c>
      <c r="E483" s="10">
        <f>Daten!D483</f>
        <v>0</v>
      </c>
      <c r="F483" s="9">
        <f t="shared" si="46"/>
        <v>1745.7313432835822</v>
      </c>
      <c r="H483" s="26">
        <f t="shared" ca="1" si="47"/>
        <v>5377</v>
      </c>
      <c r="I483" s="8">
        <f t="shared" ca="1" si="48"/>
        <v>31</v>
      </c>
      <c r="J483" s="26">
        <f ca="1">IF(I483=0,0,COUNTIF(I$19:$I483,C483*10+1))</f>
        <v>162</v>
      </c>
      <c r="K483" s="21">
        <f t="shared" ca="1" si="49"/>
        <v>0</v>
      </c>
      <c r="L483" s="24">
        <f t="shared" ca="1" si="50"/>
        <v>5377</v>
      </c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</row>
    <row r="484" spans="1:44" x14ac:dyDescent="0.2">
      <c r="A484" s="15">
        <f>Daten!A484</f>
        <v>30935</v>
      </c>
      <c r="B484" s="8" t="str">
        <f>Daten!B484</f>
        <v>Schrems</v>
      </c>
      <c r="C484" s="15">
        <f t="shared" si="45"/>
        <v>3</v>
      </c>
      <c r="D484" s="9">
        <f>Daten!E484</f>
        <v>5385</v>
      </c>
      <c r="E484" s="10">
        <f>Daten!D484</f>
        <v>0</v>
      </c>
      <c r="F484" s="9">
        <f t="shared" si="46"/>
        <v>8680.2985074626868</v>
      </c>
      <c r="H484" s="26">
        <f t="shared" ca="1" si="47"/>
        <v>26737</v>
      </c>
      <c r="I484" s="8">
        <f t="shared" ca="1" si="48"/>
        <v>31</v>
      </c>
      <c r="J484" s="26">
        <f ca="1">IF(I484=0,0,COUNTIF(I$19:$I484,C484*10+1))</f>
        <v>163</v>
      </c>
      <c r="K484" s="21">
        <f t="shared" ca="1" si="49"/>
        <v>0</v>
      </c>
      <c r="L484" s="24">
        <f t="shared" ca="1" si="50"/>
        <v>26737</v>
      </c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</row>
    <row r="485" spans="1:44" x14ac:dyDescent="0.2">
      <c r="A485" s="15">
        <f>Daten!A485</f>
        <v>30939</v>
      </c>
      <c r="B485" s="8" t="str">
        <f>Daten!B485</f>
        <v>Unserfrau-Altweitra</v>
      </c>
      <c r="C485" s="15">
        <f t="shared" si="45"/>
        <v>3</v>
      </c>
      <c r="D485" s="9">
        <f>Daten!E485</f>
        <v>985</v>
      </c>
      <c r="E485" s="10">
        <f>Daten!D485</f>
        <v>0</v>
      </c>
      <c r="F485" s="9">
        <f t="shared" si="46"/>
        <v>1587.7611940298507</v>
      </c>
      <c r="H485" s="26">
        <f t="shared" ca="1" si="47"/>
        <v>4891</v>
      </c>
      <c r="I485" s="8">
        <f t="shared" ca="1" si="48"/>
        <v>31</v>
      </c>
      <c r="J485" s="26">
        <f ca="1">IF(I485=0,0,COUNTIF(I$19:$I485,C485*10+1))</f>
        <v>164</v>
      </c>
      <c r="K485" s="21">
        <f t="shared" ca="1" si="49"/>
        <v>0</v>
      </c>
      <c r="L485" s="24">
        <f t="shared" ca="1" si="50"/>
        <v>4891</v>
      </c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</row>
    <row r="486" spans="1:44" x14ac:dyDescent="0.2">
      <c r="A486" s="15">
        <f>Daten!A486</f>
        <v>30940</v>
      </c>
      <c r="B486" s="8" t="str">
        <f>Daten!B486</f>
        <v>Waldenstein</v>
      </c>
      <c r="C486" s="15">
        <f t="shared" si="45"/>
        <v>3</v>
      </c>
      <c r="D486" s="9">
        <f>Daten!E486</f>
        <v>1203</v>
      </c>
      <c r="E486" s="10">
        <f>Daten!D486</f>
        <v>0</v>
      </c>
      <c r="F486" s="9">
        <f t="shared" si="46"/>
        <v>1939.1641791044776</v>
      </c>
      <c r="H486" s="26">
        <f t="shared" ca="1" si="47"/>
        <v>5973</v>
      </c>
      <c r="I486" s="8">
        <f t="shared" ca="1" si="48"/>
        <v>31</v>
      </c>
      <c r="J486" s="26">
        <f ca="1">IF(I486=0,0,COUNTIF(I$19:$I486,C486*10+1))</f>
        <v>165</v>
      </c>
      <c r="K486" s="21">
        <f t="shared" ca="1" si="49"/>
        <v>0</v>
      </c>
      <c r="L486" s="24">
        <f t="shared" ca="1" si="50"/>
        <v>5973</v>
      </c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</row>
    <row r="487" spans="1:44" x14ac:dyDescent="0.2">
      <c r="A487" s="15">
        <f>Daten!A487</f>
        <v>30942</v>
      </c>
      <c r="B487" s="8" t="str">
        <f>Daten!B487</f>
        <v>Weitra</v>
      </c>
      <c r="C487" s="15">
        <f t="shared" si="45"/>
        <v>3</v>
      </c>
      <c r="D487" s="9">
        <f>Daten!E487</f>
        <v>2646</v>
      </c>
      <c r="E487" s="10">
        <f>Daten!D487</f>
        <v>0</v>
      </c>
      <c r="F487" s="9">
        <f t="shared" si="46"/>
        <v>4265.1940298507461</v>
      </c>
      <c r="H487" s="26">
        <f t="shared" ca="1" si="47"/>
        <v>13138</v>
      </c>
      <c r="I487" s="8">
        <f t="shared" ca="1" si="48"/>
        <v>31</v>
      </c>
      <c r="J487" s="26">
        <f ca="1">IF(I487=0,0,COUNTIF(I$19:$I487,C487*10+1))</f>
        <v>166</v>
      </c>
      <c r="K487" s="21">
        <f t="shared" ca="1" si="49"/>
        <v>0</v>
      </c>
      <c r="L487" s="24">
        <f t="shared" ca="1" si="50"/>
        <v>13138</v>
      </c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</row>
    <row r="488" spans="1:44" x14ac:dyDescent="0.2">
      <c r="A488" s="15">
        <f>Daten!A488</f>
        <v>31001</v>
      </c>
      <c r="B488" s="8" t="str">
        <f>Daten!B488</f>
        <v>Alberndorf im Pulkautal</v>
      </c>
      <c r="C488" s="15">
        <f t="shared" si="45"/>
        <v>3</v>
      </c>
      <c r="D488" s="9">
        <f>Daten!E488</f>
        <v>747</v>
      </c>
      <c r="E488" s="10">
        <f>Daten!D488</f>
        <v>0</v>
      </c>
      <c r="F488" s="9">
        <f t="shared" si="46"/>
        <v>1204.1194029850747</v>
      </c>
      <c r="H488" s="26">
        <f t="shared" ca="1" si="47"/>
        <v>3709</v>
      </c>
      <c r="I488" s="8">
        <f t="shared" ca="1" si="48"/>
        <v>31</v>
      </c>
      <c r="J488" s="26">
        <f ca="1">IF(I488=0,0,COUNTIF(I$19:$I488,C488*10+1))</f>
        <v>167</v>
      </c>
      <c r="K488" s="21">
        <f t="shared" ca="1" si="49"/>
        <v>0</v>
      </c>
      <c r="L488" s="24">
        <f t="shared" ca="1" si="50"/>
        <v>3709</v>
      </c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</row>
    <row r="489" spans="1:44" x14ac:dyDescent="0.2">
      <c r="A489" s="15">
        <f>Daten!A489</f>
        <v>31008</v>
      </c>
      <c r="B489" s="8" t="str">
        <f>Daten!B489</f>
        <v>Göllersdorf</v>
      </c>
      <c r="C489" s="15">
        <f t="shared" si="45"/>
        <v>3</v>
      </c>
      <c r="D489" s="9">
        <f>Daten!E489</f>
        <v>3074</v>
      </c>
      <c r="E489" s="10">
        <f>Daten!D489</f>
        <v>0</v>
      </c>
      <c r="F489" s="9">
        <f t="shared" si="46"/>
        <v>4955.1044776119406</v>
      </c>
      <c r="H489" s="26">
        <f t="shared" ca="1" si="47"/>
        <v>15263</v>
      </c>
      <c r="I489" s="8">
        <f t="shared" ca="1" si="48"/>
        <v>31</v>
      </c>
      <c r="J489" s="26">
        <f ca="1">IF(I489=0,0,COUNTIF(I$19:$I489,C489*10+1))</f>
        <v>168</v>
      </c>
      <c r="K489" s="21">
        <f t="shared" ca="1" si="49"/>
        <v>0</v>
      </c>
      <c r="L489" s="24">
        <f t="shared" ca="1" si="50"/>
        <v>15263</v>
      </c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</row>
    <row r="490" spans="1:44" x14ac:dyDescent="0.2">
      <c r="A490" s="15">
        <f>Daten!A490</f>
        <v>31009</v>
      </c>
      <c r="B490" s="8" t="str">
        <f>Daten!B490</f>
        <v>Grabern</v>
      </c>
      <c r="C490" s="15">
        <f t="shared" si="45"/>
        <v>3</v>
      </c>
      <c r="D490" s="9">
        <f>Daten!E490</f>
        <v>1696</v>
      </c>
      <c r="E490" s="10">
        <f>Daten!D490</f>
        <v>0</v>
      </c>
      <c r="F490" s="9">
        <f t="shared" si="46"/>
        <v>2733.8507462686566</v>
      </c>
      <c r="H490" s="26">
        <f t="shared" ca="1" si="47"/>
        <v>8421</v>
      </c>
      <c r="I490" s="8">
        <f t="shared" ca="1" si="48"/>
        <v>31</v>
      </c>
      <c r="J490" s="26">
        <f ca="1">IF(I490=0,0,COUNTIF(I$19:$I490,C490*10+1))</f>
        <v>169</v>
      </c>
      <c r="K490" s="21">
        <f t="shared" ca="1" si="49"/>
        <v>0</v>
      </c>
      <c r="L490" s="24">
        <f t="shared" ca="1" si="50"/>
        <v>8421</v>
      </c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</row>
    <row r="491" spans="1:44" x14ac:dyDescent="0.2">
      <c r="A491" s="15">
        <f>Daten!A491</f>
        <v>31014</v>
      </c>
      <c r="B491" s="8" t="str">
        <f>Daten!B491</f>
        <v>Guntersdorf</v>
      </c>
      <c r="C491" s="15">
        <f t="shared" si="45"/>
        <v>3</v>
      </c>
      <c r="D491" s="9">
        <f>Daten!E491</f>
        <v>1142</v>
      </c>
      <c r="E491" s="10">
        <f>Daten!D491</f>
        <v>0</v>
      </c>
      <c r="F491" s="9">
        <f t="shared" si="46"/>
        <v>1840.8358208955224</v>
      </c>
      <c r="H491" s="26">
        <f t="shared" ca="1" si="47"/>
        <v>5670</v>
      </c>
      <c r="I491" s="8">
        <f t="shared" ca="1" si="48"/>
        <v>31</v>
      </c>
      <c r="J491" s="26">
        <f ca="1">IF(I491=0,0,COUNTIF(I$19:$I491,C491*10+1))</f>
        <v>170</v>
      </c>
      <c r="K491" s="21">
        <f t="shared" ca="1" si="49"/>
        <v>0</v>
      </c>
      <c r="L491" s="24">
        <f t="shared" ca="1" si="50"/>
        <v>5670</v>
      </c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</row>
    <row r="492" spans="1:44" x14ac:dyDescent="0.2">
      <c r="A492" s="15">
        <f>Daten!A492</f>
        <v>31015</v>
      </c>
      <c r="B492" s="8" t="str">
        <f>Daten!B492</f>
        <v>Hadres</v>
      </c>
      <c r="C492" s="15">
        <f t="shared" si="45"/>
        <v>3</v>
      </c>
      <c r="D492" s="9">
        <f>Daten!E492</f>
        <v>1706</v>
      </c>
      <c r="E492" s="10">
        <f>Daten!D492</f>
        <v>0</v>
      </c>
      <c r="F492" s="9">
        <f t="shared" si="46"/>
        <v>2749.9701492537315</v>
      </c>
      <c r="H492" s="26">
        <f t="shared" ca="1" si="47"/>
        <v>8471</v>
      </c>
      <c r="I492" s="8">
        <f t="shared" ca="1" si="48"/>
        <v>31</v>
      </c>
      <c r="J492" s="26">
        <f ca="1">IF(I492=0,0,COUNTIF(I$19:$I492,C492*10+1))</f>
        <v>171</v>
      </c>
      <c r="K492" s="21">
        <f t="shared" ca="1" si="49"/>
        <v>0</v>
      </c>
      <c r="L492" s="24">
        <f t="shared" ca="1" si="50"/>
        <v>8471</v>
      </c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</row>
    <row r="493" spans="1:44" x14ac:dyDescent="0.2">
      <c r="A493" s="15">
        <f>Daten!A493</f>
        <v>31016</v>
      </c>
      <c r="B493" s="8" t="str">
        <f>Daten!B493</f>
        <v>Hardegg</v>
      </c>
      <c r="C493" s="15">
        <f t="shared" si="45"/>
        <v>3</v>
      </c>
      <c r="D493" s="9">
        <f>Daten!E493</f>
        <v>1310</v>
      </c>
      <c r="E493" s="10">
        <f>Daten!D493</f>
        <v>0</v>
      </c>
      <c r="F493" s="9">
        <f t="shared" si="46"/>
        <v>2111.6417910447763</v>
      </c>
      <c r="H493" s="26">
        <f t="shared" ca="1" si="47"/>
        <v>6504</v>
      </c>
      <c r="I493" s="8">
        <f t="shared" ca="1" si="48"/>
        <v>31</v>
      </c>
      <c r="J493" s="26">
        <f ca="1">IF(I493=0,0,COUNTIF(I$19:$I493,C493*10+1))</f>
        <v>172</v>
      </c>
      <c r="K493" s="21">
        <f t="shared" ca="1" si="49"/>
        <v>0</v>
      </c>
      <c r="L493" s="24">
        <f t="shared" ca="1" si="50"/>
        <v>6504</v>
      </c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</row>
    <row r="494" spans="1:44" x14ac:dyDescent="0.2">
      <c r="A494" s="15">
        <f>Daten!A494</f>
        <v>31018</v>
      </c>
      <c r="B494" s="8" t="str">
        <f>Daten!B494</f>
        <v>Haugsdorf</v>
      </c>
      <c r="C494" s="15">
        <f t="shared" si="45"/>
        <v>3</v>
      </c>
      <c r="D494" s="9">
        <f>Daten!E494</f>
        <v>1553</v>
      </c>
      <c r="E494" s="10">
        <f>Daten!D494</f>
        <v>0</v>
      </c>
      <c r="F494" s="9">
        <f t="shared" si="46"/>
        <v>2503.3432835820895</v>
      </c>
      <c r="H494" s="26">
        <f t="shared" ca="1" si="47"/>
        <v>7711</v>
      </c>
      <c r="I494" s="8">
        <f t="shared" ca="1" si="48"/>
        <v>31</v>
      </c>
      <c r="J494" s="26">
        <f ca="1">IF(I494=0,0,COUNTIF(I$19:$I494,C494*10+1))</f>
        <v>173</v>
      </c>
      <c r="K494" s="21">
        <f t="shared" ca="1" si="49"/>
        <v>0</v>
      </c>
      <c r="L494" s="24">
        <f t="shared" ca="1" si="50"/>
        <v>7711</v>
      </c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</row>
    <row r="495" spans="1:44" x14ac:dyDescent="0.2">
      <c r="A495" s="15">
        <f>Daten!A495</f>
        <v>31019</v>
      </c>
      <c r="B495" s="8" t="str">
        <f>Daten!B495</f>
        <v>Heldenberg</v>
      </c>
      <c r="C495" s="15">
        <f t="shared" si="45"/>
        <v>3</v>
      </c>
      <c r="D495" s="9">
        <f>Daten!E495</f>
        <v>1348</v>
      </c>
      <c r="E495" s="10">
        <f>Daten!D495</f>
        <v>0</v>
      </c>
      <c r="F495" s="9">
        <f t="shared" si="46"/>
        <v>2172.8955223880598</v>
      </c>
      <c r="H495" s="26">
        <f t="shared" ca="1" si="47"/>
        <v>6693</v>
      </c>
      <c r="I495" s="8">
        <f t="shared" ca="1" si="48"/>
        <v>31</v>
      </c>
      <c r="J495" s="26">
        <f ca="1">IF(I495=0,0,COUNTIF(I$19:$I495,C495*10+1))</f>
        <v>174</v>
      </c>
      <c r="K495" s="21">
        <f t="shared" ca="1" si="49"/>
        <v>0</v>
      </c>
      <c r="L495" s="24">
        <f t="shared" ca="1" si="50"/>
        <v>6693</v>
      </c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</row>
    <row r="496" spans="1:44" x14ac:dyDescent="0.2">
      <c r="A496" s="15">
        <f>Daten!A496</f>
        <v>31021</v>
      </c>
      <c r="B496" s="8" t="str">
        <f>Daten!B496</f>
        <v>Hohenwarth-Mühlbach a.M.</v>
      </c>
      <c r="C496" s="15">
        <f t="shared" si="45"/>
        <v>3</v>
      </c>
      <c r="D496" s="9">
        <f>Daten!E496</f>
        <v>1314</v>
      </c>
      <c r="E496" s="10">
        <f>Daten!D496</f>
        <v>0</v>
      </c>
      <c r="F496" s="9">
        <f t="shared" si="46"/>
        <v>2118.0895522388059</v>
      </c>
      <c r="H496" s="26">
        <f t="shared" ca="1" si="47"/>
        <v>6524</v>
      </c>
      <c r="I496" s="8">
        <f t="shared" ca="1" si="48"/>
        <v>31</v>
      </c>
      <c r="J496" s="26">
        <f ca="1">IF(I496=0,0,COUNTIF(I$19:$I496,C496*10+1))</f>
        <v>175</v>
      </c>
      <c r="K496" s="21">
        <f t="shared" ca="1" si="49"/>
        <v>0</v>
      </c>
      <c r="L496" s="24">
        <f t="shared" ca="1" si="50"/>
        <v>6524</v>
      </c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</row>
    <row r="497" spans="1:44" x14ac:dyDescent="0.2">
      <c r="A497" s="15">
        <f>Daten!A497</f>
        <v>31022</v>
      </c>
      <c r="B497" s="8" t="str">
        <f>Daten!B497</f>
        <v>Hollabrunn</v>
      </c>
      <c r="C497" s="15">
        <f t="shared" si="45"/>
        <v>3</v>
      </c>
      <c r="D497" s="9">
        <f>Daten!E497</f>
        <v>11852</v>
      </c>
      <c r="E497" s="10">
        <f>Daten!D497</f>
        <v>0</v>
      </c>
      <c r="F497" s="9">
        <f t="shared" si="46"/>
        <v>19753.333333333332</v>
      </c>
      <c r="H497" s="26">
        <f t="shared" ca="1" si="47"/>
        <v>60845</v>
      </c>
      <c r="I497" s="8">
        <f t="shared" ca="1" si="48"/>
        <v>31</v>
      </c>
      <c r="J497" s="26">
        <f ca="1">IF(I497=0,0,COUNTIF(I$19:$I497,C497*10+1))</f>
        <v>176</v>
      </c>
      <c r="K497" s="21">
        <f t="shared" ca="1" si="49"/>
        <v>0</v>
      </c>
      <c r="L497" s="24">
        <f t="shared" ca="1" si="50"/>
        <v>60845</v>
      </c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</row>
    <row r="498" spans="1:44" x14ac:dyDescent="0.2">
      <c r="A498" s="15">
        <f>Daten!A498</f>
        <v>31025</v>
      </c>
      <c r="B498" s="8" t="str">
        <f>Daten!B498</f>
        <v>Mailberg</v>
      </c>
      <c r="C498" s="15">
        <f t="shared" si="45"/>
        <v>3</v>
      </c>
      <c r="D498" s="9">
        <f>Daten!E498</f>
        <v>570</v>
      </c>
      <c r="E498" s="10">
        <f>Daten!D498</f>
        <v>0</v>
      </c>
      <c r="F498" s="9">
        <f t="shared" si="46"/>
        <v>918.80597014925377</v>
      </c>
      <c r="H498" s="26">
        <f t="shared" ca="1" si="47"/>
        <v>2830</v>
      </c>
      <c r="I498" s="8">
        <f t="shared" ca="1" si="48"/>
        <v>31</v>
      </c>
      <c r="J498" s="26">
        <f ca="1">IF(I498=0,0,COUNTIF(I$19:$I498,C498*10+1))</f>
        <v>177</v>
      </c>
      <c r="K498" s="21">
        <f t="shared" ca="1" si="49"/>
        <v>0</v>
      </c>
      <c r="L498" s="24">
        <f t="shared" ca="1" si="50"/>
        <v>2830</v>
      </c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</row>
    <row r="499" spans="1:44" x14ac:dyDescent="0.2">
      <c r="A499" s="15">
        <f>Daten!A499</f>
        <v>31026</v>
      </c>
      <c r="B499" s="8" t="str">
        <f>Daten!B499</f>
        <v>Maissau</v>
      </c>
      <c r="C499" s="15">
        <f t="shared" si="45"/>
        <v>3</v>
      </c>
      <c r="D499" s="9">
        <f>Daten!E499</f>
        <v>1945</v>
      </c>
      <c r="E499" s="10">
        <f>Daten!D499</f>
        <v>0</v>
      </c>
      <c r="F499" s="9">
        <f t="shared" si="46"/>
        <v>3135.2238805970151</v>
      </c>
      <c r="H499" s="26">
        <f t="shared" ca="1" si="47"/>
        <v>9657</v>
      </c>
      <c r="I499" s="8">
        <f t="shared" ca="1" si="48"/>
        <v>31</v>
      </c>
      <c r="J499" s="26">
        <f ca="1">IF(I499=0,0,COUNTIF(I$19:$I499,C499*10+1))</f>
        <v>178</v>
      </c>
      <c r="K499" s="21">
        <f t="shared" ca="1" si="49"/>
        <v>0</v>
      </c>
      <c r="L499" s="24">
        <f t="shared" ca="1" si="50"/>
        <v>9657</v>
      </c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</row>
    <row r="500" spans="1:44" x14ac:dyDescent="0.2">
      <c r="A500" s="15">
        <f>Daten!A500</f>
        <v>31028</v>
      </c>
      <c r="B500" s="8" t="str">
        <f>Daten!B500</f>
        <v>Nappersdorf-Kammersdorf</v>
      </c>
      <c r="C500" s="15">
        <f t="shared" si="45"/>
        <v>3</v>
      </c>
      <c r="D500" s="9">
        <f>Daten!E500</f>
        <v>1213</v>
      </c>
      <c r="E500" s="10">
        <f>Daten!D500</f>
        <v>0</v>
      </c>
      <c r="F500" s="9">
        <f t="shared" si="46"/>
        <v>1955.2835820895523</v>
      </c>
      <c r="H500" s="26">
        <f t="shared" ca="1" si="47"/>
        <v>6023</v>
      </c>
      <c r="I500" s="8">
        <f t="shared" ca="1" si="48"/>
        <v>31</v>
      </c>
      <c r="J500" s="26">
        <f ca="1">IF(I500=0,0,COUNTIF(I$19:$I500,C500*10+1))</f>
        <v>179</v>
      </c>
      <c r="K500" s="21">
        <f t="shared" ca="1" si="49"/>
        <v>0</v>
      </c>
      <c r="L500" s="24">
        <f t="shared" ca="1" si="50"/>
        <v>6023</v>
      </c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</row>
    <row r="501" spans="1:44" x14ac:dyDescent="0.2">
      <c r="A501" s="15">
        <f>Daten!A501</f>
        <v>31033</v>
      </c>
      <c r="B501" s="8" t="str">
        <f>Daten!B501</f>
        <v>Pernersdorf</v>
      </c>
      <c r="C501" s="15">
        <f t="shared" si="45"/>
        <v>3</v>
      </c>
      <c r="D501" s="9">
        <f>Daten!E501</f>
        <v>1022</v>
      </c>
      <c r="E501" s="10">
        <f>Daten!D501</f>
        <v>0</v>
      </c>
      <c r="F501" s="9">
        <f t="shared" si="46"/>
        <v>1647.4029850746269</v>
      </c>
      <c r="H501" s="26">
        <f t="shared" ca="1" si="47"/>
        <v>5074</v>
      </c>
      <c r="I501" s="8">
        <f t="shared" ca="1" si="48"/>
        <v>31</v>
      </c>
      <c r="J501" s="26">
        <f ca="1">IF(I501=0,0,COUNTIF(I$19:$I501,C501*10+1))</f>
        <v>180</v>
      </c>
      <c r="K501" s="21">
        <f t="shared" ca="1" si="49"/>
        <v>0</v>
      </c>
      <c r="L501" s="24">
        <f t="shared" ca="1" si="50"/>
        <v>5074</v>
      </c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</row>
    <row r="502" spans="1:44" x14ac:dyDescent="0.2">
      <c r="A502" s="15">
        <f>Daten!A502</f>
        <v>31035</v>
      </c>
      <c r="B502" s="8" t="str">
        <f>Daten!B502</f>
        <v>Pulkau</v>
      </c>
      <c r="C502" s="15">
        <f t="shared" si="45"/>
        <v>3</v>
      </c>
      <c r="D502" s="9">
        <f>Daten!E502</f>
        <v>1550</v>
      </c>
      <c r="E502" s="10">
        <f>Daten!D502</f>
        <v>0</v>
      </c>
      <c r="F502" s="9">
        <f t="shared" si="46"/>
        <v>2498.5074626865671</v>
      </c>
      <c r="H502" s="26">
        <f t="shared" ca="1" si="47"/>
        <v>7696</v>
      </c>
      <c r="I502" s="8">
        <f t="shared" ca="1" si="48"/>
        <v>31</v>
      </c>
      <c r="J502" s="26">
        <f ca="1">IF(I502=0,0,COUNTIF(I$19:$I502,C502*10+1))</f>
        <v>181</v>
      </c>
      <c r="K502" s="21">
        <f t="shared" ca="1" si="49"/>
        <v>0</v>
      </c>
      <c r="L502" s="24">
        <f t="shared" ca="1" si="50"/>
        <v>7696</v>
      </c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</row>
    <row r="503" spans="1:44" x14ac:dyDescent="0.2">
      <c r="A503" s="15">
        <f>Daten!A503</f>
        <v>31036</v>
      </c>
      <c r="B503" s="8" t="str">
        <f>Daten!B503</f>
        <v>Ravelsbach</v>
      </c>
      <c r="C503" s="15">
        <f t="shared" si="45"/>
        <v>3</v>
      </c>
      <c r="D503" s="9">
        <f>Daten!E503</f>
        <v>1587</v>
      </c>
      <c r="E503" s="10">
        <f>Daten!D503</f>
        <v>0</v>
      </c>
      <c r="F503" s="9">
        <f t="shared" si="46"/>
        <v>2558.1492537313434</v>
      </c>
      <c r="H503" s="26">
        <f t="shared" ca="1" si="47"/>
        <v>7880</v>
      </c>
      <c r="I503" s="8">
        <f t="shared" ca="1" si="48"/>
        <v>31</v>
      </c>
      <c r="J503" s="26">
        <f ca="1">IF(I503=0,0,COUNTIF(I$19:$I503,C503*10+1))</f>
        <v>182</v>
      </c>
      <c r="K503" s="21">
        <f t="shared" ca="1" si="49"/>
        <v>0</v>
      </c>
      <c r="L503" s="24">
        <f t="shared" ca="1" si="50"/>
        <v>7880</v>
      </c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</row>
    <row r="504" spans="1:44" x14ac:dyDescent="0.2">
      <c r="A504" s="15">
        <f>Daten!A504</f>
        <v>31037</v>
      </c>
      <c r="B504" s="8" t="str">
        <f>Daten!B504</f>
        <v>Retz</v>
      </c>
      <c r="C504" s="15">
        <f t="shared" si="45"/>
        <v>3</v>
      </c>
      <c r="D504" s="9">
        <f>Daten!E504</f>
        <v>4240</v>
      </c>
      <c r="E504" s="10">
        <f>Daten!D504</f>
        <v>0</v>
      </c>
      <c r="F504" s="9">
        <f t="shared" si="46"/>
        <v>6834.626865671642</v>
      </c>
      <c r="H504" s="26">
        <f t="shared" ca="1" si="47"/>
        <v>21052</v>
      </c>
      <c r="I504" s="8">
        <f t="shared" ca="1" si="48"/>
        <v>31</v>
      </c>
      <c r="J504" s="26">
        <f ca="1">IF(I504=0,0,COUNTIF(I$19:$I504,C504*10+1))</f>
        <v>183</v>
      </c>
      <c r="K504" s="21">
        <f t="shared" ca="1" si="49"/>
        <v>0</v>
      </c>
      <c r="L504" s="24">
        <f t="shared" ca="1" si="50"/>
        <v>21052</v>
      </c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</row>
    <row r="505" spans="1:44" x14ac:dyDescent="0.2">
      <c r="A505" s="15">
        <f>Daten!A505</f>
        <v>31038</v>
      </c>
      <c r="B505" s="8" t="str">
        <f>Daten!B505</f>
        <v>Retzbach</v>
      </c>
      <c r="C505" s="15">
        <f t="shared" si="45"/>
        <v>3</v>
      </c>
      <c r="D505" s="9">
        <f>Daten!E505</f>
        <v>1018</v>
      </c>
      <c r="E505" s="10">
        <f>Daten!D505</f>
        <v>0</v>
      </c>
      <c r="F505" s="9">
        <f t="shared" si="46"/>
        <v>1640.955223880597</v>
      </c>
      <c r="H505" s="26">
        <f t="shared" ca="1" si="47"/>
        <v>5055</v>
      </c>
      <c r="I505" s="8">
        <f t="shared" ca="1" si="48"/>
        <v>31</v>
      </c>
      <c r="J505" s="26">
        <f ca="1">IF(I505=0,0,COUNTIF(I$19:$I505,C505*10+1))</f>
        <v>184</v>
      </c>
      <c r="K505" s="21">
        <f t="shared" ca="1" si="49"/>
        <v>0</v>
      </c>
      <c r="L505" s="24">
        <f t="shared" ca="1" si="50"/>
        <v>5055</v>
      </c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</row>
    <row r="506" spans="1:44" x14ac:dyDescent="0.2">
      <c r="A506" s="15">
        <f>Daten!A506</f>
        <v>31041</v>
      </c>
      <c r="B506" s="8" t="str">
        <f>Daten!B506</f>
        <v>Schrattenthal</v>
      </c>
      <c r="C506" s="15">
        <f t="shared" si="45"/>
        <v>3</v>
      </c>
      <c r="D506" s="9">
        <f>Daten!E506</f>
        <v>873</v>
      </c>
      <c r="E506" s="10">
        <f>Daten!D506</f>
        <v>0</v>
      </c>
      <c r="F506" s="9">
        <f t="shared" si="46"/>
        <v>1407.2238805970148</v>
      </c>
      <c r="H506" s="26">
        <f t="shared" ca="1" si="47"/>
        <v>4335</v>
      </c>
      <c r="I506" s="8">
        <f t="shared" ca="1" si="48"/>
        <v>31</v>
      </c>
      <c r="J506" s="26">
        <f ca="1">IF(I506=0,0,COUNTIF(I$19:$I506,C506*10+1))</f>
        <v>185</v>
      </c>
      <c r="K506" s="21">
        <f t="shared" ca="1" si="49"/>
        <v>0</v>
      </c>
      <c r="L506" s="24">
        <f t="shared" ca="1" si="50"/>
        <v>4335</v>
      </c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</row>
    <row r="507" spans="1:44" x14ac:dyDescent="0.2">
      <c r="A507" s="15">
        <f>Daten!A507</f>
        <v>31042</v>
      </c>
      <c r="B507" s="8" t="str">
        <f>Daten!B507</f>
        <v>Seefeld-Kadolz</v>
      </c>
      <c r="C507" s="15">
        <f t="shared" si="45"/>
        <v>3</v>
      </c>
      <c r="D507" s="9">
        <f>Daten!E507</f>
        <v>944</v>
      </c>
      <c r="E507" s="10">
        <f>Daten!D507</f>
        <v>0</v>
      </c>
      <c r="F507" s="9">
        <f t="shared" si="46"/>
        <v>1521.6716417910447</v>
      </c>
      <c r="H507" s="26">
        <f t="shared" ca="1" si="47"/>
        <v>4687</v>
      </c>
      <c r="I507" s="8">
        <f t="shared" ca="1" si="48"/>
        <v>31</v>
      </c>
      <c r="J507" s="26">
        <f ca="1">IF(I507=0,0,COUNTIF(I$19:$I507,C507*10+1))</f>
        <v>186</v>
      </c>
      <c r="K507" s="21">
        <f t="shared" ca="1" si="49"/>
        <v>0</v>
      </c>
      <c r="L507" s="24">
        <f t="shared" ca="1" si="50"/>
        <v>4687</v>
      </c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</row>
    <row r="508" spans="1:44" x14ac:dyDescent="0.2">
      <c r="A508" s="15">
        <f>Daten!A508</f>
        <v>31043</v>
      </c>
      <c r="B508" s="8" t="str">
        <f>Daten!B508</f>
        <v>Sitzendorf an der Schmida</v>
      </c>
      <c r="C508" s="15">
        <f t="shared" si="45"/>
        <v>3</v>
      </c>
      <c r="D508" s="9">
        <f>Daten!E508</f>
        <v>2139</v>
      </c>
      <c r="E508" s="10">
        <f>Daten!D508</f>
        <v>0</v>
      </c>
      <c r="F508" s="9">
        <f t="shared" si="46"/>
        <v>3447.9402985074626</v>
      </c>
      <c r="H508" s="26">
        <f t="shared" ca="1" si="47"/>
        <v>10621</v>
      </c>
      <c r="I508" s="8">
        <f t="shared" ca="1" si="48"/>
        <v>31</v>
      </c>
      <c r="J508" s="26">
        <f ca="1">IF(I508=0,0,COUNTIF(I$19:$I508,C508*10+1))</f>
        <v>187</v>
      </c>
      <c r="K508" s="21">
        <f t="shared" ca="1" si="49"/>
        <v>0</v>
      </c>
      <c r="L508" s="24">
        <f t="shared" ca="1" si="50"/>
        <v>10621</v>
      </c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</row>
    <row r="509" spans="1:44" x14ac:dyDescent="0.2">
      <c r="A509" s="15">
        <f>Daten!A509</f>
        <v>31051</v>
      </c>
      <c r="B509" s="8" t="str">
        <f>Daten!B509</f>
        <v>Wullersdorf</v>
      </c>
      <c r="C509" s="15">
        <f t="shared" si="45"/>
        <v>3</v>
      </c>
      <c r="D509" s="9">
        <f>Daten!E509</f>
        <v>2362</v>
      </c>
      <c r="E509" s="10">
        <f>Daten!D509</f>
        <v>0</v>
      </c>
      <c r="F509" s="9">
        <f t="shared" si="46"/>
        <v>3807.4029850746269</v>
      </c>
      <c r="H509" s="26">
        <f t="shared" ca="1" si="47"/>
        <v>11728</v>
      </c>
      <c r="I509" s="8">
        <f t="shared" ca="1" si="48"/>
        <v>31</v>
      </c>
      <c r="J509" s="26">
        <f ca="1">IF(I509=0,0,COUNTIF(I$19:$I509,C509*10+1))</f>
        <v>188</v>
      </c>
      <c r="K509" s="21">
        <f t="shared" ca="1" si="49"/>
        <v>0</v>
      </c>
      <c r="L509" s="24">
        <f t="shared" ca="1" si="50"/>
        <v>11728</v>
      </c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</row>
    <row r="510" spans="1:44" x14ac:dyDescent="0.2">
      <c r="A510" s="15">
        <f>Daten!A510</f>
        <v>31052</v>
      </c>
      <c r="B510" s="8" t="str">
        <f>Daten!B510</f>
        <v>Zellerndorf</v>
      </c>
      <c r="C510" s="15">
        <f t="shared" si="45"/>
        <v>3</v>
      </c>
      <c r="D510" s="9">
        <f>Daten!E510</f>
        <v>2423</v>
      </c>
      <c r="E510" s="10">
        <f>Daten!D510</f>
        <v>0</v>
      </c>
      <c r="F510" s="9">
        <f t="shared" si="46"/>
        <v>3905.7313432835822</v>
      </c>
      <c r="H510" s="26">
        <f t="shared" ca="1" si="47"/>
        <v>12031</v>
      </c>
      <c r="I510" s="8">
        <f t="shared" ca="1" si="48"/>
        <v>31</v>
      </c>
      <c r="J510" s="26">
        <f ca="1">IF(I510=0,0,COUNTIF(I$19:$I510,C510*10+1))</f>
        <v>189</v>
      </c>
      <c r="K510" s="21">
        <f t="shared" ca="1" si="49"/>
        <v>0</v>
      </c>
      <c r="L510" s="24">
        <f t="shared" ca="1" si="50"/>
        <v>12031</v>
      </c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</row>
    <row r="511" spans="1:44" x14ac:dyDescent="0.2">
      <c r="A511" s="15">
        <f>Daten!A511</f>
        <v>31053</v>
      </c>
      <c r="B511" s="8" t="str">
        <f>Daten!B511</f>
        <v>Ziersdorf</v>
      </c>
      <c r="C511" s="15">
        <f t="shared" si="45"/>
        <v>3</v>
      </c>
      <c r="D511" s="9">
        <f>Daten!E511</f>
        <v>3399</v>
      </c>
      <c r="E511" s="10">
        <f>Daten!D511</f>
        <v>0</v>
      </c>
      <c r="F511" s="9">
        <f t="shared" si="46"/>
        <v>5478.9850746268658</v>
      </c>
      <c r="H511" s="26">
        <f t="shared" ca="1" si="47"/>
        <v>16877</v>
      </c>
      <c r="I511" s="8">
        <f t="shared" ca="1" si="48"/>
        <v>31</v>
      </c>
      <c r="J511" s="26">
        <f ca="1">IF(I511=0,0,COUNTIF(I$19:$I511,C511*10+1))</f>
        <v>190</v>
      </c>
      <c r="K511" s="21">
        <f t="shared" ca="1" si="49"/>
        <v>0</v>
      </c>
      <c r="L511" s="24">
        <f t="shared" ca="1" si="50"/>
        <v>16877</v>
      </c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</row>
    <row r="512" spans="1:44" x14ac:dyDescent="0.2">
      <c r="A512" s="15">
        <f>Daten!A512</f>
        <v>31101</v>
      </c>
      <c r="B512" s="8" t="str">
        <f>Daten!B512</f>
        <v>Altenburg</v>
      </c>
      <c r="C512" s="15">
        <f t="shared" si="45"/>
        <v>3</v>
      </c>
      <c r="D512" s="9">
        <f>Daten!E512</f>
        <v>815</v>
      </c>
      <c r="E512" s="10">
        <f>Daten!D512</f>
        <v>0</v>
      </c>
      <c r="F512" s="9">
        <f t="shared" si="46"/>
        <v>1313.7313432835822</v>
      </c>
      <c r="H512" s="26">
        <f t="shared" ca="1" si="47"/>
        <v>4047</v>
      </c>
      <c r="I512" s="8">
        <f t="shared" ca="1" si="48"/>
        <v>31</v>
      </c>
      <c r="J512" s="26">
        <f ca="1">IF(I512=0,0,COUNTIF(I$19:$I512,C512*10+1))</f>
        <v>191</v>
      </c>
      <c r="K512" s="21">
        <f t="shared" ca="1" si="49"/>
        <v>0</v>
      </c>
      <c r="L512" s="24">
        <f t="shared" ca="1" si="50"/>
        <v>4047</v>
      </c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</row>
    <row r="513" spans="1:44" x14ac:dyDescent="0.2">
      <c r="A513" s="15">
        <f>Daten!A513</f>
        <v>31102</v>
      </c>
      <c r="B513" s="8" t="str">
        <f>Daten!B513</f>
        <v>Brunn an der Wild</v>
      </c>
      <c r="C513" s="15">
        <f t="shared" si="45"/>
        <v>3</v>
      </c>
      <c r="D513" s="9">
        <f>Daten!E513</f>
        <v>838</v>
      </c>
      <c r="E513" s="10">
        <f>Daten!D513</f>
        <v>0</v>
      </c>
      <c r="F513" s="9">
        <f t="shared" si="46"/>
        <v>1350.8059701492537</v>
      </c>
      <c r="H513" s="26">
        <f t="shared" ca="1" si="47"/>
        <v>4161</v>
      </c>
      <c r="I513" s="8">
        <f t="shared" ca="1" si="48"/>
        <v>31</v>
      </c>
      <c r="J513" s="26">
        <f ca="1">IF(I513=0,0,COUNTIF(I$19:$I513,C513*10+1))</f>
        <v>192</v>
      </c>
      <c r="K513" s="21">
        <f t="shared" ca="1" si="49"/>
        <v>0</v>
      </c>
      <c r="L513" s="24">
        <f t="shared" ca="1" si="50"/>
        <v>4161</v>
      </c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</row>
    <row r="514" spans="1:44" x14ac:dyDescent="0.2">
      <c r="A514" s="15">
        <f>Daten!A514</f>
        <v>31103</v>
      </c>
      <c r="B514" s="8" t="str">
        <f>Daten!B514</f>
        <v>Burgschleinitz-Kühnring</v>
      </c>
      <c r="C514" s="15">
        <f t="shared" si="45"/>
        <v>3</v>
      </c>
      <c r="D514" s="9">
        <f>Daten!E514</f>
        <v>1339</v>
      </c>
      <c r="E514" s="10">
        <f>Daten!D514</f>
        <v>0</v>
      </c>
      <c r="F514" s="9">
        <f t="shared" si="46"/>
        <v>2158.3880597014927</v>
      </c>
      <c r="H514" s="26">
        <f t="shared" ca="1" si="47"/>
        <v>6648</v>
      </c>
      <c r="I514" s="8">
        <f t="shared" ca="1" si="48"/>
        <v>31</v>
      </c>
      <c r="J514" s="26">
        <f ca="1">IF(I514=0,0,COUNTIF(I$19:$I514,C514*10+1))</f>
        <v>193</v>
      </c>
      <c r="K514" s="21">
        <f t="shared" ca="1" si="49"/>
        <v>0</v>
      </c>
      <c r="L514" s="24">
        <f t="shared" ca="1" si="50"/>
        <v>6648</v>
      </c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</row>
    <row r="515" spans="1:44" x14ac:dyDescent="0.2">
      <c r="A515" s="15">
        <f>Daten!A515</f>
        <v>31104</v>
      </c>
      <c r="B515" s="8" t="str">
        <f>Daten!B515</f>
        <v>Drosendorf-Zissersdorf</v>
      </c>
      <c r="C515" s="15">
        <f t="shared" si="45"/>
        <v>3</v>
      </c>
      <c r="D515" s="9">
        <f>Daten!E515</f>
        <v>1198</v>
      </c>
      <c r="E515" s="10">
        <f>Daten!D515</f>
        <v>0</v>
      </c>
      <c r="F515" s="9">
        <f t="shared" si="46"/>
        <v>1931.1044776119402</v>
      </c>
      <c r="H515" s="26">
        <f t="shared" ca="1" si="47"/>
        <v>5948</v>
      </c>
      <c r="I515" s="8">
        <f t="shared" ca="1" si="48"/>
        <v>31</v>
      </c>
      <c r="J515" s="26">
        <f ca="1">IF(I515=0,0,COUNTIF(I$19:$I515,C515*10+1))</f>
        <v>194</v>
      </c>
      <c r="K515" s="21">
        <f t="shared" ca="1" si="49"/>
        <v>0</v>
      </c>
      <c r="L515" s="24">
        <f t="shared" ca="1" si="50"/>
        <v>5948</v>
      </c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</row>
    <row r="516" spans="1:44" x14ac:dyDescent="0.2">
      <c r="A516" s="15">
        <f>Daten!A516</f>
        <v>31105</v>
      </c>
      <c r="B516" s="8" t="str">
        <f>Daten!B516</f>
        <v>Eggenburg</v>
      </c>
      <c r="C516" s="15">
        <f t="shared" si="45"/>
        <v>3</v>
      </c>
      <c r="D516" s="9">
        <f>Daten!E516</f>
        <v>3507</v>
      </c>
      <c r="E516" s="10">
        <f>Daten!D516</f>
        <v>0</v>
      </c>
      <c r="F516" s="9">
        <f t="shared" si="46"/>
        <v>5653.0746268656712</v>
      </c>
      <c r="H516" s="26">
        <f t="shared" ca="1" si="47"/>
        <v>17413</v>
      </c>
      <c r="I516" s="8">
        <f t="shared" ca="1" si="48"/>
        <v>31</v>
      </c>
      <c r="J516" s="26">
        <f ca="1">IF(I516=0,0,COUNTIF(I$19:$I516,C516*10+1))</f>
        <v>195</v>
      </c>
      <c r="K516" s="21">
        <f t="shared" ca="1" si="49"/>
        <v>0</v>
      </c>
      <c r="L516" s="24">
        <f t="shared" ca="1" si="50"/>
        <v>17413</v>
      </c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</row>
    <row r="517" spans="1:44" x14ac:dyDescent="0.2">
      <c r="A517" s="15">
        <f>Daten!A517</f>
        <v>31106</v>
      </c>
      <c r="B517" s="8" t="str">
        <f>Daten!B517</f>
        <v>Gars am Kamp</v>
      </c>
      <c r="C517" s="15">
        <f t="shared" si="45"/>
        <v>3</v>
      </c>
      <c r="D517" s="9">
        <f>Daten!E517</f>
        <v>3490</v>
      </c>
      <c r="E517" s="10">
        <f>Daten!D517</f>
        <v>0</v>
      </c>
      <c r="F517" s="9">
        <f t="shared" si="46"/>
        <v>5625.6716417910447</v>
      </c>
      <c r="H517" s="26">
        <f t="shared" ca="1" si="47"/>
        <v>17328</v>
      </c>
      <c r="I517" s="8">
        <f t="shared" ca="1" si="48"/>
        <v>31</v>
      </c>
      <c r="J517" s="26">
        <f ca="1">IF(I517=0,0,COUNTIF(I$19:$I517,C517*10+1))</f>
        <v>196</v>
      </c>
      <c r="K517" s="21">
        <f t="shared" ca="1" si="49"/>
        <v>0</v>
      </c>
      <c r="L517" s="24">
        <f t="shared" ca="1" si="50"/>
        <v>17328</v>
      </c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</row>
    <row r="518" spans="1:44" x14ac:dyDescent="0.2">
      <c r="A518" s="15">
        <f>Daten!A518</f>
        <v>31107</v>
      </c>
      <c r="B518" s="8" t="str">
        <f>Daten!B518</f>
        <v>Geras</v>
      </c>
      <c r="C518" s="15">
        <f t="shared" si="45"/>
        <v>3</v>
      </c>
      <c r="D518" s="9">
        <f>Daten!E518</f>
        <v>1278</v>
      </c>
      <c r="E518" s="10">
        <f>Daten!D518</f>
        <v>0</v>
      </c>
      <c r="F518" s="9">
        <f t="shared" si="46"/>
        <v>2060.0597014925374</v>
      </c>
      <c r="H518" s="26">
        <f t="shared" ca="1" si="47"/>
        <v>6345</v>
      </c>
      <c r="I518" s="8">
        <f t="shared" ca="1" si="48"/>
        <v>31</v>
      </c>
      <c r="J518" s="26">
        <f ca="1">IF(I518=0,0,COUNTIF(I$19:$I518,C518*10+1))</f>
        <v>197</v>
      </c>
      <c r="K518" s="21">
        <f t="shared" ca="1" si="49"/>
        <v>0</v>
      </c>
      <c r="L518" s="24">
        <f t="shared" ca="1" si="50"/>
        <v>6345</v>
      </c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</row>
    <row r="519" spans="1:44" x14ac:dyDescent="0.2">
      <c r="A519" s="15">
        <f>Daten!A519</f>
        <v>31109</v>
      </c>
      <c r="B519" s="8" t="str">
        <f>Daten!B519</f>
        <v>Horn</v>
      </c>
      <c r="C519" s="15">
        <f t="shared" si="45"/>
        <v>3</v>
      </c>
      <c r="D519" s="9">
        <f>Daten!E519</f>
        <v>6418</v>
      </c>
      <c r="E519" s="10">
        <f>Daten!D519</f>
        <v>0</v>
      </c>
      <c r="F519" s="9">
        <f t="shared" si="46"/>
        <v>10345.432835820895</v>
      </c>
      <c r="H519" s="26">
        <f t="shared" ca="1" si="47"/>
        <v>31866</v>
      </c>
      <c r="I519" s="8">
        <f t="shared" ca="1" si="48"/>
        <v>31</v>
      </c>
      <c r="J519" s="26">
        <f ca="1">IF(I519=0,0,COUNTIF(I$19:$I519,C519*10+1))</f>
        <v>198</v>
      </c>
      <c r="K519" s="21">
        <f t="shared" ca="1" si="49"/>
        <v>0</v>
      </c>
      <c r="L519" s="24">
        <f t="shared" ca="1" si="50"/>
        <v>31866</v>
      </c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</row>
    <row r="520" spans="1:44" x14ac:dyDescent="0.2">
      <c r="A520" s="15">
        <f>Daten!A520</f>
        <v>31110</v>
      </c>
      <c r="B520" s="8" t="str">
        <f>Daten!B520</f>
        <v>Irnfritz-Messern</v>
      </c>
      <c r="C520" s="15">
        <f t="shared" si="45"/>
        <v>3</v>
      </c>
      <c r="D520" s="9">
        <f>Daten!E520</f>
        <v>1445</v>
      </c>
      <c r="E520" s="10">
        <f>Daten!D520</f>
        <v>0</v>
      </c>
      <c r="F520" s="9">
        <f t="shared" si="46"/>
        <v>2329.2537313432836</v>
      </c>
      <c r="H520" s="26">
        <f t="shared" ca="1" si="47"/>
        <v>7175</v>
      </c>
      <c r="I520" s="8">
        <f t="shared" ca="1" si="48"/>
        <v>31</v>
      </c>
      <c r="J520" s="26">
        <f ca="1">IF(I520=0,0,COUNTIF(I$19:$I520,C520*10+1))</f>
        <v>199</v>
      </c>
      <c r="K520" s="21">
        <f t="shared" ca="1" si="49"/>
        <v>0</v>
      </c>
      <c r="L520" s="24">
        <f t="shared" ca="1" si="50"/>
        <v>7175</v>
      </c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</row>
    <row r="521" spans="1:44" x14ac:dyDescent="0.2">
      <c r="A521" s="15">
        <f>Daten!A521</f>
        <v>31111</v>
      </c>
      <c r="B521" s="8" t="str">
        <f>Daten!B521</f>
        <v>Japons</v>
      </c>
      <c r="C521" s="15">
        <f t="shared" si="45"/>
        <v>3</v>
      </c>
      <c r="D521" s="9">
        <f>Daten!E521</f>
        <v>716</v>
      </c>
      <c r="E521" s="10">
        <f>Daten!D521</f>
        <v>0</v>
      </c>
      <c r="F521" s="9">
        <f t="shared" si="46"/>
        <v>1154.1492537313434</v>
      </c>
      <c r="H521" s="26">
        <f t="shared" ca="1" si="47"/>
        <v>3555</v>
      </c>
      <c r="I521" s="8">
        <f t="shared" ca="1" si="48"/>
        <v>31</v>
      </c>
      <c r="J521" s="26">
        <f ca="1">IF(I521=0,0,COUNTIF(I$19:$I521,C521*10+1))</f>
        <v>200</v>
      </c>
      <c r="K521" s="21">
        <f t="shared" ca="1" si="49"/>
        <v>0</v>
      </c>
      <c r="L521" s="24">
        <f t="shared" ca="1" si="50"/>
        <v>3555</v>
      </c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</row>
    <row r="522" spans="1:44" x14ac:dyDescent="0.2">
      <c r="A522" s="15">
        <f>Daten!A522</f>
        <v>31113</v>
      </c>
      <c r="B522" s="8" t="str">
        <f>Daten!B522</f>
        <v>Langau</v>
      </c>
      <c r="C522" s="15">
        <f t="shared" si="45"/>
        <v>3</v>
      </c>
      <c r="D522" s="9">
        <f>Daten!E522</f>
        <v>674</v>
      </c>
      <c r="E522" s="10">
        <f>Daten!D522</f>
        <v>0</v>
      </c>
      <c r="F522" s="9">
        <f t="shared" si="46"/>
        <v>1086.4477611940299</v>
      </c>
      <c r="H522" s="26">
        <f t="shared" ca="1" si="47"/>
        <v>3347</v>
      </c>
      <c r="I522" s="8">
        <f t="shared" ca="1" si="48"/>
        <v>31</v>
      </c>
      <c r="J522" s="26">
        <f ca="1">IF(I522=0,0,COUNTIF(I$19:$I522,C522*10+1))</f>
        <v>201</v>
      </c>
      <c r="K522" s="21">
        <f t="shared" ca="1" si="49"/>
        <v>0</v>
      </c>
      <c r="L522" s="24">
        <f t="shared" ca="1" si="50"/>
        <v>3347</v>
      </c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</row>
    <row r="523" spans="1:44" x14ac:dyDescent="0.2">
      <c r="A523" s="15">
        <f>Daten!A523</f>
        <v>31114</v>
      </c>
      <c r="B523" s="8" t="str">
        <f>Daten!B523</f>
        <v>Meiseldorf</v>
      </c>
      <c r="C523" s="15">
        <f t="shared" si="45"/>
        <v>3</v>
      </c>
      <c r="D523" s="9">
        <f>Daten!E523</f>
        <v>874</v>
      </c>
      <c r="E523" s="10">
        <f>Daten!D523</f>
        <v>0</v>
      </c>
      <c r="F523" s="9">
        <f t="shared" si="46"/>
        <v>1408.8358208955224</v>
      </c>
      <c r="H523" s="26">
        <f t="shared" ca="1" si="47"/>
        <v>4340</v>
      </c>
      <c r="I523" s="8">
        <f t="shared" ca="1" si="48"/>
        <v>31</v>
      </c>
      <c r="J523" s="26">
        <f ca="1">IF(I523=0,0,COUNTIF(I$19:$I523,C523*10+1))</f>
        <v>202</v>
      </c>
      <c r="K523" s="21">
        <f t="shared" ca="1" si="49"/>
        <v>0</v>
      </c>
      <c r="L523" s="24">
        <f t="shared" ca="1" si="50"/>
        <v>4340</v>
      </c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</row>
    <row r="524" spans="1:44" x14ac:dyDescent="0.2">
      <c r="A524" s="15">
        <f>Daten!A524</f>
        <v>31117</v>
      </c>
      <c r="B524" s="8" t="str">
        <f>Daten!B524</f>
        <v>Pernegg</v>
      </c>
      <c r="C524" s="15">
        <f t="shared" si="45"/>
        <v>3</v>
      </c>
      <c r="D524" s="9">
        <f>Daten!E524</f>
        <v>702</v>
      </c>
      <c r="E524" s="10">
        <f>Daten!D524</f>
        <v>0</v>
      </c>
      <c r="F524" s="9">
        <f t="shared" si="46"/>
        <v>1131.5820895522388</v>
      </c>
      <c r="H524" s="26">
        <f t="shared" ca="1" si="47"/>
        <v>3486</v>
      </c>
      <c r="I524" s="8">
        <f t="shared" ca="1" si="48"/>
        <v>31</v>
      </c>
      <c r="J524" s="26">
        <f ca="1">IF(I524=0,0,COUNTIF(I$19:$I524,C524*10+1))</f>
        <v>203</v>
      </c>
      <c r="K524" s="21">
        <f t="shared" ca="1" si="49"/>
        <v>0</v>
      </c>
      <c r="L524" s="24">
        <f t="shared" ca="1" si="50"/>
        <v>3486</v>
      </c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</row>
    <row r="525" spans="1:44" x14ac:dyDescent="0.2">
      <c r="A525" s="15">
        <f>Daten!A525</f>
        <v>31119</v>
      </c>
      <c r="B525" s="8" t="str">
        <f>Daten!B525</f>
        <v>Röhrenbach</v>
      </c>
      <c r="C525" s="15">
        <f t="shared" si="45"/>
        <v>3</v>
      </c>
      <c r="D525" s="9">
        <f>Daten!E525</f>
        <v>529</v>
      </c>
      <c r="E525" s="10">
        <f>Daten!D525</f>
        <v>0</v>
      </c>
      <c r="F525" s="9">
        <f t="shared" si="46"/>
        <v>852.71641791044772</v>
      </c>
      <c r="H525" s="26">
        <f t="shared" ca="1" si="47"/>
        <v>2627</v>
      </c>
      <c r="I525" s="8">
        <f t="shared" ca="1" si="48"/>
        <v>31</v>
      </c>
      <c r="J525" s="26">
        <f ca="1">IF(I525=0,0,COUNTIF(I$19:$I525,C525*10+1))</f>
        <v>204</v>
      </c>
      <c r="K525" s="21">
        <f t="shared" ca="1" si="49"/>
        <v>0</v>
      </c>
      <c r="L525" s="24">
        <f t="shared" ca="1" si="50"/>
        <v>2627</v>
      </c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</row>
    <row r="526" spans="1:44" x14ac:dyDescent="0.2">
      <c r="A526" s="15">
        <f>Daten!A526</f>
        <v>31120</v>
      </c>
      <c r="B526" s="8" t="str">
        <f>Daten!B526</f>
        <v>Röschitz</v>
      </c>
      <c r="C526" s="15">
        <f t="shared" si="45"/>
        <v>3</v>
      </c>
      <c r="D526" s="9">
        <f>Daten!E526</f>
        <v>1061</v>
      </c>
      <c r="E526" s="10">
        <f>Daten!D526</f>
        <v>0</v>
      </c>
      <c r="F526" s="9">
        <f t="shared" si="46"/>
        <v>1710.2686567164178</v>
      </c>
      <c r="H526" s="26">
        <f t="shared" ca="1" si="47"/>
        <v>5268</v>
      </c>
      <c r="I526" s="8">
        <f t="shared" ca="1" si="48"/>
        <v>31</v>
      </c>
      <c r="J526" s="26">
        <f ca="1">IF(I526=0,0,COUNTIF(I$19:$I526,C526*10+1))</f>
        <v>205</v>
      </c>
      <c r="K526" s="21">
        <f t="shared" ca="1" si="49"/>
        <v>0</v>
      </c>
      <c r="L526" s="24">
        <f t="shared" ca="1" si="50"/>
        <v>5268</v>
      </c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</row>
    <row r="527" spans="1:44" x14ac:dyDescent="0.2">
      <c r="A527" s="15">
        <f>Daten!A527</f>
        <v>31121</v>
      </c>
      <c r="B527" s="8" t="str">
        <f>Daten!B527</f>
        <v>Rosenburg-Mold</v>
      </c>
      <c r="C527" s="15">
        <f t="shared" si="45"/>
        <v>3</v>
      </c>
      <c r="D527" s="9">
        <f>Daten!E527</f>
        <v>842</v>
      </c>
      <c r="E527" s="10">
        <f>Daten!D527</f>
        <v>0</v>
      </c>
      <c r="F527" s="9">
        <f t="shared" si="46"/>
        <v>1357.2537313432836</v>
      </c>
      <c r="H527" s="26">
        <f t="shared" ca="1" si="47"/>
        <v>4181</v>
      </c>
      <c r="I527" s="8">
        <f t="shared" ca="1" si="48"/>
        <v>31</v>
      </c>
      <c r="J527" s="26">
        <f ca="1">IF(I527=0,0,COUNTIF(I$19:$I527,C527*10+1))</f>
        <v>206</v>
      </c>
      <c r="K527" s="21">
        <f t="shared" ca="1" si="49"/>
        <v>0</v>
      </c>
      <c r="L527" s="24">
        <f t="shared" ca="1" si="50"/>
        <v>4181</v>
      </c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</row>
    <row r="528" spans="1:44" x14ac:dyDescent="0.2">
      <c r="A528" s="15">
        <f>Daten!A528</f>
        <v>31123</v>
      </c>
      <c r="B528" s="8" t="str">
        <f>Daten!B528</f>
        <v>St. Bernhard-Frauenhofen</v>
      </c>
      <c r="C528" s="15">
        <f t="shared" si="45"/>
        <v>3</v>
      </c>
      <c r="D528" s="9">
        <f>Daten!E528</f>
        <v>1295</v>
      </c>
      <c r="E528" s="10">
        <f>Daten!D528</f>
        <v>0</v>
      </c>
      <c r="F528" s="9">
        <f t="shared" si="46"/>
        <v>2087.4626865671644</v>
      </c>
      <c r="H528" s="26">
        <f t="shared" ca="1" si="47"/>
        <v>6430</v>
      </c>
      <c r="I528" s="8">
        <f t="shared" ca="1" si="48"/>
        <v>31</v>
      </c>
      <c r="J528" s="26">
        <f ca="1">IF(I528=0,0,COUNTIF(I$19:$I528,C528*10+1))</f>
        <v>207</v>
      </c>
      <c r="K528" s="21">
        <f t="shared" ca="1" si="49"/>
        <v>0</v>
      </c>
      <c r="L528" s="24">
        <f t="shared" ca="1" si="50"/>
        <v>6430</v>
      </c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</row>
    <row r="529" spans="1:44" x14ac:dyDescent="0.2">
      <c r="A529" s="15">
        <f>Daten!A529</f>
        <v>31124</v>
      </c>
      <c r="B529" s="8" t="str">
        <f>Daten!B529</f>
        <v>Sigmundsherberg</v>
      </c>
      <c r="C529" s="15">
        <f t="shared" si="45"/>
        <v>3</v>
      </c>
      <c r="D529" s="9">
        <f>Daten!E529</f>
        <v>1633</v>
      </c>
      <c r="E529" s="10">
        <f>Daten!D529</f>
        <v>0</v>
      </c>
      <c r="F529" s="9">
        <f t="shared" si="46"/>
        <v>2632.2985074626868</v>
      </c>
      <c r="H529" s="26">
        <f t="shared" ca="1" si="47"/>
        <v>8108</v>
      </c>
      <c r="I529" s="8">
        <f t="shared" ca="1" si="48"/>
        <v>31</v>
      </c>
      <c r="J529" s="26">
        <f ca="1">IF(I529=0,0,COUNTIF(I$19:$I529,C529*10+1))</f>
        <v>208</v>
      </c>
      <c r="K529" s="21">
        <f t="shared" ca="1" si="49"/>
        <v>0</v>
      </c>
      <c r="L529" s="24">
        <f t="shared" ca="1" si="50"/>
        <v>8108</v>
      </c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</row>
    <row r="530" spans="1:44" x14ac:dyDescent="0.2">
      <c r="A530" s="15">
        <f>Daten!A530</f>
        <v>31129</v>
      </c>
      <c r="B530" s="8" t="str">
        <f>Daten!B530</f>
        <v>Weitersfeld</v>
      </c>
      <c r="C530" s="15">
        <f t="shared" si="45"/>
        <v>3</v>
      </c>
      <c r="D530" s="9">
        <f>Daten!E530</f>
        <v>1552</v>
      </c>
      <c r="E530" s="10">
        <f>Daten!D530</f>
        <v>0</v>
      </c>
      <c r="F530" s="9">
        <f t="shared" si="46"/>
        <v>2501.7313432835822</v>
      </c>
      <c r="H530" s="26">
        <f t="shared" ca="1" si="47"/>
        <v>7706</v>
      </c>
      <c r="I530" s="8">
        <f t="shared" ca="1" si="48"/>
        <v>31</v>
      </c>
      <c r="J530" s="26">
        <f ca="1">IF(I530=0,0,COUNTIF(I$19:$I530,C530*10+1))</f>
        <v>209</v>
      </c>
      <c r="K530" s="21">
        <f t="shared" ca="1" si="49"/>
        <v>0</v>
      </c>
      <c r="L530" s="24">
        <f t="shared" ca="1" si="50"/>
        <v>7706</v>
      </c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</row>
    <row r="531" spans="1:44" x14ac:dyDescent="0.2">
      <c r="A531" s="15">
        <f>Daten!A531</f>
        <v>31130</v>
      </c>
      <c r="B531" s="8" t="str">
        <f>Daten!B531</f>
        <v>Straning-Grafenberg</v>
      </c>
      <c r="C531" s="15">
        <f t="shared" ref="C531:C594" si="51">INT(A531/10000)</f>
        <v>3</v>
      </c>
      <c r="D531" s="9">
        <f>Daten!E531</f>
        <v>729</v>
      </c>
      <c r="E531" s="10">
        <f>Daten!D531</f>
        <v>0</v>
      </c>
      <c r="F531" s="9">
        <f t="shared" ref="F531:F594" si="52">IF(AND(E531=1,D531&lt;=20000),D531*2,IF(D531&lt;=10000,D531*(1+41/67),IF(D531&lt;=20000,D531*(1+2/3),IF(D531&lt;=50000,D531*(2),D531*(2+1/3))))+IF(AND(D531&gt;9000,D531&lt;=10000),(D531-9000)*(110/201),0)+IF(AND(D531&gt;18000,D531&lt;=20000),(D531-18000)*(3+1/3),0)+IF(AND(D531&gt;45000,D531&lt;=50000),(D531-45000)*(3+1/3),0))</f>
        <v>1175.1044776119402</v>
      </c>
      <c r="H531" s="26">
        <f t="shared" ref="H531:H594" ca="1" si="53">ROUND(OFFSET($G$6,C531,0)/OFFSET($F$6,C531,0)*F531,0)</f>
        <v>3620</v>
      </c>
      <c r="I531" s="8">
        <f t="shared" ref="I531:I594" ca="1" si="54">IF(H531&gt;0,C531*10+1,0)</f>
        <v>31</v>
      </c>
      <c r="J531" s="26">
        <f ca="1">IF(I531=0,0,COUNTIF(I$19:$I531,C531*10+1))</f>
        <v>210</v>
      </c>
      <c r="K531" s="21">
        <f t="shared" ref="K531:K594" ca="1" si="55">IF(J531=1,OFFSET($G$6,C531,0)-OFFSET($H$6,C531,0),0)</f>
        <v>0</v>
      </c>
      <c r="L531" s="24">
        <f t="shared" ref="L531:L594" ca="1" si="56">H531+K531</f>
        <v>3620</v>
      </c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</row>
    <row r="532" spans="1:44" x14ac:dyDescent="0.2">
      <c r="A532" s="15">
        <f>Daten!A532</f>
        <v>31201</v>
      </c>
      <c r="B532" s="8" t="str">
        <f>Daten!B532</f>
        <v>Bisamberg</v>
      </c>
      <c r="C532" s="15">
        <f t="shared" si="51"/>
        <v>3</v>
      </c>
      <c r="D532" s="9">
        <f>Daten!E532</f>
        <v>4803</v>
      </c>
      <c r="E532" s="10">
        <f>Daten!D532</f>
        <v>0</v>
      </c>
      <c r="F532" s="9">
        <f t="shared" si="52"/>
        <v>7742.1492537313434</v>
      </c>
      <c r="H532" s="26">
        <f t="shared" ca="1" si="53"/>
        <v>23848</v>
      </c>
      <c r="I532" s="8">
        <f t="shared" ca="1" si="54"/>
        <v>31</v>
      </c>
      <c r="J532" s="26">
        <f ca="1">IF(I532=0,0,COUNTIF(I$19:$I532,C532*10+1))</f>
        <v>211</v>
      </c>
      <c r="K532" s="21">
        <f t="shared" ca="1" si="55"/>
        <v>0</v>
      </c>
      <c r="L532" s="24">
        <f t="shared" ca="1" si="56"/>
        <v>23848</v>
      </c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</row>
    <row r="533" spans="1:44" x14ac:dyDescent="0.2">
      <c r="A533" s="15">
        <f>Daten!A533</f>
        <v>31202</v>
      </c>
      <c r="B533" s="8" t="str">
        <f>Daten!B533</f>
        <v>Enzersfeld im Weinviertel</v>
      </c>
      <c r="C533" s="15">
        <f t="shared" si="51"/>
        <v>3</v>
      </c>
      <c r="D533" s="9">
        <f>Daten!E533</f>
        <v>1753</v>
      </c>
      <c r="E533" s="10">
        <f>Daten!D533</f>
        <v>0</v>
      </c>
      <c r="F533" s="9">
        <f t="shared" si="52"/>
        <v>2825.7313432835822</v>
      </c>
      <c r="H533" s="26">
        <f t="shared" ca="1" si="53"/>
        <v>8704</v>
      </c>
      <c r="I533" s="8">
        <f t="shared" ca="1" si="54"/>
        <v>31</v>
      </c>
      <c r="J533" s="26">
        <f ca="1">IF(I533=0,0,COUNTIF(I$19:$I533,C533*10+1))</f>
        <v>212</v>
      </c>
      <c r="K533" s="21">
        <f t="shared" ca="1" si="55"/>
        <v>0</v>
      </c>
      <c r="L533" s="24">
        <f t="shared" ca="1" si="56"/>
        <v>8704</v>
      </c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</row>
    <row r="534" spans="1:44" x14ac:dyDescent="0.2">
      <c r="A534" s="15">
        <f>Daten!A534</f>
        <v>31203</v>
      </c>
      <c r="B534" s="8" t="str">
        <f>Daten!B534</f>
        <v>Ernstbrunn</v>
      </c>
      <c r="C534" s="15">
        <f t="shared" si="51"/>
        <v>3</v>
      </c>
      <c r="D534" s="9">
        <f>Daten!E534</f>
        <v>3264</v>
      </c>
      <c r="E534" s="10">
        <f>Daten!D534</f>
        <v>0</v>
      </c>
      <c r="F534" s="9">
        <f t="shared" si="52"/>
        <v>5261.373134328358</v>
      </c>
      <c r="H534" s="26">
        <f t="shared" ca="1" si="53"/>
        <v>16206</v>
      </c>
      <c r="I534" s="8">
        <f t="shared" ca="1" si="54"/>
        <v>31</v>
      </c>
      <c r="J534" s="26">
        <f ca="1">IF(I534=0,0,COUNTIF(I$19:$I534,C534*10+1))</f>
        <v>213</v>
      </c>
      <c r="K534" s="21">
        <f t="shared" ca="1" si="55"/>
        <v>0</v>
      </c>
      <c r="L534" s="24">
        <f t="shared" ca="1" si="56"/>
        <v>16206</v>
      </c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</row>
    <row r="535" spans="1:44" x14ac:dyDescent="0.2">
      <c r="A535" s="15">
        <f>Daten!A535</f>
        <v>31204</v>
      </c>
      <c r="B535" s="8" t="str">
        <f>Daten!B535</f>
        <v>Großmugl</v>
      </c>
      <c r="C535" s="15">
        <f t="shared" si="51"/>
        <v>3</v>
      </c>
      <c r="D535" s="9">
        <f>Daten!E535</f>
        <v>1605</v>
      </c>
      <c r="E535" s="10">
        <f>Daten!D535</f>
        <v>0</v>
      </c>
      <c r="F535" s="9">
        <f t="shared" si="52"/>
        <v>2587.1641791044776</v>
      </c>
      <c r="H535" s="26">
        <f t="shared" ca="1" si="53"/>
        <v>7969</v>
      </c>
      <c r="I535" s="8">
        <f t="shared" ca="1" si="54"/>
        <v>31</v>
      </c>
      <c r="J535" s="26">
        <f ca="1">IF(I535=0,0,COUNTIF(I$19:$I535,C535*10+1))</f>
        <v>214</v>
      </c>
      <c r="K535" s="21">
        <f t="shared" ca="1" si="55"/>
        <v>0</v>
      </c>
      <c r="L535" s="24">
        <f t="shared" ca="1" si="56"/>
        <v>7969</v>
      </c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</row>
    <row r="536" spans="1:44" x14ac:dyDescent="0.2">
      <c r="A536" s="15">
        <f>Daten!A536</f>
        <v>31205</v>
      </c>
      <c r="B536" s="8" t="str">
        <f>Daten!B536</f>
        <v>Großrußbach</v>
      </c>
      <c r="C536" s="15">
        <f t="shared" si="51"/>
        <v>3</v>
      </c>
      <c r="D536" s="9">
        <f>Daten!E536</f>
        <v>2213</v>
      </c>
      <c r="E536" s="10">
        <f>Daten!D536</f>
        <v>0</v>
      </c>
      <c r="F536" s="9">
        <f t="shared" si="52"/>
        <v>3567.2238805970151</v>
      </c>
      <c r="H536" s="26">
        <f t="shared" ca="1" si="53"/>
        <v>10988</v>
      </c>
      <c r="I536" s="8">
        <f t="shared" ca="1" si="54"/>
        <v>31</v>
      </c>
      <c r="J536" s="26">
        <f ca="1">IF(I536=0,0,COUNTIF(I$19:$I536,C536*10+1))</f>
        <v>215</v>
      </c>
      <c r="K536" s="21">
        <f t="shared" ca="1" si="55"/>
        <v>0</v>
      </c>
      <c r="L536" s="24">
        <f t="shared" ca="1" si="56"/>
        <v>10988</v>
      </c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</row>
    <row r="537" spans="1:44" x14ac:dyDescent="0.2">
      <c r="A537" s="15">
        <f>Daten!A537</f>
        <v>31206</v>
      </c>
      <c r="B537" s="8" t="str">
        <f>Daten!B537</f>
        <v>Hagenbrunn</v>
      </c>
      <c r="C537" s="15">
        <f t="shared" si="51"/>
        <v>3</v>
      </c>
      <c r="D537" s="9">
        <f>Daten!E537</f>
        <v>2276</v>
      </c>
      <c r="E537" s="10">
        <f>Daten!D537</f>
        <v>0</v>
      </c>
      <c r="F537" s="9">
        <f t="shared" si="52"/>
        <v>3668.7761194029849</v>
      </c>
      <c r="H537" s="26">
        <f t="shared" ca="1" si="53"/>
        <v>11301</v>
      </c>
      <c r="I537" s="8">
        <f t="shared" ca="1" si="54"/>
        <v>31</v>
      </c>
      <c r="J537" s="26">
        <f ca="1">IF(I537=0,0,COUNTIF(I$19:$I537,C537*10+1))</f>
        <v>216</v>
      </c>
      <c r="K537" s="21">
        <f t="shared" ca="1" si="55"/>
        <v>0</v>
      </c>
      <c r="L537" s="24">
        <f t="shared" ca="1" si="56"/>
        <v>11301</v>
      </c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</row>
    <row r="538" spans="1:44" x14ac:dyDescent="0.2">
      <c r="A538" s="15">
        <f>Daten!A538</f>
        <v>31207</v>
      </c>
      <c r="B538" s="8" t="str">
        <f>Daten!B538</f>
        <v>Harmannsdorf</v>
      </c>
      <c r="C538" s="15">
        <f t="shared" si="51"/>
        <v>3</v>
      </c>
      <c r="D538" s="9">
        <f>Daten!E538</f>
        <v>4033</v>
      </c>
      <c r="E538" s="10">
        <f>Daten!D538</f>
        <v>0</v>
      </c>
      <c r="F538" s="9">
        <f t="shared" si="52"/>
        <v>6500.9552238805973</v>
      </c>
      <c r="H538" s="26">
        <f t="shared" ca="1" si="53"/>
        <v>20025</v>
      </c>
      <c r="I538" s="8">
        <f t="shared" ca="1" si="54"/>
        <v>31</v>
      </c>
      <c r="J538" s="26">
        <f ca="1">IF(I538=0,0,COUNTIF(I$19:$I538,C538*10+1))</f>
        <v>217</v>
      </c>
      <c r="K538" s="21">
        <f t="shared" ca="1" si="55"/>
        <v>0</v>
      </c>
      <c r="L538" s="24">
        <f t="shared" ca="1" si="56"/>
        <v>20025</v>
      </c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</row>
    <row r="539" spans="1:44" x14ac:dyDescent="0.2">
      <c r="A539" s="15">
        <f>Daten!A539</f>
        <v>31208</v>
      </c>
      <c r="B539" s="8" t="str">
        <f>Daten!B539</f>
        <v>Hausleiten</v>
      </c>
      <c r="C539" s="15">
        <f t="shared" si="51"/>
        <v>3</v>
      </c>
      <c r="D539" s="9">
        <f>Daten!E539</f>
        <v>3777</v>
      </c>
      <c r="E539" s="10">
        <f>Daten!D539</f>
        <v>0</v>
      </c>
      <c r="F539" s="9">
        <f t="shared" si="52"/>
        <v>6088.2985074626868</v>
      </c>
      <c r="H539" s="26">
        <f t="shared" ca="1" si="53"/>
        <v>18753</v>
      </c>
      <c r="I539" s="8">
        <f t="shared" ca="1" si="54"/>
        <v>31</v>
      </c>
      <c r="J539" s="26">
        <f ca="1">IF(I539=0,0,COUNTIF(I$19:$I539,C539*10+1))</f>
        <v>218</v>
      </c>
      <c r="K539" s="21">
        <f t="shared" ca="1" si="55"/>
        <v>0</v>
      </c>
      <c r="L539" s="24">
        <f t="shared" ca="1" si="56"/>
        <v>18753</v>
      </c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</row>
    <row r="540" spans="1:44" x14ac:dyDescent="0.2">
      <c r="A540" s="15">
        <f>Daten!A540</f>
        <v>31213</v>
      </c>
      <c r="B540" s="8" t="str">
        <f>Daten!B540</f>
        <v>Korneuburg</v>
      </c>
      <c r="C540" s="15">
        <f t="shared" si="51"/>
        <v>3</v>
      </c>
      <c r="D540" s="9">
        <f>Daten!E540</f>
        <v>13370</v>
      </c>
      <c r="E540" s="10">
        <f>Daten!D540</f>
        <v>0</v>
      </c>
      <c r="F540" s="9">
        <f t="shared" si="52"/>
        <v>22283.333333333332</v>
      </c>
      <c r="H540" s="26">
        <f t="shared" ca="1" si="53"/>
        <v>68638</v>
      </c>
      <c r="I540" s="8">
        <f t="shared" ca="1" si="54"/>
        <v>31</v>
      </c>
      <c r="J540" s="26">
        <f ca="1">IF(I540=0,0,COUNTIF(I$19:$I540,C540*10+1))</f>
        <v>219</v>
      </c>
      <c r="K540" s="21">
        <f t="shared" ca="1" si="55"/>
        <v>0</v>
      </c>
      <c r="L540" s="24">
        <f t="shared" ca="1" si="56"/>
        <v>68638</v>
      </c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</row>
    <row r="541" spans="1:44" x14ac:dyDescent="0.2">
      <c r="A541" s="15">
        <f>Daten!A541</f>
        <v>31214</v>
      </c>
      <c r="B541" s="8" t="str">
        <f>Daten!B541</f>
        <v>Langenzersdorf</v>
      </c>
      <c r="C541" s="15">
        <f t="shared" si="51"/>
        <v>3</v>
      </c>
      <c r="D541" s="9">
        <f>Daten!E541</f>
        <v>8055</v>
      </c>
      <c r="E541" s="10">
        <f>Daten!D541</f>
        <v>0</v>
      </c>
      <c r="F541" s="9">
        <f t="shared" si="52"/>
        <v>12984.179104477611</v>
      </c>
      <c r="H541" s="26">
        <f t="shared" ca="1" si="53"/>
        <v>39994</v>
      </c>
      <c r="I541" s="8">
        <f t="shared" ca="1" si="54"/>
        <v>31</v>
      </c>
      <c r="J541" s="26">
        <f ca="1">IF(I541=0,0,COUNTIF(I$19:$I541,C541*10+1))</f>
        <v>220</v>
      </c>
      <c r="K541" s="21">
        <f t="shared" ca="1" si="55"/>
        <v>0</v>
      </c>
      <c r="L541" s="24">
        <f t="shared" ca="1" si="56"/>
        <v>39994</v>
      </c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</row>
    <row r="542" spans="1:44" x14ac:dyDescent="0.2">
      <c r="A542" s="15">
        <f>Daten!A542</f>
        <v>31215</v>
      </c>
      <c r="B542" s="8" t="str">
        <f>Daten!B542</f>
        <v>Leitzersdorf</v>
      </c>
      <c r="C542" s="15">
        <f t="shared" si="51"/>
        <v>3</v>
      </c>
      <c r="D542" s="9">
        <f>Daten!E542</f>
        <v>1196</v>
      </c>
      <c r="E542" s="10">
        <f>Daten!D542</f>
        <v>0</v>
      </c>
      <c r="F542" s="9">
        <f t="shared" si="52"/>
        <v>1927.8805970149253</v>
      </c>
      <c r="H542" s="26">
        <f t="shared" ca="1" si="53"/>
        <v>5938</v>
      </c>
      <c r="I542" s="8">
        <f t="shared" ca="1" si="54"/>
        <v>31</v>
      </c>
      <c r="J542" s="26">
        <f ca="1">IF(I542=0,0,COUNTIF(I$19:$I542,C542*10+1))</f>
        <v>221</v>
      </c>
      <c r="K542" s="21">
        <f t="shared" ca="1" si="55"/>
        <v>0</v>
      </c>
      <c r="L542" s="24">
        <f t="shared" ca="1" si="56"/>
        <v>5938</v>
      </c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</row>
    <row r="543" spans="1:44" x14ac:dyDescent="0.2">
      <c r="A543" s="15">
        <f>Daten!A543</f>
        <v>31216</v>
      </c>
      <c r="B543" s="8" t="str">
        <f>Daten!B543</f>
        <v>Leobendorf</v>
      </c>
      <c r="C543" s="15">
        <f t="shared" si="51"/>
        <v>3</v>
      </c>
      <c r="D543" s="9">
        <f>Daten!E543</f>
        <v>4884</v>
      </c>
      <c r="E543" s="10">
        <f>Daten!D543</f>
        <v>0</v>
      </c>
      <c r="F543" s="9">
        <f t="shared" si="52"/>
        <v>7872.7164179104475</v>
      </c>
      <c r="H543" s="26">
        <f t="shared" ca="1" si="53"/>
        <v>24250</v>
      </c>
      <c r="I543" s="8">
        <f t="shared" ca="1" si="54"/>
        <v>31</v>
      </c>
      <c r="J543" s="26">
        <f ca="1">IF(I543=0,0,COUNTIF(I$19:$I543,C543*10+1))</f>
        <v>222</v>
      </c>
      <c r="K543" s="21">
        <f t="shared" ca="1" si="55"/>
        <v>0</v>
      </c>
      <c r="L543" s="24">
        <f t="shared" ca="1" si="56"/>
        <v>24250</v>
      </c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</row>
    <row r="544" spans="1:44" x14ac:dyDescent="0.2">
      <c r="A544" s="15">
        <f>Daten!A544</f>
        <v>31224</v>
      </c>
      <c r="B544" s="8" t="str">
        <f>Daten!B544</f>
        <v>Rußbach</v>
      </c>
      <c r="C544" s="15">
        <f t="shared" si="51"/>
        <v>3</v>
      </c>
      <c r="D544" s="9">
        <f>Daten!E544</f>
        <v>1413</v>
      </c>
      <c r="E544" s="10">
        <f>Daten!D544</f>
        <v>0</v>
      </c>
      <c r="F544" s="9">
        <f t="shared" si="52"/>
        <v>2277.6716417910447</v>
      </c>
      <c r="H544" s="26">
        <f t="shared" ca="1" si="53"/>
        <v>7016</v>
      </c>
      <c r="I544" s="8">
        <f t="shared" ca="1" si="54"/>
        <v>31</v>
      </c>
      <c r="J544" s="26">
        <f ca="1">IF(I544=0,0,COUNTIF(I$19:$I544,C544*10+1))</f>
        <v>223</v>
      </c>
      <c r="K544" s="21">
        <f t="shared" ca="1" si="55"/>
        <v>0</v>
      </c>
      <c r="L544" s="24">
        <f t="shared" ca="1" si="56"/>
        <v>7016</v>
      </c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</row>
    <row r="545" spans="1:44" x14ac:dyDescent="0.2">
      <c r="A545" s="15">
        <f>Daten!A545</f>
        <v>31226</v>
      </c>
      <c r="B545" s="8" t="str">
        <f>Daten!B545</f>
        <v>Sierndorf</v>
      </c>
      <c r="C545" s="15">
        <f t="shared" si="51"/>
        <v>3</v>
      </c>
      <c r="D545" s="9">
        <f>Daten!E545</f>
        <v>3971</v>
      </c>
      <c r="E545" s="10">
        <f>Daten!D545</f>
        <v>0</v>
      </c>
      <c r="F545" s="9">
        <f t="shared" si="52"/>
        <v>6401.0149253731342</v>
      </c>
      <c r="H545" s="26">
        <f t="shared" ca="1" si="53"/>
        <v>19717</v>
      </c>
      <c r="I545" s="8">
        <f t="shared" ca="1" si="54"/>
        <v>31</v>
      </c>
      <c r="J545" s="26">
        <f ca="1">IF(I545=0,0,COUNTIF(I$19:$I545,C545*10+1))</f>
        <v>224</v>
      </c>
      <c r="K545" s="21">
        <f t="shared" ca="1" si="55"/>
        <v>0</v>
      </c>
      <c r="L545" s="24">
        <f t="shared" ca="1" si="56"/>
        <v>19717</v>
      </c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</row>
    <row r="546" spans="1:44" x14ac:dyDescent="0.2">
      <c r="A546" s="15">
        <f>Daten!A546</f>
        <v>31227</v>
      </c>
      <c r="B546" s="8" t="str">
        <f>Daten!B546</f>
        <v>Spillern</v>
      </c>
      <c r="C546" s="15">
        <f t="shared" si="51"/>
        <v>3</v>
      </c>
      <c r="D546" s="9">
        <f>Daten!E546</f>
        <v>2428</v>
      </c>
      <c r="E546" s="10">
        <f>Daten!D546</f>
        <v>0</v>
      </c>
      <c r="F546" s="9">
        <f t="shared" si="52"/>
        <v>3913.7910447761192</v>
      </c>
      <c r="H546" s="26">
        <f t="shared" ca="1" si="53"/>
        <v>12055</v>
      </c>
      <c r="I546" s="8">
        <f t="shared" ca="1" si="54"/>
        <v>31</v>
      </c>
      <c r="J546" s="26">
        <f ca="1">IF(I546=0,0,COUNTIF(I$19:$I546,C546*10+1))</f>
        <v>225</v>
      </c>
      <c r="K546" s="21">
        <f t="shared" ca="1" si="55"/>
        <v>0</v>
      </c>
      <c r="L546" s="24">
        <f t="shared" ca="1" si="56"/>
        <v>12055</v>
      </c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</row>
    <row r="547" spans="1:44" x14ac:dyDescent="0.2">
      <c r="A547" s="15">
        <f>Daten!A547</f>
        <v>31228</v>
      </c>
      <c r="B547" s="8" t="str">
        <f>Daten!B547</f>
        <v>Stetteldorf am Wagram</v>
      </c>
      <c r="C547" s="15">
        <f t="shared" si="51"/>
        <v>3</v>
      </c>
      <c r="D547" s="9">
        <f>Daten!E547</f>
        <v>1059</v>
      </c>
      <c r="E547" s="10">
        <f>Daten!D547</f>
        <v>0</v>
      </c>
      <c r="F547" s="9">
        <f t="shared" si="52"/>
        <v>1707.044776119403</v>
      </c>
      <c r="H547" s="26">
        <f t="shared" ca="1" si="53"/>
        <v>5258</v>
      </c>
      <c r="I547" s="8">
        <f t="shared" ca="1" si="54"/>
        <v>31</v>
      </c>
      <c r="J547" s="26">
        <f ca="1">IF(I547=0,0,COUNTIF(I$19:$I547,C547*10+1))</f>
        <v>226</v>
      </c>
      <c r="K547" s="21">
        <f t="shared" ca="1" si="55"/>
        <v>0</v>
      </c>
      <c r="L547" s="24">
        <f t="shared" ca="1" si="56"/>
        <v>5258</v>
      </c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</row>
    <row r="548" spans="1:44" x14ac:dyDescent="0.2">
      <c r="A548" s="15">
        <f>Daten!A548</f>
        <v>31229</v>
      </c>
      <c r="B548" s="8" t="str">
        <f>Daten!B548</f>
        <v>Stetten</v>
      </c>
      <c r="C548" s="15">
        <f t="shared" si="51"/>
        <v>3</v>
      </c>
      <c r="D548" s="9">
        <f>Daten!E548</f>
        <v>1369</v>
      </c>
      <c r="E548" s="10">
        <f>Daten!D548</f>
        <v>0</v>
      </c>
      <c r="F548" s="9">
        <f t="shared" si="52"/>
        <v>2206.7462686567164</v>
      </c>
      <c r="H548" s="26">
        <f t="shared" ca="1" si="53"/>
        <v>6797</v>
      </c>
      <c r="I548" s="8">
        <f t="shared" ca="1" si="54"/>
        <v>31</v>
      </c>
      <c r="J548" s="26">
        <f ca="1">IF(I548=0,0,COUNTIF(I$19:$I548,C548*10+1))</f>
        <v>227</v>
      </c>
      <c r="K548" s="21">
        <f t="shared" ca="1" si="55"/>
        <v>0</v>
      </c>
      <c r="L548" s="24">
        <f t="shared" ca="1" si="56"/>
        <v>6797</v>
      </c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</row>
    <row r="549" spans="1:44" x14ac:dyDescent="0.2">
      <c r="A549" s="15">
        <f>Daten!A549</f>
        <v>31230</v>
      </c>
      <c r="B549" s="8" t="str">
        <f>Daten!B549</f>
        <v>Stockerau</v>
      </c>
      <c r="C549" s="15">
        <f t="shared" si="51"/>
        <v>3</v>
      </c>
      <c r="D549" s="9">
        <f>Daten!E549</f>
        <v>16857</v>
      </c>
      <c r="E549" s="10">
        <f>Daten!D549</f>
        <v>0</v>
      </c>
      <c r="F549" s="9">
        <f t="shared" si="52"/>
        <v>28094.999999999996</v>
      </c>
      <c r="H549" s="26">
        <f t="shared" ca="1" si="53"/>
        <v>86540</v>
      </c>
      <c r="I549" s="8">
        <f t="shared" ca="1" si="54"/>
        <v>31</v>
      </c>
      <c r="J549" s="26">
        <f ca="1">IF(I549=0,0,COUNTIF(I$19:$I549,C549*10+1))</f>
        <v>228</v>
      </c>
      <c r="K549" s="21">
        <f t="shared" ca="1" si="55"/>
        <v>0</v>
      </c>
      <c r="L549" s="24">
        <f t="shared" ca="1" si="56"/>
        <v>86540</v>
      </c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</row>
    <row r="550" spans="1:44" x14ac:dyDescent="0.2">
      <c r="A550" s="15">
        <f>Daten!A550</f>
        <v>31234</v>
      </c>
      <c r="B550" s="8" t="str">
        <f>Daten!B550</f>
        <v>Niederhollabrunn</v>
      </c>
      <c r="C550" s="15">
        <f t="shared" si="51"/>
        <v>3</v>
      </c>
      <c r="D550" s="9">
        <f>Daten!E550</f>
        <v>1553</v>
      </c>
      <c r="E550" s="10">
        <f>Daten!D550</f>
        <v>0</v>
      </c>
      <c r="F550" s="9">
        <f t="shared" si="52"/>
        <v>2503.3432835820895</v>
      </c>
      <c r="H550" s="26">
        <f t="shared" ca="1" si="53"/>
        <v>7711</v>
      </c>
      <c r="I550" s="8">
        <f t="shared" ca="1" si="54"/>
        <v>31</v>
      </c>
      <c r="J550" s="26">
        <f ca="1">IF(I550=0,0,COUNTIF(I$19:$I550,C550*10+1))</f>
        <v>229</v>
      </c>
      <c r="K550" s="21">
        <f t="shared" ca="1" si="55"/>
        <v>0</v>
      </c>
      <c r="L550" s="24">
        <f t="shared" ca="1" si="56"/>
        <v>7711</v>
      </c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</row>
    <row r="551" spans="1:44" x14ac:dyDescent="0.2">
      <c r="A551" s="15">
        <f>Daten!A551</f>
        <v>31235</v>
      </c>
      <c r="B551" s="8" t="str">
        <f>Daten!B551</f>
        <v>Gerasdorf bei Wien</v>
      </c>
      <c r="C551" s="15">
        <f t="shared" si="51"/>
        <v>3</v>
      </c>
      <c r="D551" s="9">
        <f>Daten!E551</f>
        <v>11375</v>
      </c>
      <c r="E551" s="10">
        <f>Daten!D551</f>
        <v>0</v>
      </c>
      <c r="F551" s="9">
        <f t="shared" si="52"/>
        <v>18958.333333333332</v>
      </c>
      <c r="H551" s="26">
        <f t="shared" ca="1" si="53"/>
        <v>58396</v>
      </c>
      <c r="I551" s="8">
        <f t="shared" ca="1" si="54"/>
        <v>31</v>
      </c>
      <c r="J551" s="26">
        <f ca="1">IF(I551=0,0,COUNTIF(I$19:$I551,C551*10+1))</f>
        <v>230</v>
      </c>
      <c r="K551" s="21">
        <f t="shared" ca="1" si="55"/>
        <v>0</v>
      </c>
      <c r="L551" s="24">
        <f t="shared" ca="1" si="56"/>
        <v>58396</v>
      </c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</row>
    <row r="552" spans="1:44" x14ac:dyDescent="0.2">
      <c r="A552" s="15">
        <f>Daten!A552</f>
        <v>31301</v>
      </c>
      <c r="B552" s="8" t="str">
        <f>Daten!B552</f>
        <v>Aggsbach</v>
      </c>
      <c r="C552" s="15">
        <f t="shared" si="51"/>
        <v>3</v>
      </c>
      <c r="D552" s="9">
        <f>Daten!E552</f>
        <v>637</v>
      </c>
      <c r="E552" s="10">
        <f>Daten!D552</f>
        <v>0</v>
      </c>
      <c r="F552" s="9">
        <f t="shared" si="52"/>
        <v>1026.8059701492537</v>
      </c>
      <c r="H552" s="26">
        <f t="shared" ca="1" si="53"/>
        <v>3163</v>
      </c>
      <c r="I552" s="8">
        <f t="shared" ca="1" si="54"/>
        <v>31</v>
      </c>
      <c r="J552" s="26">
        <f ca="1">IF(I552=0,0,COUNTIF(I$19:$I552,C552*10+1))</f>
        <v>231</v>
      </c>
      <c r="K552" s="21">
        <f t="shared" ca="1" si="55"/>
        <v>0</v>
      </c>
      <c r="L552" s="24">
        <f t="shared" ca="1" si="56"/>
        <v>3163</v>
      </c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</row>
    <row r="553" spans="1:44" x14ac:dyDescent="0.2">
      <c r="A553" s="15">
        <f>Daten!A553</f>
        <v>31302</v>
      </c>
      <c r="B553" s="8" t="str">
        <f>Daten!B553</f>
        <v>Albrechtsberg an der Großen Krems</v>
      </c>
      <c r="C553" s="15">
        <f t="shared" si="51"/>
        <v>3</v>
      </c>
      <c r="D553" s="9">
        <f>Daten!E553</f>
        <v>1027</v>
      </c>
      <c r="E553" s="10">
        <f>Daten!D553</f>
        <v>0</v>
      </c>
      <c r="F553" s="9">
        <f t="shared" si="52"/>
        <v>1655.4626865671642</v>
      </c>
      <c r="H553" s="26">
        <f t="shared" ca="1" si="53"/>
        <v>5099</v>
      </c>
      <c r="I553" s="8">
        <f t="shared" ca="1" si="54"/>
        <v>31</v>
      </c>
      <c r="J553" s="26">
        <f ca="1">IF(I553=0,0,COUNTIF(I$19:$I553,C553*10+1))</f>
        <v>232</v>
      </c>
      <c r="K553" s="21">
        <f t="shared" ca="1" si="55"/>
        <v>0</v>
      </c>
      <c r="L553" s="24">
        <f t="shared" ca="1" si="56"/>
        <v>5099</v>
      </c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</row>
    <row r="554" spans="1:44" x14ac:dyDescent="0.2">
      <c r="A554" s="15">
        <f>Daten!A554</f>
        <v>31303</v>
      </c>
      <c r="B554" s="8" t="str">
        <f>Daten!B554</f>
        <v>Bergern im Dunkelsteinerwald</v>
      </c>
      <c r="C554" s="15">
        <f t="shared" si="51"/>
        <v>3</v>
      </c>
      <c r="D554" s="9">
        <f>Daten!E554</f>
        <v>1265</v>
      </c>
      <c r="E554" s="10">
        <f>Daten!D554</f>
        <v>0</v>
      </c>
      <c r="F554" s="9">
        <f t="shared" si="52"/>
        <v>2039.1044776119402</v>
      </c>
      <c r="H554" s="26">
        <f t="shared" ca="1" si="53"/>
        <v>6281</v>
      </c>
      <c r="I554" s="8">
        <f t="shared" ca="1" si="54"/>
        <v>31</v>
      </c>
      <c r="J554" s="26">
        <f ca="1">IF(I554=0,0,COUNTIF(I$19:$I554,C554*10+1))</f>
        <v>233</v>
      </c>
      <c r="K554" s="21">
        <f t="shared" ca="1" si="55"/>
        <v>0</v>
      </c>
      <c r="L554" s="24">
        <f t="shared" ca="1" si="56"/>
        <v>6281</v>
      </c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</row>
    <row r="555" spans="1:44" x14ac:dyDescent="0.2">
      <c r="A555" s="15">
        <f>Daten!A555</f>
        <v>31304</v>
      </c>
      <c r="B555" s="8" t="str">
        <f>Daten!B555</f>
        <v>Dürnstein</v>
      </c>
      <c r="C555" s="15">
        <f t="shared" si="51"/>
        <v>3</v>
      </c>
      <c r="D555" s="9">
        <f>Daten!E555</f>
        <v>843</v>
      </c>
      <c r="E555" s="10">
        <f>Daten!D555</f>
        <v>0</v>
      </c>
      <c r="F555" s="9">
        <f t="shared" si="52"/>
        <v>1358.8656716417911</v>
      </c>
      <c r="H555" s="26">
        <f t="shared" ca="1" si="53"/>
        <v>4186</v>
      </c>
      <c r="I555" s="8">
        <f t="shared" ca="1" si="54"/>
        <v>31</v>
      </c>
      <c r="J555" s="26">
        <f ca="1">IF(I555=0,0,COUNTIF(I$19:$I555,C555*10+1))</f>
        <v>234</v>
      </c>
      <c r="K555" s="21">
        <f t="shared" ca="1" si="55"/>
        <v>0</v>
      </c>
      <c r="L555" s="24">
        <f t="shared" ca="1" si="56"/>
        <v>4186</v>
      </c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</row>
    <row r="556" spans="1:44" x14ac:dyDescent="0.2">
      <c r="A556" s="15">
        <f>Daten!A556</f>
        <v>31308</v>
      </c>
      <c r="B556" s="8" t="str">
        <f>Daten!B556</f>
        <v>Grafenegg</v>
      </c>
      <c r="C556" s="15">
        <f t="shared" si="51"/>
        <v>3</v>
      </c>
      <c r="D556" s="9">
        <f>Daten!E556</f>
        <v>3138</v>
      </c>
      <c r="E556" s="10">
        <f>Daten!D556</f>
        <v>0</v>
      </c>
      <c r="F556" s="9">
        <f t="shared" si="52"/>
        <v>5058.2686567164183</v>
      </c>
      <c r="H556" s="26">
        <f t="shared" ca="1" si="53"/>
        <v>15581</v>
      </c>
      <c r="I556" s="8">
        <f t="shared" ca="1" si="54"/>
        <v>31</v>
      </c>
      <c r="J556" s="26">
        <f ca="1">IF(I556=0,0,COUNTIF(I$19:$I556,C556*10+1))</f>
        <v>235</v>
      </c>
      <c r="K556" s="21">
        <f t="shared" ca="1" si="55"/>
        <v>0</v>
      </c>
      <c r="L556" s="24">
        <f t="shared" ca="1" si="56"/>
        <v>15581</v>
      </c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</row>
    <row r="557" spans="1:44" x14ac:dyDescent="0.2">
      <c r="A557" s="15">
        <f>Daten!A557</f>
        <v>31309</v>
      </c>
      <c r="B557" s="8" t="str">
        <f>Daten!B557</f>
        <v>Furth bei Göttweig</v>
      </c>
      <c r="C557" s="15">
        <f t="shared" si="51"/>
        <v>3</v>
      </c>
      <c r="D557" s="9">
        <f>Daten!E557</f>
        <v>2970</v>
      </c>
      <c r="E557" s="10">
        <f>Daten!D557</f>
        <v>0</v>
      </c>
      <c r="F557" s="9">
        <f t="shared" si="52"/>
        <v>4787.4626865671644</v>
      </c>
      <c r="H557" s="26">
        <f t="shared" ca="1" si="53"/>
        <v>14747</v>
      </c>
      <c r="I557" s="8">
        <f t="shared" ca="1" si="54"/>
        <v>31</v>
      </c>
      <c r="J557" s="26">
        <f ca="1">IF(I557=0,0,COUNTIF(I$19:$I557,C557*10+1))</f>
        <v>236</v>
      </c>
      <c r="K557" s="21">
        <f t="shared" ca="1" si="55"/>
        <v>0</v>
      </c>
      <c r="L557" s="24">
        <f t="shared" ca="1" si="56"/>
        <v>14747</v>
      </c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</row>
    <row r="558" spans="1:44" x14ac:dyDescent="0.2">
      <c r="A558" s="15">
        <f>Daten!A558</f>
        <v>31310</v>
      </c>
      <c r="B558" s="8" t="str">
        <f>Daten!B558</f>
        <v>Gedersdorf</v>
      </c>
      <c r="C558" s="15">
        <f t="shared" si="51"/>
        <v>3</v>
      </c>
      <c r="D558" s="9">
        <f>Daten!E558</f>
        <v>2167</v>
      </c>
      <c r="E558" s="10">
        <f>Daten!D558</f>
        <v>0</v>
      </c>
      <c r="F558" s="9">
        <f t="shared" si="52"/>
        <v>3493.0746268656717</v>
      </c>
      <c r="H558" s="26">
        <f t="shared" ca="1" si="53"/>
        <v>10760</v>
      </c>
      <c r="I558" s="8">
        <f t="shared" ca="1" si="54"/>
        <v>31</v>
      </c>
      <c r="J558" s="26">
        <f ca="1">IF(I558=0,0,COUNTIF(I$19:$I558,C558*10+1))</f>
        <v>237</v>
      </c>
      <c r="K558" s="21">
        <f t="shared" ca="1" si="55"/>
        <v>0</v>
      </c>
      <c r="L558" s="24">
        <f t="shared" ca="1" si="56"/>
        <v>10760</v>
      </c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</row>
    <row r="559" spans="1:44" x14ac:dyDescent="0.2">
      <c r="A559" s="15">
        <f>Daten!A559</f>
        <v>31311</v>
      </c>
      <c r="B559" s="8" t="str">
        <f>Daten!B559</f>
        <v>Gföhl</v>
      </c>
      <c r="C559" s="15">
        <f t="shared" si="51"/>
        <v>3</v>
      </c>
      <c r="D559" s="9">
        <f>Daten!E559</f>
        <v>3786</v>
      </c>
      <c r="E559" s="10">
        <f>Daten!D559</f>
        <v>0</v>
      </c>
      <c r="F559" s="9">
        <f t="shared" si="52"/>
        <v>6102.8059701492539</v>
      </c>
      <c r="H559" s="26">
        <f t="shared" ca="1" si="53"/>
        <v>18798</v>
      </c>
      <c r="I559" s="8">
        <f t="shared" ca="1" si="54"/>
        <v>31</v>
      </c>
      <c r="J559" s="26">
        <f ca="1">IF(I559=0,0,COUNTIF(I$19:$I559,C559*10+1))</f>
        <v>238</v>
      </c>
      <c r="K559" s="21">
        <f t="shared" ca="1" si="55"/>
        <v>0</v>
      </c>
      <c r="L559" s="24">
        <f t="shared" ca="1" si="56"/>
        <v>18798</v>
      </c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</row>
    <row r="560" spans="1:44" x14ac:dyDescent="0.2">
      <c r="A560" s="15">
        <f>Daten!A560</f>
        <v>31315</v>
      </c>
      <c r="B560" s="8" t="str">
        <f>Daten!B560</f>
        <v>Hadersdorf-Kammern</v>
      </c>
      <c r="C560" s="15">
        <f t="shared" si="51"/>
        <v>3</v>
      </c>
      <c r="D560" s="9">
        <f>Daten!E560</f>
        <v>1951</v>
      </c>
      <c r="E560" s="10">
        <f>Daten!D560</f>
        <v>0</v>
      </c>
      <c r="F560" s="9">
        <f t="shared" si="52"/>
        <v>3144.8955223880598</v>
      </c>
      <c r="H560" s="26">
        <f t="shared" ca="1" si="53"/>
        <v>9687</v>
      </c>
      <c r="I560" s="8">
        <f t="shared" ca="1" si="54"/>
        <v>31</v>
      </c>
      <c r="J560" s="26">
        <f ca="1">IF(I560=0,0,COUNTIF(I$19:$I560,C560*10+1))</f>
        <v>239</v>
      </c>
      <c r="K560" s="21">
        <f t="shared" ca="1" si="55"/>
        <v>0</v>
      </c>
      <c r="L560" s="24">
        <f t="shared" ca="1" si="56"/>
        <v>9687</v>
      </c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</row>
    <row r="561" spans="1:44" x14ac:dyDescent="0.2">
      <c r="A561" s="15">
        <f>Daten!A561</f>
        <v>31319</v>
      </c>
      <c r="B561" s="8" t="str">
        <f>Daten!B561</f>
        <v>Jaidhof</v>
      </c>
      <c r="C561" s="15">
        <f t="shared" si="51"/>
        <v>3</v>
      </c>
      <c r="D561" s="9">
        <f>Daten!E561</f>
        <v>1210</v>
      </c>
      <c r="E561" s="10">
        <f>Daten!D561</f>
        <v>0</v>
      </c>
      <c r="F561" s="9">
        <f t="shared" si="52"/>
        <v>1950.4477611940299</v>
      </c>
      <c r="H561" s="26">
        <f t="shared" ca="1" si="53"/>
        <v>6008</v>
      </c>
      <c r="I561" s="8">
        <f t="shared" ca="1" si="54"/>
        <v>31</v>
      </c>
      <c r="J561" s="26">
        <f ca="1">IF(I561=0,0,COUNTIF(I$19:$I561,C561*10+1))</f>
        <v>240</v>
      </c>
      <c r="K561" s="21">
        <f t="shared" ca="1" si="55"/>
        <v>0</v>
      </c>
      <c r="L561" s="24">
        <f t="shared" ca="1" si="56"/>
        <v>6008</v>
      </c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</row>
    <row r="562" spans="1:44" x14ac:dyDescent="0.2">
      <c r="A562" s="15">
        <f>Daten!A562</f>
        <v>31321</v>
      </c>
      <c r="B562" s="8" t="str">
        <f>Daten!B562</f>
        <v>Krumau am Kamp</v>
      </c>
      <c r="C562" s="15">
        <f t="shared" si="51"/>
        <v>3</v>
      </c>
      <c r="D562" s="9">
        <f>Daten!E562</f>
        <v>752</v>
      </c>
      <c r="E562" s="10">
        <f>Daten!D562</f>
        <v>0</v>
      </c>
      <c r="F562" s="9">
        <f t="shared" si="52"/>
        <v>1212.1791044776119</v>
      </c>
      <c r="H562" s="26">
        <f t="shared" ca="1" si="53"/>
        <v>3734</v>
      </c>
      <c r="I562" s="8">
        <f t="shared" ca="1" si="54"/>
        <v>31</v>
      </c>
      <c r="J562" s="26">
        <f ca="1">IF(I562=0,0,COUNTIF(I$19:$I562,C562*10+1))</f>
        <v>241</v>
      </c>
      <c r="K562" s="21">
        <f t="shared" ca="1" si="55"/>
        <v>0</v>
      </c>
      <c r="L562" s="24">
        <f t="shared" ca="1" si="56"/>
        <v>3734</v>
      </c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</row>
    <row r="563" spans="1:44" x14ac:dyDescent="0.2">
      <c r="A563" s="15">
        <f>Daten!A563</f>
        <v>31322</v>
      </c>
      <c r="B563" s="8" t="str">
        <f>Daten!B563</f>
        <v>Langenlois</v>
      </c>
      <c r="C563" s="15">
        <f t="shared" si="51"/>
        <v>3</v>
      </c>
      <c r="D563" s="9">
        <f>Daten!E563</f>
        <v>7583</v>
      </c>
      <c r="E563" s="10">
        <f>Daten!D563</f>
        <v>0</v>
      </c>
      <c r="F563" s="9">
        <f t="shared" si="52"/>
        <v>12223.343283582089</v>
      </c>
      <c r="H563" s="26">
        <f t="shared" ca="1" si="53"/>
        <v>37651</v>
      </c>
      <c r="I563" s="8">
        <f t="shared" ca="1" si="54"/>
        <v>31</v>
      </c>
      <c r="J563" s="26">
        <f ca="1">IF(I563=0,0,COUNTIF(I$19:$I563,C563*10+1))</f>
        <v>242</v>
      </c>
      <c r="K563" s="21">
        <f t="shared" ca="1" si="55"/>
        <v>0</v>
      </c>
      <c r="L563" s="24">
        <f t="shared" ca="1" si="56"/>
        <v>37651</v>
      </c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</row>
    <row r="564" spans="1:44" x14ac:dyDescent="0.2">
      <c r="A564" s="15">
        <f>Daten!A564</f>
        <v>31323</v>
      </c>
      <c r="B564" s="8" t="str">
        <f>Daten!B564</f>
        <v>Lengenfeld</v>
      </c>
      <c r="C564" s="15">
        <f t="shared" si="51"/>
        <v>3</v>
      </c>
      <c r="D564" s="9">
        <f>Daten!E564</f>
        <v>1376</v>
      </c>
      <c r="E564" s="10">
        <f>Daten!D564</f>
        <v>0</v>
      </c>
      <c r="F564" s="9">
        <f t="shared" si="52"/>
        <v>2218.0298507462685</v>
      </c>
      <c r="H564" s="26">
        <f t="shared" ca="1" si="53"/>
        <v>6832</v>
      </c>
      <c r="I564" s="8">
        <f t="shared" ca="1" si="54"/>
        <v>31</v>
      </c>
      <c r="J564" s="26">
        <f ca="1">IF(I564=0,0,COUNTIF(I$19:$I564,C564*10+1))</f>
        <v>243</v>
      </c>
      <c r="K564" s="21">
        <f t="shared" ca="1" si="55"/>
        <v>0</v>
      </c>
      <c r="L564" s="24">
        <f t="shared" ca="1" si="56"/>
        <v>6832</v>
      </c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</row>
    <row r="565" spans="1:44" x14ac:dyDescent="0.2">
      <c r="A565" s="15">
        <f>Daten!A565</f>
        <v>31324</v>
      </c>
      <c r="B565" s="8" t="str">
        <f>Daten!B565</f>
        <v>Lichtenau im Waldviertel</v>
      </c>
      <c r="C565" s="15">
        <f t="shared" si="51"/>
        <v>3</v>
      </c>
      <c r="D565" s="9">
        <f>Daten!E565</f>
        <v>2019</v>
      </c>
      <c r="E565" s="10">
        <f>Daten!D565</f>
        <v>0</v>
      </c>
      <c r="F565" s="9">
        <f t="shared" si="52"/>
        <v>3254.5074626865671</v>
      </c>
      <c r="H565" s="26">
        <f t="shared" ca="1" si="53"/>
        <v>10025</v>
      </c>
      <c r="I565" s="8">
        <f t="shared" ca="1" si="54"/>
        <v>31</v>
      </c>
      <c r="J565" s="26">
        <f ca="1">IF(I565=0,0,COUNTIF(I$19:$I565,C565*10+1))</f>
        <v>244</v>
      </c>
      <c r="K565" s="21">
        <f t="shared" ca="1" si="55"/>
        <v>0</v>
      </c>
      <c r="L565" s="24">
        <f t="shared" ca="1" si="56"/>
        <v>10025</v>
      </c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</row>
    <row r="566" spans="1:44" x14ac:dyDescent="0.2">
      <c r="A566" s="15">
        <f>Daten!A566</f>
        <v>31326</v>
      </c>
      <c r="B566" s="8" t="str">
        <f>Daten!B566</f>
        <v>Maria Laach am Jauerling</v>
      </c>
      <c r="C566" s="15">
        <f t="shared" si="51"/>
        <v>3</v>
      </c>
      <c r="D566" s="9">
        <f>Daten!E566</f>
        <v>917</v>
      </c>
      <c r="E566" s="10">
        <f>Daten!D566</f>
        <v>0</v>
      </c>
      <c r="F566" s="9">
        <f t="shared" si="52"/>
        <v>1478.1492537313434</v>
      </c>
      <c r="H566" s="26">
        <f t="shared" ca="1" si="53"/>
        <v>4553</v>
      </c>
      <c r="I566" s="8">
        <f t="shared" ca="1" si="54"/>
        <v>31</v>
      </c>
      <c r="J566" s="26">
        <f ca="1">IF(I566=0,0,COUNTIF(I$19:$I566,C566*10+1))</f>
        <v>245</v>
      </c>
      <c r="K566" s="21">
        <f t="shared" ca="1" si="55"/>
        <v>0</v>
      </c>
      <c r="L566" s="24">
        <f t="shared" ca="1" si="56"/>
        <v>4553</v>
      </c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</row>
    <row r="567" spans="1:44" x14ac:dyDescent="0.2">
      <c r="A567" s="15">
        <f>Daten!A567</f>
        <v>31327</v>
      </c>
      <c r="B567" s="8" t="str">
        <f>Daten!B567</f>
        <v>Mautern an der Donau</v>
      </c>
      <c r="C567" s="15">
        <f t="shared" si="51"/>
        <v>3</v>
      </c>
      <c r="D567" s="9">
        <f>Daten!E567</f>
        <v>3554</v>
      </c>
      <c r="E567" s="10">
        <f>Daten!D567</f>
        <v>0</v>
      </c>
      <c r="F567" s="9">
        <f t="shared" si="52"/>
        <v>5728.8358208955224</v>
      </c>
      <c r="H567" s="26">
        <f t="shared" ca="1" si="53"/>
        <v>17646</v>
      </c>
      <c r="I567" s="8">
        <f t="shared" ca="1" si="54"/>
        <v>31</v>
      </c>
      <c r="J567" s="26">
        <f ca="1">IF(I567=0,0,COUNTIF(I$19:$I567,C567*10+1))</f>
        <v>246</v>
      </c>
      <c r="K567" s="21">
        <f t="shared" ca="1" si="55"/>
        <v>0</v>
      </c>
      <c r="L567" s="24">
        <f t="shared" ca="1" si="56"/>
        <v>17646</v>
      </c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</row>
    <row r="568" spans="1:44" x14ac:dyDescent="0.2">
      <c r="A568" s="15">
        <f>Daten!A568</f>
        <v>31330</v>
      </c>
      <c r="B568" s="8" t="str">
        <f>Daten!B568</f>
        <v>Mühldorf</v>
      </c>
      <c r="C568" s="15">
        <f t="shared" si="51"/>
        <v>3</v>
      </c>
      <c r="D568" s="9">
        <f>Daten!E568</f>
        <v>1296</v>
      </c>
      <c r="E568" s="10">
        <f>Daten!D568</f>
        <v>0</v>
      </c>
      <c r="F568" s="9">
        <f t="shared" si="52"/>
        <v>2089.0746268656717</v>
      </c>
      <c r="H568" s="26">
        <f t="shared" ca="1" si="53"/>
        <v>6435</v>
      </c>
      <c r="I568" s="8">
        <f t="shared" ca="1" si="54"/>
        <v>31</v>
      </c>
      <c r="J568" s="26">
        <f ca="1">IF(I568=0,0,COUNTIF(I$19:$I568,C568*10+1))</f>
        <v>247</v>
      </c>
      <c r="K568" s="21">
        <f t="shared" ca="1" si="55"/>
        <v>0</v>
      </c>
      <c r="L568" s="24">
        <f t="shared" ca="1" si="56"/>
        <v>6435</v>
      </c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</row>
    <row r="569" spans="1:44" x14ac:dyDescent="0.2">
      <c r="A569" s="15">
        <f>Daten!A569</f>
        <v>31333</v>
      </c>
      <c r="B569" s="8" t="str">
        <f>Daten!B569</f>
        <v>Paudorf</v>
      </c>
      <c r="C569" s="15">
        <f t="shared" si="51"/>
        <v>3</v>
      </c>
      <c r="D569" s="9">
        <f>Daten!E569</f>
        <v>2572</v>
      </c>
      <c r="E569" s="10">
        <f>Daten!D569</f>
        <v>0</v>
      </c>
      <c r="F569" s="9">
        <f t="shared" si="52"/>
        <v>4145.9104477611936</v>
      </c>
      <c r="H569" s="26">
        <f t="shared" ca="1" si="53"/>
        <v>12770</v>
      </c>
      <c r="I569" s="8">
        <f t="shared" ca="1" si="54"/>
        <v>31</v>
      </c>
      <c r="J569" s="26">
        <f ca="1">IF(I569=0,0,COUNTIF(I$19:$I569,C569*10+1))</f>
        <v>248</v>
      </c>
      <c r="K569" s="21">
        <f t="shared" ca="1" si="55"/>
        <v>0</v>
      </c>
      <c r="L569" s="24">
        <f t="shared" ca="1" si="56"/>
        <v>12770</v>
      </c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</row>
    <row r="570" spans="1:44" x14ac:dyDescent="0.2">
      <c r="A570" s="15">
        <f>Daten!A570</f>
        <v>31336</v>
      </c>
      <c r="B570" s="8" t="str">
        <f>Daten!B570</f>
        <v>Rastenfeld</v>
      </c>
      <c r="C570" s="15">
        <f t="shared" si="51"/>
        <v>3</v>
      </c>
      <c r="D570" s="9">
        <f>Daten!E570</f>
        <v>1573</v>
      </c>
      <c r="E570" s="10">
        <f>Daten!D570</f>
        <v>0</v>
      </c>
      <c r="F570" s="9">
        <f t="shared" si="52"/>
        <v>2535.5820895522388</v>
      </c>
      <c r="H570" s="26">
        <f t="shared" ca="1" si="53"/>
        <v>7810</v>
      </c>
      <c r="I570" s="8">
        <f t="shared" ca="1" si="54"/>
        <v>31</v>
      </c>
      <c r="J570" s="26">
        <f ca="1">IF(I570=0,0,COUNTIF(I$19:$I570,C570*10+1))</f>
        <v>249</v>
      </c>
      <c r="K570" s="21">
        <f t="shared" ca="1" si="55"/>
        <v>0</v>
      </c>
      <c r="L570" s="24">
        <f t="shared" ca="1" si="56"/>
        <v>7810</v>
      </c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</row>
    <row r="571" spans="1:44" x14ac:dyDescent="0.2">
      <c r="A571" s="15">
        <f>Daten!A571</f>
        <v>31337</v>
      </c>
      <c r="B571" s="8" t="str">
        <f>Daten!B571</f>
        <v>Rohrendorf bei Krems</v>
      </c>
      <c r="C571" s="15">
        <f t="shared" si="51"/>
        <v>3</v>
      </c>
      <c r="D571" s="9">
        <f>Daten!E571</f>
        <v>2117</v>
      </c>
      <c r="E571" s="10">
        <f>Daten!D571</f>
        <v>0</v>
      </c>
      <c r="F571" s="9">
        <f t="shared" si="52"/>
        <v>3412.4776119402986</v>
      </c>
      <c r="H571" s="26">
        <f t="shared" ca="1" si="53"/>
        <v>10511</v>
      </c>
      <c r="I571" s="8">
        <f t="shared" ca="1" si="54"/>
        <v>31</v>
      </c>
      <c r="J571" s="26">
        <f ca="1">IF(I571=0,0,COUNTIF(I$19:$I571,C571*10+1))</f>
        <v>250</v>
      </c>
      <c r="K571" s="21">
        <f t="shared" ca="1" si="55"/>
        <v>0</v>
      </c>
      <c r="L571" s="24">
        <f t="shared" ca="1" si="56"/>
        <v>10511</v>
      </c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</row>
    <row r="572" spans="1:44" x14ac:dyDescent="0.2">
      <c r="A572" s="15">
        <f>Daten!A572</f>
        <v>31338</v>
      </c>
      <c r="B572" s="8" t="str">
        <f>Daten!B572</f>
        <v>Rossatz-Arnsdorf</v>
      </c>
      <c r="C572" s="15">
        <f t="shared" si="51"/>
        <v>3</v>
      </c>
      <c r="D572" s="9">
        <f>Daten!E572</f>
        <v>1057</v>
      </c>
      <c r="E572" s="10">
        <f>Daten!D572</f>
        <v>0</v>
      </c>
      <c r="F572" s="9">
        <f t="shared" si="52"/>
        <v>1703.8208955223881</v>
      </c>
      <c r="H572" s="26">
        <f t="shared" ca="1" si="53"/>
        <v>5248</v>
      </c>
      <c r="I572" s="8">
        <f t="shared" ca="1" si="54"/>
        <v>31</v>
      </c>
      <c r="J572" s="26">
        <f ca="1">IF(I572=0,0,COUNTIF(I$19:$I572,C572*10+1))</f>
        <v>251</v>
      </c>
      <c r="K572" s="21">
        <f t="shared" ca="1" si="55"/>
        <v>0</v>
      </c>
      <c r="L572" s="24">
        <f t="shared" ca="1" si="56"/>
        <v>5248</v>
      </c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</row>
    <row r="573" spans="1:44" x14ac:dyDescent="0.2">
      <c r="A573" s="15">
        <f>Daten!A573</f>
        <v>31340</v>
      </c>
      <c r="B573" s="8" t="str">
        <f>Daten!B573</f>
        <v>St. Leonhard am Hornerwald</v>
      </c>
      <c r="C573" s="15">
        <f t="shared" si="51"/>
        <v>3</v>
      </c>
      <c r="D573" s="9">
        <f>Daten!E573</f>
        <v>1115</v>
      </c>
      <c r="E573" s="10">
        <f>Daten!D573</f>
        <v>0</v>
      </c>
      <c r="F573" s="9">
        <f t="shared" si="52"/>
        <v>1797.3134328358208</v>
      </c>
      <c r="H573" s="26">
        <f t="shared" ca="1" si="53"/>
        <v>5536</v>
      </c>
      <c r="I573" s="8">
        <f t="shared" ca="1" si="54"/>
        <v>31</v>
      </c>
      <c r="J573" s="26">
        <f ca="1">IF(I573=0,0,COUNTIF(I$19:$I573,C573*10+1))</f>
        <v>252</v>
      </c>
      <c r="K573" s="21">
        <f t="shared" ca="1" si="55"/>
        <v>0</v>
      </c>
      <c r="L573" s="24">
        <f t="shared" ca="1" si="56"/>
        <v>5536</v>
      </c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</row>
    <row r="574" spans="1:44" x14ac:dyDescent="0.2">
      <c r="A574" s="15">
        <f>Daten!A574</f>
        <v>31343</v>
      </c>
      <c r="B574" s="8" t="str">
        <f>Daten!B574</f>
        <v>Senftenberg</v>
      </c>
      <c r="C574" s="15">
        <f t="shared" si="51"/>
        <v>3</v>
      </c>
      <c r="D574" s="9">
        <f>Daten!E574</f>
        <v>1985</v>
      </c>
      <c r="E574" s="10">
        <f>Daten!D574</f>
        <v>0</v>
      </c>
      <c r="F574" s="9">
        <f t="shared" si="52"/>
        <v>3199.7014925373132</v>
      </c>
      <c r="H574" s="26">
        <f t="shared" ca="1" si="53"/>
        <v>9856</v>
      </c>
      <c r="I574" s="8">
        <f t="shared" ca="1" si="54"/>
        <v>31</v>
      </c>
      <c r="J574" s="26">
        <f ca="1">IF(I574=0,0,COUNTIF(I$19:$I574,C574*10+1))</f>
        <v>253</v>
      </c>
      <c r="K574" s="21">
        <f t="shared" ca="1" si="55"/>
        <v>0</v>
      </c>
      <c r="L574" s="24">
        <f t="shared" ca="1" si="56"/>
        <v>9856</v>
      </c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</row>
    <row r="575" spans="1:44" x14ac:dyDescent="0.2">
      <c r="A575" s="15">
        <f>Daten!A575</f>
        <v>31344</v>
      </c>
      <c r="B575" s="8" t="str">
        <f>Daten!B575</f>
        <v>Spitz</v>
      </c>
      <c r="C575" s="15">
        <f t="shared" si="51"/>
        <v>3</v>
      </c>
      <c r="D575" s="9">
        <f>Daten!E575</f>
        <v>1575</v>
      </c>
      <c r="E575" s="10">
        <f>Daten!D575</f>
        <v>0</v>
      </c>
      <c r="F575" s="9">
        <f t="shared" si="52"/>
        <v>2538.8059701492539</v>
      </c>
      <c r="H575" s="26">
        <f t="shared" ca="1" si="53"/>
        <v>7820</v>
      </c>
      <c r="I575" s="8">
        <f t="shared" ca="1" si="54"/>
        <v>31</v>
      </c>
      <c r="J575" s="26">
        <f ca="1">IF(I575=0,0,COUNTIF(I$19:$I575,C575*10+1))</f>
        <v>254</v>
      </c>
      <c r="K575" s="21">
        <f t="shared" ca="1" si="55"/>
        <v>0</v>
      </c>
      <c r="L575" s="24">
        <f t="shared" ca="1" si="56"/>
        <v>7820</v>
      </c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</row>
    <row r="576" spans="1:44" x14ac:dyDescent="0.2">
      <c r="A576" s="15">
        <f>Daten!A576</f>
        <v>31346</v>
      </c>
      <c r="B576" s="8" t="str">
        <f>Daten!B576</f>
        <v>Straß im Straßertale</v>
      </c>
      <c r="C576" s="15">
        <f t="shared" si="51"/>
        <v>3</v>
      </c>
      <c r="D576" s="9">
        <f>Daten!E576</f>
        <v>1715</v>
      </c>
      <c r="E576" s="10">
        <f>Daten!D576</f>
        <v>0</v>
      </c>
      <c r="F576" s="9">
        <f t="shared" si="52"/>
        <v>2764.4776119402986</v>
      </c>
      <c r="H576" s="26">
        <f t="shared" ca="1" si="53"/>
        <v>8515</v>
      </c>
      <c r="I576" s="8">
        <f t="shared" ca="1" si="54"/>
        <v>31</v>
      </c>
      <c r="J576" s="26">
        <f ca="1">IF(I576=0,0,COUNTIF(I$19:$I576,C576*10+1))</f>
        <v>255</v>
      </c>
      <c r="K576" s="21">
        <f t="shared" ca="1" si="55"/>
        <v>0</v>
      </c>
      <c r="L576" s="24">
        <f t="shared" ca="1" si="56"/>
        <v>8515</v>
      </c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</row>
    <row r="577" spans="1:44" x14ac:dyDescent="0.2">
      <c r="A577" s="15">
        <f>Daten!A577</f>
        <v>31347</v>
      </c>
      <c r="B577" s="8" t="str">
        <f>Daten!B577</f>
        <v>Stratzing</v>
      </c>
      <c r="C577" s="15">
        <f t="shared" si="51"/>
        <v>3</v>
      </c>
      <c r="D577" s="9">
        <f>Daten!E577</f>
        <v>845</v>
      </c>
      <c r="E577" s="10">
        <f>Daten!D577</f>
        <v>0</v>
      </c>
      <c r="F577" s="9">
        <f t="shared" si="52"/>
        <v>1362.0895522388059</v>
      </c>
      <c r="H577" s="26">
        <f t="shared" ca="1" si="53"/>
        <v>4196</v>
      </c>
      <c r="I577" s="8">
        <f t="shared" ca="1" si="54"/>
        <v>31</v>
      </c>
      <c r="J577" s="26">
        <f ca="1">IF(I577=0,0,COUNTIF(I$19:$I577,C577*10+1))</f>
        <v>256</v>
      </c>
      <c r="K577" s="21">
        <f t="shared" ca="1" si="55"/>
        <v>0</v>
      </c>
      <c r="L577" s="24">
        <f t="shared" ca="1" si="56"/>
        <v>4196</v>
      </c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</row>
    <row r="578" spans="1:44" x14ac:dyDescent="0.2">
      <c r="A578" s="15">
        <f>Daten!A578</f>
        <v>31350</v>
      </c>
      <c r="B578" s="8" t="str">
        <f>Daten!B578</f>
        <v>Weinzierl am Walde</v>
      </c>
      <c r="C578" s="15">
        <f t="shared" si="51"/>
        <v>3</v>
      </c>
      <c r="D578" s="9">
        <f>Daten!E578</f>
        <v>1243</v>
      </c>
      <c r="E578" s="10">
        <f>Daten!D578</f>
        <v>0</v>
      </c>
      <c r="F578" s="9">
        <f t="shared" si="52"/>
        <v>2003.641791044776</v>
      </c>
      <c r="H578" s="26">
        <f t="shared" ca="1" si="53"/>
        <v>6172</v>
      </c>
      <c r="I578" s="8">
        <f t="shared" ca="1" si="54"/>
        <v>31</v>
      </c>
      <c r="J578" s="26">
        <f ca="1">IF(I578=0,0,COUNTIF(I$19:$I578,C578*10+1))</f>
        <v>257</v>
      </c>
      <c r="K578" s="21">
        <f t="shared" ca="1" si="55"/>
        <v>0</v>
      </c>
      <c r="L578" s="24">
        <f t="shared" ca="1" si="56"/>
        <v>6172</v>
      </c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</row>
    <row r="579" spans="1:44" x14ac:dyDescent="0.2">
      <c r="A579" s="15">
        <f>Daten!A579</f>
        <v>31351</v>
      </c>
      <c r="B579" s="8" t="str">
        <f>Daten!B579</f>
        <v>Weißenkirchen in der Wachau</v>
      </c>
      <c r="C579" s="15">
        <f t="shared" si="51"/>
        <v>3</v>
      </c>
      <c r="D579" s="9">
        <f>Daten!E579</f>
        <v>1399</v>
      </c>
      <c r="E579" s="10">
        <f>Daten!D579</f>
        <v>0</v>
      </c>
      <c r="F579" s="9">
        <f t="shared" si="52"/>
        <v>2255.1044776119402</v>
      </c>
      <c r="H579" s="26">
        <f t="shared" ca="1" si="53"/>
        <v>6946</v>
      </c>
      <c r="I579" s="8">
        <f t="shared" ca="1" si="54"/>
        <v>31</v>
      </c>
      <c r="J579" s="26">
        <f ca="1">IF(I579=0,0,COUNTIF(I$19:$I579,C579*10+1))</f>
        <v>258</v>
      </c>
      <c r="K579" s="21">
        <f t="shared" ca="1" si="55"/>
        <v>0</v>
      </c>
      <c r="L579" s="24">
        <f t="shared" ca="1" si="56"/>
        <v>6946</v>
      </c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</row>
    <row r="580" spans="1:44" x14ac:dyDescent="0.2">
      <c r="A580" s="15">
        <f>Daten!A580</f>
        <v>31355</v>
      </c>
      <c r="B580" s="8" t="str">
        <f>Daten!B580</f>
        <v>Schönberg am Kamp</v>
      </c>
      <c r="C580" s="15">
        <f t="shared" si="51"/>
        <v>3</v>
      </c>
      <c r="D580" s="9">
        <f>Daten!E580</f>
        <v>1858</v>
      </c>
      <c r="E580" s="10">
        <f>Daten!D580</f>
        <v>0</v>
      </c>
      <c r="F580" s="9">
        <f t="shared" si="52"/>
        <v>2994.9850746268658</v>
      </c>
      <c r="H580" s="26">
        <f t="shared" ca="1" si="53"/>
        <v>9225</v>
      </c>
      <c r="I580" s="8">
        <f t="shared" ca="1" si="54"/>
        <v>31</v>
      </c>
      <c r="J580" s="26">
        <f ca="1">IF(I580=0,0,COUNTIF(I$19:$I580,C580*10+1))</f>
        <v>259</v>
      </c>
      <c r="K580" s="21">
        <f t="shared" ca="1" si="55"/>
        <v>0</v>
      </c>
      <c r="L580" s="24">
        <f t="shared" ca="1" si="56"/>
        <v>9225</v>
      </c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</row>
    <row r="581" spans="1:44" x14ac:dyDescent="0.2">
      <c r="A581" s="15">
        <f>Daten!A581</f>
        <v>31356</v>
      </c>
      <c r="B581" s="8" t="str">
        <f>Daten!B581</f>
        <v>Droß</v>
      </c>
      <c r="C581" s="15">
        <f t="shared" si="51"/>
        <v>3</v>
      </c>
      <c r="D581" s="9">
        <f>Daten!E581</f>
        <v>1028</v>
      </c>
      <c r="E581" s="10">
        <f>Daten!D581</f>
        <v>0</v>
      </c>
      <c r="F581" s="9">
        <f t="shared" si="52"/>
        <v>1657.0746268656717</v>
      </c>
      <c r="H581" s="26">
        <f t="shared" ca="1" si="53"/>
        <v>5104</v>
      </c>
      <c r="I581" s="8">
        <f t="shared" ca="1" si="54"/>
        <v>31</v>
      </c>
      <c r="J581" s="26">
        <f ca="1">IF(I581=0,0,COUNTIF(I$19:$I581,C581*10+1))</f>
        <v>260</v>
      </c>
      <c r="K581" s="21">
        <f t="shared" ca="1" si="55"/>
        <v>0</v>
      </c>
      <c r="L581" s="24">
        <f t="shared" ca="1" si="56"/>
        <v>5104</v>
      </c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</row>
    <row r="582" spans="1:44" x14ac:dyDescent="0.2">
      <c r="A582" s="15">
        <f>Daten!A582</f>
        <v>31401</v>
      </c>
      <c r="B582" s="8" t="str">
        <f>Daten!B582</f>
        <v>Annaberg</v>
      </c>
      <c r="C582" s="15">
        <f t="shared" si="51"/>
        <v>3</v>
      </c>
      <c r="D582" s="9">
        <f>Daten!E582</f>
        <v>525</v>
      </c>
      <c r="E582" s="10">
        <f>Daten!D582</f>
        <v>0</v>
      </c>
      <c r="F582" s="9">
        <f t="shared" si="52"/>
        <v>846.26865671641792</v>
      </c>
      <c r="H582" s="26">
        <f t="shared" ca="1" si="53"/>
        <v>2607</v>
      </c>
      <c r="I582" s="8">
        <f t="shared" ca="1" si="54"/>
        <v>31</v>
      </c>
      <c r="J582" s="26">
        <f ca="1">IF(I582=0,0,COUNTIF(I$19:$I582,C582*10+1))</f>
        <v>261</v>
      </c>
      <c r="K582" s="21">
        <f t="shared" ca="1" si="55"/>
        <v>0</v>
      </c>
      <c r="L582" s="24">
        <f t="shared" ca="1" si="56"/>
        <v>2607</v>
      </c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</row>
    <row r="583" spans="1:44" x14ac:dyDescent="0.2">
      <c r="A583" s="15">
        <f>Daten!A583</f>
        <v>31402</v>
      </c>
      <c r="B583" s="8" t="str">
        <f>Daten!B583</f>
        <v>Eschenau</v>
      </c>
      <c r="C583" s="15">
        <f t="shared" si="51"/>
        <v>3</v>
      </c>
      <c r="D583" s="9">
        <f>Daten!E583</f>
        <v>1310</v>
      </c>
      <c r="E583" s="10">
        <f>Daten!D583</f>
        <v>0</v>
      </c>
      <c r="F583" s="9">
        <f t="shared" si="52"/>
        <v>2111.6417910447763</v>
      </c>
      <c r="H583" s="26">
        <f t="shared" ca="1" si="53"/>
        <v>6504</v>
      </c>
      <c r="I583" s="8">
        <f t="shared" ca="1" si="54"/>
        <v>31</v>
      </c>
      <c r="J583" s="26">
        <f ca="1">IF(I583=0,0,COUNTIF(I$19:$I583,C583*10+1))</f>
        <v>262</v>
      </c>
      <c r="K583" s="21">
        <f t="shared" ca="1" si="55"/>
        <v>0</v>
      </c>
      <c r="L583" s="24">
        <f t="shared" ca="1" si="56"/>
        <v>6504</v>
      </c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</row>
    <row r="584" spans="1:44" x14ac:dyDescent="0.2">
      <c r="A584" s="15">
        <f>Daten!A584</f>
        <v>31403</v>
      </c>
      <c r="B584" s="8" t="str">
        <f>Daten!B584</f>
        <v>Hainfeld</v>
      </c>
      <c r="C584" s="15">
        <f t="shared" si="51"/>
        <v>3</v>
      </c>
      <c r="D584" s="9">
        <f>Daten!E584</f>
        <v>3805</v>
      </c>
      <c r="E584" s="10">
        <f>Daten!D584</f>
        <v>0</v>
      </c>
      <c r="F584" s="9">
        <f t="shared" si="52"/>
        <v>6133.4328358208959</v>
      </c>
      <c r="H584" s="26">
        <f t="shared" ca="1" si="53"/>
        <v>18892</v>
      </c>
      <c r="I584" s="8">
        <f t="shared" ca="1" si="54"/>
        <v>31</v>
      </c>
      <c r="J584" s="26">
        <f ca="1">IF(I584=0,0,COUNTIF(I$19:$I584,C584*10+1))</f>
        <v>263</v>
      </c>
      <c r="K584" s="21">
        <f t="shared" ca="1" si="55"/>
        <v>0</v>
      </c>
      <c r="L584" s="24">
        <f t="shared" ca="1" si="56"/>
        <v>18892</v>
      </c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</row>
    <row r="585" spans="1:44" x14ac:dyDescent="0.2">
      <c r="A585" s="15">
        <f>Daten!A585</f>
        <v>31404</v>
      </c>
      <c r="B585" s="8" t="str">
        <f>Daten!B585</f>
        <v>Hohenberg</v>
      </c>
      <c r="C585" s="15">
        <f t="shared" si="51"/>
        <v>3</v>
      </c>
      <c r="D585" s="9">
        <f>Daten!E585</f>
        <v>1506</v>
      </c>
      <c r="E585" s="10">
        <f>Daten!D585</f>
        <v>0</v>
      </c>
      <c r="F585" s="9">
        <f t="shared" si="52"/>
        <v>2427.5820895522388</v>
      </c>
      <c r="H585" s="26">
        <f t="shared" ca="1" si="53"/>
        <v>7478</v>
      </c>
      <c r="I585" s="8">
        <f t="shared" ca="1" si="54"/>
        <v>31</v>
      </c>
      <c r="J585" s="26">
        <f ca="1">IF(I585=0,0,COUNTIF(I$19:$I585,C585*10+1))</f>
        <v>264</v>
      </c>
      <c r="K585" s="21">
        <f t="shared" ca="1" si="55"/>
        <v>0</v>
      </c>
      <c r="L585" s="24">
        <f t="shared" ca="1" si="56"/>
        <v>7478</v>
      </c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</row>
    <row r="586" spans="1:44" x14ac:dyDescent="0.2">
      <c r="A586" s="15">
        <f>Daten!A586</f>
        <v>31405</v>
      </c>
      <c r="B586" s="8" t="str">
        <f>Daten!B586</f>
        <v>Kaumberg</v>
      </c>
      <c r="C586" s="15">
        <f t="shared" si="51"/>
        <v>3</v>
      </c>
      <c r="D586" s="9">
        <f>Daten!E586</f>
        <v>1054</v>
      </c>
      <c r="E586" s="10">
        <f>Daten!D586</f>
        <v>0</v>
      </c>
      <c r="F586" s="9">
        <f t="shared" si="52"/>
        <v>1698.9850746268658</v>
      </c>
      <c r="H586" s="26">
        <f t="shared" ca="1" si="53"/>
        <v>5233</v>
      </c>
      <c r="I586" s="8">
        <f t="shared" ca="1" si="54"/>
        <v>31</v>
      </c>
      <c r="J586" s="26">
        <f ca="1">IF(I586=0,0,COUNTIF(I$19:$I586,C586*10+1))</f>
        <v>265</v>
      </c>
      <c r="K586" s="21">
        <f t="shared" ca="1" si="55"/>
        <v>0</v>
      </c>
      <c r="L586" s="24">
        <f t="shared" ca="1" si="56"/>
        <v>5233</v>
      </c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</row>
    <row r="587" spans="1:44" x14ac:dyDescent="0.2">
      <c r="A587" s="15">
        <f>Daten!A587</f>
        <v>31406</v>
      </c>
      <c r="B587" s="8" t="str">
        <f>Daten!B587</f>
        <v>Kleinzell</v>
      </c>
      <c r="C587" s="15">
        <f t="shared" si="51"/>
        <v>3</v>
      </c>
      <c r="D587" s="9">
        <f>Daten!E587</f>
        <v>880</v>
      </c>
      <c r="E587" s="10">
        <f>Daten!D587</f>
        <v>0</v>
      </c>
      <c r="F587" s="9">
        <f t="shared" si="52"/>
        <v>1418.5074626865671</v>
      </c>
      <c r="H587" s="26">
        <f t="shared" ca="1" si="53"/>
        <v>4369</v>
      </c>
      <c r="I587" s="8">
        <f t="shared" ca="1" si="54"/>
        <v>31</v>
      </c>
      <c r="J587" s="26">
        <f ca="1">IF(I587=0,0,COUNTIF(I$19:$I587,C587*10+1))</f>
        <v>266</v>
      </c>
      <c r="K587" s="21">
        <f t="shared" ca="1" si="55"/>
        <v>0</v>
      </c>
      <c r="L587" s="24">
        <f t="shared" ca="1" si="56"/>
        <v>4369</v>
      </c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</row>
    <row r="588" spans="1:44" x14ac:dyDescent="0.2">
      <c r="A588" s="15">
        <f>Daten!A588</f>
        <v>31407</v>
      </c>
      <c r="B588" s="8" t="str">
        <f>Daten!B588</f>
        <v>Lilienfeld</v>
      </c>
      <c r="C588" s="15">
        <f t="shared" si="51"/>
        <v>3</v>
      </c>
      <c r="D588" s="9">
        <f>Daten!E588</f>
        <v>2659</v>
      </c>
      <c r="E588" s="10">
        <f>Daten!D588</f>
        <v>0</v>
      </c>
      <c r="F588" s="9">
        <f t="shared" si="52"/>
        <v>4286.1492537313434</v>
      </c>
      <c r="H588" s="26">
        <f t="shared" ca="1" si="53"/>
        <v>13202</v>
      </c>
      <c r="I588" s="8">
        <f t="shared" ca="1" si="54"/>
        <v>31</v>
      </c>
      <c r="J588" s="26">
        <f ca="1">IF(I588=0,0,COUNTIF(I$19:$I588,C588*10+1))</f>
        <v>267</v>
      </c>
      <c r="K588" s="21">
        <f t="shared" ca="1" si="55"/>
        <v>0</v>
      </c>
      <c r="L588" s="24">
        <f t="shared" ca="1" si="56"/>
        <v>13202</v>
      </c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</row>
    <row r="589" spans="1:44" x14ac:dyDescent="0.2">
      <c r="A589" s="15">
        <f>Daten!A589</f>
        <v>31408</v>
      </c>
      <c r="B589" s="8" t="str">
        <f>Daten!B589</f>
        <v>Mitterbach am Erlaufsee</v>
      </c>
      <c r="C589" s="15">
        <f t="shared" si="51"/>
        <v>3</v>
      </c>
      <c r="D589" s="9">
        <f>Daten!E589</f>
        <v>482</v>
      </c>
      <c r="E589" s="10">
        <f>Daten!D589</f>
        <v>0</v>
      </c>
      <c r="F589" s="9">
        <f t="shared" si="52"/>
        <v>776.95522388059703</v>
      </c>
      <c r="H589" s="26">
        <f t="shared" ca="1" si="53"/>
        <v>2393</v>
      </c>
      <c r="I589" s="8">
        <f t="shared" ca="1" si="54"/>
        <v>31</v>
      </c>
      <c r="J589" s="26">
        <f ca="1">IF(I589=0,0,COUNTIF(I$19:$I589,C589*10+1))</f>
        <v>268</v>
      </c>
      <c r="K589" s="21">
        <f t="shared" ca="1" si="55"/>
        <v>0</v>
      </c>
      <c r="L589" s="24">
        <f t="shared" ca="1" si="56"/>
        <v>2393</v>
      </c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</row>
    <row r="590" spans="1:44" x14ac:dyDescent="0.2">
      <c r="A590" s="15">
        <f>Daten!A590</f>
        <v>31409</v>
      </c>
      <c r="B590" s="8" t="str">
        <f>Daten!B590</f>
        <v>Ramsau</v>
      </c>
      <c r="C590" s="15">
        <f t="shared" si="51"/>
        <v>3</v>
      </c>
      <c r="D590" s="9">
        <f>Daten!E590</f>
        <v>831</v>
      </c>
      <c r="E590" s="10">
        <f>Daten!D590</f>
        <v>0</v>
      </c>
      <c r="F590" s="9">
        <f t="shared" si="52"/>
        <v>1339.5223880597016</v>
      </c>
      <c r="H590" s="26">
        <f t="shared" ca="1" si="53"/>
        <v>4126</v>
      </c>
      <c r="I590" s="8">
        <f t="shared" ca="1" si="54"/>
        <v>31</v>
      </c>
      <c r="J590" s="26">
        <f ca="1">IF(I590=0,0,COUNTIF(I$19:$I590,C590*10+1))</f>
        <v>269</v>
      </c>
      <c r="K590" s="21">
        <f t="shared" ca="1" si="55"/>
        <v>0</v>
      </c>
      <c r="L590" s="24">
        <f t="shared" ca="1" si="56"/>
        <v>4126</v>
      </c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</row>
    <row r="591" spans="1:44" x14ac:dyDescent="0.2">
      <c r="A591" s="15">
        <f>Daten!A591</f>
        <v>31410</v>
      </c>
      <c r="B591" s="8" t="str">
        <f>Daten!B591</f>
        <v>Rohrbach an der Gölsen</v>
      </c>
      <c r="C591" s="15">
        <f t="shared" si="51"/>
        <v>3</v>
      </c>
      <c r="D591" s="9">
        <f>Daten!E591</f>
        <v>1549</v>
      </c>
      <c r="E591" s="10">
        <f>Daten!D591</f>
        <v>0</v>
      </c>
      <c r="F591" s="9">
        <f t="shared" si="52"/>
        <v>2496.8955223880598</v>
      </c>
      <c r="H591" s="26">
        <f t="shared" ca="1" si="53"/>
        <v>7691</v>
      </c>
      <c r="I591" s="8">
        <f t="shared" ca="1" si="54"/>
        <v>31</v>
      </c>
      <c r="J591" s="26">
        <f ca="1">IF(I591=0,0,COUNTIF(I$19:$I591,C591*10+1))</f>
        <v>270</v>
      </c>
      <c r="K591" s="21">
        <f t="shared" ca="1" si="55"/>
        <v>0</v>
      </c>
      <c r="L591" s="24">
        <f t="shared" ca="1" si="56"/>
        <v>7691</v>
      </c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</row>
    <row r="592" spans="1:44" x14ac:dyDescent="0.2">
      <c r="A592" s="15">
        <f>Daten!A592</f>
        <v>31411</v>
      </c>
      <c r="B592" s="8" t="str">
        <f>Daten!B592</f>
        <v>St. Aegyd am Neuwalde</v>
      </c>
      <c r="C592" s="15">
        <f t="shared" si="51"/>
        <v>3</v>
      </c>
      <c r="D592" s="9">
        <f>Daten!E592</f>
        <v>1868</v>
      </c>
      <c r="E592" s="10">
        <f>Daten!D592</f>
        <v>0</v>
      </c>
      <c r="F592" s="9">
        <f t="shared" si="52"/>
        <v>3011.1044776119402</v>
      </c>
      <c r="H592" s="26">
        <f t="shared" ca="1" si="53"/>
        <v>9275</v>
      </c>
      <c r="I592" s="8">
        <f t="shared" ca="1" si="54"/>
        <v>31</v>
      </c>
      <c r="J592" s="26">
        <f ca="1">IF(I592=0,0,COUNTIF(I$19:$I592,C592*10+1))</f>
        <v>271</v>
      </c>
      <c r="K592" s="21">
        <f t="shared" ca="1" si="55"/>
        <v>0</v>
      </c>
      <c r="L592" s="24">
        <f t="shared" ca="1" si="56"/>
        <v>9275</v>
      </c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</row>
    <row r="593" spans="1:44" x14ac:dyDescent="0.2">
      <c r="A593" s="15">
        <f>Daten!A593</f>
        <v>31412</v>
      </c>
      <c r="B593" s="8" t="str">
        <f>Daten!B593</f>
        <v>St. Veit an der Gölsen</v>
      </c>
      <c r="C593" s="15">
        <f t="shared" si="51"/>
        <v>3</v>
      </c>
      <c r="D593" s="9">
        <f>Daten!E593</f>
        <v>3895</v>
      </c>
      <c r="E593" s="10">
        <f>Daten!D593</f>
        <v>0</v>
      </c>
      <c r="F593" s="9">
        <f t="shared" si="52"/>
        <v>6278.5074626865671</v>
      </c>
      <c r="H593" s="26">
        <f t="shared" ca="1" si="53"/>
        <v>19339</v>
      </c>
      <c r="I593" s="8">
        <f t="shared" ca="1" si="54"/>
        <v>31</v>
      </c>
      <c r="J593" s="26">
        <f ca="1">IF(I593=0,0,COUNTIF(I$19:$I593,C593*10+1))</f>
        <v>272</v>
      </c>
      <c r="K593" s="21">
        <f t="shared" ca="1" si="55"/>
        <v>0</v>
      </c>
      <c r="L593" s="24">
        <f t="shared" ca="1" si="56"/>
        <v>19339</v>
      </c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</row>
    <row r="594" spans="1:44" x14ac:dyDescent="0.2">
      <c r="A594" s="15">
        <f>Daten!A594</f>
        <v>31413</v>
      </c>
      <c r="B594" s="8" t="str">
        <f>Daten!B594</f>
        <v>Traisen</v>
      </c>
      <c r="C594" s="15">
        <f t="shared" si="51"/>
        <v>3</v>
      </c>
      <c r="D594" s="9">
        <f>Daten!E594</f>
        <v>3410</v>
      </c>
      <c r="E594" s="10">
        <f>Daten!D594</f>
        <v>0</v>
      </c>
      <c r="F594" s="9">
        <f t="shared" si="52"/>
        <v>5496.7164179104475</v>
      </c>
      <c r="H594" s="26">
        <f t="shared" ca="1" si="53"/>
        <v>16931</v>
      </c>
      <c r="I594" s="8">
        <f t="shared" ca="1" si="54"/>
        <v>31</v>
      </c>
      <c r="J594" s="26">
        <f ca="1">IF(I594=0,0,COUNTIF(I$19:$I594,C594*10+1))</f>
        <v>273</v>
      </c>
      <c r="K594" s="21">
        <f t="shared" ca="1" si="55"/>
        <v>0</v>
      </c>
      <c r="L594" s="24">
        <f t="shared" ca="1" si="56"/>
        <v>16931</v>
      </c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</row>
    <row r="595" spans="1:44" x14ac:dyDescent="0.2">
      <c r="A595" s="15">
        <f>Daten!A595</f>
        <v>31414</v>
      </c>
      <c r="B595" s="8" t="str">
        <f>Daten!B595</f>
        <v>Türnitz</v>
      </c>
      <c r="C595" s="15">
        <f t="shared" ref="C595:C658" si="57">INT(A595/10000)</f>
        <v>3</v>
      </c>
      <c r="D595" s="9">
        <f>Daten!E595</f>
        <v>1922</v>
      </c>
      <c r="E595" s="10">
        <f>Daten!D595</f>
        <v>0</v>
      </c>
      <c r="F595" s="9">
        <f t="shared" ref="F595:F658" si="58">IF(AND(E595=1,D595&lt;=20000),D595*2,IF(D595&lt;=10000,D595*(1+41/67),IF(D595&lt;=20000,D595*(1+2/3),IF(D595&lt;=50000,D595*(2),D595*(2+1/3))))+IF(AND(D595&gt;9000,D595&lt;=10000),(D595-9000)*(110/201),0)+IF(AND(D595&gt;18000,D595&lt;=20000),(D595-18000)*(3+1/3),0)+IF(AND(D595&gt;45000,D595&lt;=50000),(D595-45000)*(3+1/3),0))</f>
        <v>3098.1492537313434</v>
      </c>
      <c r="H595" s="26">
        <f t="shared" ref="H595:H658" ca="1" si="59">ROUND(OFFSET($G$6,C595,0)/OFFSET($F$6,C595,0)*F595,0)</f>
        <v>9543</v>
      </c>
      <c r="I595" s="8">
        <f t="shared" ref="I595:I658" ca="1" si="60">IF(H595&gt;0,C595*10+1,0)</f>
        <v>31</v>
      </c>
      <c r="J595" s="26">
        <f ca="1">IF(I595=0,0,COUNTIF(I$19:$I595,C595*10+1))</f>
        <v>274</v>
      </c>
      <c r="K595" s="21">
        <f t="shared" ref="K595:K658" ca="1" si="61">IF(J595=1,OFFSET($G$6,C595,0)-OFFSET($H$6,C595,0),0)</f>
        <v>0</v>
      </c>
      <c r="L595" s="24">
        <f t="shared" ref="L595:L658" ca="1" si="62">H595+K595</f>
        <v>9543</v>
      </c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</row>
    <row r="596" spans="1:44" x14ac:dyDescent="0.2">
      <c r="A596" s="15">
        <f>Daten!A596</f>
        <v>31502</v>
      </c>
      <c r="B596" s="8" t="str">
        <f>Daten!B596</f>
        <v>Artstetten-Pöbring</v>
      </c>
      <c r="C596" s="15">
        <f t="shared" si="57"/>
        <v>3</v>
      </c>
      <c r="D596" s="9">
        <f>Daten!E596</f>
        <v>1209</v>
      </c>
      <c r="E596" s="10">
        <f>Daten!D596</f>
        <v>0</v>
      </c>
      <c r="F596" s="9">
        <f t="shared" si="58"/>
        <v>1948.8358208955224</v>
      </c>
      <c r="H596" s="26">
        <f t="shared" ca="1" si="59"/>
        <v>6003</v>
      </c>
      <c r="I596" s="8">
        <f t="shared" ca="1" si="60"/>
        <v>31</v>
      </c>
      <c r="J596" s="26">
        <f ca="1">IF(I596=0,0,COUNTIF(I$19:$I596,C596*10+1))</f>
        <v>275</v>
      </c>
      <c r="K596" s="21">
        <f t="shared" ca="1" si="61"/>
        <v>0</v>
      </c>
      <c r="L596" s="24">
        <f t="shared" ca="1" si="62"/>
        <v>6003</v>
      </c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</row>
    <row r="597" spans="1:44" x14ac:dyDescent="0.2">
      <c r="A597" s="15">
        <f>Daten!A597</f>
        <v>31503</v>
      </c>
      <c r="B597" s="8" t="str">
        <f>Daten!B597</f>
        <v>Bergland</v>
      </c>
      <c r="C597" s="15">
        <f t="shared" si="57"/>
        <v>3</v>
      </c>
      <c r="D597" s="9">
        <f>Daten!E597</f>
        <v>1933</v>
      </c>
      <c r="E597" s="10">
        <f>Daten!D597</f>
        <v>0</v>
      </c>
      <c r="F597" s="9">
        <f t="shared" si="58"/>
        <v>3115.8805970149256</v>
      </c>
      <c r="H597" s="26">
        <f t="shared" ca="1" si="59"/>
        <v>9598</v>
      </c>
      <c r="I597" s="8">
        <f t="shared" ca="1" si="60"/>
        <v>31</v>
      </c>
      <c r="J597" s="26">
        <f ca="1">IF(I597=0,0,COUNTIF(I$19:$I597,C597*10+1))</f>
        <v>276</v>
      </c>
      <c r="K597" s="21">
        <f t="shared" ca="1" si="61"/>
        <v>0</v>
      </c>
      <c r="L597" s="24">
        <f t="shared" ca="1" si="62"/>
        <v>9598</v>
      </c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</row>
    <row r="598" spans="1:44" x14ac:dyDescent="0.2">
      <c r="A598" s="15">
        <f>Daten!A598</f>
        <v>31504</v>
      </c>
      <c r="B598" s="8" t="str">
        <f>Daten!B598</f>
        <v>Bischofstetten</v>
      </c>
      <c r="C598" s="15">
        <f t="shared" si="57"/>
        <v>3</v>
      </c>
      <c r="D598" s="9">
        <f>Daten!E598</f>
        <v>1218</v>
      </c>
      <c r="E598" s="10">
        <f>Daten!D598</f>
        <v>0</v>
      </c>
      <c r="F598" s="9">
        <f t="shared" si="58"/>
        <v>1963.3432835820895</v>
      </c>
      <c r="H598" s="26">
        <f t="shared" ca="1" si="59"/>
        <v>6048</v>
      </c>
      <c r="I598" s="8">
        <f t="shared" ca="1" si="60"/>
        <v>31</v>
      </c>
      <c r="J598" s="26">
        <f ca="1">IF(I598=0,0,COUNTIF(I$19:$I598,C598*10+1))</f>
        <v>277</v>
      </c>
      <c r="K598" s="21">
        <f t="shared" ca="1" si="61"/>
        <v>0</v>
      </c>
      <c r="L598" s="24">
        <f t="shared" ca="1" si="62"/>
        <v>6048</v>
      </c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</row>
    <row r="599" spans="1:44" x14ac:dyDescent="0.2">
      <c r="A599" s="15">
        <f>Daten!A599</f>
        <v>31505</v>
      </c>
      <c r="B599" s="8" t="str">
        <f>Daten!B599</f>
        <v>Blindenmarkt</v>
      </c>
      <c r="C599" s="15">
        <f t="shared" si="57"/>
        <v>3</v>
      </c>
      <c r="D599" s="9">
        <f>Daten!E599</f>
        <v>2681</v>
      </c>
      <c r="E599" s="10">
        <f>Daten!D599</f>
        <v>0</v>
      </c>
      <c r="F599" s="9">
        <f t="shared" si="58"/>
        <v>4321.6119402985078</v>
      </c>
      <c r="H599" s="26">
        <f t="shared" ca="1" si="59"/>
        <v>13312</v>
      </c>
      <c r="I599" s="8">
        <f t="shared" ca="1" si="60"/>
        <v>31</v>
      </c>
      <c r="J599" s="26">
        <f ca="1">IF(I599=0,0,COUNTIF(I$19:$I599,C599*10+1))</f>
        <v>278</v>
      </c>
      <c r="K599" s="21">
        <f t="shared" ca="1" si="61"/>
        <v>0</v>
      </c>
      <c r="L599" s="24">
        <f t="shared" ca="1" si="62"/>
        <v>13312</v>
      </c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</row>
    <row r="600" spans="1:44" x14ac:dyDescent="0.2">
      <c r="A600" s="15">
        <f>Daten!A600</f>
        <v>31506</v>
      </c>
      <c r="B600" s="8" t="str">
        <f>Daten!B600</f>
        <v>Dorfstetten</v>
      </c>
      <c r="C600" s="15">
        <f t="shared" si="57"/>
        <v>3</v>
      </c>
      <c r="D600" s="9">
        <f>Daten!E600</f>
        <v>586</v>
      </c>
      <c r="E600" s="10">
        <f>Daten!D600</f>
        <v>0</v>
      </c>
      <c r="F600" s="9">
        <f t="shared" si="58"/>
        <v>944.59701492537317</v>
      </c>
      <c r="H600" s="26">
        <f t="shared" ca="1" si="59"/>
        <v>2910</v>
      </c>
      <c r="I600" s="8">
        <f t="shared" ca="1" si="60"/>
        <v>31</v>
      </c>
      <c r="J600" s="26">
        <f ca="1">IF(I600=0,0,COUNTIF(I$19:$I600,C600*10+1))</f>
        <v>279</v>
      </c>
      <c r="K600" s="21">
        <f t="shared" ca="1" si="61"/>
        <v>0</v>
      </c>
      <c r="L600" s="24">
        <f t="shared" ca="1" si="62"/>
        <v>2910</v>
      </c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</row>
    <row r="601" spans="1:44" x14ac:dyDescent="0.2">
      <c r="A601" s="15">
        <f>Daten!A601</f>
        <v>31507</v>
      </c>
      <c r="B601" s="8" t="str">
        <f>Daten!B601</f>
        <v>Dunkelsteinerwald</v>
      </c>
      <c r="C601" s="15">
        <f t="shared" si="57"/>
        <v>3</v>
      </c>
      <c r="D601" s="9">
        <f>Daten!E601</f>
        <v>2396</v>
      </c>
      <c r="E601" s="10">
        <f>Daten!D601</f>
        <v>0</v>
      </c>
      <c r="F601" s="9">
        <f t="shared" si="58"/>
        <v>3862.2089552238804</v>
      </c>
      <c r="H601" s="26">
        <f t="shared" ca="1" si="59"/>
        <v>11897</v>
      </c>
      <c r="I601" s="8">
        <f t="shared" ca="1" si="60"/>
        <v>31</v>
      </c>
      <c r="J601" s="26">
        <f ca="1">IF(I601=0,0,COUNTIF(I$19:$I601,C601*10+1))</f>
        <v>280</v>
      </c>
      <c r="K601" s="21">
        <f t="shared" ca="1" si="61"/>
        <v>0</v>
      </c>
      <c r="L601" s="24">
        <f t="shared" ca="1" si="62"/>
        <v>11897</v>
      </c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</row>
    <row r="602" spans="1:44" x14ac:dyDescent="0.2">
      <c r="A602" s="15">
        <f>Daten!A602</f>
        <v>31508</v>
      </c>
      <c r="B602" s="8" t="str">
        <f>Daten!B602</f>
        <v>Erlauf</v>
      </c>
      <c r="C602" s="15">
        <f t="shared" si="57"/>
        <v>3</v>
      </c>
      <c r="D602" s="9">
        <f>Daten!E602</f>
        <v>1088</v>
      </c>
      <c r="E602" s="10">
        <f>Daten!D602</f>
        <v>0</v>
      </c>
      <c r="F602" s="9">
        <f t="shared" si="58"/>
        <v>1753.7910447761194</v>
      </c>
      <c r="H602" s="26">
        <f t="shared" ca="1" si="59"/>
        <v>5402</v>
      </c>
      <c r="I602" s="8">
        <f t="shared" ca="1" si="60"/>
        <v>31</v>
      </c>
      <c r="J602" s="26">
        <f ca="1">IF(I602=0,0,COUNTIF(I$19:$I602,C602*10+1))</f>
        <v>281</v>
      </c>
      <c r="K602" s="21">
        <f t="shared" ca="1" si="61"/>
        <v>0</v>
      </c>
      <c r="L602" s="24">
        <f t="shared" ca="1" si="62"/>
        <v>5402</v>
      </c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</row>
    <row r="603" spans="1:44" x14ac:dyDescent="0.2">
      <c r="A603" s="15">
        <f>Daten!A603</f>
        <v>31509</v>
      </c>
      <c r="B603" s="8" t="str">
        <f>Daten!B603</f>
        <v>Golling an der Erlauf</v>
      </c>
      <c r="C603" s="15">
        <f t="shared" si="57"/>
        <v>3</v>
      </c>
      <c r="D603" s="9">
        <f>Daten!E603</f>
        <v>1506</v>
      </c>
      <c r="E603" s="10">
        <f>Daten!D603</f>
        <v>0</v>
      </c>
      <c r="F603" s="9">
        <f t="shared" si="58"/>
        <v>2427.5820895522388</v>
      </c>
      <c r="H603" s="26">
        <f t="shared" ca="1" si="59"/>
        <v>7478</v>
      </c>
      <c r="I603" s="8">
        <f t="shared" ca="1" si="60"/>
        <v>31</v>
      </c>
      <c r="J603" s="26">
        <f ca="1">IF(I603=0,0,COUNTIF(I$19:$I603,C603*10+1))</f>
        <v>282</v>
      </c>
      <c r="K603" s="21">
        <f t="shared" ca="1" si="61"/>
        <v>0</v>
      </c>
      <c r="L603" s="24">
        <f t="shared" ca="1" si="62"/>
        <v>7478</v>
      </c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</row>
    <row r="604" spans="1:44" x14ac:dyDescent="0.2">
      <c r="A604" s="15">
        <f>Daten!A604</f>
        <v>31511</v>
      </c>
      <c r="B604" s="8" t="str">
        <f>Daten!B604</f>
        <v>Hofamt Priel</v>
      </c>
      <c r="C604" s="15">
        <f t="shared" si="57"/>
        <v>3</v>
      </c>
      <c r="D604" s="9">
        <f>Daten!E604</f>
        <v>1702</v>
      </c>
      <c r="E604" s="10">
        <f>Daten!D604</f>
        <v>0</v>
      </c>
      <c r="F604" s="9">
        <f t="shared" si="58"/>
        <v>2743.5223880597014</v>
      </c>
      <c r="H604" s="26">
        <f t="shared" ca="1" si="59"/>
        <v>8451</v>
      </c>
      <c r="I604" s="8">
        <f t="shared" ca="1" si="60"/>
        <v>31</v>
      </c>
      <c r="J604" s="26">
        <f ca="1">IF(I604=0,0,COUNTIF(I$19:$I604,C604*10+1))</f>
        <v>283</v>
      </c>
      <c r="K604" s="21">
        <f t="shared" ca="1" si="61"/>
        <v>0</v>
      </c>
      <c r="L604" s="24">
        <f t="shared" ca="1" si="62"/>
        <v>8451</v>
      </c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</row>
    <row r="605" spans="1:44" x14ac:dyDescent="0.2">
      <c r="A605" s="15">
        <f>Daten!A605</f>
        <v>31513</v>
      </c>
      <c r="B605" s="8" t="str">
        <f>Daten!B605</f>
        <v>Hürm</v>
      </c>
      <c r="C605" s="15">
        <f t="shared" si="57"/>
        <v>3</v>
      </c>
      <c r="D605" s="9">
        <f>Daten!E605</f>
        <v>1864</v>
      </c>
      <c r="E605" s="10">
        <f>Daten!D605</f>
        <v>0</v>
      </c>
      <c r="F605" s="9">
        <f t="shared" si="58"/>
        <v>3004.6567164179105</v>
      </c>
      <c r="H605" s="26">
        <f t="shared" ca="1" si="59"/>
        <v>9255</v>
      </c>
      <c r="I605" s="8">
        <f t="shared" ca="1" si="60"/>
        <v>31</v>
      </c>
      <c r="J605" s="26">
        <f ca="1">IF(I605=0,0,COUNTIF(I$19:$I605,C605*10+1))</f>
        <v>284</v>
      </c>
      <c r="K605" s="21">
        <f t="shared" ca="1" si="61"/>
        <v>0</v>
      </c>
      <c r="L605" s="24">
        <f t="shared" ca="1" si="62"/>
        <v>9255</v>
      </c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</row>
    <row r="606" spans="1:44" x14ac:dyDescent="0.2">
      <c r="A606" s="15">
        <f>Daten!A606</f>
        <v>31514</v>
      </c>
      <c r="B606" s="8" t="str">
        <f>Daten!B606</f>
        <v>Kilb</v>
      </c>
      <c r="C606" s="15">
        <f t="shared" si="57"/>
        <v>3</v>
      </c>
      <c r="D606" s="9">
        <f>Daten!E606</f>
        <v>2560</v>
      </c>
      <c r="E606" s="10">
        <f>Daten!D606</f>
        <v>0</v>
      </c>
      <c r="F606" s="9">
        <f t="shared" si="58"/>
        <v>4126.5671641791041</v>
      </c>
      <c r="H606" s="26">
        <f t="shared" ca="1" si="59"/>
        <v>12711</v>
      </c>
      <c r="I606" s="8">
        <f t="shared" ca="1" si="60"/>
        <v>31</v>
      </c>
      <c r="J606" s="26">
        <f ca="1">IF(I606=0,0,COUNTIF(I$19:$I606,C606*10+1))</f>
        <v>285</v>
      </c>
      <c r="K606" s="21">
        <f t="shared" ca="1" si="61"/>
        <v>0</v>
      </c>
      <c r="L606" s="24">
        <f t="shared" ca="1" si="62"/>
        <v>12711</v>
      </c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</row>
    <row r="607" spans="1:44" x14ac:dyDescent="0.2">
      <c r="A607" s="15">
        <f>Daten!A607</f>
        <v>31515</v>
      </c>
      <c r="B607" s="8" t="str">
        <f>Daten!B607</f>
        <v>Kirnberg an der Mank</v>
      </c>
      <c r="C607" s="15">
        <f t="shared" si="57"/>
        <v>3</v>
      </c>
      <c r="D607" s="9">
        <f>Daten!E607</f>
        <v>1090</v>
      </c>
      <c r="E607" s="10">
        <f>Daten!D607</f>
        <v>0</v>
      </c>
      <c r="F607" s="9">
        <f t="shared" si="58"/>
        <v>1757.0149253731342</v>
      </c>
      <c r="H607" s="26">
        <f t="shared" ca="1" si="59"/>
        <v>5412</v>
      </c>
      <c r="I607" s="8">
        <f t="shared" ca="1" si="60"/>
        <v>31</v>
      </c>
      <c r="J607" s="26">
        <f ca="1">IF(I607=0,0,COUNTIF(I$19:$I607,C607*10+1))</f>
        <v>286</v>
      </c>
      <c r="K607" s="21">
        <f t="shared" ca="1" si="61"/>
        <v>0</v>
      </c>
      <c r="L607" s="24">
        <f t="shared" ca="1" si="62"/>
        <v>5412</v>
      </c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</row>
    <row r="608" spans="1:44" x14ac:dyDescent="0.2">
      <c r="A608" s="15">
        <f>Daten!A608</f>
        <v>31516</v>
      </c>
      <c r="B608" s="8" t="str">
        <f>Daten!B608</f>
        <v>Klein-Pöchlarn</v>
      </c>
      <c r="C608" s="15">
        <f t="shared" si="57"/>
        <v>3</v>
      </c>
      <c r="D608" s="9">
        <f>Daten!E608</f>
        <v>1021</v>
      </c>
      <c r="E608" s="10">
        <f>Daten!D608</f>
        <v>0</v>
      </c>
      <c r="F608" s="9">
        <f t="shared" si="58"/>
        <v>1645.7910447761194</v>
      </c>
      <c r="H608" s="26">
        <f t="shared" ca="1" si="59"/>
        <v>5069</v>
      </c>
      <c r="I608" s="8">
        <f t="shared" ca="1" si="60"/>
        <v>31</v>
      </c>
      <c r="J608" s="26">
        <f ca="1">IF(I608=0,0,COUNTIF(I$19:$I608,C608*10+1))</f>
        <v>287</v>
      </c>
      <c r="K608" s="21">
        <f t="shared" ca="1" si="61"/>
        <v>0</v>
      </c>
      <c r="L608" s="24">
        <f t="shared" ca="1" si="62"/>
        <v>5069</v>
      </c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</row>
    <row r="609" spans="1:44" x14ac:dyDescent="0.2">
      <c r="A609" s="15">
        <f>Daten!A609</f>
        <v>31517</v>
      </c>
      <c r="B609" s="8" t="str">
        <f>Daten!B609</f>
        <v>Krummnußbaum</v>
      </c>
      <c r="C609" s="15">
        <f t="shared" si="57"/>
        <v>3</v>
      </c>
      <c r="D609" s="9">
        <f>Daten!E609</f>
        <v>1529</v>
      </c>
      <c r="E609" s="10">
        <f>Daten!D609</f>
        <v>0</v>
      </c>
      <c r="F609" s="9">
        <f t="shared" si="58"/>
        <v>2464.6567164179105</v>
      </c>
      <c r="H609" s="26">
        <f t="shared" ca="1" si="59"/>
        <v>7592</v>
      </c>
      <c r="I609" s="8">
        <f t="shared" ca="1" si="60"/>
        <v>31</v>
      </c>
      <c r="J609" s="26">
        <f ca="1">IF(I609=0,0,COUNTIF(I$19:$I609,C609*10+1))</f>
        <v>288</v>
      </c>
      <c r="K609" s="21">
        <f t="shared" ca="1" si="61"/>
        <v>0</v>
      </c>
      <c r="L609" s="24">
        <f t="shared" ca="1" si="62"/>
        <v>7592</v>
      </c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</row>
    <row r="610" spans="1:44" x14ac:dyDescent="0.2">
      <c r="A610" s="15">
        <f>Daten!A610</f>
        <v>31519</v>
      </c>
      <c r="B610" s="8" t="str">
        <f>Daten!B610</f>
        <v>Leiben</v>
      </c>
      <c r="C610" s="15">
        <f t="shared" si="57"/>
        <v>3</v>
      </c>
      <c r="D610" s="9">
        <f>Daten!E610</f>
        <v>1362</v>
      </c>
      <c r="E610" s="10">
        <f>Daten!D610</f>
        <v>0</v>
      </c>
      <c r="F610" s="9">
        <f t="shared" si="58"/>
        <v>2195.4626865671644</v>
      </c>
      <c r="H610" s="26">
        <f t="shared" ca="1" si="59"/>
        <v>6763</v>
      </c>
      <c r="I610" s="8">
        <f t="shared" ca="1" si="60"/>
        <v>31</v>
      </c>
      <c r="J610" s="26">
        <f ca="1">IF(I610=0,0,COUNTIF(I$19:$I610,C610*10+1))</f>
        <v>289</v>
      </c>
      <c r="K610" s="21">
        <f t="shared" ca="1" si="61"/>
        <v>0</v>
      </c>
      <c r="L610" s="24">
        <f t="shared" ca="1" si="62"/>
        <v>6763</v>
      </c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</row>
    <row r="611" spans="1:44" x14ac:dyDescent="0.2">
      <c r="A611" s="15">
        <f>Daten!A611</f>
        <v>31520</v>
      </c>
      <c r="B611" s="8" t="str">
        <f>Daten!B611</f>
        <v>Loosdorf</v>
      </c>
      <c r="C611" s="15">
        <f t="shared" si="57"/>
        <v>3</v>
      </c>
      <c r="D611" s="9">
        <f>Daten!E611</f>
        <v>3804</v>
      </c>
      <c r="E611" s="10">
        <f>Daten!D611</f>
        <v>0</v>
      </c>
      <c r="F611" s="9">
        <f t="shared" si="58"/>
        <v>6131.8208955223881</v>
      </c>
      <c r="H611" s="26">
        <f t="shared" ca="1" si="59"/>
        <v>18888</v>
      </c>
      <c r="I611" s="8">
        <f t="shared" ca="1" si="60"/>
        <v>31</v>
      </c>
      <c r="J611" s="26">
        <f ca="1">IF(I611=0,0,COUNTIF(I$19:$I611,C611*10+1))</f>
        <v>290</v>
      </c>
      <c r="K611" s="21">
        <f t="shared" ca="1" si="61"/>
        <v>0</v>
      </c>
      <c r="L611" s="24">
        <f t="shared" ca="1" si="62"/>
        <v>18888</v>
      </c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</row>
    <row r="612" spans="1:44" x14ac:dyDescent="0.2">
      <c r="A612" s="15">
        <f>Daten!A612</f>
        <v>31521</v>
      </c>
      <c r="B612" s="8" t="str">
        <f>Daten!B612</f>
        <v>Mank</v>
      </c>
      <c r="C612" s="15">
        <f t="shared" si="57"/>
        <v>3</v>
      </c>
      <c r="D612" s="9">
        <f>Daten!E612</f>
        <v>3232</v>
      </c>
      <c r="E612" s="10">
        <f>Daten!D612</f>
        <v>0</v>
      </c>
      <c r="F612" s="9">
        <f t="shared" si="58"/>
        <v>5209.7910447761196</v>
      </c>
      <c r="H612" s="26">
        <f t="shared" ca="1" si="59"/>
        <v>16047</v>
      </c>
      <c r="I612" s="8">
        <f t="shared" ca="1" si="60"/>
        <v>31</v>
      </c>
      <c r="J612" s="26">
        <f ca="1">IF(I612=0,0,COUNTIF(I$19:$I612,C612*10+1))</f>
        <v>291</v>
      </c>
      <c r="K612" s="21">
        <f t="shared" ca="1" si="61"/>
        <v>0</v>
      </c>
      <c r="L612" s="24">
        <f t="shared" ca="1" si="62"/>
        <v>16047</v>
      </c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</row>
    <row r="613" spans="1:44" x14ac:dyDescent="0.2">
      <c r="A613" s="15">
        <f>Daten!A613</f>
        <v>31522</v>
      </c>
      <c r="B613" s="8" t="str">
        <f>Daten!B613</f>
        <v>Marbach an der Donau</v>
      </c>
      <c r="C613" s="15">
        <f t="shared" si="57"/>
        <v>3</v>
      </c>
      <c r="D613" s="9">
        <f>Daten!E613</f>
        <v>1700</v>
      </c>
      <c r="E613" s="10">
        <f>Daten!D613</f>
        <v>0</v>
      </c>
      <c r="F613" s="9">
        <f t="shared" si="58"/>
        <v>2740.2985074626868</v>
      </c>
      <c r="H613" s="26">
        <f t="shared" ca="1" si="59"/>
        <v>8441</v>
      </c>
      <c r="I613" s="8">
        <f t="shared" ca="1" si="60"/>
        <v>31</v>
      </c>
      <c r="J613" s="26">
        <f ca="1">IF(I613=0,0,COUNTIF(I$19:$I613,C613*10+1))</f>
        <v>292</v>
      </c>
      <c r="K613" s="21">
        <f t="shared" ca="1" si="61"/>
        <v>0</v>
      </c>
      <c r="L613" s="24">
        <f t="shared" ca="1" si="62"/>
        <v>8441</v>
      </c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</row>
    <row r="614" spans="1:44" x14ac:dyDescent="0.2">
      <c r="A614" s="15">
        <f>Daten!A614</f>
        <v>31523</v>
      </c>
      <c r="B614" s="8" t="str">
        <f>Daten!B614</f>
        <v>Maria Taferl</v>
      </c>
      <c r="C614" s="15">
        <f t="shared" si="57"/>
        <v>3</v>
      </c>
      <c r="D614" s="9">
        <f>Daten!E614</f>
        <v>908</v>
      </c>
      <c r="E614" s="10">
        <f>Daten!D614</f>
        <v>0</v>
      </c>
      <c r="F614" s="9">
        <f t="shared" si="58"/>
        <v>1463.641791044776</v>
      </c>
      <c r="H614" s="26">
        <f t="shared" ca="1" si="59"/>
        <v>4508</v>
      </c>
      <c r="I614" s="8">
        <f t="shared" ca="1" si="60"/>
        <v>31</v>
      </c>
      <c r="J614" s="26">
        <f ca="1">IF(I614=0,0,COUNTIF(I$19:$I614,C614*10+1))</f>
        <v>293</v>
      </c>
      <c r="K614" s="21">
        <f t="shared" ca="1" si="61"/>
        <v>0</v>
      </c>
      <c r="L614" s="24">
        <f t="shared" ca="1" si="62"/>
        <v>4508</v>
      </c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</row>
    <row r="615" spans="1:44" x14ac:dyDescent="0.2">
      <c r="A615" s="15">
        <f>Daten!A615</f>
        <v>31524</v>
      </c>
      <c r="B615" s="8" t="str">
        <f>Daten!B615</f>
        <v>Melk</v>
      </c>
      <c r="C615" s="15">
        <f t="shared" si="57"/>
        <v>3</v>
      </c>
      <c r="D615" s="9">
        <f>Daten!E615</f>
        <v>5636</v>
      </c>
      <c r="E615" s="10">
        <f>Daten!D615</f>
        <v>0</v>
      </c>
      <c r="F615" s="9">
        <f t="shared" si="58"/>
        <v>9084.8955223880603</v>
      </c>
      <c r="H615" s="26">
        <f t="shared" ca="1" si="59"/>
        <v>27984</v>
      </c>
      <c r="I615" s="8">
        <f t="shared" ca="1" si="60"/>
        <v>31</v>
      </c>
      <c r="J615" s="26">
        <f ca="1">IF(I615=0,0,COUNTIF(I$19:$I615,C615*10+1))</f>
        <v>294</v>
      </c>
      <c r="K615" s="21">
        <f t="shared" ca="1" si="61"/>
        <v>0</v>
      </c>
      <c r="L615" s="24">
        <f t="shared" ca="1" si="62"/>
        <v>27984</v>
      </c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</row>
    <row r="616" spans="1:44" x14ac:dyDescent="0.2">
      <c r="A616" s="15">
        <f>Daten!A616</f>
        <v>31525</v>
      </c>
      <c r="B616" s="8" t="str">
        <f>Daten!B616</f>
        <v>Münichreith-Laimbach</v>
      </c>
      <c r="C616" s="15">
        <f t="shared" si="57"/>
        <v>3</v>
      </c>
      <c r="D616" s="9">
        <f>Daten!E616</f>
        <v>1639</v>
      </c>
      <c r="E616" s="10">
        <f>Daten!D616</f>
        <v>0</v>
      </c>
      <c r="F616" s="9">
        <f t="shared" si="58"/>
        <v>2641.9701492537315</v>
      </c>
      <c r="H616" s="26">
        <f t="shared" ca="1" si="59"/>
        <v>8138</v>
      </c>
      <c r="I616" s="8">
        <f t="shared" ca="1" si="60"/>
        <v>31</v>
      </c>
      <c r="J616" s="26">
        <f ca="1">IF(I616=0,0,COUNTIF(I$19:$I616,C616*10+1))</f>
        <v>295</v>
      </c>
      <c r="K616" s="21">
        <f t="shared" ca="1" si="61"/>
        <v>0</v>
      </c>
      <c r="L616" s="24">
        <f t="shared" ca="1" si="62"/>
        <v>8138</v>
      </c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</row>
    <row r="617" spans="1:44" x14ac:dyDescent="0.2">
      <c r="A617" s="15">
        <f>Daten!A617</f>
        <v>31527</v>
      </c>
      <c r="B617" s="8" t="str">
        <f>Daten!B617</f>
        <v>Neumarkt an der Ybbs</v>
      </c>
      <c r="C617" s="15">
        <f t="shared" si="57"/>
        <v>3</v>
      </c>
      <c r="D617" s="9">
        <f>Daten!E617</f>
        <v>1992</v>
      </c>
      <c r="E617" s="10">
        <f>Daten!D617</f>
        <v>0</v>
      </c>
      <c r="F617" s="9">
        <f t="shared" si="58"/>
        <v>3210.9850746268658</v>
      </c>
      <c r="H617" s="26">
        <f t="shared" ca="1" si="59"/>
        <v>9891</v>
      </c>
      <c r="I617" s="8">
        <f t="shared" ca="1" si="60"/>
        <v>31</v>
      </c>
      <c r="J617" s="26">
        <f ca="1">IF(I617=0,0,COUNTIF(I$19:$I617,C617*10+1))</f>
        <v>296</v>
      </c>
      <c r="K617" s="21">
        <f t="shared" ca="1" si="61"/>
        <v>0</v>
      </c>
      <c r="L617" s="24">
        <f t="shared" ca="1" si="62"/>
        <v>9891</v>
      </c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</row>
    <row r="618" spans="1:44" x14ac:dyDescent="0.2">
      <c r="A618" s="15">
        <f>Daten!A618</f>
        <v>31528</v>
      </c>
      <c r="B618" s="8" t="str">
        <f>Daten!B618</f>
        <v>Nöchling</v>
      </c>
      <c r="C618" s="15">
        <f t="shared" si="57"/>
        <v>3</v>
      </c>
      <c r="D618" s="9">
        <f>Daten!E618</f>
        <v>1047</v>
      </c>
      <c r="E618" s="10">
        <f>Daten!D618</f>
        <v>0</v>
      </c>
      <c r="F618" s="9">
        <f t="shared" si="58"/>
        <v>1687.7014925373135</v>
      </c>
      <c r="H618" s="26">
        <f t="shared" ca="1" si="59"/>
        <v>5199</v>
      </c>
      <c r="I618" s="8">
        <f t="shared" ca="1" si="60"/>
        <v>31</v>
      </c>
      <c r="J618" s="26">
        <f ca="1">IF(I618=0,0,COUNTIF(I$19:$I618,C618*10+1))</f>
        <v>297</v>
      </c>
      <c r="K618" s="21">
        <f t="shared" ca="1" si="61"/>
        <v>0</v>
      </c>
      <c r="L618" s="24">
        <f t="shared" ca="1" si="62"/>
        <v>5199</v>
      </c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</row>
    <row r="619" spans="1:44" x14ac:dyDescent="0.2">
      <c r="A619" s="15">
        <f>Daten!A619</f>
        <v>31530</v>
      </c>
      <c r="B619" s="8" t="str">
        <f>Daten!B619</f>
        <v>Persenbeug-Gottsdorf</v>
      </c>
      <c r="C619" s="15">
        <f t="shared" si="57"/>
        <v>3</v>
      </c>
      <c r="D619" s="9">
        <f>Daten!E619</f>
        <v>2173</v>
      </c>
      <c r="E619" s="10">
        <f>Daten!D619</f>
        <v>0</v>
      </c>
      <c r="F619" s="9">
        <f t="shared" si="58"/>
        <v>3502.7462686567164</v>
      </c>
      <c r="H619" s="26">
        <f t="shared" ca="1" si="59"/>
        <v>10789</v>
      </c>
      <c r="I619" s="8">
        <f t="shared" ca="1" si="60"/>
        <v>31</v>
      </c>
      <c r="J619" s="26">
        <f ca="1">IF(I619=0,0,COUNTIF(I$19:$I619,C619*10+1))</f>
        <v>298</v>
      </c>
      <c r="K619" s="21">
        <f t="shared" ca="1" si="61"/>
        <v>0</v>
      </c>
      <c r="L619" s="24">
        <f t="shared" ca="1" si="62"/>
        <v>10789</v>
      </c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</row>
    <row r="620" spans="1:44" x14ac:dyDescent="0.2">
      <c r="A620" s="15">
        <f>Daten!A620</f>
        <v>31531</v>
      </c>
      <c r="B620" s="8" t="str">
        <f>Daten!B620</f>
        <v>Petzenkirchen</v>
      </c>
      <c r="C620" s="15">
        <f t="shared" si="57"/>
        <v>3</v>
      </c>
      <c r="D620" s="9">
        <f>Daten!E620</f>
        <v>1424</v>
      </c>
      <c r="E620" s="10">
        <f>Daten!D620</f>
        <v>0</v>
      </c>
      <c r="F620" s="9">
        <f t="shared" si="58"/>
        <v>2295.4029850746269</v>
      </c>
      <c r="H620" s="26">
        <f t="shared" ca="1" si="59"/>
        <v>7070</v>
      </c>
      <c r="I620" s="8">
        <f t="shared" ca="1" si="60"/>
        <v>31</v>
      </c>
      <c r="J620" s="26">
        <f ca="1">IF(I620=0,0,COUNTIF(I$19:$I620,C620*10+1))</f>
        <v>299</v>
      </c>
      <c r="K620" s="21">
        <f t="shared" ca="1" si="61"/>
        <v>0</v>
      </c>
      <c r="L620" s="24">
        <f t="shared" ca="1" si="62"/>
        <v>7070</v>
      </c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</row>
    <row r="621" spans="1:44" x14ac:dyDescent="0.2">
      <c r="A621" s="15">
        <f>Daten!A621</f>
        <v>31533</v>
      </c>
      <c r="B621" s="8" t="str">
        <f>Daten!B621</f>
        <v>Pöchlarn</v>
      </c>
      <c r="C621" s="15">
        <f t="shared" si="57"/>
        <v>3</v>
      </c>
      <c r="D621" s="9">
        <f>Daten!E621</f>
        <v>3961</v>
      </c>
      <c r="E621" s="10">
        <f>Daten!D621</f>
        <v>0</v>
      </c>
      <c r="F621" s="9">
        <f t="shared" si="58"/>
        <v>6384.8955223880594</v>
      </c>
      <c r="H621" s="26">
        <f t="shared" ca="1" si="59"/>
        <v>19667</v>
      </c>
      <c r="I621" s="8">
        <f t="shared" ca="1" si="60"/>
        <v>31</v>
      </c>
      <c r="J621" s="26">
        <f ca="1">IF(I621=0,0,COUNTIF(I$19:$I621,C621*10+1))</f>
        <v>300</v>
      </c>
      <c r="K621" s="21">
        <f t="shared" ca="1" si="61"/>
        <v>0</v>
      </c>
      <c r="L621" s="24">
        <f t="shared" ca="1" si="62"/>
        <v>19667</v>
      </c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</row>
    <row r="622" spans="1:44" x14ac:dyDescent="0.2">
      <c r="A622" s="15">
        <f>Daten!A622</f>
        <v>31534</v>
      </c>
      <c r="B622" s="8" t="str">
        <f>Daten!B622</f>
        <v>Pöggstall</v>
      </c>
      <c r="C622" s="15">
        <f t="shared" si="57"/>
        <v>3</v>
      </c>
      <c r="D622" s="9">
        <f>Daten!E622</f>
        <v>2422</v>
      </c>
      <c r="E622" s="10">
        <f>Daten!D622</f>
        <v>0</v>
      </c>
      <c r="F622" s="9">
        <f t="shared" si="58"/>
        <v>3904.1194029850744</v>
      </c>
      <c r="H622" s="26">
        <f t="shared" ca="1" si="59"/>
        <v>12026</v>
      </c>
      <c r="I622" s="8">
        <f t="shared" ca="1" si="60"/>
        <v>31</v>
      </c>
      <c r="J622" s="26">
        <f ca="1">IF(I622=0,0,COUNTIF(I$19:$I622,C622*10+1))</f>
        <v>301</v>
      </c>
      <c r="K622" s="21">
        <f t="shared" ca="1" si="61"/>
        <v>0</v>
      </c>
      <c r="L622" s="24">
        <f t="shared" ca="1" si="62"/>
        <v>12026</v>
      </c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</row>
    <row r="623" spans="1:44" x14ac:dyDescent="0.2">
      <c r="A623" s="15">
        <f>Daten!A623</f>
        <v>31535</v>
      </c>
      <c r="B623" s="8" t="str">
        <f>Daten!B623</f>
        <v>Raxendorf</v>
      </c>
      <c r="C623" s="15">
        <f t="shared" si="57"/>
        <v>3</v>
      </c>
      <c r="D623" s="9">
        <f>Daten!E623</f>
        <v>1047</v>
      </c>
      <c r="E623" s="10">
        <f>Daten!D623</f>
        <v>0</v>
      </c>
      <c r="F623" s="9">
        <f t="shared" si="58"/>
        <v>1687.7014925373135</v>
      </c>
      <c r="H623" s="26">
        <f t="shared" ca="1" si="59"/>
        <v>5199</v>
      </c>
      <c r="I623" s="8">
        <f t="shared" ca="1" si="60"/>
        <v>31</v>
      </c>
      <c r="J623" s="26">
        <f ca="1">IF(I623=0,0,COUNTIF(I$19:$I623,C623*10+1))</f>
        <v>302</v>
      </c>
      <c r="K623" s="21">
        <f t="shared" ca="1" si="61"/>
        <v>0</v>
      </c>
      <c r="L623" s="24">
        <f t="shared" ca="1" si="62"/>
        <v>5199</v>
      </c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</row>
    <row r="624" spans="1:44" x14ac:dyDescent="0.2">
      <c r="A624" s="15">
        <f>Daten!A624</f>
        <v>31537</v>
      </c>
      <c r="B624" s="8" t="str">
        <f>Daten!B624</f>
        <v>Ruprechtshofen</v>
      </c>
      <c r="C624" s="15">
        <f t="shared" si="57"/>
        <v>3</v>
      </c>
      <c r="D624" s="9">
        <f>Daten!E624</f>
        <v>2291</v>
      </c>
      <c r="E624" s="10">
        <f>Daten!D624</f>
        <v>0</v>
      </c>
      <c r="F624" s="9">
        <f t="shared" si="58"/>
        <v>3692.9552238805968</v>
      </c>
      <c r="H624" s="26">
        <f t="shared" ca="1" si="59"/>
        <v>11375</v>
      </c>
      <c r="I624" s="8">
        <f t="shared" ca="1" si="60"/>
        <v>31</v>
      </c>
      <c r="J624" s="26">
        <f ca="1">IF(I624=0,0,COUNTIF(I$19:$I624,C624*10+1))</f>
        <v>303</v>
      </c>
      <c r="K624" s="21">
        <f t="shared" ca="1" si="61"/>
        <v>0</v>
      </c>
      <c r="L624" s="24">
        <f t="shared" ca="1" si="62"/>
        <v>11375</v>
      </c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</row>
    <row r="625" spans="1:44" x14ac:dyDescent="0.2">
      <c r="A625" s="15">
        <f>Daten!A625</f>
        <v>31539</v>
      </c>
      <c r="B625" s="8" t="str">
        <f>Daten!B625</f>
        <v>St. Leonhard am Forst</v>
      </c>
      <c r="C625" s="15">
        <f t="shared" si="57"/>
        <v>3</v>
      </c>
      <c r="D625" s="9">
        <f>Daten!E625</f>
        <v>3038</v>
      </c>
      <c r="E625" s="10">
        <f>Daten!D625</f>
        <v>0</v>
      </c>
      <c r="F625" s="9">
        <f t="shared" si="58"/>
        <v>4897.0746268656712</v>
      </c>
      <c r="H625" s="26">
        <f t="shared" ca="1" si="59"/>
        <v>15084</v>
      </c>
      <c r="I625" s="8">
        <f t="shared" ca="1" si="60"/>
        <v>31</v>
      </c>
      <c r="J625" s="26">
        <f ca="1">IF(I625=0,0,COUNTIF(I$19:$I625,C625*10+1))</f>
        <v>304</v>
      </c>
      <c r="K625" s="21">
        <f t="shared" ca="1" si="61"/>
        <v>0</v>
      </c>
      <c r="L625" s="24">
        <f t="shared" ca="1" si="62"/>
        <v>15084</v>
      </c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</row>
    <row r="626" spans="1:44" x14ac:dyDescent="0.2">
      <c r="A626" s="15">
        <f>Daten!A626</f>
        <v>31540</v>
      </c>
      <c r="B626" s="8" t="str">
        <f>Daten!B626</f>
        <v>St. Martin-Karlsbach</v>
      </c>
      <c r="C626" s="15">
        <f t="shared" si="57"/>
        <v>3</v>
      </c>
      <c r="D626" s="9">
        <f>Daten!E626</f>
        <v>1636</v>
      </c>
      <c r="E626" s="10">
        <f>Daten!D626</f>
        <v>0</v>
      </c>
      <c r="F626" s="9">
        <f t="shared" si="58"/>
        <v>2637.1343283582091</v>
      </c>
      <c r="H626" s="26">
        <f t="shared" ca="1" si="59"/>
        <v>8123</v>
      </c>
      <c r="I626" s="8">
        <f t="shared" ca="1" si="60"/>
        <v>31</v>
      </c>
      <c r="J626" s="26">
        <f ca="1">IF(I626=0,0,COUNTIF(I$19:$I626,C626*10+1))</f>
        <v>305</v>
      </c>
      <c r="K626" s="21">
        <f t="shared" ca="1" si="61"/>
        <v>0</v>
      </c>
      <c r="L626" s="24">
        <f t="shared" ca="1" si="62"/>
        <v>8123</v>
      </c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</row>
    <row r="627" spans="1:44" x14ac:dyDescent="0.2">
      <c r="A627" s="15">
        <f>Daten!A627</f>
        <v>31541</v>
      </c>
      <c r="B627" s="8" t="str">
        <f>Daten!B627</f>
        <v>St. Oswald</v>
      </c>
      <c r="C627" s="15">
        <f t="shared" si="57"/>
        <v>3</v>
      </c>
      <c r="D627" s="9">
        <f>Daten!E627</f>
        <v>1123</v>
      </c>
      <c r="E627" s="10">
        <f>Daten!D627</f>
        <v>0</v>
      </c>
      <c r="F627" s="9">
        <f t="shared" si="58"/>
        <v>1810.2089552238806</v>
      </c>
      <c r="H627" s="26">
        <f t="shared" ca="1" si="59"/>
        <v>5576</v>
      </c>
      <c r="I627" s="8">
        <f t="shared" ca="1" si="60"/>
        <v>31</v>
      </c>
      <c r="J627" s="26">
        <f ca="1">IF(I627=0,0,COUNTIF(I$19:$I627,C627*10+1))</f>
        <v>306</v>
      </c>
      <c r="K627" s="21">
        <f t="shared" ca="1" si="61"/>
        <v>0</v>
      </c>
      <c r="L627" s="24">
        <f t="shared" ca="1" si="62"/>
        <v>5576</v>
      </c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</row>
    <row r="628" spans="1:44" x14ac:dyDescent="0.2">
      <c r="A628" s="15">
        <f>Daten!A628</f>
        <v>31542</v>
      </c>
      <c r="B628" s="8" t="str">
        <f>Daten!B628</f>
        <v>Schönbühel-Aggsbach</v>
      </c>
      <c r="C628" s="15">
        <f t="shared" si="57"/>
        <v>3</v>
      </c>
      <c r="D628" s="9">
        <f>Daten!E628</f>
        <v>957</v>
      </c>
      <c r="E628" s="10">
        <f>Daten!D628</f>
        <v>0</v>
      </c>
      <c r="F628" s="9">
        <f t="shared" si="58"/>
        <v>1542.6268656716418</v>
      </c>
      <c r="H628" s="26">
        <f t="shared" ca="1" si="59"/>
        <v>4752</v>
      </c>
      <c r="I628" s="8">
        <f t="shared" ca="1" si="60"/>
        <v>31</v>
      </c>
      <c r="J628" s="26">
        <f ca="1">IF(I628=0,0,COUNTIF(I$19:$I628,C628*10+1))</f>
        <v>307</v>
      </c>
      <c r="K628" s="21">
        <f t="shared" ca="1" si="61"/>
        <v>0</v>
      </c>
      <c r="L628" s="24">
        <f t="shared" ca="1" si="62"/>
        <v>4752</v>
      </c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</row>
    <row r="629" spans="1:44" x14ac:dyDescent="0.2">
      <c r="A629" s="15">
        <f>Daten!A629</f>
        <v>31543</v>
      </c>
      <c r="B629" s="8" t="str">
        <f>Daten!B629</f>
        <v>Schollach</v>
      </c>
      <c r="C629" s="15">
        <f t="shared" si="57"/>
        <v>3</v>
      </c>
      <c r="D629" s="9">
        <f>Daten!E629</f>
        <v>1010</v>
      </c>
      <c r="E629" s="10">
        <f>Daten!D629</f>
        <v>0</v>
      </c>
      <c r="F629" s="9">
        <f t="shared" si="58"/>
        <v>1628.0597014925372</v>
      </c>
      <c r="H629" s="26">
        <f t="shared" ca="1" si="59"/>
        <v>5015</v>
      </c>
      <c r="I629" s="8">
        <f t="shared" ca="1" si="60"/>
        <v>31</v>
      </c>
      <c r="J629" s="26">
        <f ca="1">IF(I629=0,0,COUNTIF(I$19:$I629,C629*10+1))</f>
        <v>308</v>
      </c>
      <c r="K629" s="21">
        <f t="shared" ca="1" si="61"/>
        <v>0</v>
      </c>
      <c r="L629" s="24">
        <f t="shared" ca="1" si="62"/>
        <v>5015</v>
      </c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</row>
    <row r="630" spans="1:44" x14ac:dyDescent="0.2">
      <c r="A630" s="15">
        <f>Daten!A630</f>
        <v>31546</v>
      </c>
      <c r="B630" s="8" t="str">
        <f>Daten!B630</f>
        <v>Weiten</v>
      </c>
      <c r="C630" s="15">
        <f t="shared" si="57"/>
        <v>3</v>
      </c>
      <c r="D630" s="9">
        <f>Daten!E630</f>
        <v>1099</v>
      </c>
      <c r="E630" s="10">
        <f>Daten!D630</f>
        <v>0</v>
      </c>
      <c r="F630" s="9">
        <f t="shared" si="58"/>
        <v>1771.5223880597014</v>
      </c>
      <c r="H630" s="26">
        <f t="shared" ca="1" si="59"/>
        <v>5457</v>
      </c>
      <c r="I630" s="8">
        <f t="shared" ca="1" si="60"/>
        <v>31</v>
      </c>
      <c r="J630" s="26">
        <f ca="1">IF(I630=0,0,COUNTIF(I$19:$I630,C630*10+1))</f>
        <v>309</v>
      </c>
      <c r="K630" s="21">
        <f t="shared" ca="1" si="61"/>
        <v>0</v>
      </c>
      <c r="L630" s="24">
        <f t="shared" ca="1" si="62"/>
        <v>5457</v>
      </c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</row>
    <row r="631" spans="1:44" x14ac:dyDescent="0.2">
      <c r="A631" s="15">
        <f>Daten!A631</f>
        <v>31549</v>
      </c>
      <c r="B631" s="8" t="str">
        <f>Daten!B631</f>
        <v>Ybbs an der Donau</v>
      </c>
      <c r="C631" s="15">
        <f t="shared" si="57"/>
        <v>3</v>
      </c>
      <c r="D631" s="9">
        <f>Daten!E631</f>
        <v>5592</v>
      </c>
      <c r="E631" s="10">
        <f>Daten!D631</f>
        <v>0</v>
      </c>
      <c r="F631" s="9">
        <f t="shared" si="58"/>
        <v>9013.9701492537315</v>
      </c>
      <c r="H631" s="26">
        <f t="shared" ca="1" si="59"/>
        <v>27765</v>
      </c>
      <c r="I631" s="8">
        <f t="shared" ca="1" si="60"/>
        <v>31</v>
      </c>
      <c r="J631" s="26">
        <f ca="1">IF(I631=0,0,COUNTIF(I$19:$I631,C631*10+1))</f>
        <v>310</v>
      </c>
      <c r="K631" s="21">
        <f t="shared" ca="1" si="61"/>
        <v>0</v>
      </c>
      <c r="L631" s="24">
        <f t="shared" ca="1" si="62"/>
        <v>27765</v>
      </c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</row>
    <row r="632" spans="1:44" x14ac:dyDescent="0.2">
      <c r="A632" s="15">
        <f>Daten!A632</f>
        <v>31550</v>
      </c>
      <c r="B632" s="8" t="str">
        <f>Daten!B632</f>
        <v>Zelking-Matzleinsdorf</v>
      </c>
      <c r="C632" s="15">
        <f t="shared" si="57"/>
        <v>3</v>
      </c>
      <c r="D632" s="9">
        <f>Daten!E632</f>
        <v>1218</v>
      </c>
      <c r="E632" s="10">
        <f>Daten!D632</f>
        <v>0</v>
      </c>
      <c r="F632" s="9">
        <f t="shared" si="58"/>
        <v>1963.3432835820895</v>
      </c>
      <c r="H632" s="26">
        <f t="shared" ca="1" si="59"/>
        <v>6048</v>
      </c>
      <c r="I632" s="8">
        <f t="shared" ca="1" si="60"/>
        <v>31</v>
      </c>
      <c r="J632" s="26">
        <f ca="1">IF(I632=0,0,COUNTIF(I$19:$I632,C632*10+1))</f>
        <v>311</v>
      </c>
      <c r="K632" s="21">
        <f t="shared" ca="1" si="61"/>
        <v>0</v>
      </c>
      <c r="L632" s="24">
        <f t="shared" ca="1" si="62"/>
        <v>6048</v>
      </c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</row>
    <row r="633" spans="1:44" x14ac:dyDescent="0.2">
      <c r="A633" s="15">
        <f>Daten!A633</f>
        <v>31551</v>
      </c>
      <c r="B633" s="8" t="str">
        <f>Daten!B633</f>
        <v>Texingtal</v>
      </c>
      <c r="C633" s="15">
        <f t="shared" si="57"/>
        <v>3</v>
      </c>
      <c r="D633" s="9">
        <f>Daten!E633</f>
        <v>1668</v>
      </c>
      <c r="E633" s="10">
        <f>Daten!D633</f>
        <v>0</v>
      </c>
      <c r="F633" s="9">
        <f t="shared" si="58"/>
        <v>2688.7164179104479</v>
      </c>
      <c r="H633" s="26">
        <f t="shared" ca="1" si="59"/>
        <v>8282</v>
      </c>
      <c r="I633" s="8">
        <f t="shared" ca="1" si="60"/>
        <v>31</v>
      </c>
      <c r="J633" s="26">
        <f ca="1">IF(I633=0,0,COUNTIF(I$19:$I633,C633*10+1))</f>
        <v>312</v>
      </c>
      <c r="K633" s="21">
        <f t="shared" ca="1" si="61"/>
        <v>0</v>
      </c>
      <c r="L633" s="24">
        <f t="shared" ca="1" si="62"/>
        <v>8282</v>
      </c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</row>
    <row r="634" spans="1:44" x14ac:dyDescent="0.2">
      <c r="A634" s="15">
        <f>Daten!A634</f>
        <v>31552</v>
      </c>
      <c r="B634" s="8" t="str">
        <f>Daten!B634</f>
        <v>Yspertal</v>
      </c>
      <c r="C634" s="15">
        <f t="shared" si="57"/>
        <v>3</v>
      </c>
      <c r="D634" s="9">
        <f>Daten!E634</f>
        <v>1988</v>
      </c>
      <c r="E634" s="10">
        <f>Daten!D634</f>
        <v>0</v>
      </c>
      <c r="F634" s="9">
        <f t="shared" si="58"/>
        <v>3204.5373134328356</v>
      </c>
      <c r="H634" s="26">
        <f t="shared" ca="1" si="59"/>
        <v>9871</v>
      </c>
      <c r="I634" s="8">
        <f t="shared" ca="1" si="60"/>
        <v>31</v>
      </c>
      <c r="J634" s="26">
        <f ca="1">IF(I634=0,0,COUNTIF(I$19:$I634,C634*10+1))</f>
        <v>313</v>
      </c>
      <c r="K634" s="21">
        <f t="shared" ca="1" si="61"/>
        <v>0</v>
      </c>
      <c r="L634" s="24">
        <f t="shared" ca="1" si="62"/>
        <v>9871</v>
      </c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</row>
    <row r="635" spans="1:44" x14ac:dyDescent="0.2">
      <c r="A635" s="15">
        <f>Daten!A635</f>
        <v>31553</v>
      </c>
      <c r="B635" s="8" t="str">
        <f>Daten!B635</f>
        <v>Emmersdorf an der Donau</v>
      </c>
      <c r="C635" s="15">
        <f t="shared" si="57"/>
        <v>3</v>
      </c>
      <c r="D635" s="9">
        <f>Daten!E635</f>
        <v>1765</v>
      </c>
      <c r="E635" s="10">
        <f>Daten!D635</f>
        <v>0</v>
      </c>
      <c r="F635" s="9">
        <f t="shared" si="58"/>
        <v>2845.0746268656717</v>
      </c>
      <c r="H635" s="26">
        <f t="shared" ca="1" si="59"/>
        <v>8764</v>
      </c>
      <c r="I635" s="8">
        <f t="shared" ca="1" si="60"/>
        <v>31</v>
      </c>
      <c r="J635" s="26">
        <f ca="1">IF(I635=0,0,COUNTIF(I$19:$I635,C635*10+1))</f>
        <v>314</v>
      </c>
      <c r="K635" s="21">
        <f t="shared" ca="1" si="61"/>
        <v>0</v>
      </c>
      <c r="L635" s="24">
        <f t="shared" ca="1" si="62"/>
        <v>8764</v>
      </c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</row>
    <row r="636" spans="1:44" x14ac:dyDescent="0.2">
      <c r="A636" s="15">
        <f>Daten!A636</f>
        <v>31601</v>
      </c>
      <c r="B636" s="8" t="str">
        <f>Daten!B636</f>
        <v>Altlichtenwarth</v>
      </c>
      <c r="C636" s="15">
        <f t="shared" si="57"/>
        <v>3</v>
      </c>
      <c r="D636" s="9">
        <f>Daten!E636</f>
        <v>769</v>
      </c>
      <c r="E636" s="10">
        <f>Daten!D636</f>
        <v>0</v>
      </c>
      <c r="F636" s="9">
        <f t="shared" si="58"/>
        <v>1239.5820895522388</v>
      </c>
      <c r="H636" s="26">
        <f t="shared" ca="1" si="59"/>
        <v>3818</v>
      </c>
      <c r="I636" s="8">
        <f t="shared" ca="1" si="60"/>
        <v>31</v>
      </c>
      <c r="J636" s="26">
        <f ca="1">IF(I636=0,0,COUNTIF(I$19:$I636,C636*10+1))</f>
        <v>315</v>
      </c>
      <c r="K636" s="21">
        <f t="shared" ca="1" si="61"/>
        <v>0</v>
      </c>
      <c r="L636" s="24">
        <f t="shared" ca="1" si="62"/>
        <v>3818</v>
      </c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</row>
    <row r="637" spans="1:44" x14ac:dyDescent="0.2">
      <c r="A637" s="15">
        <f>Daten!A637</f>
        <v>31603</v>
      </c>
      <c r="B637" s="8" t="str">
        <f>Daten!B637</f>
        <v>Asparn an der Zaya</v>
      </c>
      <c r="C637" s="15">
        <f t="shared" si="57"/>
        <v>3</v>
      </c>
      <c r="D637" s="9">
        <f>Daten!E637</f>
        <v>1875</v>
      </c>
      <c r="E637" s="10">
        <f>Daten!D637</f>
        <v>0</v>
      </c>
      <c r="F637" s="9">
        <f t="shared" si="58"/>
        <v>3022.3880597014927</v>
      </c>
      <c r="H637" s="26">
        <f t="shared" ca="1" si="59"/>
        <v>9310</v>
      </c>
      <c r="I637" s="8">
        <f t="shared" ca="1" si="60"/>
        <v>31</v>
      </c>
      <c r="J637" s="26">
        <f ca="1">IF(I637=0,0,COUNTIF(I$19:$I637,C637*10+1))</f>
        <v>316</v>
      </c>
      <c r="K637" s="21">
        <f t="shared" ca="1" si="61"/>
        <v>0</v>
      </c>
      <c r="L637" s="24">
        <f t="shared" ca="1" si="62"/>
        <v>9310</v>
      </c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</row>
    <row r="638" spans="1:44" x14ac:dyDescent="0.2">
      <c r="A638" s="15">
        <f>Daten!A638</f>
        <v>31604</v>
      </c>
      <c r="B638" s="8" t="str">
        <f>Daten!B638</f>
        <v>Bernhardsthal</v>
      </c>
      <c r="C638" s="15">
        <f t="shared" si="57"/>
        <v>3</v>
      </c>
      <c r="D638" s="9">
        <f>Daten!E638</f>
        <v>1571</v>
      </c>
      <c r="E638" s="10">
        <f>Daten!D638</f>
        <v>0</v>
      </c>
      <c r="F638" s="9">
        <f t="shared" si="58"/>
        <v>2532.3582089552237</v>
      </c>
      <c r="H638" s="26">
        <f t="shared" ca="1" si="59"/>
        <v>7800</v>
      </c>
      <c r="I638" s="8">
        <f t="shared" ca="1" si="60"/>
        <v>31</v>
      </c>
      <c r="J638" s="26">
        <f ca="1">IF(I638=0,0,COUNTIF(I$19:$I638,C638*10+1))</f>
        <v>317</v>
      </c>
      <c r="K638" s="21">
        <f t="shared" ca="1" si="61"/>
        <v>0</v>
      </c>
      <c r="L638" s="24">
        <f t="shared" ca="1" si="62"/>
        <v>7800</v>
      </c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</row>
    <row r="639" spans="1:44" x14ac:dyDescent="0.2">
      <c r="A639" s="15">
        <f>Daten!A639</f>
        <v>31605</v>
      </c>
      <c r="B639" s="8" t="str">
        <f>Daten!B639</f>
        <v>Bockfließ</v>
      </c>
      <c r="C639" s="15">
        <f t="shared" si="57"/>
        <v>3</v>
      </c>
      <c r="D639" s="9">
        <f>Daten!E639</f>
        <v>1339</v>
      </c>
      <c r="E639" s="10">
        <f>Daten!D639</f>
        <v>0</v>
      </c>
      <c r="F639" s="9">
        <f t="shared" si="58"/>
        <v>2158.3880597014927</v>
      </c>
      <c r="H639" s="26">
        <f t="shared" ca="1" si="59"/>
        <v>6648</v>
      </c>
      <c r="I639" s="8">
        <f t="shared" ca="1" si="60"/>
        <v>31</v>
      </c>
      <c r="J639" s="26">
        <f ca="1">IF(I639=0,0,COUNTIF(I$19:$I639,C639*10+1))</f>
        <v>318</v>
      </c>
      <c r="K639" s="21">
        <f t="shared" ca="1" si="61"/>
        <v>0</v>
      </c>
      <c r="L639" s="24">
        <f t="shared" ca="1" si="62"/>
        <v>6648</v>
      </c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</row>
    <row r="640" spans="1:44" x14ac:dyDescent="0.2">
      <c r="A640" s="15">
        <f>Daten!A640</f>
        <v>31606</v>
      </c>
      <c r="B640" s="8" t="str">
        <f>Daten!B640</f>
        <v>Drasenhofen</v>
      </c>
      <c r="C640" s="15">
        <f t="shared" si="57"/>
        <v>3</v>
      </c>
      <c r="D640" s="9">
        <f>Daten!E640</f>
        <v>1104</v>
      </c>
      <c r="E640" s="10">
        <f>Daten!D640</f>
        <v>0</v>
      </c>
      <c r="F640" s="9">
        <f t="shared" si="58"/>
        <v>1779.5820895522388</v>
      </c>
      <c r="H640" s="26">
        <f t="shared" ca="1" si="59"/>
        <v>5482</v>
      </c>
      <c r="I640" s="8">
        <f t="shared" ca="1" si="60"/>
        <v>31</v>
      </c>
      <c r="J640" s="26">
        <f ca="1">IF(I640=0,0,COUNTIF(I$19:$I640,C640*10+1))</f>
        <v>319</v>
      </c>
      <c r="K640" s="21">
        <f t="shared" ca="1" si="61"/>
        <v>0</v>
      </c>
      <c r="L640" s="24">
        <f t="shared" ca="1" si="62"/>
        <v>5482</v>
      </c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</row>
    <row r="641" spans="1:44" x14ac:dyDescent="0.2">
      <c r="A641" s="15">
        <f>Daten!A641</f>
        <v>31608</v>
      </c>
      <c r="B641" s="8" t="str">
        <f>Daten!B641</f>
        <v>Falkenstein</v>
      </c>
      <c r="C641" s="15">
        <f t="shared" si="57"/>
        <v>3</v>
      </c>
      <c r="D641" s="9">
        <f>Daten!E641</f>
        <v>481</v>
      </c>
      <c r="E641" s="10">
        <f>Daten!D641</f>
        <v>0</v>
      </c>
      <c r="F641" s="9">
        <f t="shared" si="58"/>
        <v>775.3432835820895</v>
      </c>
      <c r="H641" s="26">
        <f t="shared" ca="1" si="59"/>
        <v>2388</v>
      </c>
      <c r="I641" s="8">
        <f t="shared" ca="1" si="60"/>
        <v>31</v>
      </c>
      <c r="J641" s="26">
        <f ca="1">IF(I641=0,0,COUNTIF(I$19:$I641,C641*10+1))</f>
        <v>320</v>
      </c>
      <c r="K641" s="21">
        <f t="shared" ca="1" si="61"/>
        <v>0</v>
      </c>
      <c r="L641" s="24">
        <f t="shared" ca="1" si="62"/>
        <v>2388</v>
      </c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</row>
    <row r="642" spans="1:44" x14ac:dyDescent="0.2">
      <c r="A642" s="15">
        <f>Daten!A642</f>
        <v>31609</v>
      </c>
      <c r="B642" s="8" t="str">
        <f>Daten!B642</f>
        <v>Fallbach</v>
      </c>
      <c r="C642" s="15">
        <f t="shared" si="57"/>
        <v>3</v>
      </c>
      <c r="D642" s="9">
        <f>Daten!E642</f>
        <v>817</v>
      </c>
      <c r="E642" s="10">
        <f>Daten!D642</f>
        <v>0</v>
      </c>
      <c r="F642" s="9">
        <f t="shared" si="58"/>
        <v>1316.955223880597</v>
      </c>
      <c r="H642" s="26">
        <f t="shared" ca="1" si="59"/>
        <v>4057</v>
      </c>
      <c r="I642" s="8">
        <f t="shared" ca="1" si="60"/>
        <v>31</v>
      </c>
      <c r="J642" s="26">
        <f ca="1">IF(I642=0,0,COUNTIF(I$19:$I642,C642*10+1))</f>
        <v>321</v>
      </c>
      <c r="K642" s="21">
        <f t="shared" ca="1" si="61"/>
        <v>0</v>
      </c>
      <c r="L642" s="24">
        <f t="shared" ca="1" si="62"/>
        <v>4057</v>
      </c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</row>
    <row r="643" spans="1:44" x14ac:dyDescent="0.2">
      <c r="A643" s="15">
        <f>Daten!A643</f>
        <v>31611</v>
      </c>
      <c r="B643" s="8" t="str">
        <f>Daten!B643</f>
        <v>Gaubitsch</v>
      </c>
      <c r="C643" s="15">
        <f t="shared" si="57"/>
        <v>3</v>
      </c>
      <c r="D643" s="9">
        <f>Daten!E643</f>
        <v>881</v>
      </c>
      <c r="E643" s="10">
        <f>Daten!D643</f>
        <v>0</v>
      </c>
      <c r="F643" s="9">
        <f t="shared" si="58"/>
        <v>1420.1194029850747</v>
      </c>
      <c r="H643" s="26">
        <f t="shared" ca="1" si="59"/>
        <v>4374</v>
      </c>
      <c r="I643" s="8">
        <f t="shared" ca="1" si="60"/>
        <v>31</v>
      </c>
      <c r="J643" s="26">
        <f ca="1">IF(I643=0,0,COUNTIF(I$19:$I643,C643*10+1))</f>
        <v>322</v>
      </c>
      <c r="K643" s="21">
        <f t="shared" ca="1" si="61"/>
        <v>0</v>
      </c>
      <c r="L643" s="24">
        <f t="shared" ca="1" si="62"/>
        <v>4374</v>
      </c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</row>
    <row r="644" spans="1:44" x14ac:dyDescent="0.2">
      <c r="A644" s="15">
        <f>Daten!A644</f>
        <v>31612</v>
      </c>
      <c r="B644" s="8" t="str">
        <f>Daten!B644</f>
        <v>Gaweinstal</v>
      </c>
      <c r="C644" s="15">
        <f t="shared" si="57"/>
        <v>3</v>
      </c>
      <c r="D644" s="9">
        <f>Daten!E644</f>
        <v>3985</v>
      </c>
      <c r="E644" s="10">
        <f>Daten!D644</f>
        <v>0</v>
      </c>
      <c r="F644" s="9">
        <f t="shared" si="58"/>
        <v>6423.5820895522384</v>
      </c>
      <c r="H644" s="26">
        <f t="shared" ca="1" si="59"/>
        <v>19786</v>
      </c>
      <c r="I644" s="8">
        <f t="shared" ca="1" si="60"/>
        <v>31</v>
      </c>
      <c r="J644" s="26">
        <f ca="1">IF(I644=0,0,COUNTIF(I$19:$I644,C644*10+1))</f>
        <v>323</v>
      </c>
      <c r="K644" s="21">
        <f t="shared" ca="1" si="61"/>
        <v>0</v>
      </c>
      <c r="L644" s="24">
        <f t="shared" ca="1" si="62"/>
        <v>19786</v>
      </c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</row>
    <row r="645" spans="1:44" x14ac:dyDescent="0.2">
      <c r="A645" s="15">
        <f>Daten!A645</f>
        <v>31613</v>
      </c>
      <c r="B645" s="8" t="str">
        <f>Daten!B645</f>
        <v>Gnadendorf</v>
      </c>
      <c r="C645" s="15">
        <f t="shared" si="57"/>
        <v>3</v>
      </c>
      <c r="D645" s="9">
        <f>Daten!E645</f>
        <v>1144</v>
      </c>
      <c r="E645" s="10">
        <f>Daten!D645</f>
        <v>0</v>
      </c>
      <c r="F645" s="9">
        <f t="shared" si="58"/>
        <v>1844.0597014925372</v>
      </c>
      <c r="H645" s="26">
        <f t="shared" ca="1" si="59"/>
        <v>5680</v>
      </c>
      <c r="I645" s="8">
        <f t="shared" ca="1" si="60"/>
        <v>31</v>
      </c>
      <c r="J645" s="26">
        <f ca="1">IF(I645=0,0,COUNTIF(I$19:$I645,C645*10+1))</f>
        <v>324</v>
      </c>
      <c r="K645" s="21">
        <f t="shared" ca="1" si="61"/>
        <v>0</v>
      </c>
      <c r="L645" s="24">
        <f t="shared" ca="1" si="62"/>
        <v>5680</v>
      </c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</row>
    <row r="646" spans="1:44" x14ac:dyDescent="0.2">
      <c r="A646" s="15">
        <f>Daten!A646</f>
        <v>31614</v>
      </c>
      <c r="B646" s="8" t="str">
        <f>Daten!B646</f>
        <v>Großebersdorf</v>
      </c>
      <c r="C646" s="15">
        <f t="shared" si="57"/>
        <v>3</v>
      </c>
      <c r="D646" s="9">
        <f>Daten!E646</f>
        <v>2197</v>
      </c>
      <c r="E646" s="10">
        <f>Daten!D646</f>
        <v>0</v>
      </c>
      <c r="F646" s="9">
        <f t="shared" si="58"/>
        <v>3541.4328358208954</v>
      </c>
      <c r="H646" s="26">
        <f t="shared" ca="1" si="59"/>
        <v>10908</v>
      </c>
      <c r="I646" s="8">
        <f t="shared" ca="1" si="60"/>
        <v>31</v>
      </c>
      <c r="J646" s="26">
        <f ca="1">IF(I646=0,0,COUNTIF(I$19:$I646,C646*10+1))</f>
        <v>325</v>
      </c>
      <c r="K646" s="21">
        <f t="shared" ca="1" si="61"/>
        <v>0</v>
      </c>
      <c r="L646" s="24">
        <f t="shared" ca="1" si="62"/>
        <v>10908</v>
      </c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</row>
    <row r="647" spans="1:44" x14ac:dyDescent="0.2">
      <c r="A647" s="15">
        <f>Daten!A647</f>
        <v>31615</v>
      </c>
      <c r="B647" s="8" t="str">
        <f>Daten!B647</f>
        <v>Großengersdorf</v>
      </c>
      <c r="C647" s="15">
        <f t="shared" si="57"/>
        <v>3</v>
      </c>
      <c r="D647" s="9">
        <f>Daten!E647</f>
        <v>1496</v>
      </c>
      <c r="E647" s="10">
        <f>Daten!D647</f>
        <v>0</v>
      </c>
      <c r="F647" s="9">
        <f t="shared" si="58"/>
        <v>2411.4626865671644</v>
      </c>
      <c r="H647" s="26">
        <f t="shared" ca="1" si="59"/>
        <v>7428</v>
      </c>
      <c r="I647" s="8">
        <f t="shared" ca="1" si="60"/>
        <v>31</v>
      </c>
      <c r="J647" s="26">
        <f ca="1">IF(I647=0,0,COUNTIF(I$19:$I647,C647*10+1))</f>
        <v>326</v>
      </c>
      <c r="K647" s="21">
        <f t="shared" ca="1" si="61"/>
        <v>0</v>
      </c>
      <c r="L647" s="24">
        <f t="shared" ca="1" si="62"/>
        <v>7428</v>
      </c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</row>
    <row r="648" spans="1:44" x14ac:dyDescent="0.2">
      <c r="A648" s="15">
        <f>Daten!A648</f>
        <v>31616</v>
      </c>
      <c r="B648" s="8" t="str">
        <f>Daten!B648</f>
        <v>Großharras</v>
      </c>
      <c r="C648" s="15">
        <f t="shared" si="57"/>
        <v>3</v>
      </c>
      <c r="D648" s="9">
        <f>Daten!E648</f>
        <v>1117</v>
      </c>
      <c r="E648" s="10">
        <f>Daten!D648</f>
        <v>0</v>
      </c>
      <c r="F648" s="9">
        <f t="shared" si="58"/>
        <v>1800.5373134328358</v>
      </c>
      <c r="H648" s="26">
        <f t="shared" ca="1" si="59"/>
        <v>5546</v>
      </c>
      <c r="I648" s="8">
        <f t="shared" ca="1" si="60"/>
        <v>31</v>
      </c>
      <c r="J648" s="26">
        <f ca="1">IF(I648=0,0,COUNTIF(I$19:$I648,C648*10+1))</f>
        <v>327</v>
      </c>
      <c r="K648" s="21">
        <f t="shared" ca="1" si="61"/>
        <v>0</v>
      </c>
      <c r="L648" s="24">
        <f t="shared" ca="1" si="62"/>
        <v>5546</v>
      </c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</row>
    <row r="649" spans="1:44" x14ac:dyDescent="0.2">
      <c r="A649" s="15">
        <f>Daten!A649</f>
        <v>31617</v>
      </c>
      <c r="B649" s="8" t="str">
        <f>Daten!B649</f>
        <v>Großkrut</v>
      </c>
      <c r="C649" s="15">
        <f t="shared" si="57"/>
        <v>3</v>
      </c>
      <c r="D649" s="9">
        <f>Daten!E649</f>
        <v>1605</v>
      </c>
      <c r="E649" s="10">
        <f>Daten!D649</f>
        <v>0</v>
      </c>
      <c r="F649" s="9">
        <f t="shared" si="58"/>
        <v>2587.1641791044776</v>
      </c>
      <c r="H649" s="26">
        <f t="shared" ca="1" si="59"/>
        <v>7969</v>
      </c>
      <c r="I649" s="8">
        <f t="shared" ca="1" si="60"/>
        <v>31</v>
      </c>
      <c r="J649" s="26">
        <f ca="1">IF(I649=0,0,COUNTIF(I$19:$I649,C649*10+1))</f>
        <v>328</v>
      </c>
      <c r="K649" s="21">
        <f t="shared" ca="1" si="61"/>
        <v>0</v>
      </c>
      <c r="L649" s="24">
        <f t="shared" ca="1" si="62"/>
        <v>7969</v>
      </c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</row>
    <row r="650" spans="1:44" x14ac:dyDescent="0.2">
      <c r="A650" s="15">
        <f>Daten!A650</f>
        <v>31620</v>
      </c>
      <c r="B650" s="8" t="str">
        <f>Daten!B650</f>
        <v>Hausbrunn</v>
      </c>
      <c r="C650" s="15">
        <f t="shared" si="57"/>
        <v>3</v>
      </c>
      <c r="D650" s="9">
        <f>Daten!E650</f>
        <v>861</v>
      </c>
      <c r="E650" s="10">
        <f>Daten!D650</f>
        <v>0</v>
      </c>
      <c r="F650" s="9">
        <f t="shared" si="58"/>
        <v>1387.8805970149253</v>
      </c>
      <c r="H650" s="26">
        <f t="shared" ca="1" si="59"/>
        <v>4275</v>
      </c>
      <c r="I650" s="8">
        <f t="shared" ca="1" si="60"/>
        <v>31</v>
      </c>
      <c r="J650" s="26">
        <f ca="1">IF(I650=0,0,COUNTIF(I$19:$I650,C650*10+1))</f>
        <v>329</v>
      </c>
      <c r="K650" s="21">
        <f t="shared" ca="1" si="61"/>
        <v>0</v>
      </c>
      <c r="L650" s="24">
        <f t="shared" ca="1" si="62"/>
        <v>4275</v>
      </c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</row>
    <row r="651" spans="1:44" x14ac:dyDescent="0.2">
      <c r="A651" s="15">
        <f>Daten!A651</f>
        <v>31621</v>
      </c>
      <c r="B651" s="8" t="str">
        <f>Daten!B651</f>
        <v>Herrnbaumgarten</v>
      </c>
      <c r="C651" s="15">
        <f t="shared" si="57"/>
        <v>3</v>
      </c>
      <c r="D651" s="9">
        <f>Daten!E651</f>
        <v>951</v>
      </c>
      <c r="E651" s="10">
        <f>Daten!D651</f>
        <v>0</v>
      </c>
      <c r="F651" s="9">
        <f t="shared" si="58"/>
        <v>1532.955223880597</v>
      </c>
      <c r="H651" s="26">
        <f t="shared" ca="1" si="59"/>
        <v>4722</v>
      </c>
      <c r="I651" s="8">
        <f t="shared" ca="1" si="60"/>
        <v>31</v>
      </c>
      <c r="J651" s="26">
        <f ca="1">IF(I651=0,0,COUNTIF(I$19:$I651,C651*10+1))</f>
        <v>330</v>
      </c>
      <c r="K651" s="21">
        <f t="shared" ca="1" si="61"/>
        <v>0</v>
      </c>
      <c r="L651" s="24">
        <f t="shared" ca="1" si="62"/>
        <v>4722</v>
      </c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</row>
    <row r="652" spans="1:44" x14ac:dyDescent="0.2">
      <c r="A652" s="15">
        <f>Daten!A652</f>
        <v>31622</v>
      </c>
      <c r="B652" s="8" t="str">
        <f>Daten!B652</f>
        <v>Hochleithen</v>
      </c>
      <c r="C652" s="15">
        <f t="shared" si="57"/>
        <v>3</v>
      </c>
      <c r="D652" s="9">
        <f>Daten!E652</f>
        <v>1147</v>
      </c>
      <c r="E652" s="10">
        <f>Daten!D652</f>
        <v>0</v>
      </c>
      <c r="F652" s="9">
        <f t="shared" si="58"/>
        <v>1848.8955223880596</v>
      </c>
      <c r="H652" s="26">
        <f t="shared" ca="1" si="59"/>
        <v>5695</v>
      </c>
      <c r="I652" s="8">
        <f t="shared" ca="1" si="60"/>
        <v>31</v>
      </c>
      <c r="J652" s="26">
        <f ca="1">IF(I652=0,0,COUNTIF(I$19:$I652,C652*10+1))</f>
        <v>331</v>
      </c>
      <c r="K652" s="21">
        <f t="shared" ca="1" si="61"/>
        <v>0</v>
      </c>
      <c r="L652" s="24">
        <f t="shared" ca="1" si="62"/>
        <v>5695</v>
      </c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</row>
    <row r="653" spans="1:44" x14ac:dyDescent="0.2">
      <c r="A653" s="15">
        <f>Daten!A653</f>
        <v>31627</v>
      </c>
      <c r="B653" s="8" t="str">
        <f>Daten!B653</f>
        <v>Kreuttal</v>
      </c>
      <c r="C653" s="15">
        <f t="shared" si="57"/>
        <v>3</v>
      </c>
      <c r="D653" s="9">
        <f>Daten!E653</f>
        <v>1485</v>
      </c>
      <c r="E653" s="10">
        <f>Daten!D653</f>
        <v>0</v>
      </c>
      <c r="F653" s="9">
        <f t="shared" si="58"/>
        <v>2393.7313432835822</v>
      </c>
      <c r="H653" s="26">
        <f t="shared" ca="1" si="59"/>
        <v>7373</v>
      </c>
      <c r="I653" s="8">
        <f t="shared" ca="1" si="60"/>
        <v>31</v>
      </c>
      <c r="J653" s="26">
        <f ca="1">IF(I653=0,0,COUNTIF(I$19:$I653,C653*10+1))</f>
        <v>332</v>
      </c>
      <c r="K653" s="21">
        <f t="shared" ca="1" si="61"/>
        <v>0</v>
      </c>
      <c r="L653" s="24">
        <f t="shared" ca="1" si="62"/>
        <v>7373</v>
      </c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</row>
    <row r="654" spans="1:44" x14ac:dyDescent="0.2">
      <c r="A654" s="15">
        <f>Daten!A654</f>
        <v>31628</v>
      </c>
      <c r="B654" s="8" t="str">
        <f>Daten!B654</f>
        <v>Kreuzstetten</v>
      </c>
      <c r="C654" s="15">
        <f t="shared" si="57"/>
        <v>3</v>
      </c>
      <c r="D654" s="9">
        <f>Daten!E654</f>
        <v>1545</v>
      </c>
      <c r="E654" s="10">
        <f>Daten!D654</f>
        <v>0</v>
      </c>
      <c r="F654" s="9">
        <f t="shared" si="58"/>
        <v>2490.4477611940297</v>
      </c>
      <c r="H654" s="26">
        <f t="shared" ca="1" si="59"/>
        <v>7671</v>
      </c>
      <c r="I654" s="8">
        <f t="shared" ca="1" si="60"/>
        <v>31</v>
      </c>
      <c r="J654" s="26">
        <f ca="1">IF(I654=0,0,COUNTIF(I$19:$I654,C654*10+1))</f>
        <v>333</v>
      </c>
      <c r="K654" s="21">
        <f t="shared" ca="1" si="61"/>
        <v>0</v>
      </c>
      <c r="L654" s="24">
        <f t="shared" ca="1" si="62"/>
        <v>7671</v>
      </c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</row>
    <row r="655" spans="1:44" x14ac:dyDescent="0.2">
      <c r="A655" s="15">
        <f>Daten!A655</f>
        <v>31629</v>
      </c>
      <c r="B655" s="8" t="str">
        <f>Daten!B655</f>
        <v>Laa an der Thaya</v>
      </c>
      <c r="C655" s="15">
        <f t="shared" si="57"/>
        <v>3</v>
      </c>
      <c r="D655" s="9">
        <f>Daten!E655</f>
        <v>6237</v>
      </c>
      <c r="E655" s="10">
        <f>Daten!D655</f>
        <v>0</v>
      </c>
      <c r="F655" s="9">
        <f t="shared" si="58"/>
        <v>10053.671641791045</v>
      </c>
      <c r="H655" s="26">
        <f t="shared" ca="1" si="59"/>
        <v>30968</v>
      </c>
      <c r="I655" s="8">
        <f t="shared" ca="1" si="60"/>
        <v>31</v>
      </c>
      <c r="J655" s="26">
        <f ca="1">IF(I655=0,0,COUNTIF(I$19:$I655,C655*10+1))</f>
        <v>334</v>
      </c>
      <c r="K655" s="21">
        <f t="shared" ca="1" si="61"/>
        <v>0</v>
      </c>
      <c r="L655" s="24">
        <f t="shared" ca="1" si="62"/>
        <v>30968</v>
      </c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</row>
    <row r="656" spans="1:44" x14ac:dyDescent="0.2">
      <c r="A656" s="15">
        <f>Daten!A656</f>
        <v>31630</v>
      </c>
      <c r="B656" s="8" t="str">
        <f>Daten!B656</f>
        <v>Ladendorf</v>
      </c>
      <c r="C656" s="15">
        <f t="shared" si="57"/>
        <v>3</v>
      </c>
      <c r="D656" s="9">
        <f>Daten!E656</f>
        <v>2282</v>
      </c>
      <c r="E656" s="10">
        <f>Daten!D656</f>
        <v>0</v>
      </c>
      <c r="F656" s="9">
        <f t="shared" si="58"/>
        <v>3678.4477611940297</v>
      </c>
      <c r="H656" s="26">
        <f t="shared" ca="1" si="59"/>
        <v>11331</v>
      </c>
      <c r="I656" s="8">
        <f t="shared" ca="1" si="60"/>
        <v>31</v>
      </c>
      <c r="J656" s="26">
        <f ca="1">IF(I656=0,0,COUNTIF(I$19:$I656,C656*10+1))</f>
        <v>335</v>
      </c>
      <c r="K656" s="21">
        <f t="shared" ca="1" si="61"/>
        <v>0</v>
      </c>
      <c r="L656" s="24">
        <f t="shared" ca="1" si="62"/>
        <v>11331</v>
      </c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</row>
    <row r="657" spans="1:44" x14ac:dyDescent="0.2">
      <c r="A657" s="15">
        <f>Daten!A657</f>
        <v>31633</v>
      </c>
      <c r="B657" s="8" t="str">
        <f>Daten!B657</f>
        <v>Mistelbach</v>
      </c>
      <c r="C657" s="15">
        <f t="shared" si="57"/>
        <v>3</v>
      </c>
      <c r="D657" s="9">
        <f>Daten!E657</f>
        <v>11566</v>
      </c>
      <c r="E657" s="10">
        <f>Daten!D657</f>
        <v>0</v>
      </c>
      <c r="F657" s="9">
        <f t="shared" si="58"/>
        <v>19276.666666666664</v>
      </c>
      <c r="H657" s="26">
        <f t="shared" ca="1" si="59"/>
        <v>59377</v>
      </c>
      <c r="I657" s="8">
        <f t="shared" ca="1" si="60"/>
        <v>31</v>
      </c>
      <c r="J657" s="26">
        <f ca="1">IF(I657=0,0,COUNTIF(I$19:$I657,C657*10+1))</f>
        <v>336</v>
      </c>
      <c r="K657" s="21">
        <f t="shared" ca="1" si="61"/>
        <v>0</v>
      </c>
      <c r="L657" s="24">
        <f t="shared" ca="1" si="62"/>
        <v>59377</v>
      </c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</row>
    <row r="658" spans="1:44" x14ac:dyDescent="0.2">
      <c r="A658" s="15">
        <f>Daten!A658</f>
        <v>31634</v>
      </c>
      <c r="B658" s="8" t="str">
        <f>Daten!B658</f>
        <v>Neudorf im Weinviertel</v>
      </c>
      <c r="C658" s="15">
        <f t="shared" si="57"/>
        <v>3</v>
      </c>
      <c r="D658" s="9">
        <f>Daten!E658</f>
        <v>1407</v>
      </c>
      <c r="E658" s="10">
        <f>Daten!D658</f>
        <v>0</v>
      </c>
      <c r="F658" s="9">
        <f t="shared" si="58"/>
        <v>2268</v>
      </c>
      <c r="H658" s="26">
        <f t="shared" ca="1" si="59"/>
        <v>6986</v>
      </c>
      <c r="I658" s="8">
        <f t="shared" ca="1" si="60"/>
        <v>31</v>
      </c>
      <c r="J658" s="26">
        <f ca="1">IF(I658=0,0,COUNTIF(I$19:$I658,C658*10+1))</f>
        <v>337</v>
      </c>
      <c r="K658" s="21">
        <f t="shared" ca="1" si="61"/>
        <v>0</v>
      </c>
      <c r="L658" s="24">
        <f t="shared" ca="1" si="62"/>
        <v>6986</v>
      </c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</row>
    <row r="659" spans="1:44" x14ac:dyDescent="0.2">
      <c r="A659" s="15">
        <f>Daten!A659</f>
        <v>31636</v>
      </c>
      <c r="B659" s="8" t="str">
        <f>Daten!B659</f>
        <v>Niederleis</v>
      </c>
      <c r="C659" s="15">
        <f t="shared" ref="C659:C722" si="63">INT(A659/10000)</f>
        <v>3</v>
      </c>
      <c r="D659" s="9">
        <f>Daten!E659</f>
        <v>892</v>
      </c>
      <c r="E659" s="10">
        <f>Daten!D659</f>
        <v>0</v>
      </c>
      <c r="F659" s="9">
        <f t="shared" ref="F659:F722" si="64">IF(AND(E659=1,D659&lt;=20000),D659*2,IF(D659&lt;=10000,D659*(1+41/67),IF(D659&lt;=20000,D659*(1+2/3),IF(D659&lt;=50000,D659*(2),D659*(2+1/3))))+IF(AND(D659&gt;9000,D659&lt;=10000),(D659-9000)*(110/201),0)+IF(AND(D659&gt;18000,D659&lt;=20000),(D659-18000)*(3+1/3),0)+IF(AND(D659&gt;45000,D659&lt;=50000),(D659-45000)*(3+1/3),0))</f>
        <v>1437.8507462686566</v>
      </c>
      <c r="H659" s="26">
        <f t="shared" ref="H659:H722" ca="1" si="65">ROUND(OFFSET($G$6,C659,0)/OFFSET($F$6,C659,0)*F659,0)</f>
        <v>4429</v>
      </c>
      <c r="I659" s="8">
        <f t="shared" ref="I659:I722" ca="1" si="66">IF(H659&gt;0,C659*10+1,0)</f>
        <v>31</v>
      </c>
      <c r="J659" s="26">
        <f ca="1">IF(I659=0,0,COUNTIF(I$19:$I659,C659*10+1))</f>
        <v>338</v>
      </c>
      <c r="K659" s="21">
        <f t="shared" ref="K659:K722" ca="1" si="67">IF(J659=1,OFFSET($G$6,C659,0)-OFFSET($H$6,C659,0),0)</f>
        <v>0</v>
      </c>
      <c r="L659" s="24">
        <f t="shared" ref="L659:L722" ca="1" si="68">H659+K659</f>
        <v>4429</v>
      </c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</row>
    <row r="660" spans="1:44" x14ac:dyDescent="0.2">
      <c r="A660" s="15">
        <f>Daten!A660</f>
        <v>31642</v>
      </c>
      <c r="B660" s="8" t="str">
        <f>Daten!B660</f>
        <v>Pillichsdorf</v>
      </c>
      <c r="C660" s="15">
        <f t="shared" si="63"/>
        <v>3</v>
      </c>
      <c r="D660" s="9">
        <f>Daten!E660</f>
        <v>1163</v>
      </c>
      <c r="E660" s="10">
        <f>Daten!D660</f>
        <v>0</v>
      </c>
      <c r="F660" s="9">
        <f t="shared" si="64"/>
        <v>1874.686567164179</v>
      </c>
      <c r="H660" s="26">
        <f t="shared" ca="1" si="65"/>
        <v>5774</v>
      </c>
      <c r="I660" s="8">
        <f t="shared" ca="1" si="66"/>
        <v>31</v>
      </c>
      <c r="J660" s="26">
        <f ca="1">IF(I660=0,0,COUNTIF(I$19:$I660,C660*10+1))</f>
        <v>339</v>
      </c>
      <c r="K660" s="21">
        <f t="shared" ca="1" si="67"/>
        <v>0</v>
      </c>
      <c r="L660" s="24">
        <f t="shared" ca="1" si="68"/>
        <v>5774</v>
      </c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</row>
    <row r="661" spans="1:44" x14ac:dyDescent="0.2">
      <c r="A661" s="15">
        <f>Daten!A661</f>
        <v>31644</v>
      </c>
      <c r="B661" s="8" t="str">
        <f>Daten!B661</f>
        <v>Poysdorf</v>
      </c>
      <c r="C661" s="15">
        <f t="shared" si="63"/>
        <v>3</v>
      </c>
      <c r="D661" s="9">
        <f>Daten!E661</f>
        <v>5506</v>
      </c>
      <c r="E661" s="10">
        <f>Daten!D661</f>
        <v>0</v>
      </c>
      <c r="F661" s="9">
        <f t="shared" si="64"/>
        <v>8875.3432835820895</v>
      </c>
      <c r="H661" s="26">
        <f t="shared" ca="1" si="65"/>
        <v>27338</v>
      </c>
      <c r="I661" s="8">
        <f t="shared" ca="1" si="66"/>
        <v>31</v>
      </c>
      <c r="J661" s="26">
        <f ca="1">IF(I661=0,0,COUNTIF(I$19:$I661,C661*10+1))</f>
        <v>340</v>
      </c>
      <c r="K661" s="21">
        <f t="shared" ca="1" si="67"/>
        <v>0</v>
      </c>
      <c r="L661" s="24">
        <f t="shared" ca="1" si="68"/>
        <v>27338</v>
      </c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</row>
    <row r="662" spans="1:44" x14ac:dyDescent="0.2">
      <c r="A662" s="15">
        <f>Daten!A662</f>
        <v>31645</v>
      </c>
      <c r="B662" s="8" t="str">
        <f>Daten!B662</f>
        <v>Rabensburg</v>
      </c>
      <c r="C662" s="15">
        <f t="shared" si="63"/>
        <v>3</v>
      </c>
      <c r="D662" s="9">
        <f>Daten!E662</f>
        <v>1093</v>
      </c>
      <c r="E662" s="10">
        <f>Daten!D662</f>
        <v>0</v>
      </c>
      <c r="F662" s="9">
        <f t="shared" si="64"/>
        <v>1761.8507462686566</v>
      </c>
      <c r="H662" s="26">
        <f t="shared" ca="1" si="65"/>
        <v>5427</v>
      </c>
      <c r="I662" s="8">
        <f t="shared" ca="1" si="66"/>
        <v>31</v>
      </c>
      <c r="J662" s="26">
        <f ca="1">IF(I662=0,0,COUNTIF(I$19:$I662,C662*10+1))</f>
        <v>341</v>
      </c>
      <c r="K662" s="21">
        <f t="shared" ca="1" si="67"/>
        <v>0</v>
      </c>
      <c r="L662" s="24">
        <f t="shared" ca="1" si="68"/>
        <v>5427</v>
      </c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</row>
    <row r="663" spans="1:44" x14ac:dyDescent="0.2">
      <c r="A663" s="15">
        <f>Daten!A663</f>
        <v>31646</v>
      </c>
      <c r="B663" s="8" t="str">
        <f>Daten!B663</f>
        <v>Schrattenberg</v>
      </c>
      <c r="C663" s="15">
        <f t="shared" si="63"/>
        <v>3</v>
      </c>
      <c r="D663" s="9">
        <f>Daten!E663</f>
        <v>825</v>
      </c>
      <c r="E663" s="10">
        <f>Daten!D663</f>
        <v>0</v>
      </c>
      <c r="F663" s="9">
        <f t="shared" si="64"/>
        <v>1329.8507462686566</v>
      </c>
      <c r="H663" s="26">
        <f t="shared" ca="1" si="65"/>
        <v>4096</v>
      </c>
      <c r="I663" s="8">
        <f t="shared" ca="1" si="66"/>
        <v>31</v>
      </c>
      <c r="J663" s="26">
        <f ca="1">IF(I663=0,0,COUNTIF(I$19:$I663,C663*10+1))</f>
        <v>342</v>
      </c>
      <c r="K663" s="21">
        <f t="shared" ca="1" si="67"/>
        <v>0</v>
      </c>
      <c r="L663" s="24">
        <f t="shared" ca="1" si="68"/>
        <v>4096</v>
      </c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</row>
    <row r="664" spans="1:44" x14ac:dyDescent="0.2">
      <c r="A664" s="15">
        <f>Daten!A664</f>
        <v>31649</v>
      </c>
      <c r="B664" s="8" t="str">
        <f>Daten!B664</f>
        <v>Staatz</v>
      </c>
      <c r="C664" s="15">
        <f t="shared" si="63"/>
        <v>3</v>
      </c>
      <c r="D664" s="9">
        <f>Daten!E664</f>
        <v>1912</v>
      </c>
      <c r="E664" s="10">
        <f>Daten!D664</f>
        <v>0</v>
      </c>
      <c r="F664" s="9">
        <f t="shared" si="64"/>
        <v>3082.0298507462685</v>
      </c>
      <c r="H664" s="26">
        <f t="shared" ca="1" si="65"/>
        <v>9493</v>
      </c>
      <c r="I664" s="8">
        <f t="shared" ca="1" si="66"/>
        <v>31</v>
      </c>
      <c r="J664" s="26">
        <f ca="1">IF(I664=0,0,COUNTIF(I$19:$I664,C664*10+1))</f>
        <v>343</v>
      </c>
      <c r="K664" s="21">
        <f t="shared" ca="1" si="67"/>
        <v>0</v>
      </c>
      <c r="L664" s="24">
        <f t="shared" ca="1" si="68"/>
        <v>9493</v>
      </c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</row>
    <row r="665" spans="1:44" x14ac:dyDescent="0.2">
      <c r="A665" s="15">
        <f>Daten!A665</f>
        <v>31650</v>
      </c>
      <c r="B665" s="8" t="str">
        <f>Daten!B665</f>
        <v>Stronsdorf</v>
      </c>
      <c r="C665" s="15">
        <f t="shared" si="63"/>
        <v>3</v>
      </c>
      <c r="D665" s="9">
        <f>Daten!E665</f>
        <v>1621</v>
      </c>
      <c r="E665" s="10">
        <f>Daten!D665</f>
        <v>0</v>
      </c>
      <c r="F665" s="9">
        <f t="shared" si="64"/>
        <v>2612.9552238805968</v>
      </c>
      <c r="H665" s="26">
        <f t="shared" ca="1" si="65"/>
        <v>8049</v>
      </c>
      <c r="I665" s="8">
        <f t="shared" ca="1" si="66"/>
        <v>31</v>
      </c>
      <c r="J665" s="26">
        <f ca="1">IF(I665=0,0,COUNTIF(I$19:$I665,C665*10+1))</f>
        <v>344</v>
      </c>
      <c r="K665" s="21">
        <f t="shared" ca="1" si="67"/>
        <v>0</v>
      </c>
      <c r="L665" s="24">
        <f t="shared" ca="1" si="68"/>
        <v>8049</v>
      </c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</row>
    <row r="666" spans="1:44" x14ac:dyDescent="0.2">
      <c r="A666" s="15">
        <f>Daten!A666</f>
        <v>31651</v>
      </c>
      <c r="B666" s="8" t="str">
        <f>Daten!B666</f>
        <v>Ulrichskirchen-Schleinbach</v>
      </c>
      <c r="C666" s="15">
        <f t="shared" si="63"/>
        <v>3</v>
      </c>
      <c r="D666" s="9">
        <f>Daten!E666</f>
        <v>2621</v>
      </c>
      <c r="E666" s="10">
        <f>Daten!D666</f>
        <v>0</v>
      </c>
      <c r="F666" s="9">
        <f t="shared" si="64"/>
        <v>4224.8955223880594</v>
      </c>
      <c r="H666" s="26">
        <f t="shared" ca="1" si="65"/>
        <v>13014</v>
      </c>
      <c r="I666" s="8">
        <f t="shared" ca="1" si="66"/>
        <v>31</v>
      </c>
      <c r="J666" s="26">
        <f ca="1">IF(I666=0,0,COUNTIF(I$19:$I666,C666*10+1))</f>
        <v>345</v>
      </c>
      <c r="K666" s="21">
        <f t="shared" ca="1" si="67"/>
        <v>0</v>
      </c>
      <c r="L666" s="24">
        <f t="shared" ca="1" si="68"/>
        <v>13014</v>
      </c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</row>
    <row r="667" spans="1:44" x14ac:dyDescent="0.2">
      <c r="A667" s="15">
        <f>Daten!A667</f>
        <v>31652</v>
      </c>
      <c r="B667" s="8" t="str">
        <f>Daten!B667</f>
        <v>Unterstinkenbrunn</v>
      </c>
      <c r="C667" s="15">
        <f t="shared" si="63"/>
        <v>3</v>
      </c>
      <c r="D667" s="9">
        <f>Daten!E667</f>
        <v>556</v>
      </c>
      <c r="E667" s="10">
        <f>Daten!D667</f>
        <v>0</v>
      </c>
      <c r="F667" s="9">
        <f t="shared" si="64"/>
        <v>896.2388059701492</v>
      </c>
      <c r="H667" s="26">
        <f t="shared" ca="1" si="65"/>
        <v>2761</v>
      </c>
      <c r="I667" s="8">
        <f t="shared" ca="1" si="66"/>
        <v>31</v>
      </c>
      <c r="J667" s="26">
        <f ca="1">IF(I667=0,0,COUNTIF(I$19:$I667,C667*10+1))</f>
        <v>346</v>
      </c>
      <c r="K667" s="21">
        <f t="shared" ca="1" si="67"/>
        <v>0</v>
      </c>
      <c r="L667" s="24">
        <f t="shared" ca="1" si="68"/>
        <v>2761</v>
      </c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</row>
    <row r="668" spans="1:44" x14ac:dyDescent="0.2">
      <c r="A668" s="15">
        <f>Daten!A668</f>
        <v>31653</v>
      </c>
      <c r="B668" s="8" t="str">
        <f>Daten!B668</f>
        <v>Wildendürnbach</v>
      </c>
      <c r="C668" s="15">
        <f t="shared" si="63"/>
        <v>3</v>
      </c>
      <c r="D668" s="9">
        <f>Daten!E668</f>
        <v>1575</v>
      </c>
      <c r="E668" s="10">
        <f>Daten!D668</f>
        <v>0</v>
      </c>
      <c r="F668" s="9">
        <f t="shared" si="64"/>
        <v>2538.8059701492539</v>
      </c>
      <c r="H668" s="26">
        <f t="shared" ca="1" si="65"/>
        <v>7820</v>
      </c>
      <c r="I668" s="8">
        <f t="shared" ca="1" si="66"/>
        <v>31</v>
      </c>
      <c r="J668" s="26">
        <f ca="1">IF(I668=0,0,COUNTIF(I$19:$I668,C668*10+1))</f>
        <v>347</v>
      </c>
      <c r="K668" s="21">
        <f t="shared" ca="1" si="67"/>
        <v>0</v>
      </c>
      <c r="L668" s="24">
        <f t="shared" ca="1" si="68"/>
        <v>7820</v>
      </c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</row>
    <row r="669" spans="1:44" x14ac:dyDescent="0.2">
      <c r="A669" s="15">
        <f>Daten!A669</f>
        <v>31654</v>
      </c>
      <c r="B669" s="8" t="str">
        <f>Daten!B669</f>
        <v>Wilfersdorf</v>
      </c>
      <c r="C669" s="15">
        <f t="shared" si="63"/>
        <v>3</v>
      </c>
      <c r="D669" s="9">
        <f>Daten!E669</f>
        <v>2135</v>
      </c>
      <c r="E669" s="10">
        <f>Daten!D669</f>
        <v>0</v>
      </c>
      <c r="F669" s="9">
        <f t="shared" si="64"/>
        <v>3441.4925373134329</v>
      </c>
      <c r="H669" s="26">
        <f t="shared" ca="1" si="65"/>
        <v>10601</v>
      </c>
      <c r="I669" s="8">
        <f t="shared" ca="1" si="66"/>
        <v>31</v>
      </c>
      <c r="J669" s="26">
        <f ca="1">IF(I669=0,0,COUNTIF(I$19:$I669,C669*10+1))</f>
        <v>348</v>
      </c>
      <c r="K669" s="21">
        <f t="shared" ca="1" si="67"/>
        <v>0</v>
      </c>
      <c r="L669" s="24">
        <f t="shared" ca="1" si="68"/>
        <v>10601</v>
      </c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</row>
    <row r="670" spans="1:44" x14ac:dyDescent="0.2">
      <c r="A670" s="15">
        <f>Daten!A670</f>
        <v>31655</v>
      </c>
      <c r="B670" s="8" t="str">
        <f>Daten!B670</f>
        <v>Wolkersdorf im Weinviertel</v>
      </c>
      <c r="C670" s="15">
        <f t="shared" si="63"/>
        <v>3</v>
      </c>
      <c r="D670" s="9">
        <f>Daten!E670</f>
        <v>7299</v>
      </c>
      <c r="E670" s="10">
        <f>Daten!D670</f>
        <v>0</v>
      </c>
      <c r="F670" s="9">
        <f t="shared" si="64"/>
        <v>11765.552238805971</v>
      </c>
      <c r="H670" s="26">
        <f t="shared" ca="1" si="65"/>
        <v>36241</v>
      </c>
      <c r="I670" s="8">
        <f t="shared" ca="1" si="66"/>
        <v>31</v>
      </c>
      <c r="J670" s="26">
        <f ca="1">IF(I670=0,0,COUNTIF(I$19:$I670,C670*10+1))</f>
        <v>349</v>
      </c>
      <c r="K670" s="21">
        <f t="shared" ca="1" si="67"/>
        <v>0</v>
      </c>
      <c r="L670" s="24">
        <f t="shared" ca="1" si="68"/>
        <v>36241</v>
      </c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</row>
    <row r="671" spans="1:44" x14ac:dyDescent="0.2">
      <c r="A671" s="15">
        <f>Daten!A671</f>
        <v>31658</v>
      </c>
      <c r="B671" s="8" t="str">
        <f>Daten!B671</f>
        <v>Ottenthal</v>
      </c>
      <c r="C671" s="15">
        <f t="shared" si="63"/>
        <v>3</v>
      </c>
      <c r="D671" s="9">
        <f>Daten!E671</f>
        <v>537</v>
      </c>
      <c r="E671" s="10">
        <f>Daten!D671</f>
        <v>0</v>
      </c>
      <c r="F671" s="9">
        <f t="shared" si="64"/>
        <v>865.61194029850742</v>
      </c>
      <c r="H671" s="26">
        <f t="shared" ca="1" si="65"/>
        <v>2666</v>
      </c>
      <c r="I671" s="8">
        <f t="shared" ca="1" si="66"/>
        <v>31</v>
      </c>
      <c r="J671" s="26">
        <f ca="1">IF(I671=0,0,COUNTIF(I$19:$I671,C671*10+1))</f>
        <v>350</v>
      </c>
      <c r="K671" s="21">
        <f t="shared" ca="1" si="67"/>
        <v>0</v>
      </c>
      <c r="L671" s="24">
        <f t="shared" ca="1" si="68"/>
        <v>2666</v>
      </c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</row>
    <row r="672" spans="1:44" x14ac:dyDescent="0.2">
      <c r="A672" s="15">
        <f>Daten!A672</f>
        <v>31701</v>
      </c>
      <c r="B672" s="8" t="str">
        <f>Daten!B672</f>
        <v>Achau</v>
      </c>
      <c r="C672" s="15">
        <f t="shared" si="63"/>
        <v>3</v>
      </c>
      <c r="D672" s="9">
        <f>Daten!E672</f>
        <v>1425</v>
      </c>
      <c r="E672" s="10">
        <f>Daten!D672</f>
        <v>0</v>
      </c>
      <c r="F672" s="9">
        <f t="shared" si="64"/>
        <v>2297.0149253731342</v>
      </c>
      <c r="H672" s="26">
        <f t="shared" ca="1" si="65"/>
        <v>7075</v>
      </c>
      <c r="I672" s="8">
        <f t="shared" ca="1" si="66"/>
        <v>31</v>
      </c>
      <c r="J672" s="26">
        <f ca="1">IF(I672=0,0,COUNTIF(I$19:$I672,C672*10+1))</f>
        <v>351</v>
      </c>
      <c r="K672" s="21">
        <f t="shared" ca="1" si="67"/>
        <v>0</v>
      </c>
      <c r="L672" s="24">
        <f t="shared" ca="1" si="68"/>
        <v>7075</v>
      </c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</row>
    <row r="673" spans="1:44" x14ac:dyDescent="0.2">
      <c r="A673" s="15">
        <f>Daten!A673</f>
        <v>31702</v>
      </c>
      <c r="B673" s="8" t="str">
        <f>Daten!B673</f>
        <v>Biedermannsdorf</v>
      </c>
      <c r="C673" s="15">
        <f t="shared" si="63"/>
        <v>3</v>
      </c>
      <c r="D673" s="9">
        <f>Daten!E673</f>
        <v>3131</v>
      </c>
      <c r="E673" s="10">
        <f>Daten!D673</f>
        <v>0</v>
      </c>
      <c r="F673" s="9">
        <f t="shared" si="64"/>
        <v>5046.9850746268658</v>
      </c>
      <c r="H673" s="26">
        <f t="shared" ca="1" si="65"/>
        <v>15546</v>
      </c>
      <c r="I673" s="8">
        <f t="shared" ca="1" si="66"/>
        <v>31</v>
      </c>
      <c r="J673" s="26">
        <f ca="1">IF(I673=0,0,COUNTIF(I$19:$I673,C673*10+1))</f>
        <v>352</v>
      </c>
      <c r="K673" s="21">
        <f t="shared" ca="1" si="67"/>
        <v>0</v>
      </c>
      <c r="L673" s="24">
        <f t="shared" ca="1" si="68"/>
        <v>15546</v>
      </c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</row>
    <row r="674" spans="1:44" x14ac:dyDescent="0.2">
      <c r="A674" s="15">
        <f>Daten!A674</f>
        <v>31703</v>
      </c>
      <c r="B674" s="8" t="str">
        <f>Daten!B674</f>
        <v>Breitenfurt bei Wien</v>
      </c>
      <c r="C674" s="15">
        <f t="shared" si="63"/>
        <v>3</v>
      </c>
      <c r="D674" s="9">
        <f>Daten!E674</f>
        <v>5866</v>
      </c>
      <c r="E674" s="10">
        <f>Daten!D674</f>
        <v>0</v>
      </c>
      <c r="F674" s="9">
        <f t="shared" si="64"/>
        <v>9455.6417910447763</v>
      </c>
      <c r="H674" s="26">
        <f t="shared" ca="1" si="65"/>
        <v>29126</v>
      </c>
      <c r="I674" s="8">
        <f t="shared" ca="1" si="66"/>
        <v>31</v>
      </c>
      <c r="J674" s="26">
        <f ca="1">IF(I674=0,0,COUNTIF(I$19:$I674,C674*10+1))</f>
        <v>353</v>
      </c>
      <c r="K674" s="21">
        <f t="shared" ca="1" si="67"/>
        <v>0</v>
      </c>
      <c r="L674" s="24">
        <f t="shared" ca="1" si="68"/>
        <v>29126</v>
      </c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</row>
    <row r="675" spans="1:44" x14ac:dyDescent="0.2">
      <c r="A675" s="15">
        <f>Daten!A675</f>
        <v>31704</v>
      </c>
      <c r="B675" s="8" t="str">
        <f>Daten!B675</f>
        <v>Brunn am Gebirge</v>
      </c>
      <c r="C675" s="15">
        <f t="shared" si="63"/>
        <v>3</v>
      </c>
      <c r="D675" s="9">
        <f>Daten!E675</f>
        <v>11976</v>
      </c>
      <c r="E675" s="10">
        <f>Daten!D675</f>
        <v>0</v>
      </c>
      <c r="F675" s="9">
        <f t="shared" si="64"/>
        <v>19960</v>
      </c>
      <c r="H675" s="26">
        <f t="shared" ca="1" si="65"/>
        <v>61482</v>
      </c>
      <c r="I675" s="8">
        <f t="shared" ca="1" si="66"/>
        <v>31</v>
      </c>
      <c r="J675" s="26">
        <f ca="1">IF(I675=0,0,COUNTIF(I$19:$I675,C675*10+1))</f>
        <v>354</v>
      </c>
      <c r="K675" s="21">
        <f t="shared" ca="1" si="67"/>
        <v>0</v>
      </c>
      <c r="L675" s="24">
        <f t="shared" ca="1" si="68"/>
        <v>61482</v>
      </c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</row>
    <row r="676" spans="1:44" x14ac:dyDescent="0.2">
      <c r="A676" s="15">
        <f>Daten!A676</f>
        <v>31706</v>
      </c>
      <c r="B676" s="8" t="str">
        <f>Daten!B676</f>
        <v>Gaaden</v>
      </c>
      <c r="C676" s="15">
        <f t="shared" si="63"/>
        <v>3</v>
      </c>
      <c r="D676" s="9">
        <f>Daten!E676</f>
        <v>1645</v>
      </c>
      <c r="E676" s="10">
        <f>Daten!D676</f>
        <v>0</v>
      </c>
      <c r="F676" s="9">
        <f t="shared" si="64"/>
        <v>2651.6417910447763</v>
      </c>
      <c r="H676" s="26">
        <f t="shared" ca="1" si="65"/>
        <v>8168</v>
      </c>
      <c r="I676" s="8">
        <f t="shared" ca="1" si="66"/>
        <v>31</v>
      </c>
      <c r="J676" s="26">
        <f ca="1">IF(I676=0,0,COUNTIF(I$19:$I676,C676*10+1))</f>
        <v>355</v>
      </c>
      <c r="K676" s="21">
        <f t="shared" ca="1" si="67"/>
        <v>0</v>
      </c>
      <c r="L676" s="24">
        <f t="shared" ca="1" si="68"/>
        <v>8168</v>
      </c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</row>
    <row r="677" spans="1:44" x14ac:dyDescent="0.2">
      <c r="A677" s="15">
        <f>Daten!A677</f>
        <v>31707</v>
      </c>
      <c r="B677" s="8" t="str">
        <f>Daten!B677</f>
        <v>Gießhübl</v>
      </c>
      <c r="C677" s="15">
        <f t="shared" si="63"/>
        <v>3</v>
      </c>
      <c r="D677" s="9">
        <f>Daten!E677</f>
        <v>2367</v>
      </c>
      <c r="E677" s="10">
        <f>Daten!D677</f>
        <v>0</v>
      </c>
      <c r="F677" s="9">
        <f t="shared" si="64"/>
        <v>3815.4626865671644</v>
      </c>
      <c r="H677" s="26">
        <f t="shared" ca="1" si="65"/>
        <v>11753</v>
      </c>
      <c r="I677" s="8">
        <f t="shared" ca="1" si="66"/>
        <v>31</v>
      </c>
      <c r="J677" s="26">
        <f ca="1">IF(I677=0,0,COUNTIF(I$19:$I677,C677*10+1))</f>
        <v>356</v>
      </c>
      <c r="K677" s="21">
        <f t="shared" ca="1" si="67"/>
        <v>0</v>
      </c>
      <c r="L677" s="24">
        <f t="shared" ca="1" si="68"/>
        <v>11753</v>
      </c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</row>
    <row r="678" spans="1:44" x14ac:dyDescent="0.2">
      <c r="A678" s="15">
        <f>Daten!A678</f>
        <v>31709</v>
      </c>
      <c r="B678" s="8" t="str">
        <f>Daten!B678</f>
        <v>Gumpoldskirchen</v>
      </c>
      <c r="C678" s="15">
        <f t="shared" si="63"/>
        <v>3</v>
      </c>
      <c r="D678" s="9">
        <f>Daten!E678</f>
        <v>3901</v>
      </c>
      <c r="E678" s="10">
        <f>Daten!D678</f>
        <v>0</v>
      </c>
      <c r="F678" s="9">
        <f t="shared" si="64"/>
        <v>6288.1791044776119</v>
      </c>
      <c r="H678" s="26">
        <f t="shared" ca="1" si="65"/>
        <v>19369</v>
      </c>
      <c r="I678" s="8">
        <f t="shared" ca="1" si="66"/>
        <v>31</v>
      </c>
      <c r="J678" s="26">
        <f ca="1">IF(I678=0,0,COUNTIF(I$19:$I678,C678*10+1))</f>
        <v>357</v>
      </c>
      <c r="K678" s="21">
        <f t="shared" ca="1" si="67"/>
        <v>0</v>
      </c>
      <c r="L678" s="24">
        <f t="shared" ca="1" si="68"/>
        <v>19369</v>
      </c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</row>
    <row r="679" spans="1:44" x14ac:dyDescent="0.2">
      <c r="A679" s="15">
        <f>Daten!A679</f>
        <v>31710</v>
      </c>
      <c r="B679" s="8" t="str">
        <f>Daten!B679</f>
        <v>Guntramsdorf</v>
      </c>
      <c r="C679" s="15">
        <f t="shared" si="63"/>
        <v>3</v>
      </c>
      <c r="D679" s="9">
        <f>Daten!E679</f>
        <v>9227</v>
      </c>
      <c r="E679" s="10">
        <f>Daten!D679</f>
        <v>0</v>
      </c>
      <c r="F679" s="9">
        <f t="shared" si="64"/>
        <v>14997.60199004975</v>
      </c>
      <c r="H679" s="26">
        <f t="shared" ca="1" si="65"/>
        <v>46196</v>
      </c>
      <c r="I679" s="8">
        <f t="shared" ca="1" si="66"/>
        <v>31</v>
      </c>
      <c r="J679" s="26">
        <f ca="1">IF(I679=0,0,COUNTIF(I$19:$I679,C679*10+1))</f>
        <v>358</v>
      </c>
      <c r="K679" s="21">
        <f t="shared" ca="1" si="67"/>
        <v>0</v>
      </c>
      <c r="L679" s="24">
        <f t="shared" ca="1" si="68"/>
        <v>46196</v>
      </c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</row>
    <row r="680" spans="1:44" x14ac:dyDescent="0.2">
      <c r="A680" s="15">
        <f>Daten!A680</f>
        <v>31711</v>
      </c>
      <c r="B680" s="8" t="str">
        <f>Daten!B680</f>
        <v>Hennersdorf</v>
      </c>
      <c r="C680" s="15">
        <f t="shared" si="63"/>
        <v>3</v>
      </c>
      <c r="D680" s="9">
        <f>Daten!E680</f>
        <v>1545</v>
      </c>
      <c r="E680" s="10">
        <f>Daten!D680</f>
        <v>0</v>
      </c>
      <c r="F680" s="9">
        <f t="shared" si="64"/>
        <v>2490.4477611940297</v>
      </c>
      <c r="H680" s="26">
        <f t="shared" ca="1" si="65"/>
        <v>7671</v>
      </c>
      <c r="I680" s="8">
        <f t="shared" ca="1" si="66"/>
        <v>31</v>
      </c>
      <c r="J680" s="26">
        <f ca="1">IF(I680=0,0,COUNTIF(I$19:$I680,C680*10+1))</f>
        <v>359</v>
      </c>
      <c r="K680" s="21">
        <f t="shared" ca="1" si="67"/>
        <v>0</v>
      </c>
      <c r="L680" s="24">
        <f t="shared" ca="1" si="68"/>
        <v>7671</v>
      </c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</row>
    <row r="681" spans="1:44" x14ac:dyDescent="0.2">
      <c r="A681" s="15">
        <f>Daten!A681</f>
        <v>31712</v>
      </c>
      <c r="B681" s="8" t="str">
        <f>Daten!B681</f>
        <v>Hinterbrühl</v>
      </c>
      <c r="C681" s="15">
        <f t="shared" si="63"/>
        <v>3</v>
      </c>
      <c r="D681" s="9">
        <f>Daten!E681</f>
        <v>3966</v>
      </c>
      <c r="E681" s="10">
        <f>Daten!D681</f>
        <v>0</v>
      </c>
      <c r="F681" s="9">
        <f t="shared" si="64"/>
        <v>6392.9552238805973</v>
      </c>
      <c r="H681" s="26">
        <f t="shared" ca="1" si="65"/>
        <v>19692</v>
      </c>
      <c r="I681" s="8">
        <f t="shared" ca="1" si="66"/>
        <v>31</v>
      </c>
      <c r="J681" s="26">
        <f ca="1">IF(I681=0,0,COUNTIF(I$19:$I681,C681*10+1))</f>
        <v>360</v>
      </c>
      <c r="K681" s="21">
        <f t="shared" ca="1" si="67"/>
        <v>0</v>
      </c>
      <c r="L681" s="24">
        <f t="shared" ca="1" si="68"/>
        <v>19692</v>
      </c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</row>
    <row r="682" spans="1:44" x14ac:dyDescent="0.2">
      <c r="A682" s="15">
        <f>Daten!A682</f>
        <v>31713</v>
      </c>
      <c r="B682" s="8" t="str">
        <f>Daten!B682</f>
        <v>Kaltenleutgeben</v>
      </c>
      <c r="C682" s="15">
        <f t="shared" si="63"/>
        <v>3</v>
      </c>
      <c r="D682" s="9">
        <f>Daten!E682</f>
        <v>3341</v>
      </c>
      <c r="E682" s="10">
        <f>Daten!D682</f>
        <v>0</v>
      </c>
      <c r="F682" s="9">
        <f t="shared" si="64"/>
        <v>5385.4925373134329</v>
      </c>
      <c r="H682" s="26">
        <f t="shared" ca="1" si="65"/>
        <v>16589</v>
      </c>
      <c r="I682" s="8">
        <f t="shared" ca="1" si="66"/>
        <v>31</v>
      </c>
      <c r="J682" s="26">
        <f ca="1">IF(I682=0,0,COUNTIF(I$19:$I682,C682*10+1))</f>
        <v>361</v>
      </c>
      <c r="K682" s="21">
        <f t="shared" ca="1" si="67"/>
        <v>0</v>
      </c>
      <c r="L682" s="24">
        <f t="shared" ca="1" si="68"/>
        <v>16589</v>
      </c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</row>
    <row r="683" spans="1:44" x14ac:dyDescent="0.2">
      <c r="A683" s="15">
        <f>Daten!A683</f>
        <v>31714</v>
      </c>
      <c r="B683" s="8" t="str">
        <f>Daten!B683</f>
        <v>Laab im Walde</v>
      </c>
      <c r="C683" s="15">
        <f t="shared" si="63"/>
        <v>3</v>
      </c>
      <c r="D683" s="9">
        <f>Daten!E683</f>
        <v>1113</v>
      </c>
      <c r="E683" s="10">
        <f>Daten!D683</f>
        <v>0</v>
      </c>
      <c r="F683" s="9">
        <f t="shared" si="64"/>
        <v>1794.0895522388059</v>
      </c>
      <c r="H683" s="26">
        <f t="shared" ca="1" si="65"/>
        <v>5526</v>
      </c>
      <c r="I683" s="8">
        <f t="shared" ca="1" si="66"/>
        <v>31</v>
      </c>
      <c r="J683" s="26">
        <f ca="1">IF(I683=0,0,COUNTIF(I$19:$I683,C683*10+1))</f>
        <v>362</v>
      </c>
      <c r="K683" s="21">
        <f t="shared" ca="1" si="67"/>
        <v>0</v>
      </c>
      <c r="L683" s="24">
        <f t="shared" ca="1" si="68"/>
        <v>5526</v>
      </c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</row>
    <row r="684" spans="1:44" x14ac:dyDescent="0.2">
      <c r="A684" s="15">
        <f>Daten!A684</f>
        <v>31715</v>
      </c>
      <c r="B684" s="8" t="str">
        <f>Daten!B684</f>
        <v>Laxenburg</v>
      </c>
      <c r="C684" s="15">
        <f t="shared" si="63"/>
        <v>3</v>
      </c>
      <c r="D684" s="9">
        <f>Daten!E684</f>
        <v>2886</v>
      </c>
      <c r="E684" s="10">
        <f>Daten!D684</f>
        <v>0</v>
      </c>
      <c r="F684" s="9">
        <f t="shared" si="64"/>
        <v>4652.059701492537</v>
      </c>
      <c r="H684" s="26">
        <f t="shared" ca="1" si="65"/>
        <v>14329</v>
      </c>
      <c r="I684" s="8">
        <f t="shared" ca="1" si="66"/>
        <v>31</v>
      </c>
      <c r="J684" s="26">
        <f ca="1">IF(I684=0,0,COUNTIF(I$19:$I684,C684*10+1))</f>
        <v>363</v>
      </c>
      <c r="K684" s="21">
        <f t="shared" ca="1" si="67"/>
        <v>0</v>
      </c>
      <c r="L684" s="24">
        <f t="shared" ca="1" si="68"/>
        <v>14329</v>
      </c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</row>
    <row r="685" spans="1:44" x14ac:dyDescent="0.2">
      <c r="A685" s="15">
        <f>Daten!A685</f>
        <v>31716</v>
      </c>
      <c r="B685" s="8" t="str">
        <f>Daten!B685</f>
        <v>Maria Enzersdorf</v>
      </c>
      <c r="C685" s="15">
        <f t="shared" si="63"/>
        <v>3</v>
      </c>
      <c r="D685" s="9">
        <f>Daten!E685</f>
        <v>8627</v>
      </c>
      <c r="E685" s="10">
        <f>Daten!D685</f>
        <v>0</v>
      </c>
      <c r="F685" s="9">
        <f t="shared" si="64"/>
        <v>13906.208955223881</v>
      </c>
      <c r="H685" s="26">
        <f t="shared" ca="1" si="65"/>
        <v>42835</v>
      </c>
      <c r="I685" s="8">
        <f t="shared" ca="1" si="66"/>
        <v>31</v>
      </c>
      <c r="J685" s="26">
        <f ca="1">IF(I685=0,0,COUNTIF(I$19:$I685,C685*10+1))</f>
        <v>364</v>
      </c>
      <c r="K685" s="21">
        <f t="shared" ca="1" si="67"/>
        <v>0</v>
      </c>
      <c r="L685" s="24">
        <f t="shared" ca="1" si="68"/>
        <v>42835</v>
      </c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</row>
    <row r="686" spans="1:44" x14ac:dyDescent="0.2">
      <c r="A686" s="15">
        <f>Daten!A686</f>
        <v>31717</v>
      </c>
      <c r="B686" s="8" t="str">
        <f>Daten!B686</f>
        <v>Mödling</v>
      </c>
      <c r="C686" s="15">
        <f t="shared" si="63"/>
        <v>3</v>
      </c>
      <c r="D686" s="9">
        <f>Daten!E686</f>
        <v>20562</v>
      </c>
      <c r="E686" s="10">
        <f>Daten!D686</f>
        <v>0</v>
      </c>
      <c r="F686" s="9">
        <f t="shared" si="64"/>
        <v>41124</v>
      </c>
      <c r="H686" s="26">
        <f t="shared" ca="1" si="65"/>
        <v>126672</v>
      </c>
      <c r="I686" s="8">
        <f t="shared" ca="1" si="66"/>
        <v>31</v>
      </c>
      <c r="J686" s="26">
        <f ca="1">IF(I686=0,0,COUNTIF(I$19:$I686,C686*10+1))</f>
        <v>365</v>
      </c>
      <c r="K686" s="21">
        <f t="shared" ca="1" si="67"/>
        <v>0</v>
      </c>
      <c r="L686" s="24">
        <f t="shared" ca="1" si="68"/>
        <v>126672</v>
      </c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</row>
    <row r="687" spans="1:44" x14ac:dyDescent="0.2">
      <c r="A687" s="15">
        <f>Daten!A687</f>
        <v>31718</v>
      </c>
      <c r="B687" s="8" t="str">
        <f>Daten!B687</f>
        <v>Münchendorf</v>
      </c>
      <c r="C687" s="15">
        <f t="shared" si="63"/>
        <v>3</v>
      </c>
      <c r="D687" s="9">
        <f>Daten!E687</f>
        <v>2960</v>
      </c>
      <c r="E687" s="10">
        <f>Daten!D687</f>
        <v>0</v>
      </c>
      <c r="F687" s="9">
        <f t="shared" si="64"/>
        <v>4771.3432835820895</v>
      </c>
      <c r="H687" s="26">
        <f t="shared" ca="1" si="65"/>
        <v>14697</v>
      </c>
      <c r="I687" s="8">
        <f t="shared" ca="1" si="66"/>
        <v>31</v>
      </c>
      <c r="J687" s="26">
        <f ca="1">IF(I687=0,0,COUNTIF(I$19:$I687,C687*10+1))</f>
        <v>366</v>
      </c>
      <c r="K687" s="21">
        <f t="shared" ca="1" si="67"/>
        <v>0</v>
      </c>
      <c r="L687" s="24">
        <f t="shared" ca="1" si="68"/>
        <v>14697</v>
      </c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</row>
    <row r="688" spans="1:44" x14ac:dyDescent="0.2">
      <c r="A688" s="15">
        <f>Daten!A688</f>
        <v>31719</v>
      </c>
      <c r="B688" s="8" t="str">
        <f>Daten!B688</f>
        <v>Perchtoldsdorf</v>
      </c>
      <c r="C688" s="15">
        <f t="shared" si="63"/>
        <v>3</v>
      </c>
      <c r="D688" s="9">
        <f>Daten!E688</f>
        <v>15013</v>
      </c>
      <c r="E688" s="10">
        <f>Daten!D688</f>
        <v>0</v>
      </c>
      <c r="F688" s="9">
        <f t="shared" si="64"/>
        <v>25021.666666666664</v>
      </c>
      <c r="H688" s="26">
        <f t="shared" ca="1" si="65"/>
        <v>77073</v>
      </c>
      <c r="I688" s="8">
        <f t="shared" ca="1" si="66"/>
        <v>31</v>
      </c>
      <c r="J688" s="26">
        <f ca="1">IF(I688=0,0,COUNTIF(I$19:$I688,C688*10+1))</f>
        <v>367</v>
      </c>
      <c r="K688" s="21">
        <f t="shared" ca="1" si="67"/>
        <v>0</v>
      </c>
      <c r="L688" s="24">
        <f t="shared" ca="1" si="68"/>
        <v>77073</v>
      </c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</row>
    <row r="689" spans="1:44" x14ac:dyDescent="0.2">
      <c r="A689" s="15">
        <f>Daten!A689</f>
        <v>31723</v>
      </c>
      <c r="B689" s="8" t="str">
        <f>Daten!B689</f>
        <v>Vösendorf</v>
      </c>
      <c r="C689" s="15">
        <f t="shared" si="63"/>
        <v>3</v>
      </c>
      <c r="D689" s="9">
        <f>Daten!E689</f>
        <v>7295</v>
      </c>
      <c r="E689" s="10">
        <f>Daten!D689</f>
        <v>0</v>
      </c>
      <c r="F689" s="9">
        <f t="shared" si="64"/>
        <v>11759.10447761194</v>
      </c>
      <c r="H689" s="26">
        <f t="shared" ca="1" si="65"/>
        <v>36221</v>
      </c>
      <c r="I689" s="8">
        <f t="shared" ca="1" si="66"/>
        <v>31</v>
      </c>
      <c r="J689" s="26">
        <f ca="1">IF(I689=0,0,COUNTIF(I$19:$I689,C689*10+1))</f>
        <v>368</v>
      </c>
      <c r="K689" s="21">
        <f t="shared" ca="1" si="67"/>
        <v>0</v>
      </c>
      <c r="L689" s="24">
        <f t="shared" ca="1" si="68"/>
        <v>36221</v>
      </c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</row>
    <row r="690" spans="1:44" x14ac:dyDescent="0.2">
      <c r="A690" s="15">
        <f>Daten!A690</f>
        <v>31725</v>
      </c>
      <c r="B690" s="8" t="str">
        <f>Daten!B690</f>
        <v>Wiener Neudorf</v>
      </c>
      <c r="C690" s="15">
        <f t="shared" si="63"/>
        <v>3</v>
      </c>
      <c r="D690" s="9">
        <f>Daten!E690</f>
        <v>9341</v>
      </c>
      <c r="E690" s="10">
        <f>Daten!D690</f>
        <v>0</v>
      </c>
      <c r="F690" s="9">
        <f t="shared" si="64"/>
        <v>15243.751243781095</v>
      </c>
      <c r="H690" s="26">
        <f t="shared" ca="1" si="65"/>
        <v>46955</v>
      </c>
      <c r="I690" s="8">
        <f t="shared" ca="1" si="66"/>
        <v>31</v>
      </c>
      <c r="J690" s="26">
        <f ca="1">IF(I690=0,0,COUNTIF(I$19:$I690,C690*10+1))</f>
        <v>369</v>
      </c>
      <c r="K690" s="21">
        <f t="shared" ca="1" si="67"/>
        <v>0</v>
      </c>
      <c r="L690" s="24">
        <f t="shared" ca="1" si="68"/>
        <v>46955</v>
      </c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</row>
    <row r="691" spans="1:44" x14ac:dyDescent="0.2">
      <c r="A691" s="15">
        <f>Daten!A691</f>
        <v>31726</v>
      </c>
      <c r="B691" s="8" t="str">
        <f>Daten!B691</f>
        <v>Wienerwald</v>
      </c>
      <c r="C691" s="15">
        <f t="shared" si="63"/>
        <v>3</v>
      </c>
      <c r="D691" s="9">
        <f>Daten!E691</f>
        <v>2897</v>
      </c>
      <c r="E691" s="10">
        <f>Daten!D691</f>
        <v>0</v>
      </c>
      <c r="F691" s="9">
        <f t="shared" si="64"/>
        <v>4669.7910447761196</v>
      </c>
      <c r="H691" s="26">
        <f t="shared" ca="1" si="65"/>
        <v>14384</v>
      </c>
      <c r="I691" s="8">
        <f t="shared" ca="1" si="66"/>
        <v>31</v>
      </c>
      <c r="J691" s="26">
        <f ca="1">IF(I691=0,0,COUNTIF(I$19:$I691,C691*10+1))</f>
        <v>370</v>
      </c>
      <c r="K691" s="21">
        <f t="shared" ca="1" si="67"/>
        <v>0</v>
      </c>
      <c r="L691" s="24">
        <f t="shared" ca="1" si="68"/>
        <v>14384</v>
      </c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</row>
    <row r="692" spans="1:44" x14ac:dyDescent="0.2">
      <c r="A692" s="15">
        <f>Daten!A692</f>
        <v>31801</v>
      </c>
      <c r="B692" s="8" t="str">
        <f>Daten!B692</f>
        <v>Altendorf</v>
      </c>
      <c r="C692" s="15">
        <f t="shared" si="63"/>
        <v>3</v>
      </c>
      <c r="D692" s="9">
        <f>Daten!E692</f>
        <v>357</v>
      </c>
      <c r="E692" s="10">
        <f>Daten!D692</f>
        <v>0</v>
      </c>
      <c r="F692" s="9">
        <f t="shared" si="64"/>
        <v>575.46268656716416</v>
      </c>
      <c r="H692" s="26">
        <f t="shared" ca="1" si="65"/>
        <v>1773</v>
      </c>
      <c r="I692" s="8">
        <f t="shared" ca="1" si="66"/>
        <v>31</v>
      </c>
      <c r="J692" s="26">
        <f ca="1">IF(I692=0,0,COUNTIF(I$19:$I692,C692*10+1))</f>
        <v>371</v>
      </c>
      <c r="K692" s="21">
        <f t="shared" ca="1" si="67"/>
        <v>0</v>
      </c>
      <c r="L692" s="24">
        <f t="shared" ca="1" si="68"/>
        <v>1773</v>
      </c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</row>
    <row r="693" spans="1:44" x14ac:dyDescent="0.2">
      <c r="A693" s="15">
        <f>Daten!A693</f>
        <v>31802</v>
      </c>
      <c r="B693" s="8" t="str">
        <f>Daten!B693</f>
        <v>Aspang-Markt</v>
      </c>
      <c r="C693" s="15">
        <f t="shared" si="63"/>
        <v>3</v>
      </c>
      <c r="D693" s="9">
        <f>Daten!E693</f>
        <v>1783</v>
      </c>
      <c r="E693" s="10">
        <f>Daten!D693</f>
        <v>0</v>
      </c>
      <c r="F693" s="9">
        <f t="shared" si="64"/>
        <v>2874.0895522388059</v>
      </c>
      <c r="H693" s="26">
        <f t="shared" ca="1" si="65"/>
        <v>8853</v>
      </c>
      <c r="I693" s="8">
        <f t="shared" ca="1" si="66"/>
        <v>31</v>
      </c>
      <c r="J693" s="26">
        <f ca="1">IF(I693=0,0,COUNTIF(I$19:$I693,C693*10+1))</f>
        <v>372</v>
      </c>
      <c r="K693" s="21">
        <f t="shared" ca="1" si="67"/>
        <v>0</v>
      </c>
      <c r="L693" s="24">
        <f t="shared" ca="1" si="68"/>
        <v>8853</v>
      </c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</row>
    <row r="694" spans="1:44" x14ac:dyDescent="0.2">
      <c r="A694" s="15">
        <f>Daten!A694</f>
        <v>31803</v>
      </c>
      <c r="B694" s="8" t="str">
        <f>Daten!B694</f>
        <v>Aspangberg-St. Peter</v>
      </c>
      <c r="C694" s="15">
        <f t="shared" si="63"/>
        <v>3</v>
      </c>
      <c r="D694" s="9">
        <f>Daten!E694</f>
        <v>1858</v>
      </c>
      <c r="E694" s="10">
        <f>Daten!D694</f>
        <v>0</v>
      </c>
      <c r="F694" s="9">
        <f t="shared" si="64"/>
        <v>2994.9850746268658</v>
      </c>
      <c r="H694" s="26">
        <f t="shared" ca="1" si="65"/>
        <v>9225</v>
      </c>
      <c r="I694" s="8">
        <f t="shared" ca="1" si="66"/>
        <v>31</v>
      </c>
      <c r="J694" s="26">
        <f ca="1">IF(I694=0,0,COUNTIF(I$19:$I694,C694*10+1))</f>
        <v>373</v>
      </c>
      <c r="K694" s="21">
        <f t="shared" ca="1" si="67"/>
        <v>0</v>
      </c>
      <c r="L694" s="24">
        <f t="shared" ca="1" si="68"/>
        <v>9225</v>
      </c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</row>
    <row r="695" spans="1:44" x14ac:dyDescent="0.2">
      <c r="A695" s="15">
        <f>Daten!A695</f>
        <v>31804</v>
      </c>
      <c r="B695" s="8" t="str">
        <f>Daten!B695</f>
        <v>Breitenau</v>
      </c>
      <c r="C695" s="15">
        <f t="shared" si="63"/>
        <v>3</v>
      </c>
      <c r="D695" s="9">
        <f>Daten!E695</f>
        <v>1579</v>
      </c>
      <c r="E695" s="10">
        <f>Daten!D695</f>
        <v>0</v>
      </c>
      <c r="F695" s="9">
        <f t="shared" si="64"/>
        <v>2545.2537313432836</v>
      </c>
      <c r="H695" s="26">
        <f t="shared" ca="1" si="65"/>
        <v>7840</v>
      </c>
      <c r="I695" s="8">
        <f t="shared" ca="1" si="66"/>
        <v>31</v>
      </c>
      <c r="J695" s="26">
        <f ca="1">IF(I695=0,0,COUNTIF(I$19:$I695,C695*10+1))</f>
        <v>374</v>
      </c>
      <c r="K695" s="21">
        <f t="shared" ca="1" si="67"/>
        <v>0</v>
      </c>
      <c r="L695" s="24">
        <f t="shared" ca="1" si="68"/>
        <v>7840</v>
      </c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</row>
    <row r="696" spans="1:44" x14ac:dyDescent="0.2">
      <c r="A696" s="15">
        <f>Daten!A696</f>
        <v>31805</v>
      </c>
      <c r="B696" s="8" t="str">
        <f>Daten!B696</f>
        <v>Breitenstein</v>
      </c>
      <c r="C696" s="15">
        <f t="shared" si="63"/>
        <v>3</v>
      </c>
      <c r="D696" s="9">
        <f>Daten!E696</f>
        <v>315</v>
      </c>
      <c r="E696" s="10">
        <f>Daten!D696</f>
        <v>0</v>
      </c>
      <c r="F696" s="9">
        <f t="shared" si="64"/>
        <v>507.76119402985074</v>
      </c>
      <c r="H696" s="26">
        <f t="shared" ca="1" si="65"/>
        <v>1564</v>
      </c>
      <c r="I696" s="8">
        <f t="shared" ca="1" si="66"/>
        <v>31</v>
      </c>
      <c r="J696" s="26">
        <f ca="1">IF(I696=0,0,COUNTIF(I$19:$I696,C696*10+1))</f>
        <v>375</v>
      </c>
      <c r="K696" s="21">
        <f t="shared" ca="1" si="67"/>
        <v>0</v>
      </c>
      <c r="L696" s="24">
        <f t="shared" ca="1" si="68"/>
        <v>1564</v>
      </c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</row>
    <row r="697" spans="1:44" x14ac:dyDescent="0.2">
      <c r="A697" s="15">
        <f>Daten!A697</f>
        <v>31806</v>
      </c>
      <c r="B697" s="8" t="str">
        <f>Daten!B697</f>
        <v>Buchbach</v>
      </c>
      <c r="C697" s="15">
        <f t="shared" si="63"/>
        <v>3</v>
      </c>
      <c r="D697" s="9">
        <f>Daten!E697</f>
        <v>352</v>
      </c>
      <c r="E697" s="10">
        <f>Daten!D697</f>
        <v>0</v>
      </c>
      <c r="F697" s="9">
        <f t="shared" si="64"/>
        <v>567.40298507462683</v>
      </c>
      <c r="H697" s="26">
        <f t="shared" ca="1" si="65"/>
        <v>1748</v>
      </c>
      <c r="I697" s="8">
        <f t="shared" ca="1" si="66"/>
        <v>31</v>
      </c>
      <c r="J697" s="26">
        <f ca="1">IF(I697=0,0,COUNTIF(I$19:$I697,C697*10+1))</f>
        <v>376</v>
      </c>
      <c r="K697" s="21">
        <f t="shared" ca="1" si="67"/>
        <v>0</v>
      </c>
      <c r="L697" s="24">
        <f t="shared" ca="1" si="68"/>
        <v>1748</v>
      </c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</row>
    <row r="698" spans="1:44" x14ac:dyDescent="0.2">
      <c r="A698" s="15">
        <f>Daten!A698</f>
        <v>31807</v>
      </c>
      <c r="B698" s="8" t="str">
        <f>Daten!B698</f>
        <v>Edlitz</v>
      </c>
      <c r="C698" s="15">
        <f t="shared" si="63"/>
        <v>3</v>
      </c>
      <c r="D698" s="9">
        <f>Daten!E698</f>
        <v>904</v>
      </c>
      <c r="E698" s="10">
        <f>Daten!D698</f>
        <v>0</v>
      </c>
      <c r="F698" s="9">
        <f t="shared" si="64"/>
        <v>1457.1940298507463</v>
      </c>
      <c r="H698" s="26">
        <f t="shared" ca="1" si="65"/>
        <v>4489</v>
      </c>
      <c r="I698" s="8">
        <f t="shared" ca="1" si="66"/>
        <v>31</v>
      </c>
      <c r="J698" s="26">
        <f ca="1">IF(I698=0,0,COUNTIF(I$19:$I698,C698*10+1))</f>
        <v>377</v>
      </c>
      <c r="K698" s="21">
        <f t="shared" ca="1" si="67"/>
        <v>0</v>
      </c>
      <c r="L698" s="24">
        <f t="shared" ca="1" si="68"/>
        <v>4489</v>
      </c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</row>
    <row r="699" spans="1:44" x14ac:dyDescent="0.2">
      <c r="A699" s="15">
        <f>Daten!A699</f>
        <v>31808</v>
      </c>
      <c r="B699" s="8" t="str">
        <f>Daten!B699</f>
        <v>Enzenreith</v>
      </c>
      <c r="C699" s="15">
        <f t="shared" si="63"/>
        <v>3</v>
      </c>
      <c r="D699" s="9">
        <f>Daten!E699</f>
        <v>1986</v>
      </c>
      <c r="E699" s="10">
        <f>Daten!D699</f>
        <v>0</v>
      </c>
      <c r="F699" s="9">
        <f t="shared" si="64"/>
        <v>3201.313432835821</v>
      </c>
      <c r="H699" s="26">
        <f t="shared" ca="1" si="65"/>
        <v>9861</v>
      </c>
      <c r="I699" s="8">
        <f t="shared" ca="1" si="66"/>
        <v>31</v>
      </c>
      <c r="J699" s="26">
        <f ca="1">IF(I699=0,0,COUNTIF(I$19:$I699,C699*10+1))</f>
        <v>378</v>
      </c>
      <c r="K699" s="21">
        <f t="shared" ca="1" si="67"/>
        <v>0</v>
      </c>
      <c r="L699" s="24">
        <f t="shared" ca="1" si="68"/>
        <v>9861</v>
      </c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</row>
    <row r="700" spans="1:44" x14ac:dyDescent="0.2">
      <c r="A700" s="15">
        <f>Daten!A700</f>
        <v>31809</v>
      </c>
      <c r="B700" s="8" t="str">
        <f>Daten!B700</f>
        <v>Feistritz am Wechsel</v>
      </c>
      <c r="C700" s="15">
        <f t="shared" si="63"/>
        <v>3</v>
      </c>
      <c r="D700" s="9">
        <f>Daten!E700</f>
        <v>1033</v>
      </c>
      <c r="E700" s="10">
        <f>Daten!D700</f>
        <v>0</v>
      </c>
      <c r="F700" s="9">
        <f t="shared" si="64"/>
        <v>1665.1343283582089</v>
      </c>
      <c r="H700" s="26">
        <f t="shared" ca="1" si="65"/>
        <v>5129</v>
      </c>
      <c r="I700" s="8">
        <f t="shared" ca="1" si="66"/>
        <v>31</v>
      </c>
      <c r="J700" s="26">
        <f ca="1">IF(I700=0,0,COUNTIF(I$19:$I700,C700*10+1))</f>
        <v>379</v>
      </c>
      <c r="K700" s="21">
        <f t="shared" ca="1" si="67"/>
        <v>0</v>
      </c>
      <c r="L700" s="24">
        <f t="shared" ca="1" si="68"/>
        <v>5129</v>
      </c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</row>
    <row r="701" spans="1:44" x14ac:dyDescent="0.2">
      <c r="A701" s="15">
        <f>Daten!A701</f>
        <v>31810</v>
      </c>
      <c r="B701" s="8" t="str">
        <f>Daten!B701</f>
        <v>Gloggnitz</v>
      </c>
      <c r="C701" s="15">
        <f t="shared" si="63"/>
        <v>3</v>
      </c>
      <c r="D701" s="9">
        <f>Daten!E701</f>
        <v>5920</v>
      </c>
      <c r="E701" s="10">
        <f>Daten!D701</f>
        <v>0</v>
      </c>
      <c r="F701" s="9">
        <f t="shared" si="64"/>
        <v>9542.686567164179</v>
      </c>
      <c r="H701" s="26">
        <f t="shared" ca="1" si="65"/>
        <v>29394</v>
      </c>
      <c r="I701" s="8">
        <f t="shared" ca="1" si="66"/>
        <v>31</v>
      </c>
      <c r="J701" s="26">
        <f ca="1">IF(I701=0,0,COUNTIF(I$19:$I701,C701*10+1))</f>
        <v>380</v>
      </c>
      <c r="K701" s="21">
        <f t="shared" ca="1" si="67"/>
        <v>0</v>
      </c>
      <c r="L701" s="24">
        <f t="shared" ca="1" si="68"/>
        <v>29394</v>
      </c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</row>
    <row r="702" spans="1:44" x14ac:dyDescent="0.2">
      <c r="A702" s="15">
        <f>Daten!A702</f>
        <v>31811</v>
      </c>
      <c r="B702" s="8" t="str">
        <f>Daten!B702</f>
        <v>Grafenbach-St. Valentin</v>
      </c>
      <c r="C702" s="15">
        <f t="shared" si="63"/>
        <v>3</v>
      </c>
      <c r="D702" s="9">
        <f>Daten!E702</f>
        <v>2208</v>
      </c>
      <c r="E702" s="10">
        <f>Daten!D702</f>
        <v>0</v>
      </c>
      <c r="F702" s="9">
        <f t="shared" si="64"/>
        <v>3559.1641791044776</v>
      </c>
      <c r="H702" s="26">
        <f t="shared" ca="1" si="65"/>
        <v>10963</v>
      </c>
      <c r="I702" s="8">
        <f t="shared" ca="1" si="66"/>
        <v>31</v>
      </c>
      <c r="J702" s="26">
        <f ca="1">IF(I702=0,0,COUNTIF(I$19:$I702,C702*10+1))</f>
        <v>381</v>
      </c>
      <c r="K702" s="21">
        <f t="shared" ca="1" si="67"/>
        <v>0</v>
      </c>
      <c r="L702" s="24">
        <f t="shared" ca="1" si="68"/>
        <v>10963</v>
      </c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</row>
    <row r="703" spans="1:44" x14ac:dyDescent="0.2">
      <c r="A703" s="15">
        <f>Daten!A703</f>
        <v>31812</v>
      </c>
      <c r="B703" s="8" t="str">
        <f>Daten!B703</f>
        <v>Grimmenstein</v>
      </c>
      <c r="C703" s="15">
        <f t="shared" si="63"/>
        <v>3</v>
      </c>
      <c r="D703" s="9">
        <f>Daten!E703</f>
        <v>1319</v>
      </c>
      <c r="E703" s="10">
        <f>Daten!D703</f>
        <v>0</v>
      </c>
      <c r="F703" s="9">
        <f t="shared" si="64"/>
        <v>2126.1492537313434</v>
      </c>
      <c r="H703" s="26">
        <f t="shared" ca="1" si="65"/>
        <v>6549</v>
      </c>
      <c r="I703" s="8">
        <f t="shared" ca="1" si="66"/>
        <v>31</v>
      </c>
      <c r="J703" s="26">
        <f ca="1">IF(I703=0,0,COUNTIF(I$19:$I703,C703*10+1))</f>
        <v>382</v>
      </c>
      <c r="K703" s="21">
        <f t="shared" ca="1" si="67"/>
        <v>0</v>
      </c>
      <c r="L703" s="24">
        <f t="shared" ca="1" si="68"/>
        <v>6549</v>
      </c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</row>
    <row r="704" spans="1:44" x14ac:dyDescent="0.2">
      <c r="A704" s="15">
        <f>Daten!A704</f>
        <v>31813</v>
      </c>
      <c r="B704" s="8" t="str">
        <f>Daten!B704</f>
        <v>Grünbach am Schneeberg</v>
      </c>
      <c r="C704" s="15">
        <f t="shared" si="63"/>
        <v>3</v>
      </c>
      <c r="D704" s="9">
        <f>Daten!E704</f>
        <v>1573</v>
      </c>
      <c r="E704" s="10">
        <f>Daten!D704</f>
        <v>0</v>
      </c>
      <c r="F704" s="9">
        <f t="shared" si="64"/>
        <v>2535.5820895522388</v>
      </c>
      <c r="H704" s="26">
        <f t="shared" ca="1" si="65"/>
        <v>7810</v>
      </c>
      <c r="I704" s="8">
        <f t="shared" ca="1" si="66"/>
        <v>31</v>
      </c>
      <c r="J704" s="26">
        <f ca="1">IF(I704=0,0,COUNTIF(I$19:$I704,C704*10+1))</f>
        <v>383</v>
      </c>
      <c r="K704" s="21">
        <f t="shared" ca="1" si="67"/>
        <v>0</v>
      </c>
      <c r="L704" s="24">
        <f t="shared" ca="1" si="68"/>
        <v>7810</v>
      </c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</row>
    <row r="705" spans="1:44" x14ac:dyDescent="0.2">
      <c r="A705" s="15">
        <f>Daten!A705</f>
        <v>31814</v>
      </c>
      <c r="B705" s="8" t="str">
        <f>Daten!B705</f>
        <v>Kirchberg am Wechsel</v>
      </c>
      <c r="C705" s="15">
        <f t="shared" si="63"/>
        <v>3</v>
      </c>
      <c r="D705" s="9">
        <f>Daten!E705</f>
        <v>2510</v>
      </c>
      <c r="E705" s="10">
        <f>Daten!D705</f>
        <v>0</v>
      </c>
      <c r="F705" s="9">
        <f t="shared" si="64"/>
        <v>4045.9701492537315</v>
      </c>
      <c r="H705" s="26">
        <f t="shared" ca="1" si="65"/>
        <v>12463</v>
      </c>
      <c r="I705" s="8">
        <f t="shared" ca="1" si="66"/>
        <v>31</v>
      </c>
      <c r="J705" s="26">
        <f ca="1">IF(I705=0,0,COUNTIF(I$19:$I705,C705*10+1))</f>
        <v>384</v>
      </c>
      <c r="K705" s="21">
        <f t="shared" ca="1" si="67"/>
        <v>0</v>
      </c>
      <c r="L705" s="24">
        <f t="shared" ca="1" si="68"/>
        <v>12463</v>
      </c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</row>
    <row r="706" spans="1:44" x14ac:dyDescent="0.2">
      <c r="A706" s="15">
        <f>Daten!A706</f>
        <v>31815</v>
      </c>
      <c r="B706" s="8" t="str">
        <f>Daten!B706</f>
        <v>Mönichkirchen</v>
      </c>
      <c r="C706" s="15">
        <f t="shared" si="63"/>
        <v>3</v>
      </c>
      <c r="D706" s="9">
        <f>Daten!E706</f>
        <v>618</v>
      </c>
      <c r="E706" s="10">
        <f>Daten!D706</f>
        <v>0</v>
      </c>
      <c r="F706" s="9">
        <f t="shared" si="64"/>
        <v>996.17910447761199</v>
      </c>
      <c r="H706" s="26">
        <f t="shared" ca="1" si="65"/>
        <v>3068</v>
      </c>
      <c r="I706" s="8">
        <f t="shared" ca="1" si="66"/>
        <v>31</v>
      </c>
      <c r="J706" s="26">
        <f ca="1">IF(I706=0,0,COUNTIF(I$19:$I706,C706*10+1))</f>
        <v>385</v>
      </c>
      <c r="K706" s="21">
        <f t="shared" ca="1" si="67"/>
        <v>0</v>
      </c>
      <c r="L706" s="24">
        <f t="shared" ca="1" si="68"/>
        <v>3068</v>
      </c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</row>
    <row r="707" spans="1:44" x14ac:dyDescent="0.2">
      <c r="A707" s="15">
        <f>Daten!A707</f>
        <v>31817</v>
      </c>
      <c r="B707" s="8" t="str">
        <f>Daten!B707</f>
        <v>Natschbach-Loipersbach</v>
      </c>
      <c r="C707" s="15">
        <f t="shared" si="63"/>
        <v>3</v>
      </c>
      <c r="D707" s="9">
        <f>Daten!E707</f>
        <v>1698</v>
      </c>
      <c r="E707" s="10">
        <f>Daten!D707</f>
        <v>0</v>
      </c>
      <c r="F707" s="9">
        <f t="shared" si="64"/>
        <v>2737.0746268656717</v>
      </c>
      <c r="H707" s="26">
        <f t="shared" ca="1" si="65"/>
        <v>8431</v>
      </c>
      <c r="I707" s="8">
        <f t="shared" ca="1" si="66"/>
        <v>31</v>
      </c>
      <c r="J707" s="26">
        <f ca="1">IF(I707=0,0,COUNTIF(I$19:$I707,C707*10+1))</f>
        <v>386</v>
      </c>
      <c r="K707" s="21">
        <f t="shared" ca="1" si="67"/>
        <v>0</v>
      </c>
      <c r="L707" s="24">
        <f t="shared" ca="1" si="68"/>
        <v>8431</v>
      </c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</row>
    <row r="708" spans="1:44" x14ac:dyDescent="0.2">
      <c r="A708" s="15">
        <f>Daten!A708</f>
        <v>31818</v>
      </c>
      <c r="B708" s="8" t="str">
        <f>Daten!B708</f>
        <v>Neunkirchen</v>
      </c>
      <c r="C708" s="15">
        <f t="shared" si="63"/>
        <v>3</v>
      </c>
      <c r="D708" s="9">
        <f>Daten!E708</f>
        <v>12712</v>
      </c>
      <c r="E708" s="10">
        <f>Daten!D708</f>
        <v>0</v>
      </c>
      <c r="F708" s="9">
        <f t="shared" si="64"/>
        <v>21186.666666666664</v>
      </c>
      <c r="H708" s="26">
        <f t="shared" ca="1" si="65"/>
        <v>65260</v>
      </c>
      <c r="I708" s="8">
        <f t="shared" ca="1" si="66"/>
        <v>31</v>
      </c>
      <c r="J708" s="26">
        <f ca="1">IF(I708=0,0,COUNTIF(I$19:$I708,C708*10+1))</f>
        <v>387</v>
      </c>
      <c r="K708" s="21">
        <f t="shared" ca="1" si="67"/>
        <v>0</v>
      </c>
      <c r="L708" s="24">
        <f t="shared" ca="1" si="68"/>
        <v>65260</v>
      </c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</row>
    <row r="709" spans="1:44" x14ac:dyDescent="0.2">
      <c r="A709" s="15">
        <f>Daten!A709</f>
        <v>31820</v>
      </c>
      <c r="B709" s="8" t="str">
        <f>Daten!B709</f>
        <v>Otterthal</v>
      </c>
      <c r="C709" s="15">
        <f t="shared" si="63"/>
        <v>3</v>
      </c>
      <c r="D709" s="9">
        <f>Daten!E709</f>
        <v>589</v>
      </c>
      <c r="E709" s="10">
        <f>Daten!D709</f>
        <v>0</v>
      </c>
      <c r="F709" s="9">
        <f t="shared" si="64"/>
        <v>949.43283582089555</v>
      </c>
      <c r="H709" s="26">
        <f t="shared" ca="1" si="65"/>
        <v>2924</v>
      </c>
      <c r="I709" s="8">
        <f t="shared" ca="1" si="66"/>
        <v>31</v>
      </c>
      <c r="J709" s="26">
        <f ca="1">IF(I709=0,0,COUNTIF(I$19:$I709,C709*10+1))</f>
        <v>388</v>
      </c>
      <c r="K709" s="21">
        <f t="shared" ca="1" si="67"/>
        <v>0</v>
      </c>
      <c r="L709" s="24">
        <f t="shared" ca="1" si="68"/>
        <v>2924</v>
      </c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</row>
    <row r="710" spans="1:44" x14ac:dyDescent="0.2">
      <c r="A710" s="15">
        <f>Daten!A710</f>
        <v>31821</v>
      </c>
      <c r="B710" s="8" t="str">
        <f>Daten!B710</f>
        <v>Payerbach</v>
      </c>
      <c r="C710" s="15">
        <f t="shared" si="63"/>
        <v>3</v>
      </c>
      <c r="D710" s="9">
        <f>Daten!E710</f>
        <v>2060</v>
      </c>
      <c r="E710" s="10">
        <f>Daten!D710</f>
        <v>0</v>
      </c>
      <c r="F710" s="9">
        <f t="shared" si="64"/>
        <v>3320.5970149253731</v>
      </c>
      <c r="H710" s="26">
        <f t="shared" ca="1" si="65"/>
        <v>10228</v>
      </c>
      <c r="I710" s="8">
        <f t="shared" ca="1" si="66"/>
        <v>31</v>
      </c>
      <c r="J710" s="26">
        <f ca="1">IF(I710=0,0,COUNTIF(I$19:$I710,C710*10+1))</f>
        <v>389</v>
      </c>
      <c r="K710" s="21">
        <f t="shared" ca="1" si="67"/>
        <v>0</v>
      </c>
      <c r="L710" s="24">
        <f t="shared" ca="1" si="68"/>
        <v>10228</v>
      </c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</row>
    <row r="711" spans="1:44" x14ac:dyDescent="0.2">
      <c r="A711" s="15">
        <f>Daten!A711</f>
        <v>31823</v>
      </c>
      <c r="B711" s="8" t="str">
        <f>Daten!B711</f>
        <v>Pitten</v>
      </c>
      <c r="C711" s="15">
        <f t="shared" si="63"/>
        <v>3</v>
      </c>
      <c r="D711" s="9">
        <f>Daten!E711</f>
        <v>2855</v>
      </c>
      <c r="E711" s="10">
        <f>Daten!D711</f>
        <v>0</v>
      </c>
      <c r="F711" s="9">
        <f t="shared" si="64"/>
        <v>4602.0895522388064</v>
      </c>
      <c r="H711" s="26">
        <f t="shared" ca="1" si="65"/>
        <v>14176</v>
      </c>
      <c r="I711" s="8">
        <f t="shared" ca="1" si="66"/>
        <v>31</v>
      </c>
      <c r="J711" s="26">
        <f ca="1">IF(I711=0,0,COUNTIF(I$19:$I711,C711*10+1))</f>
        <v>390</v>
      </c>
      <c r="K711" s="21">
        <f t="shared" ca="1" si="67"/>
        <v>0</v>
      </c>
      <c r="L711" s="24">
        <f t="shared" ca="1" si="68"/>
        <v>14176</v>
      </c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</row>
    <row r="712" spans="1:44" x14ac:dyDescent="0.2">
      <c r="A712" s="15">
        <f>Daten!A712</f>
        <v>31825</v>
      </c>
      <c r="B712" s="8" t="str">
        <f>Daten!B712</f>
        <v>Prigglitz</v>
      </c>
      <c r="C712" s="15">
        <f t="shared" si="63"/>
        <v>3</v>
      </c>
      <c r="D712" s="9">
        <f>Daten!E712</f>
        <v>430</v>
      </c>
      <c r="E712" s="10">
        <f>Daten!D712</f>
        <v>0</v>
      </c>
      <c r="F712" s="9">
        <f t="shared" si="64"/>
        <v>693.1343283582089</v>
      </c>
      <c r="H712" s="26">
        <f t="shared" ca="1" si="65"/>
        <v>2135</v>
      </c>
      <c r="I712" s="8">
        <f t="shared" ca="1" si="66"/>
        <v>31</v>
      </c>
      <c r="J712" s="26">
        <f ca="1">IF(I712=0,0,COUNTIF(I$19:$I712,C712*10+1))</f>
        <v>391</v>
      </c>
      <c r="K712" s="21">
        <f t="shared" ca="1" si="67"/>
        <v>0</v>
      </c>
      <c r="L712" s="24">
        <f t="shared" ca="1" si="68"/>
        <v>2135</v>
      </c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</row>
    <row r="713" spans="1:44" x14ac:dyDescent="0.2">
      <c r="A713" s="15">
        <f>Daten!A713</f>
        <v>31826</v>
      </c>
      <c r="B713" s="8" t="str">
        <f>Daten!B713</f>
        <v>Puchberg am Schneeberg</v>
      </c>
      <c r="C713" s="15">
        <f t="shared" si="63"/>
        <v>3</v>
      </c>
      <c r="D713" s="9">
        <f>Daten!E713</f>
        <v>2693</v>
      </c>
      <c r="E713" s="10">
        <f>Daten!D713</f>
        <v>0</v>
      </c>
      <c r="F713" s="9">
        <f t="shared" si="64"/>
        <v>4340.9552238805973</v>
      </c>
      <c r="H713" s="26">
        <f t="shared" ca="1" si="65"/>
        <v>13371</v>
      </c>
      <c r="I713" s="8">
        <f t="shared" ca="1" si="66"/>
        <v>31</v>
      </c>
      <c r="J713" s="26">
        <f ca="1">IF(I713=0,0,COUNTIF(I$19:$I713,C713*10+1))</f>
        <v>392</v>
      </c>
      <c r="K713" s="21">
        <f t="shared" ca="1" si="67"/>
        <v>0</v>
      </c>
      <c r="L713" s="24">
        <f t="shared" ca="1" si="68"/>
        <v>13371</v>
      </c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</row>
    <row r="714" spans="1:44" x14ac:dyDescent="0.2">
      <c r="A714" s="15">
        <f>Daten!A714</f>
        <v>31827</v>
      </c>
      <c r="B714" s="8" t="str">
        <f>Daten!B714</f>
        <v>Raach am Hochgebirge</v>
      </c>
      <c r="C714" s="15">
        <f t="shared" si="63"/>
        <v>3</v>
      </c>
      <c r="D714" s="9">
        <f>Daten!E714</f>
        <v>303</v>
      </c>
      <c r="E714" s="10">
        <f>Daten!D714</f>
        <v>0</v>
      </c>
      <c r="F714" s="9">
        <f t="shared" si="64"/>
        <v>488.41791044776119</v>
      </c>
      <c r="H714" s="26">
        <f t="shared" ca="1" si="65"/>
        <v>1504</v>
      </c>
      <c r="I714" s="8">
        <f t="shared" ca="1" si="66"/>
        <v>31</v>
      </c>
      <c r="J714" s="26">
        <f ca="1">IF(I714=0,0,COUNTIF(I$19:$I714,C714*10+1))</f>
        <v>393</v>
      </c>
      <c r="K714" s="21">
        <f t="shared" ca="1" si="67"/>
        <v>0</v>
      </c>
      <c r="L714" s="24">
        <f t="shared" ca="1" si="68"/>
        <v>1504</v>
      </c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</row>
    <row r="715" spans="1:44" x14ac:dyDescent="0.2">
      <c r="A715" s="15">
        <f>Daten!A715</f>
        <v>31829</v>
      </c>
      <c r="B715" s="8" t="str">
        <f>Daten!B715</f>
        <v>Reichenau an der Rax</v>
      </c>
      <c r="C715" s="15">
        <f t="shared" si="63"/>
        <v>3</v>
      </c>
      <c r="D715" s="9">
        <f>Daten!E715</f>
        <v>2512</v>
      </c>
      <c r="E715" s="10">
        <f>Daten!D715</f>
        <v>0</v>
      </c>
      <c r="F715" s="9">
        <f t="shared" si="64"/>
        <v>4049.1940298507461</v>
      </c>
      <c r="H715" s="26">
        <f t="shared" ca="1" si="65"/>
        <v>12473</v>
      </c>
      <c r="I715" s="8">
        <f t="shared" ca="1" si="66"/>
        <v>31</v>
      </c>
      <c r="J715" s="26">
        <f ca="1">IF(I715=0,0,COUNTIF(I$19:$I715,C715*10+1))</f>
        <v>394</v>
      </c>
      <c r="K715" s="21">
        <f t="shared" ca="1" si="67"/>
        <v>0</v>
      </c>
      <c r="L715" s="24">
        <f t="shared" ca="1" si="68"/>
        <v>12473</v>
      </c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</row>
    <row r="716" spans="1:44" x14ac:dyDescent="0.2">
      <c r="A716" s="15">
        <f>Daten!A716</f>
        <v>31830</v>
      </c>
      <c r="B716" s="8" t="str">
        <f>Daten!B716</f>
        <v>St. Corona am Wechsel</v>
      </c>
      <c r="C716" s="15">
        <f t="shared" si="63"/>
        <v>3</v>
      </c>
      <c r="D716" s="9">
        <f>Daten!E716</f>
        <v>388</v>
      </c>
      <c r="E716" s="10">
        <f>Daten!D716</f>
        <v>0</v>
      </c>
      <c r="F716" s="9">
        <f t="shared" si="64"/>
        <v>625.43283582089555</v>
      </c>
      <c r="H716" s="26">
        <f t="shared" ca="1" si="65"/>
        <v>1926</v>
      </c>
      <c r="I716" s="8">
        <f t="shared" ca="1" si="66"/>
        <v>31</v>
      </c>
      <c r="J716" s="26">
        <f ca="1">IF(I716=0,0,COUNTIF(I$19:$I716,C716*10+1))</f>
        <v>395</v>
      </c>
      <c r="K716" s="21">
        <f t="shared" ca="1" si="67"/>
        <v>0</v>
      </c>
      <c r="L716" s="24">
        <f t="shared" ca="1" si="68"/>
        <v>1926</v>
      </c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</row>
    <row r="717" spans="1:44" x14ac:dyDescent="0.2">
      <c r="A717" s="15">
        <f>Daten!A717</f>
        <v>31831</v>
      </c>
      <c r="B717" s="8" t="str">
        <f>Daten!B717</f>
        <v>St. Egyden am Steinfeld</v>
      </c>
      <c r="C717" s="15">
        <f t="shared" si="63"/>
        <v>3</v>
      </c>
      <c r="D717" s="9">
        <f>Daten!E717</f>
        <v>2046</v>
      </c>
      <c r="E717" s="10">
        <f>Daten!D717</f>
        <v>0</v>
      </c>
      <c r="F717" s="9">
        <f t="shared" si="64"/>
        <v>3298.0298507462685</v>
      </c>
      <c r="H717" s="26">
        <f t="shared" ca="1" si="65"/>
        <v>10159</v>
      </c>
      <c r="I717" s="8">
        <f t="shared" ca="1" si="66"/>
        <v>31</v>
      </c>
      <c r="J717" s="26">
        <f ca="1">IF(I717=0,0,COUNTIF(I$19:$I717,C717*10+1))</f>
        <v>396</v>
      </c>
      <c r="K717" s="21">
        <f t="shared" ca="1" si="67"/>
        <v>0</v>
      </c>
      <c r="L717" s="24">
        <f t="shared" ca="1" si="68"/>
        <v>10159</v>
      </c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</row>
    <row r="718" spans="1:44" x14ac:dyDescent="0.2">
      <c r="A718" s="15">
        <f>Daten!A718</f>
        <v>31832</v>
      </c>
      <c r="B718" s="8" t="str">
        <f>Daten!B718</f>
        <v>Scheiblingkirchen-Thernberg</v>
      </c>
      <c r="C718" s="15">
        <f t="shared" si="63"/>
        <v>3</v>
      </c>
      <c r="D718" s="9">
        <f>Daten!E718</f>
        <v>1889</v>
      </c>
      <c r="E718" s="10">
        <f>Daten!D718</f>
        <v>0</v>
      </c>
      <c r="F718" s="9">
        <f t="shared" si="64"/>
        <v>3044.9552238805968</v>
      </c>
      <c r="H718" s="26">
        <f t="shared" ca="1" si="65"/>
        <v>9379</v>
      </c>
      <c r="I718" s="8">
        <f t="shared" ca="1" si="66"/>
        <v>31</v>
      </c>
      <c r="J718" s="26">
        <f ca="1">IF(I718=0,0,COUNTIF(I$19:$I718,C718*10+1))</f>
        <v>397</v>
      </c>
      <c r="K718" s="21">
        <f t="shared" ca="1" si="67"/>
        <v>0</v>
      </c>
      <c r="L718" s="24">
        <f t="shared" ca="1" si="68"/>
        <v>9379</v>
      </c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</row>
    <row r="719" spans="1:44" x14ac:dyDescent="0.2">
      <c r="A719" s="15">
        <f>Daten!A719</f>
        <v>31833</v>
      </c>
      <c r="B719" s="8" t="str">
        <f>Daten!B719</f>
        <v>Schottwien</v>
      </c>
      <c r="C719" s="15">
        <f t="shared" si="63"/>
        <v>3</v>
      </c>
      <c r="D719" s="9">
        <f>Daten!E719</f>
        <v>679</v>
      </c>
      <c r="E719" s="10">
        <f>Daten!D719</f>
        <v>0</v>
      </c>
      <c r="F719" s="9">
        <f t="shared" si="64"/>
        <v>1094.5074626865671</v>
      </c>
      <c r="H719" s="26">
        <f t="shared" ca="1" si="65"/>
        <v>3371</v>
      </c>
      <c r="I719" s="8">
        <f t="shared" ca="1" si="66"/>
        <v>31</v>
      </c>
      <c r="J719" s="26">
        <f ca="1">IF(I719=0,0,COUNTIF(I$19:$I719,C719*10+1))</f>
        <v>398</v>
      </c>
      <c r="K719" s="21">
        <f t="shared" ca="1" si="67"/>
        <v>0</v>
      </c>
      <c r="L719" s="24">
        <f t="shared" ca="1" si="68"/>
        <v>3371</v>
      </c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</row>
    <row r="720" spans="1:44" x14ac:dyDescent="0.2">
      <c r="A720" s="15">
        <f>Daten!A720</f>
        <v>31834</v>
      </c>
      <c r="B720" s="8" t="str">
        <f>Daten!B720</f>
        <v>Schrattenbach</v>
      </c>
      <c r="C720" s="15">
        <f t="shared" si="63"/>
        <v>3</v>
      </c>
      <c r="D720" s="9">
        <f>Daten!E720</f>
        <v>385</v>
      </c>
      <c r="E720" s="10">
        <f>Daten!D720</f>
        <v>0</v>
      </c>
      <c r="F720" s="9">
        <f t="shared" si="64"/>
        <v>620.59701492537317</v>
      </c>
      <c r="H720" s="26">
        <f t="shared" ca="1" si="65"/>
        <v>1912</v>
      </c>
      <c r="I720" s="8">
        <f t="shared" ca="1" si="66"/>
        <v>31</v>
      </c>
      <c r="J720" s="26">
        <f ca="1">IF(I720=0,0,COUNTIF(I$19:$I720,C720*10+1))</f>
        <v>399</v>
      </c>
      <c r="K720" s="21">
        <f t="shared" ca="1" si="67"/>
        <v>0</v>
      </c>
      <c r="L720" s="24">
        <f t="shared" ca="1" si="68"/>
        <v>1912</v>
      </c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</row>
    <row r="721" spans="1:44" x14ac:dyDescent="0.2">
      <c r="A721" s="15">
        <f>Daten!A721</f>
        <v>31835</v>
      </c>
      <c r="B721" s="8" t="str">
        <f>Daten!B721</f>
        <v>Schwarzau am Steinfeld</v>
      </c>
      <c r="C721" s="15">
        <f t="shared" si="63"/>
        <v>3</v>
      </c>
      <c r="D721" s="9">
        <f>Daten!E721</f>
        <v>2016</v>
      </c>
      <c r="E721" s="10">
        <f>Daten!D721</f>
        <v>0</v>
      </c>
      <c r="F721" s="9">
        <f t="shared" si="64"/>
        <v>3249.6716417910447</v>
      </c>
      <c r="H721" s="26">
        <f t="shared" ca="1" si="65"/>
        <v>10010</v>
      </c>
      <c r="I721" s="8">
        <f t="shared" ca="1" si="66"/>
        <v>31</v>
      </c>
      <c r="J721" s="26">
        <f ca="1">IF(I721=0,0,COUNTIF(I$19:$I721,C721*10+1))</f>
        <v>400</v>
      </c>
      <c r="K721" s="21">
        <f t="shared" ca="1" si="67"/>
        <v>0</v>
      </c>
      <c r="L721" s="24">
        <f t="shared" ca="1" si="68"/>
        <v>10010</v>
      </c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</row>
    <row r="722" spans="1:44" x14ac:dyDescent="0.2">
      <c r="A722" s="15">
        <f>Daten!A722</f>
        <v>31836</v>
      </c>
      <c r="B722" s="8" t="str">
        <f>Daten!B722</f>
        <v>Schwarzau im Gebirge</v>
      </c>
      <c r="C722" s="15">
        <f t="shared" si="63"/>
        <v>3</v>
      </c>
      <c r="D722" s="9">
        <f>Daten!E722</f>
        <v>613</v>
      </c>
      <c r="E722" s="10">
        <f>Daten!D722</f>
        <v>0</v>
      </c>
      <c r="F722" s="9">
        <f t="shared" si="64"/>
        <v>988.11940298507466</v>
      </c>
      <c r="H722" s="26">
        <f t="shared" ca="1" si="65"/>
        <v>3044</v>
      </c>
      <c r="I722" s="8">
        <f t="shared" ca="1" si="66"/>
        <v>31</v>
      </c>
      <c r="J722" s="26">
        <f ca="1">IF(I722=0,0,COUNTIF(I$19:$I722,C722*10+1))</f>
        <v>401</v>
      </c>
      <c r="K722" s="21">
        <f t="shared" ca="1" si="67"/>
        <v>0</v>
      </c>
      <c r="L722" s="24">
        <f t="shared" ca="1" si="68"/>
        <v>3044</v>
      </c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</row>
    <row r="723" spans="1:44" x14ac:dyDescent="0.2">
      <c r="A723" s="15">
        <f>Daten!A723</f>
        <v>31837</v>
      </c>
      <c r="B723" s="8" t="str">
        <f>Daten!B723</f>
        <v>Seebenstein</v>
      </c>
      <c r="C723" s="15">
        <f t="shared" ref="C723:C786" si="69">INT(A723/10000)</f>
        <v>3</v>
      </c>
      <c r="D723" s="9">
        <f>Daten!E723</f>
        <v>1445</v>
      </c>
      <c r="E723" s="10">
        <f>Daten!D723</f>
        <v>0</v>
      </c>
      <c r="F723" s="9">
        <f t="shared" ref="F723:F786" si="70">IF(AND(E723=1,D723&lt;=20000),D723*2,IF(D723&lt;=10000,D723*(1+41/67),IF(D723&lt;=20000,D723*(1+2/3),IF(D723&lt;=50000,D723*(2),D723*(2+1/3))))+IF(AND(D723&gt;9000,D723&lt;=10000),(D723-9000)*(110/201),0)+IF(AND(D723&gt;18000,D723&lt;=20000),(D723-18000)*(3+1/3),0)+IF(AND(D723&gt;45000,D723&lt;=50000),(D723-45000)*(3+1/3),0))</f>
        <v>2329.2537313432836</v>
      </c>
      <c r="H723" s="26">
        <f t="shared" ref="H723:H786" ca="1" si="71">ROUND(OFFSET($G$6,C723,0)/OFFSET($F$6,C723,0)*F723,0)</f>
        <v>7175</v>
      </c>
      <c r="I723" s="8">
        <f t="shared" ref="I723:I786" ca="1" si="72">IF(H723&gt;0,C723*10+1,0)</f>
        <v>31</v>
      </c>
      <c r="J723" s="26">
        <f ca="1">IF(I723=0,0,COUNTIF(I$19:$I723,C723*10+1))</f>
        <v>402</v>
      </c>
      <c r="K723" s="21">
        <f t="shared" ref="K723:K786" ca="1" si="73">IF(J723=1,OFFSET($G$6,C723,0)-OFFSET($H$6,C723,0),0)</f>
        <v>0</v>
      </c>
      <c r="L723" s="24">
        <f t="shared" ref="L723:L786" ca="1" si="74">H723+K723</f>
        <v>7175</v>
      </c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</row>
    <row r="724" spans="1:44" x14ac:dyDescent="0.2">
      <c r="A724" s="15">
        <f>Daten!A724</f>
        <v>31838</v>
      </c>
      <c r="B724" s="8" t="str">
        <f>Daten!B724</f>
        <v>Semmering</v>
      </c>
      <c r="C724" s="15">
        <f t="shared" si="69"/>
        <v>3</v>
      </c>
      <c r="D724" s="9">
        <f>Daten!E724</f>
        <v>526</v>
      </c>
      <c r="E724" s="10">
        <f>Daten!D724</f>
        <v>0</v>
      </c>
      <c r="F724" s="9">
        <f t="shared" si="70"/>
        <v>847.88059701492534</v>
      </c>
      <c r="H724" s="26">
        <f t="shared" ca="1" si="71"/>
        <v>2612</v>
      </c>
      <c r="I724" s="8">
        <f t="shared" ca="1" si="72"/>
        <v>31</v>
      </c>
      <c r="J724" s="26">
        <f ca="1">IF(I724=0,0,COUNTIF(I$19:$I724,C724*10+1))</f>
        <v>403</v>
      </c>
      <c r="K724" s="21">
        <f t="shared" ca="1" si="73"/>
        <v>0</v>
      </c>
      <c r="L724" s="24">
        <f t="shared" ca="1" si="74"/>
        <v>2612</v>
      </c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</row>
    <row r="725" spans="1:44" x14ac:dyDescent="0.2">
      <c r="A725" s="15">
        <f>Daten!A725</f>
        <v>31839</v>
      </c>
      <c r="B725" s="8" t="str">
        <f>Daten!B725</f>
        <v>Ternitz</v>
      </c>
      <c r="C725" s="15">
        <f t="shared" si="69"/>
        <v>3</v>
      </c>
      <c r="D725" s="9">
        <f>Daten!E725</f>
        <v>14670</v>
      </c>
      <c r="E725" s="10">
        <f>Daten!D725</f>
        <v>0</v>
      </c>
      <c r="F725" s="9">
        <f t="shared" si="70"/>
        <v>24449.999999999996</v>
      </c>
      <c r="H725" s="26">
        <f t="shared" ca="1" si="71"/>
        <v>75312</v>
      </c>
      <c r="I725" s="8">
        <f t="shared" ca="1" si="72"/>
        <v>31</v>
      </c>
      <c r="J725" s="26">
        <f ca="1">IF(I725=0,0,COUNTIF(I$19:$I725,C725*10+1))</f>
        <v>404</v>
      </c>
      <c r="K725" s="21">
        <f t="shared" ca="1" si="73"/>
        <v>0</v>
      </c>
      <c r="L725" s="24">
        <f t="shared" ca="1" si="74"/>
        <v>75312</v>
      </c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</row>
    <row r="726" spans="1:44" x14ac:dyDescent="0.2">
      <c r="A726" s="15">
        <f>Daten!A726</f>
        <v>31840</v>
      </c>
      <c r="B726" s="8" t="str">
        <f>Daten!B726</f>
        <v>Thomasberg</v>
      </c>
      <c r="C726" s="15">
        <f t="shared" si="69"/>
        <v>3</v>
      </c>
      <c r="D726" s="9">
        <f>Daten!E726</f>
        <v>1265</v>
      </c>
      <c r="E726" s="10">
        <f>Daten!D726</f>
        <v>0</v>
      </c>
      <c r="F726" s="9">
        <f t="shared" si="70"/>
        <v>2039.1044776119402</v>
      </c>
      <c r="H726" s="26">
        <f t="shared" ca="1" si="71"/>
        <v>6281</v>
      </c>
      <c r="I726" s="8">
        <f t="shared" ca="1" si="72"/>
        <v>31</v>
      </c>
      <c r="J726" s="26">
        <f ca="1">IF(I726=0,0,COUNTIF(I$19:$I726,C726*10+1))</f>
        <v>405</v>
      </c>
      <c r="K726" s="21">
        <f t="shared" ca="1" si="73"/>
        <v>0</v>
      </c>
      <c r="L726" s="24">
        <f t="shared" ca="1" si="74"/>
        <v>6281</v>
      </c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</row>
    <row r="727" spans="1:44" x14ac:dyDescent="0.2">
      <c r="A727" s="15">
        <f>Daten!A727</f>
        <v>31841</v>
      </c>
      <c r="B727" s="8" t="str">
        <f>Daten!B727</f>
        <v>Trattenbach</v>
      </c>
      <c r="C727" s="15">
        <f t="shared" si="69"/>
        <v>3</v>
      </c>
      <c r="D727" s="9">
        <f>Daten!E727</f>
        <v>537</v>
      </c>
      <c r="E727" s="10">
        <f>Daten!D727</f>
        <v>0</v>
      </c>
      <c r="F727" s="9">
        <f t="shared" si="70"/>
        <v>865.61194029850742</v>
      </c>
      <c r="H727" s="26">
        <f t="shared" ca="1" si="71"/>
        <v>2666</v>
      </c>
      <c r="I727" s="8">
        <f t="shared" ca="1" si="72"/>
        <v>31</v>
      </c>
      <c r="J727" s="26">
        <f ca="1">IF(I727=0,0,COUNTIF(I$19:$I727,C727*10+1))</f>
        <v>406</v>
      </c>
      <c r="K727" s="21">
        <f t="shared" ca="1" si="73"/>
        <v>0</v>
      </c>
      <c r="L727" s="24">
        <f t="shared" ca="1" si="74"/>
        <v>2666</v>
      </c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</row>
    <row r="728" spans="1:44" x14ac:dyDescent="0.2">
      <c r="A728" s="15">
        <f>Daten!A728</f>
        <v>31842</v>
      </c>
      <c r="B728" s="8" t="str">
        <f>Daten!B728</f>
        <v>Bürg-Vöstenhof</v>
      </c>
      <c r="C728" s="15">
        <f t="shared" si="69"/>
        <v>3</v>
      </c>
      <c r="D728" s="9">
        <f>Daten!E728</f>
        <v>167</v>
      </c>
      <c r="E728" s="10">
        <f>Daten!D728</f>
        <v>0</v>
      </c>
      <c r="F728" s="9">
        <f t="shared" si="70"/>
        <v>269.19402985074629</v>
      </c>
      <c r="H728" s="26">
        <f t="shared" ca="1" si="71"/>
        <v>829</v>
      </c>
      <c r="I728" s="8">
        <f t="shared" ca="1" si="72"/>
        <v>31</v>
      </c>
      <c r="J728" s="26">
        <f ca="1">IF(I728=0,0,COUNTIF(I$19:$I728,C728*10+1))</f>
        <v>407</v>
      </c>
      <c r="K728" s="21">
        <f t="shared" ca="1" si="73"/>
        <v>0</v>
      </c>
      <c r="L728" s="24">
        <f t="shared" ca="1" si="74"/>
        <v>829</v>
      </c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</row>
    <row r="729" spans="1:44" x14ac:dyDescent="0.2">
      <c r="A729" s="15">
        <f>Daten!A729</f>
        <v>31843</v>
      </c>
      <c r="B729" s="8" t="str">
        <f>Daten!B729</f>
        <v>Warth</v>
      </c>
      <c r="C729" s="15">
        <f t="shared" si="69"/>
        <v>3</v>
      </c>
      <c r="D729" s="9">
        <f>Daten!E729</f>
        <v>1495</v>
      </c>
      <c r="E729" s="10">
        <f>Daten!D729</f>
        <v>0</v>
      </c>
      <c r="F729" s="9">
        <f t="shared" si="70"/>
        <v>2409.8507462686566</v>
      </c>
      <c r="H729" s="26">
        <f t="shared" ca="1" si="71"/>
        <v>7423</v>
      </c>
      <c r="I729" s="8">
        <f t="shared" ca="1" si="72"/>
        <v>31</v>
      </c>
      <c r="J729" s="26">
        <f ca="1">IF(I729=0,0,COUNTIF(I$19:$I729,C729*10+1))</f>
        <v>408</v>
      </c>
      <c r="K729" s="21">
        <f t="shared" ca="1" si="73"/>
        <v>0</v>
      </c>
      <c r="L729" s="24">
        <f t="shared" ca="1" si="74"/>
        <v>7423</v>
      </c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</row>
    <row r="730" spans="1:44" x14ac:dyDescent="0.2">
      <c r="A730" s="15">
        <f>Daten!A730</f>
        <v>31844</v>
      </c>
      <c r="B730" s="8" t="str">
        <f>Daten!B730</f>
        <v>Wartmannstetten</v>
      </c>
      <c r="C730" s="15">
        <f t="shared" si="69"/>
        <v>3</v>
      </c>
      <c r="D730" s="9">
        <f>Daten!E730</f>
        <v>1630</v>
      </c>
      <c r="E730" s="10">
        <f>Daten!D730</f>
        <v>0</v>
      </c>
      <c r="F730" s="9">
        <f t="shared" si="70"/>
        <v>2627.4626865671644</v>
      </c>
      <c r="H730" s="26">
        <f t="shared" ca="1" si="71"/>
        <v>8093</v>
      </c>
      <c r="I730" s="8">
        <f t="shared" ca="1" si="72"/>
        <v>31</v>
      </c>
      <c r="J730" s="26">
        <f ca="1">IF(I730=0,0,COUNTIF(I$19:$I730,C730*10+1))</f>
        <v>409</v>
      </c>
      <c r="K730" s="21">
        <f t="shared" ca="1" si="73"/>
        <v>0</v>
      </c>
      <c r="L730" s="24">
        <f t="shared" ca="1" si="74"/>
        <v>8093</v>
      </c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</row>
    <row r="731" spans="1:44" x14ac:dyDescent="0.2">
      <c r="A731" s="15">
        <f>Daten!A731</f>
        <v>31845</v>
      </c>
      <c r="B731" s="8" t="str">
        <f>Daten!B731</f>
        <v>Willendorf</v>
      </c>
      <c r="C731" s="15">
        <f t="shared" si="69"/>
        <v>3</v>
      </c>
      <c r="D731" s="9">
        <f>Daten!E731</f>
        <v>968</v>
      </c>
      <c r="E731" s="10">
        <f>Daten!D731</f>
        <v>0</v>
      </c>
      <c r="F731" s="9">
        <f t="shared" si="70"/>
        <v>1560.358208955224</v>
      </c>
      <c r="H731" s="26">
        <f t="shared" ca="1" si="71"/>
        <v>4806</v>
      </c>
      <c r="I731" s="8">
        <f t="shared" ca="1" si="72"/>
        <v>31</v>
      </c>
      <c r="J731" s="26">
        <f ca="1">IF(I731=0,0,COUNTIF(I$19:$I731,C731*10+1))</f>
        <v>410</v>
      </c>
      <c r="K731" s="21">
        <f t="shared" ca="1" si="73"/>
        <v>0</v>
      </c>
      <c r="L731" s="24">
        <f t="shared" ca="1" si="74"/>
        <v>4806</v>
      </c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</row>
    <row r="732" spans="1:44" x14ac:dyDescent="0.2">
      <c r="A732" s="15">
        <f>Daten!A732</f>
        <v>31846</v>
      </c>
      <c r="B732" s="8" t="str">
        <f>Daten!B732</f>
        <v>Wimpassing im Schwarzatale</v>
      </c>
      <c r="C732" s="15">
        <f t="shared" si="69"/>
        <v>3</v>
      </c>
      <c r="D732" s="9">
        <f>Daten!E732</f>
        <v>1622</v>
      </c>
      <c r="E732" s="10">
        <f>Daten!D732</f>
        <v>0</v>
      </c>
      <c r="F732" s="9">
        <f t="shared" si="70"/>
        <v>2614.5671641791046</v>
      </c>
      <c r="H732" s="26">
        <f t="shared" ca="1" si="71"/>
        <v>8054</v>
      </c>
      <c r="I732" s="8">
        <f t="shared" ca="1" si="72"/>
        <v>31</v>
      </c>
      <c r="J732" s="26">
        <f ca="1">IF(I732=0,0,COUNTIF(I$19:$I732,C732*10+1))</f>
        <v>411</v>
      </c>
      <c r="K732" s="21">
        <f t="shared" ca="1" si="73"/>
        <v>0</v>
      </c>
      <c r="L732" s="24">
        <f t="shared" ca="1" si="74"/>
        <v>8054</v>
      </c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</row>
    <row r="733" spans="1:44" x14ac:dyDescent="0.2">
      <c r="A733" s="15">
        <f>Daten!A733</f>
        <v>31847</v>
      </c>
      <c r="B733" s="8" t="str">
        <f>Daten!B733</f>
        <v>Würflach</v>
      </c>
      <c r="C733" s="15">
        <f t="shared" si="69"/>
        <v>3</v>
      </c>
      <c r="D733" s="9">
        <f>Daten!E733</f>
        <v>1577</v>
      </c>
      <c r="E733" s="10">
        <f>Daten!D733</f>
        <v>0</v>
      </c>
      <c r="F733" s="9">
        <f t="shared" si="70"/>
        <v>2542.0298507462685</v>
      </c>
      <c r="H733" s="26">
        <f t="shared" ca="1" si="71"/>
        <v>7830</v>
      </c>
      <c r="I733" s="8">
        <f t="shared" ca="1" si="72"/>
        <v>31</v>
      </c>
      <c r="J733" s="26">
        <f ca="1">IF(I733=0,0,COUNTIF(I$19:$I733,C733*10+1))</f>
        <v>412</v>
      </c>
      <c r="K733" s="21">
        <f t="shared" ca="1" si="73"/>
        <v>0</v>
      </c>
      <c r="L733" s="24">
        <f t="shared" ca="1" si="74"/>
        <v>7830</v>
      </c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</row>
    <row r="734" spans="1:44" x14ac:dyDescent="0.2">
      <c r="A734" s="15">
        <f>Daten!A734</f>
        <v>31848</v>
      </c>
      <c r="B734" s="8" t="str">
        <f>Daten!B734</f>
        <v>Zöbern</v>
      </c>
      <c r="C734" s="15">
        <f t="shared" si="69"/>
        <v>3</v>
      </c>
      <c r="D734" s="9">
        <f>Daten!E734</f>
        <v>1401</v>
      </c>
      <c r="E734" s="10">
        <f>Daten!D734</f>
        <v>0</v>
      </c>
      <c r="F734" s="9">
        <f t="shared" si="70"/>
        <v>2258.3283582089553</v>
      </c>
      <c r="H734" s="26">
        <f t="shared" ca="1" si="71"/>
        <v>6956</v>
      </c>
      <c r="I734" s="8">
        <f t="shared" ca="1" si="72"/>
        <v>31</v>
      </c>
      <c r="J734" s="26">
        <f ca="1">IF(I734=0,0,COUNTIF(I$19:$I734,C734*10+1))</f>
        <v>413</v>
      </c>
      <c r="K734" s="21">
        <f t="shared" ca="1" si="73"/>
        <v>0</v>
      </c>
      <c r="L734" s="24">
        <f t="shared" ca="1" si="74"/>
        <v>6956</v>
      </c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</row>
    <row r="735" spans="1:44" x14ac:dyDescent="0.2">
      <c r="A735" s="15">
        <f>Daten!A735</f>
        <v>31849</v>
      </c>
      <c r="B735" s="8" t="str">
        <f>Daten!B735</f>
        <v>Höflein an der Hohen Wand</v>
      </c>
      <c r="C735" s="15">
        <f t="shared" si="69"/>
        <v>3</v>
      </c>
      <c r="D735" s="9">
        <f>Daten!E735</f>
        <v>868</v>
      </c>
      <c r="E735" s="10">
        <f>Daten!D735</f>
        <v>0</v>
      </c>
      <c r="F735" s="9">
        <f t="shared" si="70"/>
        <v>1399.1641791044776</v>
      </c>
      <c r="H735" s="26">
        <f t="shared" ca="1" si="71"/>
        <v>4310</v>
      </c>
      <c r="I735" s="8">
        <f t="shared" ca="1" si="72"/>
        <v>31</v>
      </c>
      <c r="J735" s="26">
        <f ca="1">IF(I735=0,0,COUNTIF(I$19:$I735,C735*10+1))</f>
        <v>414</v>
      </c>
      <c r="K735" s="21">
        <f t="shared" ca="1" si="73"/>
        <v>0</v>
      </c>
      <c r="L735" s="24">
        <f t="shared" ca="1" si="74"/>
        <v>4310</v>
      </c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</row>
    <row r="736" spans="1:44" x14ac:dyDescent="0.2">
      <c r="A736" s="15">
        <f>Daten!A736</f>
        <v>31901</v>
      </c>
      <c r="B736" s="8" t="str">
        <f>Daten!B736</f>
        <v>Altlengbach</v>
      </c>
      <c r="C736" s="15">
        <f t="shared" si="69"/>
        <v>3</v>
      </c>
      <c r="D736" s="9">
        <f>Daten!E736</f>
        <v>3042</v>
      </c>
      <c r="E736" s="10">
        <f>Daten!D736</f>
        <v>0</v>
      </c>
      <c r="F736" s="9">
        <f t="shared" si="70"/>
        <v>4903.5223880597014</v>
      </c>
      <c r="H736" s="26">
        <f t="shared" ca="1" si="71"/>
        <v>15104</v>
      </c>
      <c r="I736" s="8">
        <f t="shared" ca="1" si="72"/>
        <v>31</v>
      </c>
      <c r="J736" s="26">
        <f ca="1">IF(I736=0,0,COUNTIF(I$19:$I736,C736*10+1))</f>
        <v>415</v>
      </c>
      <c r="K736" s="21">
        <f t="shared" ca="1" si="73"/>
        <v>0</v>
      </c>
      <c r="L736" s="24">
        <f t="shared" ca="1" si="74"/>
        <v>15104</v>
      </c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</row>
    <row r="737" spans="1:44" x14ac:dyDescent="0.2">
      <c r="A737" s="15">
        <f>Daten!A737</f>
        <v>31902</v>
      </c>
      <c r="B737" s="8" t="str">
        <f>Daten!B737</f>
        <v>Asperhofen</v>
      </c>
      <c r="C737" s="15">
        <f t="shared" si="69"/>
        <v>3</v>
      </c>
      <c r="D737" s="9">
        <f>Daten!E737</f>
        <v>2251</v>
      </c>
      <c r="E737" s="10">
        <f>Daten!D737</f>
        <v>0</v>
      </c>
      <c r="F737" s="9">
        <f t="shared" si="70"/>
        <v>3628.4776119402986</v>
      </c>
      <c r="H737" s="26">
        <f t="shared" ca="1" si="71"/>
        <v>11177</v>
      </c>
      <c r="I737" s="8">
        <f t="shared" ca="1" si="72"/>
        <v>31</v>
      </c>
      <c r="J737" s="26">
        <f ca="1">IF(I737=0,0,COUNTIF(I$19:$I737,C737*10+1))</f>
        <v>416</v>
      </c>
      <c r="K737" s="21">
        <f t="shared" ca="1" si="73"/>
        <v>0</v>
      </c>
      <c r="L737" s="24">
        <f t="shared" ca="1" si="74"/>
        <v>11177</v>
      </c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</row>
    <row r="738" spans="1:44" x14ac:dyDescent="0.2">
      <c r="A738" s="15">
        <f>Daten!A738</f>
        <v>31903</v>
      </c>
      <c r="B738" s="8" t="str">
        <f>Daten!B738</f>
        <v>Böheimkirchen</v>
      </c>
      <c r="C738" s="15">
        <f t="shared" si="69"/>
        <v>3</v>
      </c>
      <c r="D738" s="9">
        <f>Daten!E738</f>
        <v>5106</v>
      </c>
      <c r="E738" s="10">
        <f>Daten!D738</f>
        <v>0</v>
      </c>
      <c r="F738" s="9">
        <f t="shared" si="70"/>
        <v>8230.567164179105</v>
      </c>
      <c r="H738" s="26">
        <f t="shared" ca="1" si="71"/>
        <v>25352</v>
      </c>
      <c r="I738" s="8">
        <f t="shared" ca="1" si="72"/>
        <v>31</v>
      </c>
      <c r="J738" s="26">
        <f ca="1">IF(I738=0,0,COUNTIF(I$19:$I738,C738*10+1))</f>
        <v>417</v>
      </c>
      <c r="K738" s="21">
        <f t="shared" ca="1" si="73"/>
        <v>0</v>
      </c>
      <c r="L738" s="24">
        <f t="shared" ca="1" si="74"/>
        <v>25352</v>
      </c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</row>
    <row r="739" spans="1:44" x14ac:dyDescent="0.2">
      <c r="A739" s="15">
        <f>Daten!A739</f>
        <v>31904</v>
      </c>
      <c r="B739" s="8" t="str">
        <f>Daten!B739</f>
        <v>Brand-Laaben</v>
      </c>
      <c r="C739" s="15">
        <f t="shared" si="69"/>
        <v>3</v>
      </c>
      <c r="D739" s="9">
        <f>Daten!E739</f>
        <v>1236</v>
      </c>
      <c r="E739" s="10">
        <f>Daten!D739</f>
        <v>0</v>
      </c>
      <c r="F739" s="9">
        <f t="shared" si="70"/>
        <v>1992.358208955224</v>
      </c>
      <c r="H739" s="26">
        <f t="shared" ca="1" si="71"/>
        <v>6137</v>
      </c>
      <c r="I739" s="8">
        <f t="shared" ca="1" si="72"/>
        <v>31</v>
      </c>
      <c r="J739" s="26">
        <f ca="1">IF(I739=0,0,COUNTIF(I$19:$I739,C739*10+1))</f>
        <v>418</v>
      </c>
      <c r="K739" s="21">
        <f t="shared" ca="1" si="73"/>
        <v>0</v>
      </c>
      <c r="L739" s="24">
        <f t="shared" ca="1" si="74"/>
        <v>6137</v>
      </c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</row>
    <row r="740" spans="1:44" x14ac:dyDescent="0.2">
      <c r="A740" s="15">
        <f>Daten!A740</f>
        <v>31905</v>
      </c>
      <c r="B740" s="8" t="str">
        <f>Daten!B740</f>
        <v>Eichgraben</v>
      </c>
      <c r="C740" s="15">
        <f t="shared" si="69"/>
        <v>3</v>
      </c>
      <c r="D740" s="9">
        <f>Daten!E740</f>
        <v>4648</v>
      </c>
      <c r="E740" s="10">
        <f>Daten!D740</f>
        <v>0</v>
      </c>
      <c r="F740" s="9">
        <f t="shared" si="70"/>
        <v>7492.2985074626868</v>
      </c>
      <c r="H740" s="26">
        <f t="shared" ca="1" si="71"/>
        <v>23078</v>
      </c>
      <c r="I740" s="8">
        <f t="shared" ca="1" si="72"/>
        <v>31</v>
      </c>
      <c r="J740" s="26">
        <f ca="1">IF(I740=0,0,COUNTIF(I$19:$I740,C740*10+1))</f>
        <v>419</v>
      </c>
      <c r="K740" s="21">
        <f t="shared" ca="1" si="73"/>
        <v>0</v>
      </c>
      <c r="L740" s="24">
        <f t="shared" ca="1" si="74"/>
        <v>23078</v>
      </c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</row>
    <row r="741" spans="1:44" x14ac:dyDescent="0.2">
      <c r="A741" s="15">
        <f>Daten!A741</f>
        <v>31906</v>
      </c>
      <c r="B741" s="8" t="str">
        <f>Daten!B741</f>
        <v>Frankenfels</v>
      </c>
      <c r="C741" s="15">
        <f t="shared" si="69"/>
        <v>3</v>
      </c>
      <c r="D741" s="9">
        <f>Daten!E741</f>
        <v>1936</v>
      </c>
      <c r="E741" s="10">
        <f>Daten!D741</f>
        <v>0</v>
      </c>
      <c r="F741" s="9">
        <f t="shared" si="70"/>
        <v>3120.7164179104479</v>
      </c>
      <c r="H741" s="26">
        <f t="shared" ca="1" si="71"/>
        <v>9613</v>
      </c>
      <c r="I741" s="8">
        <f t="shared" ca="1" si="72"/>
        <v>31</v>
      </c>
      <c r="J741" s="26">
        <f ca="1">IF(I741=0,0,COUNTIF(I$19:$I741,C741*10+1))</f>
        <v>420</v>
      </c>
      <c r="K741" s="21">
        <f t="shared" ca="1" si="73"/>
        <v>0</v>
      </c>
      <c r="L741" s="24">
        <f t="shared" ca="1" si="74"/>
        <v>9613</v>
      </c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</row>
    <row r="742" spans="1:44" x14ac:dyDescent="0.2">
      <c r="A742" s="15">
        <f>Daten!A742</f>
        <v>31907</v>
      </c>
      <c r="B742" s="8" t="str">
        <f>Daten!B742</f>
        <v>Gerersdorf</v>
      </c>
      <c r="C742" s="15">
        <f t="shared" si="69"/>
        <v>3</v>
      </c>
      <c r="D742" s="9">
        <f>Daten!E742</f>
        <v>993</v>
      </c>
      <c r="E742" s="10">
        <f>Daten!D742</f>
        <v>0</v>
      </c>
      <c r="F742" s="9">
        <f t="shared" si="70"/>
        <v>1600.6567164179105</v>
      </c>
      <c r="H742" s="26">
        <f t="shared" ca="1" si="71"/>
        <v>4930</v>
      </c>
      <c r="I742" s="8">
        <f t="shared" ca="1" si="72"/>
        <v>31</v>
      </c>
      <c r="J742" s="26">
        <f ca="1">IF(I742=0,0,COUNTIF(I$19:$I742,C742*10+1))</f>
        <v>421</v>
      </c>
      <c r="K742" s="21">
        <f t="shared" ca="1" si="73"/>
        <v>0</v>
      </c>
      <c r="L742" s="24">
        <f t="shared" ca="1" si="74"/>
        <v>4930</v>
      </c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</row>
    <row r="743" spans="1:44" x14ac:dyDescent="0.2">
      <c r="A743" s="15">
        <f>Daten!A743</f>
        <v>31909</v>
      </c>
      <c r="B743" s="8" t="str">
        <f>Daten!B743</f>
        <v>Hofstetten-Grünau</v>
      </c>
      <c r="C743" s="15">
        <f t="shared" si="69"/>
        <v>3</v>
      </c>
      <c r="D743" s="9">
        <f>Daten!E743</f>
        <v>2681</v>
      </c>
      <c r="E743" s="10">
        <f>Daten!D743</f>
        <v>0</v>
      </c>
      <c r="F743" s="9">
        <f t="shared" si="70"/>
        <v>4321.6119402985078</v>
      </c>
      <c r="H743" s="26">
        <f t="shared" ca="1" si="71"/>
        <v>13312</v>
      </c>
      <c r="I743" s="8">
        <f t="shared" ca="1" si="72"/>
        <v>31</v>
      </c>
      <c r="J743" s="26">
        <f ca="1">IF(I743=0,0,COUNTIF(I$19:$I743,C743*10+1))</f>
        <v>422</v>
      </c>
      <c r="K743" s="21">
        <f t="shared" ca="1" si="73"/>
        <v>0</v>
      </c>
      <c r="L743" s="24">
        <f t="shared" ca="1" si="74"/>
        <v>13312</v>
      </c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</row>
    <row r="744" spans="1:44" x14ac:dyDescent="0.2">
      <c r="A744" s="15">
        <f>Daten!A744</f>
        <v>31910</v>
      </c>
      <c r="B744" s="8" t="str">
        <f>Daten!B744</f>
        <v>Hafnerbach</v>
      </c>
      <c r="C744" s="15">
        <f t="shared" si="69"/>
        <v>3</v>
      </c>
      <c r="D744" s="9">
        <f>Daten!E744</f>
        <v>1656</v>
      </c>
      <c r="E744" s="10">
        <f>Daten!D744</f>
        <v>0</v>
      </c>
      <c r="F744" s="9">
        <f t="shared" si="70"/>
        <v>2669.373134328358</v>
      </c>
      <c r="H744" s="26">
        <f t="shared" ca="1" si="71"/>
        <v>8222</v>
      </c>
      <c r="I744" s="8">
        <f t="shared" ca="1" si="72"/>
        <v>31</v>
      </c>
      <c r="J744" s="26">
        <f ca="1">IF(I744=0,0,COUNTIF(I$19:$I744,C744*10+1))</f>
        <v>423</v>
      </c>
      <c r="K744" s="21">
        <f t="shared" ca="1" si="73"/>
        <v>0</v>
      </c>
      <c r="L744" s="24">
        <f t="shared" ca="1" si="74"/>
        <v>8222</v>
      </c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</row>
    <row r="745" spans="1:44" x14ac:dyDescent="0.2">
      <c r="A745" s="15">
        <f>Daten!A745</f>
        <v>31911</v>
      </c>
      <c r="B745" s="8" t="str">
        <f>Daten!B745</f>
        <v>Haunoldstein</v>
      </c>
      <c r="C745" s="15">
        <f t="shared" si="69"/>
        <v>3</v>
      </c>
      <c r="D745" s="9">
        <f>Daten!E745</f>
        <v>1225</v>
      </c>
      <c r="E745" s="10">
        <f>Daten!D745</f>
        <v>0</v>
      </c>
      <c r="F745" s="9">
        <f t="shared" si="70"/>
        <v>1974.6268656716418</v>
      </c>
      <c r="H745" s="26">
        <f t="shared" ca="1" si="71"/>
        <v>6082</v>
      </c>
      <c r="I745" s="8">
        <f t="shared" ca="1" si="72"/>
        <v>31</v>
      </c>
      <c r="J745" s="26">
        <f ca="1">IF(I745=0,0,COUNTIF(I$19:$I745,C745*10+1))</f>
        <v>424</v>
      </c>
      <c r="K745" s="21">
        <f t="shared" ca="1" si="73"/>
        <v>0</v>
      </c>
      <c r="L745" s="24">
        <f t="shared" ca="1" si="74"/>
        <v>6082</v>
      </c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</row>
    <row r="746" spans="1:44" x14ac:dyDescent="0.2">
      <c r="A746" s="15">
        <f>Daten!A746</f>
        <v>31912</v>
      </c>
      <c r="B746" s="8" t="str">
        <f>Daten!B746</f>
        <v>Herzogenburg</v>
      </c>
      <c r="C746" s="15">
        <f t="shared" si="69"/>
        <v>3</v>
      </c>
      <c r="D746" s="9">
        <f>Daten!E746</f>
        <v>7816</v>
      </c>
      <c r="E746" s="10">
        <f>Daten!D746</f>
        <v>0</v>
      </c>
      <c r="F746" s="9">
        <f t="shared" si="70"/>
        <v>12598.925373134329</v>
      </c>
      <c r="H746" s="26">
        <f t="shared" ca="1" si="71"/>
        <v>38808</v>
      </c>
      <c r="I746" s="8">
        <f t="shared" ca="1" si="72"/>
        <v>31</v>
      </c>
      <c r="J746" s="26">
        <f ca="1">IF(I746=0,0,COUNTIF(I$19:$I746,C746*10+1))</f>
        <v>425</v>
      </c>
      <c r="K746" s="21">
        <f t="shared" ca="1" si="73"/>
        <v>0</v>
      </c>
      <c r="L746" s="24">
        <f t="shared" ca="1" si="74"/>
        <v>38808</v>
      </c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</row>
    <row r="747" spans="1:44" x14ac:dyDescent="0.2">
      <c r="A747" s="15">
        <f>Daten!A747</f>
        <v>31913</v>
      </c>
      <c r="B747" s="8" t="str">
        <f>Daten!B747</f>
        <v>Inzersdorf-Getzersdorf</v>
      </c>
      <c r="C747" s="15">
        <f t="shared" si="69"/>
        <v>3</v>
      </c>
      <c r="D747" s="9">
        <f>Daten!E747</f>
        <v>1604</v>
      </c>
      <c r="E747" s="10">
        <f>Daten!D747</f>
        <v>0</v>
      </c>
      <c r="F747" s="9">
        <f t="shared" si="70"/>
        <v>2585.5522388059703</v>
      </c>
      <c r="H747" s="26">
        <f t="shared" ca="1" si="71"/>
        <v>7964</v>
      </c>
      <c r="I747" s="8">
        <f t="shared" ca="1" si="72"/>
        <v>31</v>
      </c>
      <c r="J747" s="26">
        <f ca="1">IF(I747=0,0,COUNTIF(I$19:$I747,C747*10+1))</f>
        <v>426</v>
      </c>
      <c r="K747" s="21">
        <f t="shared" ca="1" si="73"/>
        <v>0</v>
      </c>
      <c r="L747" s="24">
        <f t="shared" ca="1" si="74"/>
        <v>7964</v>
      </c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</row>
    <row r="748" spans="1:44" x14ac:dyDescent="0.2">
      <c r="A748" s="15">
        <f>Daten!A748</f>
        <v>31915</v>
      </c>
      <c r="B748" s="8" t="str">
        <f>Daten!B748</f>
        <v>Kapelln</v>
      </c>
      <c r="C748" s="15">
        <f t="shared" si="69"/>
        <v>3</v>
      </c>
      <c r="D748" s="9">
        <f>Daten!E748</f>
        <v>1388</v>
      </c>
      <c r="E748" s="10">
        <f>Daten!D748</f>
        <v>0</v>
      </c>
      <c r="F748" s="9">
        <f t="shared" si="70"/>
        <v>2237.373134328358</v>
      </c>
      <c r="H748" s="26">
        <f t="shared" ca="1" si="71"/>
        <v>6892</v>
      </c>
      <c r="I748" s="8">
        <f t="shared" ca="1" si="72"/>
        <v>31</v>
      </c>
      <c r="J748" s="26">
        <f ca="1">IF(I748=0,0,COUNTIF(I$19:$I748,C748*10+1))</f>
        <v>427</v>
      </c>
      <c r="K748" s="21">
        <f t="shared" ca="1" si="73"/>
        <v>0</v>
      </c>
      <c r="L748" s="24">
        <f t="shared" ca="1" si="74"/>
        <v>6892</v>
      </c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</row>
    <row r="749" spans="1:44" x14ac:dyDescent="0.2">
      <c r="A749" s="15">
        <f>Daten!A749</f>
        <v>31916</v>
      </c>
      <c r="B749" s="8" t="str">
        <f>Daten!B749</f>
        <v>Karlstetten</v>
      </c>
      <c r="C749" s="15">
        <f t="shared" si="69"/>
        <v>3</v>
      </c>
      <c r="D749" s="9">
        <f>Daten!E749</f>
        <v>2187</v>
      </c>
      <c r="E749" s="10">
        <f>Daten!D749</f>
        <v>0</v>
      </c>
      <c r="F749" s="9">
        <f t="shared" si="70"/>
        <v>3525.313432835821</v>
      </c>
      <c r="H749" s="26">
        <f t="shared" ca="1" si="71"/>
        <v>10859</v>
      </c>
      <c r="I749" s="8">
        <f t="shared" ca="1" si="72"/>
        <v>31</v>
      </c>
      <c r="J749" s="26">
        <f ca="1">IF(I749=0,0,COUNTIF(I$19:$I749,C749*10+1))</f>
        <v>428</v>
      </c>
      <c r="K749" s="21">
        <f t="shared" ca="1" si="73"/>
        <v>0</v>
      </c>
      <c r="L749" s="24">
        <f t="shared" ca="1" si="74"/>
        <v>10859</v>
      </c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</row>
    <row r="750" spans="1:44" x14ac:dyDescent="0.2">
      <c r="A750" s="15">
        <f>Daten!A750</f>
        <v>31917</v>
      </c>
      <c r="B750" s="8" t="str">
        <f>Daten!B750</f>
        <v>Kasten bei Böheimkirchen</v>
      </c>
      <c r="C750" s="15">
        <f t="shared" si="69"/>
        <v>3</v>
      </c>
      <c r="D750" s="9">
        <f>Daten!E750</f>
        <v>1407</v>
      </c>
      <c r="E750" s="10">
        <f>Daten!D750</f>
        <v>0</v>
      </c>
      <c r="F750" s="9">
        <f t="shared" si="70"/>
        <v>2268</v>
      </c>
      <c r="H750" s="26">
        <f t="shared" ca="1" si="71"/>
        <v>6986</v>
      </c>
      <c r="I750" s="8">
        <f t="shared" ca="1" si="72"/>
        <v>31</v>
      </c>
      <c r="J750" s="26">
        <f ca="1">IF(I750=0,0,COUNTIF(I$19:$I750,C750*10+1))</f>
        <v>429</v>
      </c>
      <c r="K750" s="21">
        <f t="shared" ca="1" si="73"/>
        <v>0</v>
      </c>
      <c r="L750" s="24">
        <f t="shared" ca="1" si="74"/>
        <v>6986</v>
      </c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</row>
    <row r="751" spans="1:44" x14ac:dyDescent="0.2">
      <c r="A751" s="15">
        <f>Daten!A751</f>
        <v>31918</v>
      </c>
      <c r="B751" s="8" t="str">
        <f>Daten!B751</f>
        <v>Kirchberg an der Pielach</v>
      </c>
      <c r="C751" s="15">
        <f t="shared" si="69"/>
        <v>3</v>
      </c>
      <c r="D751" s="9">
        <f>Daten!E751</f>
        <v>3198</v>
      </c>
      <c r="E751" s="10">
        <f>Daten!D751</f>
        <v>0</v>
      </c>
      <c r="F751" s="9">
        <f t="shared" si="70"/>
        <v>5154.9850746268658</v>
      </c>
      <c r="H751" s="26">
        <f t="shared" ca="1" si="71"/>
        <v>15879</v>
      </c>
      <c r="I751" s="8">
        <f t="shared" ca="1" si="72"/>
        <v>31</v>
      </c>
      <c r="J751" s="26">
        <f ca="1">IF(I751=0,0,COUNTIF(I$19:$I751,C751*10+1))</f>
        <v>430</v>
      </c>
      <c r="K751" s="21">
        <f t="shared" ca="1" si="73"/>
        <v>0</v>
      </c>
      <c r="L751" s="24">
        <f t="shared" ca="1" si="74"/>
        <v>15879</v>
      </c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</row>
    <row r="752" spans="1:44" x14ac:dyDescent="0.2">
      <c r="A752" s="15">
        <f>Daten!A752</f>
        <v>31919</v>
      </c>
      <c r="B752" s="8" t="str">
        <f>Daten!B752</f>
        <v>Kirchstetten</v>
      </c>
      <c r="C752" s="15">
        <f t="shared" si="69"/>
        <v>3</v>
      </c>
      <c r="D752" s="9">
        <f>Daten!E752</f>
        <v>2210</v>
      </c>
      <c r="E752" s="10">
        <f>Daten!D752</f>
        <v>0</v>
      </c>
      <c r="F752" s="9">
        <f t="shared" si="70"/>
        <v>3562.3880597014927</v>
      </c>
      <c r="H752" s="26">
        <f t="shared" ca="1" si="71"/>
        <v>10973</v>
      </c>
      <c r="I752" s="8">
        <f t="shared" ca="1" si="72"/>
        <v>31</v>
      </c>
      <c r="J752" s="26">
        <f ca="1">IF(I752=0,0,COUNTIF(I$19:$I752,C752*10+1))</f>
        <v>431</v>
      </c>
      <c r="K752" s="21">
        <f t="shared" ca="1" si="73"/>
        <v>0</v>
      </c>
      <c r="L752" s="24">
        <f t="shared" ca="1" si="74"/>
        <v>10973</v>
      </c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</row>
    <row r="753" spans="1:44" x14ac:dyDescent="0.2">
      <c r="A753" s="15">
        <f>Daten!A753</f>
        <v>31920</v>
      </c>
      <c r="B753" s="8" t="str">
        <f>Daten!B753</f>
        <v>Loich</v>
      </c>
      <c r="C753" s="15">
        <f t="shared" si="69"/>
        <v>3</v>
      </c>
      <c r="D753" s="9">
        <f>Daten!E753</f>
        <v>599</v>
      </c>
      <c r="E753" s="10">
        <f>Daten!D753</f>
        <v>0</v>
      </c>
      <c r="F753" s="9">
        <f t="shared" si="70"/>
        <v>965.55223880597009</v>
      </c>
      <c r="H753" s="26">
        <f t="shared" ca="1" si="71"/>
        <v>2974</v>
      </c>
      <c r="I753" s="8">
        <f t="shared" ca="1" si="72"/>
        <v>31</v>
      </c>
      <c r="J753" s="26">
        <f ca="1">IF(I753=0,0,COUNTIF(I$19:$I753,C753*10+1))</f>
        <v>432</v>
      </c>
      <c r="K753" s="21">
        <f t="shared" ca="1" si="73"/>
        <v>0</v>
      </c>
      <c r="L753" s="24">
        <f t="shared" ca="1" si="74"/>
        <v>2974</v>
      </c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</row>
    <row r="754" spans="1:44" x14ac:dyDescent="0.2">
      <c r="A754" s="15">
        <f>Daten!A754</f>
        <v>31921</v>
      </c>
      <c r="B754" s="8" t="str">
        <f>Daten!B754</f>
        <v>Maria-Anzbach</v>
      </c>
      <c r="C754" s="15">
        <f t="shared" si="69"/>
        <v>3</v>
      </c>
      <c r="D754" s="9">
        <f>Daten!E754</f>
        <v>3061</v>
      </c>
      <c r="E754" s="10">
        <f>Daten!D754</f>
        <v>0</v>
      </c>
      <c r="F754" s="9">
        <f t="shared" si="70"/>
        <v>4934.1492537313434</v>
      </c>
      <c r="H754" s="26">
        <f t="shared" ca="1" si="71"/>
        <v>15198</v>
      </c>
      <c r="I754" s="8">
        <f t="shared" ca="1" si="72"/>
        <v>31</v>
      </c>
      <c r="J754" s="26">
        <f ca="1">IF(I754=0,0,COUNTIF(I$19:$I754,C754*10+1))</f>
        <v>433</v>
      </c>
      <c r="K754" s="21">
        <f t="shared" ca="1" si="73"/>
        <v>0</v>
      </c>
      <c r="L754" s="24">
        <f t="shared" ca="1" si="74"/>
        <v>15198</v>
      </c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</row>
    <row r="755" spans="1:44" x14ac:dyDescent="0.2">
      <c r="A755" s="15">
        <f>Daten!A755</f>
        <v>31922</v>
      </c>
      <c r="B755" s="8" t="str">
        <f>Daten!B755</f>
        <v>Markersdorf-Haindorf</v>
      </c>
      <c r="C755" s="15">
        <f t="shared" si="69"/>
        <v>3</v>
      </c>
      <c r="D755" s="9">
        <f>Daten!E755</f>
        <v>2086</v>
      </c>
      <c r="E755" s="10">
        <f>Daten!D755</f>
        <v>0</v>
      </c>
      <c r="F755" s="9">
        <f t="shared" si="70"/>
        <v>3362.5074626865671</v>
      </c>
      <c r="H755" s="26">
        <f t="shared" ca="1" si="71"/>
        <v>10357</v>
      </c>
      <c r="I755" s="8">
        <f t="shared" ca="1" si="72"/>
        <v>31</v>
      </c>
      <c r="J755" s="26">
        <f ca="1">IF(I755=0,0,COUNTIF(I$19:$I755,C755*10+1))</f>
        <v>434</v>
      </c>
      <c r="K755" s="21">
        <f t="shared" ca="1" si="73"/>
        <v>0</v>
      </c>
      <c r="L755" s="24">
        <f t="shared" ca="1" si="74"/>
        <v>10357</v>
      </c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</row>
    <row r="756" spans="1:44" x14ac:dyDescent="0.2">
      <c r="A756" s="15">
        <f>Daten!A756</f>
        <v>31923</v>
      </c>
      <c r="B756" s="8" t="str">
        <f>Daten!B756</f>
        <v>Michelbach</v>
      </c>
      <c r="C756" s="15">
        <f t="shared" si="69"/>
        <v>3</v>
      </c>
      <c r="D756" s="9">
        <f>Daten!E756</f>
        <v>890</v>
      </c>
      <c r="E756" s="10">
        <f>Daten!D756</f>
        <v>0</v>
      </c>
      <c r="F756" s="9">
        <f t="shared" si="70"/>
        <v>1434.6268656716418</v>
      </c>
      <c r="H756" s="26">
        <f t="shared" ca="1" si="71"/>
        <v>4419</v>
      </c>
      <c r="I756" s="8">
        <f t="shared" ca="1" si="72"/>
        <v>31</v>
      </c>
      <c r="J756" s="26">
        <f ca="1">IF(I756=0,0,COUNTIF(I$19:$I756,C756*10+1))</f>
        <v>435</v>
      </c>
      <c r="K756" s="21">
        <f t="shared" ca="1" si="73"/>
        <v>0</v>
      </c>
      <c r="L756" s="24">
        <f t="shared" ca="1" si="74"/>
        <v>4419</v>
      </c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</row>
    <row r="757" spans="1:44" x14ac:dyDescent="0.2">
      <c r="A757" s="15">
        <f>Daten!A757</f>
        <v>31925</v>
      </c>
      <c r="B757" s="8" t="str">
        <f>Daten!B757</f>
        <v>Neidling</v>
      </c>
      <c r="C757" s="15">
        <f t="shared" si="69"/>
        <v>3</v>
      </c>
      <c r="D757" s="9">
        <f>Daten!E757</f>
        <v>1460</v>
      </c>
      <c r="E757" s="10">
        <f>Daten!D757</f>
        <v>0</v>
      </c>
      <c r="F757" s="9">
        <f t="shared" si="70"/>
        <v>2353.4328358208954</v>
      </c>
      <c r="H757" s="26">
        <f t="shared" ca="1" si="71"/>
        <v>7249</v>
      </c>
      <c r="I757" s="8">
        <f t="shared" ca="1" si="72"/>
        <v>31</v>
      </c>
      <c r="J757" s="26">
        <f ca="1">IF(I757=0,0,COUNTIF(I$19:$I757,C757*10+1))</f>
        <v>436</v>
      </c>
      <c r="K757" s="21">
        <f t="shared" ca="1" si="73"/>
        <v>0</v>
      </c>
      <c r="L757" s="24">
        <f t="shared" ca="1" si="74"/>
        <v>7249</v>
      </c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</row>
    <row r="758" spans="1:44" x14ac:dyDescent="0.2">
      <c r="A758" s="15">
        <f>Daten!A758</f>
        <v>31926</v>
      </c>
      <c r="B758" s="8" t="str">
        <f>Daten!B758</f>
        <v>Neulengbach</v>
      </c>
      <c r="C758" s="15">
        <f t="shared" si="69"/>
        <v>3</v>
      </c>
      <c r="D758" s="9">
        <f>Daten!E758</f>
        <v>8263</v>
      </c>
      <c r="E758" s="10">
        <f>Daten!D758</f>
        <v>0</v>
      </c>
      <c r="F758" s="9">
        <f t="shared" si="70"/>
        <v>13319.462686567163</v>
      </c>
      <c r="H758" s="26">
        <f t="shared" ca="1" si="71"/>
        <v>41027</v>
      </c>
      <c r="I758" s="8">
        <f t="shared" ca="1" si="72"/>
        <v>31</v>
      </c>
      <c r="J758" s="26">
        <f ca="1">IF(I758=0,0,COUNTIF(I$19:$I758,C758*10+1))</f>
        <v>437</v>
      </c>
      <c r="K758" s="21">
        <f t="shared" ca="1" si="73"/>
        <v>0</v>
      </c>
      <c r="L758" s="24">
        <f t="shared" ca="1" si="74"/>
        <v>41027</v>
      </c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</row>
    <row r="759" spans="1:44" x14ac:dyDescent="0.2">
      <c r="A759" s="15">
        <f>Daten!A759</f>
        <v>31927</v>
      </c>
      <c r="B759" s="8" t="str">
        <f>Daten!B759</f>
        <v>Neustift-Innermanzing</v>
      </c>
      <c r="C759" s="15">
        <f t="shared" si="69"/>
        <v>3</v>
      </c>
      <c r="D759" s="9">
        <f>Daten!E759</f>
        <v>1572</v>
      </c>
      <c r="E759" s="10">
        <f>Daten!D759</f>
        <v>0</v>
      </c>
      <c r="F759" s="9">
        <f t="shared" si="70"/>
        <v>2533.9701492537315</v>
      </c>
      <c r="H759" s="26">
        <f t="shared" ca="1" si="71"/>
        <v>7805</v>
      </c>
      <c r="I759" s="8">
        <f t="shared" ca="1" si="72"/>
        <v>31</v>
      </c>
      <c r="J759" s="26">
        <f ca="1">IF(I759=0,0,COUNTIF(I$19:$I759,C759*10+1))</f>
        <v>438</v>
      </c>
      <c r="K759" s="21">
        <f t="shared" ca="1" si="73"/>
        <v>0</v>
      </c>
      <c r="L759" s="24">
        <f t="shared" ca="1" si="74"/>
        <v>7805</v>
      </c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</row>
    <row r="760" spans="1:44" x14ac:dyDescent="0.2">
      <c r="A760" s="15">
        <f>Daten!A760</f>
        <v>31928</v>
      </c>
      <c r="B760" s="8" t="str">
        <f>Daten!B760</f>
        <v>Nußdorf ob der Traisen</v>
      </c>
      <c r="C760" s="15">
        <f t="shared" si="69"/>
        <v>3</v>
      </c>
      <c r="D760" s="9">
        <f>Daten!E760</f>
        <v>1794</v>
      </c>
      <c r="E760" s="10">
        <f>Daten!D760</f>
        <v>0</v>
      </c>
      <c r="F760" s="9">
        <f t="shared" si="70"/>
        <v>2891.8208955223881</v>
      </c>
      <c r="H760" s="26">
        <f t="shared" ca="1" si="71"/>
        <v>8908</v>
      </c>
      <c r="I760" s="8">
        <f t="shared" ca="1" si="72"/>
        <v>31</v>
      </c>
      <c r="J760" s="26">
        <f ca="1">IF(I760=0,0,COUNTIF(I$19:$I760,C760*10+1))</f>
        <v>439</v>
      </c>
      <c r="K760" s="21">
        <f t="shared" ca="1" si="73"/>
        <v>0</v>
      </c>
      <c r="L760" s="24">
        <f t="shared" ca="1" si="74"/>
        <v>8908</v>
      </c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</row>
    <row r="761" spans="1:44" x14ac:dyDescent="0.2">
      <c r="A761" s="15">
        <f>Daten!A761</f>
        <v>31929</v>
      </c>
      <c r="B761" s="8" t="str">
        <f>Daten!B761</f>
        <v>Ober-Grafendorf</v>
      </c>
      <c r="C761" s="15">
        <f t="shared" si="69"/>
        <v>3</v>
      </c>
      <c r="D761" s="9">
        <f>Daten!E761</f>
        <v>4592</v>
      </c>
      <c r="E761" s="10">
        <f>Daten!D761</f>
        <v>0</v>
      </c>
      <c r="F761" s="9">
        <f t="shared" si="70"/>
        <v>7402.0298507462685</v>
      </c>
      <c r="H761" s="26">
        <f t="shared" ca="1" si="71"/>
        <v>22800</v>
      </c>
      <c r="I761" s="8">
        <f t="shared" ca="1" si="72"/>
        <v>31</v>
      </c>
      <c r="J761" s="26">
        <f ca="1">IF(I761=0,0,COUNTIF(I$19:$I761,C761*10+1))</f>
        <v>440</v>
      </c>
      <c r="K761" s="21">
        <f t="shared" ca="1" si="73"/>
        <v>0</v>
      </c>
      <c r="L761" s="24">
        <f t="shared" ca="1" si="74"/>
        <v>22800</v>
      </c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</row>
    <row r="762" spans="1:44" x14ac:dyDescent="0.2">
      <c r="A762" s="15">
        <f>Daten!A762</f>
        <v>31930</v>
      </c>
      <c r="B762" s="8" t="str">
        <f>Daten!B762</f>
        <v>Obritzberg-Rust</v>
      </c>
      <c r="C762" s="15">
        <f t="shared" si="69"/>
        <v>3</v>
      </c>
      <c r="D762" s="9">
        <f>Daten!E762</f>
        <v>2326</v>
      </c>
      <c r="E762" s="10">
        <f>Daten!D762</f>
        <v>0</v>
      </c>
      <c r="F762" s="9">
        <f t="shared" si="70"/>
        <v>3749.373134328358</v>
      </c>
      <c r="H762" s="26">
        <f t="shared" ca="1" si="71"/>
        <v>11549</v>
      </c>
      <c r="I762" s="8">
        <f t="shared" ca="1" si="72"/>
        <v>31</v>
      </c>
      <c r="J762" s="26">
        <f ca="1">IF(I762=0,0,COUNTIF(I$19:$I762,C762*10+1))</f>
        <v>441</v>
      </c>
      <c r="K762" s="21">
        <f t="shared" ca="1" si="73"/>
        <v>0</v>
      </c>
      <c r="L762" s="24">
        <f t="shared" ca="1" si="74"/>
        <v>11549</v>
      </c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</row>
    <row r="763" spans="1:44" x14ac:dyDescent="0.2">
      <c r="A763" s="15">
        <f>Daten!A763</f>
        <v>31932</v>
      </c>
      <c r="B763" s="8" t="str">
        <f>Daten!B763</f>
        <v>Prinzersdorf</v>
      </c>
      <c r="C763" s="15">
        <f t="shared" si="69"/>
        <v>3</v>
      </c>
      <c r="D763" s="9">
        <f>Daten!E763</f>
        <v>1581</v>
      </c>
      <c r="E763" s="10">
        <f>Daten!D763</f>
        <v>0</v>
      </c>
      <c r="F763" s="9">
        <f t="shared" si="70"/>
        <v>2548.4776119402986</v>
      </c>
      <c r="H763" s="26">
        <f t="shared" ca="1" si="71"/>
        <v>7850</v>
      </c>
      <c r="I763" s="8">
        <f t="shared" ca="1" si="72"/>
        <v>31</v>
      </c>
      <c r="J763" s="26">
        <f ca="1">IF(I763=0,0,COUNTIF(I$19:$I763,C763*10+1))</f>
        <v>442</v>
      </c>
      <c r="K763" s="21">
        <f t="shared" ca="1" si="73"/>
        <v>0</v>
      </c>
      <c r="L763" s="24">
        <f t="shared" ca="1" si="74"/>
        <v>7850</v>
      </c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</row>
    <row r="764" spans="1:44" x14ac:dyDescent="0.2">
      <c r="A764" s="15">
        <f>Daten!A764</f>
        <v>31934</v>
      </c>
      <c r="B764" s="8" t="str">
        <f>Daten!B764</f>
        <v>Pyhra</v>
      </c>
      <c r="C764" s="15">
        <f t="shared" si="69"/>
        <v>3</v>
      </c>
      <c r="D764" s="9">
        <f>Daten!E764</f>
        <v>3549</v>
      </c>
      <c r="E764" s="10">
        <f>Daten!D764</f>
        <v>0</v>
      </c>
      <c r="F764" s="9">
        <f t="shared" si="70"/>
        <v>5720.7761194029854</v>
      </c>
      <c r="H764" s="26">
        <f t="shared" ca="1" si="71"/>
        <v>17621</v>
      </c>
      <c r="I764" s="8">
        <f t="shared" ca="1" si="72"/>
        <v>31</v>
      </c>
      <c r="J764" s="26">
        <f ca="1">IF(I764=0,0,COUNTIF(I$19:$I764,C764*10+1))</f>
        <v>443</v>
      </c>
      <c r="K764" s="21">
        <f t="shared" ca="1" si="73"/>
        <v>0</v>
      </c>
      <c r="L764" s="24">
        <f t="shared" ca="1" si="74"/>
        <v>17621</v>
      </c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</row>
    <row r="765" spans="1:44" x14ac:dyDescent="0.2">
      <c r="A765" s="15">
        <f>Daten!A765</f>
        <v>31935</v>
      </c>
      <c r="B765" s="8" t="str">
        <f>Daten!B765</f>
        <v>Rabenstein an der Pielach</v>
      </c>
      <c r="C765" s="15">
        <f t="shared" si="69"/>
        <v>3</v>
      </c>
      <c r="D765" s="9">
        <f>Daten!E765</f>
        <v>2555</v>
      </c>
      <c r="E765" s="10">
        <f>Daten!D765</f>
        <v>0</v>
      </c>
      <c r="F765" s="9">
        <f t="shared" si="70"/>
        <v>4118.5074626865671</v>
      </c>
      <c r="H765" s="26">
        <f t="shared" ca="1" si="71"/>
        <v>12686</v>
      </c>
      <c r="I765" s="8">
        <f t="shared" ca="1" si="72"/>
        <v>31</v>
      </c>
      <c r="J765" s="26">
        <f ca="1">IF(I765=0,0,COUNTIF(I$19:$I765,C765*10+1))</f>
        <v>444</v>
      </c>
      <c r="K765" s="21">
        <f t="shared" ca="1" si="73"/>
        <v>0</v>
      </c>
      <c r="L765" s="24">
        <f t="shared" ca="1" si="74"/>
        <v>12686</v>
      </c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</row>
    <row r="766" spans="1:44" x14ac:dyDescent="0.2">
      <c r="A766" s="15">
        <f>Daten!A766</f>
        <v>31938</v>
      </c>
      <c r="B766" s="8" t="str">
        <f>Daten!B766</f>
        <v>St. Margarethen an der Sierning</v>
      </c>
      <c r="C766" s="15">
        <f t="shared" si="69"/>
        <v>3</v>
      </c>
      <c r="D766" s="9">
        <f>Daten!E766</f>
        <v>1010</v>
      </c>
      <c r="E766" s="10">
        <f>Daten!D766</f>
        <v>0</v>
      </c>
      <c r="F766" s="9">
        <f t="shared" si="70"/>
        <v>1628.0597014925372</v>
      </c>
      <c r="H766" s="26">
        <f t="shared" ca="1" si="71"/>
        <v>5015</v>
      </c>
      <c r="I766" s="8">
        <f t="shared" ca="1" si="72"/>
        <v>31</v>
      </c>
      <c r="J766" s="26">
        <f ca="1">IF(I766=0,0,COUNTIF(I$19:$I766,C766*10+1))</f>
        <v>445</v>
      </c>
      <c r="K766" s="21">
        <f t="shared" ca="1" si="73"/>
        <v>0</v>
      </c>
      <c r="L766" s="24">
        <f t="shared" ca="1" si="74"/>
        <v>5015</v>
      </c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</row>
    <row r="767" spans="1:44" x14ac:dyDescent="0.2">
      <c r="A767" s="15">
        <f>Daten!A767</f>
        <v>31939</v>
      </c>
      <c r="B767" s="8" t="str">
        <f>Daten!B767</f>
        <v>Schwarzenbach an der Pielach</v>
      </c>
      <c r="C767" s="15">
        <f t="shared" si="69"/>
        <v>3</v>
      </c>
      <c r="D767" s="9">
        <f>Daten!E767</f>
        <v>380</v>
      </c>
      <c r="E767" s="10">
        <f>Daten!D767</f>
        <v>0</v>
      </c>
      <c r="F767" s="9">
        <f t="shared" si="70"/>
        <v>612.53731343283584</v>
      </c>
      <c r="H767" s="26">
        <f t="shared" ca="1" si="71"/>
        <v>1887</v>
      </c>
      <c r="I767" s="8">
        <f t="shared" ca="1" si="72"/>
        <v>31</v>
      </c>
      <c r="J767" s="26">
        <f ca="1">IF(I767=0,0,COUNTIF(I$19:$I767,C767*10+1))</f>
        <v>446</v>
      </c>
      <c r="K767" s="21">
        <f t="shared" ca="1" si="73"/>
        <v>0</v>
      </c>
      <c r="L767" s="24">
        <f t="shared" ca="1" si="74"/>
        <v>1887</v>
      </c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</row>
    <row r="768" spans="1:44" x14ac:dyDescent="0.2">
      <c r="A768" s="15">
        <f>Daten!A768</f>
        <v>31940</v>
      </c>
      <c r="B768" s="8" t="str">
        <f>Daten!B768</f>
        <v>Statzendorf</v>
      </c>
      <c r="C768" s="15">
        <f t="shared" si="69"/>
        <v>3</v>
      </c>
      <c r="D768" s="9">
        <f>Daten!E768</f>
        <v>1418</v>
      </c>
      <c r="E768" s="10">
        <f>Daten!D768</f>
        <v>0</v>
      </c>
      <c r="F768" s="9">
        <f t="shared" si="70"/>
        <v>2285.7313432835822</v>
      </c>
      <c r="H768" s="26">
        <f t="shared" ca="1" si="71"/>
        <v>7041</v>
      </c>
      <c r="I768" s="8">
        <f t="shared" ca="1" si="72"/>
        <v>31</v>
      </c>
      <c r="J768" s="26">
        <f ca="1">IF(I768=0,0,COUNTIF(I$19:$I768,C768*10+1))</f>
        <v>447</v>
      </c>
      <c r="K768" s="21">
        <f t="shared" ca="1" si="73"/>
        <v>0</v>
      </c>
      <c r="L768" s="24">
        <f t="shared" ca="1" si="74"/>
        <v>7041</v>
      </c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</row>
    <row r="769" spans="1:44" x14ac:dyDescent="0.2">
      <c r="A769" s="15">
        <f>Daten!A769</f>
        <v>31941</v>
      </c>
      <c r="B769" s="8" t="str">
        <f>Daten!B769</f>
        <v>Stössing</v>
      </c>
      <c r="C769" s="15">
        <f t="shared" si="69"/>
        <v>3</v>
      </c>
      <c r="D769" s="9">
        <f>Daten!E769</f>
        <v>845</v>
      </c>
      <c r="E769" s="10">
        <f>Daten!D769</f>
        <v>0</v>
      </c>
      <c r="F769" s="9">
        <f t="shared" si="70"/>
        <v>1362.0895522388059</v>
      </c>
      <c r="H769" s="26">
        <f t="shared" ca="1" si="71"/>
        <v>4196</v>
      </c>
      <c r="I769" s="8">
        <f t="shared" ca="1" si="72"/>
        <v>31</v>
      </c>
      <c r="J769" s="26">
        <f ca="1">IF(I769=0,0,COUNTIF(I$19:$I769,C769*10+1))</f>
        <v>448</v>
      </c>
      <c r="K769" s="21">
        <f t="shared" ca="1" si="73"/>
        <v>0</v>
      </c>
      <c r="L769" s="24">
        <f t="shared" ca="1" si="74"/>
        <v>4196</v>
      </c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</row>
    <row r="770" spans="1:44" x14ac:dyDescent="0.2">
      <c r="A770" s="15">
        <f>Daten!A770</f>
        <v>31943</v>
      </c>
      <c r="B770" s="8" t="str">
        <f>Daten!B770</f>
        <v>Traismauer</v>
      </c>
      <c r="C770" s="15">
        <f t="shared" si="69"/>
        <v>3</v>
      </c>
      <c r="D770" s="9">
        <f>Daten!E770</f>
        <v>6322</v>
      </c>
      <c r="E770" s="10">
        <f>Daten!D770</f>
        <v>0</v>
      </c>
      <c r="F770" s="9">
        <f t="shared" si="70"/>
        <v>10190.686567164179</v>
      </c>
      <c r="H770" s="26">
        <f t="shared" ca="1" si="71"/>
        <v>31390</v>
      </c>
      <c r="I770" s="8">
        <f t="shared" ca="1" si="72"/>
        <v>31</v>
      </c>
      <c r="J770" s="26">
        <f ca="1">IF(I770=0,0,COUNTIF(I$19:$I770,C770*10+1))</f>
        <v>449</v>
      </c>
      <c r="K770" s="21">
        <f t="shared" ca="1" si="73"/>
        <v>0</v>
      </c>
      <c r="L770" s="24">
        <f t="shared" ca="1" si="74"/>
        <v>31390</v>
      </c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</row>
    <row r="771" spans="1:44" x14ac:dyDescent="0.2">
      <c r="A771" s="15">
        <f>Daten!A771</f>
        <v>31945</v>
      </c>
      <c r="B771" s="8" t="str">
        <f>Daten!B771</f>
        <v>Weinburg</v>
      </c>
      <c r="C771" s="15">
        <f t="shared" si="69"/>
        <v>3</v>
      </c>
      <c r="D771" s="9">
        <f>Daten!E771</f>
        <v>1387</v>
      </c>
      <c r="E771" s="10">
        <f>Daten!D771</f>
        <v>0</v>
      </c>
      <c r="F771" s="9">
        <f t="shared" si="70"/>
        <v>2235.7611940298507</v>
      </c>
      <c r="H771" s="26">
        <f t="shared" ca="1" si="71"/>
        <v>6887</v>
      </c>
      <c r="I771" s="8">
        <f t="shared" ca="1" si="72"/>
        <v>31</v>
      </c>
      <c r="J771" s="26">
        <f ca="1">IF(I771=0,0,COUNTIF(I$19:$I771,C771*10+1))</f>
        <v>450</v>
      </c>
      <c r="K771" s="21">
        <f t="shared" ca="1" si="73"/>
        <v>0</v>
      </c>
      <c r="L771" s="24">
        <f t="shared" ca="1" si="74"/>
        <v>6887</v>
      </c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</row>
    <row r="772" spans="1:44" x14ac:dyDescent="0.2">
      <c r="A772" s="15">
        <f>Daten!A772</f>
        <v>31946</v>
      </c>
      <c r="B772" s="8" t="str">
        <f>Daten!B772</f>
        <v>Perschling</v>
      </c>
      <c r="C772" s="15">
        <f t="shared" si="69"/>
        <v>3</v>
      </c>
      <c r="D772" s="9">
        <f>Daten!E772</f>
        <v>1404</v>
      </c>
      <c r="E772" s="10">
        <f>Daten!D772</f>
        <v>0</v>
      </c>
      <c r="F772" s="9">
        <f t="shared" si="70"/>
        <v>2263.1641791044776</v>
      </c>
      <c r="H772" s="26">
        <f t="shared" ca="1" si="71"/>
        <v>6971</v>
      </c>
      <c r="I772" s="8">
        <f t="shared" ca="1" si="72"/>
        <v>31</v>
      </c>
      <c r="J772" s="26">
        <f ca="1">IF(I772=0,0,COUNTIF(I$19:$I772,C772*10+1))</f>
        <v>451</v>
      </c>
      <c r="K772" s="21">
        <f t="shared" ca="1" si="73"/>
        <v>0</v>
      </c>
      <c r="L772" s="24">
        <f t="shared" ca="1" si="74"/>
        <v>6971</v>
      </c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</row>
    <row r="773" spans="1:44" x14ac:dyDescent="0.2">
      <c r="A773" s="15">
        <f>Daten!A773</f>
        <v>31947</v>
      </c>
      <c r="B773" s="8" t="str">
        <f>Daten!B773</f>
        <v>Wilhelmsburg</v>
      </c>
      <c r="C773" s="15">
        <f t="shared" si="69"/>
        <v>3</v>
      </c>
      <c r="D773" s="9">
        <f>Daten!E773</f>
        <v>6486</v>
      </c>
      <c r="E773" s="10">
        <f>Daten!D773</f>
        <v>0</v>
      </c>
      <c r="F773" s="9">
        <f t="shared" si="70"/>
        <v>10455.044776119403</v>
      </c>
      <c r="H773" s="26">
        <f t="shared" ca="1" si="71"/>
        <v>32204</v>
      </c>
      <c r="I773" s="8">
        <f t="shared" ca="1" si="72"/>
        <v>31</v>
      </c>
      <c r="J773" s="26">
        <f ca="1">IF(I773=0,0,COUNTIF(I$19:$I773,C773*10+1))</f>
        <v>452</v>
      </c>
      <c r="K773" s="21">
        <f t="shared" ca="1" si="73"/>
        <v>0</v>
      </c>
      <c r="L773" s="24">
        <f t="shared" ca="1" si="74"/>
        <v>32204</v>
      </c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</row>
    <row r="774" spans="1:44" x14ac:dyDescent="0.2">
      <c r="A774" s="15">
        <f>Daten!A774</f>
        <v>31948</v>
      </c>
      <c r="B774" s="8" t="str">
        <f>Daten!B774</f>
        <v>Wölbling</v>
      </c>
      <c r="C774" s="15">
        <f t="shared" si="69"/>
        <v>3</v>
      </c>
      <c r="D774" s="9">
        <f>Daten!E774</f>
        <v>2573</v>
      </c>
      <c r="E774" s="10">
        <f>Daten!D774</f>
        <v>0</v>
      </c>
      <c r="F774" s="9">
        <f t="shared" si="70"/>
        <v>4147.5223880597014</v>
      </c>
      <c r="H774" s="26">
        <f t="shared" ca="1" si="71"/>
        <v>12775</v>
      </c>
      <c r="I774" s="8">
        <f t="shared" ca="1" si="72"/>
        <v>31</v>
      </c>
      <c r="J774" s="26">
        <f ca="1">IF(I774=0,0,COUNTIF(I$19:$I774,C774*10+1))</f>
        <v>453</v>
      </c>
      <c r="K774" s="21">
        <f t="shared" ca="1" si="73"/>
        <v>0</v>
      </c>
      <c r="L774" s="24">
        <f t="shared" ca="1" si="74"/>
        <v>12775</v>
      </c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</row>
    <row r="775" spans="1:44" x14ac:dyDescent="0.2">
      <c r="A775" s="15">
        <f>Daten!A775</f>
        <v>31949</v>
      </c>
      <c r="B775" s="8" t="str">
        <f>Daten!B775</f>
        <v>Gablitz</v>
      </c>
      <c r="C775" s="15">
        <f t="shared" si="69"/>
        <v>3</v>
      </c>
      <c r="D775" s="9">
        <f>Daten!E775</f>
        <v>5005</v>
      </c>
      <c r="E775" s="10">
        <f>Daten!D775</f>
        <v>0</v>
      </c>
      <c r="F775" s="9">
        <f t="shared" si="70"/>
        <v>8067.7611940298511</v>
      </c>
      <c r="H775" s="26">
        <f t="shared" ca="1" si="71"/>
        <v>24851</v>
      </c>
      <c r="I775" s="8">
        <f t="shared" ca="1" si="72"/>
        <v>31</v>
      </c>
      <c r="J775" s="26">
        <f ca="1">IF(I775=0,0,COUNTIF(I$19:$I775,C775*10+1))</f>
        <v>454</v>
      </c>
      <c r="K775" s="21">
        <f t="shared" ca="1" si="73"/>
        <v>0</v>
      </c>
      <c r="L775" s="24">
        <f t="shared" ca="1" si="74"/>
        <v>24851</v>
      </c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</row>
    <row r="776" spans="1:44" x14ac:dyDescent="0.2">
      <c r="A776" s="15">
        <f>Daten!A776</f>
        <v>31950</v>
      </c>
      <c r="B776" s="8" t="str">
        <f>Daten!B776</f>
        <v>Mauerbach</v>
      </c>
      <c r="C776" s="15">
        <f t="shared" si="69"/>
        <v>3</v>
      </c>
      <c r="D776" s="9">
        <f>Daten!E776</f>
        <v>3636</v>
      </c>
      <c r="E776" s="10">
        <f>Daten!D776</f>
        <v>0</v>
      </c>
      <c r="F776" s="9">
        <f t="shared" si="70"/>
        <v>5861.0149253731342</v>
      </c>
      <c r="H776" s="26">
        <f t="shared" ca="1" si="71"/>
        <v>18053</v>
      </c>
      <c r="I776" s="8">
        <f t="shared" ca="1" si="72"/>
        <v>31</v>
      </c>
      <c r="J776" s="26">
        <f ca="1">IF(I776=0,0,COUNTIF(I$19:$I776,C776*10+1))</f>
        <v>455</v>
      </c>
      <c r="K776" s="21">
        <f t="shared" ca="1" si="73"/>
        <v>0</v>
      </c>
      <c r="L776" s="24">
        <f t="shared" ca="1" si="74"/>
        <v>18053</v>
      </c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</row>
    <row r="777" spans="1:44" x14ac:dyDescent="0.2">
      <c r="A777" s="15">
        <f>Daten!A777</f>
        <v>31951</v>
      </c>
      <c r="B777" s="8" t="str">
        <f>Daten!B777</f>
        <v>Pressbaum</v>
      </c>
      <c r="C777" s="15">
        <f t="shared" si="69"/>
        <v>3</v>
      </c>
      <c r="D777" s="9">
        <f>Daten!E777</f>
        <v>7787</v>
      </c>
      <c r="E777" s="10">
        <f>Daten!D777</f>
        <v>0</v>
      </c>
      <c r="F777" s="9">
        <f t="shared" si="70"/>
        <v>12552.179104477611</v>
      </c>
      <c r="H777" s="26">
        <f t="shared" ca="1" si="71"/>
        <v>38664</v>
      </c>
      <c r="I777" s="8">
        <f t="shared" ca="1" si="72"/>
        <v>31</v>
      </c>
      <c r="J777" s="26">
        <f ca="1">IF(I777=0,0,COUNTIF(I$19:$I777,C777*10+1))</f>
        <v>456</v>
      </c>
      <c r="K777" s="21">
        <f t="shared" ca="1" si="73"/>
        <v>0</v>
      </c>
      <c r="L777" s="24">
        <f t="shared" ca="1" si="74"/>
        <v>38664</v>
      </c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</row>
    <row r="778" spans="1:44" x14ac:dyDescent="0.2">
      <c r="A778" s="15">
        <f>Daten!A778</f>
        <v>31952</v>
      </c>
      <c r="B778" s="8" t="str">
        <f>Daten!B778</f>
        <v>Purkersdorf</v>
      </c>
      <c r="C778" s="15">
        <f t="shared" si="69"/>
        <v>3</v>
      </c>
      <c r="D778" s="9">
        <f>Daten!E778</f>
        <v>9808</v>
      </c>
      <c r="E778" s="10">
        <f>Daten!D778</f>
        <v>0</v>
      </c>
      <c r="F778" s="9">
        <f t="shared" si="70"/>
        <v>16252.099502487563</v>
      </c>
      <c r="H778" s="26">
        <f t="shared" ca="1" si="71"/>
        <v>50060</v>
      </c>
      <c r="I778" s="8">
        <f t="shared" ca="1" si="72"/>
        <v>31</v>
      </c>
      <c r="J778" s="26">
        <f ca="1">IF(I778=0,0,COUNTIF(I$19:$I778,C778*10+1))</f>
        <v>457</v>
      </c>
      <c r="K778" s="21">
        <f t="shared" ca="1" si="73"/>
        <v>0</v>
      </c>
      <c r="L778" s="24">
        <f t="shared" ca="1" si="74"/>
        <v>50060</v>
      </c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</row>
    <row r="779" spans="1:44" x14ac:dyDescent="0.2">
      <c r="A779" s="15">
        <f>Daten!A779</f>
        <v>31953</v>
      </c>
      <c r="B779" s="8" t="str">
        <f>Daten!B779</f>
        <v>Tullnerbach</v>
      </c>
      <c r="C779" s="15">
        <f t="shared" si="69"/>
        <v>3</v>
      </c>
      <c r="D779" s="9">
        <f>Daten!E779</f>
        <v>2885</v>
      </c>
      <c r="E779" s="10">
        <f>Daten!D779</f>
        <v>0</v>
      </c>
      <c r="F779" s="9">
        <f t="shared" si="70"/>
        <v>4650.4477611940301</v>
      </c>
      <c r="H779" s="26">
        <f t="shared" ca="1" si="71"/>
        <v>14325</v>
      </c>
      <c r="I779" s="8">
        <f t="shared" ca="1" si="72"/>
        <v>31</v>
      </c>
      <c r="J779" s="26">
        <f ca="1">IF(I779=0,0,COUNTIF(I$19:$I779,C779*10+1))</f>
        <v>458</v>
      </c>
      <c r="K779" s="21">
        <f t="shared" ca="1" si="73"/>
        <v>0</v>
      </c>
      <c r="L779" s="24">
        <f t="shared" ca="1" si="74"/>
        <v>14325</v>
      </c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</row>
    <row r="780" spans="1:44" x14ac:dyDescent="0.2">
      <c r="A780" s="15">
        <f>Daten!A780</f>
        <v>31954</v>
      </c>
      <c r="B780" s="8" t="str">
        <f>Daten!B780</f>
        <v>Wolfsgraben</v>
      </c>
      <c r="C780" s="15">
        <f t="shared" si="69"/>
        <v>3</v>
      </c>
      <c r="D780" s="9">
        <f>Daten!E780</f>
        <v>1723</v>
      </c>
      <c r="E780" s="10">
        <f>Daten!D780</f>
        <v>0</v>
      </c>
      <c r="F780" s="9">
        <f t="shared" si="70"/>
        <v>2777.373134328358</v>
      </c>
      <c r="H780" s="26">
        <f t="shared" ca="1" si="71"/>
        <v>8555</v>
      </c>
      <c r="I780" s="8">
        <f t="shared" ca="1" si="72"/>
        <v>31</v>
      </c>
      <c r="J780" s="26">
        <f ca="1">IF(I780=0,0,COUNTIF(I$19:$I780,C780*10+1))</f>
        <v>459</v>
      </c>
      <c r="K780" s="21">
        <f t="shared" ca="1" si="73"/>
        <v>0</v>
      </c>
      <c r="L780" s="24">
        <f t="shared" ca="1" si="74"/>
        <v>8555</v>
      </c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</row>
    <row r="781" spans="1:44" x14ac:dyDescent="0.2">
      <c r="A781" s="15">
        <f>Daten!A781</f>
        <v>32001</v>
      </c>
      <c r="B781" s="8" t="str">
        <f>Daten!B781</f>
        <v>Gaming</v>
      </c>
      <c r="C781" s="15">
        <f t="shared" si="69"/>
        <v>3</v>
      </c>
      <c r="D781" s="9">
        <f>Daten!E781</f>
        <v>3030</v>
      </c>
      <c r="E781" s="10">
        <f>Daten!D781</f>
        <v>0</v>
      </c>
      <c r="F781" s="9">
        <f t="shared" si="70"/>
        <v>4884.1791044776119</v>
      </c>
      <c r="H781" s="26">
        <f t="shared" ca="1" si="71"/>
        <v>15044</v>
      </c>
      <c r="I781" s="8">
        <f t="shared" ca="1" si="72"/>
        <v>31</v>
      </c>
      <c r="J781" s="26">
        <f ca="1">IF(I781=0,0,COUNTIF(I$19:$I781,C781*10+1))</f>
        <v>460</v>
      </c>
      <c r="K781" s="21">
        <f t="shared" ca="1" si="73"/>
        <v>0</v>
      </c>
      <c r="L781" s="24">
        <f t="shared" ca="1" si="74"/>
        <v>15044</v>
      </c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</row>
    <row r="782" spans="1:44" x14ac:dyDescent="0.2">
      <c r="A782" s="15">
        <f>Daten!A782</f>
        <v>32002</v>
      </c>
      <c r="B782" s="8" t="str">
        <f>Daten!B782</f>
        <v>Göstling an der Ybbs</v>
      </c>
      <c r="C782" s="15">
        <f t="shared" si="69"/>
        <v>3</v>
      </c>
      <c r="D782" s="9">
        <f>Daten!E782</f>
        <v>2027</v>
      </c>
      <c r="E782" s="10">
        <f>Daten!D782</f>
        <v>0</v>
      </c>
      <c r="F782" s="9">
        <f t="shared" si="70"/>
        <v>3267.4029850746269</v>
      </c>
      <c r="H782" s="26">
        <f t="shared" ca="1" si="71"/>
        <v>10064</v>
      </c>
      <c r="I782" s="8">
        <f t="shared" ca="1" si="72"/>
        <v>31</v>
      </c>
      <c r="J782" s="26">
        <f ca="1">IF(I782=0,0,COUNTIF(I$19:$I782,C782*10+1))</f>
        <v>461</v>
      </c>
      <c r="K782" s="21">
        <f t="shared" ca="1" si="73"/>
        <v>0</v>
      </c>
      <c r="L782" s="24">
        <f t="shared" ca="1" si="74"/>
        <v>10064</v>
      </c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</row>
    <row r="783" spans="1:44" x14ac:dyDescent="0.2">
      <c r="A783" s="15">
        <f>Daten!A783</f>
        <v>32003</v>
      </c>
      <c r="B783" s="8" t="str">
        <f>Daten!B783</f>
        <v>Gresten</v>
      </c>
      <c r="C783" s="15">
        <f t="shared" si="69"/>
        <v>3</v>
      </c>
      <c r="D783" s="9">
        <f>Daten!E783</f>
        <v>1983</v>
      </c>
      <c r="E783" s="10">
        <f>Daten!D783</f>
        <v>0</v>
      </c>
      <c r="F783" s="9">
        <f t="shared" si="70"/>
        <v>3196.4776119402986</v>
      </c>
      <c r="H783" s="26">
        <f t="shared" ca="1" si="71"/>
        <v>9846</v>
      </c>
      <c r="I783" s="8">
        <f t="shared" ca="1" si="72"/>
        <v>31</v>
      </c>
      <c r="J783" s="26">
        <f ca="1">IF(I783=0,0,COUNTIF(I$19:$I783,C783*10+1))</f>
        <v>462</v>
      </c>
      <c r="K783" s="21">
        <f t="shared" ca="1" si="73"/>
        <v>0</v>
      </c>
      <c r="L783" s="24">
        <f t="shared" ca="1" si="74"/>
        <v>9846</v>
      </c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</row>
    <row r="784" spans="1:44" x14ac:dyDescent="0.2">
      <c r="A784" s="15">
        <f>Daten!A784</f>
        <v>32004</v>
      </c>
      <c r="B784" s="8" t="str">
        <f>Daten!B784</f>
        <v>Gresten-Land</v>
      </c>
      <c r="C784" s="15">
        <f t="shared" si="69"/>
        <v>3</v>
      </c>
      <c r="D784" s="9">
        <f>Daten!E784</f>
        <v>1499</v>
      </c>
      <c r="E784" s="10">
        <f>Daten!D784</f>
        <v>0</v>
      </c>
      <c r="F784" s="9">
        <f t="shared" si="70"/>
        <v>2416.2985074626868</v>
      </c>
      <c r="H784" s="26">
        <f t="shared" ca="1" si="71"/>
        <v>7443</v>
      </c>
      <c r="I784" s="8">
        <f t="shared" ca="1" si="72"/>
        <v>31</v>
      </c>
      <c r="J784" s="26">
        <f ca="1">IF(I784=0,0,COUNTIF(I$19:$I784,C784*10+1))</f>
        <v>463</v>
      </c>
      <c r="K784" s="21">
        <f t="shared" ca="1" si="73"/>
        <v>0</v>
      </c>
      <c r="L784" s="24">
        <f t="shared" ca="1" si="74"/>
        <v>7443</v>
      </c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</row>
    <row r="785" spans="1:44" x14ac:dyDescent="0.2">
      <c r="A785" s="15">
        <f>Daten!A785</f>
        <v>32005</v>
      </c>
      <c r="B785" s="8" t="str">
        <f>Daten!B785</f>
        <v>Lunz am See</v>
      </c>
      <c r="C785" s="15">
        <f t="shared" si="69"/>
        <v>3</v>
      </c>
      <c r="D785" s="9">
        <f>Daten!E785</f>
        <v>1789</v>
      </c>
      <c r="E785" s="10">
        <f>Daten!D785</f>
        <v>0</v>
      </c>
      <c r="F785" s="9">
        <f t="shared" si="70"/>
        <v>2883.7611940298507</v>
      </c>
      <c r="H785" s="26">
        <f t="shared" ca="1" si="71"/>
        <v>8883</v>
      </c>
      <c r="I785" s="8">
        <f t="shared" ca="1" si="72"/>
        <v>31</v>
      </c>
      <c r="J785" s="26">
        <f ca="1">IF(I785=0,0,COUNTIF(I$19:$I785,C785*10+1))</f>
        <v>464</v>
      </c>
      <c r="K785" s="21">
        <f t="shared" ca="1" si="73"/>
        <v>0</v>
      </c>
      <c r="L785" s="24">
        <f t="shared" ca="1" si="74"/>
        <v>8883</v>
      </c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</row>
    <row r="786" spans="1:44" x14ac:dyDescent="0.2">
      <c r="A786" s="15">
        <f>Daten!A786</f>
        <v>32006</v>
      </c>
      <c r="B786" s="8" t="str">
        <f>Daten!B786</f>
        <v>Oberndorf an der Melk</v>
      </c>
      <c r="C786" s="15">
        <f t="shared" si="69"/>
        <v>3</v>
      </c>
      <c r="D786" s="9">
        <f>Daten!E786</f>
        <v>2959</v>
      </c>
      <c r="E786" s="10">
        <f>Daten!D786</f>
        <v>0</v>
      </c>
      <c r="F786" s="9">
        <f t="shared" si="70"/>
        <v>4769.7313432835817</v>
      </c>
      <c r="H786" s="26">
        <f t="shared" ca="1" si="71"/>
        <v>14692</v>
      </c>
      <c r="I786" s="8">
        <f t="shared" ca="1" si="72"/>
        <v>31</v>
      </c>
      <c r="J786" s="26">
        <f ca="1">IF(I786=0,0,COUNTIF(I$19:$I786,C786*10+1))</f>
        <v>465</v>
      </c>
      <c r="K786" s="21">
        <f t="shared" ca="1" si="73"/>
        <v>0</v>
      </c>
      <c r="L786" s="24">
        <f t="shared" ca="1" si="74"/>
        <v>14692</v>
      </c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</row>
    <row r="787" spans="1:44" x14ac:dyDescent="0.2">
      <c r="A787" s="15">
        <f>Daten!A787</f>
        <v>32007</v>
      </c>
      <c r="B787" s="8" t="str">
        <f>Daten!B787</f>
        <v>Puchenstuben</v>
      </c>
      <c r="C787" s="15">
        <f t="shared" ref="C787:C850" si="75">INT(A787/10000)</f>
        <v>3</v>
      </c>
      <c r="D787" s="9">
        <f>Daten!E787</f>
        <v>291</v>
      </c>
      <c r="E787" s="10">
        <f>Daten!D787</f>
        <v>0</v>
      </c>
      <c r="F787" s="9">
        <f t="shared" ref="F787:F850" si="76">IF(AND(E787=1,D787&lt;=20000),D787*2,IF(D787&lt;=10000,D787*(1+41/67),IF(D787&lt;=20000,D787*(1+2/3),IF(D787&lt;=50000,D787*(2),D787*(2+1/3))))+IF(AND(D787&gt;9000,D787&lt;=10000),(D787-9000)*(110/201),0)+IF(AND(D787&gt;18000,D787&lt;=20000),(D787-18000)*(3+1/3),0)+IF(AND(D787&gt;45000,D787&lt;=50000),(D787-45000)*(3+1/3),0))</f>
        <v>469.07462686567163</v>
      </c>
      <c r="H787" s="26">
        <f t="shared" ref="H787:H850" ca="1" si="77">ROUND(OFFSET($G$6,C787,0)/OFFSET($F$6,C787,0)*F787,0)</f>
        <v>1445</v>
      </c>
      <c r="I787" s="8">
        <f t="shared" ref="I787:I850" ca="1" si="78">IF(H787&gt;0,C787*10+1,0)</f>
        <v>31</v>
      </c>
      <c r="J787" s="26">
        <f ca="1">IF(I787=0,0,COUNTIF(I$19:$I787,C787*10+1))</f>
        <v>466</v>
      </c>
      <c r="K787" s="21">
        <f t="shared" ref="K787:K850" ca="1" si="79">IF(J787=1,OFFSET($G$6,C787,0)-OFFSET($H$6,C787,0),0)</f>
        <v>0</v>
      </c>
      <c r="L787" s="24">
        <f t="shared" ref="L787:L850" ca="1" si="80">H787+K787</f>
        <v>1445</v>
      </c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</row>
    <row r="788" spans="1:44" x14ac:dyDescent="0.2">
      <c r="A788" s="15">
        <f>Daten!A788</f>
        <v>32008</v>
      </c>
      <c r="B788" s="8" t="str">
        <f>Daten!B788</f>
        <v>Purgstall an der Erlauf</v>
      </c>
      <c r="C788" s="15">
        <f t="shared" si="75"/>
        <v>3</v>
      </c>
      <c r="D788" s="9">
        <f>Daten!E788</f>
        <v>5373</v>
      </c>
      <c r="E788" s="10">
        <f>Daten!D788</f>
        <v>0</v>
      </c>
      <c r="F788" s="9">
        <f t="shared" si="76"/>
        <v>8660.9552238805973</v>
      </c>
      <c r="H788" s="26">
        <f t="shared" ca="1" si="77"/>
        <v>26678</v>
      </c>
      <c r="I788" s="8">
        <f t="shared" ca="1" si="78"/>
        <v>31</v>
      </c>
      <c r="J788" s="26">
        <f ca="1">IF(I788=0,0,COUNTIF(I$19:$I788,C788*10+1))</f>
        <v>467</v>
      </c>
      <c r="K788" s="21">
        <f t="shared" ca="1" si="79"/>
        <v>0</v>
      </c>
      <c r="L788" s="24">
        <f t="shared" ca="1" si="80"/>
        <v>26678</v>
      </c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</row>
    <row r="789" spans="1:44" x14ac:dyDescent="0.2">
      <c r="A789" s="15">
        <f>Daten!A789</f>
        <v>32009</v>
      </c>
      <c r="B789" s="8" t="str">
        <f>Daten!B789</f>
        <v>Randegg</v>
      </c>
      <c r="C789" s="15">
        <f t="shared" si="75"/>
        <v>3</v>
      </c>
      <c r="D789" s="9">
        <f>Daten!E789</f>
        <v>1878</v>
      </c>
      <c r="E789" s="10">
        <f>Daten!D789</f>
        <v>0</v>
      </c>
      <c r="F789" s="9">
        <f t="shared" si="76"/>
        <v>3027.2238805970151</v>
      </c>
      <c r="H789" s="26">
        <f t="shared" ca="1" si="77"/>
        <v>9325</v>
      </c>
      <c r="I789" s="8">
        <f t="shared" ca="1" si="78"/>
        <v>31</v>
      </c>
      <c r="J789" s="26">
        <f ca="1">IF(I789=0,0,COUNTIF(I$19:$I789,C789*10+1))</f>
        <v>468</v>
      </c>
      <c r="K789" s="21">
        <f t="shared" ca="1" si="79"/>
        <v>0</v>
      </c>
      <c r="L789" s="24">
        <f t="shared" ca="1" si="80"/>
        <v>9325</v>
      </c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</row>
    <row r="790" spans="1:44" x14ac:dyDescent="0.2">
      <c r="A790" s="15">
        <f>Daten!A790</f>
        <v>32010</v>
      </c>
      <c r="B790" s="8" t="str">
        <f>Daten!B790</f>
        <v>Reinsberg</v>
      </c>
      <c r="C790" s="15">
        <f t="shared" si="75"/>
        <v>3</v>
      </c>
      <c r="D790" s="9">
        <f>Daten!E790</f>
        <v>1047</v>
      </c>
      <c r="E790" s="10">
        <f>Daten!D790</f>
        <v>0</v>
      </c>
      <c r="F790" s="9">
        <f t="shared" si="76"/>
        <v>1687.7014925373135</v>
      </c>
      <c r="H790" s="26">
        <f t="shared" ca="1" si="77"/>
        <v>5199</v>
      </c>
      <c r="I790" s="8">
        <f t="shared" ca="1" si="78"/>
        <v>31</v>
      </c>
      <c r="J790" s="26">
        <f ca="1">IF(I790=0,0,COUNTIF(I$19:$I790,C790*10+1))</f>
        <v>469</v>
      </c>
      <c r="K790" s="21">
        <f t="shared" ca="1" si="79"/>
        <v>0</v>
      </c>
      <c r="L790" s="24">
        <f t="shared" ca="1" si="80"/>
        <v>5199</v>
      </c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</row>
    <row r="791" spans="1:44" x14ac:dyDescent="0.2">
      <c r="A791" s="15">
        <f>Daten!A791</f>
        <v>32011</v>
      </c>
      <c r="B791" s="8" t="str">
        <f>Daten!B791</f>
        <v>St. Anton an der Jeßnitz</v>
      </c>
      <c r="C791" s="15">
        <f t="shared" si="75"/>
        <v>3</v>
      </c>
      <c r="D791" s="9">
        <f>Daten!E791</f>
        <v>1188</v>
      </c>
      <c r="E791" s="10">
        <f>Daten!D791</f>
        <v>0</v>
      </c>
      <c r="F791" s="9">
        <f t="shared" si="76"/>
        <v>1914.9850746268658</v>
      </c>
      <c r="H791" s="26">
        <f t="shared" ca="1" si="77"/>
        <v>5899</v>
      </c>
      <c r="I791" s="8">
        <f t="shared" ca="1" si="78"/>
        <v>31</v>
      </c>
      <c r="J791" s="26">
        <f ca="1">IF(I791=0,0,COUNTIF(I$19:$I791,C791*10+1))</f>
        <v>470</v>
      </c>
      <c r="K791" s="21">
        <f t="shared" ca="1" si="79"/>
        <v>0</v>
      </c>
      <c r="L791" s="24">
        <f t="shared" ca="1" si="80"/>
        <v>5899</v>
      </c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</row>
    <row r="792" spans="1:44" x14ac:dyDescent="0.2">
      <c r="A792" s="15">
        <f>Daten!A792</f>
        <v>32012</v>
      </c>
      <c r="B792" s="8" t="str">
        <f>Daten!B792</f>
        <v>St. Georgen an der Leys</v>
      </c>
      <c r="C792" s="15">
        <f t="shared" si="75"/>
        <v>3</v>
      </c>
      <c r="D792" s="9">
        <f>Daten!E792</f>
        <v>1331</v>
      </c>
      <c r="E792" s="10">
        <f>Daten!D792</f>
        <v>0</v>
      </c>
      <c r="F792" s="9">
        <f t="shared" si="76"/>
        <v>2145.4925373134329</v>
      </c>
      <c r="H792" s="26">
        <f t="shared" ca="1" si="77"/>
        <v>6609</v>
      </c>
      <c r="I792" s="8">
        <f t="shared" ca="1" si="78"/>
        <v>31</v>
      </c>
      <c r="J792" s="26">
        <f ca="1">IF(I792=0,0,COUNTIF(I$19:$I792,C792*10+1))</f>
        <v>471</v>
      </c>
      <c r="K792" s="21">
        <f t="shared" ca="1" si="79"/>
        <v>0</v>
      </c>
      <c r="L792" s="24">
        <f t="shared" ca="1" si="80"/>
        <v>6609</v>
      </c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</row>
    <row r="793" spans="1:44" x14ac:dyDescent="0.2">
      <c r="A793" s="15">
        <f>Daten!A793</f>
        <v>32013</v>
      </c>
      <c r="B793" s="8" t="str">
        <f>Daten!B793</f>
        <v>Scheibbs</v>
      </c>
      <c r="C793" s="15">
        <f t="shared" si="75"/>
        <v>3</v>
      </c>
      <c r="D793" s="9">
        <f>Daten!E793</f>
        <v>4126</v>
      </c>
      <c r="E793" s="10">
        <f>Daten!D793</f>
        <v>0</v>
      </c>
      <c r="F793" s="9">
        <f t="shared" si="76"/>
        <v>6650.8656716417909</v>
      </c>
      <c r="H793" s="26">
        <f t="shared" ca="1" si="77"/>
        <v>20486</v>
      </c>
      <c r="I793" s="8">
        <f t="shared" ca="1" si="78"/>
        <v>31</v>
      </c>
      <c r="J793" s="26">
        <f ca="1">IF(I793=0,0,COUNTIF(I$19:$I793,C793*10+1))</f>
        <v>472</v>
      </c>
      <c r="K793" s="21">
        <f t="shared" ca="1" si="79"/>
        <v>0</v>
      </c>
      <c r="L793" s="24">
        <f t="shared" ca="1" si="80"/>
        <v>20486</v>
      </c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</row>
    <row r="794" spans="1:44" x14ac:dyDescent="0.2">
      <c r="A794" s="15">
        <f>Daten!A794</f>
        <v>32014</v>
      </c>
      <c r="B794" s="8" t="str">
        <f>Daten!B794</f>
        <v>Steinakirchen am Forst</v>
      </c>
      <c r="C794" s="15">
        <f t="shared" si="75"/>
        <v>3</v>
      </c>
      <c r="D794" s="9">
        <f>Daten!E794</f>
        <v>2249</v>
      </c>
      <c r="E794" s="10">
        <f>Daten!D794</f>
        <v>0</v>
      </c>
      <c r="F794" s="9">
        <f t="shared" si="76"/>
        <v>3625.2537313432836</v>
      </c>
      <c r="H794" s="26">
        <f t="shared" ca="1" si="77"/>
        <v>11167</v>
      </c>
      <c r="I794" s="8">
        <f t="shared" ca="1" si="78"/>
        <v>31</v>
      </c>
      <c r="J794" s="26">
        <f ca="1">IF(I794=0,0,COUNTIF(I$19:$I794,C794*10+1))</f>
        <v>473</v>
      </c>
      <c r="K794" s="21">
        <f t="shared" ca="1" si="79"/>
        <v>0</v>
      </c>
      <c r="L794" s="24">
        <f t="shared" ca="1" si="80"/>
        <v>11167</v>
      </c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</row>
    <row r="795" spans="1:44" x14ac:dyDescent="0.2">
      <c r="A795" s="15">
        <f>Daten!A795</f>
        <v>32015</v>
      </c>
      <c r="B795" s="8" t="str">
        <f>Daten!B795</f>
        <v>Wang</v>
      </c>
      <c r="C795" s="15">
        <f t="shared" si="75"/>
        <v>3</v>
      </c>
      <c r="D795" s="9">
        <f>Daten!E795</f>
        <v>1358</v>
      </c>
      <c r="E795" s="10">
        <f>Daten!D795</f>
        <v>0</v>
      </c>
      <c r="F795" s="9">
        <f t="shared" si="76"/>
        <v>2189.0149253731342</v>
      </c>
      <c r="H795" s="26">
        <f t="shared" ca="1" si="77"/>
        <v>6743</v>
      </c>
      <c r="I795" s="8">
        <f t="shared" ca="1" si="78"/>
        <v>31</v>
      </c>
      <c r="J795" s="26">
        <f ca="1">IF(I795=0,0,COUNTIF(I$19:$I795,C795*10+1))</f>
        <v>474</v>
      </c>
      <c r="K795" s="21">
        <f t="shared" ca="1" si="79"/>
        <v>0</v>
      </c>
      <c r="L795" s="24">
        <f t="shared" ca="1" si="80"/>
        <v>6743</v>
      </c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</row>
    <row r="796" spans="1:44" x14ac:dyDescent="0.2">
      <c r="A796" s="15">
        <f>Daten!A796</f>
        <v>32016</v>
      </c>
      <c r="B796" s="8" t="str">
        <f>Daten!B796</f>
        <v>Wieselburg</v>
      </c>
      <c r="C796" s="15">
        <f t="shared" si="75"/>
        <v>3</v>
      </c>
      <c r="D796" s="9">
        <f>Daten!E796</f>
        <v>4257</v>
      </c>
      <c r="E796" s="10">
        <f>Daten!D796</f>
        <v>0</v>
      </c>
      <c r="F796" s="9">
        <f t="shared" si="76"/>
        <v>6862.0298507462685</v>
      </c>
      <c r="H796" s="26">
        <f t="shared" ca="1" si="77"/>
        <v>21137</v>
      </c>
      <c r="I796" s="8">
        <f t="shared" ca="1" si="78"/>
        <v>31</v>
      </c>
      <c r="J796" s="26">
        <f ca="1">IF(I796=0,0,COUNTIF(I$19:$I796,C796*10+1))</f>
        <v>475</v>
      </c>
      <c r="K796" s="21">
        <f t="shared" ca="1" si="79"/>
        <v>0</v>
      </c>
      <c r="L796" s="24">
        <f t="shared" ca="1" si="80"/>
        <v>21137</v>
      </c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</row>
    <row r="797" spans="1:44" x14ac:dyDescent="0.2">
      <c r="A797" s="15">
        <f>Daten!A797</f>
        <v>32017</v>
      </c>
      <c r="B797" s="8" t="str">
        <f>Daten!B797</f>
        <v>Wieselburg-Land</v>
      </c>
      <c r="C797" s="15">
        <f t="shared" si="75"/>
        <v>3</v>
      </c>
      <c r="D797" s="9">
        <f>Daten!E797</f>
        <v>3419</v>
      </c>
      <c r="E797" s="10">
        <f>Daten!D797</f>
        <v>0</v>
      </c>
      <c r="F797" s="9">
        <f t="shared" si="76"/>
        <v>5511.2238805970146</v>
      </c>
      <c r="H797" s="26">
        <f t="shared" ca="1" si="77"/>
        <v>16976</v>
      </c>
      <c r="I797" s="8">
        <f t="shared" ca="1" si="78"/>
        <v>31</v>
      </c>
      <c r="J797" s="26">
        <f ca="1">IF(I797=0,0,COUNTIF(I$19:$I797,C797*10+1))</f>
        <v>476</v>
      </c>
      <c r="K797" s="21">
        <f t="shared" ca="1" si="79"/>
        <v>0</v>
      </c>
      <c r="L797" s="24">
        <f t="shared" ca="1" si="80"/>
        <v>16976</v>
      </c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</row>
    <row r="798" spans="1:44" x14ac:dyDescent="0.2">
      <c r="A798" s="15">
        <f>Daten!A798</f>
        <v>32018</v>
      </c>
      <c r="B798" s="8" t="str">
        <f>Daten!B798</f>
        <v>Wolfpassing</v>
      </c>
      <c r="C798" s="15">
        <f t="shared" si="75"/>
        <v>3</v>
      </c>
      <c r="D798" s="9">
        <f>Daten!E798</f>
        <v>1633</v>
      </c>
      <c r="E798" s="10">
        <f>Daten!D798</f>
        <v>0</v>
      </c>
      <c r="F798" s="9">
        <f t="shared" si="76"/>
        <v>2632.2985074626868</v>
      </c>
      <c r="H798" s="26">
        <f t="shared" ca="1" si="77"/>
        <v>8108</v>
      </c>
      <c r="I798" s="8">
        <f t="shared" ca="1" si="78"/>
        <v>31</v>
      </c>
      <c r="J798" s="26">
        <f ca="1">IF(I798=0,0,COUNTIF(I$19:$I798,C798*10+1))</f>
        <v>477</v>
      </c>
      <c r="K798" s="21">
        <f t="shared" ca="1" si="79"/>
        <v>0</v>
      </c>
      <c r="L798" s="24">
        <f t="shared" ca="1" si="80"/>
        <v>8108</v>
      </c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</row>
    <row r="799" spans="1:44" x14ac:dyDescent="0.2">
      <c r="A799" s="15">
        <f>Daten!A799</f>
        <v>32101</v>
      </c>
      <c r="B799" s="8" t="str">
        <f>Daten!B799</f>
        <v>Absdorf</v>
      </c>
      <c r="C799" s="15">
        <f t="shared" si="75"/>
        <v>3</v>
      </c>
      <c r="D799" s="9">
        <f>Daten!E799</f>
        <v>2139</v>
      </c>
      <c r="E799" s="10">
        <f>Daten!D799</f>
        <v>0</v>
      </c>
      <c r="F799" s="9">
        <f t="shared" si="76"/>
        <v>3447.9402985074626</v>
      </c>
      <c r="H799" s="26">
        <f t="shared" ca="1" si="77"/>
        <v>10621</v>
      </c>
      <c r="I799" s="8">
        <f t="shared" ca="1" si="78"/>
        <v>31</v>
      </c>
      <c r="J799" s="26">
        <f ca="1">IF(I799=0,0,COUNTIF(I$19:$I799,C799*10+1))</f>
        <v>478</v>
      </c>
      <c r="K799" s="21">
        <f t="shared" ca="1" si="79"/>
        <v>0</v>
      </c>
      <c r="L799" s="24">
        <f t="shared" ca="1" si="80"/>
        <v>10621</v>
      </c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</row>
    <row r="800" spans="1:44" x14ac:dyDescent="0.2">
      <c r="A800" s="15">
        <f>Daten!A800</f>
        <v>32104</v>
      </c>
      <c r="B800" s="8" t="str">
        <f>Daten!B800</f>
        <v>Atzenbrugg</v>
      </c>
      <c r="C800" s="15">
        <f t="shared" si="75"/>
        <v>3</v>
      </c>
      <c r="D800" s="9">
        <f>Daten!E800</f>
        <v>3125</v>
      </c>
      <c r="E800" s="10">
        <f>Daten!D800</f>
        <v>0</v>
      </c>
      <c r="F800" s="9">
        <f t="shared" si="76"/>
        <v>5037.313432835821</v>
      </c>
      <c r="H800" s="26">
        <f t="shared" ca="1" si="77"/>
        <v>15516</v>
      </c>
      <c r="I800" s="8">
        <f t="shared" ca="1" si="78"/>
        <v>31</v>
      </c>
      <c r="J800" s="26">
        <f ca="1">IF(I800=0,0,COUNTIF(I$19:$I800,C800*10+1))</f>
        <v>479</v>
      </c>
      <c r="K800" s="21">
        <f t="shared" ca="1" si="79"/>
        <v>0</v>
      </c>
      <c r="L800" s="24">
        <f t="shared" ca="1" si="80"/>
        <v>15516</v>
      </c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</row>
    <row r="801" spans="1:44" x14ac:dyDescent="0.2">
      <c r="A801" s="15">
        <f>Daten!A801</f>
        <v>32106</v>
      </c>
      <c r="B801" s="8" t="str">
        <f>Daten!B801</f>
        <v>Fels am Wagram</v>
      </c>
      <c r="C801" s="15">
        <f t="shared" si="75"/>
        <v>3</v>
      </c>
      <c r="D801" s="9">
        <f>Daten!E801</f>
        <v>2356</v>
      </c>
      <c r="E801" s="10">
        <f>Daten!D801</f>
        <v>0</v>
      </c>
      <c r="F801" s="9">
        <f t="shared" si="76"/>
        <v>3797.7313432835822</v>
      </c>
      <c r="H801" s="26">
        <f t="shared" ca="1" si="77"/>
        <v>11698</v>
      </c>
      <c r="I801" s="8">
        <f t="shared" ca="1" si="78"/>
        <v>31</v>
      </c>
      <c r="J801" s="26">
        <f ca="1">IF(I801=0,0,COUNTIF(I$19:$I801,C801*10+1))</f>
        <v>480</v>
      </c>
      <c r="K801" s="21">
        <f t="shared" ca="1" si="79"/>
        <v>0</v>
      </c>
      <c r="L801" s="24">
        <f t="shared" ca="1" si="80"/>
        <v>11698</v>
      </c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</row>
    <row r="802" spans="1:44" x14ac:dyDescent="0.2">
      <c r="A802" s="15">
        <f>Daten!A802</f>
        <v>32107</v>
      </c>
      <c r="B802" s="8" t="str">
        <f>Daten!B802</f>
        <v>Grafenwörth</v>
      </c>
      <c r="C802" s="15">
        <f t="shared" si="75"/>
        <v>3</v>
      </c>
      <c r="D802" s="9">
        <f>Daten!E802</f>
        <v>3173</v>
      </c>
      <c r="E802" s="10">
        <f>Daten!D802</f>
        <v>0</v>
      </c>
      <c r="F802" s="9">
        <f t="shared" si="76"/>
        <v>5114.686567164179</v>
      </c>
      <c r="H802" s="26">
        <f t="shared" ca="1" si="77"/>
        <v>15754</v>
      </c>
      <c r="I802" s="8">
        <f t="shared" ca="1" si="78"/>
        <v>31</v>
      </c>
      <c r="J802" s="26">
        <f ca="1">IF(I802=0,0,COUNTIF(I$19:$I802,C802*10+1))</f>
        <v>481</v>
      </c>
      <c r="K802" s="21">
        <f t="shared" ca="1" si="79"/>
        <v>0</v>
      </c>
      <c r="L802" s="24">
        <f t="shared" ca="1" si="80"/>
        <v>15754</v>
      </c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</row>
    <row r="803" spans="1:44" x14ac:dyDescent="0.2">
      <c r="A803" s="15">
        <f>Daten!A803</f>
        <v>32109</v>
      </c>
      <c r="B803" s="8" t="str">
        <f>Daten!B803</f>
        <v>Großriedenthal</v>
      </c>
      <c r="C803" s="15">
        <f t="shared" si="75"/>
        <v>3</v>
      </c>
      <c r="D803" s="9">
        <f>Daten!E803</f>
        <v>919</v>
      </c>
      <c r="E803" s="10">
        <f>Daten!D803</f>
        <v>0</v>
      </c>
      <c r="F803" s="9">
        <f t="shared" si="76"/>
        <v>1481.3731343283582</v>
      </c>
      <c r="H803" s="26">
        <f t="shared" ca="1" si="77"/>
        <v>4563</v>
      </c>
      <c r="I803" s="8">
        <f t="shared" ca="1" si="78"/>
        <v>31</v>
      </c>
      <c r="J803" s="26">
        <f ca="1">IF(I803=0,0,COUNTIF(I$19:$I803,C803*10+1))</f>
        <v>482</v>
      </c>
      <c r="K803" s="21">
        <f t="shared" ca="1" si="79"/>
        <v>0</v>
      </c>
      <c r="L803" s="24">
        <f t="shared" ca="1" si="80"/>
        <v>4563</v>
      </c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</row>
    <row r="804" spans="1:44" x14ac:dyDescent="0.2">
      <c r="A804" s="15">
        <f>Daten!A804</f>
        <v>32110</v>
      </c>
      <c r="B804" s="8" t="str">
        <f>Daten!B804</f>
        <v>Großweikersdorf</v>
      </c>
      <c r="C804" s="15">
        <f t="shared" si="75"/>
        <v>3</v>
      </c>
      <c r="D804" s="9">
        <f>Daten!E804</f>
        <v>3191</v>
      </c>
      <c r="E804" s="10">
        <f>Daten!D804</f>
        <v>0</v>
      </c>
      <c r="F804" s="9">
        <f t="shared" si="76"/>
        <v>5143.7014925373132</v>
      </c>
      <c r="H804" s="26">
        <f t="shared" ca="1" si="77"/>
        <v>15844</v>
      </c>
      <c r="I804" s="8">
        <f t="shared" ca="1" si="78"/>
        <v>31</v>
      </c>
      <c r="J804" s="26">
        <f ca="1">IF(I804=0,0,COUNTIF(I$19:$I804,C804*10+1))</f>
        <v>483</v>
      </c>
      <c r="K804" s="21">
        <f t="shared" ca="1" si="79"/>
        <v>0</v>
      </c>
      <c r="L804" s="24">
        <f t="shared" ca="1" si="80"/>
        <v>15844</v>
      </c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</row>
    <row r="805" spans="1:44" x14ac:dyDescent="0.2">
      <c r="A805" s="15">
        <f>Daten!A805</f>
        <v>32112</v>
      </c>
      <c r="B805" s="8" t="str">
        <f>Daten!B805</f>
        <v>Judenau-Baumgarten</v>
      </c>
      <c r="C805" s="15">
        <f t="shared" si="75"/>
        <v>3</v>
      </c>
      <c r="D805" s="9">
        <f>Daten!E805</f>
        <v>2285</v>
      </c>
      <c r="E805" s="10">
        <f>Daten!D805</f>
        <v>0</v>
      </c>
      <c r="F805" s="9">
        <f t="shared" si="76"/>
        <v>3683.2835820895521</v>
      </c>
      <c r="H805" s="26">
        <f t="shared" ca="1" si="77"/>
        <v>11345</v>
      </c>
      <c r="I805" s="8">
        <f t="shared" ca="1" si="78"/>
        <v>31</v>
      </c>
      <c r="J805" s="26">
        <f ca="1">IF(I805=0,0,COUNTIF(I$19:$I805,C805*10+1))</f>
        <v>484</v>
      </c>
      <c r="K805" s="21">
        <f t="shared" ca="1" si="79"/>
        <v>0</v>
      </c>
      <c r="L805" s="24">
        <f t="shared" ca="1" si="80"/>
        <v>11345</v>
      </c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</row>
    <row r="806" spans="1:44" x14ac:dyDescent="0.2">
      <c r="A806" s="15">
        <f>Daten!A806</f>
        <v>32114</v>
      </c>
      <c r="B806" s="8" t="str">
        <f>Daten!B806</f>
        <v>Kirchberg am Wagram</v>
      </c>
      <c r="C806" s="15">
        <f t="shared" si="75"/>
        <v>3</v>
      </c>
      <c r="D806" s="9">
        <f>Daten!E806</f>
        <v>3709</v>
      </c>
      <c r="E806" s="10">
        <f>Daten!D806</f>
        <v>0</v>
      </c>
      <c r="F806" s="9">
        <f t="shared" si="76"/>
        <v>5978.686567164179</v>
      </c>
      <c r="H806" s="26">
        <f t="shared" ca="1" si="77"/>
        <v>18416</v>
      </c>
      <c r="I806" s="8">
        <f t="shared" ca="1" si="78"/>
        <v>31</v>
      </c>
      <c r="J806" s="26">
        <f ca="1">IF(I806=0,0,COUNTIF(I$19:$I806,C806*10+1))</f>
        <v>485</v>
      </c>
      <c r="K806" s="21">
        <f t="shared" ca="1" si="79"/>
        <v>0</v>
      </c>
      <c r="L806" s="24">
        <f t="shared" ca="1" si="80"/>
        <v>18416</v>
      </c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</row>
    <row r="807" spans="1:44" x14ac:dyDescent="0.2">
      <c r="A807" s="15">
        <f>Daten!A807</f>
        <v>32115</v>
      </c>
      <c r="B807" s="8" t="str">
        <f>Daten!B807</f>
        <v>Königsbrunn am Wagram</v>
      </c>
      <c r="C807" s="15">
        <f t="shared" si="75"/>
        <v>3</v>
      </c>
      <c r="D807" s="9">
        <f>Daten!E807</f>
        <v>1370</v>
      </c>
      <c r="E807" s="10">
        <f>Daten!D807</f>
        <v>0</v>
      </c>
      <c r="F807" s="9">
        <f t="shared" si="76"/>
        <v>2208.3582089552237</v>
      </c>
      <c r="H807" s="26">
        <f t="shared" ca="1" si="77"/>
        <v>6802</v>
      </c>
      <c r="I807" s="8">
        <f t="shared" ca="1" si="78"/>
        <v>31</v>
      </c>
      <c r="J807" s="26">
        <f ca="1">IF(I807=0,0,COUNTIF(I$19:$I807,C807*10+1))</f>
        <v>486</v>
      </c>
      <c r="K807" s="21">
        <f t="shared" ca="1" si="79"/>
        <v>0</v>
      </c>
      <c r="L807" s="24">
        <f t="shared" ca="1" si="80"/>
        <v>6802</v>
      </c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</row>
    <row r="808" spans="1:44" x14ac:dyDescent="0.2">
      <c r="A808" s="15">
        <f>Daten!A808</f>
        <v>32116</v>
      </c>
      <c r="B808" s="8" t="str">
        <f>Daten!B808</f>
        <v>Königstetten</v>
      </c>
      <c r="C808" s="15">
        <f t="shared" si="75"/>
        <v>3</v>
      </c>
      <c r="D808" s="9">
        <f>Daten!E808</f>
        <v>2525</v>
      </c>
      <c r="E808" s="10">
        <f>Daten!D808</f>
        <v>0</v>
      </c>
      <c r="F808" s="9">
        <f t="shared" si="76"/>
        <v>4070.1492537313434</v>
      </c>
      <c r="H808" s="26">
        <f t="shared" ca="1" si="77"/>
        <v>12537</v>
      </c>
      <c r="I808" s="8">
        <f t="shared" ca="1" si="78"/>
        <v>31</v>
      </c>
      <c r="J808" s="26">
        <f ca="1">IF(I808=0,0,COUNTIF(I$19:$I808,C808*10+1))</f>
        <v>487</v>
      </c>
      <c r="K808" s="21">
        <f t="shared" ca="1" si="79"/>
        <v>0</v>
      </c>
      <c r="L808" s="24">
        <f t="shared" ca="1" si="80"/>
        <v>12537</v>
      </c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</row>
    <row r="809" spans="1:44" x14ac:dyDescent="0.2">
      <c r="A809" s="15">
        <f>Daten!A809</f>
        <v>32119</v>
      </c>
      <c r="B809" s="8" t="str">
        <f>Daten!B809</f>
        <v>Langenrohr</v>
      </c>
      <c r="C809" s="15">
        <f t="shared" si="75"/>
        <v>3</v>
      </c>
      <c r="D809" s="9">
        <f>Daten!E809</f>
        <v>2426</v>
      </c>
      <c r="E809" s="10">
        <f>Daten!D809</f>
        <v>0</v>
      </c>
      <c r="F809" s="9">
        <f t="shared" si="76"/>
        <v>3910.5671641791046</v>
      </c>
      <c r="H809" s="26">
        <f t="shared" ca="1" si="77"/>
        <v>12046</v>
      </c>
      <c r="I809" s="8">
        <f t="shared" ca="1" si="78"/>
        <v>31</v>
      </c>
      <c r="J809" s="26">
        <f ca="1">IF(I809=0,0,COUNTIF(I$19:$I809,C809*10+1))</f>
        <v>488</v>
      </c>
      <c r="K809" s="21">
        <f t="shared" ca="1" si="79"/>
        <v>0</v>
      </c>
      <c r="L809" s="24">
        <f t="shared" ca="1" si="80"/>
        <v>12046</v>
      </c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</row>
    <row r="810" spans="1:44" x14ac:dyDescent="0.2">
      <c r="A810" s="15">
        <f>Daten!A810</f>
        <v>32120</v>
      </c>
      <c r="B810" s="8" t="str">
        <f>Daten!B810</f>
        <v>Michelhausen</v>
      </c>
      <c r="C810" s="15">
        <f t="shared" si="75"/>
        <v>3</v>
      </c>
      <c r="D810" s="9">
        <f>Daten!E810</f>
        <v>3424</v>
      </c>
      <c r="E810" s="10">
        <f>Daten!D810</f>
        <v>0</v>
      </c>
      <c r="F810" s="9">
        <f t="shared" si="76"/>
        <v>5519.2835820895525</v>
      </c>
      <c r="H810" s="26">
        <f t="shared" ca="1" si="77"/>
        <v>17001</v>
      </c>
      <c r="I810" s="8">
        <f t="shared" ca="1" si="78"/>
        <v>31</v>
      </c>
      <c r="J810" s="26">
        <f ca="1">IF(I810=0,0,COUNTIF(I$19:$I810,C810*10+1))</f>
        <v>489</v>
      </c>
      <c r="K810" s="21">
        <f t="shared" ca="1" si="79"/>
        <v>0</v>
      </c>
      <c r="L810" s="24">
        <f t="shared" ca="1" si="80"/>
        <v>17001</v>
      </c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</row>
    <row r="811" spans="1:44" x14ac:dyDescent="0.2">
      <c r="A811" s="15">
        <f>Daten!A811</f>
        <v>32131</v>
      </c>
      <c r="B811" s="8" t="str">
        <f>Daten!B811</f>
        <v>Sieghartskirchen</v>
      </c>
      <c r="C811" s="15">
        <f t="shared" si="75"/>
        <v>3</v>
      </c>
      <c r="D811" s="9">
        <f>Daten!E811</f>
        <v>7528</v>
      </c>
      <c r="E811" s="10">
        <f>Daten!D811</f>
        <v>0</v>
      </c>
      <c r="F811" s="9">
        <f t="shared" si="76"/>
        <v>12134.686567164179</v>
      </c>
      <c r="H811" s="26">
        <f t="shared" ca="1" si="77"/>
        <v>37378</v>
      </c>
      <c r="I811" s="8">
        <f t="shared" ca="1" si="78"/>
        <v>31</v>
      </c>
      <c r="J811" s="26">
        <f ca="1">IF(I811=0,0,COUNTIF(I$19:$I811,C811*10+1))</f>
        <v>490</v>
      </c>
      <c r="K811" s="21">
        <f t="shared" ca="1" si="79"/>
        <v>0</v>
      </c>
      <c r="L811" s="24">
        <f t="shared" ca="1" si="80"/>
        <v>37378</v>
      </c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</row>
    <row r="812" spans="1:44" x14ac:dyDescent="0.2">
      <c r="A812" s="15">
        <f>Daten!A812</f>
        <v>32132</v>
      </c>
      <c r="B812" s="8" t="str">
        <f>Daten!B812</f>
        <v>Sitzenberg-Reidling</v>
      </c>
      <c r="C812" s="15">
        <f t="shared" si="75"/>
        <v>3</v>
      </c>
      <c r="D812" s="9">
        <f>Daten!E812</f>
        <v>2231</v>
      </c>
      <c r="E812" s="10">
        <f>Daten!D812</f>
        <v>0</v>
      </c>
      <c r="F812" s="9">
        <f t="shared" si="76"/>
        <v>3596.2388059701493</v>
      </c>
      <c r="H812" s="26">
        <f t="shared" ca="1" si="77"/>
        <v>11077</v>
      </c>
      <c r="I812" s="8">
        <f t="shared" ca="1" si="78"/>
        <v>31</v>
      </c>
      <c r="J812" s="26">
        <f ca="1">IF(I812=0,0,COUNTIF(I$19:$I812,C812*10+1))</f>
        <v>491</v>
      </c>
      <c r="K812" s="21">
        <f t="shared" ca="1" si="79"/>
        <v>0</v>
      </c>
      <c r="L812" s="24">
        <f t="shared" ca="1" si="80"/>
        <v>11077</v>
      </c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</row>
    <row r="813" spans="1:44" x14ac:dyDescent="0.2">
      <c r="A813" s="15">
        <f>Daten!A813</f>
        <v>32134</v>
      </c>
      <c r="B813" s="8" t="str">
        <f>Daten!B813</f>
        <v>Tulbing</v>
      </c>
      <c r="C813" s="15">
        <f t="shared" si="75"/>
        <v>3</v>
      </c>
      <c r="D813" s="9">
        <f>Daten!E813</f>
        <v>2978</v>
      </c>
      <c r="E813" s="10">
        <f>Daten!D813</f>
        <v>0</v>
      </c>
      <c r="F813" s="9">
        <f t="shared" si="76"/>
        <v>4800.3582089552237</v>
      </c>
      <c r="H813" s="26">
        <f t="shared" ca="1" si="77"/>
        <v>14786</v>
      </c>
      <c r="I813" s="8">
        <f t="shared" ca="1" si="78"/>
        <v>31</v>
      </c>
      <c r="J813" s="26">
        <f ca="1">IF(I813=0,0,COUNTIF(I$19:$I813,C813*10+1))</f>
        <v>492</v>
      </c>
      <c r="K813" s="21">
        <f t="shared" ca="1" si="79"/>
        <v>0</v>
      </c>
      <c r="L813" s="24">
        <f t="shared" ca="1" si="80"/>
        <v>14786</v>
      </c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</row>
    <row r="814" spans="1:44" x14ac:dyDescent="0.2">
      <c r="A814" s="15">
        <f>Daten!A814</f>
        <v>32135</v>
      </c>
      <c r="B814" s="8" t="str">
        <f>Daten!B814</f>
        <v>Tulln an der Donau</v>
      </c>
      <c r="C814" s="15">
        <f t="shared" si="75"/>
        <v>3</v>
      </c>
      <c r="D814" s="9">
        <f>Daten!E814</f>
        <v>16209</v>
      </c>
      <c r="E814" s="10">
        <f>Daten!D814</f>
        <v>0</v>
      </c>
      <c r="F814" s="9">
        <f t="shared" si="76"/>
        <v>27014.999999999996</v>
      </c>
      <c r="H814" s="26">
        <f t="shared" ca="1" si="77"/>
        <v>83213</v>
      </c>
      <c r="I814" s="8">
        <f t="shared" ca="1" si="78"/>
        <v>31</v>
      </c>
      <c r="J814" s="26">
        <f ca="1">IF(I814=0,0,COUNTIF(I$19:$I814,C814*10+1))</f>
        <v>493</v>
      </c>
      <c r="K814" s="21">
        <f t="shared" ca="1" si="79"/>
        <v>0</v>
      </c>
      <c r="L814" s="24">
        <f t="shared" ca="1" si="80"/>
        <v>83213</v>
      </c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</row>
    <row r="815" spans="1:44" x14ac:dyDescent="0.2">
      <c r="A815" s="15">
        <f>Daten!A815</f>
        <v>32139</v>
      </c>
      <c r="B815" s="8" t="str">
        <f>Daten!B815</f>
        <v>Würmla</v>
      </c>
      <c r="C815" s="15">
        <f t="shared" si="75"/>
        <v>3</v>
      </c>
      <c r="D815" s="9">
        <f>Daten!E815</f>
        <v>1470</v>
      </c>
      <c r="E815" s="10">
        <f>Daten!D815</f>
        <v>0</v>
      </c>
      <c r="F815" s="9">
        <f t="shared" si="76"/>
        <v>2369.5522388059703</v>
      </c>
      <c r="H815" s="26">
        <f t="shared" ca="1" si="77"/>
        <v>7299</v>
      </c>
      <c r="I815" s="8">
        <f t="shared" ca="1" si="78"/>
        <v>31</v>
      </c>
      <c r="J815" s="26">
        <f ca="1">IF(I815=0,0,COUNTIF(I$19:$I815,C815*10+1))</f>
        <v>494</v>
      </c>
      <c r="K815" s="21">
        <f t="shared" ca="1" si="79"/>
        <v>0</v>
      </c>
      <c r="L815" s="24">
        <f t="shared" ca="1" si="80"/>
        <v>7299</v>
      </c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</row>
    <row r="816" spans="1:44" x14ac:dyDescent="0.2">
      <c r="A816" s="15">
        <f>Daten!A816</f>
        <v>32140</v>
      </c>
      <c r="B816" s="8" t="str">
        <f>Daten!B816</f>
        <v>Zeiselmauer-Wolfpassing</v>
      </c>
      <c r="C816" s="15">
        <f t="shared" si="75"/>
        <v>3</v>
      </c>
      <c r="D816" s="9">
        <f>Daten!E816</f>
        <v>2315</v>
      </c>
      <c r="E816" s="10">
        <f>Daten!D816</f>
        <v>0</v>
      </c>
      <c r="F816" s="9">
        <f t="shared" si="76"/>
        <v>3731.6417910447763</v>
      </c>
      <c r="H816" s="26">
        <f t="shared" ca="1" si="77"/>
        <v>11494</v>
      </c>
      <c r="I816" s="8">
        <f t="shared" ca="1" si="78"/>
        <v>31</v>
      </c>
      <c r="J816" s="26">
        <f ca="1">IF(I816=0,0,COUNTIF(I$19:$I816,C816*10+1))</f>
        <v>495</v>
      </c>
      <c r="K816" s="21">
        <f t="shared" ca="1" si="79"/>
        <v>0</v>
      </c>
      <c r="L816" s="24">
        <f t="shared" ca="1" si="80"/>
        <v>11494</v>
      </c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</row>
    <row r="817" spans="1:44" x14ac:dyDescent="0.2">
      <c r="A817" s="15">
        <f>Daten!A817</f>
        <v>32141</v>
      </c>
      <c r="B817" s="8" t="str">
        <f>Daten!B817</f>
        <v>Zwentendorf an der Donau</v>
      </c>
      <c r="C817" s="15">
        <f t="shared" si="75"/>
        <v>3</v>
      </c>
      <c r="D817" s="9">
        <f>Daten!E817</f>
        <v>4095</v>
      </c>
      <c r="E817" s="10">
        <f>Daten!D817</f>
        <v>0</v>
      </c>
      <c r="F817" s="9">
        <f t="shared" si="76"/>
        <v>6600.8955223880594</v>
      </c>
      <c r="H817" s="26">
        <f t="shared" ca="1" si="77"/>
        <v>20332</v>
      </c>
      <c r="I817" s="8">
        <f t="shared" ca="1" si="78"/>
        <v>31</v>
      </c>
      <c r="J817" s="26">
        <f ca="1">IF(I817=0,0,COUNTIF(I$19:$I817,C817*10+1))</f>
        <v>496</v>
      </c>
      <c r="K817" s="21">
        <f t="shared" ca="1" si="79"/>
        <v>0</v>
      </c>
      <c r="L817" s="24">
        <f t="shared" ca="1" si="80"/>
        <v>20332</v>
      </c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</row>
    <row r="818" spans="1:44" x14ac:dyDescent="0.2">
      <c r="A818" s="15">
        <f>Daten!A818</f>
        <v>32142</v>
      </c>
      <c r="B818" s="8" t="str">
        <f>Daten!B818</f>
        <v>St. Andrä-Wördern</v>
      </c>
      <c r="C818" s="15">
        <f t="shared" si="75"/>
        <v>3</v>
      </c>
      <c r="D818" s="9">
        <f>Daten!E818</f>
        <v>7861</v>
      </c>
      <c r="E818" s="10">
        <f>Daten!D818</f>
        <v>0</v>
      </c>
      <c r="F818" s="9">
        <f t="shared" si="76"/>
        <v>12671.462686567163</v>
      </c>
      <c r="H818" s="26">
        <f t="shared" ca="1" si="77"/>
        <v>39031</v>
      </c>
      <c r="I818" s="8">
        <f t="shared" ca="1" si="78"/>
        <v>31</v>
      </c>
      <c r="J818" s="26">
        <f ca="1">IF(I818=0,0,COUNTIF(I$19:$I818,C818*10+1))</f>
        <v>497</v>
      </c>
      <c r="K818" s="21">
        <f t="shared" ca="1" si="79"/>
        <v>0</v>
      </c>
      <c r="L818" s="24">
        <f t="shared" ca="1" si="80"/>
        <v>39031</v>
      </c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</row>
    <row r="819" spans="1:44" x14ac:dyDescent="0.2">
      <c r="A819" s="15">
        <f>Daten!A819</f>
        <v>32143</v>
      </c>
      <c r="B819" s="8" t="str">
        <f>Daten!B819</f>
        <v>Muckendorf-Wipfing</v>
      </c>
      <c r="C819" s="15">
        <f t="shared" si="75"/>
        <v>3</v>
      </c>
      <c r="D819" s="9">
        <f>Daten!E819</f>
        <v>1664</v>
      </c>
      <c r="E819" s="10">
        <f>Daten!D819</f>
        <v>0</v>
      </c>
      <c r="F819" s="9">
        <f t="shared" si="76"/>
        <v>2682.2686567164178</v>
      </c>
      <c r="H819" s="26">
        <f t="shared" ca="1" si="77"/>
        <v>8262</v>
      </c>
      <c r="I819" s="8">
        <f t="shared" ca="1" si="78"/>
        <v>31</v>
      </c>
      <c r="J819" s="26">
        <f ca="1">IF(I819=0,0,COUNTIF(I$19:$I819,C819*10+1))</f>
        <v>498</v>
      </c>
      <c r="K819" s="21">
        <f t="shared" ca="1" si="79"/>
        <v>0</v>
      </c>
      <c r="L819" s="24">
        <f t="shared" ca="1" si="80"/>
        <v>8262</v>
      </c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</row>
    <row r="820" spans="1:44" x14ac:dyDescent="0.2">
      <c r="A820" s="15">
        <f>Daten!A820</f>
        <v>32144</v>
      </c>
      <c r="B820" s="8" t="str">
        <f>Daten!B820</f>
        <v>Klosterneuburg</v>
      </c>
      <c r="C820" s="15">
        <f t="shared" si="75"/>
        <v>3</v>
      </c>
      <c r="D820" s="9">
        <f>Daten!E820</f>
        <v>27487</v>
      </c>
      <c r="E820" s="10">
        <f>Daten!D820</f>
        <v>0</v>
      </c>
      <c r="F820" s="9">
        <f t="shared" si="76"/>
        <v>54974</v>
      </c>
      <c r="H820" s="26">
        <f t="shared" ca="1" si="77"/>
        <v>169333</v>
      </c>
      <c r="I820" s="8">
        <f t="shared" ca="1" si="78"/>
        <v>31</v>
      </c>
      <c r="J820" s="26">
        <f ca="1">IF(I820=0,0,COUNTIF(I$19:$I820,C820*10+1))</f>
        <v>499</v>
      </c>
      <c r="K820" s="21">
        <f t="shared" ca="1" si="79"/>
        <v>0</v>
      </c>
      <c r="L820" s="24">
        <f t="shared" ca="1" si="80"/>
        <v>169333</v>
      </c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</row>
    <row r="821" spans="1:44" x14ac:dyDescent="0.2">
      <c r="A821" s="15">
        <f>Daten!A821</f>
        <v>32202</v>
      </c>
      <c r="B821" s="8" t="str">
        <f>Daten!B821</f>
        <v>Dietmanns</v>
      </c>
      <c r="C821" s="15">
        <f t="shared" si="75"/>
        <v>3</v>
      </c>
      <c r="D821" s="9">
        <f>Daten!E821</f>
        <v>1040</v>
      </c>
      <c r="E821" s="10">
        <f>Daten!D821</f>
        <v>0</v>
      </c>
      <c r="F821" s="9">
        <f t="shared" si="76"/>
        <v>1676.4179104477612</v>
      </c>
      <c r="H821" s="26">
        <f t="shared" ca="1" si="77"/>
        <v>5164</v>
      </c>
      <c r="I821" s="8">
        <f t="shared" ca="1" si="78"/>
        <v>31</v>
      </c>
      <c r="J821" s="26">
        <f ca="1">IF(I821=0,0,COUNTIF(I$19:$I821,C821*10+1))</f>
        <v>500</v>
      </c>
      <c r="K821" s="21">
        <f t="shared" ca="1" si="79"/>
        <v>0</v>
      </c>
      <c r="L821" s="24">
        <f t="shared" ca="1" si="80"/>
        <v>5164</v>
      </c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</row>
    <row r="822" spans="1:44" x14ac:dyDescent="0.2">
      <c r="A822" s="15">
        <f>Daten!A822</f>
        <v>32203</v>
      </c>
      <c r="B822" s="8" t="str">
        <f>Daten!B822</f>
        <v>Dobersberg</v>
      </c>
      <c r="C822" s="15">
        <f t="shared" si="75"/>
        <v>3</v>
      </c>
      <c r="D822" s="9">
        <f>Daten!E822</f>
        <v>1586</v>
      </c>
      <c r="E822" s="10">
        <f>Daten!D822</f>
        <v>0</v>
      </c>
      <c r="F822" s="9">
        <f t="shared" si="76"/>
        <v>2556.5373134328356</v>
      </c>
      <c r="H822" s="26">
        <f t="shared" ca="1" si="77"/>
        <v>7875</v>
      </c>
      <c r="I822" s="8">
        <f t="shared" ca="1" si="78"/>
        <v>31</v>
      </c>
      <c r="J822" s="26">
        <f ca="1">IF(I822=0,0,COUNTIF(I$19:$I822,C822*10+1))</f>
        <v>501</v>
      </c>
      <c r="K822" s="21">
        <f t="shared" ca="1" si="79"/>
        <v>0</v>
      </c>
      <c r="L822" s="24">
        <f t="shared" ca="1" si="80"/>
        <v>7875</v>
      </c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</row>
    <row r="823" spans="1:44" x14ac:dyDescent="0.2">
      <c r="A823" s="15">
        <f>Daten!A823</f>
        <v>32206</v>
      </c>
      <c r="B823" s="8" t="str">
        <f>Daten!B823</f>
        <v>Gastern</v>
      </c>
      <c r="C823" s="15">
        <f t="shared" si="75"/>
        <v>3</v>
      </c>
      <c r="D823" s="9">
        <f>Daten!E823</f>
        <v>1196</v>
      </c>
      <c r="E823" s="10">
        <f>Daten!D823</f>
        <v>0</v>
      </c>
      <c r="F823" s="9">
        <f t="shared" si="76"/>
        <v>1927.8805970149253</v>
      </c>
      <c r="H823" s="26">
        <f t="shared" ca="1" si="77"/>
        <v>5938</v>
      </c>
      <c r="I823" s="8">
        <f t="shared" ca="1" si="78"/>
        <v>31</v>
      </c>
      <c r="J823" s="26">
        <f ca="1">IF(I823=0,0,COUNTIF(I$19:$I823,C823*10+1))</f>
        <v>502</v>
      </c>
      <c r="K823" s="21">
        <f t="shared" ca="1" si="79"/>
        <v>0</v>
      </c>
      <c r="L823" s="24">
        <f t="shared" ca="1" si="80"/>
        <v>5938</v>
      </c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</row>
    <row r="824" spans="1:44" x14ac:dyDescent="0.2">
      <c r="A824" s="15">
        <f>Daten!A824</f>
        <v>32207</v>
      </c>
      <c r="B824" s="8" t="str">
        <f>Daten!B824</f>
        <v>Groß-Siegharts</v>
      </c>
      <c r="C824" s="15">
        <f t="shared" si="75"/>
        <v>3</v>
      </c>
      <c r="D824" s="9">
        <f>Daten!E824</f>
        <v>2722</v>
      </c>
      <c r="E824" s="10">
        <f>Daten!D824</f>
        <v>0</v>
      </c>
      <c r="F824" s="9">
        <f t="shared" si="76"/>
        <v>4387.7014925373132</v>
      </c>
      <c r="H824" s="26">
        <f t="shared" ca="1" si="77"/>
        <v>13515</v>
      </c>
      <c r="I824" s="8">
        <f t="shared" ca="1" si="78"/>
        <v>31</v>
      </c>
      <c r="J824" s="26">
        <f ca="1">IF(I824=0,0,COUNTIF(I$19:$I824,C824*10+1))</f>
        <v>503</v>
      </c>
      <c r="K824" s="21">
        <f t="shared" ca="1" si="79"/>
        <v>0</v>
      </c>
      <c r="L824" s="24">
        <f t="shared" ca="1" si="80"/>
        <v>13515</v>
      </c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</row>
    <row r="825" spans="1:44" x14ac:dyDescent="0.2">
      <c r="A825" s="15">
        <f>Daten!A825</f>
        <v>32209</v>
      </c>
      <c r="B825" s="8" t="str">
        <f>Daten!B825</f>
        <v>Karlstein an der Thaya</v>
      </c>
      <c r="C825" s="15">
        <f t="shared" si="75"/>
        <v>3</v>
      </c>
      <c r="D825" s="9">
        <f>Daten!E825</f>
        <v>1477</v>
      </c>
      <c r="E825" s="10">
        <f>Daten!D825</f>
        <v>0</v>
      </c>
      <c r="F825" s="9">
        <f t="shared" si="76"/>
        <v>2380.8358208955224</v>
      </c>
      <c r="H825" s="26">
        <f t="shared" ca="1" si="77"/>
        <v>7334</v>
      </c>
      <c r="I825" s="8">
        <f t="shared" ca="1" si="78"/>
        <v>31</v>
      </c>
      <c r="J825" s="26">
        <f ca="1">IF(I825=0,0,COUNTIF(I$19:$I825,C825*10+1))</f>
        <v>504</v>
      </c>
      <c r="K825" s="21">
        <f t="shared" ca="1" si="79"/>
        <v>0</v>
      </c>
      <c r="L825" s="24">
        <f t="shared" ca="1" si="80"/>
        <v>7334</v>
      </c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</row>
    <row r="826" spans="1:44" x14ac:dyDescent="0.2">
      <c r="A826" s="15">
        <f>Daten!A826</f>
        <v>32210</v>
      </c>
      <c r="B826" s="8" t="str">
        <f>Daten!B826</f>
        <v>Kautzen</v>
      </c>
      <c r="C826" s="15">
        <f t="shared" si="75"/>
        <v>3</v>
      </c>
      <c r="D826" s="9">
        <f>Daten!E826</f>
        <v>1119</v>
      </c>
      <c r="E826" s="10">
        <f>Daten!D826</f>
        <v>0</v>
      </c>
      <c r="F826" s="9">
        <f t="shared" si="76"/>
        <v>1803.7611940298507</v>
      </c>
      <c r="H826" s="26">
        <f t="shared" ca="1" si="77"/>
        <v>5556</v>
      </c>
      <c r="I826" s="8">
        <f t="shared" ca="1" si="78"/>
        <v>31</v>
      </c>
      <c r="J826" s="26">
        <f ca="1">IF(I826=0,0,COUNTIF(I$19:$I826,C826*10+1))</f>
        <v>505</v>
      </c>
      <c r="K826" s="21">
        <f t="shared" ca="1" si="79"/>
        <v>0</v>
      </c>
      <c r="L826" s="24">
        <f t="shared" ca="1" si="80"/>
        <v>5556</v>
      </c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</row>
    <row r="827" spans="1:44" x14ac:dyDescent="0.2">
      <c r="A827" s="15">
        <f>Daten!A827</f>
        <v>32212</v>
      </c>
      <c r="B827" s="8" t="str">
        <f>Daten!B827</f>
        <v>Ludweis-Aigen</v>
      </c>
      <c r="C827" s="15">
        <f t="shared" si="75"/>
        <v>3</v>
      </c>
      <c r="D827" s="9">
        <f>Daten!E827</f>
        <v>904</v>
      </c>
      <c r="E827" s="10">
        <f>Daten!D827</f>
        <v>0</v>
      </c>
      <c r="F827" s="9">
        <f t="shared" si="76"/>
        <v>1457.1940298507463</v>
      </c>
      <c r="H827" s="26">
        <f t="shared" ca="1" si="77"/>
        <v>4489</v>
      </c>
      <c r="I827" s="8">
        <f t="shared" ca="1" si="78"/>
        <v>31</v>
      </c>
      <c r="J827" s="26">
        <f ca="1">IF(I827=0,0,COUNTIF(I$19:$I827,C827*10+1))</f>
        <v>506</v>
      </c>
      <c r="K827" s="21">
        <f t="shared" ca="1" si="79"/>
        <v>0</v>
      </c>
      <c r="L827" s="24">
        <f t="shared" ca="1" si="80"/>
        <v>4489</v>
      </c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</row>
    <row r="828" spans="1:44" x14ac:dyDescent="0.2">
      <c r="A828" s="15">
        <f>Daten!A828</f>
        <v>32214</v>
      </c>
      <c r="B828" s="8" t="str">
        <f>Daten!B828</f>
        <v>Pfaffenschlag bei Waidhofen a.d.Thaya</v>
      </c>
      <c r="C828" s="15">
        <f t="shared" si="75"/>
        <v>3</v>
      </c>
      <c r="D828" s="9">
        <f>Daten!E828</f>
        <v>924</v>
      </c>
      <c r="E828" s="10">
        <f>Daten!D828</f>
        <v>0</v>
      </c>
      <c r="F828" s="9">
        <f t="shared" si="76"/>
        <v>1489.4328358208954</v>
      </c>
      <c r="H828" s="26">
        <f t="shared" ca="1" si="77"/>
        <v>4588</v>
      </c>
      <c r="I828" s="8">
        <f t="shared" ca="1" si="78"/>
        <v>31</v>
      </c>
      <c r="J828" s="26">
        <f ca="1">IF(I828=0,0,COUNTIF(I$19:$I828,C828*10+1))</f>
        <v>507</v>
      </c>
      <c r="K828" s="21">
        <f t="shared" ca="1" si="79"/>
        <v>0</v>
      </c>
      <c r="L828" s="24">
        <f t="shared" ca="1" si="80"/>
        <v>4588</v>
      </c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</row>
    <row r="829" spans="1:44" x14ac:dyDescent="0.2">
      <c r="A829" s="15">
        <f>Daten!A829</f>
        <v>32216</v>
      </c>
      <c r="B829" s="8" t="str">
        <f>Daten!B829</f>
        <v>Raabs an der Thaya</v>
      </c>
      <c r="C829" s="15">
        <f t="shared" si="75"/>
        <v>3</v>
      </c>
      <c r="D829" s="9">
        <f>Daten!E829</f>
        <v>2644</v>
      </c>
      <c r="E829" s="10">
        <f>Daten!D829</f>
        <v>0</v>
      </c>
      <c r="F829" s="9">
        <f t="shared" si="76"/>
        <v>4261.9701492537315</v>
      </c>
      <c r="H829" s="26">
        <f t="shared" ca="1" si="77"/>
        <v>13128</v>
      </c>
      <c r="I829" s="8">
        <f t="shared" ca="1" si="78"/>
        <v>31</v>
      </c>
      <c r="J829" s="26">
        <f ca="1">IF(I829=0,0,COUNTIF(I$19:$I829,C829*10+1))</f>
        <v>508</v>
      </c>
      <c r="K829" s="21">
        <f t="shared" ca="1" si="79"/>
        <v>0</v>
      </c>
      <c r="L829" s="24">
        <f t="shared" ca="1" si="80"/>
        <v>13128</v>
      </c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</row>
    <row r="830" spans="1:44" x14ac:dyDescent="0.2">
      <c r="A830" s="15">
        <f>Daten!A830</f>
        <v>32217</v>
      </c>
      <c r="B830" s="8" t="str">
        <f>Daten!B830</f>
        <v>Thaya</v>
      </c>
      <c r="C830" s="15">
        <f t="shared" si="75"/>
        <v>3</v>
      </c>
      <c r="D830" s="9">
        <f>Daten!E830</f>
        <v>1378</v>
      </c>
      <c r="E830" s="10">
        <f>Daten!D830</f>
        <v>0</v>
      </c>
      <c r="F830" s="9">
        <f t="shared" si="76"/>
        <v>2221.2537313432836</v>
      </c>
      <c r="H830" s="26">
        <f t="shared" ca="1" si="77"/>
        <v>6842</v>
      </c>
      <c r="I830" s="8">
        <f t="shared" ca="1" si="78"/>
        <v>31</v>
      </c>
      <c r="J830" s="26">
        <f ca="1">IF(I830=0,0,COUNTIF(I$19:$I830,C830*10+1))</f>
        <v>509</v>
      </c>
      <c r="K830" s="21">
        <f t="shared" ca="1" si="79"/>
        <v>0</v>
      </c>
      <c r="L830" s="24">
        <f t="shared" ca="1" si="80"/>
        <v>6842</v>
      </c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</row>
    <row r="831" spans="1:44" x14ac:dyDescent="0.2">
      <c r="A831" s="15">
        <f>Daten!A831</f>
        <v>32219</v>
      </c>
      <c r="B831" s="8" t="str">
        <f>Daten!B831</f>
        <v>Vitis</v>
      </c>
      <c r="C831" s="15">
        <f t="shared" si="75"/>
        <v>3</v>
      </c>
      <c r="D831" s="9">
        <f>Daten!E831</f>
        <v>2664</v>
      </c>
      <c r="E831" s="10">
        <f>Daten!D831</f>
        <v>0</v>
      </c>
      <c r="F831" s="9">
        <f t="shared" si="76"/>
        <v>4294.2089552238804</v>
      </c>
      <c r="H831" s="26">
        <f t="shared" ca="1" si="77"/>
        <v>13227</v>
      </c>
      <c r="I831" s="8">
        <f t="shared" ca="1" si="78"/>
        <v>31</v>
      </c>
      <c r="J831" s="26">
        <f ca="1">IF(I831=0,0,COUNTIF(I$19:$I831,C831*10+1))</f>
        <v>510</v>
      </c>
      <c r="K831" s="21">
        <f t="shared" ca="1" si="79"/>
        <v>0</v>
      </c>
      <c r="L831" s="24">
        <f t="shared" ca="1" si="80"/>
        <v>13227</v>
      </c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</row>
    <row r="832" spans="1:44" x14ac:dyDescent="0.2">
      <c r="A832" s="15">
        <f>Daten!A832</f>
        <v>32220</v>
      </c>
      <c r="B832" s="8" t="str">
        <f>Daten!B832</f>
        <v>Waidhofen an der Thaya</v>
      </c>
      <c r="C832" s="15">
        <f t="shared" si="75"/>
        <v>3</v>
      </c>
      <c r="D832" s="9">
        <f>Daten!E832</f>
        <v>5363</v>
      </c>
      <c r="E832" s="10">
        <f>Daten!D832</f>
        <v>0</v>
      </c>
      <c r="F832" s="9">
        <f t="shared" si="76"/>
        <v>8644.8358208955215</v>
      </c>
      <c r="H832" s="26">
        <f t="shared" ca="1" si="77"/>
        <v>26628</v>
      </c>
      <c r="I832" s="8">
        <f t="shared" ca="1" si="78"/>
        <v>31</v>
      </c>
      <c r="J832" s="26">
        <f ca="1">IF(I832=0,0,COUNTIF(I$19:$I832,C832*10+1))</f>
        <v>511</v>
      </c>
      <c r="K832" s="21">
        <f t="shared" ca="1" si="79"/>
        <v>0</v>
      </c>
      <c r="L832" s="24">
        <f t="shared" ca="1" si="80"/>
        <v>26628</v>
      </c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</row>
    <row r="833" spans="1:44" x14ac:dyDescent="0.2">
      <c r="A833" s="15">
        <f>Daten!A833</f>
        <v>32221</v>
      </c>
      <c r="B833" s="8" t="str">
        <f>Daten!B833</f>
        <v>Waidhofen an der Thaya-Land</v>
      </c>
      <c r="C833" s="15">
        <f t="shared" si="75"/>
        <v>3</v>
      </c>
      <c r="D833" s="9">
        <f>Daten!E833</f>
        <v>1273</v>
      </c>
      <c r="E833" s="10">
        <f>Daten!D833</f>
        <v>0</v>
      </c>
      <c r="F833" s="9">
        <f t="shared" si="76"/>
        <v>2052</v>
      </c>
      <c r="H833" s="26">
        <f t="shared" ca="1" si="77"/>
        <v>6321</v>
      </c>
      <c r="I833" s="8">
        <f t="shared" ca="1" si="78"/>
        <v>31</v>
      </c>
      <c r="J833" s="26">
        <f ca="1">IF(I833=0,0,COUNTIF(I$19:$I833,C833*10+1))</f>
        <v>512</v>
      </c>
      <c r="K833" s="21">
        <f t="shared" ca="1" si="79"/>
        <v>0</v>
      </c>
      <c r="L833" s="24">
        <f t="shared" ca="1" si="80"/>
        <v>6321</v>
      </c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</row>
    <row r="834" spans="1:44" x14ac:dyDescent="0.2">
      <c r="A834" s="15">
        <f>Daten!A834</f>
        <v>32222</v>
      </c>
      <c r="B834" s="8" t="str">
        <f>Daten!B834</f>
        <v>Waldkirchen an der Thaya</v>
      </c>
      <c r="C834" s="15">
        <f t="shared" si="75"/>
        <v>3</v>
      </c>
      <c r="D834" s="9">
        <f>Daten!E834</f>
        <v>503</v>
      </c>
      <c r="E834" s="10">
        <f>Daten!D834</f>
        <v>0</v>
      </c>
      <c r="F834" s="9">
        <f t="shared" si="76"/>
        <v>810.80597014925377</v>
      </c>
      <c r="H834" s="26">
        <f t="shared" ca="1" si="77"/>
        <v>2497</v>
      </c>
      <c r="I834" s="8">
        <f t="shared" ca="1" si="78"/>
        <v>31</v>
      </c>
      <c r="J834" s="26">
        <f ca="1">IF(I834=0,0,COUNTIF(I$19:$I834,C834*10+1))</f>
        <v>513</v>
      </c>
      <c r="K834" s="21">
        <f t="shared" ca="1" si="79"/>
        <v>0</v>
      </c>
      <c r="L834" s="24">
        <f t="shared" ca="1" si="80"/>
        <v>2497</v>
      </c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</row>
    <row r="835" spans="1:44" x14ac:dyDescent="0.2">
      <c r="A835" s="15">
        <f>Daten!A835</f>
        <v>32223</v>
      </c>
      <c r="B835" s="8" t="str">
        <f>Daten!B835</f>
        <v>Windigsteig</v>
      </c>
      <c r="C835" s="15">
        <f t="shared" si="75"/>
        <v>3</v>
      </c>
      <c r="D835" s="9">
        <f>Daten!E835</f>
        <v>921</v>
      </c>
      <c r="E835" s="10">
        <f>Daten!D835</f>
        <v>0</v>
      </c>
      <c r="F835" s="9">
        <f t="shared" si="76"/>
        <v>1484.5970149253731</v>
      </c>
      <c r="H835" s="26">
        <f t="shared" ca="1" si="77"/>
        <v>4573</v>
      </c>
      <c r="I835" s="8">
        <f t="shared" ca="1" si="78"/>
        <v>31</v>
      </c>
      <c r="J835" s="26">
        <f ca="1">IF(I835=0,0,COUNTIF(I$19:$I835,C835*10+1))</f>
        <v>514</v>
      </c>
      <c r="K835" s="21">
        <f t="shared" ca="1" si="79"/>
        <v>0</v>
      </c>
      <c r="L835" s="24">
        <f t="shared" ca="1" si="80"/>
        <v>4573</v>
      </c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</row>
    <row r="836" spans="1:44" x14ac:dyDescent="0.2">
      <c r="A836" s="15">
        <f>Daten!A836</f>
        <v>32301</v>
      </c>
      <c r="B836" s="8" t="str">
        <f>Daten!B836</f>
        <v>Bad Fischau-Brunn</v>
      </c>
      <c r="C836" s="15">
        <f t="shared" si="75"/>
        <v>3</v>
      </c>
      <c r="D836" s="9">
        <f>Daten!E836</f>
        <v>3457</v>
      </c>
      <c r="E836" s="10">
        <f>Daten!D836</f>
        <v>0</v>
      </c>
      <c r="F836" s="9">
        <f t="shared" si="76"/>
        <v>5572.4776119402986</v>
      </c>
      <c r="H836" s="26">
        <f t="shared" ca="1" si="77"/>
        <v>17165</v>
      </c>
      <c r="I836" s="8">
        <f t="shared" ca="1" si="78"/>
        <v>31</v>
      </c>
      <c r="J836" s="26">
        <f ca="1">IF(I836=0,0,COUNTIF(I$19:$I836,C836*10+1))</f>
        <v>515</v>
      </c>
      <c r="K836" s="21">
        <f t="shared" ca="1" si="79"/>
        <v>0</v>
      </c>
      <c r="L836" s="24">
        <f t="shared" ca="1" si="80"/>
        <v>17165</v>
      </c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</row>
    <row r="837" spans="1:44" x14ac:dyDescent="0.2">
      <c r="A837" s="15">
        <f>Daten!A837</f>
        <v>32302</v>
      </c>
      <c r="B837" s="8" t="str">
        <f>Daten!B837</f>
        <v>Bad Schönau</v>
      </c>
      <c r="C837" s="15">
        <f t="shared" si="75"/>
        <v>3</v>
      </c>
      <c r="D837" s="9">
        <f>Daten!E837</f>
        <v>726</v>
      </c>
      <c r="E837" s="10">
        <f>Daten!D837</f>
        <v>0</v>
      </c>
      <c r="F837" s="9">
        <f t="shared" si="76"/>
        <v>1170.2686567164178</v>
      </c>
      <c r="H837" s="26">
        <f t="shared" ca="1" si="77"/>
        <v>3605</v>
      </c>
      <c r="I837" s="8">
        <f t="shared" ca="1" si="78"/>
        <v>31</v>
      </c>
      <c r="J837" s="26">
        <f ca="1">IF(I837=0,0,COUNTIF(I$19:$I837,C837*10+1))</f>
        <v>516</v>
      </c>
      <c r="K837" s="21">
        <f t="shared" ca="1" si="79"/>
        <v>0</v>
      </c>
      <c r="L837" s="24">
        <f t="shared" ca="1" si="80"/>
        <v>3605</v>
      </c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</row>
    <row r="838" spans="1:44" x14ac:dyDescent="0.2">
      <c r="A838" s="15">
        <f>Daten!A838</f>
        <v>32304</v>
      </c>
      <c r="B838" s="8" t="str">
        <f>Daten!B838</f>
        <v>Ebenfurth</v>
      </c>
      <c r="C838" s="15">
        <f t="shared" si="75"/>
        <v>3</v>
      </c>
      <c r="D838" s="9">
        <f>Daten!E838</f>
        <v>3122</v>
      </c>
      <c r="E838" s="10">
        <f>Daten!D838</f>
        <v>0</v>
      </c>
      <c r="F838" s="9">
        <f t="shared" si="76"/>
        <v>5032.4776119402986</v>
      </c>
      <c r="H838" s="26">
        <f t="shared" ca="1" si="77"/>
        <v>15501</v>
      </c>
      <c r="I838" s="8">
        <f t="shared" ca="1" si="78"/>
        <v>31</v>
      </c>
      <c r="J838" s="26">
        <f ca="1">IF(I838=0,0,COUNTIF(I$19:$I838,C838*10+1))</f>
        <v>517</v>
      </c>
      <c r="K838" s="21">
        <f t="shared" ca="1" si="79"/>
        <v>0</v>
      </c>
      <c r="L838" s="24">
        <f t="shared" ca="1" si="80"/>
        <v>15501</v>
      </c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</row>
    <row r="839" spans="1:44" x14ac:dyDescent="0.2">
      <c r="A839" s="15">
        <f>Daten!A839</f>
        <v>32305</v>
      </c>
      <c r="B839" s="8" t="str">
        <f>Daten!B839</f>
        <v>Eggendorf</v>
      </c>
      <c r="C839" s="15">
        <f t="shared" si="75"/>
        <v>3</v>
      </c>
      <c r="D839" s="9">
        <f>Daten!E839</f>
        <v>4919</v>
      </c>
      <c r="E839" s="10">
        <f>Daten!D839</f>
        <v>0</v>
      </c>
      <c r="F839" s="9">
        <f t="shared" si="76"/>
        <v>7929.1343283582091</v>
      </c>
      <c r="H839" s="26">
        <f t="shared" ca="1" si="77"/>
        <v>24424</v>
      </c>
      <c r="I839" s="8">
        <f t="shared" ca="1" si="78"/>
        <v>31</v>
      </c>
      <c r="J839" s="26">
        <f ca="1">IF(I839=0,0,COUNTIF(I$19:$I839,C839*10+1))</f>
        <v>518</v>
      </c>
      <c r="K839" s="21">
        <f t="shared" ca="1" si="79"/>
        <v>0</v>
      </c>
      <c r="L839" s="24">
        <f t="shared" ca="1" si="80"/>
        <v>24424</v>
      </c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</row>
    <row r="840" spans="1:44" x14ac:dyDescent="0.2">
      <c r="A840" s="15">
        <f>Daten!A840</f>
        <v>32306</v>
      </c>
      <c r="B840" s="8" t="str">
        <f>Daten!B840</f>
        <v>Bad Erlach</v>
      </c>
      <c r="C840" s="15">
        <f t="shared" si="75"/>
        <v>3</v>
      </c>
      <c r="D840" s="9">
        <f>Daten!E840</f>
        <v>3142</v>
      </c>
      <c r="E840" s="10">
        <f>Daten!D840</f>
        <v>0</v>
      </c>
      <c r="F840" s="9">
        <f t="shared" si="76"/>
        <v>5064.7164179104475</v>
      </c>
      <c r="H840" s="26">
        <f t="shared" ca="1" si="77"/>
        <v>15601</v>
      </c>
      <c r="I840" s="8">
        <f t="shared" ca="1" si="78"/>
        <v>31</v>
      </c>
      <c r="J840" s="26">
        <f ca="1">IF(I840=0,0,COUNTIF(I$19:$I840,C840*10+1))</f>
        <v>519</v>
      </c>
      <c r="K840" s="21">
        <f t="shared" ca="1" si="79"/>
        <v>0</v>
      </c>
      <c r="L840" s="24">
        <f t="shared" ca="1" si="80"/>
        <v>15601</v>
      </c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</row>
    <row r="841" spans="1:44" x14ac:dyDescent="0.2">
      <c r="A841" s="15">
        <f>Daten!A841</f>
        <v>32307</v>
      </c>
      <c r="B841" s="8" t="str">
        <f>Daten!B841</f>
        <v>Felixdorf</v>
      </c>
      <c r="C841" s="15">
        <f t="shared" si="75"/>
        <v>3</v>
      </c>
      <c r="D841" s="9">
        <f>Daten!E841</f>
        <v>4356</v>
      </c>
      <c r="E841" s="10">
        <f>Daten!D841</f>
        <v>0</v>
      </c>
      <c r="F841" s="9">
        <f t="shared" si="76"/>
        <v>7021.6119402985078</v>
      </c>
      <c r="H841" s="26">
        <f t="shared" ca="1" si="77"/>
        <v>21628</v>
      </c>
      <c r="I841" s="8">
        <f t="shared" ca="1" si="78"/>
        <v>31</v>
      </c>
      <c r="J841" s="26">
        <f ca="1">IF(I841=0,0,COUNTIF(I$19:$I841,C841*10+1))</f>
        <v>520</v>
      </c>
      <c r="K841" s="21">
        <f t="shared" ca="1" si="79"/>
        <v>0</v>
      </c>
      <c r="L841" s="24">
        <f t="shared" ca="1" si="80"/>
        <v>21628</v>
      </c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</row>
    <row r="842" spans="1:44" x14ac:dyDescent="0.2">
      <c r="A842" s="15">
        <f>Daten!A842</f>
        <v>32308</v>
      </c>
      <c r="B842" s="8" t="str">
        <f>Daten!B842</f>
        <v>Gutenstein</v>
      </c>
      <c r="C842" s="15">
        <f t="shared" si="75"/>
        <v>3</v>
      </c>
      <c r="D842" s="9">
        <f>Daten!E842</f>
        <v>1271</v>
      </c>
      <c r="E842" s="10">
        <f>Daten!D842</f>
        <v>0</v>
      </c>
      <c r="F842" s="9">
        <f t="shared" si="76"/>
        <v>2048.7761194029849</v>
      </c>
      <c r="H842" s="26">
        <f t="shared" ca="1" si="77"/>
        <v>6311</v>
      </c>
      <c r="I842" s="8">
        <f t="shared" ca="1" si="78"/>
        <v>31</v>
      </c>
      <c r="J842" s="26">
        <f ca="1">IF(I842=0,0,COUNTIF(I$19:$I842,C842*10+1))</f>
        <v>521</v>
      </c>
      <c r="K842" s="21">
        <f t="shared" ca="1" si="79"/>
        <v>0</v>
      </c>
      <c r="L842" s="24">
        <f t="shared" ca="1" si="80"/>
        <v>6311</v>
      </c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</row>
    <row r="843" spans="1:44" x14ac:dyDescent="0.2">
      <c r="A843" s="15">
        <f>Daten!A843</f>
        <v>32309</v>
      </c>
      <c r="B843" s="8" t="str">
        <f>Daten!B843</f>
        <v>Hochneukirchen-Gschaidt</v>
      </c>
      <c r="C843" s="15">
        <f t="shared" si="75"/>
        <v>3</v>
      </c>
      <c r="D843" s="9">
        <f>Daten!E843</f>
        <v>1639</v>
      </c>
      <c r="E843" s="10">
        <f>Daten!D843</f>
        <v>0</v>
      </c>
      <c r="F843" s="9">
        <f t="shared" si="76"/>
        <v>2641.9701492537315</v>
      </c>
      <c r="H843" s="26">
        <f t="shared" ca="1" si="77"/>
        <v>8138</v>
      </c>
      <c r="I843" s="8">
        <f t="shared" ca="1" si="78"/>
        <v>31</v>
      </c>
      <c r="J843" s="26">
        <f ca="1">IF(I843=0,0,COUNTIF(I$19:$I843,C843*10+1))</f>
        <v>522</v>
      </c>
      <c r="K843" s="21">
        <f t="shared" ca="1" si="79"/>
        <v>0</v>
      </c>
      <c r="L843" s="24">
        <f t="shared" ca="1" si="80"/>
        <v>8138</v>
      </c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</row>
    <row r="844" spans="1:44" x14ac:dyDescent="0.2">
      <c r="A844" s="15">
        <f>Daten!A844</f>
        <v>32310</v>
      </c>
      <c r="B844" s="8" t="str">
        <f>Daten!B844</f>
        <v>Hochwolkersdorf</v>
      </c>
      <c r="C844" s="15">
        <f t="shared" si="75"/>
        <v>3</v>
      </c>
      <c r="D844" s="9">
        <f>Daten!E844</f>
        <v>1017</v>
      </c>
      <c r="E844" s="10">
        <f>Daten!D844</f>
        <v>0</v>
      </c>
      <c r="F844" s="9">
        <f t="shared" si="76"/>
        <v>1639.3432835820895</v>
      </c>
      <c r="H844" s="26">
        <f t="shared" ca="1" si="77"/>
        <v>5050</v>
      </c>
      <c r="I844" s="8">
        <f t="shared" ca="1" si="78"/>
        <v>31</v>
      </c>
      <c r="J844" s="26">
        <f ca="1">IF(I844=0,0,COUNTIF(I$19:$I844,C844*10+1))</f>
        <v>523</v>
      </c>
      <c r="K844" s="21">
        <f t="shared" ca="1" si="79"/>
        <v>0</v>
      </c>
      <c r="L844" s="24">
        <f t="shared" ca="1" si="80"/>
        <v>5050</v>
      </c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</row>
    <row r="845" spans="1:44" x14ac:dyDescent="0.2">
      <c r="A845" s="15">
        <f>Daten!A845</f>
        <v>32311</v>
      </c>
      <c r="B845" s="8" t="str">
        <f>Daten!B845</f>
        <v>Hohe Wand</v>
      </c>
      <c r="C845" s="15">
        <f t="shared" si="75"/>
        <v>3</v>
      </c>
      <c r="D845" s="9">
        <f>Daten!E845</f>
        <v>1401</v>
      </c>
      <c r="E845" s="10">
        <f>Daten!D845</f>
        <v>0</v>
      </c>
      <c r="F845" s="9">
        <f t="shared" si="76"/>
        <v>2258.3283582089553</v>
      </c>
      <c r="H845" s="26">
        <f t="shared" ca="1" si="77"/>
        <v>6956</v>
      </c>
      <c r="I845" s="8">
        <f t="shared" ca="1" si="78"/>
        <v>31</v>
      </c>
      <c r="J845" s="26">
        <f ca="1">IF(I845=0,0,COUNTIF(I$19:$I845,C845*10+1))</f>
        <v>524</v>
      </c>
      <c r="K845" s="21">
        <f t="shared" ca="1" si="79"/>
        <v>0</v>
      </c>
      <c r="L845" s="24">
        <f t="shared" ca="1" si="80"/>
        <v>6956</v>
      </c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</row>
    <row r="846" spans="1:44" x14ac:dyDescent="0.2">
      <c r="A846" s="15">
        <f>Daten!A846</f>
        <v>32312</v>
      </c>
      <c r="B846" s="8" t="str">
        <f>Daten!B846</f>
        <v>Hollenthon</v>
      </c>
      <c r="C846" s="15">
        <f t="shared" si="75"/>
        <v>3</v>
      </c>
      <c r="D846" s="9">
        <f>Daten!E846</f>
        <v>1008</v>
      </c>
      <c r="E846" s="10">
        <f>Daten!D846</f>
        <v>0</v>
      </c>
      <c r="F846" s="9">
        <f t="shared" si="76"/>
        <v>1624.8358208955224</v>
      </c>
      <c r="H846" s="26">
        <f t="shared" ca="1" si="77"/>
        <v>5005</v>
      </c>
      <c r="I846" s="8">
        <f t="shared" ca="1" si="78"/>
        <v>31</v>
      </c>
      <c r="J846" s="26">
        <f ca="1">IF(I846=0,0,COUNTIF(I$19:$I846,C846*10+1))</f>
        <v>525</v>
      </c>
      <c r="K846" s="21">
        <f t="shared" ca="1" si="79"/>
        <v>0</v>
      </c>
      <c r="L846" s="24">
        <f t="shared" ca="1" si="80"/>
        <v>5005</v>
      </c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</row>
    <row r="847" spans="1:44" x14ac:dyDescent="0.2">
      <c r="A847" s="15">
        <f>Daten!A847</f>
        <v>32313</v>
      </c>
      <c r="B847" s="8" t="str">
        <f>Daten!B847</f>
        <v>Katzelsdorf</v>
      </c>
      <c r="C847" s="15">
        <f t="shared" si="75"/>
        <v>3</v>
      </c>
      <c r="D847" s="9">
        <f>Daten!E847</f>
        <v>3223</v>
      </c>
      <c r="E847" s="10">
        <f>Daten!D847</f>
        <v>0</v>
      </c>
      <c r="F847" s="9">
        <f t="shared" si="76"/>
        <v>5195.2835820895525</v>
      </c>
      <c r="H847" s="26">
        <f t="shared" ca="1" si="77"/>
        <v>16003</v>
      </c>
      <c r="I847" s="8">
        <f t="shared" ca="1" si="78"/>
        <v>31</v>
      </c>
      <c r="J847" s="26">
        <f ca="1">IF(I847=0,0,COUNTIF(I$19:$I847,C847*10+1))</f>
        <v>526</v>
      </c>
      <c r="K847" s="21">
        <f t="shared" ca="1" si="79"/>
        <v>0</v>
      </c>
      <c r="L847" s="24">
        <f t="shared" ca="1" si="80"/>
        <v>16003</v>
      </c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</row>
    <row r="848" spans="1:44" x14ac:dyDescent="0.2">
      <c r="A848" s="15">
        <f>Daten!A848</f>
        <v>32314</v>
      </c>
      <c r="B848" s="8" t="str">
        <f>Daten!B848</f>
        <v>Kirchschlag in der Buckligen Welt</v>
      </c>
      <c r="C848" s="15">
        <f t="shared" si="75"/>
        <v>3</v>
      </c>
      <c r="D848" s="9">
        <f>Daten!E848</f>
        <v>2838</v>
      </c>
      <c r="E848" s="10">
        <f>Daten!D848</f>
        <v>0</v>
      </c>
      <c r="F848" s="9">
        <f t="shared" si="76"/>
        <v>4574.686567164179</v>
      </c>
      <c r="H848" s="26">
        <f t="shared" ca="1" si="77"/>
        <v>14091</v>
      </c>
      <c r="I848" s="8">
        <f t="shared" ca="1" si="78"/>
        <v>31</v>
      </c>
      <c r="J848" s="26">
        <f ca="1">IF(I848=0,0,COUNTIF(I$19:$I848,C848*10+1))</f>
        <v>527</v>
      </c>
      <c r="K848" s="21">
        <f t="shared" ca="1" si="79"/>
        <v>0</v>
      </c>
      <c r="L848" s="24">
        <f t="shared" ca="1" si="80"/>
        <v>14091</v>
      </c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</row>
    <row r="849" spans="1:44" x14ac:dyDescent="0.2">
      <c r="A849" s="15">
        <f>Daten!A849</f>
        <v>32315</v>
      </c>
      <c r="B849" s="8" t="str">
        <f>Daten!B849</f>
        <v>Krumbach</v>
      </c>
      <c r="C849" s="15">
        <f t="shared" si="75"/>
        <v>3</v>
      </c>
      <c r="D849" s="9">
        <f>Daten!E849</f>
        <v>2276</v>
      </c>
      <c r="E849" s="10">
        <f>Daten!D849</f>
        <v>0</v>
      </c>
      <c r="F849" s="9">
        <f t="shared" si="76"/>
        <v>3668.7761194029849</v>
      </c>
      <c r="H849" s="26">
        <f t="shared" ca="1" si="77"/>
        <v>11301</v>
      </c>
      <c r="I849" s="8">
        <f t="shared" ca="1" si="78"/>
        <v>31</v>
      </c>
      <c r="J849" s="26">
        <f ca="1">IF(I849=0,0,COUNTIF(I$19:$I849,C849*10+1))</f>
        <v>528</v>
      </c>
      <c r="K849" s="21">
        <f t="shared" ca="1" si="79"/>
        <v>0</v>
      </c>
      <c r="L849" s="24">
        <f t="shared" ca="1" si="80"/>
        <v>11301</v>
      </c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</row>
    <row r="850" spans="1:44" x14ac:dyDescent="0.2">
      <c r="A850" s="15">
        <f>Daten!A850</f>
        <v>32316</v>
      </c>
      <c r="B850" s="8" t="str">
        <f>Daten!B850</f>
        <v>Lanzenkirchen</v>
      </c>
      <c r="C850" s="15">
        <f t="shared" si="75"/>
        <v>3</v>
      </c>
      <c r="D850" s="9">
        <f>Daten!E850</f>
        <v>3986</v>
      </c>
      <c r="E850" s="10">
        <f>Daten!D850</f>
        <v>0</v>
      </c>
      <c r="F850" s="9">
        <f t="shared" si="76"/>
        <v>6425.1940298507461</v>
      </c>
      <c r="H850" s="26">
        <f t="shared" ca="1" si="77"/>
        <v>19791</v>
      </c>
      <c r="I850" s="8">
        <f t="shared" ca="1" si="78"/>
        <v>31</v>
      </c>
      <c r="J850" s="26">
        <f ca="1">IF(I850=0,0,COUNTIF(I$19:$I850,C850*10+1))</f>
        <v>529</v>
      </c>
      <c r="K850" s="21">
        <f t="shared" ca="1" si="79"/>
        <v>0</v>
      </c>
      <c r="L850" s="24">
        <f t="shared" ca="1" si="80"/>
        <v>19791</v>
      </c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</row>
    <row r="851" spans="1:44" x14ac:dyDescent="0.2">
      <c r="A851" s="15">
        <f>Daten!A851</f>
        <v>32317</v>
      </c>
      <c r="B851" s="8" t="str">
        <f>Daten!B851</f>
        <v>Lichtenegg</v>
      </c>
      <c r="C851" s="15">
        <f t="shared" ref="C851:C914" si="81">INT(A851/10000)</f>
        <v>3</v>
      </c>
      <c r="D851" s="9">
        <f>Daten!E851</f>
        <v>1044</v>
      </c>
      <c r="E851" s="10">
        <f>Daten!D851</f>
        <v>0</v>
      </c>
      <c r="F851" s="9">
        <f t="shared" ref="F851:F914" si="82">IF(AND(E851=1,D851&lt;=20000),D851*2,IF(D851&lt;=10000,D851*(1+41/67),IF(D851&lt;=20000,D851*(1+2/3),IF(D851&lt;=50000,D851*(2),D851*(2+1/3))))+IF(AND(D851&gt;9000,D851&lt;=10000),(D851-9000)*(110/201),0)+IF(AND(D851&gt;18000,D851&lt;=20000),(D851-18000)*(3+1/3),0)+IF(AND(D851&gt;45000,D851&lt;=50000),(D851-45000)*(3+1/3),0))</f>
        <v>1682.8656716417911</v>
      </c>
      <c r="H851" s="26">
        <f t="shared" ref="H851:H914" ca="1" si="83">ROUND(OFFSET($G$6,C851,0)/OFFSET($F$6,C851,0)*F851,0)</f>
        <v>5184</v>
      </c>
      <c r="I851" s="8">
        <f t="shared" ref="I851:I914" ca="1" si="84">IF(H851&gt;0,C851*10+1,0)</f>
        <v>31</v>
      </c>
      <c r="J851" s="26">
        <f ca="1">IF(I851=0,0,COUNTIF(I$19:$I851,C851*10+1))</f>
        <v>530</v>
      </c>
      <c r="K851" s="21">
        <f t="shared" ref="K851:K914" ca="1" si="85">IF(J851=1,OFFSET($G$6,C851,0)-OFFSET($H$6,C851,0),0)</f>
        <v>0</v>
      </c>
      <c r="L851" s="24">
        <f t="shared" ref="L851:L914" ca="1" si="86">H851+K851</f>
        <v>5184</v>
      </c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</row>
    <row r="852" spans="1:44" x14ac:dyDescent="0.2">
      <c r="A852" s="15">
        <f>Daten!A852</f>
        <v>32318</v>
      </c>
      <c r="B852" s="8" t="str">
        <f>Daten!B852</f>
        <v>Lichtenwörth</v>
      </c>
      <c r="C852" s="15">
        <f t="shared" si="81"/>
        <v>3</v>
      </c>
      <c r="D852" s="9">
        <f>Daten!E852</f>
        <v>2766</v>
      </c>
      <c r="E852" s="10">
        <f>Daten!D852</f>
        <v>0</v>
      </c>
      <c r="F852" s="9">
        <f t="shared" si="82"/>
        <v>4458.626865671642</v>
      </c>
      <c r="H852" s="26">
        <f t="shared" ca="1" si="83"/>
        <v>13734</v>
      </c>
      <c r="I852" s="8">
        <f t="shared" ca="1" si="84"/>
        <v>31</v>
      </c>
      <c r="J852" s="26">
        <f ca="1">IF(I852=0,0,COUNTIF(I$19:$I852,C852*10+1))</f>
        <v>531</v>
      </c>
      <c r="K852" s="21">
        <f t="shared" ca="1" si="85"/>
        <v>0</v>
      </c>
      <c r="L852" s="24">
        <f t="shared" ca="1" si="86"/>
        <v>13734</v>
      </c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</row>
    <row r="853" spans="1:44" x14ac:dyDescent="0.2">
      <c r="A853" s="15">
        <f>Daten!A853</f>
        <v>32319</v>
      </c>
      <c r="B853" s="8" t="str">
        <f>Daten!B853</f>
        <v>Markt Piesting</v>
      </c>
      <c r="C853" s="15">
        <f t="shared" si="81"/>
        <v>3</v>
      </c>
      <c r="D853" s="9">
        <f>Daten!E853</f>
        <v>3088</v>
      </c>
      <c r="E853" s="10">
        <f>Daten!D853</f>
        <v>0</v>
      </c>
      <c r="F853" s="9">
        <f t="shared" si="82"/>
        <v>4977.6716417910447</v>
      </c>
      <c r="H853" s="26">
        <f t="shared" ca="1" si="83"/>
        <v>15332</v>
      </c>
      <c r="I853" s="8">
        <f t="shared" ca="1" si="84"/>
        <v>31</v>
      </c>
      <c r="J853" s="26">
        <f ca="1">IF(I853=0,0,COUNTIF(I$19:$I853,C853*10+1))</f>
        <v>532</v>
      </c>
      <c r="K853" s="21">
        <f t="shared" ca="1" si="85"/>
        <v>0</v>
      </c>
      <c r="L853" s="24">
        <f t="shared" ca="1" si="86"/>
        <v>15332</v>
      </c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</row>
    <row r="854" spans="1:44" x14ac:dyDescent="0.2">
      <c r="A854" s="15">
        <f>Daten!A854</f>
        <v>32320</v>
      </c>
      <c r="B854" s="8" t="str">
        <f>Daten!B854</f>
        <v>Matzendorf-Hölles</v>
      </c>
      <c r="C854" s="15">
        <f t="shared" si="81"/>
        <v>3</v>
      </c>
      <c r="D854" s="9">
        <f>Daten!E854</f>
        <v>2091</v>
      </c>
      <c r="E854" s="10">
        <f>Daten!D854</f>
        <v>0</v>
      </c>
      <c r="F854" s="9">
        <f t="shared" si="82"/>
        <v>3370.5671641791046</v>
      </c>
      <c r="H854" s="26">
        <f t="shared" ca="1" si="83"/>
        <v>10382</v>
      </c>
      <c r="I854" s="8">
        <f t="shared" ca="1" si="84"/>
        <v>31</v>
      </c>
      <c r="J854" s="26">
        <f ca="1">IF(I854=0,0,COUNTIF(I$19:$I854,C854*10+1))</f>
        <v>533</v>
      </c>
      <c r="K854" s="21">
        <f t="shared" ca="1" si="85"/>
        <v>0</v>
      </c>
      <c r="L854" s="24">
        <f t="shared" ca="1" si="86"/>
        <v>10382</v>
      </c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</row>
    <row r="855" spans="1:44" x14ac:dyDescent="0.2">
      <c r="A855" s="15">
        <f>Daten!A855</f>
        <v>32321</v>
      </c>
      <c r="B855" s="8" t="str">
        <f>Daten!B855</f>
        <v>Miesenbach</v>
      </c>
      <c r="C855" s="15">
        <f t="shared" si="81"/>
        <v>3</v>
      </c>
      <c r="D855" s="9">
        <f>Daten!E855</f>
        <v>678</v>
      </c>
      <c r="E855" s="10">
        <f>Daten!D855</f>
        <v>0</v>
      </c>
      <c r="F855" s="9">
        <f t="shared" si="82"/>
        <v>1092.8955223880596</v>
      </c>
      <c r="H855" s="26">
        <f t="shared" ca="1" si="83"/>
        <v>3366</v>
      </c>
      <c r="I855" s="8">
        <f t="shared" ca="1" si="84"/>
        <v>31</v>
      </c>
      <c r="J855" s="26">
        <f ca="1">IF(I855=0,0,COUNTIF(I$19:$I855,C855*10+1))</f>
        <v>534</v>
      </c>
      <c r="K855" s="21">
        <f t="shared" ca="1" si="85"/>
        <v>0</v>
      </c>
      <c r="L855" s="24">
        <f t="shared" ca="1" si="86"/>
        <v>3366</v>
      </c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</row>
    <row r="856" spans="1:44" x14ac:dyDescent="0.2">
      <c r="A856" s="15">
        <f>Daten!A856</f>
        <v>32322</v>
      </c>
      <c r="B856" s="8" t="str">
        <f>Daten!B856</f>
        <v>Muggendorf</v>
      </c>
      <c r="C856" s="15">
        <f t="shared" si="81"/>
        <v>3</v>
      </c>
      <c r="D856" s="9">
        <f>Daten!E856</f>
        <v>510</v>
      </c>
      <c r="E856" s="10">
        <f>Daten!D856</f>
        <v>0</v>
      </c>
      <c r="F856" s="9">
        <f t="shared" si="82"/>
        <v>822.08955223880594</v>
      </c>
      <c r="H856" s="26">
        <f t="shared" ca="1" si="83"/>
        <v>2532</v>
      </c>
      <c r="I856" s="8">
        <f t="shared" ca="1" si="84"/>
        <v>31</v>
      </c>
      <c r="J856" s="26">
        <f ca="1">IF(I856=0,0,COUNTIF(I$19:$I856,C856*10+1))</f>
        <v>535</v>
      </c>
      <c r="K856" s="21">
        <f t="shared" ca="1" si="85"/>
        <v>0</v>
      </c>
      <c r="L856" s="24">
        <f t="shared" ca="1" si="86"/>
        <v>2532</v>
      </c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</row>
    <row r="857" spans="1:44" x14ac:dyDescent="0.2">
      <c r="A857" s="15">
        <f>Daten!A857</f>
        <v>32323</v>
      </c>
      <c r="B857" s="8" t="str">
        <f>Daten!B857</f>
        <v>Pernitz</v>
      </c>
      <c r="C857" s="15">
        <f t="shared" si="81"/>
        <v>3</v>
      </c>
      <c r="D857" s="9">
        <f>Daten!E857</f>
        <v>2491</v>
      </c>
      <c r="E857" s="10">
        <f>Daten!D857</f>
        <v>0</v>
      </c>
      <c r="F857" s="9">
        <f t="shared" si="82"/>
        <v>4015.3432835820895</v>
      </c>
      <c r="H857" s="26">
        <f t="shared" ca="1" si="83"/>
        <v>12368</v>
      </c>
      <c r="I857" s="8">
        <f t="shared" ca="1" si="84"/>
        <v>31</v>
      </c>
      <c r="J857" s="26">
        <f ca="1">IF(I857=0,0,COUNTIF(I$19:$I857,C857*10+1))</f>
        <v>536</v>
      </c>
      <c r="K857" s="21">
        <f t="shared" ca="1" si="85"/>
        <v>0</v>
      </c>
      <c r="L857" s="24">
        <f t="shared" ca="1" si="86"/>
        <v>12368</v>
      </c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</row>
    <row r="858" spans="1:44" x14ac:dyDescent="0.2">
      <c r="A858" s="15">
        <f>Daten!A858</f>
        <v>32324</v>
      </c>
      <c r="B858" s="8" t="str">
        <f>Daten!B858</f>
        <v>Rohr im Gebirge</v>
      </c>
      <c r="C858" s="15">
        <f t="shared" si="81"/>
        <v>3</v>
      </c>
      <c r="D858" s="9">
        <f>Daten!E858</f>
        <v>461</v>
      </c>
      <c r="E858" s="10">
        <f>Daten!D858</f>
        <v>0</v>
      </c>
      <c r="F858" s="9">
        <f t="shared" si="82"/>
        <v>743.1044776119403</v>
      </c>
      <c r="H858" s="26">
        <f t="shared" ca="1" si="83"/>
        <v>2289</v>
      </c>
      <c r="I858" s="8">
        <f t="shared" ca="1" si="84"/>
        <v>31</v>
      </c>
      <c r="J858" s="26">
        <f ca="1">IF(I858=0,0,COUNTIF(I$19:$I858,C858*10+1))</f>
        <v>537</v>
      </c>
      <c r="K858" s="21">
        <f t="shared" ca="1" si="85"/>
        <v>0</v>
      </c>
      <c r="L858" s="24">
        <f t="shared" ca="1" si="86"/>
        <v>2289</v>
      </c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</row>
    <row r="859" spans="1:44" x14ac:dyDescent="0.2">
      <c r="A859" s="15">
        <f>Daten!A859</f>
        <v>32325</v>
      </c>
      <c r="B859" s="8" t="str">
        <f>Daten!B859</f>
        <v>Bromberg</v>
      </c>
      <c r="C859" s="15">
        <f t="shared" si="81"/>
        <v>3</v>
      </c>
      <c r="D859" s="9">
        <f>Daten!E859</f>
        <v>1188</v>
      </c>
      <c r="E859" s="10">
        <f>Daten!D859</f>
        <v>0</v>
      </c>
      <c r="F859" s="9">
        <f t="shared" si="82"/>
        <v>1914.9850746268658</v>
      </c>
      <c r="H859" s="26">
        <f t="shared" ca="1" si="83"/>
        <v>5899</v>
      </c>
      <c r="I859" s="8">
        <f t="shared" ca="1" si="84"/>
        <v>31</v>
      </c>
      <c r="J859" s="26">
        <f ca="1">IF(I859=0,0,COUNTIF(I$19:$I859,C859*10+1))</f>
        <v>538</v>
      </c>
      <c r="K859" s="21">
        <f t="shared" ca="1" si="85"/>
        <v>0</v>
      </c>
      <c r="L859" s="24">
        <f t="shared" ca="1" si="86"/>
        <v>5899</v>
      </c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</row>
    <row r="860" spans="1:44" x14ac:dyDescent="0.2">
      <c r="A860" s="15">
        <f>Daten!A860</f>
        <v>32326</v>
      </c>
      <c r="B860" s="8" t="str">
        <f>Daten!B860</f>
        <v>Schwarzenbach</v>
      </c>
      <c r="C860" s="15">
        <f t="shared" si="81"/>
        <v>3</v>
      </c>
      <c r="D860" s="9">
        <f>Daten!E860</f>
        <v>927</v>
      </c>
      <c r="E860" s="10">
        <f>Daten!D860</f>
        <v>0</v>
      </c>
      <c r="F860" s="9">
        <f t="shared" si="82"/>
        <v>1494.2686567164178</v>
      </c>
      <c r="H860" s="26">
        <f t="shared" ca="1" si="83"/>
        <v>4603</v>
      </c>
      <c r="I860" s="8">
        <f t="shared" ca="1" si="84"/>
        <v>31</v>
      </c>
      <c r="J860" s="26">
        <f ca="1">IF(I860=0,0,COUNTIF(I$19:$I860,C860*10+1))</f>
        <v>539</v>
      </c>
      <c r="K860" s="21">
        <f t="shared" ca="1" si="85"/>
        <v>0</v>
      </c>
      <c r="L860" s="24">
        <f t="shared" ca="1" si="86"/>
        <v>4603</v>
      </c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</row>
    <row r="861" spans="1:44" x14ac:dyDescent="0.2">
      <c r="A861" s="15">
        <f>Daten!A861</f>
        <v>32327</v>
      </c>
      <c r="B861" s="8" t="str">
        <f>Daten!B861</f>
        <v>Sollenau</v>
      </c>
      <c r="C861" s="15">
        <f t="shared" si="81"/>
        <v>3</v>
      </c>
      <c r="D861" s="9">
        <f>Daten!E861</f>
        <v>5194</v>
      </c>
      <c r="E861" s="10">
        <f>Daten!D861</f>
        <v>0</v>
      </c>
      <c r="F861" s="9">
        <f t="shared" si="82"/>
        <v>8372.4179104477607</v>
      </c>
      <c r="H861" s="26">
        <f t="shared" ca="1" si="83"/>
        <v>25789</v>
      </c>
      <c r="I861" s="8">
        <f t="shared" ca="1" si="84"/>
        <v>31</v>
      </c>
      <c r="J861" s="26">
        <f ca="1">IF(I861=0,0,COUNTIF(I$19:$I861,C861*10+1))</f>
        <v>540</v>
      </c>
      <c r="K861" s="21">
        <f t="shared" ca="1" si="85"/>
        <v>0</v>
      </c>
      <c r="L861" s="24">
        <f t="shared" ca="1" si="86"/>
        <v>25789</v>
      </c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</row>
    <row r="862" spans="1:44" x14ac:dyDescent="0.2">
      <c r="A862" s="15">
        <f>Daten!A862</f>
        <v>32330</v>
      </c>
      <c r="B862" s="8" t="str">
        <f>Daten!B862</f>
        <v>Theresienfeld</v>
      </c>
      <c r="C862" s="15">
        <f t="shared" si="81"/>
        <v>3</v>
      </c>
      <c r="D862" s="9">
        <f>Daten!E862</f>
        <v>3673</v>
      </c>
      <c r="E862" s="10">
        <f>Daten!D862</f>
        <v>0</v>
      </c>
      <c r="F862" s="9">
        <f t="shared" si="82"/>
        <v>5920.6567164179105</v>
      </c>
      <c r="H862" s="26">
        <f t="shared" ca="1" si="83"/>
        <v>18237</v>
      </c>
      <c r="I862" s="8">
        <f t="shared" ca="1" si="84"/>
        <v>31</v>
      </c>
      <c r="J862" s="26">
        <f ca="1">IF(I862=0,0,COUNTIF(I$19:$I862,C862*10+1))</f>
        <v>541</v>
      </c>
      <c r="K862" s="21">
        <f t="shared" ca="1" si="85"/>
        <v>0</v>
      </c>
      <c r="L862" s="24">
        <f t="shared" ca="1" si="86"/>
        <v>18237</v>
      </c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</row>
    <row r="863" spans="1:44" x14ac:dyDescent="0.2">
      <c r="A863" s="15">
        <f>Daten!A863</f>
        <v>32331</v>
      </c>
      <c r="B863" s="8" t="str">
        <f>Daten!B863</f>
        <v>Waidmannsfeld</v>
      </c>
      <c r="C863" s="15">
        <f t="shared" si="81"/>
        <v>3</v>
      </c>
      <c r="D863" s="9">
        <f>Daten!E863</f>
        <v>1503</v>
      </c>
      <c r="E863" s="10">
        <f>Daten!D863</f>
        <v>0</v>
      </c>
      <c r="F863" s="9">
        <f t="shared" si="82"/>
        <v>2422.7462686567164</v>
      </c>
      <c r="H863" s="26">
        <f t="shared" ca="1" si="83"/>
        <v>7463</v>
      </c>
      <c r="I863" s="8">
        <f t="shared" ca="1" si="84"/>
        <v>31</v>
      </c>
      <c r="J863" s="26">
        <f ca="1">IF(I863=0,0,COUNTIF(I$19:$I863,C863*10+1))</f>
        <v>542</v>
      </c>
      <c r="K863" s="21">
        <f t="shared" ca="1" si="85"/>
        <v>0</v>
      </c>
      <c r="L863" s="24">
        <f t="shared" ca="1" si="86"/>
        <v>7463</v>
      </c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</row>
    <row r="864" spans="1:44" x14ac:dyDescent="0.2">
      <c r="A864" s="15">
        <f>Daten!A864</f>
        <v>32332</v>
      </c>
      <c r="B864" s="8" t="str">
        <f>Daten!B864</f>
        <v>Waldegg</v>
      </c>
      <c r="C864" s="15">
        <f t="shared" si="81"/>
        <v>3</v>
      </c>
      <c r="D864" s="9">
        <f>Daten!E864</f>
        <v>2055</v>
      </c>
      <c r="E864" s="10">
        <f>Daten!D864</f>
        <v>0</v>
      </c>
      <c r="F864" s="9">
        <f t="shared" si="82"/>
        <v>3312.5373134328356</v>
      </c>
      <c r="H864" s="26">
        <f t="shared" ca="1" si="83"/>
        <v>10203</v>
      </c>
      <c r="I864" s="8">
        <f t="shared" ca="1" si="84"/>
        <v>31</v>
      </c>
      <c r="J864" s="26">
        <f ca="1">IF(I864=0,0,COUNTIF(I$19:$I864,C864*10+1))</f>
        <v>543</v>
      </c>
      <c r="K864" s="21">
        <f t="shared" ca="1" si="85"/>
        <v>0</v>
      </c>
      <c r="L864" s="24">
        <f t="shared" ca="1" si="86"/>
        <v>10203</v>
      </c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</row>
    <row r="865" spans="1:44" x14ac:dyDescent="0.2">
      <c r="A865" s="15">
        <f>Daten!A865</f>
        <v>32333</v>
      </c>
      <c r="B865" s="8" t="str">
        <f>Daten!B865</f>
        <v>Walpersbach</v>
      </c>
      <c r="C865" s="15">
        <f t="shared" si="81"/>
        <v>3</v>
      </c>
      <c r="D865" s="9">
        <f>Daten!E865</f>
        <v>1149</v>
      </c>
      <c r="E865" s="10">
        <f>Daten!D865</f>
        <v>0</v>
      </c>
      <c r="F865" s="9">
        <f t="shared" si="82"/>
        <v>1852.1194029850747</v>
      </c>
      <c r="H865" s="26">
        <f t="shared" ca="1" si="83"/>
        <v>5705</v>
      </c>
      <c r="I865" s="8">
        <f t="shared" ca="1" si="84"/>
        <v>31</v>
      </c>
      <c r="J865" s="26">
        <f ca="1">IF(I865=0,0,COUNTIF(I$19:$I865,C865*10+1))</f>
        <v>544</v>
      </c>
      <c r="K865" s="21">
        <f t="shared" ca="1" si="85"/>
        <v>0</v>
      </c>
      <c r="L865" s="24">
        <f t="shared" ca="1" si="86"/>
        <v>5705</v>
      </c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</row>
    <row r="866" spans="1:44" x14ac:dyDescent="0.2">
      <c r="A866" s="15">
        <f>Daten!A866</f>
        <v>32334</v>
      </c>
      <c r="B866" s="8" t="str">
        <f>Daten!B866</f>
        <v>Weikersdorf am Steinfelde</v>
      </c>
      <c r="C866" s="15">
        <f t="shared" si="81"/>
        <v>3</v>
      </c>
      <c r="D866" s="9">
        <f>Daten!E866</f>
        <v>1069</v>
      </c>
      <c r="E866" s="10">
        <f>Daten!D866</f>
        <v>0</v>
      </c>
      <c r="F866" s="9">
        <f t="shared" si="82"/>
        <v>1723.1641791044776</v>
      </c>
      <c r="H866" s="26">
        <f t="shared" ca="1" si="83"/>
        <v>5308</v>
      </c>
      <c r="I866" s="8">
        <f t="shared" ca="1" si="84"/>
        <v>31</v>
      </c>
      <c r="J866" s="26">
        <f ca="1">IF(I866=0,0,COUNTIF(I$19:$I866,C866*10+1))</f>
        <v>545</v>
      </c>
      <c r="K866" s="21">
        <f t="shared" ca="1" si="85"/>
        <v>0</v>
      </c>
      <c r="L866" s="24">
        <f t="shared" ca="1" si="86"/>
        <v>5308</v>
      </c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</row>
    <row r="867" spans="1:44" x14ac:dyDescent="0.2">
      <c r="A867" s="15">
        <f>Daten!A867</f>
        <v>32335</v>
      </c>
      <c r="B867" s="8" t="str">
        <f>Daten!B867</f>
        <v>Wiesmath</v>
      </c>
      <c r="C867" s="15">
        <f t="shared" si="81"/>
        <v>3</v>
      </c>
      <c r="D867" s="9">
        <f>Daten!E867</f>
        <v>1515</v>
      </c>
      <c r="E867" s="10">
        <f>Daten!D867</f>
        <v>0</v>
      </c>
      <c r="F867" s="9">
        <f t="shared" si="82"/>
        <v>2442.0895522388059</v>
      </c>
      <c r="H867" s="26">
        <f t="shared" ca="1" si="83"/>
        <v>7522</v>
      </c>
      <c r="I867" s="8">
        <f t="shared" ca="1" si="84"/>
        <v>31</v>
      </c>
      <c r="J867" s="26">
        <f ca="1">IF(I867=0,0,COUNTIF(I$19:$I867,C867*10+1))</f>
        <v>546</v>
      </c>
      <c r="K867" s="21">
        <f t="shared" ca="1" si="85"/>
        <v>0</v>
      </c>
      <c r="L867" s="24">
        <f t="shared" ca="1" si="86"/>
        <v>7522</v>
      </c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</row>
    <row r="868" spans="1:44" x14ac:dyDescent="0.2">
      <c r="A868" s="15">
        <f>Daten!A868</f>
        <v>32336</v>
      </c>
      <c r="B868" s="8" t="str">
        <f>Daten!B868</f>
        <v>Winzendorf-Muthmannsdorf</v>
      </c>
      <c r="C868" s="15">
        <f t="shared" si="81"/>
        <v>3</v>
      </c>
      <c r="D868" s="9">
        <f>Daten!E868</f>
        <v>1859</v>
      </c>
      <c r="E868" s="10">
        <f>Daten!D868</f>
        <v>0</v>
      </c>
      <c r="F868" s="9">
        <f t="shared" si="82"/>
        <v>2996.5970149253731</v>
      </c>
      <c r="H868" s="26">
        <f t="shared" ca="1" si="83"/>
        <v>9230</v>
      </c>
      <c r="I868" s="8">
        <f t="shared" ca="1" si="84"/>
        <v>31</v>
      </c>
      <c r="J868" s="26">
        <f ca="1">IF(I868=0,0,COUNTIF(I$19:$I868,C868*10+1))</f>
        <v>547</v>
      </c>
      <c r="K868" s="21">
        <f t="shared" ca="1" si="85"/>
        <v>0</v>
      </c>
      <c r="L868" s="24">
        <f t="shared" ca="1" si="86"/>
        <v>9230</v>
      </c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</row>
    <row r="869" spans="1:44" x14ac:dyDescent="0.2">
      <c r="A869" s="15">
        <f>Daten!A869</f>
        <v>32337</v>
      </c>
      <c r="B869" s="8" t="str">
        <f>Daten!B869</f>
        <v>Wöllersdorf-Steinabrückl</v>
      </c>
      <c r="C869" s="15">
        <f t="shared" si="81"/>
        <v>3</v>
      </c>
      <c r="D869" s="9">
        <f>Daten!E869</f>
        <v>4581</v>
      </c>
      <c r="E869" s="10">
        <f>Daten!D869</f>
        <v>0</v>
      </c>
      <c r="F869" s="9">
        <f t="shared" si="82"/>
        <v>7384.2985074626868</v>
      </c>
      <c r="H869" s="26">
        <f t="shared" ca="1" si="83"/>
        <v>22745</v>
      </c>
      <c r="I869" s="8">
        <f t="shared" ca="1" si="84"/>
        <v>31</v>
      </c>
      <c r="J869" s="26">
        <f ca="1">IF(I869=0,0,COUNTIF(I$19:$I869,C869*10+1))</f>
        <v>548</v>
      </c>
      <c r="K869" s="21">
        <f t="shared" ca="1" si="85"/>
        <v>0</v>
      </c>
      <c r="L869" s="24">
        <f t="shared" ca="1" si="86"/>
        <v>22745</v>
      </c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</row>
    <row r="870" spans="1:44" x14ac:dyDescent="0.2">
      <c r="A870" s="15">
        <f>Daten!A870</f>
        <v>32338</v>
      </c>
      <c r="B870" s="8" t="str">
        <f>Daten!B870</f>
        <v>Zillingdorf</v>
      </c>
      <c r="C870" s="15">
        <f t="shared" si="81"/>
        <v>3</v>
      </c>
      <c r="D870" s="9">
        <f>Daten!E870</f>
        <v>2060</v>
      </c>
      <c r="E870" s="10">
        <f>Daten!D870</f>
        <v>0</v>
      </c>
      <c r="F870" s="9">
        <f t="shared" si="82"/>
        <v>3320.5970149253731</v>
      </c>
      <c r="H870" s="26">
        <f t="shared" ca="1" si="83"/>
        <v>10228</v>
      </c>
      <c r="I870" s="8">
        <f t="shared" ca="1" si="84"/>
        <v>31</v>
      </c>
      <c r="J870" s="26">
        <f ca="1">IF(I870=0,0,COUNTIF(I$19:$I870,C870*10+1))</f>
        <v>549</v>
      </c>
      <c r="K870" s="21">
        <f t="shared" ca="1" si="85"/>
        <v>0</v>
      </c>
      <c r="L870" s="24">
        <f t="shared" ca="1" si="86"/>
        <v>10228</v>
      </c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</row>
    <row r="871" spans="1:44" x14ac:dyDescent="0.2">
      <c r="A871" s="15">
        <f>Daten!A871</f>
        <v>32501</v>
      </c>
      <c r="B871" s="8" t="str">
        <f>Daten!B871</f>
        <v>Allentsteig</v>
      </c>
      <c r="C871" s="15">
        <f t="shared" si="81"/>
        <v>3</v>
      </c>
      <c r="D871" s="9">
        <f>Daten!E871</f>
        <v>1779</v>
      </c>
      <c r="E871" s="10">
        <f>Daten!D871</f>
        <v>0</v>
      </c>
      <c r="F871" s="9">
        <f t="shared" si="82"/>
        <v>2867.6417910447763</v>
      </c>
      <c r="H871" s="26">
        <f t="shared" ca="1" si="83"/>
        <v>8833</v>
      </c>
      <c r="I871" s="8">
        <f t="shared" ca="1" si="84"/>
        <v>31</v>
      </c>
      <c r="J871" s="26">
        <f ca="1">IF(I871=0,0,COUNTIF(I$19:$I871,C871*10+1))</f>
        <v>550</v>
      </c>
      <c r="K871" s="21">
        <f t="shared" ca="1" si="85"/>
        <v>0</v>
      </c>
      <c r="L871" s="24">
        <f t="shared" ca="1" si="86"/>
        <v>8833</v>
      </c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</row>
    <row r="872" spans="1:44" x14ac:dyDescent="0.2">
      <c r="A872" s="15">
        <f>Daten!A872</f>
        <v>32502</v>
      </c>
      <c r="B872" s="8" t="str">
        <f>Daten!B872</f>
        <v>Arbesbach</v>
      </c>
      <c r="C872" s="15">
        <f t="shared" si="81"/>
        <v>3</v>
      </c>
      <c r="D872" s="9">
        <f>Daten!E872</f>
        <v>1610</v>
      </c>
      <c r="E872" s="10">
        <f>Daten!D872</f>
        <v>0</v>
      </c>
      <c r="F872" s="9">
        <f t="shared" si="82"/>
        <v>2595.2238805970151</v>
      </c>
      <c r="H872" s="26">
        <f t="shared" ca="1" si="83"/>
        <v>7994</v>
      </c>
      <c r="I872" s="8">
        <f t="shared" ca="1" si="84"/>
        <v>31</v>
      </c>
      <c r="J872" s="26">
        <f ca="1">IF(I872=0,0,COUNTIF(I$19:$I872,C872*10+1))</f>
        <v>551</v>
      </c>
      <c r="K872" s="21">
        <f t="shared" ca="1" si="85"/>
        <v>0</v>
      </c>
      <c r="L872" s="24">
        <f t="shared" ca="1" si="86"/>
        <v>7994</v>
      </c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</row>
    <row r="873" spans="1:44" x14ac:dyDescent="0.2">
      <c r="A873" s="15">
        <f>Daten!A873</f>
        <v>32503</v>
      </c>
      <c r="B873" s="8" t="str">
        <f>Daten!B873</f>
        <v>Bärnkopf</v>
      </c>
      <c r="C873" s="15">
        <f t="shared" si="81"/>
        <v>3</v>
      </c>
      <c r="D873" s="9">
        <f>Daten!E873</f>
        <v>351</v>
      </c>
      <c r="E873" s="10">
        <f>Daten!D873</f>
        <v>0</v>
      </c>
      <c r="F873" s="9">
        <f t="shared" si="82"/>
        <v>565.79104477611941</v>
      </c>
      <c r="H873" s="26">
        <f t="shared" ca="1" si="83"/>
        <v>1743</v>
      </c>
      <c r="I873" s="8">
        <f t="shared" ca="1" si="84"/>
        <v>31</v>
      </c>
      <c r="J873" s="26">
        <f ca="1">IF(I873=0,0,COUNTIF(I$19:$I873,C873*10+1))</f>
        <v>552</v>
      </c>
      <c r="K873" s="21">
        <f t="shared" ca="1" si="85"/>
        <v>0</v>
      </c>
      <c r="L873" s="24">
        <f t="shared" ca="1" si="86"/>
        <v>1743</v>
      </c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</row>
    <row r="874" spans="1:44" x14ac:dyDescent="0.2">
      <c r="A874" s="15">
        <f>Daten!A874</f>
        <v>32504</v>
      </c>
      <c r="B874" s="8" t="str">
        <f>Daten!B874</f>
        <v>Echsenbach</v>
      </c>
      <c r="C874" s="15">
        <f t="shared" si="81"/>
        <v>3</v>
      </c>
      <c r="D874" s="9">
        <f>Daten!E874</f>
        <v>1271</v>
      </c>
      <c r="E874" s="10">
        <f>Daten!D874</f>
        <v>0</v>
      </c>
      <c r="F874" s="9">
        <f t="shared" si="82"/>
        <v>2048.7761194029849</v>
      </c>
      <c r="H874" s="26">
        <f t="shared" ca="1" si="83"/>
        <v>6311</v>
      </c>
      <c r="I874" s="8">
        <f t="shared" ca="1" si="84"/>
        <v>31</v>
      </c>
      <c r="J874" s="26">
        <f ca="1">IF(I874=0,0,COUNTIF(I$19:$I874,C874*10+1))</f>
        <v>553</v>
      </c>
      <c r="K874" s="21">
        <f t="shared" ca="1" si="85"/>
        <v>0</v>
      </c>
      <c r="L874" s="24">
        <f t="shared" ca="1" si="86"/>
        <v>6311</v>
      </c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</row>
    <row r="875" spans="1:44" x14ac:dyDescent="0.2">
      <c r="A875" s="15">
        <f>Daten!A875</f>
        <v>32505</v>
      </c>
      <c r="B875" s="8" t="str">
        <f>Daten!B875</f>
        <v>Göpfritz an der Wild</v>
      </c>
      <c r="C875" s="15">
        <f t="shared" si="81"/>
        <v>3</v>
      </c>
      <c r="D875" s="9">
        <f>Daten!E875</f>
        <v>1816</v>
      </c>
      <c r="E875" s="10">
        <f>Daten!D875</f>
        <v>0</v>
      </c>
      <c r="F875" s="9">
        <f t="shared" si="82"/>
        <v>2927.2835820895521</v>
      </c>
      <c r="H875" s="26">
        <f t="shared" ca="1" si="83"/>
        <v>9017</v>
      </c>
      <c r="I875" s="8">
        <f t="shared" ca="1" si="84"/>
        <v>31</v>
      </c>
      <c r="J875" s="26">
        <f ca="1">IF(I875=0,0,COUNTIF(I$19:$I875,C875*10+1))</f>
        <v>554</v>
      </c>
      <c r="K875" s="21">
        <f t="shared" ca="1" si="85"/>
        <v>0</v>
      </c>
      <c r="L875" s="24">
        <f t="shared" ca="1" si="86"/>
        <v>9017</v>
      </c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</row>
    <row r="876" spans="1:44" x14ac:dyDescent="0.2">
      <c r="A876" s="15">
        <f>Daten!A876</f>
        <v>32506</v>
      </c>
      <c r="B876" s="8" t="str">
        <f>Daten!B876</f>
        <v>Grafenschlag</v>
      </c>
      <c r="C876" s="15">
        <f t="shared" si="81"/>
        <v>3</v>
      </c>
      <c r="D876" s="9">
        <f>Daten!E876</f>
        <v>853</v>
      </c>
      <c r="E876" s="10">
        <f>Daten!D876</f>
        <v>0</v>
      </c>
      <c r="F876" s="9">
        <f t="shared" si="82"/>
        <v>1374.9850746268658</v>
      </c>
      <c r="H876" s="26">
        <f t="shared" ca="1" si="83"/>
        <v>4235</v>
      </c>
      <c r="I876" s="8">
        <f t="shared" ca="1" si="84"/>
        <v>31</v>
      </c>
      <c r="J876" s="26">
        <f ca="1">IF(I876=0,0,COUNTIF(I$19:$I876,C876*10+1))</f>
        <v>555</v>
      </c>
      <c r="K876" s="21">
        <f t="shared" ca="1" si="85"/>
        <v>0</v>
      </c>
      <c r="L876" s="24">
        <f t="shared" ca="1" si="86"/>
        <v>4235</v>
      </c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</row>
    <row r="877" spans="1:44" x14ac:dyDescent="0.2">
      <c r="A877" s="15">
        <f>Daten!A877</f>
        <v>32508</v>
      </c>
      <c r="B877" s="8" t="str">
        <f>Daten!B877</f>
        <v>Groß Gerungs</v>
      </c>
      <c r="C877" s="15">
        <f t="shared" si="81"/>
        <v>3</v>
      </c>
      <c r="D877" s="9">
        <f>Daten!E877</f>
        <v>4449</v>
      </c>
      <c r="E877" s="10">
        <f>Daten!D877</f>
        <v>0</v>
      </c>
      <c r="F877" s="9">
        <f t="shared" si="82"/>
        <v>7171.5223880597014</v>
      </c>
      <c r="H877" s="26">
        <f t="shared" ca="1" si="83"/>
        <v>22090</v>
      </c>
      <c r="I877" s="8">
        <f t="shared" ca="1" si="84"/>
        <v>31</v>
      </c>
      <c r="J877" s="26">
        <f ca="1">IF(I877=0,0,COUNTIF(I$19:$I877,C877*10+1))</f>
        <v>556</v>
      </c>
      <c r="K877" s="21">
        <f t="shared" ca="1" si="85"/>
        <v>0</v>
      </c>
      <c r="L877" s="24">
        <f t="shared" ca="1" si="86"/>
        <v>22090</v>
      </c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</row>
    <row r="878" spans="1:44" x14ac:dyDescent="0.2">
      <c r="A878" s="15">
        <f>Daten!A878</f>
        <v>32509</v>
      </c>
      <c r="B878" s="8" t="str">
        <f>Daten!B878</f>
        <v>Großgöttfritz</v>
      </c>
      <c r="C878" s="15">
        <f t="shared" si="81"/>
        <v>3</v>
      </c>
      <c r="D878" s="9">
        <f>Daten!E878</f>
        <v>1380</v>
      </c>
      <c r="E878" s="10">
        <f>Daten!D878</f>
        <v>0</v>
      </c>
      <c r="F878" s="9">
        <f t="shared" si="82"/>
        <v>2224.4776119402986</v>
      </c>
      <c r="H878" s="26">
        <f t="shared" ca="1" si="83"/>
        <v>6852</v>
      </c>
      <c r="I878" s="8">
        <f t="shared" ca="1" si="84"/>
        <v>31</v>
      </c>
      <c r="J878" s="26">
        <f ca="1">IF(I878=0,0,COUNTIF(I$19:$I878,C878*10+1))</f>
        <v>557</v>
      </c>
      <c r="K878" s="21">
        <f t="shared" ca="1" si="85"/>
        <v>0</v>
      </c>
      <c r="L878" s="24">
        <f t="shared" ca="1" si="86"/>
        <v>6852</v>
      </c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</row>
    <row r="879" spans="1:44" x14ac:dyDescent="0.2">
      <c r="A879" s="15">
        <f>Daten!A879</f>
        <v>32511</v>
      </c>
      <c r="B879" s="8" t="str">
        <f>Daten!B879</f>
        <v>Gutenbrunn</v>
      </c>
      <c r="C879" s="15">
        <f t="shared" si="81"/>
        <v>3</v>
      </c>
      <c r="D879" s="9">
        <f>Daten!E879</f>
        <v>521</v>
      </c>
      <c r="E879" s="10">
        <f>Daten!D879</f>
        <v>0</v>
      </c>
      <c r="F879" s="9">
        <f t="shared" si="82"/>
        <v>839.82089552238801</v>
      </c>
      <c r="H879" s="26">
        <f t="shared" ca="1" si="83"/>
        <v>2587</v>
      </c>
      <c r="I879" s="8">
        <f t="shared" ca="1" si="84"/>
        <v>31</v>
      </c>
      <c r="J879" s="26">
        <f ca="1">IF(I879=0,0,COUNTIF(I$19:$I879,C879*10+1))</f>
        <v>558</v>
      </c>
      <c r="K879" s="21">
        <f t="shared" ca="1" si="85"/>
        <v>0</v>
      </c>
      <c r="L879" s="24">
        <f t="shared" ca="1" si="86"/>
        <v>2587</v>
      </c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</row>
    <row r="880" spans="1:44" x14ac:dyDescent="0.2">
      <c r="A880" s="15">
        <f>Daten!A880</f>
        <v>32514</v>
      </c>
      <c r="B880" s="8" t="str">
        <f>Daten!B880</f>
        <v>Kirchschlag</v>
      </c>
      <c r="C880" s="15">
        <f t="shared" si="81"/>
        <v>3</v>
      </c>
      <c r="D880" s="9">
        <f>Daten!E880</f>
        <v>621</v>
      </c>
      <c r="E880" s="10">
        <f>Daten!D880</f>
        <v>0</v>
      </c>
      <c r="F880" s="9">
        <f t="shared" si="82"/>
        <v>1001.0149253731344</v>
      </c>
      <c r="H880" s="26">
        <f t="shared" ca="1" si="83"/>
        <v>3083</v>
      </c>
      <c r="I880" s="8">
        <f t="shared" ca="1" si="84"/>
        <v>31</v>
      </c>
      <c r="J880" s="26">
        <f ca="1">IF(I880=0,0,COUNTIF(I$19:$I880,C880*10+1))</f>
        <v>559</v>
      </c>
      <c r="K880" s="21">
        <f t="shared" ca="1" si="85"/>
        <v>0</v>
      </c>
      <c r="L880" s="24">
        <f t="shared" ca="1" si="86"/>
        <v>3083</v>
      </c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</row>
    <row r="881" spans="1:44" x14ac:dyDescent="0.2">
      <c r="A881" s="15">
        <f>Daten!A881</f>
        <v>32515</v>
      </c>
      <c r="B881" s="8" t="str">
        <f>Daten!B881</f>
        <v>Kottes-Purk</v>
      </c>
      <c r="C881" s="15">
        <f t="shared" si="81"/>
        <v>3</v>
      </c>
      <c r="D881" s="9">
        <f>Daten!E881</f>
        <v>1459</v>
      </c>
      <c r="E881" s="10">
        <f>Daten!D881</f>
        <v>0</v>
      </c>
      <c r="F881" s="9">
        <f t="shared" si="82"/>
        <v>2351.8208955223881</v>
      </c>
      <c r="H881" s="26">
        <f t="shared" ca="1" si="83"/>
        <v>7244</v>
      </c>
      <c r="I881" s="8">
        <f t="shared" ca="1" si="84"/>
        <v>31</v>
      </c>
      <c r="J881" s="26">
        <f ca="1">IF(I881=0,0,COUNTIF(I$19:$I881,C881*10+1))</f>
        <v>560</v>
      </c>
      <c r="K881" s="21">
        <f t="shared" ca="1" si="85"/>
        <v>0</v>
      </c>
      <c r="L881" s="24">
        <f t="shared" ca="1" si="86"/>
        <v>7244</v>
      </c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</row>
    <row r="882" spans="1:44" x14ac:dyDescent="0.2">
      <c r="A882" s="15">
        <f>Daten!A882</f>
        <v>32516</v>
      </c>
      <c r="B882" s="8" t="str">
        <f>Daten!B882</f>
        <v>Langschlag</v>
      </c>
      <c r="C882" s="15">
        <f t="shared" si="81"/>
        <v>3</v>
      </c>
      <c r="D882" s="9">
        <f>Daten!E882</f>
        <v>1736</v>
      </c>
      <c r="E882" s="10">
        <f>Daten!D882</f>
        <v>0</v>
      </c>
      <c r="F882" s="9">
        <f t="shared" si="82"/>
        <v>2798.3283582089553</v>
      </c>
      <c r="H882" s="26">
        <f t="shared" ca="1" si="83"/>
        <v>8620</v>
      </c>
      <c r="I882" s="8">
        <f t="shared" ca="1" si="84"/>
        <v>31</v>
      </c>
      <c r="J882" s="26">
        <f ca="1">IF(I882=0,0,COUNTIF(I$19:$I882,C882*10+1))</f>
        <v>561</v>
      </c>
      <c r="K882" s="21">
        <f t="shared" ca="1" si="85"/>
        <v>0</v>
      </c>
      <c r="L882" s="24">
        <f t="shared" ca="1" si="86"/>
        <v>8620</v>
      </c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</row>
    <row r="883" spans="1:44" x14ac:dyDescent="0.2">
      <c r="A883" s="15">
        <f>Daten!A883</f>
        <v>32517</v>
      </c>
      <c r="B883" s="8" t="str">
        <f>Daten!B883</f>
        <v>Martinsberg</v>
      </c>
      <c r="C883" s="15">
        <f t="shared" si="81"/>
        <v>3</v>
      </c>
      <c r="D883" s="9">
        <f>Daten!E883</f>
        <v>1102</v>
      </c>
      <c r="E883" s="10">
        <f>Daten!D883</f>
        <v>0</v>
      </c>
      <c r="F883" s="9">
        <f t="shared" si="82"/>
        <v>1776.358208955224</v>
      </c>
      <c r="H883" s="26">
        <f t="shared" ca="1" si="83"/>
        <v>5472</v>
      </c>
      <c r="I883" s="8">
        <f t="shared" ca="1" si="84"/>
        <v>31</v>
      </c>
      <c r="J883" s="26">
        <f ca="1">IF(I883=0,0,COUNTIF(I$19:$I883,C883*10+1))</f>
        <v>562</v>
      </c>
      <c r="K883" s="21">
        <f t="shared" ca="1" si="85"/>
        <v>0</v>
      </c>
      <c r="L883" s="24">
        <f t="shared" ca="1" si="86"/>
        <v>5472</v>
      </c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</row>
    <row r="884" spans="1:44" x14ac:dyDescent="0.2">
      <c r="A884" s="15">
        <f>Daten!A884</f>
        <v>32518</v>
      </c>
      <c r="B884" s="8" t="str">
        <f>Daten!B884</f>
        <v>Ottenschlag</v>
      </c>
      <c r="C884" s="15">
        <f t="shared" si="81"/>
        <v>3</v>
      </c>
      <c r="D884" s="9">
        <f>Daten!E884</f>
        <v>995</v>
      </c>
      <c r="E884" s="10">
        <f>Daten!D884</f>
        <v>0</v>
      </c>
      <c r="F884" s="9">
        <f t="shared" si="82"/>
        <v>1603.8805970149253</v>
      </c>
      <c r="H884" s="26">
        <f t="shared" ca="1" si="83"/>
        <v>4940</v>
      </c>
      <c r="I884" s="8">
        <f t="shared" ca="1" si="84"/>
        <v>31</v>
      </c>
      <c r="J884" s="26">
        <f ca="1">IF(I884=0,0,COUNTIF(I$19:$I884,C884*10+1))</f>
        <v>563</v>
      </c>
      <c r="K884" s="21">
        <f t="shared" ca="1" si="85"/>
        <v>0</v>
      </c>
      <c r="L884" s="24">
        <f t="shared" ca="1" si="86"/>
        <v>4940</v>
      </c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</row>
    <row r="885" spans="1:44" x14ac:dyDescent="0.2">
      <c r="A885" s="15">
        <f>Daten!A885</f>
        <v>32519</v>
      </c>
      <c r="B885" s="8" t="str">
        <f>Daten!B885</f>
        <v>Altmelon</v>
      </c>
      <c r="C885" s="15">
        <f t="shared" si="81"/>
        <v>3</v>
      </c>
      <c r="D885" s="9">
        <f>Daten!E885</f>
        <v>844</v>
      </c>
      <c r="E885" s="10">
        <f>Daten!D885</f>
        <v>0</v>
      </c>
      <c r="F885" s="9">
        <f t="shared" si="82"/>
        <v>1360.4776119402984</v>
      </c>
      <c r="H885" s="26">
        <f t="shared" ca="1" si="83"/>
        <v>4191</v>
      </c>
      <c r="I885" s="8">
        <f t="shared" ca="1" si="84"/>
        <v>31</v>
      </c>
      <c r="J885" s="26">
        <f ca="1">IF(I885=0,0,COUNTIF(I$19:$I885,C885*10+1))</f>
        <v>564</v>
      </c>
      <c r="K885" s="21">
        <f t="shared" ca="1" si="85"/>
        <v>0</v>
      </c>
      <c r="L885" s="24">
        <f t="shared" ca="1" si="86"/>
        <v>4191</v>
      </c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</row>
    <row r="886" spans="1:44" x14ac:dyDescent="0.2">
      <c r="A886" s="15">
        <f>Daten!A886</f>
        <v>32520</v>
      </c>
      <c r="B886" s="8" t="str">
        <f>Daten!B886</f>
        <v>Pölla</v>
      </c>
      <c r="C886" s="15">
        <f t="shared" si="81"/>
        <v>3</v>
      </c>
      <c r="D886" s="9">
        <f>Daten!E886</f>
        <v>923</v>
      </c>
      <c r="E886" s="10">
        <f>Daten!D886</f>
        <v>0</v>
      </c>
      <c r="F886" s="9">
        <f t="shared" si="82"/>
        <v>1487.8208955223881</v>
      </c>
      <c r="H886" s="26">
        <f t="shared" ca="1" si="83"/>
        <v>4583</v>
      </c>
      <c r="I886" s="8">
        <f t="shared" ca="1" si="84"/>
        <v>31</v>
      </c>
      <c r="J886" s="26">
        <f ca="1">IF(I886=0,0,COUNTIF(I$19:$I886,C886*10+1))</f>
        <v>565</v>
      </c>
      <c r="K886" s="21">
        <f t="shared" ca="1" si="85"/>
        <v>0</v>
      </c>
      <c r="L886" s="24">
        <f t="shared" ca="1" si="86"/>
        <v>4583</v>
      </c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</row>
    <row r="887" spans="1:44" x14ac:dyDescent="0.2">
      <c r="A887" s="15">
        <f>Daten!A887</f>
        <v>32521</v>
      </c>
      <c r="B887" s="8" t="str">
        <f>Daten!B887</f>
        <v>Rappottenstein</v>
      </c>
      <c r="C887" s="15">
        <f t="shared" si="81"/>
        <v>3</v>
      </c>
      <c r="D887" s="9">
        <f>Daten!E887</f>
        <v>1724</v>
      </c>
      <c r="E887" s="10">
        <f>Daten!D887</f>
        <v>0</v>
      </c>
      <c r="F887" s="9">
        <f t="shared" si="82"/>
        <v>2778.9850746268658</v>
      </c>
      <c r="H887" s="26">
        <f t="shared" ca="1" si="83"/>
        <v>8560</v>
      </c>
      <c r="I887" s="8">
        <f t="shared" ca="1" si="84"/>
        <v>31</v>
      </c>
      <c r="J887" s="26">
        <f ca="1">IF(I887=0,0,COUNTIF(I$19:$I887,C887*10+1))</f>
        <v>566</v>
      </c>
      <c r="K887" s="21">
        <f t="shared" ca="1" si="85"/>
        <v>0</v>
      </c>
      <c r="L887" s="24">
        <f t="shared" ca="1" si="86"/>
        <v>8560</v>
      </c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</row>
    <row r="888" spans="1:44" x14ac:dyDescent="0.2">
      <c r="A888" s="15">
        <f>Daten!A888</f>
        <v>32522</v>
      </c>
      <c r="B888" s="8" t="str">
        <f>Daten!B888</f>
        <v>Sallingberg</v>
      </c>
      <c r="C888" s="15">
        <f t="shared" si="81"/>
        <v>3</v>
      </c>
      <c r="D888" s="9">
        <f>Daten!E888</f>
        <v>1264</v>
      </c>
      <c r="E888" s="10">
        <f>Daten!D888</f>
        <v>0</v>
      </c>
      <c r="F888" s="9">
        <f t="shared" si="82"/>
        <v>2037.4925373134329</v>
      </c>
      <c r="H888" s="26">
        <f t="shared" ca="1" si="83"/>
        <v>6276</v>
      </c>
      <c r="I888" s="8">
        <f t="shared" ca="1" si="84"/>
        <v>31</v>
      </c>
      <c r="J888" s="26">
        <f ca="1">IF(I888=0,0,COUNTIF(I$19:$I888,C888*10+1))</f>
        <v>567</v>
      </c>
      <c r="K888" s="21">
        <f t="shared" ca="1" si="85"/>
        <v>0</v>
      </c>
      <c r="L888" s="24">
        <f t="shared" ca="1" si="86"/>
        <v>6276</v>
      </c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</row>
    <row r="889" spans="1:44" x14ac:dyDescent="0.2">
      <c r="A889" s="15">
        <f>Daten!A889</f>
        <v>32523</v>
      </c>
      <c r="B889" s="8" t="str">
        <f>Daten!B889</f>
        <v>Schönbach</v>
      </c>
      <c r="C889" s="15">
        <f t="shared" si="81"/>
        <v>3</v>
      </c>
      <c r="D889" s="9">
        <f>Daten!E889</f>
        <v>780</v>
      </c>
      <c r="E889" s="10">
        <f>Daten!D889</f>
        <v>0</v>
      </c>
      <c r="F889" s="9">
        <f t="shared" si="82"/>
        <v>1257.3134328358208</v>
      </c>
      <c r="H889" s="26">
        <f t="shared" ca="1" si="83"/>
        <v>3873</v>
      </c>
      <c r="I889" s="8">
        <f t="shared" ca="1" si="84"/>
        <v>31</v>
      </c>
      <c r="J889" s="26">
        <f ca="1">IF(I889=0,0,COUNTIF(I$19:$I889,C889*10+1))</f>
        <v>568</v>
      </c>
      <c r="K889" s="21">
        <f t="shared" ca="1" si="85"/>
        <v>0</v>
      </c>
      <c r="L889" s="24">
        <f t="shared" ca="1" si="86"/>
        <v>3873</v>
      </c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</row>
    <row r="890" spans="1:44" x14ac:dyDescent="0.2">
      <c r="A890" s="15">
        <f>Daten!A890</f>
        <v>32524</v>
      </c>
      <c r="B890" s="8" t="str">
        <f>Daten!B890</f>
        <v>Schwarzenau</v>
      </c>
      <c r="C890" s="15">
        <f t="shared" si="81"/>
        <v>3</v>
      </c>
      <c r="D890" s="9">
        <f>Daten!E890</f>
        <v>1522</v>
      </c>
      <c r="E890" s="10">
        <f>Daten!D890</f>
        <v>0</v>
      </c>
      <c r="F890" s="9">
        <f t="shared" si="82"/>
        <v>2453.373134328358</v>
      </c>
      <c r="H890" s="26">
        <f t="shared" ca="1" si="83"/>
        <v>7557</v>
      </c>
      <c r="I890" s="8">
        <f t="shared" ca="1" si="84"/>
        <v>31</v>
      </c>
      <c r="J890" s="26">
        <f ca="1">IF(I890=0,0,COUNTIF(I$19:$I890,C890*10+1))</f>
        <v>569</v>
      </c>
      <c r="K890" s="21">
        <f t="shared" ca="1" si="85"/>
        <v>0</v>
      </c>
      <c r="L890" s="24">
        <f t="shared" ca="1" si="86"/>
        <v>7557</v>
      </c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</row>
    <row r="891" spans="1:44" x14ac:dyDescent="0.2">
      <c r="A891" s="15">
        <f>Daten!A891</f>
        <v>32525</v>
      </c>
      <c r="B891" s="8" t="str">
        <f>Daten!B891</f>
        <v>Schweiggers</v>
      </c>
      <c r="C891" s="15">
        <f t="shared" si="81"/>
        <v>3</v>
      </c>
      <c r="D891" s="9">
        <f>Daten!E891</f>
        <v>2007</v>
      </c>
      <c r="E891" s="10">
        <f>Daten!D891</f>
        <v>0</v>
      </c>
      <c r="F891" s="9">
        <f t="shared" si="82"/>
        <v>3235.1641791044776</v>
      </c>
      <c r="H891" s="26">
        <f t="shared" ca="1" si="83"/>
        <v>9965</v>
      </c>
      <c r="I891" s="8">
        <f t="shared" ca="1" si="84"/>
        <v>31</v>
      </c>
      <c r="J891" s="26">
        <f ca="1">IF(I891=0,0,COUNTIF(I$19:$I891,C891*10+1))</f>
        <v>570</v>
      </c>
      <c r="K891" s="21">
        <f t="shared" ca="1" si="85"/>
        <v>0</v>
      </c>
      <c r="L891" s="24">
        <f t="shared" ca="1" si="86"/>
        <v>9965</v>
      </c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</row>
    <row r="892" spans="1:44" x14ac:dyDescent="0.2">
      <c r="A892" s="15">
        <f>Daten!A892</f>
        <v>32528</v>
      </c>
      <c r="B892" s="8" t="str">
        <f>Daten!B892</f>
        <v>Bad Traunstein</v>
      </c>
      <c r="C892" s="15">
        <f t="shared" si="81"/>
        <v>3</v>
      </c>
      <c r="D892" s="9">
        <f>Daten!E892</f>
        <v>1008</v>
      </c>
      <c r="E892" s="10">
        <f>Daten!D892</f>
        <v>0</v>
      </c>
      <c r="F892" s="9">
        <f t="shared" si="82"/>
        <v>1624.8358208955224</v>
      </c>
      <c r="H892" s="26">
        <f t="shared" ca="1" si="83"/>
        <v>5005</v>
      </c>
      <c r="I892" s="8">
        <f t="shared" ca="1" si="84"/>
        <v>31</v>
      </c>
      <c r="J892" s="26">
        <f ca="1">IF(I892=0,0,COUNTIF(I$19:$I892,C892*10+1))</f>
        <v>571</v>
      </c>
      <c r="K892" s="21">
        <f t="shared" ca="1" si="85"/>
        <v>0</v>
      </c>
      <c r="L892" s="24">
        <f t="shared" ca="1" si="86"/>
        <v>5005</v>
      </c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</row>
    <row r="893" spans="1:44" x14ac:dyDescent="0.2">
      <c r="A893" s="15">
        <f>Daten!A893</f>
        <v>32529</v>
      </c>
      <c r="B893" s="8" t="str">
        <f>Daten!B893</f>
        <v>Waldhausen</v>
      </c>
      <c r="C893" s="15">
        <f t="shared" si="81"/>
        <v>3</v>
      </c>
      <c r="D893" s="9">
        <f>Daten!E893</f>
        <v>1218</v>
      </c>
      <c r="E893" s="10">
        <f>Daten!D893</f>
        <v>0</v>
      </c>
      <c r="F893" s="9">
        <f t="shared" si="82"/>
        <v>1963.3432835820895</v>
      </c>
      <c r="H893" s="26">
        <f t="shared" ca="1" si="83"/>
        <v>6048</v>
      </c>
      <c r="I893" s="8">
        <f t="shared" ca="1" si="84"/>
        <v>31</v>
      </c>
      <c r="J893" s="26">
        <f ca="1">IF(I893=0,0,COUNTIF(I$19:$I893,C893*10+1))</f>
        <v>572</v>
      </c>
      <c r="K893" s="21">
        <f t="shared" ca="1" si="85"/>
        <v>0</v>
      </c>
      <c r="L893" s="24">
        <f t="shared" ca="1" si="86"/>
        <v>6048</v>
      </c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</row>
    <row r="894" spans="1:44" x14ac:dyDescent="0.2">
      <c r="A894" s="15">
        <f>Daten!A894</f>
        <v>32530</v>
      </c>
      <c r="B894" s="8" t="str">
        <f>Daten!B894</f>
        <v>Zwettl-Niederösterreich</v>
      </c>
      <c r="C894" s="15">
        <f t="shared" si="81"/>
        <v>3</v>
      </c>
      <c r="D894" s="9">
        <f>Daten!E894</f>
        <v>10789</v>
      </c>
      <c r="E894" s="10">
        <f>Daten!D894</f>
        <v>0</v>
      </c>
      <c r="F894" s="9">
        <f t="shared" si="82"/>
        <v>17981.666666666664</v>
      </c>
      <c r="H894" s="26">
        <f t="shared" ca="1" si="83"/>
        <v>55388</v>
      </c>
      <c r="I894" s="8">
        <f t="shared" ca="1" si="84"/>
        <v>31</v>
      </c>
      <c r="J894" s="26">
        <f ca="1">IF(I894=0,0,COUNTIF(I$19:$I894,C894*10+1))</f>
        <v>573</v>
      </c>
      <c r="K894" s="21">
        <f t="shared" ca="1" si="85"/>
        <v>0</v>
      </c>
      <c r="L894" s="24">
        <f t="shared" ca="1" si="86"/>
        <v>55388</v>
      </c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</row>
    <row r="895" spans="1:44" x14ac:dyDescent="0.2">
      <c r="A895" s="15">
        <f>Daten!A895</f>
        <v>40101</v>
      </c>
      <c r="B895" s="8" t="str">
        <f>Daten!B895</f>
        <v>Linz</v>
      </c>
      <c r="C895" s="15">
        <f t="shared" si="81"/>
        <v>4</v>
      </c>
      <c r="D895" s="9">
        <f>Daten!E895</f>
        <v>206591</v>
      </c>
      <c r="E895" s="10">
        <f>Daten!D895</f>
        <v>1</v>
      </c>
      <c r="F895" s="9">
        <f t="shared" si="82"/>
        <v>482045.66666666669</v>
      </c>
      <c r="H895" s="26">
        <f t="shared" ca="1" si="83"/>
        <v>1557364</v>
      </c>
      <c r="I895" s="8">
        <f t="shared" ca="1" si="84"/>
        <v>41</v>
      </c>
      <c r="J895" s="26">
        <f ca="1">IF(I895=0,0,COUNTIF(I$19:$I895,C895*10+1))</f>
        <v>1</v>
      </c>
      <c r="K895" s="21">
        <f t="shared" ca="1" si="85"/>
        <v>-9</v>
      </c>
      <c r="L895" s="24">
        <f t="shared" ca="1" si="86"/>
        <v>1557355</v>
      </c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</row>
    <row r="896" spans="1:44" x14ac:dyDescent="0.2">
      <c r="A896" s="15">
        <f>Daten!A896</f>
        <v>40201</v>
      </c>
      <c r="B896" s="8" t="str">
        <f>Daten!B896</f>
        <v>Steyr</v>
      </c>
      <c r="C896" s="15">
        <f t="shared" si="81"/>
        <v>4</v>
      </c>
      <c r="D896" s="9">
        <f>Daten!E896</f>
        <v>38137</v>
      </c>
      <c r="E896" s="10">
        <f>Daten!D896</f>
        <v>1</v>
      </c>
      <c r="F896" s="9">
        <f t="shared" si="82"/>
        <v>76274</v>
      </c>
      <c r="H896" s="26">
        <f t="shared" ca="1" si="83"/>
        <v>246421</v>
      </c>
      <c r="I896" s="8">
        <f t="shared" ca="1" si="84"/>
        <v>41</v>
      </c>
      <c r="J896" s="26">
        <f ca="1">IF(I896=0,0,COUNTIF(I$19:$I896,C896*10+1))</f>
        <v>2</v>
      </c>
      <c r="K896" s="21">
        <f t="shared" ca="1" si="85"/>
        <v>0</v>
      </c>
      <c r="L896" s="24">
        <f t="shared" ca="1" si="86"/>
        <v>246421</v>
      </c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</row>
    <row r="897" spans="1:44" x14ac:dyDescent="0.2">
      <c r="A897" s="15">
        <f>Daten!A897</f>
        <v>40301</v>
      </c>
      <c r="B897" s="8" t="str">
        <f>Daten!B897</f>
        <v>Wels</v>
      </c>
      <c r="C897" s="15">
        <f t="shared" si="81"/>
        <v>4</v>
      </c>
      <c r="D897" s="9">
        <f>Daten!E897</f>
        <v>62454</v>
      </c>
      <c r="E897" s="10">
        <f>Daten!D897</f>
        <v>1</v>
      </c>
      <c r="F897" s="9">
        <f t="shared" si="82"/>
        <v>145726</v>
      </c>
      <c r="H897" s="26">
        <f t="shared" ca="1" si="83"/>
        <v>470803</v>
      </c>
      <c r="I897" s="8">
        <f t="shared" ca="1" si="84"/>
        <v>41</v>
      </c>
      <c r="J897" s="26">
        <f ca="1">IF(I897=0,0,COUNTIF(I$19:$I897,C897*10+1))</f>
        <v>3</v>
      </c>
      <c r="K897" s="21">
        <f t="shared" ca="1" si="85"/>
        <v>0</v>
      </c>
      <c r="L897" s="24">
        <f t="shared" ca="1" si="86"/>
        <v>470803</v>
      </c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</row>
    <row r="898" spans="1:44" x14ac:dyDescent="0.2">
      <c r="A898" s="15">
        <f>Daten!A898</f>
        <v>40401</v>
      </c>
      <c r="B898" s="8" t="str">
        <f>Daten!B898</f>
        <v>Altheim</v>
      </c>
      <c r="C898" s="15">
        <f t="shared" si="81"/>
        <v>4</v>
      </c>
      <c r="D898" s="9">
        <f>Daten!E898</f>
        <v>4989</v>
      </c>
      <c r="E898" s="10">
        <f>Daten!D898</f>
        <v>0</v>
      </c>
      <c r="F898" s="9">
        <f t="shared" si="82"/>
        <v>8041.9701492537315</v>
      </c>
      <c r="H898" s="26">
        <f t="shared" ca="1" si="83"/>
        <v>25982</v>
      </c>
      <c r="I898" s="8">
        <f t="shared" ca="1" si="84"/>
        <v>41</v>
      </c>
      <c r="J898" s="26">
        <f ca="1">IF(I898=0,0,COUNTIF(I$19:$I898,C898*10+1))</f>
        <v>4</v>
      </c>
      <c r="K898" s="21">
        <f t="shared" ca="1" si="85"/>
        <v>0</v>
      </c>
      <c r="L898" s="24">
        <f t="shared" ca="1" si="86"/>
        <v>25982</v>
      </c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</row>
    <row r="899" spans="1:44" x14ac:dyDescent="0.2">
      <c r="A899" s="15">
        <f>Daten!A899</f>
        <v>40402</v>
      </c>
      <c r="B899" s="8" t="str">
        <f>Daten!B899</f>
        <v>Aspach</v>
      </c>
      <c r="C899" s="15">
        <f t="shared" si="81"/>
        <v>4</v>
      </c>
      <c r="D899" s="9">
        <f>Daten!E899</f>
        <v>2616</v>
      </c>
      <c r="E899" s="10">
        <f>Daten!D899</f>
        <v>0</v>
      </c>
      <c r="F899" s="9">
        <f t="shared" si="82"/>
        <v>4216.8358208955224</v>
      </c>
      <c r="H899" s="26">
        <f t="shared" ca="1" si="83"/>
        <v>13623</v>
      </c>
      <c r="I899" s="8">
        <f t="shared" ca="1" si="84"/>
        <v>41</v>
      </c>
      <c r="J899" s="26">
        <f ca="1">IF(I899=0,0,COUNTIF(I$19:$I899,C899*10+1))</f>
        <v>5</v>
      </c>
      <c r="K899" s="21">
        <f t="shared" ca="1" si="85"/>
        <v>0</v>
      </c>
      <c r="L899" s="24">
        <f t="shared" ca="1" si="86"/>
        <v>13623</v>
      </c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</row>
    <row r="900" spans="1:44" x14ac:dyDescent="0.2">
      <c r="A900" s="15">
        <f>Daten!A900</f>
        <v>40403</v>
      </c>
      <c r="B900" s="8" t="str">
        <f>Daten!B900</f>
        <v>Auerbach</v>
      </c>
      <c r="C900" s="15">
        <f t="shared" si="81"/>
        <v>4</v>
      </c>
      <c r="D900" s="9">
        <f>Daten!E900</f>
        <v>640</v>
      </c>
      <c r="E900" s="10">
        <f>Daten!D900</f>
        <v>0</v>
      </c>
      <c r="F900" s="9">
        <f t="shared" si="82"/>
        <v>1031.641791044776</v>
      </c>
      <c r="H900" s="26">
        <f t="shared" ca="1" si="83"/>
        <v>3333</v>
      </c>
      <c r="I900" s="8">
        <f t="shared" ca="1" si="84"/>
        <v>41</v>
      </c>
      <c r="J900" s="26">
        <f ca="1">IF(I900=0,0,COUNTIF(I$19:$I900,C900*10+1))</f>
        <v>6</v>
      </c>
      <c r="K900" s="21">
        <f t="shared" ca="1" si="85"/>
        <v>0</v>
      </c>
      <c r="L900" s="24">
        <f t="shared" ca="1" si="86"/>
        <v>3333</v>
      </c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</row>
    <row r="901" spans="1:44" x14ac:dyDescent="0.2">
      <c r="A901" s="15">
        <f>Daten!A901</f>
        <v>40404</v>
      </c>
      <c r="B901" s="8" t="str">
        <f>Daten!B901</f>
        <v>Braunau am Inn</v>
      </c>
      <c r="C901" s="15">
        <f t="shared" si="81"/>
        <v>4</v>
      </c>
      <c r="D901" s="9">
        <f>Daten!E901</f>
        <v>17493</v>
      </c>
      <c r="E901" s="10">
        <f>Daten!D901</f>
        <v>0</v>
      </c>
      <c r="F901" s="9">
        <f t="shared" si="82"/>
        <v>29154.999999999996</v>
      </c>
      <c r="H901" s="26">
        <f t="shared" ca="1" si="83"/>
        <v>94192</v>
      </c>
      <c r="I901" s="8">
        <f t="shared" ca="1" si="84"/>
        <v>41</v>
      </c>
      <c r="J901" s="26">
        <f ca="1">IF(I901=0,0,COUNTIF(I$19:$I901,C901*10+1))</f>
        <v>7</v>
      </c>
      <c r="K901" s="21">
        <f t="shared" ca="1" si="85"/>
        <v>0</v>
      </c>
      <c r="L901" s="24">
        <f t="shared" ca="1" si="86"/>
        <v>94192</v>
      </c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</row>
    <row r="902" spans="1:44" x14ac:dyDescent="0.2">
      <c r="A902" s="15">
        <f>Daten!A902</f>
        <v>40405</v>
      </c>
      <c r="B902" s="8" t="str">
        <f>Daten!B902</f>
        <v>Burgkirchen</v>
      </c>
      <c r="C902" s="15">
        <f t="shared" si="81"/>
        <v>4</v>
      </c>
      <c r="D902" s="9">
        <f>Daten!E902</f>
        <v>2689</v>
      </c>
      <c r="E902" s="10">
        <f>Daten!D902</f>
        <v>0</v>
      </c>
      <c r="F902" s="9">
        <f t="shared" si="82"/>
        <v>4334.5074626865671</v>
      </c>
      <c r="H902" s="26">
        <f t="shared" ca="1" si="83"/>
        <v>14004</v>
      </c>
      <c r="I902" s="8">
        <f t="shared" ca="1" si="84"/>
        <v>41</v>
      </c>
      <c r="J902" s="26">
        <f ca="1">IF(I902=0,0,COUNTIF(I$19:$I902,C902*10+1))</f>
        <v>8</v>
      </c>
      <c r="K902" s="21">
        <f t="shared" ca="1" si="85"/>
        <v>0</v>
      </c>
      <c r="L902" s="24">
        <f t="shared" ca="1" si="86"/>
        <v>14004</v>
      </c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</row>
    <row r="903" spans="1:44" x14ac:dyDescent="0.2">
      <c r="A903" s="15">
        <f>Daten!A903</f>
        <v>40406</v>
      </c>
      <c r="B903" s="8" t="str">
        <f>Daten!B903</f>
        <v>Eggelsberg</v>
      </c>
      <c r="C903" s="15">
        <f t="shared" si="81"/>
        <v>4</v>
      </c>
      <c r="D903" s="9">
        <f>Daten!E903</f>
        <v>2462</v>
      </c>
      <c r="E903" s="10">
        <f>Daten!D903</f>
        <v>0</v>
      </c>
      <c r="F903" s="9">
        <f t="shared" si="82"/>
        <v>3968.5970149253731</v>
      </c>
      <c r="H903" s="26">
        <f t="shared" ca="1" si="83"/>
        <v>12822</v>
      </c>
      <c r="I903" s="8">
        <f t="shared" ca="1" si="84"/>
        <v>41</v>
      </c>
      <c r="J903" s="26">
        <f ca="1">IF(I903=0,0,COUNTIF(I$19:$I903,C903*10+1))</f>
        <v>9</v>
      </c>
      <c r="K903" s="21">
        <f t="shared" ca="1" si="85"/>
        <v>0</v>
      </c>
      <c r="L903" s="24">
        <f t="shared" ca="1" si="86"/>
        <v>12822</v>
      </c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</row>
    <row r="904" spans="1:44" x14ac:dyDescent="0.2">
      <c r="A904" s="15">
        <f>Daten!A904</f>
        <v>40407</v>
      </c>
      <c r="B904" s="8" t="str">
        <f>Daten!B904</f>
        <v>Feldkirchen bei Mattighofen</v>
      </c>
      <c r="C904" s="15">
        <f t="shared" si="81"/>
        <v>4</v>
      </c>
      <c r="D904" s="9">
        <f>Daten!E904</f>
        <v>2010</v>
      </c>
      <c r="E904" s="10">
        <f>Daten!D904</f>
        <v>0</v>
      </c>
      <c r="F904" s="9">
        <f t="shared" si="82"/>
        <v>3240</v>
      </c>
      <c r="H904" s="26">
        <f t="shared" ca="1" si="83"/>
        <v>10468</v>
      </c>
      <c r="I904" s="8">
        <f t="shared" ca="1" si="84"/>
        <v>41</v>
      </c>
      <c r="J904" s="26">
        <f ca="1">IF(I904=0,0,COUNTIF(I$19:$I904,C904*10+1))</f>
        <v>10</v>
      </c>
      <c r="K904" s="21">
        <f t="shared" ca="1" si="85"/>
        <v>0</v>
      </c>
      <c r="L904" s="24">
        <f t="shared" ca="1" si="86"/>
        <v>10468</v>
      </c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</row>
    <row r="905" spans="1:44" x14ac:dyDescent="0.2">
      <c r="A905" s="15">
        <f>Daten!A905</f>
        <v>40408</v>
      </c>
      <c r="B905" s="8" t="str">
        <f>Daten!B905</f>
        <v>Franking</v>
      </c>
      <c r="C905" s="15">
        <f t="shared" si="81"/>
        <v>4</v>
      </c>
      <c r="D905" s="9">
        <f>Daten!E905</f>
        <v>1007</v>
      </c>
      <c r="E905" s="10">
        <f>Daten!D905</f>
        <v>0</v>
      </c>
      <c r="F905" s="9">
        <f t="shared" si="82"/>
        <v>1623.2238805970148</v>
      </c>
      <c r="H905" s="26">
        <f t="shared" ca="1" si="83"/>
        <v>5244</v>
      </c>
      <c r="I905" s="8">
        <f t="shared" ca="1" si="84"/>
        <v>41</v>
      </c>
      <c r="J905" s="26">
        <f ca="1">IF(I905=0,0,COUNTIF(I$19:$I905,C905*10+1))</f>
        <v>11</v>
      </c>
      <c r="K905" s="21">
        <f t="shared" ca="1" si="85"/>
        <v>0</v>
      </c>
      <c r="L905" s="24">
        <f t="shared" ca="1" si="86"/>
        <v>5244</v>
      </c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</row>
    <row r="906" spans="1:44" x14ac:dyDescent="0.2">
      <c r="A906" s="15">
        <f>Daten!A906</f>
        <v>40409</v>
      </c>
      <c r="B906" s="8" t="str">
        <f>Daten!B906</f>
        <v>Geretsberg</v>
      </c>
      <c r="C906" s="15">
        <f t="shared" si="81"/>
        <v>4</v>
      </c>
      <c r="D906" s="9">
        <f>Daten!E906</f>
        <v>1173</v>
      </c>
      <c r="E906" s="10">
        <f>Daten!D906</f>
        <v>0</v>
      </c>
      <c r="F906" s="9">
        <f t="shared" si="82"/>
        <v>1890.8059701492537</v>
      </c>
      <c r="H906" s="26">
        <f t="shared" ca="1" si="83"/>
        <v>6109</v>
      </c>
      <c r="I906" s="8">
        <f t="shared" ca="1" si="84"/>
        <v>41</v>
      </c>
      <c r="J906" s="26">
        <f ca="1">IF(I906=0,0,COUNTIF(I$19:$I906,C906*10+1))</f>
        <v>12</v>
      </c>
      <c r="K906" s="21">
        <f t="shared" ca="1" si="85"/>
        <v>0</v>
      </c>
      <c r="L906" s="24">
        <f t="shared" ca="1" si="86"/>
        <v>6109</v>
      </c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</row>
    <row r="907" spans="1:44" x14ac:dyDescent="0.2">
      <c r="A907" s="15">
        <f>Daten!A907</f>
        <v>40410</v>
      </c>
      <c r="B907" s="8" t="str">
        <f>Daten!B907</f>
        <v>Gilgenberg am Weilhart</v>
      </c>
      <c r="C907" s="15">
        <f t="shared" si="81"/>
        <v>4</v>
      </c>
      <c r="D907" s="9">
        <f>Daten!E907</f>
        <v>1351</v>
      </c>
      <c r="E907" s="10">
        <f>Daten!D907</f>
        <v>0</v>
      </c>
      <c r="F907" s="9">
        <f t="shared" si="82"/>
        <v>2177.7313432835822</v>
      </c>
      <c r="H907" s="26">
        <f t="shared" ca="1" si="83"/>
        <v>7036</v>
      </c>
      <c r="I907" s="8">
        <f t="shared" ca="1" si="84"/>
        <v>41</v>
      </c>
      <c r="J907" s="26">
        <f ca="1">IF(I907=0,0,COUNTIF(I$19:$I907,C907*10+1))</f>
        <v>13</v>
      </c>
      <c r="K907" s="21">
        <f t="shared" ca="1" si="85"/>
        <v>0</v>
      </c>
      <c r="L907" s="24">
        <f t="shared" ca="1" si="86"/>
        <v>7036</v>
      </c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</row>
    <row r="908" spans="1:44" x14ac:dyDescent="0.2">
      <c r="A908" s="15">
        <f>Daten!A908</f>
        <v>40411</v>
      </c>
      <c r="B908" s="8" t="str">
        <f>Daten!B908</f>
        <v>Haigermoos</v>
      </c>
      <c r="C908" s="15">
        <f t="shared" si="81"/>
        <v>4</v>
      </c>
      <c r="D908" s="9">
        <f>Daten!E908</f>
        <v>630</v>
      </c>
      <c r="E908" s="10">
        <f>Daten!D908</f>
        <v>0</v>
      </c>
      <c r="F908" s="9">
        <f t="shared" si="82"/>
        <v>1015.5223880597015</v>
      </c>
      <c r="H908" s="26">
        <f t="shared" ca="1" si="83"/>
        <v>3281</v>
      </c>
      <c r="I908" s="8">
        <f t="shared" ca="1" si="84"/>
        <v>41</v>
      </c>
      <c r="J908" s="26">
        <f ca="1">IF(I908=0,0,COUNTIF(I$19:$I908,C908*10+1))</f>
        <v>14</v>
      </c>
      <c r="K908" s="21">
        <f t="shared" ca="1" si="85"/>
        <v>0</v>
      </c>
      <c r="L908" s="24">
        <f t="shared" ca="1" si="86"/>
        <v>3281</v>
      </c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</row>
    <row r="909" spans="1:44" x14ac:dyDescent="0.2">
      <c r="A909" s="15">
        <f>Daten!A909</f>
        <v>40412</v>
      </c>
      <c r="B909" s="8" t="str">
        <f>Daten!B909</f>
        <v>Handenberg</v>
      </c>
      <c r="C909" s="15">
        <f t="shared" si="81"/>
        <v>4</v>
      </c>
      <c r="D909" s="9">
        <f>Daten!E909</f>
        <v>1301</v>
      </c>
      <c r="E909" s="10">
        <f>Daten!D909</f>
        <v>0</v>
      </c>
      <c r="F909" s="9">
        <f t="shared" si="82"/>
        <v>2097.1343283582091</v>
      </c>
      <c r="H909" s="26">
        <f t="shared" ca="1" si="83"/>
        <v>6775</v>
      </c>
      <c r="I909" s="8">
        <f t="shared" ca="1" si="84"/>
        <v>41</v>
      </c>
      <c r="J909" s="26">
        <f ca="1">IF(I909=0,0,COUNTIF(I$19:$I909,C909*10+1))</f>
        <v>15</v>
      </c>
      <c r="K909" s="21">
        <f t="shared" ca="1" si="85"/>
        <v>0</v>
      </c>
      <c r="L909" s="24">
        <f t="shared" ca="1" si="86"/>
        <v>6775</v>
      </c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</row>
    <row r="910" spans="1:44" x14ac:dyDescent="0.2">
      <c r="A910" s="15">
        <f>Daten!A910</f>
        <v>40413</v>
      </c>
      <c r="B910" s="8" t="str">
        <f>Daten!B910</f>
        <v>Helpfau-Uttendorf</v>
      </c>
      <c r="C910" s="15">
        <f t="shared" si="81"/>
        <v>4</v>
      </c>
      <c r="D910" s="9">
        <f>Daten!E910</f>
        <v>3710</v>
      </c>
      <c r="E910" s="10">
        <f>Daten!D910</f>
        <v>0</v>
      </c>
      <c r="F910" s="9">
        <f t="shared" si="82"/>
        <v>5980.2985074626868</v>
      </c>
      <c r="H910" s="26">
        <f t="shared" ca="1" si="83"/>
        <v>19321</v>
      </c>
      <c r="I910" s="8">
        <f t="shared" ca="1" si="84"/>
        <v>41</v>
      </c>
      <c r="J910" s="26">
        <f ca="1">IF(I910=0,0,COUNTIF(I$19:$I910,C910*10+1))</f>
        <v>16</v>
      </c>
      <c r="K910" s="21">
        <f t="shared" ca="1" si="85"/>
        <v>0</v>
      </c>
      <c r="L910" s="24">
        <f t="shared" ca="1" si="86"/>
        <v>19321</v>
      </c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</row>
    <row r="911" spans="1:44" x14ac:dyDescent="0.2">
      <c r="A911" s="15">
        <f>Daten!A911</f>
        <v>40414</v>
      </c>
      <c r="B911" s="8" t="str">
        <f>Daten!B911</f>
        <v>Hochburg-Ach</v>
      </c>
      <c r="C911" s="15">
        <f t="shared" si="81"/>
        <v>4</v>
      </c>
      <c r="D911" s="9">
        <f>Daten!E911</f>
        <v>3263</v>
      </c>
      <c r="E911" s="10">
        <f>Daten!D911</f>
        <v>0</v>
      </c>
      <c r="F911" s="9">
        <f t="shared" si="82"/>
        <v>5259.7611940298511</v>
      </c>
      <c r="H911" s="26">
        <f t="shared" ca="1" si="83"/>
        <v>16993</v>
      </c>
      <c r="I911" s="8">
        <f t="shared" ca="1" si="84"/>
        <v>41</v>
      </c>
      <c r="J911" s="26">
        <f ca="1">IF(I911=0,0,COUNTIF(I$19:$I911,C911*10+1))</f>
        <v>17</v>
      </c>
      <c r="K911" s="21">
        <f t="shared" ca="1" si="85"/>
        <v>0</v>
      </c>
      <c r="L911" s="24">
        <f t="shared" ca="1" si="86"/>
        <v>16993</v>
      </c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</row>
    <row r="912" spans="1:44" x14ac:dyDescent="0.2">
      <c r="A912" s="15">
        <f>Daten!A912</f>
        <v>40415</v>
      </c>
      <c r="B912" s="8" t="str">
        <f>Daten!B912</f>
        <v>Höhnhart</v>
      </c>
      <c r="C912" s="15">
        <f t="shared" si="81"/>
        <v>4</v>
      </c>
      <c r="D912" s="9">
        <f>Daten!E912</f>
        <v>1440</v>
      </c>
      <c r="E912" s="10">
        <f>Daten!D912</f>
        <v>0</v>
      </c>
      <c r="F912" s="9">
        <f t="shared" si="82"/>
        <v>2321.1940298507461</v>
      </c>
      <c r="H912" s="26">
        <f t="shared" ca="1" si="83"/>
        <v>7499</v>
      </c>
      <c r="I912" s="8">
        <f t="shared" ca="1" si="84"/>
        <v>41</v>
      </c>
      <c r="J912" s="26">
        <f ca="1">IF(I912=0,0,COUNTIF(I$19:$I912,C912*10+1))</f>
        <v>18</v>
      </c>
      <c r="K912" s="21">
        <f t="shared" ca="1" si="85"/>
        <v>0</v>
      </c>
      <c r="L912" s="24">
        <f t="shared" ca="1" si="86"/>
        <v>7499</v>
      </c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</row>
    <row r="913" spans="1:44" x14ac:dyDescent="0.2">
      <c r="A913" s="15">
        <f>Daten!A913</f>
        <v>40416</v>
      </c>
      <c r="B913" s="8" t="str">
        <f>Daten!B913</f>
        <v>Jeging</v>
      </c>
      <c r="C913" s="15">
        <f t="shared" si="81"/>
        <v>4</v>
      </c>
      <c r="D913" s="9">
        <f>Daten!E913</f>
        <v>702</v>
      </c>
      <c r="E913" s="10">
        <f>Daten!D913</f>
        <v>0</v>
      </c>
      <c r="F913" s="9">
        <f t="shared" si="82"/>
        <v>1131.5820895522388</v>
      </c>
      <c r="H913" s="26">
        <f t="shared" ca="1" si="83"/>
        <v>3656</v>
      </c>
      <c r="I913" s="8">
        <f t="shared" ca="1" si="84"/>
        <v>41</v>
      </c>
      <c r="J913" s="26">
        <f ca="1">IF(I913=0,0,COUNTIF(I$19:$I913,C913*10+1))</f>
        <v>19</v>
      </c>
      <c r="K913" s="21">
        <f t="shared" ca="1" si="85"/>
        <v>0</v>
      </c>
      <c r="L913" s="24">
        <f t="shared" ca="1" si="86"/>
        <v>3656</v>
      </c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</row>
    <row r="914" spans="1:44" x14ac:dyDescent="0.2">
      <c r="A914" s="15">
        <f>Daten!A914</f>
        <v>40417</v>
      </c>
      <c r="B914" s="8" t="str">
        <f>Daten!B914</f>
        <v>Kirchberg bei Mattighofen</v>
      </c>
      <c r="C914" s="15">
        <f t="shared" si="81"/>
        <v>4</v>
      </c>
      <c r="D914" s="9">
        <f>Daten!E914</f>
        <v>1193</v>
      </c>
      <c r="E914" s="10">
        <f>Daten!D914</f>
        <v>0</v>
      </c>
      <c r="F914" s="9">
        <f t="shared" si="82"/>
        <v>1923.044776119403</v>
      </c>
      <c r="H914" s="26">
        <f t="shared" ca="1" si="83"/>
        <v>6213</v>
      </c>
      <c r="I914" s="8">
        <f t="shared" ca="1" si="84"/>
        <v>41</v>
      </c>
      <c r="J914" s="26">
        <f ca="1">IF(I914=0,0,COUNTIF(I$19:$I914,C914*10+1))</f>
        <v>20</v>
      </c>
      <c r="K914" s="21">
        <f t="shared" ca="1" si="85"/>
        <v>0</v>
      </c>
      <c r="L914" s="24">
        <f t="shared" ca="1" si="86"/>
        <v>6213</v>
      </c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</row>
    <row r="915" spans="1:44" x14ac:dyDescent="0.2">
      <c r="A915" s="15">
        <f>Daten!A915</f>
        <v>40418</v>
      </c>
      <c r="B915" s="8" t="str">
        <f>Daten!B915</f>
        <v>Lengau</v>
      </c>
      <c r="C915" s="15">
        <f t="shared" ref="C915:C978" si="87">INT(A915/10000)</f>
        <v>4</v>
      </c>
      <c r="D915" s="9">
        <f>Daten!E915</f>
        <v>4809</v>
      </c>
      <c r="E915" s="10">
        <f>Daten!D915</f>
        <v>0</v>
      </c>
      <c r="F915" s="9">
        <f t="shared" ref="F915:F978" si="88">IF(AND(E915=1,D915&lt;=20000),D915*2,IF(D915&lt;=10000,D915*(1+41/67),IF(D915&lt;=20000,D915*(1+2/3),IF(D915&lt;=50000,D915*(2),D915*(2+1/3))))+IF(AND(D915&gt;9000,D915&lt;=10000),(D915-9000)*(110/201),0)+IF(AND(D915&gt;18000,D915&lt;=20000),(D915-18000)*(3+1/3),0)+IF(AND(D915&gt;45000,D915&lt;=50000),(D915-45000)*(3+1/3),0))</f>
        <v>7751.8208955223881</v>
      </c>
      <c r="H915" s="26">
        <f t="shared" ref="H915:H978" ca="1" si="89">ROUND(OFFSET($G$6,C915,0)/OFFSET($F$6,C915,0)*F915,0)</f>
        <v>25044</v>
      </c>
      <c r="I915" s="8">
        <f t="shared" ref="I915:I978" ca="1" si="90">IF(H915&gt;0,C915*10+1,0)</f>
        <v>41</v>
      </c>
      <c r="J915" s="26">
        <f ca="1">IF(I915=0,0,COUNTIF(I$19:$I915,C915*10+1))</f>
        <v>21</v>
      </c>
      <c r="K915" s="21">
        <f t="shared" ref="K915:K978" ca="1" si="91">IF(J915=1,OFFSET($G$6,C915,0)-OFFSET($H$6,C915,0),0)</f>
        <v>0</v>
      </c>
      <c r="L915" s="24">
        <f t="shared" ref="L915:L978" ca="1" si="92">H915+K915</f>
        <v>25044</v>
      </c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</row>
    <row r="916" spans="1:44" x14ac:dyDescent="0.2">
      <c r="A916" s="15">
        <f>Daten!A916</f>
        <v>40419</v>
      </c>
      <c r="B916" s="8" t="str">
        <f>Daten!B916</f>
        <v>Lochen am See</v>
      </c>
      <c r="C916" s="15">
        <f t="shared" si="87"/>
        <v>4</v>
      </c>
      <c r="D916" s="9">
        <f>Daten!E916</f>
        <v>2808</v>
      </c>
      <c r="E916" s="10">
        <f>Daten!D916</f>
        <v>0</v>
      </c>
      <c r="F916" s="9">
        <f t="shared" si="88"/>
        <v>4526.3283582089553</v>
      </c>
      <c r="H916" s="26">
        <f t="shared" ca="1" si="89"/>
        <v>14623</v>
      </c>
      <c r="I916" s="8">
        <f t="shared" ca="1" si="90"/>
        <v>41</v>
      </c>
      <c r="J916" s="26">
        <f ca="1">IF(I916=0,0,COUNTIF(I$19:$I916,C916*10+1))</f>
        <v>22</v>
      </c>
      <c r="K916" s="21">
        <f t="shared" ca="1" si="91"/>
        <v>0</v>
      </c>
      <c r="L916" s="24">
        <f t="shared" ca="1" si="92"/>
        <v>14623</v>
      </c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</row>
    <row r="917" spans="1:44" x14ac:dyDescent="0.2">
      <c r="A917" s="15">
        <f>Daten!A917</f>
        <v>40420</v>
      </c>
      <c r="B917" s="8" t="str">
        <f>Daten!B917</f>
        <v>Maria Schmolln</v>
      </c>
      <c r="C917" s="15">
        <f t="shared" si="87"/>
        <v>4</v>
      </c>
      <c r="D917" s="9">
        <f>Daten!E917</f>
        <v>1411</v>
      </c>
      <c r="E917" s="10">
        <f>Daten!D917</f>
        <v>0</v>
      </c>
      <c r="F917" s="9">
        <f t="shared" si="88"/>
        <v>2274.4477611940297</v>
      </c>
      <c r="H917" s="26">
        <f t="shared" ca="1" si="89"/>
        <v>7348</v>
      </c>
      <c r="I917" s="8">
        <f t="shared" ca="1" si="90"/>
        <v>41</v>
      </c>
      <c r="J917" s="26">
        <f ca="1">IF(I917=0,0,COUNTIF(I$19:$I917,C917*10+1))</f>
        <v>23</v>
      </c>
      <c r="K917" s="21">
        <f t="shared" ca="1" si="91"/>
        <v>0</v>
      </c>
      <c r="L917" s="24">
        <f t="shared" ca="1" si="92"/>
        <v>7348</v>
      </c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</row>
    <row r="918" spans="1:44" x14ac:dyDescent="0.2">
      <c r="A918" s="15">
        <f>Daten!A918</f>
        <v>40421</v>
      </c>
      <c r="B918" s="8" t="str">
        <f>Daten!B918</f>
        <v>Mattighofen</v>
      </c>
      <c r="C918" s="15">
        <f t="shared" si="87"/>
        <v>4</v>
      </c>
      <c r="D918" s="9">
        <f>Daten!E918</f>
        <v>6924</v>
      </c>
      <c r="E918" s="10">
        <f>Daten!D918</f>
        <v>0</v>
      </c>
      <c r="F918" s="9">
        <f t="shared" si="88"/>
        <v>11161.074626865671</v>
      </c>
      <c r="H918" s="26">
        <f t="shared" ca="1" si="89"/>
        <v>36059</v>
      </c>
      <c r="I918" s="8">
        <f t="shared" ca="1" si="90"/>
        <v>41</v>
      </c>
      <c r="J918" s="26">
        <f ca="1">IF(I918=0,0,COUNTIF(I$19:$I918,C918*10+1))</f>
        <v>24</v>
      </c>
      <c r="K918" s="21">
        <f t="shared" ca="1" si="91"/>
        <v>0</v>
      </c>
      <c r="L918" s="24">
        <f t="shared" ca="1" si="92"/>
        <v>36059</v>
      </c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</row>
    <row r="919" spans="1:44" x14ac:dyDescent="0.2">
      <c r="A919" s="15">
        <f>Daten!A919</f>
        <v>40422</v>
      </c>
      <c r="B919" s="8" t="str">
        <f>Daten!B919</f>
        <v>Mauerkirchen</v>
      </c>
      <c r="C919" s="15">
        <f t="shared" si="87"/>
        <v>4</v>
      </c>
      <c r="D919" s="9">
        <f>Daten!E919</f>
        <v>2531</v>
      </c>
      <c r="E919" s="10">
        <f>Daten!D919</f>
        <v>0</v>
      </c>
      <c r="F919" s="9">
        <f t="shared" si="88"/>
        <v>4079.8208955223881</v>
      </c>
      <c r="H919" s="26">
        <f t="shared" ca="1" si="89"/>
        <v>13181</v>
      </c>
      <c r="I919" s="8">
        <f t="shared" ca="1" si="90"/>
        <v>41</v>
      </c>
      <c r="J919" s="26">
        <f ca="1">IF(I919=0,0,COUNTIF(I$19:$I919,C919*10+1))</f>
        <v>25</v>
      </c>
      <c r="K919" s="21">
        <f t="shared" ca="1" si="91"/>
        <v>0</v>
      </c>
      <c r="L919" s="24">
        <f t="shared" ca="1" si="92"/>
        <v>13181</v>
      </c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</row>
    <row r="920" spans="1:44" x14ac:dyDescent="0.2">
      <c r="A920" s="15">
        <f>Daten!A920</f>
        <v>40423</v>
      </c>
      <c r="B920" s="8" t="str">
        <f>Daten!B920</f>
        <v>Mining</v>
      </c>
      <c r="C920" s="15">
        <f t="shared" si="87"/>
        <v>4</v>
      </c>
      <c r="D920" s="9">
        <f>Daten!E920</f>
        <v>1255</v>
      </c>
      <c r="E920" s="10">
        <f>Daten!D920</f>
        <v>0</v>
      </c>
      <c r="F920" s="9">
        <f t="shared" si="88"/>
        <v>2022.9850746268658</v>
      </c>
      <c r="H920" s="26">
        <f t="shared" ca="1" si="89"/>
        <v>6536</v>
      </c>
      <c r="I920" s="8">
        <f t="shared" ca="1" si="90"/>
        <v>41</v>
      </c>
      <c r="J920" s="26">
        <f ca="1">IF(I920=0,0,COUNTIF(I$19:$I920,C920*10+1))</f>
        <v>26</v>
      </c>
      <c r="K920" s="21">
        <f t="shared" ca="1" si="91"/>
        <v>0</v>
      </c>
      <c r="L920" s="24">
        <f t="shared" ca="1" si="92"/>
        <v>6536</v>
      </c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</row>
    <row r="921" spans="1:44" x14ac:dyDescent="0.2">
      <c r="A921" s="15">
        <f>Daten!A921</f>
        <v>40424</v>
      </c>
      <c r="B921" s="8" t="str">
        <f>Daten!B921</f>
        <v>Moosbach</v>
      </c>
      <c r="C921" s="15">
        <f t="shared" si="87"/>
        <v>4</v>
      </c>
      <c r="D921" s="9">
        <f>Daten!E921</f>
        <v>1067</v>
      </c>
      <c r="E921" s="10">
        <f>Daten!D921</f>
        <v>0</v>
      </c>
      <c r="F921" s="9">
        <f t="shared" si="88"/>
        <v>1719.9402985074628</v>
      </c>
      <c r="H921" s="26">
        <f t="shared" ca="1" si="89"/>
        <v>5557</v>
      </c>
      <c r="I921" s="8">
        <f t="shared" ca="1" si="90"/>
        <v>41</v>
      </c>
      <c r="J921" s="26">
        <f ca="1">IF(I921=0,0,COUNTIF(I$19:$I921,C921*10+1))</f>
        <v>27</v>
      </c>
      <c r="K921" s="21">
        <f t="shared" ca="1" si="91"/>
        <v>0</v>
      </c>
      <c r="L921" s="24">
        <f t="shared" ca="1" si="92"/>
        <v>5557</v>
      </c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</row>
    <row r="922" spans="1:44" x14ac:dyDescent="0.2">
      <c r="A922" s="15">
        <f>Daten!A922</f>
        <v>40425</v>
      </c>
      <c r="B922" s="8" t="str">
        <f>Daten!B922</f>
        <v>Moosdorf</v>
      </c>
      <c r="C922" s="15">
        <f t="shared" si="87"/>
        <v>4</v>
      </c>
      <c r="D922" s="9">
        <f>Daten!E922</f>
        <v>1690</v>
      </c>
      <c r="E922" s="10">
        <f>Daten!D922</f>
        <v>0</v>
      </c>
      <c r="F922" s="9">
        <f t="shared" si="88"/>
        <v>2724.1791044776119</v>
      </c>
      <c r="H922" s="26">
        <f t="shared" ca="1" si="89"/>
        <v>8801</v>
      </c>
      <c r="I922" s="8">
        <f t="shared" ca="1" si="90"/>
        <v>41</v>
      </c>
      <c r="J922" s="26">
        <f ca="1">IF(I922=0,0,COUNTIF(I$19:$I922,C922*10+1))</f>
        <v>28</v>
      </c>
      <c r="K922" s="21">
        <f t="shared" ca="1" si="91"/>
        <v>0</v>
      </c>
      <c r="L922" s="24">
        <f t="shared" ca="1" si="92"/>
        <v>8801</v>
      </c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</row>
    <row r="923" spans="1:44" x14ac:dyDescent="0.2">
      <c r="A923" s="15">
        <f>Daten!A923</f>
        <v>40426</v>
      </c>
      <c r="B923" s="8" t="str">
        <f>Daten!B923</f>
        <v>Munderfing</v>
      </c>
      <c r="C923" s="15">
        <f t="shared" si="87"/>
        <v>4</v>
      </c>
      <c r="D923" s="9">
        <f>Daten!E923</f>
        <v>3068</v>
      </c>
      <c r="E923" s="10">
        <f>Daten!D923</f>
        <v>0</v>
      </c>
      <c r="F923" s="9">
        <f t="shared" si="88"/>
        <v>4945.4328358208959</v>
      </c>
      <c r="H923" s="26">
        <f t="shared" ca="1" si="89"/>
        <v>15977</v>
      </c>
      <c r="I923" s="8">
        <f t="shared" ca="1" si="90"/>
        <v>41</v>
      </c>
      <c r="J923" s="26">
        <f ca="1">IF(I923=0,0,COUNTIF(I$19:$I923,C923*10+1))</f>
        <v>29</v>
      </c>
      <c r="K923" s="21">
        <f t="shared" ca="1" si="91"/>
        <v>0</v>
      </c>
      <c r="L923" s="24">
        <f t="shared" ca="1" si="92"/>
        <v>15977</v>
      </c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</row>
    <row r="924" spans="1:44" x14ac:dyDescent="0.2">
      <c r="A924" s="15">
        <f>Daten!A924</f>
        <v>40427</v>
      </c>
      <c r="B924" s="8" t="str">
        <f>Daten!B924</f>
        <v>Neukirchen an der Enknach</v>
      </c>
      <c r="C924" s="15">
        <f t="shared" si="87"/>
        <v>4</v>
      </c>
      <c r="D924" s="9">
        <f>Daten!E924</f>
        <v>2288</v>
      </c>
      <c r="E924" s="10">
        <f>Daten!D924</f>
        <v>0</v>
      </c>
      <c r="F924" s="9">
        <f t="shared" si="88"/>
        <v>3688.1194029850744</v>
      </c>
      <c r="H924" s="26">
        <f t="shared" ca="1" si="89"/>
        <v>11915</v>
      </c>
      <c r="I924" s="8">
        <f t="shared" ca="1" si="90"/>
        <v>41</v>
      </c>
      <c r="J924" s="26">
        <f ca="1">IF(I924=0,0,COUNTIF(I$19:$I924,C924*10+1))</f>
        <v>30</v>
      </c>
      <c r="K924" s="21">
        <f t="shared" ca="1" si="91"/>
        <v>0</v>
      </c>
      <c r="L924" s="24">
        <f t="shared" ca="1" si="92"/>
        <v>11915</v>
      </c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</row>
    <row r="925" spans="1:44" x14ac:dyDescent="0.2">
      <c r="A925" s="15">
        <f>Daten!A925</f>
        <v>40428</v>
      </c>
      <c r="B925" s="8" t="str">
        <f>Daten!B925</f>
        <v>Ostermiething</v>
      </c>
      <c r="C925" s="15">
        <f t="shared" si="87"/>
        <v>4</v>
      </c>
      <c r="D925" s="9">
        <f>Daten!E925</f>
        <v>3277</v>
      </c>
      <c r="E925" s="10">
        <f>Daten!D925</f>
        <v>0</v>
      </c>
      <c r="F925" s="9">
        <f t="shared" si="88"/>
        <v>5282.3283582089553</v>
      </c>
      <c r="H925" s="26">
        <f t="shared" ca="1" si="89"/>
        <v>17066</v>
      </c>
      <c r="I925" s="8">
        <f t="shared" ca="1" si="90"/>
        <v>41</v>
      </c>
      <c r="J925" s="26">
        <f ca="1">IF(I925=0,0,COUNTIF(I$19:$I925,C925*10+1))</f>
        <v>31</v>
      </c>
      <c r="K925" s="21">
        <f t="shared" ca="1" si="91"/>
        <v>0</v>
      </c>
      <c r="L925" s="24">
        <f t="shared" ca="1" si="92"/>
        <v>17066</v>
      </c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</row>
    <row r="926" spans="1:44" x14ac:dyDescent="0.2">
      <c r="A926" s="15">
        <f>Daten!A926</f>
        <v>40429</v>
      </c>
      <c r="B926" s="8" t="str">
        <f>Daten!B926</f>
        <v>Palting</v>
      </c>
      <c r="C926" s="15">
        <f t="shared" si="87"/>
        <v>4</v>
      </c>
      <c r="D926" s="9">
        <f>Daten!E926</f>
        <v>967</v>
      </c>
      <c r="E926" s="10">
        <f>Daten!D926</f>
        <v>0</v>
      </c>
      <c r="F926" s="9">
        <f t="shared" si="88"/>
        <v>1558.7462686567164</v>
      </c>
      <c r="H926" s="26">
        <f t="shared" ca="1" si="89"/>
        <v>5036</v>
      </c>
      <c r="I926" s="8">
        <f t="shared" ca="1" si="90"/>
        <v>41</v>
      </c>
      <c r="J926" s="26">
        <f ca="1">IF(I926=0,0,COUNTIF(I$19:$I926,C926*10+1))</f>
        <v>32</v>
      </c>
      <c r="K926" s="21">
        <f t="shared" ca="1" si="91"/>
        <v>0</v>
      </c>
      <c r="L926" s="24">
        <f t="shared" ca="1" si="92"/>
        <v>5036</v>
      </c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</row>
    <row r="927" spans="1:44" x14ac:dyDescent="0.2">
      <c r="A927" s="15">
        <f>Daten!A927</f>
        <v>40430</v>
      </c>
      <c r="B927" s="8" t="str">
        <f>Daten!B927</f>
        <v>Perwang am Grabensee</v>
      </c>
      <c r="C927" s="15">
        <f t="shared" si="87"/>
        <v>4</v>
      </c>
      <c r="D927" s="9">
        <f>Daten!E927</f>
        <v>1040</v>
      </c>
      <c r="E927" s="10">
        <f>Daten!D927</f>
        <v>0</v>
      </c>
      <c r="F927" s="9">
        <f t="shared" si="88"/>
        <v>1676.4179104477612</v>
      </c>
      <c r="H927" s="26">
        <f t="shared" ca="1" si="89"/>
        <v>5416</v>
      </c>
      <c r="I927" s="8">
        <f t="shared" ca="1" si="90"/>
        <v>41</v>
      </c>
      <c r="J927" s="26">
        <f ca="1">IF(I927=0,0,COUNTIF(I$19:$I927,C927*10+1))</f>
        <v>33</v>
      </c>
      <c r="K927" s="21">
        <f t="shared" ca="1" si="91"/>
        <v>0</v>
      </c>
      <c r="L927" s="24">
        <f t="shared" ca="1" si="92"/>
        <v>5416</v>
      </c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</row>
    <row r="928" spans="1:44" x14ac:dyDescent="0.2">
      <c r="A928" s="15">
        <f>Daten!A928</f>
        <v>40431</v>
      </c>
      <c r="B928" s="8" t="str">
        <f>Daten!B928</f>
        <v>Pfaffstätt</v>
      </c>
      <c r="C928" s="15">
        <f t="shared" si="87"/>
        <v>4</v>
      </c>
      <c r="D928" s="9">
        <f>Daten!E928</f>
        <v>1156</v>
      </c>
      <c r="E928" s="10">
        <f>Daten!D928</f>
        <v>0</v>
      </c>
      <c r="F928" s="9">
        <f t="shared" si="88"/>
        <v>1863.4029850746269</v>
      </c>
      <c r="H928" s="26">
        <f t="shared" ca="1" si="89"/>
        <v>6020</v>
      </c>
      <c r="I928" s="8">
        <f t="shared" ca="1" si="90"/>
        <v>41</v>
      </c>
      <c r="J928" s="26">
        <f ca="1">IF(I928=0,0,COUNTIF(I$19:$I928,C928*10+1))</f>
        <v>34</v>
      </c>
      <c r="K928" s="21">
        <f t="shared" ca="1" si="91"/>
        <v>0</v>
      </c>
      <c r="L928" s="24">
        <f t="shared" ca="1" si="92"/>
        <v>6020</v>
      </c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</row>
    <row r="929" spans="1:44" x14ac:dyDescent="0.2">
      <c r="A929" s="15">
        <f>Daten!A929</f>
        <v>40432</v>
      </c>
      <c r="B929" s="8" t="str">
        <f>Daten!B929</f>
        <v>Pischelsdorf am Engelbach</v>
      </c>
      <c r="C929" s="15">
        <f t="shared" si="87"/>
        <v>4</v>
      </c>
      <c r="D929" s="9">
        <f>Daten!E929</f>
        <v>1700</v>
      </c>
      <c r="E929" s="10">
        <f>Daten!D929</f>
        <v>0</v>
      </c>
      <c r="F929" s="9">
        <f t="shared" si="88"/>
        <v>2740.2985074626868</v>
      </c>
      <c r="H929" s="26">
        <f t="shared" ca="1" si="89"/>
        <v>8853</v>
      </c>
      <c r="I929" s="8">
        <f t="shared" ca="1" si="90"/>
        <v>41</v>
      </c>
      <c r="J929" s="26">
        <f ca="1">IF(I929=0,0,COUNTIF(I$19:$I929,C929*10+1))</f>
        <v>35</v>
      </c>
      <c r="K929" s="21">
        <f t="shared" ca="1" si="91"/>
        <v>0</v>
      </c>
      <c r="L929" s="24">
        <f t="shared" ca="1" si="92"/>
        <v>8853</v>
      </c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</row>
    <row r="930" spans="1:44" x14ac:dyDescent="0.2">
      <c r="A930" s="15">
        <f>Daten!A930</f>
        <v>40433</v>
      </c>
      <c r="B930" s="8" t="str">
        <f>Daten!B930</f>
        <v>Polling im Innkreis</v>
      </c>
      <c r="C930" s="15">
        <f t="shared" si="87"/>
        <v>4</v>
      </c>
      <c r="D930" s="9">
        <f>Daten!E930</f>
        <v>997</v>
      </c>
      <c r="E930" s="10">
        <f>Daten!D930</f>
        <v>0</v>
      </c>
      <c r="F930" s="9">
        <f t="shared" si="88"/>
        <v>1607.1044776119402</v>
      </c>
      <c r="H930" s="26">
        <f t="shared" ca="1" si="89"/>
        <v>5192</v>
      </c>
      <c r="I930" s="8">
        <f t="shared" ca="1" si="90"/>
        <v>41</v>
      </c>
      <c r="J930" s="26">
        <f ca="1">IF(I930=0,0,COUNTIF(I$19:$I930,C930*10+1))</f>
        <v>36</v>
      </c>
      <c r="K930" s="21">
        <f t="shared" ca="1" si="91"/>
        <v>0</v>
      </c>
      <c r="L930" s="24">
        <f t="shared" ca="1" si="92"/>
        <v>5192</v>
      </c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</row>
    <row r="931" spans="1:44" x14ac:dyDescent="0.2">
      <c r="A931" s="15">
        <f>Daten!A931</f>
        <v>40434</v>
      </c>
      <c r="B931" s="8" t="str">
        <f>Daten!B931</f>
        <v>Roßbach</v>
      </c>
      <c r="C931" s="15">
        <f t="shared" si="87"/>
        <v>4</v>
      </c>
      <c r="D931" s="9">
        <f>Daten!E931</f>
        <v>908</v>
      </c>
      <c r="E931" s="10">
        <f>Daten!D931</f>
        <v>0</v>
      </c>
      <c r="F931" s="9">
        <f t="shared" si="88"/>
        <v>1463.641791044776</v>
      </c>
      <c r="H931" s="26">
        <f t="shared" ca="1" si="89"/>
        <v>4729</v>
      </c>
      <c r="I931" s="8">
        <f t="shared" ca="1" si="90"/>
        <v>41</v>
      </c>
      <c r="J931" s="26">
        <f ca="1">IF(I931=0,0,COUNTIF(I$19:$I931,C931*10+1))</f>
        <v>37</v>
      </c>
      <c r="K931" s="21">
        <f t="shared" ca="1" si="91"/>
        <v>0</v>
      </c>
      <c r="L931" s="24">
        <f t="shared" ca="1" si="92"/>
        <v>4729</v>
      </c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</row>
    <row r="932" spans="1:44" x14ac:dyDescent="0.2">
      <c r="A932" s="15">
        <f>Daten!A932</f>
        <v>40435</v>
      </c>
      <c r="B932" s="8" t="str">
        <f>Daten!B932</f>
        <v>St. Georgen am Fillmannsbach</v>
      </c>
      <c r="C932" s="15">
        <f t="shared" si="87"/>
        <v>4</v>
      </c>
      <c r="D932" s="9">
        <f>Daten!E932</f>
        <v>419</v>
      </c>
      <c r="E932" s="10">
        <f>Daten!D932</f>
        <v>0</v>
      </c>
      <c r="F932" s="9">
        <f t="shared" si="88"/>
        <v>675.40298507462683</v>
      </c>
      <c r="H932" s="26">
        <f t="shared" ca="1" si="89"/>
        <v>2182</v>
      </c>
      <c r="I932" s="8">
        <f t="shared" ca="1" si="90"/>
        <v>41</v>
      </c>
      <c r="J932" s="26">
        <f ca="1">IF(I932=0,0,COUNTIF(I$19:$I932,C932*10+1))</f>
        <v>38</v>
      </c>
      <c r="K932" s="21">
        <f t="shared" ca="1" si="91"/>
        <v>0</v>
      </c>
      <c r="L932" s="24">
        <f t="shared" ca="1" si="92"/>
        <v>2182</v>
      </c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</row>
    <row r="933" spans="1:44" x14ac:dyDescent="0.2">
      <c r="A933" s="15">
        <f>Daten!A933</f>
        <v>40436</v>
      </c>
      <c r="B933" s="8" t="str">
        <f>Daten!B933</f>
        <v>St. Johann am Walde</v>
      </c>
      <c r="C933" s="15">
        <f t="shared" si="87"/>
        <v>4</v>
      </c>
      <c r="D933" s="9">
        <f>Daten!E933</f>
        <v>2039</v>
      </c>
      <c r="E933" s="10">
        <f>Daten!D933</f>
        <v>0</v>
      </c>
      <c r="F933" s="9">
        <f t="shared" si="88"/>
        <v>3286.7462686567164</v>
      </c>
      <c r="H933" s="26">
        <f t="shared" ca="1" si="89"/>
        <v>10619</v>
      </c>
      <c r="I933" s="8">
        <f t="shared" ca="1" si="90"/>
        <v>41</v>
      </c>
      <c r="J933" s="26">
        <f ca="1">IF(I933=0,0,COUNTIF(I$19:$I933,C933*10+1))</f>
        <v>39</v>
      </c>
      <c r="K933" s="21">
        <f t="shared" ca="1" si="91"/>
        <v>0</v>
      </c>
      <c r="L933" s="24">
        <f t="shared" ca="1" si="92"/>
        <v>10619</v>
      </c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</row>
    <row r="934" spans="1:44" x14ac:dyDescent="0.2">
      <c r="A934" s="15">
        <f>Daten!A934</f>
        <v>40437</v>
      </c>
      <c r="B934" s="8" t="str">
        <f>Daten!B934</f>
        <v>St. Pantaleon</v>
      </c>
      <c r="C934" s="15">
        <f t="shared" si="87"/>
        <v>4</v>
      </c>
      <c r="D934" s="9">
        <f>Daten!E934</f>
        <v>3161</v>
      </c>
      <c r="E934" s="10">
        <f>Daten!D934</f>
        <v>0</v>
      </c>
      <c r="F934" s="9">
        <f t="shared" si="88"/>
        <v>5095.3432835820895</v>
      </c>
      <c r="H934" s="26">
        <f t="shared" ca="1" si="89"/>
        <v>16462</v>
      </c>
      <c r="I934" s="8">
        <f t="shared" ca="1" si="90"/>
        <v>41</v>
      </c>
      <c r="J934" s="26">
        <f ca="1">IF(I934=0,0,COUNTIF(I$19:$I934,C934*10+1))</f>
        <v>40</v>
      </c>
      <c r="K934" s="21">
        <f t="shared" ca="1" si="91"/>
        <v>0</v>
      </c>
      <c r="L934" s="24">
        <f t="shared" ca="1" si="92"/>
        <v>16462</v>
      </c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</row>
    <row r="935" spans="1:44" x14ac:dyDescent="0.2">
      <c r="A935" s="15">
        <f>Daten!A935</f>
        <v>40438</v>
      </c>
      <c r="B935" s="8" t="str">
        <f>Daten!B935</f>
        <v>St. Peter am Hart</v>
      </c>
      <c r="C935" s="15">
        <f t="shared" si="87"/>
        <v>4</v>
      </c>
      <c r="D935" s="9">
        <f>Daten!E935</f>
        <v>2403</v>
      </c>
      <c r="E935" s="10">
        <f>Daten!D935</f>
        <v>0</v>
      </c>
      <c r="F935" s="9">
        <f t="shared" si="88"/>
        <v>3873.4925373134329</v>
      </c>
      <c r="H935" s="26">
        <f t="shared" ca="1" si="89"/>
        <v>12514</v>
      </c>
      <c r="I935" s="8">
        <f t="shared" ca="1" si="90"/>
        <v>41</v>
      </c>
      <c r="J935" s="26">
        <f ca="1">IF(I935=0,0,COUNTIF(I$19:$I935,C935*10+1))</f>
        <v>41</v>
      </c>
      <c r="K935" s="21">
        <f t="shared" ca="1" si="91"/>
        <v>0</v>
      </c>
      <c r="L935" s="24">
        <f t="shared" ca="1" si="92"/>
        <v>12514</v>
      </c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</row>
    <row r="936" spans="1:44" x14ac:dyDescent="0.2">
      <c r="A936" s="15">
        <f>Daten!A936</f>
        <v>40439</v>
      </c>
      <c r="B936" s="8" t="str">
        <f>Daten!B936</f>
        <v>St. Radegund</v>
      </c>
      <c r="C936" s="15">
        <f t="shared" si="87"/>
        <v>4</v>
      </c>
      <c r="D936" s="9">
        <f>Daten!E936</f>
        <v>590</v>
      </c>
      <c r="E936" s="10">
        <f>Daten!D936</f>
        <v>0</v>
      </c>
      <c r="F936" s="9">
        <f t="shared" si="88"/>
        <v>951.04477611940297</v>
      </c>
      <c r="H936" s="26">
        <f t="shared" ca="1" si="89"/>
        <v>3073</v>
      </c>
      <c r="I936" s="8">
        <f t="shared" ca="1" si="90"/>
        <v>41</v>
      </c>
      <c r="J936" s="26">
        <f ca="1">IF(I936=0,0,COUNTIF(I$19:$I936,C936*10+1))</f>
        <v>42</v>
      </c>
      <c r="K936" s="21">
        <f t="shared" ca="1" si="91"/>
        <v>0</v>
      </c>
      <c r="L936" s="24">
        <f t="shared" ca="1" si="92"/>
        <v>3073</v>
      </c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</row>
    <row r="937" spans="1:44" x14ac:dyDescent="0.2">
      <c r="A937" s="15">
        <f>Daten!A937</f>
        <v>40440</v>
      </c>
      <c r="B937" s="8" t="str">
        <f>Daten!B937</f>
        <v>St. Veit im Innkreis</v>
      </c>
      <c r="C937" s="15">
        <f t="shared" si="87"/>
        <v>4</v>
      </c>
      <c r="D937" s="9">
        <f>Daten!E937</f>
        <v>405</v>
      </c>
      <c r="E937" s="10">
        <f>Daten!D937</f>
        <v>0</v>
      </c>
      <c r="F937" s="9">
        <f t="shared" si="88"/>
        <v>652.83582089552237</v>
      </c>
      <c r="H937" s="26">
        <f t="shared" ca="1" si="89"/>
        <v>2109</v>
      </c>
      <c r="I937" s="8">
        <f t="shared" ca="1" si="90"/>
        <v>41</v>
      </c>
      <c r="J937" s="26">
        <f ca="1">IF(I937=0,0,COUNTIF(I$19:$I937,C937*10+1))</f>
        <v>43</v>
      </c>
      <c r="K937" s="21">
        <f t="shared" ca="1" si="91"/>
        <v>0</v>
      </c>
      <c r="L937" s="24">
        <f t="shared" ca="1" si="92"/>
        <v>2109</v>
      </c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</row>
    <row r="938" spans="1:44" x14ac:dyDescent="0.2">
      <c r="A938" s="15">
        <f>Daten!A938</f>
        <v>40441</v>
      </c>
      <c r="B938" s="8" t="str">
        <f>Daten!B938</f>
        <v>Schalchen</v>
      </c>
      <c r="C938" s="15">
        <f t="shared" si="87"/>
        <v>4</v>
      </c>
      <c r="D938" s="9">
        <f>Daten!E938</f>
        <v>3986</v>
      </c>
      <c r="E938" s="10">
        <f>Daten!D938</f>
        <v>0</v>
      </c>
      <c r="F938" s="9">
        <f t="shared" si="88"/>
        <v>6425.1940298507461</v>
      </c>
      <c r="H938" s="26">
        <f t="shared" ca="1" si="89"/>
        <v>20758</v>
      </c>
      <c r="I938" s="8">
        <f t="shared" ca="1" si="90"/>
        <v>41</v>
      </c>
      <c r="J938" s="26">
        <f ca="1">IF(I938=0,0,COUNTIF(I$19:$I938,C938*10+1))</f>
        <v>44</v>
      </c>
      <c r="K938" s="21">
        <f t="shared" ca="1" si="91"/>
        <v>0</v>
      </c>
      <c r="L938" s="24">
        <f t="shared" ca="1" si="92"/>
        <v>20758</v>
      </c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</row>
    <row r="939" spans="1:44" x14ac:dyDescent="0.2">
      <c r="A939" s="15">
        <f>Daten!A939</f>
        <v>40442</v>
      </c>
      <c r="B939" s="8" t="str">
        <f>Daten!B939</f>
        <v>Schwand im Innkreis</v>
      </c>
      <c r="C939" s="15">
        <f t="shared" si="87"/>
        <v>4</v>
      </c>
      <c r="D939" s="9">
        <f>Daten!E939</f>
        <v>994</v>
      </c>
      <c r="E939" s="10">
        <f>Daten!D939</f>
        <v>0</v>
      </c>
      <c r="F939" s="9">
        <f t="shared" si="88"/>
        <v>1602.2686567164178</v>
      </c>
      <c r="H939" s="26">
        <f t="shared" ca="1" si="89"/>
        <v>5177</v>
      </c>
      <c r="I939" s="8">
        <f t="shared" ca="1" si="90"/>
        <v>41</v>
      </c>
      <c r="J939" s="26">
        <f ca="1">IF(I939=0,0,COUNTIF(I$19:$I939,C939*10+1))</f>
        <v>45</v>
      </c>
      <c r="K939" s="21">
        <f t="shared" ca="1" si="91"/>
        <v>0</v>
      </c>
      <c r="L939" s="24">
        <f t="shared" ca="1" si="92"/>
        <v>5177</v>
      </c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</row>
    <row r="940" spans="1:44" x14ac:dyDescent="0.2">
      <c r="A940" s="15">
        <f>Daten!A940</f>
        <v>40443</v>
      </c>
      <c r="B940" s="8" t="str">
        <f>Daten!B940</f>
        <v>Tarsdorf</v>
      </c>
      <c r="C940" s="15">
        <f t="shared" si="87"/>
        <v>4</v>
      </c>
      <c r="D940" s="9">
        <f>Daten!E940</f>
        <v>2055</v>
      </c>
      <c r="E940" s="10">
        <f>Daten!D940</f>
        <v>0</v>
      </c>
      <c r="F940" s="9">
        <f t="shared" si="88"/>
        <v>3312.5373134328356</v>
      </c>
      <c r="H940" s="26">
        <f t="shared" ca="1" si="89"/>
        <v>10702</v>
      </c>
      <c r="I940" s="8">
        <f t="shared" ca="1" si="90"/>
        <v>41</v>
      </c>
      <c r="J940" s="26">
        <f ca="1">IF(I940=0,0,COUNTIF(I$19:$I940,C940*10+1))</f>
        <v>46</v>
      </c>
      <c r="K940" s="21">
        <f t="shared" ca="1" si="91"/>
        <v>0</v>
      </c>
      <c r="L940" s="24">
        <f t="shared" ca="1" si="92"/>
        <v>10702</v>
      </c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</row>
    <row r="941" spans="1:44" x14ac:dyDescent="0.2">
      <c r="A941" s="15">
        <f>Daten!A941</f>
        <v>40444</v>
      </c>
      <c r="B941" s="8" t="str">
        <f>Daten!B941</f>
        <v>Treubach</v>
      </c>
      <c r="C941" s="15">
        <f t="shared" si="87"/>
        <v>4</v>
      </c>
      <c r="D941" s="9">
        <f>Daten!E941</f>
        <v>723</v>
      </c>
      <c r="E941" s="10">
        <f>Daten!D941</f>
        <v>0</v>
      </c>
      <c r="F941" s="9">
        <f t="shared" si="88"/>
        <v>1165.4328358208954</v>
      </c>
      <c r="H941" s="26">
        <f t="shared" ca="1" si="89"/>
        <v>3765</v>
      </c>
      <c r="I941" s="8">
        <f t="shared" ca="1" si="90"/>
        <v>41</v>
      </c>
      <c r="J941" s="26">
        <f ca="1">IF(I941=0,0,COUNTIF(I$19:$I941,C941*10+1))</f>
        <v>47</v>
      </c>
      <c r="K941" s="21">
        <f t="shared" ca="1" si="91"/>
        <v>0</v>
      </c>
      <c r="L941" s="24">
        <f t="shared" ca="1" si="92"/>
        <v>3765</v>
      </c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</row>
    <row r="942" spans="1:44" x14ac:dyDescent="0.2">
      <c r="A942" s="15">
        <f>Daten!A942</f>
        <v>40445</v>
      </c>
      <c r="B942" s="8" t="str">
        <f>Daten!B942</f>
        <v>Überackern</v>
      </c>
      <c r="C942" s="15">
        <f t="shared" si="87"/>
        <v>4</v>
      </c>
      <c r="D942" s="9">
        <f>Daten!E942</f>
        <v>684</v>
      </c>
      <c r="E942" s="10">
        <f>Daten!D942</f>
        <v>0</v>
      </c>
      <c r="F942" s="9">
        <f t="shared" si="88"/>
        <v>1102.5671641791046</v>
      </c>
      <c r="H942" s="26">
        <f t="shared" ca="1" si="89"/>
        <v>3562</v>
      </c>
      <c r="I942" s="8">
        <f t="shared" ca="1" si="90"/>
        <v>41</v>
      </c>
      <c r="J942" s="26">
        <f ca="1">IF(I942=0,0,COUNTIF(I$19:$I942,C942*10+1))</f>
        <v>48</v>
      </c>
      <c r="K942" s="21">
        <f t="shared" ca="1" si="91"/>
        <v>0</v>
      </c>
      <c r="L942" s="24">
        <f t="shared" ca="1" si="92"/>
        <v>3562</v>
      </c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</row>
    <row r="943" spans="1:44" x14ac:dyDescent="0.2">
      <c r="A943" s="15">
        <f>Daten!A943</f>
        <v>40446</v>
      </c>
      <c r="B943" s="8" t="str">
        <f>Daten!B943</f>
        <v>Weng im Innkreis</v>
      </c>
      <c r="C943" s="15">
        <f t="shared" si="87"/>
        <v>4</v>
      </c>
      <c r="D943" s="9">
        <f>Daten!E943</f>
        <v>1374</v>
      </c>
      <c r="E943" s="10">
        <f>Daten!D943</f>
        <v>0</v>
      </c>
      <c r="F943" s="9">
        <f t="shared" si="88"/>
        <v>2214.8059701492539</v>
      </c>
      <c r="H943" s="26">
        <f t="shared" ca="1" si="89"/>
        <v>7155</v>
      </c>
      <c r="I943" s="8">
        <f t="shared" ca="1" si="90"/>
        <v>41</v>
      </c>
      <c r="J943" s="26">
        <f ca="1">IF(I943=0,0,COUNTIF(I$19:$I943,C943*10+1))</f>
        <v>49</v>
      </c>
      <c r="K943" s="21">
        <f t="shared" ca="1" si="91"/>
        <v>0</v>
      </c>
      <c r="L943" s="24">
        <f t="shared" ca="1" si="92"/>
        <v>7155</v>
      </c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</row>
    <row r="944" spans="1:44" x14ac:dyDescent="0.2">
      <c r="A944" s="15">
        <f>Daten!A944</f>
        <v>40501</v>
      </c>
      <c r="B944" s="8" t="str">
        <f>Daten!B944</f>
        <v>Alkoven</v>
      </c>
      <c r="C944" s="15">
        <f t="shared" si="87"/>
        <v>4</v>
      </c>
      <c r="D944" s="9">
        <f>Daten!E944</f>
        <v>5984</v>
      </c>
      <c r="E944" s="10">
        <f>Daten!D944</f>
        <v>0</v>
      </c>
      <c r="F944" s="9">
        <f t="shared" si="88"/>
        <v>9645.8507462686575</v>
      </c>
      <c r="H944" s="26">
        <f t="shared" ca="1" si="89"/>
        <v>31163</v>
      </c>
      <c r="I944" s="8">
        <f t="shared" ca="1" si="90"/>
        <v>41</v>
      </c>
      <c r="J944" s="26">
        <f ca="1">IF(I944=0,0,COUNTIF(I$19:$I944,C944*10+1))</f>
        <v>50</v>
      </c>
      <c r="K944" s="21">
        <f t="shared" ca="1" si="91"/>
        <v>0</v>
      </c>
      <c r="L944" s="24">
        <f t="shared" ca="1" si="92"/>
        <v>31163</v>
      </c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</row>
    <row r="945" spans="1:44" x14ac:dyDescent="0.2">
      <c r="A945" s="15">
        <f>Daten!A945</f>
        <v>40502</v>
      </c>
      <c r="B945" s="8" t="str">
        <f>Daten!B945</f>
        <v>Aschach an der Donau</v>
      </c>
      <c r="C945" s="15">
        <f t="shared" si="87"/>
        <v>4</v>
      </c>
      <c r="D945" s="9">
        <f>Daten!E945</f>
        <v>2186</v>
      </c>
      <c r="E945" s="10">
        <f>Daten!D945</f>
        <v>0</v>
      </c>
      <c r="F945" s="9">
        <f t="shared" si="88"/>
        <v>3523.7014925373132</v>
      </c>
      <c r="H945" s="26">
        <f t="shared" ca="1" si="89"/>
        <v>11384</v>
      </c>
      <c r="I945" s="8">
        <f t="shared" ca="1" si="90"/>
        <v>41</v>
      </c>
      <c r="J945" s="26">
        <f ca="1">IF(I945=0,0,COUNTIF(I$19:$I945,C945*10+1))</f>
        <v>51</v>
      </c>
      <c r="K945" s="21">
        <f t="shared" ca="1" si="91"/>
        <v>0</v>
      </c>
      <c r="L945" s="24">
        <f t="shared" ca="1" si="92"/>
        <v>11384</v>
      </c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</row>
    <row r="946" spans="1:44" x14ac:dyDescent="0.2">
      <c r="A946" s="15">
        <f>Daten!A946</f>
        <v>40503</v>
      </c>
      <c r="B946" s="8" t="str">
        <f>Daten!B946</f>
        <v>Eferding</v>
      </c>
      <c r="C946" s="15">
        <f t="shared" si="87"/>
        <v>4</v>
      </c>
      <c r="D946" s="9">
        <f>Daten!E946</f>
        <v>4271</v>
      </c>
      <c r="E946" s="10">
        <f>Daten!D946</f>
        <v>0</v>
      </c>
      <c r="F946" s="9">
        <f t="shared" si="88"/>
        <v>6884.5970149253735</v>
      </c>
      <c r="H946" s="26">
        <f t="shared" ca="1" si="89"/>
        <v>22242</v>
      </c>
      <c r="I946" s="8">
        <f t="shared" ca="1" si="90"/>
        <v>41</v>
      </c>
      <c r="J946" s="26">
        <f ca="1">IF(I946=0,0,COUNTIF(I$19:$I946,C946*10+1))</f>
        <v>52</v>
      </c>
      <c r="K946" s="21">
        <f t="shared" ca="1" si="91"/>
        <v>0</v>
      </c>
      <c r="L946" s="24">
        <f t="shared" ca="1" si="92"/>
        <v>22242</v>
      </c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</row>
    <row r="947" spans="1:44" x14ac:dyDescent="0.2">
      <c r="A947" s="15">
        <f>Daten!A947</f>
        <v>40504</v>
      </c>
      <c r="B947" s="8" t="str">
        <f>Daten!B947</f>
        <v>Fraham</v>
      </c>
      <c r="C947" s="15">
        <f t="shared" si="87"/>
        <v>4</v>
      </c>
      <c r="D947" s="9">
        <f>Daten!E947</f>
        <v>2390</v>
      </c>
      <c r="E947" s="10">
        <f>Daten!D947</f>
        <v>0</v>
      </c>
      <c r="F947" s="9">
        <f t="shared" si="88"/>
        <v>3852.5373134328356</v>
      </c>
      <c r="H947" s="26">
        <f t="shared" ca="1" si="89"/>
        <v>12447</v>
      </c>
      <c r="I947" s="8">
        <f t="shared" ca="1" si="90"/>
        <v>41</v>
      </c>
      <c r="J947" s="26">
        <f ca="1">IF(I947=0,0,COUNTIF(I$19:$I947,C947*10+1))</f>
        <v>53</v>
      </c>
      <c r="K947" s="21">
        <f t="shared" ca="1" si="91"/>
        <v>0</v>
      </c>
      <c r="L947" s="24">
        <f t="shared" ca="1" si="92"/>
        <v>12447</v>
      </c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</row>
    <row r="948" spans="1:44" x14ac:dyDescent="0.2">
      <c r="A948" s="15">
        <f>Daten!A948</f>
        <v>40505</v>
      </c>
      <c r="B948" s="8" t="str">
        <f>Daten!B948</f>
        <v>Haibach ob der Donau</v>
      </c>
      <c r="C948" s="15">
        <f t="shared" si="87"/>
        <v>4</v>
      </c>
      <c r="D948" s="9">
        <f>Daten!E948</f>
        <v>1285</v>
      </c>
      <c r="E948" s="10">
        <f>Daten!D948</f>
        <v>0</v>
      </c>
      <c r="F948" s="9">
        <f t="shared" si="88"/>
        <v>2071.3432835820895</v>
      </c>
      <c r="H948" s="26">
        <f t="shared" ca="1" si="89"/>
        <v>6692</v>
      </c>
      <c r="I948" s="8">
        <f t="shared" ca="1" si="90"/>
        <v>41</v>
      </c>
      <c r="J948" s="26">
        <f ca="1">IF(I948=0,0,COUNTIF(I$19:$I948,C948*10+1))</f>
        <v>54</v>
      </c>
      <c r="K948" s="21">
        <f t="shared" ca="1" si="91"/>
        <v>0</v>
      </c>
      <c r="L948" s="24">
        <f t="shared" ca="1" si="92"/>
        <v>6692</v>
      </c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</row>
    <row r="949" spans="1:44" x14ac:dyDescent="0.2">
      <c r="A949" s="15">
        <f>Daten!A949</f>
        <v>40506</v>
      </c>
      <c r="B949" s="8" t="str">
        <f>Daten!B949</f>
        <v>Hartkirchen</v>
      </c>
      <c r="C949" s="15">
        <f t="shared" si="87"/>
        <v>4</v>
      </c>
      <c r="D949" s="9">
        <f>Daten!E949</f>
        <v>4070</v>
      </c>
      <c r="E949" s="10">
        <f>Daten!D949</f>
        <v>0</v>
      </c>
      <c r="F949" s="9">
        <f t="shared" si="88"/>
        <v>6560.5970149253735</v>
      </c>
      <c r="H949" s="26">
        <f t="shared" ca="1" si="89"/>
        <v>21196</v>
      </c>
      <c r="I949" s="8">
        <f t="shared" ca="1" si="90"/>
        <v>41</v>
      </c>
      <c r="J949" s="26">
        <f ca="1">IF(I949=0,0,COUNTIF(I$19:$I949,C949*10+1))</f>
        <v>55</v>
      </c>
      <c r="K949" s="21">
        <f t="shared" ca="1" si="91"/>
        <v>0</v>
      </c>
      <c r="L949" s="24">
        <f t="shared" ca="1" si="92"/>
        <v>21196</v>
      </c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</row>
    <row r="950" spans="1:44" x14ac:dyDescent="0.2">
      <c r="A950" s="15">
        <f>Daten!A950</f>
        <v>40507</v>
      </c>
      <c r="B950" s="8" t="str">
        <f>Daten!B950</f>
        <v>Hinzenbach</v>
      </c>
      <c r="C950" s="15">
        <f t="shared" si="87"/>
        <v>4</v>
      </c>
      <c r="D950" s="9">
        <f>Daten!E950</f>
        <v>2055</v>
      </c>
      <c r="E950" s="10">
        <f>Daten!D950</f>
        <v>0</v>
      </c>
      <c r="F950" s="9">
        <f t="shared" si="88"/>
        <v>3312.5373134328356</v>
      </c>
      <c r="H950" s="26">
        <f t="shared" ca="1" si="89"/>
        <v>10702</v>
      </c>
      <c r="I950" s="8">
        <f t="shared" ca="1" si="90"/>
        <v>41</v>
      </c>
      <c r="J950" s="26">
        <f ca="1">IF(I950=0,0,COUNTIF(I$19:$I950,C950*10+1))</f>
        <v>56</v>
      </c>
      <c r="K950" s="21">
        <f t="shared" ca="1" si="91"/>
        <v>0</v>
      </c>
      <c r="L950" s="24">
        <f t="shared" ca="1" si="92"/>
        <v>10702</v>
      </c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</row>
    <row r="951" spans="1:44" x14ac:dyDescent="0.2">
      <c r="A951" s="15">
        <f>Daten!A951</f>
        <v>40508</v>
      </c>
      <c r="B951" s="8" t="str">
        <f>Daten!B951</f>
        <v>Prambachkirchen</v>
      </c>
      <c r="C951" s="15">
        <f t="shared" si="87"/>
        <v>4</v>
      </c>
      <c r="D951" s="9">
        <f>Daten!E951</f>
        <v>2932</v>
      </c>
      <c r="E951" s="10">
        <f>Daten!D951</f>
        <v>0</v>
      </c>
      <c r="F951" s="9">
        <f t="shared" si="88"/>
        <v>4726.2089552238804</v>
      </c>
      <c r="H951" s="26">
        <f t="shared" ca="1" si="89"/>
        <v>15269</v>
      </c>
      <c r="I951" s="8">
        <f t="shared" ca="1" si="90"/>
        <v>41</v>
      </c>
      <c r="J951" s="26">
        <f ca="1">IF(I951=0,0,COUNTIF(I$19:$I951,C951*10+1))</f>
        <v>57</v>
      </c>
      <c r="K951" s="21">
        <f t="shared" ca="1" si="91"/>
        <v>0</v>
      </c>
      <c r="L951" s="24">
        <f t="shared" ca="1" si="92"/>
        <v>15269</v>
      </c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</row>
    <row r="952" spans="1:44" x14ac:dyDescent="0.2">
      <c r="A952" s="15">
        <f>Daten!A952</f>
        <v>40509</v>
      </c>
      <c r="B952" s="8" t="str">
        <f>Daten!B952</f>
        <v>Pupping</v>
      </c>
      <c r="C952" s="15">
        <f t="shared" si="87"/>
        <v>4</v>
      </c>
      <c r="D952" s="9">
        <f>Daten!E952</f>
        <v>1795</v>
      </c>
      <c r="E952" s="10">
        <f>Daten!D952</f>
        <v>0</v>
      </c>
      <c r="F952" s="9">
        <f t="shared" si="88"/>
        <v>2893.4328358208954</v>
      </c>
      <c r="H952" s="26">
        <f t="shared" ca="1" si="89"/>
        <v>9348</v>
      </c>
      <c r="I952" s="8">
        <f t="shared" ca="1" si="90"/>
        <v>41</v>
      </c>
      <c r="J952" s="26">
        <f ca="1">IF(I952=0,0,COUNTIF(I$19:$I952,C952*10+1))</f>
        <v>58</v>
      </c>
      <c r="K952" s="21">
        <f t="shared" ca="1" si="91"/>
        <v>0</v>
      </c>
      <c r="L952" s="24">
        <f t="shared" ca="1" si="92"/>
        <v>9348</v>
      </c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</row>
    <row r="953" spans="1:44" x14ac:dyDescent="0.2">
      <c r="A953" s="15">
        <f>Daten!A953</f>
        <v>40510</v>
      </c>
      <c r="B953" s="8" t="str">
        <f>Daten!B953</f>
        <v>St. Marienkirchen an der Polsenz</v>
      </c>
      <c r="C953" s="15">
        <f t="shared" si="87"/>
        <v>4</v>
      </c>
      <c r="D953" s="9">
        <f>Daten!E953</f>
        <v>2319</v>
      </c>
      <c r="E953" s="10">
        <f>Daten!D953</f>
        <v>0</v>
      </c>
      <c r="F953" s="9">
        <f t="shared" si="88"/>
        <v>3738.0895522388059</v>
      </c>
      <c r="H953" s="26">
        <f t="shared" ca="1" si="89"/>
        <v>12077</v>
      </c>
      <c r="I953" s="8">
        <f t="shared" ca="1" si="90"/>
        <v>41</v>
      </c>
      <c r="J953" s="26">
        <f ca="1">IF(I953=0,0,COUNTIF(I$19:$I953,C953*10+1))</f>
        <v>59</v>
      </c>
      <c r="K953" s="21">
        <f t="shared" ca="1" si="91"/>
        <v>0</v>
      </c>
      <c r="L953" s="24">
        <f t="shared" ca="1" si="92"/>
        <v>12077</v>
      </c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</row>
    <row r="954" spans="1:44" x14ac:dyDescent="0.2">
      <c r="A954" s="15">
        <f>Daten!A954</f>
        <v>40511</v>
      </c>
      <c r="B954" s="8" t="str">
        <f>Daten!B954</f>
        <v>Scharten</v>
      </c>
      <c r="C954" s="15">
        <f t="shared" si="87"/>
        <v>4</v>
      </c>
      <c r="D954" s="9">
        <f>Daten!E954</f>
        <v>2277</v>
      </c>
      <c r="E954" s="10">
        <f>Daten!D954</f>
        <v>0</v>
      </c>
      <c r="F954" s="9">
        <f t="shared" si="88"/>
        <v>3670.3880597014927</v>
      </c>
      <c r="H954" s="26">
        <f t="shared" ca="1" si="89"/>
        <v>11858</v>
      </c>
      <c r="I954" s="8">
        <f t="shared" ca="1" si="90"/>
        <v>41</v>
      </c>
      <c r="J954" s="26">
        <f ca="1">IF(I954=0,0,COUNTIF(I$19:$I954,C954*10+1))</f>
        <v>60</v>
      </c>
      <c r="K954" s="21">
        <f t="shared" ca="1" si="91"/>
        <v>0</v>
      </c>
      <c r="L954" s="24">
        <f t="shared" ca="1" si="92"/>
        <v>11858</v>
      </c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</row>
    <row r="955" spans="1:44" x14ac:dyDescent="0.2">
      <c r="A955" s="15">
        <f>Daten!A955</f>
        <v>40512</v>
      </c>
      <c r="B955" s="8" t="str">
        <f>Daten!B955</f>
        <v>Stroheim</v>
      </c>
      <c r="C955" s="15">
        <f t="shared" si="87"/>
        <v>4</v>
      </c>
      <c r="D955" s="9">
        <f>Daten!E955</f>
        <v>1609</v>
      </c>
      <c r="E955" s="10">
        <f>Daten!D955</f>
        <v>0</v>
      </c>
      <c r="F955" s="9">
        <f t="shared" si="88"/>
        <v>2593.6119402985073</v>
      </c>
      <c r="H955" s="26">
        <f t="shared" ca="1" si="89"/>
        <v>8379</v>
      </c>
      <c r="I955" s="8">
        <f t="shared" ca="1" si="90"/>
        <v>41</v>
      </c>
      <c r="J955" s="26">
        <f ca="1">IF(I955=0,0,COUNTIF(I$19:$I955,C955*10+1))</f>
        <v>61</v>
      </c>
      <c r="K955" s="21">
        <f t="shared" ca="1" si="91"/>
        <v>0</v>
      </c>
      <c r="L955" s="24">
        <f t="shared" ca="1" si="92"/>
        <v>8379</v>
      </c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</row>
    <row r="956" spans="1:44" x14ac:dyDescent="0.2">
      <c r="A956" s="15">
        <f>Daten!A956</f>
        <v>40601</v>
      </c>
      <c r="B956" s="8" t="str">
        <f>Daten!B956</f>
        <v>Freistadt</v>
      </c>
      <c r="C956" s="15">
        <f t="shared" si="87"/>
        <v>4</v>
      </c>
      <c r="D956" s="9">
        <f>Daten!E956</f>
        <v>7949</v>
      </c>
      <c r="E956" s="10">
        <f>Daten!D956</f>
        <v>0</v>
      </c>
      <c r="F956" s="9">
        <f t="shared" si="88"/>
        <v>12813.313432835821</v>
      </c>
      <c r="H956" s="26">
        <f t="shared" ca="1" si="89"/>
        <v>41396</v>
      </c>
      <c r="I956" s="8">
        <f t="shared" ca="1" si="90"/>
        <v>41</v>
      </c>
      <c r="J956" s="26">
        <f ca="1">IF(I956=0,0,COUNTIF(I$19:$I956,C956*10+1))</f>
        <v>62</v>
      </c>
      <c r="K956" s="21">
        <f t="shared" ca="1" si="91"/>
        <v>0</v>
      </c>
      <c r="L956" s="24">
        <f t="shared" ca="1" si="92"/>
        <v>41396</v>
      </c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</row>
    <row r="957" spans="1:44" x14ac:dyDescent="0.2">
      <c r="A957" s="15">
        <f>Daten!A957</f>
        <v>40602</v>
      </c>
      <c r="B957" s="8" t="str">
        <f>Daten!B957</f>
        <v>Grünbach</v>
      </c>
      <c r="C957" s="15">
        <f t="shared" si="87"/>
        <v>4</v>
      </c>
      <c r="D957" s="9">
        <f>Daten!E957</f>
        <v>1943</v>
      </c>
      <c r="E957" s="10">
        <f>Daten!D957</f>
        <v>0</v>
      </c>
      <c r="F957" s="9">
        <f t="shared" si="88"/>
        <v>3132</v>
      </c>
      <c r="H957" s="26">
        <f t="shared" ca="1" si="89"/>
        <v>10119</v>
      </c>
      <c r="I957" s="8">
        <f t="shared" ca="1" si="90"/>
        <v>41</v>
      </c>
      <c r="J957" s="26">
        <f ca="1">IF(I957=0,0,COUNTIF(I$19:$I957,C957*10+1))</f>
        <v>63</v>
      </c>
      <c r="K957" s="21">
        <f t="shared" ca="1" si="91"/>
        <v>0</v>
      </c>
      <c r="L957" s="24">
        <f t="shared" ca="1" si="92"/>
        <v>10119</v>
      </c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</row>
    <row r="958" spans="1:44" x14ac:dyDescent="0.2">
      <c r="A958" s="15">
        <f>Daten!A958</f>
        <v>40603</v>
      </c>
      <c r="B958" s="8" t="str">
        <f>Daten!B958</f>
        <v>Gutau</v>
      </c>
      <c r="C958" s="15">
        <f t="shared" si="87"/>
        <v>4</v>
      </c>
      <c r="D958" s="9">
        <f>Daten!E958</f>
        <v>2732</v>
      </c>
      <c r="E958" s="10">
        <f>Daten!D958</f>
        <v>0</v>
      </c>
      <c r="F958" s="9">
        <f t="shared" si="88"/>
        <v>4403.8208955223881</v>
      </c>
      <c r="H958" s="26">
        <f t="shared" ca="1" si="89"/>
        <v>14228</v>
      </c>
      <c r="I958" s="8">
        <f t="shared" ca="1" si="90"/>
        <v>41</v>
      </c>
      <c r="J958" s="26">
        <f ca="1">IF(I958=0,0,COUNTIF(I$19:$I958,C958*10+1))</f>
        <v>64</v>
      </c>
      <c r="K958" s="21">
        <f t="shared" ca="1" si="91"/>
        <v>0</v>
      </c>
      <c r="L958" s="24">
        <f t="shared" ca="1" si="92"/>
        <v>14228</v>
      </c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</row>
    <row r="959" spans="1:44" x14ac:dyDescent="0.2">
      <c r="A959" s="15">
        <f>Daten!A959</f>
        <v>40604</v>
      </c>
      <c r="B959" s="8" t="str">
        <f>Daten!B959</f>
        <v>Hagenberg im Mühlkreis</v>
      </c>
      <c r="C959" s="15">
        <f t="shared" si="87"/>
        <v>4</v>
      </c>
      <c r="D959" s="9">
        <f>Daten!E959</f>
        <v>2772</v>
      </c>
      <c r="E959" s="10">
        <f>Daten!D959</f>
        <v>0</v>
      </c>
      <c r="F959" s="9">
        <f t="shared" si="88"/>
        <v>4468.2985074626868</v>
      </c>
      <c r="H959" s="26">
        <f t="shared" ca="1" si="89"/>
        <v>14436</v>
      </c>
      <c r="I959" s="8">
        <f t="shared" ca="1" si="90"/>
        <v>41</v>
      </c>
      <c r="J959" s="26">
        <f ca="1">IF(I959=0,0,COUNTIF(I$19:$I959,C959*10+1))</f>
        <v>65</v>
      </c>
      <c r="K959" s="21">
        <f t="shared" ca="1" si="91"/>
        <v>0</v>
      </c>
      <c r="L959" s="24">
        <f t="shared" ca="1" si="92"/>
        <v>14436</v>
      </c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</row>
    <row r="960" spans="1:44" x14ac:dyDescent="0.2">
      <c r="A960" s="15">
        <f>Daten!A960</f>
        <v>40605</v>
      </c>
      <c r="B960" s="8" t="str">
        <f>Daten!B960</f>
        <v>Hirschbach im Mühlkreis</v>
      </c>
      <c r="C960" s="15">
        <f t="shared" si="87"/>
        <v>4</v>
      </c>
      <c r="D960" s="9">
        <f>Daten!E960</f>
        <v>1181</v>
      </c>
      <c r="E960" s="10">
        <f>Daten!D960</f>
        <v>0</v>
      </c>
      <c r="F960" s="9">
        <f t="shared" si="88"/>
        <v>1903.7014925373135</v>
      </c>
      <c r="H960" s="26">
        <f t="shared" ca="1" si="89"/>
        <v>6150</v>
      </c>
      <c r="I960" s="8">
        <f t="shared" ca="1" si="90"/>
        <v>41</v>
      </c>
      <c r="J960" s="26">
        <f ca="1">IF(I960=0,0,COUNTIF(I$19:$I960,C960*10+1))</f>
        <v>66</v>
      </c>
      <c r="K960" s="21">
        <f t="shared" ca="1" si="91"/>
        <v>0</v>
      </c>
      <c r="L960" s="24">
        <f t="shared" ca="1" si="92"/>
        <v>6150</v>
      </c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</row>
    <row r="961" spans="1:44" x14ac:dyDescent="0.2">
      <c r="A961" s="15">
        <f>Daten!A961</f>
        <v>40606</v>
      </c>
      <c r="B961" s="8" t="str">
        <f>Daten!B961</f>
        <v>Kaltenberg</v>
      </c>
      <c r="C961" s="15">
        <f t="shared" si="87"/>
        <v>4</v>
      </c>
      <c r="D961" s="9">
        <f>Daten!E961</f>
        <v>620</v>
      </c>
      <c r="E961" s="10">
        <f>Daten!D961</f>
        <v>0</v>
      </c>
      <c r="F961" s="9">
        <f t="shared" si="88"/>
        <v>999.40298507462683</v>
      </c>
      <c r="H961" s="26">
        <f t="shared" ca="1" si="89"/>
        <v>3229</v>
      </c>
      <c r="I961" s="8">
        <f t="shared" ca="1" si="90"/>
        <v>41</v>
      </c>
      <c r="J961" s="26">
        <f ca="1">IF(I961=0,0,COUNTIF(I$19:$I961,C961*10+1))</f>
        <v>67</v>
      </c>
      <c r="K961" s="21">
        <f t="shared" ca="1" si="91"/>
        <v>0</v>
      </c>
      <c r="L961" s="24">
        <f t="shared" ca="1" si="92"/>
        <v>3229</v>
      </c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</row>
    <row r="962" spans="1:44" x14ac:dyDescent="0.2">
      <c r="A962" s="15">
        <f>Daten!A962</f>
        <v>40607</v>
      </c>
      <c r="B962" s="8" t="str">
        <f>Daten!B962</f>
        <v>Kefermarkt</v>
      </c>
      <c r="C962" s="15">
        <f t="shared" si="87"/>
        <v>4</v>
      </c>
      <c r="D962" s="9">
        <f>Daten!E962</f>
        <v>2136</v>
      </c>
      <c r="E962" s="10">
        <f>Daten!D962</f>
        <v>0</v>
      </c>
      <c r="F962" s="9">
        <f t="shared" si="88"/>
        <v>3443.1044776119402</v>
      </c>
      <c r="H962" s="26">
        <f t="shared" ca="1" si="89"/>
        <v>11124</v>
      </c>
      <c r="I962" s="8">
        <f t="shared" ca="1" si="90"/>
        <v>41</v>
      </c>
      <c r="J962" s="26">
        <f ca="1">IF(I962=0,0,COUNTIF(I$19:$I962,C962*10+1))</f>
        <v>68</v>
      </c>
      <c r="K962" s="21">
        <f t="shared" ca="1" si="91"/>
        <v>0</v>
      </c>
      <c r="L962" s="24">
        <f t="shared" ca="1" si="92"/>
        <v>11124</v>
      </c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</row>
    <row r="963" spans="1:44" x14ac:dyDescent="0.2">
      <c r="A963" s="15">
        <f>Daten!A963</f>
        <v>40608</v>
      </c>
      <c r="B963" s="8" t="str">
        <f>Daten!B963</f>
        <v>Königswiesen</v>
      </c>
      <c r="C963" s="15">
        <f t="shared" si="87"/>
        <v>4</v>
      </c>
      <c r="D963" s="9">
        <f>Daten!E963</f>
        <v>3089</v>
      </c>
      <c r="E963" s="10">
        <f>Daten!D963</f>
        <v>0</v>
      </c>
      <c r="F963" s="9">
        <f t="shared" si="88"/>
        <v>4979.2835820895525</v>
      </c>
      <c r="H963" s="26">
        <f t="shared" ca="1" si="89"/>
        <v>16087</v>
      </c>
      <c r="I963" s="8">
        <f t="shared" ca="1" si="90"/>
        <v>41</v>
      </c>
      <c r="J963" s="26">
        <f ca="1">IF(I963=0,0,COUNTIF(I$19:$I963,C963*10+1))</f>
        <v>69</v>
      </c>
      <c r="K963" s="21">
        <f t="shared" ca="1" si="91"/>
        <v>0</v>
      </c>
      <c r="L963" s="24">
        <f t="shared" ca="1" si="92"/>
        <v>16087</v>
      </c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</row>
    <row r="964" spans="1:44" x14ac:dyDescent="0.2">
      <c r="A964" s="15">
        <f>Daten!A964</f>
        <v>40609</v>
      </c>
      <c r="B964" s="8" t="str">
        <f>Daten!B964</f>
        <v>Lasberg</v>
      </c>
      <c r="C964" s="15">
        <f t="shared" si="87"/>
        <v>4</v>
      </c>
      <c r="D964" s="9">
        <f>Daten!E964</f>
        <v>2834</v>
      </c>
      <c r="E964" s="10">
        <f>Daten!D964</f>
        <v>0</v>
      </c>
      <c r="F964" s="9">
        <f t="shared" si="88"/>
        <v>4568.2388059701489</v>
      </c>
      <c r="H964" s="26">
        <f t="shared" ca="1" si="89"/>
        <v>14759</v>
      </c>
      <c r="I964" s="8">
        <f t="shared" ca="1" si="90"/>
        <v>41</v>
      </c>
      <c r="J964" s="26">
        <f ca="1">IF(I964=0,0,COUNTIF(I$19:$I964,C964*10+1))</f>
        <v>70</v>
      </c>
      <c r="K964" s="21">
        <f t="shared" ca="1" si="91"/>
        <v>0</v>
      </c>
      <c r="L964" s="24">
        <f t="shared" ca="1" si="92"/>
        <v>14759</v>
      </c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</row>
    <row r="965" spans="1:44" x14ac:dyDescent="0.2">
      <c r="A965" s="15">
        <f>Daten!A965</f>
        <v>40610</v>
      </c>
      <c r="B965" s="8" t="str">
        <f>Daten!B965</f>
        <v>Leopoldschlag</v>
      </c>
      <c r="C965" s="15">
        <f t="shared" si="87"/>
        <v>4</v>
      </c>
      <c r="D965" s="9">
        <f>Daten!E965</f>
        <v>1004</v>
      </c>
      <c r="E965" s="10">
        <f>Daten!D965</f>
        <v>0</v>
      </c>
      <c r="F965" s="9">
        <f t="shared" si="88"/>
        <v>1618.3880597014925</v>
      </c>
      <c r="H965" s="26">
        <f t="shared" ca="1" si="89"/>
        <v>5229</v>
      </c>
      <c r="I965" s="8">
        <f t="shared" ca="1" si="90"/>
        <v>41</v>
      </c>
      <c r="J965" s="26">
        <f ca="1">IF(I965=0,0,COUNTIF(I$19:$I965,C965*10+1))</f>
        <v>71</v>
      </c>
      <c r="K965" s="21">
        <f t="shared" ca="1" si="91"/>
        <v>0</v>
      </c>
      <c r="L965" s="24">
        <f t="shared" ca="1" si="92"/>
        <v>5229</v>
      </c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</row>
    <row r="966" spans="1:44" x14ac:dyDescent="0.2">
      <c r="A966" s="15">
        <f>Daten!A966</f>
        <v>40611</v>
      </c>
      <c r="B966" s="8" t="str">
        <f>Daten!B966</f>
        <v>Liebenau</v>
      </c>
      <c r="C966" s="15">
        <f t="shared" si="87"/>
        <v>4</v>
      </c>
      <c r="D966" s="9">
        <f>Daten!E966</f>
        <v>1567</v>
      </c>
      <c r="E966" s="10">
        <f>Daten!D966</f>
        <v>0</v>
      </c>
      <c r="F966" s="9">
        <f t="shared" si="88"/>
        <v>2525.9104477611941</v>
      </c>
      <c r="H966" s="26">
        <f t="shared" ca="1" si="89"/>
        <v>8161</v>
      </c>
      <c r="I966" s="8">
        <f t="shared" ca="1" si="90"/>
        <v>41</v>
      </c>
      <c r="J966" s="26">
        <f ca="1">IF(I966=0,0,COUNTIF(I$19:$I966,C966*10+1))</f>
        <v>72</v>
      </c>
      <c r="K966" s="21">
        <f t="shared" ca="1" si="91"/>
        <v>0</v>
      </c>
      <c r="L966" s="24">
        <f t="shared" ca="1" si="92"/>
        <v>8161</v>
      </c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</row>
    <row r="967" spans="1:44" x14ac:dyDescent="0.2">
      <c r="A967" s="15">
        <f>Daten!A967</f>
        <v>40612</v>
      </c>
      <c r="B967" s="8" t="str">
        <f>Daten!B967</f>
        <v>Neumarkt im Mühlkreis</v>
      </c>
      <c r="C967" s="15">
        <f t="shared" si="87"/>
        <v>4</v>
      </c>
      <c r="D967" s="9">
        <f>Daten!E967</f>
        <v>3170</v>
      </c>
      <c r="E967" s="10">
        <f>Daten!D967</f>
        <v>0</v>
      </c>
      <c r="F967" s="9">
        <f t="shared" si="88"/>
        <v>5109.8507462686566</v>
      </c>
      <c r="H967" s="26">
        <f t="shared" ca="1" si="89"/>
        <v>16509</v>
      </c>
      <c r="I967" s="8">
        <f t="shared" ca="1" si="90"/>
        <v>41</v>
      </c>
      <c r="J967" s="26">
        <f ca="1">IF(I967=0,0,COUNTIF(I$19:$I967,C967*10+1))</f>
        <v>73</v>
      </c>
      <c r="K967" s="21">
        <f t="shared" ca="1" si="91"/>
        <v>0</v>
      </c>
      <c r="L967" s="24">
        <f t="shared" ca="1" si="92"/>
        <v>16509</v>
      </c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</row>
    <row r="968" spans="1:44" x14ac:dyDescent="0.2">
      <c r="A968" s="15">
        <f>Daten!A968</f>
        <v>40613</v>
      </c>
      <c r="B968" s="8" t="str">
        <f>Daten!B968</f>
        <v>Pierbach</v>
      </c>
      <c r="C968" s="15">
        <f t="shared" si="87"/>
        <v>4</v>
      </c>
      <c r="D968" s="9">
        <f>Daten!E968</f>
        <v>1026</v>
      </c>
      <c r="E968" s="10">
        <f>Daten!D968</f>
        <v>0</v>
      </c>
      <c r="F968" s="9">
        <f t="shared" si="88"/>
        <v>1653.8507462686566</v>
      </c>
      <c r="H968" s="26">
        <f t="shared" ca="1" si="89"/>
        <v>5343</v>
      </c>
      <c r="I968" s="8">
        <f t="shared" ca="1" si="90"/>
        <v>41</v>
      </c>
      <c r="J968" s="26">
        <f ca="1">IF(I968=0,0,COUNTIF(I$19:$I968,C968*10+1))</f>
        <v>74</v>
      </c>
      <c r="K968" s="21">
        <f t="shared" ca="1" si="91"/>
        <v>0</v>
      </c>
      <c r="L968" s="24">
        <f t="shared" ca="1" si="92"/>
        <v>5343</v>
      </c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</row>
    <row r="969" spans="1:44" x14ac:dyDescent="0.2">
      <c r="A969" s="15">
        <f>Daten!A969</f>
        <v>40614</v>
      </c>
      <c r="B969" s="8" t="str">
        <f>Daten!B969</f>
        <v>Pregarten</v>
      </c>
      <c r="C969" s="15">
        <f t="shared" si="87"/>
        <v>4</v>
      </c>
      <c r="D969" s="9">
        <f>Daten!E969</f>
        <v>5476</v>
      </c>
      <c r="E969" s="10">
        <f>Daten!D969</f>
        <v>0</v>
      </c>
      <c r="F969" s="9">
        <f t="shared" si="88"/>
        <v>8826.9850746268658</v>
      </c>
      <c r="H969" s="26">
        <f t="shared" ca="1" si="89"/>
        <v>28518</v>
      </c>
      <c r="I969" s="8">
        <f t="shared" ca="1" si="90"/>
        <v>41</v>
      </c>
      <c r="J969" s="26">
        <f ca="1">IF(I969=0,0,COUNTIF(I$19:$I969,C969*10+1))</f>
        <v>75</v>
      </c>
      <c r="K969" s="21">
        <f t="shared" ca="1" si="91"/>
        <v>0</v>
      </c>
      <c r="L969" s="24">
        <f t="shared" ca="1" si="92"/>
        <v>28518</v>
      </c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</row>
    <row r="970" spans="1:44" x14ac:dyDescent="0.2">
      <c r="A970" s="15">
        <f>Daten!A970</f>
        <v>40615</v>
      </c>
      <c r="B970" s="8" t="str">
        <f>Daten!B970</f>
        <v>Rainbach im Mühlkreis</v>
      </c>
      <c r="C970" s="15">
        <f t="shared" si="87"/>
        <v>4</v>
      </c>
      <c r="D970" s="9">
        <f>Daten!E970</f>
        <v>2988</v>
      </c>
      <c r="E970" s="10">
        <f>Daten!D970</f>
        <v>0</v>
      </c>
      <c r="F970" s="9">
        <f t="shared" si="88"/>
        <v>4816.4776119402986</v>
      </c>
      <c r="H970" s="26">
        <f t="shared" ca="1" si="89"/>
        <v>15561</v>
      </c>
      <c r="I970" s="8">
        <f t="shared" ca="1" si="90"/>
        <v>41</v>
      </c>
      <c r="J970" s="26">
        <f ca="1">IF(I970=0,0,COUNTIF(I$19:$I970,C970*10+1))</f>
        <v>76</v>
      </c>
      <c r="K970" s="21">
        <f t="shared" ca="1" si="91"/>
        <v>0</v>
      </c>
      <c r="L970" s="24">
        <f t="shared" ca="1" si="92"/>
        <v>15561</v>
      </c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</row>
    <row r="971" spans="1:44" x14ac:dyDescent="0.2">
      <c r="A971" s="15">
        <f>Daten!A971</f>
        <v>40616</v>
      </c>
      <c r="B971" s="8" t="str">
        <f>Daten!B971</f>
        <v>Sandl</v>
      </c>
      <c r="C971" s="15">
        <f t="shared" si="87"/>
        <v>4</v>
      </c>
      <c r="D971" s="9">
        <f>Daten!E971</f>
        <v>1390</v>
      </c>
      <c r="E971" s="10">
        <f>Daten!D971</f>
        <v>0</v>
      </c>
      <c r="F971" s="9">
        <f t="shared" si="88"/>
        <v>2240.5970149253731</v>
      </c>
      <c r="H971" s="26">
        <f t="shared" ca="1" si="89"/>
        <v>7239</v>
      </c>
      <c r="I971" s="8">
        <f t="shared" ca="1" si="90"/>
        <v>41</v>
      </c>
      <c r="J971" s="26">
        <f ca="1">IF(I971=0,0,COUNTIF(I$19:$I971,C971*10+1))</f>
        <v>77</v>
      </c>
      <c r="K971" s="21">
        <f t="shared" ca="1" si="91"/>
        <v>0</v>
      </c>
      <c r="L971" s="24">
        <f t="shared" ca="1" si="92"/>
        <v>7239</v>
      </c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</row>
    <row r="972" spans="1:44" x14ac:dyDescent="0.2">
      <c r="A972" s="15">
        <f>Daten!A972</f>
        <v>40617</v>
      </c>
      <c r="B972" s="8" t="str">
        <f>Daten!B972</f>
        <v>St. Leonhard bei Freistadt</v>
      </c>
      <c r="C972" s="15">
        <f t="shared" si="87"/>
        <v>4</v>
      </c>
      <c r="D972" s="9">
        <f>Daten!E972</f>
        <v>1375</v>
      </c>
      <c r="E972" s="10">
        <f>Daten!D972</f>
        <v>0</v>
      </c>
      <c r="F972" s="9">
        <f t="shared" si="88"/>
        <v>2216.4179104477612</v>
      </c>
      <c r="H972" s="26">
        <f t="shared" ca="1" si="89"/>
        <v>7161</v>
      </c>
      <c r="I972" s="8">
        <f t="shared" ca="1" si="90"/>
        <v>41</v>
      </c>
      <c r="J972" s="26">
        <f ca="1">IF(I972=0,0,COUNTIF(I$19:$I972,C972*10+1))</f>
        <v>78</v>
      </c>
      <c r="K972" s="21">
        <f t="shared" ca="1" si="91"/>
        <v>0</v>
      </c>
      <c r="L972" s="24">
        <f t="shared" ca="1" si="92"/>
        <v>7161</v>
      </c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</row>
    <row r="973" spans="1:44" x14ac:dyDescent="0.2">
      <c r="A973" s="15">
        <f>Daten!A973</f>
        <v>40618</v>
      </c>
      <c r="B973" s="8" t="str">
        <f>Daten!B973</f>
        <v>St. Oswald bei Freistadt</v>
      </c>
      <c r="C973" s="15">
        <f t="shared" si="87"/>
        <v>4</v>
      </c>
      <c r="D973" s="9">
        <f>Daten!E973</f>
        <v>2885</v>
      </c>
      <c r="E973" s="10">
        <f>Daten!D973</f>
        <v>0</v>
      </c>
      <c r="F973" s="9">
        <f t="shared" si="88"/>
        <v>4650.4477611940301</v>
      </c>
      <c r="H973" s="26">
        <f t="shared" ca="1" si="89"/>
        <v>15024</v>
      </c>
      <c r="I973" s="8">
        <f t="shared" ca="1" si="90"/>
        <v>41</v>
      </c>
      <c r="J973" s="26">
        <f ca="1">IF(I973=0,0,COUNTIF(I$19:$I973,C973*10+1))</f>
        <v>79</v>
      </c>
      <c r="K973" s="21">
        <f t="shared" ca="1" si="91"/>
        <v>0</v>
      </c>
      <c r="L973" s="24">
        <f t="shared" ca="1" si="92"/>
        <v>15024</v>
      </c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</row>
    <row r="974" spans="1:44" x14ac:dyDescent="0.2">
      <c r="A974" s="15">
        <f>Daten!A974</f>
        <v>40619</v>
      </c>
      <c r="B974" s="8" t="str">
        <f>Daten!B974</f>
        <v>Schönau im Mühlkreis</v>
      </c>
      <c r="C974" s="15">
        <f t="shared" si="87"/>
        <v>4</v>
      </c>
      <c r="D974" s="9">
        <f>Daten!E974</f>
        <v>1958</v>
      </c>
      <c r="E974" s="10">
        <f>Daten!D974</f>
        <v>0</v>
      </c>
      <c r="F974" s="9">
        <f t="shared" si="88"/>
        <v>3156.1791044776119</v>
      </c>
      <c r="H974" s="26">
        <f t="shared" ca="1" si="89"/>
        <v>10197</v>
      </c>
      <c r="I974" s="8">
        <f t="shared" ca="1" si="90"/>
        <v>41</v>
      </c>
      <c r="J974" s="26">
        <f ca="1">IF(I974=0,0,COUNTIF(I$19:$I974,C974*10+1))</f>
        <v>80</v>
      </c>
      <c r="K974" s="21">
        <f t="shared" ca="1" si="91"/>
        <v>0</v>
      </c>
      <c r="L974" s="24">
        <f t="shared" ca="1" si="92"/>
        <v>10197</v>
      </c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</row>
    <row r="975" spans="1:44" x14ac:dyDescent="0.2">
      <c r="A975" s="15">
        <f>Daten!A975</f>
        <v>40620</v>
      </c>
      <c r="B975" s="8" t="str">
        <f>Daten!B975</f>
        <v>Tragwein</v>
      </c>
      <c r="C975" s="15">
        <f t="shared" si="87"/>
        <v>4</v>
      </c>
      <c r="D975" s="9">
        <f>Daten!E975</f>
        <v>3129</v>
      </c>
      <c r="E975" s="10">
        <f>Daten!D975</f>
        <v>0</v>
      </c>
      <c r="F975" s="9">
        <f t="shared" si="88"/>
        <v>5043.7611940298511</v>
      </c>
      <c r="H975" s="26">
        <f t="shared" ca="1" si="89"/>
        <v>16295</v>
      </c>
      <c r="I975" s="8">
        <f t="shared" ca="1" si="90"/>
        <v>41</v>
      </c>
      <c r="J975" s="26">
        <f ca="1">IF(I975=0,0,COUNTIF(I$19:$I975,C975*10+1))</f>
        <v>81</v>
      </c>
      <c r="K975" s="21">
        <f t="shared" ca="1" si="91"/>
        <v>0</v>
      </c>
      <c r="L975" s="24">
        <f t="shared" ca="1" si="92"/>
        <v>16295</v>
      </c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</row>
    <row r="976" spans="1:44" x14ac:dyDescent="0.2">
      <c r="A976" s="15">
        <f>Daten!A976</f>
        <v>40621</v>
      </c>
      <c r="B976" s="8" t="str">
        <f>Daten!B976</f>
        <v>Unterweißenbach</v>
      </c>
      <c r="C976" s="15">
        <f t="shared" si="87"/>
        <v>4</v>
      </c>
      <c r="D976" s="9">
        <f>Daten!E976</f>
        <v>2174</v>
      </c>
      <c r="E976" s="10">
        <f>Daten!D976</f>
        <v>0</v>
      </c>
      <c r="F976" s="9">
        <f t="shared" si="88"/>
        <v>3504.3582089552237</v>
      </c>
      <c r="H976" s="26">
        <f t="shared" ca="1" si="89"/>
        <v>11322</v>
      </c>
      <c r="I976" s="8">
        <f t="shared" ca="1" si="90"/>
        <v>41</v>
      </c>
      <c r="J976" s="26">
        <f ca="1">IF(I976=0,0,COUNTIF(I$19:$I976,C976*10+1))</f>
        <v>82</v>
      </c>
      <c r="K976" s="21">
        <f t="shared" ca="1" si="91"/>
        <v>0</v>
      </c>
      <c r="L976" s="24">
        <f t="shared" ca="1" si="92"/>
        <v>11322</v>
      </c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</row>
    <row r="977" spans="1:44" x14ac:dyDescent="0.2">
      <c r="A977" s="15">
        <f>Daten!A977</f>
        <v>40622</v>
      </c>
      <c r="B977" s="8" t="str">
        <f>Daten!B977</f>
        <v>Unterweitersdorf</v>
      </c>
      <c r="C977" s="15">
        <f t="shared" si="87"/>
        <v>4</v>
      </c>
      <c r="D977" s="9">
        <f>Daten!E977</f>
        <v>2178</v>
      </c>
      <c r="E977" s="10">
        <f>Daten!D977</f>
        <v>0</v>
      </c>
      <c r="F977" s="9">
        <f t="shared" si="88"/>
        <v>3510.8059701492539</v>
      </c>
      <c r="H977" s="26">
        <f t="shared" ca="1" si="89"/>
        <v>11343</v>
      </c>
      <c r="I977" s="8">
        <f t="shared" ca="1" si="90"/>
        <v>41</v>
      </c>
      <c r="J977" s="26">
        <f ca="1">IF(I977=0,0,COUNTIF(I$19:$I977,C977*10+1))</f>
        <v>83</v>
      </c>
      <c r="K977" s="21">
        <f t="shared" ca="1" si="91"/>
        <v>0</v>
      </c>
      <c r="L977" s="24">
        <f t="shared" ca="1" si="92"/>
        <v>11343</v>
      </c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</row>
    <row r="978" spans="1:44" x14ac:dyDescent="0.2">
      <c r="A978" s="15">
        <f>Daten!A978</f>
        <v>40623</v>
      </c>
      <c r="B978" s="8" t="str">
        <f>Daten!B978</f>
        <v>Waldburg</v>
      </c>
      <c r="C978" s="15">
        <f t="shared" si="87"/>
        <v>4</v>
      </c>
      <c r="D978" s="9">
        <f>Daten!E978</f>
        <v>1408</v>
      </c>
      <c r="E978" s="10">
        <f>Daten!D978</f>
        <v>0</v>
      </c>
      <c r="F978" s="9">
        <f t="shared" si="88"/>
        <v>2269.6119402985073</v>
      </c>
      <c r="H978" s="26">
        <f t="shared" ca="1" si="89"/>
        <v>7333</v>
      </c>
      <c r="I978" s="8">
        <f t="shared" ca="1" si="90"/>
        <v>41</v>
      </c>
      <c r="J978" s="26">
        <f ca="1">IF(I978=0,0,COUNTIF(I$19:$I978,C978*10+1))</f>
        <v>84</v>
      </c>
      <c r="K978" s="21">
        <f t="shared" ca="1" si="91"/>
        <v>0</v>
      </c>
      <c r="L978" s="24">
        <f t="shared" ca="1" si="92"/>
        <v>7333</v>
      </c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</row>
    <row r="979" spans="1:44" x14ac:dyDescent="0.2">
      <c r="A979" s="15">
        <f>Daten!A979</f>
        <v>40624</v>
      </c>
      <c r="B979" s="8" t="str">
        <f>Daten!B979</f>
        <v>Wartberg ob der Aist</v>
      </c>
      <c r="C979" s="15">
        <f t="shared" ref="C979:C1042" si="93">INT(A979/10000)</f>
        <v>4</v>
      </c>
      <c r="D979" s="9">
        <f>Daten!E979</f>
        <v>4317</v>
      </c>
      <c r="E979" s="10">
        <f>Daten!D979</f>
        <v>0</v>
      </c>
      <c r="F979" s="9">
        <f t="shared" ref="F979:F1042" si="94">IF(AND(E979=1,D979&lt;=20000),D979*2,IF(D979&lt;=10000,D979*(1+41/67),IF(D979&lt;=20000,D979*(1+2/3),IF(D979&lt;=50000,D979*(2),D979*(2+1/3))))+IF(AND(D979&gt;9000,D979&lt;=10000),(D979-9000)*(110/201),0)+IF(AND(D979&gt;18000,D979&lt;=20000),(D979-18000)*(3+1/3),0)+IF(AND(D979&gt;45000,D979&lt;=50000),(D979-45000)*(3+1/3),0))</f>
        <v>6958.746268656716</v>
      </c>
      <c r="H979" s="26">
        <f t="shared" ref="H979:H1042" ca="1" si="95">ROUND(OFFSET($G$6,C979,0)/OFFSET($F$6,C979,0)*F979,0)</f>
        <v>22482</v>
      </c>
      <c r="I979" s="8">
        <f t="shared" ref="I979:I1042" ca="1" si="96">IF(H979&gt;0,C979*10+1,0)</f>
        <v>41</v>
      </c>
      <c r="J979" s="26">
        <f ca="1">IF(I979=0,0,COUNTIF(I$19:$I979,C979*10+1))</f>
        <v>85</v>
      </c>
      <c r="K979" s="21">
        <f t="shared" ref="K979:K1042" ca="1" si="97">IF(J979=1,OFFSET($G$6,C979,0)-OFFSET($H$6,C979,0),0)</f>
        <v>0</v>
      </c>
      <c r="L979" s="24">
        <f t="shared" ref="L979:L1042" ca="1" si="98">H979+K979</f>
        <v>22482</v>
      </c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</row>
    <row r="980" spans="1:44" x14ac:dyDescent="0.2">
      <c r="A980" s="15">
        <f>Daten!A980</f>
        <v>40625</v>
      </c>
      <c r="B980" s="8" t="str">
        <f>Daten!B980</f>
        <v>Weitersfelden</v>
      </c>
      <c r="C980" s="15">
        <f t="shared" si="93"/>
        <v>4</v>
      </c>
      <c r="D980" s="9">
        <f>Daten!E980</f>
        <v>1048</v>
      </c>
      <c r="E980" s="10">
        <f>Daten!D980</f>
        <v>0</v>
      </c>
      <c r="F980" s="9">
        <f t="shared" si="94"/>
        <v>1689.3134328358208</v>
      </c>
      <c r="H980" s="26">
        <f t="shared" ca="1" si="95"/>
        <v>5458</v>
      </c>
      <c r="I980" s="8">
        <f t="shared" ca="1" si="96"/>
        <v>41</v>
      </c>
      <c r="J980" s="26">
        <f ca="1">IF(I980=0,0,COUNTIF(I$19:$I980,C980*10+1))</f>
        <v>86</v>
      </c>
      <c r="K980" s="21">
        <f t="shared" ca="1" si="97"/>
        <v>0</v>
      </c>
      <c r="L980" s="24">
        <f t="shared" ca="1" si="98"/>
        <v>5458</v>
      </c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</row>
    <row r="981" spans="1:44" x14ac:dyDescent="0.2">
      <c r="A981" s="15">
        <f>Daten!A981</f>
        <v>40626</v>
      </c>
      <c r="B981" s="8" t="str">
        <f>Daten!B981</f>
        <v>Windhaag bei Freistadt</v>
      </c>
      <c r="C981" s="15">
        <f t="shared" si="93"/>
        <v>4</v>
      </c>
      <c r="D981" s="9">
        <f>Daten!E981</f>
        <v>1576</v>
      </c>
      <c r="E981" s="10">
        <f>Daten!D981</f>
        <v>0</v>
      </c>
      <c r="F981" s="9">
        <f t="shared" si="94"/>
        <v>2540.4179104477612</v>
      </c>
      <c r="H981" s="26">
        <f t="shared" ca="1" si="95"/>
        <v>8207</v>
      </c>
      <c r="I981" s="8">
        <f t="shared" ca="1" si="96"/>
        <v>41</v>
      </c>
      <c r="J981" s="26">
        <f ca="1">IF(I981=0,0,COUNTIF(I$19:$I981,C981*10+1))</f>
        <v>87</v>
      </c>
      <c r="K981" s="21">
        <f t="shared" ca="1" si="97"/>
        <v>0</v>
      </c>
      <c r="L981" s="24">
        <f t="shared" ca="1" si="98"/>
        <v>8207</v>
      </c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</row>
    <row r="982" spans="1:44" x14ac:dyDescent="0.2">
      <c r="A982" s="15">
        <f>Daten!A982</f>
        <v>40627</v>
      </c>
      <c r="B982" s="8" t="str">
        <f>Daten!B982</f>
        <v>Bad Zell</v>
      </c>
      <c r="C982" s="15">
        <f t="shared" si="93"/>
        <v>4</v>
      </c>
      <c r="D982" s="9">
        <f>Daten!E982</f>
        <v>2898</v>
      </c>
      <c r="E982" s="10">
        <f>Daten!D982</f>
        <v>0</v>
      </c>
      <c r="F982" s="9">
        <f t="shared" si="94"/>
        <v>4671.4029850746265</v>
      </c>
      <c r="H982" s="26">
        <f t="shared" ca="1" si="95"/>
        <v>15092</v>
      </c>
      <c r="I982" s="8">
        <f t="shared" ca="1" si="96"/>
        <v>41</v>
      </c>
      <c r="J982" s="26">
        <f ca="1">IF(I982=0,0,COUNTIF(I$19:$I982,C982*10+1))</f>
        <v>88</v>
      </c>
      <c r="K982" s="21">
        <f t="shared" ca="1" si="97"/>
        <v>0</v>
      </c>
      <c r="L982" s="24">
        <f t="shared" ca="1" si="98"/>
        <v>15092</v>
      </c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</row>
    <row r="983" spans="1:44" x14ac:dyDescent="0.2">
      <c r="A983" s="15">
        <f>Daten!A983</f>
        <v>40701</v>
      </c>
      <c r="B983" s="8" t="str">
        <f>Daten!B983</f>
        <v>Altmünster</v>
      </c>
      <c r="C983" s="15">
        <f t="shared" si="93"/>
        <v>4</v>
      </c>
      <c r="D983" s="9">
        <f>Daten!E983</f>
        <v>9841</v>
      </c>
      <c r="E983" s="10">
        <f>Daten!D983</f>
        <v>0</v>
      </c>
      <c r="F983" s="9">
        <f t="shared" si="94"/>
        <v>16323.353233830845</v>
      </c>
      <c r="H983" s="26">
        <f t="shared" ca="1" si="95"/>
        <v>52737</v>
      </c>
      <c r="I983" s="8">
        <f t="shared" ca="1" si="96"/>
        <v>41</v>
      </c>
      <c r="J983" s="26">
        <f ca="1">IF(I983=0,0,COUNTIF(I$19:$I983,C983*10+1))</f>
        <v>89</v>
      </c>
      <c r="K983" s="21">
        <f t="shared" ca="1" si="97"/>
        <v>0</v>
      </c>
      <c r="L983" s="24">
        <f t="shared" ca="1" si="98"/>
        <v>52737</v>
      </c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</row>
    <row r="984" spans="1:44" x14ac:dyDescent="0.2">
      <c r="A984" s="15">
        <f>Daten!A984</f>
        <v>40702</v>
      </c>
      <c r="B984" s="8" t="str">
        <f>Daten!B984</f>
        <v>Bad Goisern am Hallstättersee</v>
      </c>
      <c r="C984" s="15">
        <f t="shared" si="93"/>
        <v>4</v>
      </c>
      <c r="D984" s="9">
        <f>Daten!E984</f>
        <v>7550</v>
      </c>
      <c r="E984" s="10">
        <f>Daten!D984</f>
        <v>0</v>
      </c>
      <c r="F984" s="9">
        <f t="shared" si="94"/>
        <v>12170.149253731342</v>
      </c>
      <c r="H984" s="26">
        <f t="shared" ca="1" si="95"/>
        <v>39319</v>
      </c>
      <c r="I984" s="8">
        <f t="shared" ca="1" si="96"/>
        <v>41</v>
      </c>
      <c r="J984" s="26">
        <f ca="1">IF(I984=0,0,COUNTIF(I$19:$I984,C984*10+1))</f>
        <v>90</v>
      </c>
      <c r="K984" s="21">
        <f t="shared" ca="1" si="97"/>
        <v>0</v>
      </c>
      <c r="L984" s="24">
        <f t="shared" ca="1" si="98"/>
        <v>39319</v>
      </c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</row>
    <row r="985" spans="1:44" x14ac:dyDescent="0.2">
      <c r="A985" s="15">
        <f>Daten!A985</f>
        <v>40703</v>
      </c>
      <c r="B985" s="8" t="str">
        <f>Daten!B985</f>
        <v>Bad Ischl</v>
      </c>
      <c r="C985" s="15">
        <f t="shared" si="93"/>
        <v>4</v>
      </c>
      <c r="D985" s="9">
        <f>Daten!E985</f>
        <v>14083</v>
      </c>
      <c r="E985" s="10">
        <f>Daten!D985</f>
        <v>0</v>
      </c>
      <c r="F985" s="9">
        <f t="shared" si="94"/>
        <v>23471.666666666664</v>
      </c>
      <c r="H985" s="26">
        <f t="shared" ca="1" si="95"/>
        <v>75831</v>
      </c>
      <c r="I985" s="8">
        <f t="shared" ca="1" si="96"/>
        <v>41</v>
      </c>
      <c r="J985" s="26">
        <f ca="1">IF(I985=0,0,COUNTIF(I$19:$I985,C985*10+1))</f>
        <v>91</v>
      </c>
      <c r="K985" s="21">
        <f t="shared" ca="1" si="97"/>
        <v>0</v>
      </c>
      <c r="L985" s="24">
        <f t="shared" ca="1" si="98"/>
        <v>75831</v>
      </c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</row>
    <row r="986" spans="1:44" x14ac:dyDescent="0.2">
      <c r="A986" s="15">
        <f>Daten!A986</f>
        <v>40704</v>
      </c>
      <c r="B986" s="8" t="str">
        <f>Daten!B986</f>
        <v>Ebensee am Traunsee</v>
      </c>
      <c r="C986" s="15">
        <f t="shared" si="93"/>
        <v>4</v>
      </c>
      <c r="D986" s="9">
        <f>Daten!E986</f>
        <v>7682</v>
      </c>
      <c r="E986" s="10">
        <f>Daten!D986</f>
        <v>0</v>
      </c>
      <c r="F986" s="9">
        <f t="shared" si="94"/>
        <v>12382.925373134329</v>
      </c>
      <c r="H986" s="26">
        <f t="shared" ca="1" si="95"/>
        <v>40006</v>
      </c>
      <c r="I986" s="8">
        <f t="shared" ca="1" si="96"/>
        <v>41</v>
      </c>
      <c r="J986" s="26">
        <f ca="1">IF(I986=0,0,COUNTIF(I$19:$I986,C986*10+1))</f>
        <v>92</v>
      </c>
      <c r="K986" s="21">
        <f t="shared" ca="1" si="97"/>
        <v>0</v>
      </c>
      <c r="L986" s="24">
        <f t="shared" ca="1" si="98"/>
        <v>40006</v>
      </c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</row>
    <row r="987" spans="1:44" x14ac:dyDescent="0.2">
      <c r="A987" s="15">
        <f>Daten!A987</f>
        <v>40705</v>
      </c>
      <c r="B987" s="8" t="str">
        <f>Daten!B987</f>
        <v>Gmunden</v>
      </c>
      <c r="C987" s="15">
        <f t="shared" si="93"/>
        <v>4</v>
      </c>
      <c r="D987" s="9">
        <f>Daten!E987</f>
        <v>13243</v>
      </c>
      <c r="E987" s="10">
        <f>Daten!D987</f>
        <v>0</v>
      </c>
      <c r="F987" s="9">
        <f t="shared" si="94"/>
        <v>22071.666666666664</v>
      </c>
      <c r="H987" s="26">
        <f t="shared" ca="1" si="95"/>
        <v>71308</v>
      </c>
      <c r="I987" s="8">
        <f t="shared" ca="1" si="96"/>
        <v>41</v>
      </c>
      <c r="J987" s="26">
        <f ca="1">IF(I987=0,0,COUNTIF(I$19:$I987,C987*10+1))</f>
        <v>93</v>
      </c>
      <c r="K987" s="21">
        <f t="shared" ca="1" si="97"/>
        <v>0</v>
      </c>
      <c r="L987" s="24">
        <f t="shared" ca="1" si="98"/>
        <v>71308</v>
      </c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</row>
    <row r="988" spans="1:44" x14ac:dyDescent="0.2">
      <c r="A988" s="15">
        <f>Daten!A988</f>
        <v>40706</v>
      </c>
      <c r="B988" s="8" t="str">
        <f>Daten!B988</f>
        <v>Gosau</v>
      </c>
      <c r="C988" s="15">
        <f t="shared" si="93"/>
        <v>4</v>
      </c>
      <c r="D988" s="9">
        <f>Daten!E988</f>
        <v>1785</v>
      </c>
      <c r="E988" s="10">
        <f>Daten!D988</f>
        <v>0</v>
      </c>
      <c r="F988" s="9">
        <f t="shared" si="94"/>
        <v>2877.313432835821</v>
      </c>
      <c r="H988" s="26">
        <f t="shared" ca="1" si="95"/>
        <v>9296</v>
      </c>
      <c r="I988" s="8">
        <f t="shared" ca="1" si="96"/>
        <v>41</v>
      </c>
      <c r="J988" s="26">
        <f ca="1">IF(I988=0,0,COUNTIF(I$19:$I988,C988*10+1))</f>
        <v>94</v>
      </c>
      <c r="K988" s="21">
        <f t="shared" ca="1" si="97"/>
        <v>0</v>
      </c>
      <c r="L988" s="24">
        <f t="shared" ca="1" si="98"/>
        <v>9296</v>
      </c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</row>
    <row r="989" spans="1:44" x14ac:dyDescent="0.2">
      <c r="A989" s="15">
        <f>Daten!A989</f>
        <v>40707</v>
      </c>
      <c r="B989" s="8" t="str">
        <f>Daten!B989</f>
        <v>Grünau im Almtal</v>
      </c>
      <c r="C989" s="15">
        <f t="shared" si="93"/>
        <v>4</v>
      </c>
      <c r="D989" s="9">
        <f>Daten!E989</f>
        <v>2066</v>
      </c>
      <c r="E989" s="10">
        <f>Daten!D989</f>
        <v>0</v>
      </c>
      <c r="F989" s="9">
        <f t="shared" si="94"/>
        <v>3330.2686567164178</v>
      </c>
      <c r="H989" s="26">
        <f t="shared" ca="1" si="95"/>
        <v>10759</v>
      </c>
      <c r="I989" s="8">
        <f t="shared" ca="1" si="96"/>
        <v>41</v>
      </c>
      <c r="J989" s="26">
        <f ca="1">IF(I989=0,0,COUNTIF(I$19:$I989,C989*10+1))</f>
        <v>95</v>
      </c>
      <c r="K989" s="21">
        <f t="shared" ca="1" si="97"/>
        <v>0</v>
      </c>
      <c r="L989" s="24">
        <f t="shared" ca="1" si="98"/>
        <v>10759</v>
      </c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</row>
    <row r="990" spans="1:44" x14ac:dyDescent="0.2">
      <c r="A990" s="15">
        <f>Daten!A990</f>
        <v>40708</v>
      </c>
      <c r="B990" s="8" t="str">
        <f>Daten!B990</f>
        <v>Gschwandt</v>
      </c>
      <c r="C990" s="15">
        <f t="shared" si="93"/>
        <v>4</v>
      </c>
      <c r="D990" s="9">
        <f>Daten!E990</f>
        <v>2825</v>
      </c>
      <c r="E990" s="10">
        <f>Daten!D990</f>
        <v>0</v>
      </c>
      <c r="F990" s="9">
        <f t="shared" si="94"/>
        <v>4553.7313432835817</v>
      </c>
      <c r="H990" s="26">
        <f t="shared" ca="1" si="95"/>
        <v>14712</v>
      </c>
      <c r="I990" s="8">
        <f t="shared" ca="1" si="96"/>
        <v>41</v>
      </c>
      <c r="J990" s="26">
        <f ca="1">IF(I990=0,0,COUNTIF(I$19:$I990,C990*10+1))</f>
        <v>96</v>
      </c>
      <c r="K990" s="21">
        <f t="shared" ca="1" si="97"/>
        <v>0</v>
      </c>
      <c r="L990" s="24">
        <f t="shared" ca="1" si="98"/>
        <v>14712</v>
      </c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</row>
    <row r="991" spans="1:44" x14ac:dyDescent="0.2">
      <c r="A991" s="15">
        <f>Daten!A991</f>
        <v>40709</v>
      </c>
      <c r="B991" s="8" t="str">
        <f>Daten!B991</f>
        <v>Hallstatt</v>
      </c>
      <c r="C991" s="15">
        <f t="shared" si="93"/>
        <v>4</v>
      </c>
      <c r="D991" s="9">
        <f>Daten!E991</f>
        <v>755</v>
      </c>
      <c r="E991" s="10">
        <f>Daten!D991</f>
        <v>0</v>
      </c>
      <c r="F991" s="9">
        <f t="shared" si="94"/>
        <v>1217.0149253731342</v>
      </c>
      <c r="H991" s="26">
        <f t="shared" ca="1" si="95"/>
        <v>3932</v>
      </c>
      <c r="I991" s="8">
        <f t="shared" ca="1" si="96"/>
        <v>41</v>
      </c>
      <c r="J991" s="26">
        <f ca="1">IF(I991=0,0,COUNTIF(I$19:$I991,C991*10+1))</f>
        <v>97</v>
      </c>
      <c r="K991" s="21">
        <f t="shared" ca="1" si="97"/>
        <v>0</v>
      </c>
      <c r="L991" s="24">
        <f t="shared" ca="1" si="98"/>
        <v>3932</v>
      </c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</row>
    <row r="992" spans="1:44" x14ac:dyDescent="0.2">
      <c r="A992" s="15">
        <f>Daten!A992</f>
        <v>40710</v>
      </c>
      <c r="B992" s="8" t="str">
        <f>Daten!B992</f>
        <v>Kirchham</v>
      </c>
      <c r="C992" s="15">
        <f t="shared" si="93"/>
        <v>4</v>
      </c>
      <c r="D992" s="9">
        <f>Daten!E992</f>
        <v>2192</v>
      </c>
      <c r="E992" s="10">
        <f>Daten!D992</f>
        <v>0</v>
      </c>
      <c r="F992" s="9">
        <f t="shared" si="94"/>
        <v>3533.373134328358</v>
      </c>
      <c r="H992" s="26">
        <f t="shared" ca="1" si="95"/>
        <v>11415</v>
      </c>
      <c r="I992" s="8">
        <f t="shared" ca="1" si="96"/>
        <v>41</v>
      </c>
      <c r="J992" s="26">
        <f ca="1">IF(I992=0,0,COUNTIF(I$19:$I992,C992*10+1))</f>
        <v>98</v>
      </c>
      <c r="K992" s="21">
        <f t="shared" ca="1" si="97"/>
        <v>0</v>
      </c>
      <c r="L992" s="24">
        <f t="shared" ca="1" si="98"/>
        <v>11415</v>
      </c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</row>
    <row r="993" spans="1:44" x14ac:dyDescent="0.2">
      <c r="A993" s="15">
        <f>Daten!A993</f>
        <v>40711</v>
      </c>
      <c r="B993" s="8" t="str">
        <f>Daten!B993</f>
        <v>Laakirchen</v>
      </c>
      <c r="C993" s="15">
        <f t="shared" si="93"/>
        <v>4</v>
      </c>
      <c r="D993" s="9">
        <f>Daten!E993</f>
        <v>9835</v>
      </c>
      <c r="E993" s="10">
        <f>Daten!D993</f>
        <v>0</v>
      </c>
      <c r="F993" s="9">
        <f t="shared" si="94"/>
        <v>16310.398009950248</v>
      </c>
      <c r="H993" s="26">
        <f t="shared" ca="1" si="95"/>
        <v>52695</v>
      </c>
      <c r="I993" s="8">
        <f t="shared" ca="1" si="96"/>
        <v>41</v>
      </c>
      <c r="J993" s="26">
        <f ca="1">IF(I993=0,0,COUNTIF(I$19:$I993,C993*10+1))</f>
        <v>99</v>
      </c>
      <c r="K993" s="21">
        <f t="shared" ca="1" si="97"/>
        <v>0</v>
      </c>
      <c r="L993" s="24">
        <f t="shared" ca="1" si="98"/>
        <v>52695</v>
      </c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</row>
    <row r="994" spans="1:44" x14ac:dyDescent="0.2">
      <c r="A994" s="15">
        <f>Daten!A994</f>
        <v>40712</v>
      </c>
      <c r="B994" s="8" t="str">
        <f>Daten!B994</f>
        <v>Obertraun</v>
      </c>
      <c r="C994" s="15">
        <f t="shared" si="93"/>
        <v>4</v>
      </c>
      <c r="D994" s="9">
        <f>Daten!E994</f>
        <v>750</v>
      </c>
      <c r="E994" s="10">
        <f>Daten!D994</f>
        <v>0</v>
      </c>
      <c r="F994" s="9">
        <f t="shared" si="94"/>
        <v>1208.955223880597</v>
      </c>
      <c r="H994" s="26">
        <f t="shared" ca="1" si="95"/>
        <v>3906</v>
      </c>
      <c r="I994" s="8">
        <f t="shared" ca="1" si="96"/>
        <v>41</v>
      </c>
      <c r="J994" s="26">
        <f ca="1">IF(I994=0,0,COUNTIF(I$19:$I994,C994*10+1))</f>
        <v>100</v>
      </c>
      <c r="K994" s="21">
        <f t="shared" ca="1" si="97"/>
        <v>0</v>
      </c>
      <c r="L994" s="24">
        <f t="shared" ca="1" si="98"/>
        <v>3906</v>
      </c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</row>
    <row r="995" spans="1:44" x14ac:dyDescent="0.2">
      <c r="A995" s="15">
        <f>Daten!A995</f>
        <v>40713</v>
      </c>
      <c r="B995" s="8" t="str">
        <f>Daten!B995</f>
        <v>Ohlsdorf</v>
      </c>
      <c r="C995" s="15">
        <f t="shared" si="93"/>
        <v>4</v>
      </c>
      <c r="D995" s="9">
        <f>Daten!E995</f>
        <v>5196</v>
      </c>
      <c r="E995" s="10">
        <f>Daten!D995</f>
        <v>0</v>
      </c>
      <c r="F995" s="9">
        <f t="shared" si="94"/>
        <v>8375.6417910447763</v>
      </c>
      <c r="H995" s="26">
        <f t="shared" ca="1" si="95"/>
        <v>27060</v>
      </c>
      <c r="I995" s="8">
        <f t="shared" ca="1" si="96"/>
        <v>41</v>
      </c>
      <c r="J995" s="26">
        <f ca="1">IF(I995=0,0,COUNTIF(I$19:$I995,C995*10+1))</f>
        <v>101</v>
      </c>
      <c r="K995" s="21">
        <f t="shared" ca="1" si="97"/>
        <v>0</v>
      </c>
      <c r="L995" s="24">
        <f t="shared" ca="1" si="98"/>
        <v>27060</v>
      </c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</row>
    <row r="996" spans="1:44" x14ac:dyDescent="0.2">
      <c r="A996" s="15">
        <f>Daten!A996</f>
        <v>40714</v>
      </c>
      <c r="B996" s="8" t="str">
        <f>Daten!B996</f>
        <v>Pinsdorf</v>
      </c>
      <c r="C996" s="15">
        <f t="shared" si="93"/>
        <v>4</v>
      </c>
      <c r="D996" s="9">
        <f>Daten!E996</f>
        <v>4034</v>
      </c>
      <c r="E996" s="10">
        <f>Daten!D996</f>
        <v>0</v>
      </c>
      <c r="F996" s="9">
        <f t="shared" si="94"/>
        <v>6502.5671641791041</v>
      </c>
      <c r="H996" s="26">
        <f t="shared" ca="1" si="95"/>
        <v>21008</v>
      </c>
      <c r="I996" s="8">
        <f t="shared" ca="1" si="96"/>
        <v>41</v>
      </c>
      <c r="J996" s="26">
        <f ca="1">IF(I996=0,0,COUNTIF(I$19:$I996,C996*10+1))</f>
        <v>102</v>
      </c>
      <c r="K996" s="21">
        <f t="shared" ca="1" si="97"/>
        <v>0</v>
      </c>
      <c r="L996" s="24">
        <f t="shared" ca="1" si="98"/>
        <v>21008</v>
      </c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</row>
    <row r="997" spans="1:44" x14ac:dyDescent="0.2">
      <c r="A997" s="15">
        <f>Daten!A997</f>
        <v>40715</v>
      </c>
      <c r="B997" s="8" t="str">
        <f>Daten!B997</f>
        <v>Roitham am Traunfall</v>
      </c>
      <c r="C997" s="15">
        <f t="shared" si="93"/>
        <v>4</v>
      </c>
      <c r="D997" s="9">
        <f>Daten!E997</f>
        <v>1995</v>
      </c>
      <c r="E997" s="10">
        <f>Daten!D997</f>
        <v>0</v>
      </c>
      <c r="F997" s="9">
        <f t="shared" si="94"/>
        <v>3215.8208955223881</v>
      </c>
      <c r="H997" s="26">
        <f t="shared" ca="1" si="95"/>
        <v>10389</v>
      </c>
      <c r="I997" s="8">
        <f t="shared" ca="1" si="96"/>
        <v>41</v>
      </c>
      <c r="J997" s="26">
        <f ca="1">IF(I997=0,0,COUNTIF(I$19:$I997,C997*10+1))</f>
        <v>103</v>
      </c>
      <c r="K997" s="21">
        <f t="shared" ca="1" si="97"/>
        <v>0</v>
      </c>
      <c r="L997" s="24">
        <f t="shared" ca="1" si="98"/>
        <v>10389</v>
      </c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</row>
    <row r="998" spans="1:44" x14ac:dyDescent="0.2">
      <c r="A998" s="15">
        <f>Daten!A998</f>
        <v>40716</v>
      </c>
      <c r="B998" s="8" t="str">
        <f>Daten!B998</f>
        <v>St. Konrad</v>
      </c>
      <c r="C998" s="15">
        <f t="shared" si="93"/>
        <v>4</v>
      </c>
      <c r="D998" s="9">
        <f>Daten!E998</f>
        <v>1148</v>
      </c>
      <c r="E998" s="10">
        <f>Daten!D998</f>
        <v>0</v>
      </c>
      <c r="F998" s="9">
        <f t="shared" si="94"/>
        <v>1850.5074626865671</v>
      </c>
      <c r="H998" s="26">
        <f t="shared" ca="1" si="95"/>
        <v>5979</v>
      </c>
      <c r="I998" s="8">
        <f t="shared" ca="1" si="96"/>
        <v>41</v>
      </c>
      <c r="J998" s="26">
        <f ca="1">IF(I998=0,0,COUNTIF(I$19:$I998,C998*10+1))</f>
        <v>104</v>
      </c>
      <c r="K998" s="21">
        <f t="shared" ca="1" si="97"/>
        <v>0</v>
      </c>
      <c r="L998" s="24">
        <f t="shared" ca="1" si="98"/>
        <v>5979</v>
      </c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</row>
    <row r="999" spans="1:44" x14ac:dyDescent="0.2">
      <c r="A999" s="15">
        <f>Daten!A999</f>
        <v>40717</v>
      </c>
      <c r="B999" s="8" t="str">
        <f>Daten!B999</f>
        <v>St. Wolfgang im Salzkammergut</v>
      </c>
      <c r="C999" s="15">
        <f t="shared" si="93"/>
        <v>4</v>
      </c>
      <c r="D999" s="9">
        <f>Daten!E999</f>
        <v>2790</v>
      </c>
      <c r="E999" s="10">
        <f>Daten!D999</f>
        <v>0</v>
      </c>
      <c r="F999" s="9">
        <f t="shared" si="94"/>
        <v>4497.313432835821</v>
      </c>
      <c r="H999" s="26">
        <f t="shared" ca="1" si="95"/>
        <v>14530</v>
      </c>
      <c r="I999" s="8">
        <f t="shared" ca="1" si="96"/>
        <v>41</v>
      </c>
      <c r="J999" s="26">
        <f ca="1">IF(I999=0,0,COUNTIF(I$19:$I999,C999*10+1))</f>
        <v>105</v>
      </c>
      <c r="K999" s="21">
        <f t="shared" ca="1" si="97"/>
        <v>0</v>
      </c>
      <c r="L999" s="24">
        <f t="shared" ca="1" si="98"/>
        <v>14530</v>
      </c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</row>
    <row r="1000" spans="1:44" x14ac:dyDescent="0.2">
      <c r="A1000" s="15">
        <f>Daten!A1000</f>
        <v>40718</v>
      </c>
      <c r="B1000" s="8" t="str">
        <f>Daten!B1000</f>
        <v>Traunkirchen</v>
      </c>
      <c r="C1000" s="15">
        <f t="shared" si="93"/>
        <v>4</v>
      </c>
      <c r="D1000" s="9">
        <f>Daten!E1000</f>
        <v>1636</v>
      </c>
      <c r="E1000" s="10">
        <f>Daten!D1000</f>
        <v>0</v>
      </c>
      <c r="F1000" s="9">
        <f t="shared" si="94"/>
        <v>2637.1343283582091</v>
      </c>
      <c r="H1000" s="26">
        <f t="shared" ca="1" si="95"/>
        <v>8520</v>
      </c>
      <c r="I1000" s="8">
        <f t="shared" ca="1" si="96"/>
        <v>41</v>
      </c>
      <c r="J1000" s="26">
        <f ca="1">IF(I1000=0,0,COUNTIF(I$19:$I1000,C1000*10+1))</f>
        <v>106</v>
      </c>
      <c r="K1000" s="21">
        <f t="shared" ca="1" si="97"/>
        <v>0</v>
      </c>
      <c r="L1000" s="24">
        <f t="shared" ca="1" si="98"/>
        <v>8520</v>
      </c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</row>
    <row r="1001" spans="1:44" x14ac:dyDescent="0.2">
      <c r="A1001" s="15">
        <f>Daten!A1001</f>
        <v>40719</v>
      </c>
      <c r="B1001" s="8" t="str">
        <f>Daten!B1001</f>
        <v>Scharnstein</v>
      </c>
      <c r="C1001" s="15">
        <f t="shared" si="93"/>
        <v>4</v>
      </c>
      <c r="D1001" s="9">
        <f>Daten!E1001</f>
        <v>4869</v>
      </c>
      <c r="E1001" s="10">
        <f>Daten!D1001</f>
        <v>0</v>
      </c>
      <c r="F1001" s="9">
        <f t="shared" si="94"/>
        <v>7848.5373134328356</v>
      </c>
      <c r="H1001" s="26">
        <f t="shared" ca="1" si="95"/>
        <v>25357</v>
      </c>
      <c r="I1001" s="8">
        <f t="shared" ca="1" si="96"/>
        <v>41</v>
      </c>
      <c r="J1001" s="26">
        <f ca="1">IF(I1001=0,0,COUNTIF(I$19:$I1001,C1001*10+1))</f>
        <v>107</v>
      </c>
      <c r="K1001" s="21">
        <f t="shared" ca="1" si="97"/>
        <v>0</v>
      </c>
      <c r="L1001" s="24">
        <f t="shared" ca="1" si="98"/>
        <v>25357</v>
      </c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</row>
    <row r="1002" spans="1:44" x14ac:dyDescent="0.2">
      <c r="A1002" s="15">
        <f>Daten!A1002</f>
        <v>40720</v>
      </c>
      <c r="B1002" s="8" t="str">
        <f>Daten!B1002</f>
        <v>Vorchdorf</v>
      </c>
      <c r="C1002" s="15">
        <f t="shared" si="93"/>
        <v>4</v>
      </c>
      <c r="D1002" s="9">
        <f>Daten!E1002</f>
        <v>7524</v>
      </c>
      <c r="E1002" s="10">
        <f>Daten!D1002</f>
        <v>0</v>
      </c>
      <c r="F1002" s="9">
        <f t="shared" si="94"/>
        <v>12128.23880597015</v>
      </c>
      <c r="H1002" s="26">
        <f t="shared" ca="1" si="95"/>
        <v>39183</v>
      </c>
      <c r="I1002" s="8">
        <f t="shared" ca="1" si="96"/>
        <v>41</v>
      </c>
      <c r="J1002" s="26">
        <f ca="1">IF(I1002=0,0,COUNTIF(I$19:$I1002,C1002*10+1))</f>
        <v>108</v>
      </c>
      <c r="K1002" s="21">
        <f t="shared" ca="1" si="97"/>
        <v>0</v>
      </c>
      <c r="L1002" s="24">
        <f t="shared" ca="1" si="98"/>
        <v>39183</v>
      </c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</row>
    <row r="1003" spans="1:44" x14ac:dyDescent="0.2">
      <c r="A1003" s="15">
        <f>Daten!A1003</f>
        <v>40801</v>
      </c>
      <c r="B1003" s="8" t="str">
        <f>Daten!B1003</f>
        <v>Aistersheim</v>
      </c>
      <c r="C1003" s="15">
        <f t="shared" si="93"/>
        <v>4</v>
      </c>
      <c r="D1003" s="9">
        <f>Daten!E1003</f>
        <v>924</v>
      </c>
      <c r="E1003" s="10">
        <f>Daten!D1003</f>
        <v>0</v>
      </c>
      <c r="F1003" s="9">
        <f t="shared" si="94"/>
        <v>1489.4328358208954</v>
      </c>
      <c r="H1003" s="26">
        <f t="shared" ca="1" si="95"/>
        <v>4812</v>
      </c>
      <c r="I1003" s="8">
        <f t="shared" ca="1" si="96"/>
        <v>41</v>
      </c>
      <c r="J1003" s="26">
        <f ca="1">IF(I1003=0,0,COUNTIF(I$19:$I1003,C1003*10+1))</f>
        <v>109</v>
      </c>
      <c r="K1003" s="21">
        <f t="shared" ca="1" si="97"/>
        <v>0</v>
      </c>
      <c r="L1003" s="24">
        <f t="shared" ca="1" si="98"/>
        <v>4812</v>
      </c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</row>
    <row r="1004" spans="1:44" x14ac:dyDescent="0.2">
      <c r="A1004" s="15">
        <f>Daten!A1004</f>
        <v>40802</v>
      </c>
      <c r="B1004" s="8" t="str">
        <f>Daten!B1004</f>
        <v>Bad Schallerbach</v>
      </c>
      <c r="C1004" s="15">
        <f t="shared" si="93"/>
        <v>4</v>
      </c>
      <c r="D1004" s="9">
        <f>Daten!E1004</f>
        <v>4223</v>
      </c>
      <c r="E1004" s="10">
        <f>Daten!D1004</f>
        <v>0</v>
      </c>
      <c r="F1004" s="9">
        <f t="shared" si="94"/>
        <v>6807.2238805970146</v>
      </c>
      <c r="H1004" s="26">
        <f t="shared" ca="1" si="95"/>
        <v>21992</v>
      </c>
      <c r="I1004" s="8">
        <f t="shared" ca="1" si="96"/>
        <v>41</v>
      </c>
      <c r="J1004" s="26">
        <f ca="1">IF(I1004=0,0,COUNTIF(I$19:$I1004,C1004*10+1))</f>
        <v>110</v>
      </c>
      <c r="K1004" s="21">
        <f t="shared" ca="1" si="97"/>
        <v>0</v>
      </c>
      <c r="L1004" s="24">
        <f t="shared" ca="1" si="98"/>
        <v>21992</v>
      </c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</row>
    <row r="1005" spans="1:44" x14ac:dyDescent="0.2">
      <c r="A1005" s="15">
        <f>Daten!A1005</f>
        <v>40804</v>
      </c>
      <c r="B1005" s="8" t="str">
        <f>Daten!B1005</f>
        <v>Eschenau im Hausruckkreis</v>
      </c>
      <c r="C1005" s="15">
        <f t="shared" si="93"/>
        <v>4</v>
      </c>
      <c r="D1005" s="9">
        <f>Daten!E1005</f>
        <v>1064</v>
      </c>
      <c r="E1005" s="10">
        <f>Daten!D1005</f>
        <v>0</v>
      </c>
      <c r="F1005" s="9">
        <f t="shared" si="94"/>
        <v>1715.1044776119402</v>
      </c>
      <c r="H1005" s="26">
        <f t="shared" ca="1" si="95"/>
        <v>5541</v>
      </c>
      <c r="I1005" s="8">
        <f t="shared" ca="1" si="96"/>
        <v>41</v>
      </c>
      <c r="J1005" s="26">
        <f ca="1">IF(I1005=0,0,COUNTIF(I$19:$I1005,C1005*10+1))</f>
        <v>111</v>
      </c>
      <c r="K1005" s="21">
        <f t="shared" ca="1" si="97"/>
        <v>0</v>
      </c>
      <c r="L1005" s="24">
        <f t="shared" ca="1" si="98"/>
        <v>5541</v>
      </c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</row>
    <row r="1006" spans="1:44" x14ac:dyDescent="0.2">
      <c r="A1006" s="15">
        <f>Daten!A1006</f>
        <v>40805</v>
      </c>
      <c r="B1006" s="8" t="str">
        <f>Daten!B1006</f>
        <v>Gallspach</v>
      </c>
      <c r="C1006" s="15">
        <f t="shared" si="93"/>
        <v>4</v>
      </c>
      <c r="D1006" s="9">
        <f>Daten!E1006</f>
        <v>2785</v>
      </c>
      <c r="E1006" s="10">
        <f>Daten!D1006</f>
        <v>0</v>
      </c>
      <c r="F1006" s="9">
        <f t="shared" si="94"/>
        <v>4489.2537313432831</v>
      </c>
      <c r="H1006" s="26">
        <f t="shared" ca="1" si="95"/>
        <v>14504</v>
      </c>
      <c r="I1006" s="8">
        <f t="shared" ca="1" si="96"/>
        <v>41</v>
      </c>
      <c r="J1006" s="26">
        <f ca="1">IF(I1006=0,0,COUNTIF(I$19:$I1006,C1006*10+1))</f>
        <v>112</v>
      </c>
      <c r="K1006" s="21">
        <f t="shared" ca="1" si="97"/>
        <v>0</v>
      </c>
      <c r="L1006" s="24">
        <f t="shared" ca="1" si="98"/>
        <v>14504</v>
      </c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</row>
    <row r="1007" spans="1:44" x14ac:dyDescent="0.2">
      <c r="A1007" s="15">
        <f>Daten!A1007</f>
        <v>40806</v>
      </c>
      <c r="B1007" s="8" t="str">
        <f>Daten!B1007</f>
        <v>Gaspoltshofen</v>
      </c>
      <c r="C1007" s="15">
        <f t="shared" si="93"/>
        <v>4</v>
      </c>
      <c r="D1007" s="9">
        <f>Daten!E1007</f>
        <v>3596</v>
      </c>
      <c r="E1007" s="10">
        <f>Daten!D1007</f>
        <v>0</v>
      </c>
      <c r="F1007" s="9">
        <f t="shared" si="94"/>
        <v>5796.5373134328356</v>
      </c>
      <c r="H1007" s="26">
        <f t="shared" ca="1" si="95"/>
        <v>18727</v>
      </c>
      <c r="I1007" s="8">
        <f t="shared" ca="1" si="96"/>
        <v>41</v>
      </c>
      <c r="J1007" s="26">
        <f ca="1">IF(I1007=0,0,COUNTIF(I$19:$I1007,C1007*10+1))</f>
        <v>113</v>
      </c>
      <c r="K1007" s="21">
        <f t="shared" ca="1" si="97"/>
        <v>0</v>
      </c>
      <c r="L1007" s="24">
        <f t="shared" ca="1" si="98"/>
        <v>18727</v>
      </c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</row>
    <row r="1008" spans="1:44" x14ac:dyDescent="0.2">
      <c r="A1008" s="15">
        <f>Daten!A1008</f>
        <v>40807</v>
      </c>
      <c r="B1008" s="8" t="str">
        <f>Daten!B1008</f>
        <v>Geboltskirchen</v>
      </c>
      <c r="C1008" s="15">
        <f t="shared" si="93"/>
        <v>4</v>
      </c>
      <c r="D1008" s="9">
        <f>Daten!E1008</f>
        <v>1452</v>
      </c>
      <c r="E1008" s="10">
        <f>Daten!D1008</f>
        <v>0</v>
      </c>
      <c r="F1008" s="9">
        <f t="shared" si="94"/>
        <v>2340.5373134328356</v>
      </c>
      <c r="H1008" s="26">
        <f t="shared" ca="1" si="95"/>
        <v>7562</v>
      </c>
      <c r="I1008" s="8">
        <f t="shared" ca="1" si="96"/>
        <v>41</v>
      </c>
      <c r="J1008" s="26">
        <f ca="1">IF(I1008=0,0,COUNTIF(I$19:$I1008,C1008*10+1))</f>
        <v>114</v>
      </c>
      <c r="K1008" s="21">
        <f t="shared" ca="1" si="97"/>
        <v>0</v>
      </c>
      <c r="L1008" s="24">
        <f t="shared" ca="1" si="98"/>
        <v>7562</v>
      </c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</row>
    <row r="1009" spans="1:44" x14ac:dyDescent="0.2">
      <c r="A1009" s="15">
        <f>Daten!A1009</f>
        <v>40808</v>
      </c>
      <c r="B1009" s="8" t="str">
        <f>Daten!B1009</f>
        <v>Grieskirchen</v>
      </c>
      <c r="C1009" s="15">
        <f t="shared" si="93"/>
        <v>4</v>
      </c>
      <c r="D1009" s="9">
        <f>Daten!E1009</f>
        <v>4951</v>
      </c>
      <c r="E1009" s="10">
        <f>Daten!D1009</f>
        <v>0</v>
      </c>
      <c r="F1009" s="9">
        <f t="shared" si="94"/>
        <v>7980.7164179104475</v>
      </c>
      <c r="H1009" s="26">
        <f t="shared" ca="1" si="95"/>
        <v>25784</v>
      </c>
      <c r="I1009" s="8">
        <f t="shared" ca="1" si="96"/>
        <v>41</v>
      </c>
      <c r="J1009" s="26">
        <f ca="1">IF(I1009=0,0,COUNTIF(I$19:$I1009,C1009*10+1))</f>
        <v>115</v>
      </c>
      <c r="K1009" s="21">
        <f t="shared" ca="1" si="97"/>
        <v>0</v>
      </c>
      <c r="L1009" s="24">
        <f t="shared" ca="1" si="98"/>
        <v>25784</v>
      </c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</row>
    <row r="1010" spans="1:44" x14ac:dyDescent="0.2">
      <c r="A1010" s="15">
        <f>Daten!A1010</f>
        <v>40809</v>
      </c>
      <c r="B1010" s="8" t="str">
        <f>Daten!B1010</f>
        <v>Haag am Hausruck</v>
      </c>
      <c r="C1010" s="15">
        <f t="shared" si="93"/>
        <v>4</v>
      </c>
      <c r="D1010" s="9">
        <f>Daten!E1010</f>
        <v>2210</v>
      </c>
      <c r="E1010" s="10">
        <f>Daten!D1010</f>
        <v>0</v>
      </c>
      <c r="F1010" s="9">
        <f t="shared" si="94"/>
        <v>3562.3880597014927</v>
      </c>
      <c r="H1010" s="26">
        <f t="shared" ca="1" si="95"/>
        <v>11509</v>
      </c>
      <c r="I1010" s="8">
        <f t="shared" ca="1" si="96"/>
        <v>41</v>
      </c>
      <c r="J1010" s="26">
        <f ca="1">IF(I1010=0,0,COUNTIF(I$19:$I1010,C1010*10+1))</f>
        <v>116</v>
      </c>
      <c r="K1010" s="21">
        <f t="shared" ca="1" si="97"/>
        <v>0</v>
      </c>
      <c r="L1010" s="24">
        <f t="shared" ca="1" si="98"/>
        <v>11509</v>
      </c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</row>
    <row r="1011" spans="1:44" x14ac:dyDescent="0.2">
      <c r="A1011" s="15">
        <f>Daten!A1011</f>
        <v>40810</v>
      </c>
      <c r="B1011" s="8" t="str">
        <f>Daten!B1011</f>
        <v>Heiligenberg</v>
      </c>
      <c r="C1011" s="15">
        <f t="shared" si="93"/>
        <v>4</v>
      </c>
      <c r="D1011" s="9">
        <f>Daten!E1011</f>
        <v>698</v>
      </c>
      <c r="E1011" s="10">
        <f>Daten!D1011</f>
        <v>0</v>
      </c>
      <c r="F1011" s="9">
        <f t="shared" si="94"/>
        <v>1125.1343283582089</v>
      </c>
      <c r="H1011" s="26">
        <f t="shared" ca="1" si="95"/>
        <v>3635</v>
      </c>
      <c r="I1011" s="8">
        <f t="shared" ca="1" si="96"/>
        <v>41</v>
      </c>
      <c r="J1011" s="26">
        <f ca="1">IF(I1011=0,0,COUNTIF(I$19:$I1011,C1011*10+1))</f>
        <v>117</v>
      </c>
      <c r="K1011" s="21">
        <f t="shared" ca="1" si="97"/>
        <v>0</v>
      </c>
      <c r="L1011" s="24">
        <f t="shared" ca="1" si="98"/>
        <v>3635</v>
      </c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</row>
    <row r="1012" spans="1:44" x14ac:dyDescent="0.2">
      <c r="A1012" s="15">
        <f>Daten!A1012</f>
        <v>40811</v>
      </c>
      <c r="B1012" s="8" t="str">
        <f>Daten!B1012</f>
        <v>Hofkirchen an der Trattnach</v>
      </c>
      <c r="C1012" s="15">
        <f t="shared" si="93"/>
        <v>4</v>
      </c>
      <c r="D1012" s="9">
        <f>Daten!E1012</f>
        <v>1637</v>
      </c>
      <c r="E1012" s="10">
        <f>Daten!D1012</f>
        <v>0</v>
      </c>
      <c r="F1012" s="9">
        <f t="shared" si="94"/>
        <v>2638.7462686567164</v>
      </c>
      <c r="H1012" s="26">
        <f t="shared" ca="1" si="95"/>
        <v>8525</v>
      </c>
      <c r="I1012" s="8">
        <f t="shared" ca="1" si="96"/>
        <v>41</v>
      </c>
      <c r="J1012" s="26">
        <f ca="1">IF(I1012=0,0,COUNTIF(I$19:$I1012,C1012*10+1))</f>
        <v>118</v>
      </c>
      <c r="K1012" s="21">
        <f t="shared" ca="1" si="97"/>
        <v>0</v>
      </c>
      <c r="L1012" s="24">
        <f t="shared" ca="1" si="98"/>
        <v>8525</v>
      </c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</row>
    <row r="1013" spans="1:44" x14ac:dyDescent="0.2">
      <c r="A1013" s="15">
        <f>Daten!A1013</f>
        <v>40812</v>
      </c>
      <c r="B1013" s="8" t="str">
        <f>Daten!B1013</f>
        <v>Kallham</v>
      </c>
      <c r="C1013" s="15">
        <f t="shared" si="93"/>
        <v>4</v>
      </c>
      <c r="D1013" s="9">
        <f>Daten!E1013</f>
        <v>2505</v>
      </c>
      <c r="E1013" s="10">
        <f>Daten!D1013</f>
        <v>0</v>
      </c>
      <c r="F1013" s="9">
        <f t="shared" si="94"/>
        <v>4037.9104477611941</v>
      </c>
      <c r="H1013" s="26">
        <f t="shared" ca="1" si="95"/>
        <v>13045</v>
      </c>
      <c r="I1013" s="8">
        <f t="shared" ca="1" si="96"/>
        <v>41</v>
      </c>
      <c r="J1013" s="26">
        <f ca="1">IF(I1013=0,0,COUNTIF(I$19:$I1013,C1013*10+1))</f>
        <v>119</v>
      </c>
      <c r="K1013" s="21">
        <f t="shared" ca="1" si="97"/>
        <v>0</v>
      </c>
      <c r="L1013" s="24">
        <f t="shared" ca="1" si="98"/>
        <v>13045</v>
      </c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</row>
    <row r="1014" spans="1:44" x14ac:dyDescent="0.2">
      <c r="A1014" s="15">
        <f>Daten!A1014</f>
        <v>40813</v>
      </c>
      <c r="B1014" s="8" t="str">
        <f>Daten!B1014</f>
        <v>Kematen am Innbach</v>
      </c>
      <c r="C1014" s="15">
        <f t="shared" si="93"/>
        <v>4</v>
      </c>
      <c r="D1014" s="9">
        <f>Daten!E1014</f>
        <v>1433</v>
      </c>
      <c r="E1014" s="10">
        <f>Daten!D1014</f>
        <v>0</v>
      </c>
      <c r="F1014" s="9">
        <f t="shared" si="94"/>
        <v>2309.9104477611941</v>
      </c>
      <c r="H1014" s="26">
        <f t="shared" ca="1" si="95"/>
        <v>7463</v>
      </c>
      <c r="I1014" s="8">
        <f t="shared" ca="1" si="96"/>
        <v>41</v>
      </c>
      <c r="J1014" s="26">
        <f ca="1">IF(I1014=0,0,COUNTIF(I$19:$I1014,C1014*10+1))</f>
        <v>120</v>
      </c>
      <c r="K1014" s="21">
        <f t="shared" ca="1" si="97"/>
        <v>0</v>
      </c>
      <c r="L1014" s="24">
        <f t="shared" ca="1" si="98"/>
        <v>7463</v>
      </c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</row>
    <row r="1015" spans="1:44" x14ac:dyDescent="0.2">
      <c r="A1015" s="15">
        <f>Daten!A1015</f>
        <v>40814</v>
      </c>
      <c r="B1015" s="8" t="str">
        <f>Daten!B1015</f>
        <v>Meggenhofen</v>
      </c>
      <c r="C1015" s="15">
        <f t="shared" si="93"/>
        <v>4</v>
      </c>
      <c r="D1015" s="9">
        <f>Daten!E1015</f>
        <v>1526</v>
      </c>
      <c r="E1015" s="10">
        <f>Daten!D1015</f>
        <v>0</v>
      </c>
      <c r="F1015" s="9">
        <f t="shared" si="94"/>
        <v>2459.8208955223881</v>
      </c>
      <c r="H1015" s="26">
        <f t="shared" ca="1" si="95"/>
        <v>7947</v>
      </c>
      <c r="I1015" s="8">
        <f t="shared" ca="1" si="96"/>
        <v>41</v>
      </c>
      <c r="J1015" s="26">
        <f ca="1">IF(I1015=0,0,COUNTIF(I$19:$I1015,C1015*10+1))</f>
        <v>121</v>
      </c>
      <c r="K1015" s="21">
        <f t="shared" ca="1" si="97"/>
        <v>0</v>
      </c>
      <c r="L1015" s="24">
        <f t="shared" ca="1" si="98"/>
        <v>7947</v>
      </c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</row>
    <row r="1016" spans="1:44" x14ac:dyDescent="0.2">
      <c r="A1016" s="15">
        <f>Daten!A1016</f>
        <v>40815</v>
      </c>
      <c r="B1016" s="8" t="str">
        <f>Daten!B1016</f>
        <v>Michaelnbach</v>
      </c>
      <c r="C1016" s="15">
        <f t="shared" si="93"/>
        <v>4</v>
      </c>
      <c r="D1016" s="9">
        <f>Daten!E1016</f>
        <v>1263</v>
      </c>
      <c r="E1016" s="10">
        <f>Daten!D1016</f>
        <v>0</v>
      </c>
      <c r="F1016" s="9">
        <f t="shared" si="94"/>
        <v>2035.8805970149253</v>
      </c>
      <c r="H1016" s="26">
        <f t="shared" ca="1" si="95"/>
        <v>6577</v>
      </c>
      <c r="I1016" s="8">
        <f t="shared" ca="1" si="96"/>
        <v>41</v>
      </c>
      <c r="J1016" s="26">
        <f ca="1">IF(I1016=0,0,COUNTIF(I$19:$I1016,C1016*10+1))</f>
        <v>122</v>
      </c>
      <c r="K1016" s="21">
        <f t="shared" ca="1" si="97"/>
        <v>0</v>
      </c>
      <c r="L1016" s="24">
        <f t="shared" ca="1" si="98"/>
        <v>6577</v>
      </c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</row>
    <row r="1017" spans="1:44" x14ac:dyDescent="0.2">
      <c r="A1017" s="15">
        <f>Daten!A1017</f>
        <v>40816</v>
      </c>
      <c r="B1017" s="8" t="str">
        <f>Daten!B1017</f>
        <v>Natternbach</v>
      </c>
      <c r="C1017" s="15">
        <f t="shared" si="93"/>
        <v>4</v>
      </c>
      <c r="D1017" s="9">
        <f>Daten!E1017</f>
        <v>2286</v>
      </c>
      <c r="E1017" s="10">
        <f>Daten!D1017</f>
        <v>0</v>
      </c>
      <c r="F1017" s="9">
        <f t="shared" si="94"/>
        <v>3684.8955223880598</v>
      </c>
      <c r="H1017" s="26">
        <f t="shared" ca="1" si="95"/>
        <v>11905</v>
      </c>
      <c r="I1017" s="8">
        <f t="shared" ca="1" si="96"/>
        <v>41</v>
      </c>
      <c r="J1017" s="26">
        <f ca="1">IF(I1017=0,0,COUNTIF(I$19:$I1017,C1017*10+1))</f>
        <v>123</v>
      </c>
      <c r="K1017" s="21">
        <f t="shared" ca="1" si="97"/>
        <v>0</v>
      </c>
      <c r="L1017" s="24">
        <f t="shared" ca="1" si="98"/>
        <v>11905</v>
      </c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</row>
    <row r="1018" spans="1:44" x14ac:dyDescent="0.2">
      <c r="A1018" s="15">
        <f>Daten!A1018</f>
        <v>40817</v>
      </c>
      <c r="B1018" s="8" t="str">
        <f>Daten!B1018</f>
        <v>Neukirchen am Walde</v>
      </c>
      <c r="C1018" s="15">
        <f t="shared" si="93"/>
        <v>4</v>
      </c>
      <c r="D1018" s="9">
        <f>Daten!E1018</f>
        <v>1632</v>
      </c>
      <c r="E1018" s="10">
        <f>Daten!D1018</f>
        <v>0</v>
      </c>
      <c r="F1018" s="9">
        <f t="shared" si="94"/>
        <v>2630.686567164179</v>
      </c>
      <c r="H1018" s="26">
        <f t="shared" ca="1" si="95"/>
        <v>8499</v>
      </c>
      <c r="I1018" s="8">
        <f t="shared" ca="1" si="96"/>
        <v>41</v>
      </c>
      <c r="J1018" s="26">
        <f ca="1">IF(I1018=0,0,COUNTIF(I$19:$I1018,C1018*10+1))</f>
        <v>124</v>
      </c>
      <c r="K1018" s="21">
        <f t="shared" ca="1" si="97"/>
        <v>0</v>
      </c>
      <c r="L1018" s="24">
        <f t="shared" ca="1" si="98"/>
        <v>8499</v>
      </c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</row>
    <row r="1019" spans="1:44" x14ac:dyDescent="0.2">
      <c r="A1019" s="15">
        <f>Daten!A1019</f>
        <v>40818</v>
      </c>
      <c r="B1019" s="8" t="str">
        <f>Daten!B1019</f>
        <v>Neumarkt im Hausruckkreis</v>
      </c>
      <c r="C1019" s="15">
        <f t="shared" si="93"/>
        <v>4</v>
      </c>
      <c r="D1019" s="9">
        <f>Daten!E1019</f>
        <v>1454</v>
      </c>
      <c r="E1019" s="10">
        <f>Daten!D1019</f>
        <v>0</v>
      </c>
      <c r="F1019" s="9">
        <f t="shared" si="94"/>
        <v>2343.7611940298507</v>
      </c>
      <c r="H1019" s="26">
        <f t="shared" ca="1" si="95"/>
        <v>7572</v>
      </c>
      <c r="I1019" s="8">
        <f t="shared" ca="1" si="96"/>
        <v>41</v>
      </c>
      <c r="J1019" s="26">
        <f ca="1">IF(I1019=0,0,COUNTIF(I$19:$I1019,C1019*10+1))</f>
        <v>125</v>
      </c>
      <c r="K1019" s="21">
        <f t="shared" ca="1" si="97"/>
        <v>0</v>
      </c>
      <c r="L1019" s="24">
        <f t="shared" ca="1" si="98"/>
        <v>7572</v>
      </c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</row>
    <row r="1020" spans="1:44" x14ac:dyDescent="0.2">
      <c r="A1020" s="15">
        <f>Daten!A1020</f>
        <v>40820</v>
      </c>
      <c r="B1020" s="8" t="str">
        <f>Daten!B1020</f>
        <v>Pötting</v>
      </c>
      <c r="C1020" s="15">
        <f t="shared" si="93"/>
        <v>4</v>
      </c>
      <c r="D1020" s="9">
        <f>Daten!E1020</f>
        <v>536</v>
      </c>
      <c r="E1020" s="10">
        <f>Daten!D1020</f>
        <v>0</v>
      </c>
      <c r="F1020" s="9">
        <f t="shared" si="94"/>
        <v>864</v>
      </c>
      <c r="H1020" s="26">
        <f t="shared" ca="1" si="95"/>
        <v>2791</v>
      </c>
      <c r="I1020" s="8">
        <f t="shared" ca="1" si="96"/>
        <v>41</v>
      </c>
      <c r="J1020" s="26">
        <f ca="1">IF(I1020=0,0,COUNTIF(I$19:$I1020,C1020*10+1))</f>
        <v>126</v>
      </c>
      <c r="K1020" s="21">
        <f t="shared" ca="1" si="97"/>
        <v>0</v>
      </c>
      <c r="L1020" s="24">
        <f t="shared" ca="1" si="98"/>
        <v>2791</v>
      </c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</row>
    <row r="1021" spans="1:44" x14ac:dyDescent="0.2">
      <c r="A1021" s="15">
        <f>Daten!A1021</f>
        <v>40821</v>
      </c>
      <c r="B1021" s="8" t="str">
        <f>Daten!B1021</f>
        <v>Pollham</v>
      </c>
      <c r="C1021" s="15">
        <f t="shared" si="93"/>
        <v>4</v>
      </c>
      <c r="D1021" s="9">
        <f>Daten!E1021</f>
        <v>969</v>
      </c>
      <c r="E1021" s="10">
        <f>Daten!D1021</f>
        <v>0</v>
      </c>
      <c r="F1021" s="9">
        <f t="shared" si="94"/>
        <v>1561.9701492537313</v>
      </c>
      <c r="H1021" s="26">
        <f t="shared" ca="1" si="95"/>
        <v>5046</v>
      </c>
      <c r="I1021" s="8">
        <f t="shared" ca="1" si="96"/>
        <v>41</v>
      </c>
      <c r="J1021" s="26">
        <f ca="1">IF(I1021=0,0,COUNTIF(I$19:$I1021,C1021*10+1))</f>
        <v>127</v>
      </c>
      <c r="K1021" s="21">
        <f t="shared" ca="1" si="97"/>
        <v>0</v>
      </c>
      <c r="L1021" s="24">
        <f t="shared" ca="1" si="98"/>
        <v>5046</v>
      </c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</row>
    <row r="1022" spans="1:44" x14ac:dyDescent="0.2">
      <c r="A1022" s="15">
        <f>Daten!A1022</f>
        <v>40822</v>
      </c>
      <c r="B1022" s="8" t="str">
        <f>Daten!B1022</f>
        <v>Pram</v>
      </c>
      <c r="C1022" s="15">
        <f t="shared" si="93"/>
        <v>4</v>
      </c>
      <c r="D1022" s="9">
        <f>Daten!E1022</f>
        <v>1640</v>
      </c>
      <c r="E1022" s="10">
        <f>Daten!D1022</f>
        <v>0</v>
      </c>
      <c r="F1022" s="9">
        <f t="shared" si="94"/>
        <v>2643.5820895522388</v>
      </c>
      <c r="H1022" s="26">
        <f t="shared" ca="1" si="95"/>
        <v>8541</v>
      </c>
      <c r="I1022" s="8">
        <f t="shared" ca="1" si="96"/>
        <v>41</v>
      </c>
      <c r="J1022" s="26">
        <f ca="1">IF(I1022=0,0,COUNTIF(I$19:$I1022,C1022*10+1))</f>
        <v>128</v>
      </c>
      <c r="K1022" s="21">
        <f t="shared" ca="1" si="97"/>
        <v>0</v>
      </c>
      <c r="L1022" s="24">
        <f t="shared" ca="1" si="98"/>
        <v>8541</v>
      </c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</row>
    <row r="1023" spans="1:44" x14ac:dyDescent="0.2">
      <c r="A1023" s="15">
        <f>Daten!A1023</f>
        <v>40823</v>
      </c>
      <c r="B1023" s="8" t="str">
        <f>Daten!B1023</f>
        <v>Rottenbach</v>
      </c>
      <c r="C1023" s="15">
        <f t="shared" si="93"/>
        <v>4</v>
      </c>
      <c r="D1023" s="9">
        <f>Daten!E1023</f>
        <v>1104</v>
      </c>
      <c r="E1023" s="10">
        <f>Daten!D1023</f>
        <v>0</v>
      </c>
      <c r="F1023" s="9">
        <f t="shared" si="94"/>
        <v>1779.5820895522388</v>
      </c>
      <c r="H1023" s="26">
        <f t="shared" ca="1" si="95"/>
        <v>5749</v>
      </c>
      <c r="I1023" s="8">
        <f t="shared" ca="1" si="96"/>
        <v>41</v>
      </c>
      <c r="J1023" s="26">
        <f ca="1">IF(I1023=0,0,COUNTIF(I$19:$I1023,C1023*10+1))</f>
        <v>129</v>
      </c>
      <c r="K1023" s="21">
        <f t="shared" ca="1" si="97"/>
        <v>0</v>
      </c>
      <c r="L1023" s="24">
        <f t="shared" ca="1" si="98"/>
        <v>5749</v>
      </c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</row>
    <row r="1024" spans="1:44" x14ac:dyDescent="0.2">
      <c r="A1024" s="15">
        <f>Daten!A1024</f>
        <v>40824</v>
      </c>
      <c r="B1024" s="8" t="str">
        <f>Daten!B1024</f>
        <v>St. Agatha</v>
      </c>
      <c r="C1024" s="15">
        <f t="shared" si="93"/>
        <v>4</v>
      </c>
      <c r="D1024" s="9">
        <f>Daten!E1024</f>
        <v>2133</v>
      </c>
      <c r="E1024" s="10">
        <f>Daten!D1024</f>
        <v>0</v>
      </c>
      <c r="F1024" s="9">
        <f t="shared" si="94"/>
        <v>3438.2686567164178</v>
      </c>
      <c r="H1024" s="26">
        <f t="shared" ca="1" si="95"/>
        <v>11108</v>
      </c>
      <c r="I1024" s="8">
        <f t="shared" ca="1" si="96"/>
        <v>41</v>
      </c>
      <c r="J1024" s="26">
        <f ca="1">IF(I1024=0,0,COUNTIF(I$19:$I1024,C1024*10+1))</f>
        <v>130</v>
      </c>
      <c r="K1024" s="21">
        <f t="shared" ca="1" si="97"/>
        <v>0</v>
      </c>
      <c r="L1024" s="24">
        <f t="shared" ca="1" si="98"/>
        <v>11108</v>
      </c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</row>
    <row r="1025" spans="1:44" x14ac:dyDescent="0.2">
      <c r="A1025" s="15">
        <f>Daten!A1025</f>
        <v>40825</v>
      </c>
      <c r="B1025" s="8" t="str">
        <f>Daten!B1025</f>
        <v>St. Georgen bei Grieskirchen</v>
      </c>
      <c r="C1025" s="15">
        <f t="shared" si="93"/>
        <v>4</v>
      </c>
      <c r="D1025" s="9">
        <f>Daten!E1025</f>
        <v>1337</v>
      </c>
      <c r="E1025" s="10">
        <f>Daten!D1025</f>
        <v>0</v>
      </c>
      <c r="F1025" s="9">
        <f t="shared" si="94"/>
        <v>2155.1641791044776</v>
      </c>
      <c r="H1025" s="26">
        <f t="shared" ca="1" si="95"/>
        <v>6963</v>
      </c>
      <c r="I1025" s="8">
        <f t="shared" ca="1" si="96"/>
        <v>41</v>
      </c>
      <c r="J1025" s="26">
        <f ca="1">IF(I1025=0,0,COUNTIF(I$19:$I1025,C1025*10+1))</f>
        <v>131</v>
      </c>
      <c r="K1025" s="21">
        <f t="shared" ca="1" si="97"/>
        <v>0</v>
      </c>
      <c r="L1025" s="24">
        <f t="shared" ca="1" si="98"/>
        <v>6963</v>
      </c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</row>
    <row r="1026" spans="1:44" x14ac:dyDescent="0.2">
      <c r="A1026" s="15">
        <f>Daten!A1026</f>
        <v>40826</v>
      </c>
      <c r="B1026" s="8" t="str">
        <f>Daten!B1026</f>
        <v>St. Thomas</v>
      </c>
      <c r="C1026" s="15">
        <f t="shared" si="93"/>
        <v>4</v>
      </c>
      <c r="D1026" s="9">
        <f>Daten!E1026</f>
        <v>551</v>
      </c>
      <c r="E1026" s="10">
        <f>Daten!D1026</f>
        <v>0</v>
      </c>
      <c r="F1026" s="9">
        <f t="shared" si="94"/>
        <v>888.17910447761199</v>
      </c>
      <c r="H1026" s="26">
        <f t="shared" ca="1" si="95"/>
        <v>2869</v>
      </c>
      <c r="I1026" s="8">
        <f t="shared" ca="1" si="96"/>
        <v>41</v>
      </c>
      <c r="J1026" s="26">
        <f ca="1">IF(I1026=0,0,COUNTIF(I$19:$I1026,C1026*10+1))</f>
        <v>132</v>
      </c>
      <c r="K1026" s="21">
        <f t="shared" ca="1" si="97"/>
        <v>0</v>
      </c>
      <c r="L1026" s="24">
        <f t="shared" ca="1" si="98"/>
        <v>2869</v>
      </c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</row>
    <row r="1027" spans="1:44" x14ac:dyDescent="0.2">
      <c r="A1027" s="15">
        <f>Daten!A1027</f>
        <v>40827</v>
      </c>
      <c r="B1027" s="8" t="str">
        <f>Daten!B1027</f>
        <v>Schlüßlberg</v>
      </c>
      <c r="C1027" s="15">
        <f t="shared" si="93"/>
        <v>4</v>
      </c>
      <c r="D1027" s="9">
        <f>Daten!E1027</f>
        <v>3038</v>
      </c>
      <c r="E1027" s="10">
        <f>Daten!D1027</f>
        <v>0</v>
      </c>
      <c r="F1027" s="9">
        <f t="shared" si="94"/>
        <v>4897.0746268656712</v>
      </c>
      <c r="H1027" s="26">
        <f t="shared" ca="1" si="95"/>
        <v>15821</v>
      </c>
      <c r="I1027" s="8">
        <f t="shared" ca="1" si="96"/>
        <v>41</v>
      </c>
      <c r="J1027" s="26">
        <f ca="1">IF(I1027=0,0,COUNTIF(I$19:$I1027,C1027*10+1))</f>
        <v>133</v>
      </c>
      <c r="K1027" s="21">
        <f t="shared" ca="1" si="97"/>
        <v>0</v>
      </c>
      <c r="L1027" s="24">
        <f t="shared" ca="1" si="98"/>
        <v>15821</v>
      </c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</row>
    <row r="1028" spans="1:44" x14ac:dyDescent="0.2">
      <c r="A1028" s="15">
        <f>Daten!A1028</f>
        <v>40828</v>
      </c>
      <c r="B1028" s="8" t="str">
        <f>Daten!B1028</f>
        <v>Steegen</v>
      </c>
      <c r="C1028" s="15">
        <f t="shared" si="93"/>
        <v>4</v>
      </c>
      <c r="D1028" s="9">
        <f>Daten!E1028</f>
        <v>1069</v>
      </c>
      <c r="E1028" s="10">
        <f>Daten!D1028</f>
        <v>0</v>
      </c>
      <c r="F1028" s="9">
        <f t="shared" si="94"/>
        <v>1723.1641791044776</v>
      </c>
      <c r="H1028" s="26">
        <f t="shared" ca="1" si="95"/>
        <v>5567</v>
      </c>
      <c r="I1028" s="8">
        <f t="shared" ca="1" si="96"/>
        <v>41</v>
      </c>
      <c r="J1028" s="26">
        <f ca="1">IF(I1028=0,0,COUNTIF(I$19:$I1028,C1028*10+1))</f>
        <v>134</v>
      </c>
      <c r="K1028" s="21">
        <f t="shared" ca="1" si="97"/>
        <v>0</v>
      </c>
      <c r="L1028" s="24">
        <f t="shared" ca="1" si="98"/>
        <v>5567</v>
      </c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</row>
    <row r="1029" spans="1:44" x14ac:dyDescent="0.2">
      <c r="A1029" s="15">
        <f>Daten!A1029</f>
        <v>40829</v>
      </c>
      <c r="B1029" s="8" t="str">
        <f>Daten!B1029</f>
        <v>Taufkirchen an der Trattnach</v>
      </c>
      <c r="C1029" s="15">
        <f t="shared" si="93"/>
        <v>4</v>
      </c>
      <c r="D1029" s="9">
        <f>Daten!E1029</f>
        <v>1963</v>
      </c>
      <c r="E1029" s="10">
        <f>Daten!D1029</f>
        <v>0</v>
      </c>
      <c r="F1029" s="9">
        <f t="shared" si="94"/>
        <v>3164.2388059701493</v>
      </c>
      <c r="H1029" s="26">
        <f t="shared" ca="1" si="95"/>
        <v>10223</v>
      </c>
      <c r="I1029" s="8">
        <f t="shared" ca="1" si="96"/>
        <v>41</v>
      </c>
      <c r="J1029" s="26">
        <f ca="1">IF(I1029=0,0,COUNTIF(I$19:$I1029,C1029*10+1))</f>
        <v>135</v>
      </c>
      <c r="K1029" s="21">
        <f t="shared" ca="1" si="97"/>
        <v>0</v>
      </c>
      <c r="L1029" s="24">
        <f t="shared" ca="1" si="98"/>
        <v>10223</v>
      </c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</row>
    <row r="1030" spans="1:44" x14ac:dyDescent="0.2">
      <c r="A1030" s="15">
        <f>Daten!A1030</f>
        <v>40830</v>
      </c>
      <c r="B1030" s="8" t="str">
        <f>Daten!B1030</f>
        <v>Tollet</v>
      </c>
      <c r="C1030" s="15">
        <f t="shared" si="93"/>
        <v>4</v>
      </c>
      <c r="D1030" s="9">
        <f>Daten!E1030</f>
        <v>918</v>
      </c>
      <c r="E1030" s="10">
        <f>Daten!D1030</f>
        <v>0</v>
      </c>
      <c r="F1030" s="9">
        <f t="shared" si="94"/>
        <v>1479.7611940298507</v>
      </c>
      <c r="H1030" s="26">
        <f t="shared" ca="1" si="95"/>
        <v>4781</v>
      </c>
      <c r="I1030" s="8">
        <f t="shared" ca="1" si="96"/>
        <v>41</v>
      </c>
      <c r="J1030" s="26">
        <f ca="1">IF(I1030=0,0,COUNTIF(I$19:$I1030,C1030*10+1))</f>
        <v>136</v>
      </c>
      <c r="K1030" s="21">
        <f t="shared" ca="1" si="97"/>
        <v>0</v>
      </c>
      <c r="L1030" s="24">
        <f t="shared" ca="1" si="98"/>
        <v>4781</v>
      </c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</row>
    <row r="1031" spans="1:44" x14ac:dyDescent="0.2">
      <c r="A1031" s="15">
        <f>Daten!A1031</f>
        <v>40831</v>
      </c>
      <c r="B1031" s="8" t="str">
        <f>Daten!B1031</f>
        <v>Waizenkirchen</v>
      </c>
      <c r="C1031" s="15">
        <f t="shared" si="93"/>
        <v>4</v>
      </c>
      <c r="D1031" s="9">
        <f>Daten!E1031</f>
        <v>3721</v>
      </c>
      <c r="E1031" s="10">
        <f>Daten!D1031</f>
        <v>0</v>
      </c>
      <c r="F1031" s="9">
        <f t="shared" si="94"/>
        <v>5998.0298507462685</v>
      </c>
      <c r="H1031" s="26">
        <f t="shared" ca="1" si="95"/>
        <v>19378</v>
      </c>
      <c r="I1031" s="8">
        <f t="shared" ca="1" si="96"/>
        <v>41</v>
      </c>
      <c r="J1031" s="26">
        <f ca="1">IF(I1031=0,0,COUNTIF(I$19:$I1031,C1031*10+1))</f>
        <v>137</v>
      </c>
      <c r="K1031" s="21">
        <f t="shared" ca="1" si="97"/>
        <v>0</v>
      </c>
      <c r="L1031" s="24">
        <f t="shared" ca="1" si="98"/>
        <v>19378</v>
      </c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</row>
    <row r="1032" spans="1:44" x14ac:dyDescent="0.2">
      <c r="A1032" s="15">
        <f>Daten!A1032</f>
        <v>40832</v>
      </c>
      <c r="B1032" s="8" t="str">
        <f>Daten!B1032</f>
        <v>Wallern an der Trattnach</v>
      </c>
      <c r="C1032" s="15">
        <f t="shared" si="93"/>
        <v>4</v>
      </c>
      <c r="D1032" s="9">
        <f>Daten!E1032</f>
        <v>3050</v>
      </c>
      <c r="E1032" s="10">
        <f>Daten!D1032</f>
        <v>0</v>
      </c>
      <c r="F1032" s="9">
        <f t="shared" si="94"/>
        <v>4916.4179104477607</v>
      </c>
      <c r="H1032" s="26">
        <f t="shared" ca="1" si="95"/>
        <v>15884</v>
      </c>
      <c r="I1032" s="8">
        <f t="shared" ca="1" si="96"/>
        <v>41</v>
      </c>
      <c r="J1032" s="26">
        <f ca="1">IF(I1032=0,0,COUNTIF(I$19:$I1032,C1032*10+1))</f>
        <v>138</v>
      </c>
      <c r="K1032" s="21">
        <f t="shared" ca="1" si="97"/>
        <v>0</v>
      </c>
      <c r="L1032" s="24">
        <f t="shared" ca="1" si="98"/>
        <v>15884</v>
      </c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</row>
    <row r="1033" spans="1:44" x14ac:dyDescent="0.2">
      <c r="A1033" s="15">
        <f>Daten!A1033</f>
        <v>40833</v>
      </c>
      <c r="B1033" s="8" t="str">
        <f>Daten!B1033</f>
        <v>Weibern</v>
      </c>
      <c r="C1033" s="15">
        <f t="shared" si="93"/>
        <v>4</v>
      </c>
      <c r="D1033" s="9">
        <f>Daten!E1033</f>
        <v>1704</v>
      </c>
      <c r="E1033" s="10">
        <f>Daten!D1033</f>
        <v>0</v>
      </c>
      <c r="F1033" s="9">
        <f t="shared" si="94"/>
        <v>2746.7462686567164</v>
      </c>
      <c r="H1033" s="26">
        <f t="shared" ca="1" si="95"/>
        <v>8874</v>
      </c>
      <c r="I1033" s="8">
        <f t="shared" ca="1" si="96"/>
        <v>41</v>
      </c>
      <c r="J1033" s="26">
        <f ca="1">IF(I1033=0,0,COUNTIF(I$19:$I1033,C1033*10+1))</f>
        <v>139</v>
      </c>
      <c r="K1033" s="21">
        <f t="shared" ca="1" si="97"/>
        <v>0</v>
      </c>
      <c r="L1033" s="24">
        <f t="shared" ca="1" si="98"/>
        <v>8874</v>
      </c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</row>
    <row r="1034" spans="1:44" x14ac:dyDescent="0.2">
      <c r="A1034" s="15">
        <f>Daten!A1034</f>
        <v>40834</v>
      </c>
      <c r="B1034" s="8" t="str">
        <f>Daten!B1034</f>
        <v>Wendling</v>
      </c>
      <c r="C1034" s="15">
        <f t="shared" si="93"/>
        <v>4</v>
      </c>
      <c r="D1034" s="9">
        <f>Daten!E1034</f>
        <v>849</v>
      </c>
      <c r="E1034" s="10">
        <f>Daten!D1034</f>
        <v>0</v>
      </c>
      <c r="F1034" s="9">
        <f t="shared" si="94"/>
        <v>1368.5373134328358</v>
      </c>
      <c r="H1034" s="26">
        <f t="shared" ca="1" si="95"/>
        <v>4421</v>
      </c>
      <c r="I1034" s="8">
        <f t="shared" ca="1" si="96"/>
        <v>41</v>
      </c>
      <c r="J1034" s="26">
        <f ca="1">IF(I1034=0,0,COUNTIF(I$19:$I1034,C1034*10+1))</f>
        <v>140</v>
      </c>
      <c r="K1034" s="21">
        <f t="shared" ca="1" si="97"/>
        <v>0</v>
      </c>
      <c r="L1034" s="24">
        <f t="shared" ca="1" si="98"/>
        <v>4421</v>
      </c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</row>
    <row r="1035" spans="1:44" x14ac:dyDescent="0.2">
      <c r="A1035" s="15">
        <f>Daten!A1035</f>
        <v>40835</v>
      </c>
      <c r="B1035" s="8" t="str">
        <f>Daten!B1035</f>
        <v>Peuerbach</v>
      </c>
      <c r="C1035" s="15">
        <f t="shared" si="93"/>
        <v>4</v>
      </c>
      <c r="D1035" s="9">
        <f>Daten!E1035</f>
        <v>4642</v>
      </c>
      <c r="E1035" s="10">
        <f>Daten!D1035</f>
        <v>0</v>
      </c>
      <c r="F1035" s="9">
        <f t="shared" si="94"/>
        <v>7482.626865671642</v>
      </c>
      <c r="H1035" s="26">
        <f t="shared" ca="1" si="95"/>
        <v>24174</v>
      </c>
      <c r="I1035" s="8">
        <f t="shared" ca="1" si="96"/>
        <v>41</v>
      </c>
      <c r="J1035" s="26">
        <f ca="1">IF(I1035=0,0,COUNTIF(I$19:$I1035,C1035*10+1))</f>
        <v>141</v>
      </c>
      <c r="K1035" s="21">
        <f t="shared" ca="1" si="97"/>
        <v>0</v>
      </c>
      <c r="L1035" s="24">
        <f t="shared" ca="1" si="98"/>
        <v>24174</v>
      </c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</row>
    <row r="1036" spans="1:44" x14ac:dyDescent="0.2">
      <c r="A1036" s="15">
        <f>Daten!A1036</f>
        <v>40901</v>
      </c>
      <c r="B1036" s="8" t="str">
        <f>Daten!B1036</f>
        <v>Edlbach</v>
      </c>
      <c r="C1036" s="15">
        <f t="shared" si="93"/>
        <v>4</v>
      </c>
      <c r="D1036" s="9">
        <f>Daten!E1036</f>
        <v>648</v>
      </c>
      <c r="E1036" s="10">
        <f>Daten!D1036</f>
        <v>0</v>
      </c>
      <c r="F1036" s="9">
        <f t="shared" si="94"/>
        <v>1044.5373134328358</v>
      </c>
      <c r="H1036" s="26">
        <f t="shared" ca="1" si="95"/>
        <v>3375</v>
      </c>
      <c r="I1036" s="8">
        <f t="shared" ca="1" si="96"/>
        <v>41</v>
      </c>
      <c r="J1036" s="26">
        <f ca="1">IF(I1036=0,0,COUNTIF(I$19:$I1036,C1036*10+1))</f>
        <v>142</v>
      </c>
      <c r="K1036" s="21">
        <f t="shared" ca="1" si="97"/>
        <v>0</v>
      </c>
      <c r="L1036" s="24">
        <f t="shared" ca="1" si="98"/>
        <v>3375</v>
      </c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</row>
    <row r="1037" spans="1:44" x14ac:dyDescent="0.2">
      <c r="A1037" s="15">
        <f>Daten!A1037</f>
        <v>40902</v>
      </c>
      <c r="B1037" s="8" t="str">
        <f>Daten!B1037</f>
        <v>Grünburg</v>
      </c>
      <c r="C1037" s="15">
        <f t="shared" si="93"/>
        <v>4</v>
      </c>
      <c r="D1037" s="9">
        <f>Daten!E1037</f>
        <v>3849</v>
      </c>
      <c r="E1037" s="10">
        <f>Daten!D1037</f>
        <v>0</v>
      </c>
      <c r="F1037" s="9">
        <f t="shared" si="94"/>
        <v>6204.3582089552237</v>
      </c>
      <c r="H1037" s="26">
        <f t="shared" ca="1" si="95"/>
        <v>20045</v>
      </c>
      <c r="I1037" s="8">
        <f t="shared" ca="1" si="96"/>
        <v>41</v>
      </c>
      <c r="J1037" s="26">
        <f ca="1">IF(I1037=0,0,COUNTIF(I$19:$I1037,C1037*10+1))</f>
        <v>143</v>
      </c>
      <c r="K1037" s="21">
        <f t="shared" ca="1" si="97"/>
        <v>0</v>
      </c>
      <c r="L1037" s="24">
        <f t="shared" ca="1" si="98"/>
        <v>20045</v>
      </c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</row>
    <row r="1038" spans="1:44" x14ac:dyDescent="0.2">
      <c r="A1038" s="15">
        <f>Daten!A1038</f>
        <v>40903</v>
      </c>
      <c r="B1038" s="8" t="str">
        <f>Daten!B1038</f>
        <v>Hinterstoder</v>
      </c>
      <c r="C1038" s="15">
        <f t="shared" si="93"/>
        <v>4</v>
      </c>
      <c r="D1038" s="9">
        <f>Daten!E1038</f>
        <v>889</v>
      </c>
      <c r="E1038" s="10">
        <f>Daten!D1038</f>
        <v>0</v>
      </c>
      <c r="F1038" s="9">
        <f t="shared" si="94"/>
        <v>1433.0149253731342</v>
      </c>
      <c r="H1038" s="26">
        <f t="shared" ca="1" si="95"/>
        <v>4630</v>
      </c>
      <c r="I1038" s="8">
        <f t="shared" ca="1" si="96"/>
        <v>41</v>
      </c>
      <c r="J1038" s="26">
        <f ca="1">IF(I1038=0,0,COUNTIF(I$19:$I1038,C1038*10+1))</f>
        <v>144</v>
      </c>
      <c r="K1038" s="21">
        <f t="shared" ca="1" si="97"/>
        <v>0</v>
      </c>
      <c r="L1038" s="24">
        <f t="shared" ca="1" si="98"/>
        <v>4630</v>
      </c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</row>
    <row r="1039" spans="1:44" x14ac:dyDescent="0.2">
      <c r="A1039" s="15">
        <f>Daten!A1039</f>
        <v>40904</v>
      </c>
      <c r="B1039" s="8" t="str">
        <f>Daten!B1039</f>
        <v>Inzersdorf im Kremstal</v>
      </c>
      <c r="C1039" s="15">
        <f t="shared" si="93"/>
        <v>4</v>
      </c>
      <c r="D1039" s="9">
        <f>Daten!E1039</f>
        <v>1896</v>
      </c>
      <c r="E1039" s="10">
        <f>Daten!D1039</f>
        <v>0</v>
      </c>
      <c r="F1039" s="9">
        <f t="shared" si="94"/>
        <v>3056.2388059701493</v>
      </c>
      <c r="H1039" s="26">
        <f t="shared" ca="1" si="95"/>
        <v>9874</v>
      </c>
      <c r="I1039" s="8">
        <f t="shared" ca="1" si="96"/>
        <v>41</v>
      </c>
      <c r="J1039" s="26">
        <f ca="1">IF(I1039=0,0,COUNTIF(I$19:$I1039,C1039*10+1))</f>
        <v>145</v>
      </c>
      <c r="K1039" s="21">
        <f t="shared" ca="1" si="97"/>
        <v>0</v>
      </c>
      <c r="L1039" s="24">
        <f t="shared" ca="1" si="98"/>
        <v>9874</v>
      </c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</row>
    <row r="1040" spans="1:44" x14ac:dyDescent="0.2">
      <c r="A1040" s="15">
        <f>Daten!A1040</f>
        <v>40905</v>
      </c>
      <c r="B1040" s="8" t="str">
        <f>Daten!B1040</f>
        <v>Kirchdorf an der Krems</v>
      </c>
      <c r="C1040" s="15">
        <f t="shared" si="93"/>
        <v>4</v>
      </c>
      <c r="D1040" s="9">
        <f>Daten!E1040</f>
        <v>4557</v>
      </c>
      <c r="E1040" s="10">
        <f>Daten!D1040</f>
        <v>0</v>
      </c>
      <c r="F1040" s="9">
        <f t="shared" si="94"/>
        <v>7345.6119402985078</v>
      </c>
      <c r="H1040" s="26">
        <f t="shared" ca="1" si="95"/>
        <v>23732</v>
      </c>
      <c r="I1040" s="8">
        <f t="shared" ca="1" si="96"/>
        <v>41</v>
      </c>
      <c r="J1040" s="26">
        <f ca="1">IF(I1040=0,0,COUNTIF(I$19:$I1040,C1040*10+1))</f>
        <v>146</v>
      </c>
      <c r="K1040" s="21">
        <f t="shared" ca="1" si="97"/>
        <v>0</v>
      </c>
      <c r="L1040" s="24">
        <f t="shared" ca="1" si="98"/>
        <v>23732</v>
      </c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</row>
    <row r="1041" spans="1:44" x14ac:dyDescent="0.2">
      <c r="A1041" s="15">
        <f>Daten!A1041</f>
        <v>40906</v>
      </c>
      <c r="B1041" s="8" t="str">
        <f>Daten!B1041</f>
        <v>Klaus an der Pyhrnbahn</v>
      </c>
      <c r="C1041" s="15">
        <f t="shared" si="93"/>
        <v>4</v>
      </c>
      <c r="D1041" s="9">
        <f>Daten!E1041</f>
        <v>1050</v>
      </c>
      <c r="E1041" s="10">
        <f>Daten!D1041</f>
        <v>0</v>
      </c>
      <c r="F1041" s="9">
        <f t="shared" si="94"/>
        <v>1692.5373134328358</v>
      </c>
      <c r="H1041" s="26">
        <f t="shared" ca="1" si="95"/>
        <v>5468</v>
      </c>
      <c r="I1041" s="8">
        <f t="shared" ca="1" si="96"/>
        <v>41</v>
      </c>
      <c r="J1041" s="26">
        <f ca="1">IF(I1041=0,0,COUNTIF(I$19:$I1041,C1041*10+1))</f>
        <v>147</v>
      </c>
      <c r="K1041" s="21">
        <f t="shared" ca="1" si="97"/>
        <v>0</v>
      </c>
      <c r="L1041" s="24">
        <f t="shared" ca="1" si="98"/>
        <v>5468</v>
      </c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</row>
    <row r="1042" spans="1:44" x14ac:dyDescent="0.2">
      <c r="A1042" s="15">
        <f>Daten!A1042</f>
        <v>40907</v>
      </c>
      <c r="B1042" s="8" t="str">
        <f>Daten!B1042</f>
        <v>Kremsmünster</v>
      </c>
      <c r="C1042" s="15">
        <f t="shared" si="93"/>
        <v>4</v>
      </c>
      <c r="D1042" s="9">
        <f>Daten!E1042</f>
        <v>6666</v>
      </c>
      <c r="E1042" s="10">
        <f>Daten!D1042</f>
        <v>0</v>
      </c>
      <c r="F1042" s="9">
        <f t="shared" si="94"/>
        <v>10745.194029850747</v>
      </c>
      <c r="H1042" s="26">
        <f t="shared" ca="1" si="95"/>
        <v>34715</v>
      </c>
      <c r="I1042" s="8">
        <f t="shared" ca="1" si="96"/>
        <v>41</v>
      </c>
      <c r="J1042" s="26">
        <f ca="1">IF(I1042=0,0,COUNTIF(I$19:$I1042,C1042*10+1))</f>
        <v>148</v>
      </c>
      <c r="K1042" s="21">
        <f t="shared" ca="1" si="97"/>
        <v>0</v>
      </c>
      <c r="L1042" s="24">
        <f t="shared" ca="1" si="98"/>
        <v>34715</v>
      </c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</row>
    <row r="1043" spans="1:44" x14ac:dyDescent="0.2">
      <c r="A1043" s="15">
        <f>Daten!A1043</f>
        <v>40908</v>
      </c>
      <c r="B1043" s="8" t="str">
        <f>Daten!B1043</f>
        <v>Micheldorf in Oberösterreich</v>
      </c>
      <c r="C1043" s="15">
        <f t="shared" ref="C1043:C1106" si="99">INT(A1043/10000)</f>
        <v>4</v>
      </c>
      <c r="D1043" s="9">
        <f>Daten!E1043</f>
        <v>5872</v>
      </c>
      <c r="E1043" s="10">
        <f>Daten!D1043</f>
        <v>0</v>
      </c>
      <c r="F1043" s="9">
        <f t="shared" ref="F1043:F1106" si="100">IF(AND(E1043=1,D1043&lt;=20000),D1043*2,IF(D1043&lt;=10000,D1043*(1+41/67),IF(D1043&lt;=20000,D1043*(1+2/3),IF(D1043&lt;=50000,D1043*(2),D1043*(2+1/3))))+IF(AND(D1043&gt;9000,D1043&lt;=10000),(D1043-9000)*(110/201),0)+IF(AND(D1043&gt;18000,D1043&lt;=20000),(D1043-18000)*(3+1/3),0)+IF(AND(D1043&gt;45000,D1043&lt;=50000),(D1043-45000)*(3+1/3),0))</f>
        <v>9465.313432835821</v>
      </c>
      <c r="H1043" s="26">
        <f t="shared" ref="H1043:H1106" ca="1" si="101">ROUND(OFFSET($G$6,C1043,0)/OFFSET($F$6,C1043,0)*F1043,0)</f>
        <v>30580</v>
      </c>
      <c r="I1043" s="8">
        <f t="shared" ref="I1043:I1106" ca="1" si="102">IF(H1043&gt;0,C1043*10+1,0)</f>
        <v>41</v>
      </c>
      <c r="J1043" s="26">
        <f ca="1">IF(I1043=0,0,COUNTIF(I$19:$I1043,C1043*10+1))</f>
        <v>149</v>
      </c>
      <c r="K1043" s="21">
        <f t="shared" ref="K1043:K1106" ca="1" si="103">IF(J1043=1,OFFSET($G$6,C1043,0)-OFFSET($H$6,C1043,0),0)</f>
        <v>0</v>
      </c>
      <c r="L1043" s="24">
        <f t="shared" ref="L1043:L1106" ca="1" si="104">H1043+K1043</f>
        <v>30580</v>
      </c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</row>
    <row r="1044" spans="1:44" x14ac:dyDescent="0.2">
      <c r="A1044" s="15">
        <f>Daten!A1044</f>
        <v>40909</v>
      </c>
      <c r="B1044" s="8" t="str">
        <f>Daten!B1044</f>
        <v>Molln</v>
      </c>
      <c r="C1044" s="15">
        <f t="shared" si="99"/>
        <v>4</v>
      </c>
      <c r="D1044" s="9">
        <f>Daten!E1044</f>
        <v>3636</v>
      </c>
      <c r="E1044" s="10">
        <f>Daten!D1044</f>
        <v>0</v>
      </c>
      <c r="F1044" s="9">
        <f t="shared" si="100"/>
        <v>5861.0149253731342</v>
      </c>
      <c r="H1044" s="26">
        <f t="shared" ca="1" si="101"/>
        <v>18935</v>
      </c>
      <c r="I1044" s="8">
        <f t="shared" ca="1" si="102"/>
        <v>41</v>
      </c>
      <c r="J1044" s="26">
        <f ca="1">IF(I1044=0,0,COUNTIF(I$19:$I1044,C1044*10+1))</f>
        <v>150</v>
      </c>
      <c r="K1044" s="21">
        <f t="shared" ca="1" si="103"/>
        <v>0</v>
      </c>
      <c r="L1044" s="24">
        <f t="shared" ca="1" si="104"/>
        <v>18935</v>
      </c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</row>
    <row r="1045" spans="1:44" x14ac:dyDescent="0.2">
      <c r="A1045" s="15">
        <f>Daten!A1045</f>
        <v>40910</v>
      </c>
      <c r="B1045" s="8" t="str">
        <f>Daten!B1045</f>
        <v>Nußbach</v>
      </c>
      <c r="C1045" s="15">
        <f t="shared" si="99"/>
        <v>4</v>
      </c>
      <c r="D1045" s="9">
        <f>Daten!E1045</f>
        <v>2309</v>
      </c>
      <c r="E1045" s="10">
        <f>Daten!D1045</f>
        <v>0</v>
      </c>
      <c r="F1045" s="9">
        <f t="shared" si="100"/>
        <v>3721.9701492537315</v>
      </c>
      <c r="H1045" s="26">
        <f t="shared" ca="1" si="101"/>
        <v>12025</v>
      </c>
      <c r="I1045" s="8">
        <f t="shared" ca="1" si="102"/>
        <v>41</v>
      </c>
      <c r="J1045" s="26">
        <f ca="1">IF(I1045=0,0,COUNTIF(I$19:$I1045,C1045*10+1))</f>
        <v>151</v>
      </c>
      <c r="K1045" s="21">
        <f t="shared" ca="1" si="103"/>
        <v>0</v>
      </c>
      <c r="L1045" s="24">
        <f t="shared" ca="1" si="104"/>
        <v>12025</v>
      </c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</row>
    <row r="1046" spans="1:44" x14ac:dyDescent="0.2">
      <c r="A1046" s="15">
        <f>Daten!A1046</f>
        <v>40911</v>
      </c>
      <c r="B1046" s="8" t="str">
        <f>Daten!B1046</f>
        <v>Oberschlierbach</v>
      </c>
      <c r="C1046" s="15">
        <f t="shared" si="99"/>
        <v>4</v>
      </c>
      <c r="D1046" s="9">
        <f>Daten!E1046</f>
        <v>490</v>
      </c>
      <c r="E1046" s="10">
        <f>Daten!D1046</f>
        <v>0</v>
      </c>
      <c r="F1046" s="9">
        <f t="shared" si="100"/>
        <v>789.85074626865674</v>
      </c>
      <c r="H1046" s="26">
        <f t="shared" ca="1" si="101"/>
        <v>2552</v>
      </c>
      <c r="I1046" s="8">
        <f t="shared" ca="1" si="102"/>
        <v>41</v>
      </c>
      <c r="J1046" s="26">
        <f ca="1">IF(I1046=0,0,COUNTIF(I$19:$I1046,C1046*10+1))</f>
        <v>152</v>
      </c>
      <c r="K1046" s="21">
        <f t="shared" ca="1" si="103"/>
        <v>0</v>
      </c>
      <c r="L1046" s="24">
        <f t="shared" ca="1" si="104"/>
        <v>2552</v>
      </c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</row>
    <row r="1047" spans="1:44" x14ac:dyDescent="0.2">
      <c r="A1047" s="15">
        <f>Daten!A1047</f>
        <v>40912</v>
      </c>
      <c r="B1047" s="8" t="str">
        <f>Daten!B1047</f>
        <v>Pettenbach</v>
      </c>
      <c r="C1047" s="15">
        <f t="shared" si="99"/>
        <v>4</v>
      </c>
      <c r="D1047" s="9">
        <f>Daten!E1047</f>
        <v>5336</v>
      </c>
      <c r="E1047" s="10">
        <f>Daten!D1047</f>
        <v>0</v>
      </c>
      <c r="F1047" s="9">
        <f t="shared" si="100"/>
        <v>8601.313432835821</v>
      </c>
      <c r="H1047" s="26">
        <f t="shared" ca="1" si="101"/>
        <v>27789</v>
      </c>
      <c r="I1047" s="8">
        <f t="shared" ca="1" si="102"/>
        <v>41</v>
      </c>
      <c r="J1047" s="26">
        <f ca="1">IF(I1047=0,0,COUNTIF(I$19:$I1047,C1047*10+1))</f>
        <v>153</v>
      </c>
      <c r="K1047" s="21">
        <f t="shared" ca="1" si="103"/>
        <v>0</v>
      </c>
      <c r="L1047" s="24">
        <f t="shared" ca="1" si="104"/>
        <v>27789</v>
      </c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</row>
    <row r="1048" spans="1:44" x14ac:dyDescent="0.2">
      <c r="A1048" s="15">
        <f>Daten!A1048</f>
        <v>40913</v>
      </c>
      <c r="B1048" s="8" t="str">
        <f>Daten!B1048</f>
        <v>Ried im Traunkreis</v>
      </c>
      <c r="C1048" s="15">
        <f t="shared" si="99"/>
        <v>4</v>
      </c>
      <c r="D1048" s="9">
        <f>Daten!E1048</f>
        <v>2781</v>
      </c>
      <c r="E1048" s="10">
        <f>Daten!D1048</f>
        <v>0</v>
      </c>
      <c r="F1048" s="9">
        <f t="shared" si="100"/>
        <v>4482.8059701492539</v>
      </c>
      <c r="H1048" s="26">
        <f t="shared" ca="1" si="101"/>
        <v>14483</v>
      </c>
      <c r="I1048" s="8">
        <f t="shared" ca="1" si="102"/>
        <v>41</v>
      </c>
      <c r="J1048" s="26">
        <f ca="1">IF(I1048=0,0,COUNTIF(I$19:$I1048,C1048*10+1))</f>
        <v>154</v>
      </c>
      <c r="K1048" s="21">
        <f t="shared" ca="1" si="103"/>
        <v>0</v>
      </c>
      <c r="L1048" s="24">
        <f t="shared" ca="1" si="104"/>
        <v>14483</v>
      </c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</row>
    <row r="1049" spans="1:44" x14ac:dyDescent="0.2">
      <c r="A1049" s="15">
        <f>Daten!A1049</f>
        <v>40914</v>
      </c>
      <c r="B1049" s="8" t="str">
        <f>Daten!B1049</f>
        <v>Rosenau am Hengstpaß</v>
      </c>
      <c r="C1049" s="15">
        <f t="shared" si="99"/>
        <v>4</v>
      </c>
      <c r="D1049" s="9">
        <f>Daten!E1049</f>
        <v>651</v>
      </c>
      <c r="E1049" s="10">
        <f>Daten!D1049</f>
        <v>0</v>
      </c>
      <c r="F1049" s="9">
        <f t="shared" si="100"/>
        <v>1049.3731343283582</v>
      </c>
      <c r="H1049" s="26">
        <f t="shared" ca="1" si="101"/>
        <v>3390</v>
      </c>
      <c r="I1049" s="8">
        <f t="shared" ca="1" si="102"/>
        <v>41</v>
      </c>
      <c r="J1049" s="26">
        <f ca="1">IF(I1049=0,0,COUNTIF(I$19:$I1049,C1049*10+1))</f>
        <v>155</v>
      </c>
      <c r="K1049" s="21">
        <f t="shared" ca="1" si="103"/>
        <v>0</v>
      </c>
      <c r="L1049" s="24">
        <f t="shared" ca="1" si="104"/>
        <v>3390</v>
      </c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</row>
    <row r="1050" spans="1:44" x14ac:dyDescent="0.2">
      <c r="A1050" s="15">
        <f>Daten!A1050</f>
        <v>40915</v>
      </c>
      <c r="B1050" s="8" t="str">
        <f>Daten!B1050</f>
        <v>Roßleithen</v>
      </c>
      <c r="C1050" s="15">
        <f t="shared" si="99"/>
        <v>4</v>
      </c>
      <c r="D1050" s="9">
        <f>Daten!E1050</f>
        <v>1911</v>
      </c>
      <c r="E1050" s="10">
        <f>Daten!D1050</f>
        <v>0</v>
      </c>
      <c r="F1050" s="9">
        <f t="shared" si="100"/>
        <v>3080.4179104477612</v>
      </c>
      <c r="H1050" s="26">
        <f t="shared" ca="1" si="101"/>
        <v>9952</v>
      </c>
      <c r="I1050" s="8">
        <f t="shared" ca="1" si="102"/>
        <v>41</v>
      </c>
      <c r="J1050" s="26">
        <f ca="1">IF(I1050=0,0,COUNTIF(I$19:$I1050,C1050*10+1))</f>
        <v>156</v>
      </c>
      <c r="K1050" s="21">
        <f t="shared" ca="1" si="103"/>
        <v>0</v>
      </c>
      <c r="L1050" s="24">
        <f t="shared" ca="1" si="104"/>
        <v>9952</v>
      </c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</row>
    <row r="1051" spans="1:44" x14ac:dyDescent="0.2">
      <c r="A1051" s="15">
        <f>Daten!A1051</f>
        <v>40916</v>
      </c>
      <c r="B1051" s="8" t="str">
        <f>Daten!B1051</f>
        <v>St. Pankraz</v>
      </c>
      <c r="C1051" s="15">
        <f t="shared" si="99"/>
        <v>4</v>
      </c>
      <c r="D1051" s="9">
        <f>Daten!E1051</f>
        <v>362</v>
      </c>
      <c r="E1051" s="10">
        <f>Daten!D1051</f>
        <v>0</v>
      </c>
      <c r="F1051" s="9">
        <f t="shared" si="100"/>
        <v>583.52238805970148</v>
      </c>
      <c r="H1051" s="26">
        <f t="shared" ca="1" si="101"/>
        <v>1885</v>
      </c>
      <c r="I1051" s="8">
        <f t="shared" ca="1" si="102"/>
        <v>41</v>
      </c>
      <c r="J1051" s="26">
        <f ca="1">IF(I1051=0,0,COUNTIF(I$19:$I1051,C1051*10+1))</f>
        <v>157</v>
      </c>
      <c r="K1051" s="21">
        <f t="shared" ca="1" si="103"/>
        <v>0</v>
      </c>
      <c r="L1051" s="24">
        <f t="shared" ca="1" si="104"/>
        <v>1885</v>
      </c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</row>
    <row r="1052" spans="1:44" x14ac:dyDescent="0.2">
      <c r="A1052" s="15">
        <f>Daten!A1052</f>
        <v>40917</v>
      </c>
      <c r="B1052" s="8" t="str">
        <f>Daten!B1052</f>
        <v>Schlierbach</v>
      </c>
      <c r="C1052" s="15">
        <f t="shared" si="99"/>
        <v>4</v>
      </c>
      <c r="D1052" s="9">
        <f>Daten!E1052</f>
        <v>2853</v>
      </c>
      <c r="E1052" s="10">
        <f>Daten!D1052</f>
        <v>0</v>
      </c>
      <c r="F1052" s="9">
        <f t="shared" si="100"/>
        <v>4598.8656716417909</v>
      </c>
      <c r="H1052" s="26">
        <f t="shared" ca="1" si="101"/>
        <v>14858</v>
      </c>
      <c r="I1052" s="8">
        <f t="shared" ca="1" si="102"/>
        <v>41</v>
      </c>
      <c r="J1052" s="26">
        <f ca="1">IF(I1052=0,0,COUNTIF(I$19:$I1052,C1052*10+1))</f>
        <v>158</v>
      </c>
      <c r="K1052" s="21">
        <f t="shared" ca="1" si="103"/>
        <v>0</v>
      </c>
      <c r="L1052" s="24">
        <f t="shared" ca="1" si="104"/>
        <v>14858</v>
      </c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</row>
    <row r="1053" spans="1:44" x14ac:dyDescent="0.2">
      <c r="A1053" s="15">
        <f>Daten!A1053</f>
        <v>40918</v>
      </c>
      <c r="B1053" s="8" t="str">
        <f>Daten!B1053</f>
        <v>Spital am Pyhrn</v>
      </c>
      <c r="C1053" s="15">
        <f t="shared" si="99"/>
        <v>4</v>
      </c>
      <c r="D1053" s="9">
        <f>Daten!E1053</f>
        <v>2240</v>
      </c>
      <c r="E1053" s="10">
        <f>Daten!D1053</f>
        <v>0</v>
      </c>
      <c r="F1053" s="9">
        <f t="shared" si="100"/>
        <v>3610.7462686567164</v>
      </c>
      <c r="H1053" s="26">
        <f t="shared" ca="1" si="101"/>
        <v>11665</v>
      </c>
      <c r="I1053" s="8">
        <f t="shared" ca="1" si="102"/>
        <v>41</v>
      </c>
      <c r="J1053" s="26">
        <f ca="1">IF(I1053=0,0,COUNTIF(I$19:$I1053,C1053*10+1))</f>
        <v>159</v>
      </c>
      <c r="K1053" s="21">
        <f t="shared" ca="1" si="103"/>
        <v>0</v>
      </c>
      <c r="L1053" s="24">
        <f t="shared" ca="1" si="104"/>
        <v>11665</v>
      </c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</row>
    <row r="1054" spans="1:44" x14ac:dyDescent="0.2">
      <c r="A1054" s="15">
        <f>Daten!A1054</f>
        <v>40919</v>
      </c>
      <c r="B1054" s="8" t="str">
        <f>Daten!B1054</f>
        <v>Steinbach am Ziehberg</v>
      </c>
      <c r="C1054" s="15">
        <f t="shared" si="99"/>
        <v>4</v>
      </c>
      <c r="D1054" s="9">
        <f>Daten!E1054</f>
        <v>850</v>
      </c>
      <c r="E1054" s="10">
        <f>Daten!D1054</f>
        <v>0</v>
      </c>
      <c r="F1054" s="9">
        <f t="shared" si="100"/>
        <v>1370.1492537313434</v>
      </c>
      <c r="H1054" s="26">
        <f t="shared" ca="1" si="101"/>
        <v>4427</v>
      </c>
      <c r="I1054" s="8">
        <f t="shared" ca="1" si="102"/>
        <v>41</v>
      </c>
      <c r="J1054" s="26">
        <f ca="1">IF(I1054=0,0,COUNTIF(I$19:$I1054,C1054*10+1))</f>
        <v>160</v>
      </c>
      <c r="K1054" s="21">
        <f t="shared" ca="1" si="103"/>
        <v>0</v>
      </c>
      <c r="L1054" s="24">
        <f t="shared" ca="1" si="104"/>
        <v>4427</v>
      </c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</row>
    <row r="1055" spans="1:44" x14ac:dyDescent="0.2">
      <c r="A1055" s="15">
        <f>Daten!A1055</f>
        <v>40920</v>
      </c>
      <c r="B1055" s="8" t="str">
        <f>Daten!B1055</f>
        <v>Steinbach an der Steyr</v>
      </c>
      <c r="C1055" s="15">
        <f t="shared" si="99"/>
        <v>4</v>
      </c>
      <c r="D1055" s="9">
        <f>Daten!E1055</f>
        <v>1988</v>
      </c>
      <c r="E1055" s="10">
        <f>Daten!D1055</f>
        <v>0</v>
      </c>
      <c r="F1055" s="9">
        <f t="shared" si="100"/>
        <v>3204.5373134328356</v>
      </c>
      <c r="H1055" s="26">
        <f t="shared" ca="1" si="101"/>
        <v>10353</v>
      </c>
      <c r="I1055" s="8">
        <f t="shared" ca="1" si="102"/>
        <v>41</v>
      </c>
      <c r="J1055" s="26">
        <f ca="1">IF(I1055=0,0,COUNTIF(I$19:$I1055,C1055*10+1))</f>
        <v>161</v>
      </c>
      <c r="K1055" s="21">
        <f t="shared" ca="1" si="103"/>
        <v>0</v>
      </c>
      <c r="L1055" s="24">
        <f t="shared" ca="1" si="104"/>
        <v>10353</v>
      </c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</row>
    <row r="1056" spans="1:44" x14ac:dyDescent="0.2">
      <c r="A1056" s="15">
        <f>Daten!A1056</f>
        <v>40921</v>
      </c>
      <c r="B1056" s="8" t="str">
        <f>Daten!B1056</f>
        <v>Vorderstoder</v>
      </c>
      <c r="C1056" s="15">
        <f t="shared" si="99"/>
        <v>4</v>
      </c>
      <c r="D1056" s="9">
        <f>Daten!E1056</f>
        <v>826</v>
      </c>
      <c r="E1056" s="10">
        <f>Daten!D1056</f>
        <v>0</v>
      </c>
      <c r="F1056" s="9">
        <f t="shared" si="100"/>
        <v>1331.4626865671642</v>
      </c>
      <c r="H1056" s="26">
        <f t="shared" ca="1" si="101"/>
        <v>4302</v>
      </c>
      <c r="I1056" s="8">
        <f t="shared" ca="1" si="102"/>
        <v>41</v>
      </c>
      <c r="J1056" s="26">
        <f ca="1">IF(I1056=0,0,COUNTIF(I$19:$I1056,C1056*10+1))</f>
        <v>162</v>
      </c>
      <c r="K1056" s="21">
        <f t="shared" ca="1" si="103"/>
        <v>0</v>
      </c>
      <c r="L1056" s="24">
        <f t="shared" ca="1" si="104"/>
        <v>4302</v>
      </c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</row>
    <row r="1057" spans="1:44" x14ac:dyDescent="0.2">
      <c r="A1057" s="15">
        <f>Daten!A1057</f>
        <v>40922</v>
      </c>
      <c r="B1057" s="8" t="str">
        <f>Daten!B1057</f>
        <v>Wartberg an der Krems</v>
      </c>
      <c r="C1057" s="15">
        <f t="shared" si="99"/>
        <v>4</v>
      </c>
      <c r="D1057" s="9">
        <f>Daten!E1057</f>
        <v>2976</v>
      </c>
      <c r="E1057" s="10">
        <f>Daten!D1057</f>
        <v>0</v>
      </c>
      <c r="F1057" s="9">
        <f t="shared" si="100"/>
        <v>4797.1343283582091</v>
      </c>
      <c r="H1057" s="26">
        <f t="shared" ca="1" si="101"/>
        <v>15498</v>
      </c>
      <c r="I1057" s="8">
        <f t="shared" ca="1" si="102"/>
        <v>41</v>
      </c>
      <c r="J1057" s="26">
        <f ca="1">IF(I1057=0,0,COUNTIF(I$19:$I1057,C1057*10+1))</f>
        <v>163</v>
      </c>
      <c r="K1057" s="21">
        <f t="shared" ca="1" si="103"/>
        <v>0</v>
      </c>
      <c r="L1057" s="24">
        <f t="shared" ca="1" si="104"/>
        <v>15498</v>
      </c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</row>
    <row r="1058" spans="1:44" x14ac:dyDescent="0.2">
      <c r="A1058" s="15">
        <f>Daten!A1058</f>
        <v>40923</v>
      </c>
      <c r="B1058" s="8" t="str">
        <f>Daten!B1058</f>
        <v>Windischgarsten</v>
      </c>
      <c r="C1058" s="15">
        <f t="shared" si="99"/>
        <v>4</v>
      </c>
      <c r="D1058" s="9">
        <f>Daten!E1058</f>
        <v>2401</v>
      </c>
      <c r="E1058" s="10">
        <f>Daten!D1058</f>
        <v>0</v>
      </c>
      <c r="F1058" s="9">
        <f t="shared" si="100"/>
        <v>3870.2686567164178</v>
      </c>
      <c r="H1058" s="26">
        <f t="shared" ca="1" si="101"/>
        <v>12504</v>
      </c>
      <c r="I1058" s="8">
        <f t="shared" ca="1" si="102"/>
        <v>41</v>
      </c>
      <c r="J1058" s="26">
        <f ca="1">IF(I1058=0,0,COUNTIF(I$19:$I1058,C1058*10+1))</f>
        <v>164</v>
      </c>
      <c r="K1058" s="21">
        <f t="shared" ca="1" si="103"/>
        <v>0</v>
      </c>
      <c r="L1058" s="24">
        <f t="shared" ca="1" si="104"/>
        <v>12504</v>
      </c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</row>
    <row r="1059" spans="1:44" x14ac:dyDescent="0.2">
      <c r="A1059" s="15">
        <f>Daten!A1059</f>
        <v>41001</v>
      </c>
      <c r="B1059" s="8" t="str">
        <f>Daten!B1059</f>
        <v>Allhaming</v>
      </c>
      <c r="C1059" s="15">
        <f t="shared" si="99"/>
        <v>4</v>
      </c>
      <c r="D1059" s="9">
        <f>Daten!E1059</f>
        <v>1176</v>
      </c>
      <c r="E1059" s="10">
        <f>Daten!D1059</f>
        <v>0</v>
      </c>
      <c r="F1059" s="9">
        <f t="shared" si="100"/>
        <v>1895.641791044776</v>
      </c>
      <c r="H1059" s="26">
        <f t="shared" ca="1" si="101"/>
        <v>6124</v>
      </c>
      <c r="I1059" s="8">
        <f t="shared" ca="1" si="102"/>
        <v>41</v>
      </c>
      <c r="J1059" s="26">
        <f ca="1">IF(I1059=0,0,COUNTIF(I$19:$I1059,C1059*10+1))</f>
        <v>165</v>
      </c>
      <c r="K1059" s="21">
        <f t="shared" ca="1" si="103"/>
        <v>0</v>
      </c>
      <c r="L1059" s="24">
        <f t="shared" ca="1" si="104"/>
        <v>6124</v>
      </c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</row>
    <row r="1060" spans="1:44" x14ac:dyDescent="0.2">
      <c r="A1060" s="15">
        <f>Daten!A1060</f>
        <v>41002</v>
      </c>
      <c r="B1060" s="8" t="str">
        <f>Daten!B1060</f>
        <v>Ansfelden</v>
      </c>
      <c r="C1060" s="15">
        <f t="shared" si="99"/>
        <v>4</v>
      </c>
      <c r="D1060" s="9">
        <f>Daten!E1060</f>
        <v>16949</v>
      </c>
      <c r="E1060" s="10">
        <f>Daten!D1060</f>
        <v>0</v>
      </c>
      <c r="F1060" s="9">
        <f t="shared" si="100"/>
        <v>28248.333333333332</v>
      </c>
      <c r="H1060" s="26">
        <f t="shared" ca="1" si="101"/>
        <v>91263</v>
      </c>
      <c r="I1060" s="8">
        <f t="shared" ca="1" si="102"/>
        <v>41</v>
      </c>
      <c r="J1060" s="26">
        <f ca="1">IF(I1060=0,0,COUNTIF(I$19:$I1060,C1060*10+1))</f>
        <v>166</v>
      </c>
      <c r="K1060" s="21">
        <f t="shared" ca="1" si="103"/>
        <v>0</v>
      </c>
      <c r="L1060" s="24">
        <f t="shared" ca="1" si="104"/>
        <v>91263</v>
      </c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</row>
    <row r="1061" spans="1:44" x14ac:dyDescent="0.2">
      <c r="A1061" s="15">
        <f>Daten!A1061</f>
        <v>41003</v>
      </c>
      <c r="B1061" s="8" t="str">
        <f>Daten!B1061</f>
        <v>Asten</v>
      </c>
      <c r="C1061" s="15">
        <f t="shared" si="99"/>
        <v>4</v>
      </c>
      <c r="D1061" s="9">
        <f>Daten!E1061</f>
        <v>6745</v>
      </c>
      <c r="E1061" s="10">
        <f>Daten!D1061</f>
        <v>0</v>
      </c>
      <c r="F1061" s="9">
        <f t="shared" si="100"/>
        <v>10872.537313432837</v>
      </c>
      <c r="H1061" s="26">
        <f t="shared" ca="1" si="101"/>
        <v>35126</v>
      </c>
      <c r="I1061" s="8">
        <f t="shared" ca="1" si="102"/>
        <v>41</v>
      </c>
      <c r="J1061" s="26">
        <f ca="1">IF(I1061=0,0,COUNTIF(I$19:$I1061,C1061*10+1))</f>
        <v>167</v>
      </c>
      <c r="K1061" s="21">
        <f t="shared" ca="1" si="103"/>
        <v>0</v>
      </c>
      <c r="L1061" s="24">
        <f t="shared" ca="1" si="104"/>
        <v>35126</v>
      </c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</row>
    <row r="1062" spans="1:44" x14ac:dyDescent="0.2">
      <c r="A1062" s="15">
        <f>Daten!A1062</f>
        <v>41004</v>
      </c>
      <c r="B1062" s="8" t="str">
        <f>Daten!B1062</f>
        <v>Eggendorf im Traunkreis</v>
      </c>
      <c r="C1062" s="15">
        <f t="shared" si="99"/>
        <v>4</v>
      </c>
      <c r="D1062" s="9">
        <f>Daten!E1062</f>
        <v>1039</v>
      </c>
      <c r="E1062" s="10">
        <f>Daten!D1062</f>
        <v>0</v>
      </c>
      <c r="F1062" s="9">
        <f t="shared" si="100"/>
        <v>1674.8059701492537</v>
      </c>
      <c r="H1062" s="26">
        <f t="shared" ca="1" si="101"/>
        <v>5411</v>
      </c>
      <c r="I1062" s="8">
        <f t="shared" ca="1" si="102"/>
        <v>41</v>
      </c>
      <c r="J1062" s="26">
        <f ca="1">IF(I1062=0,0,COUNTIF(I$19:$I1062,C1062*10+1))</f>
        <v>168</v>
      </c>
      <c r="K1062" s="21">
        <f t="shared" ca="1" si="103"/>
        <v>0</v>
      </c>
      <c r="L1062" s="24">
        <f t="shared" ca="1" si="104"/>
        <v>5411</v>
      </c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</row>
    <row r="1063" spans="1:44" x14ac:dyDescent="0.2">
      <c r="A1063" s="15">
        <f>Daten!A1063</f>
        <v>41005</v>
      </c>
      <c r="B1063" s="8" t="str">
        <f>Daten!B1063</f>
        <v>Enns</v>
      </c>
      <c r="C1063" s="15">
        <f t="shared" si="99"/>
        <v>4</v>
      </c>
      <c r="D1063" s="9">
        <f>Daten!E1063</f>
        <v>11951</v>
      </c>
      <c r="E1063" s="10">
        <f>Daten!D1063</f>
        <v>0</v>
      </c>
      <c r="F1063" s="9">
        <f t="shared" si="100"/>
        <v>19918.333333333332</v>
      </c>
      <c r="H1063" s="26">
        <f t="shared" ca="1" si="101"/>
        <v>64351</v>
      </c>
      <c r="I1063" s="8">
        <f t="shared" ca="1" si="102"/>
        <v>41</v>
      </c>
      <c r="J1063" s="26">
        <f ca="1">IF(I1063=0,0,COUNTIF(I$19:$I1063,C1063*10+1))</f>
        <v>169</v>
      </c>
      <c r="K1063" s="21">
        <f t="shared" ca="1" si="103"/>
        <v>0</v>
      </c>
      <c r="L1063" s="24">
        <f t="shared" ca="1" si="104"/>
        <v>64351</v>
      </c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</row>
    <row r="1064" spans="1:44" x14ac:dyDescent="0.2">
      <c r="A1064" s="15">
        <f>Daten!A1064</f>
        <v>41006</v>
      </c>
      <c r="B1064" s="8" t="str">
        <f>Daten!B1064</f>
        <v>Hargelsberg</v>
      </c>
      <c r="C1064" s="15">
        <f t="shared" si="99"/>
        <v>4</v>
      </c>
      <c r="D1064" s="9">
        <f>Daten!E1064</f>
        <v>1387</v>
      </c>
      <c r="E1064" s="10">
        <f>Daten!D1064</f>
        <v>0</v>
      </c>
      <c r="F1064" s="9">
        <f t="shared" si="100"/>
        <v>2235.7611940298507</v>
      </c>
      <c r="H1064" s="26">
        <f t="shared" ca="1" si="101"/>
        <v>7223</v>
      </c>
      <c r="I1064" s="8">
        <f t="shared" ca="1" si="102"/>
        <v>41</v>
      </c>
      <c r="J1064" s="26">
        <f ca="1">IF(I1064=0,0,COUNTIF(I$19:$I1064,C1064*10+1))</f>
        <v>170</v>
      </c>
      <c r="K1064" s="21">
        <f t="shared" ca="1" si="103"/>
        <v>0</v>
      </c>
      <c r="L1064" s="24">
        <f t="shared" ca="1" si="104"/>
        <v>7223</v>
      </c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</row>
    <row r="1065" spans="1:44" x14ac:dyDescent="0.2">
      <c r="A1065" s="15">
        <f>Daten!A1065</f>
        <v>41007</v>
      </c>
      <c r="B1065" s="8" t="str">
        <f>Daten!B1065</f>
        <v>Hörsching</v>
      </c>
      <c r="C1065" s="15">
        <f t="shared" si="99"/>
        <v>4</v>
      </c>
      <c r="D1065" s="9">
        <f>Daten!E1065</f>
        <v>6190</v>
      </c>
      <c r="E1065" s="10">
        <f>Daten!D1065</f>
        <v>0</v>
      </c>
      <c r="F1065" s="9">
        <f t="shared" si="100"/>
        <v>9977.9104477611945</v>
      </c>
      <c r="H1065" s="26">
        <f t="shared" ca="1" si="101"/>
        <v>32236</v>
      </c>
      <c r="I1065" s="8">
        <f t="shared" ca="1" si="102"/>
        <v>41</v>
      </c>
      <c r="J1065" s="26">
        <f ca="1">IF(I1065=0,0,COUNTIF(I$19:$I1065,C1065*10+1))</f>
        <v>171</v>
      </c>
      <c r="K1065" s="21">
        <f t="shared" ca="1" si="103"/>
        <v>0</v>
      </c>
      <c r="L1065" s="24">
        <f t="shared" ca="1" si="104"/>
        <v>32236</v>
      </c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</row>
    <row r="1066" spans="1:44" x14ac:dyDescent="0.2">
      <c r="A1066" s="15">
        <f>Daten!A1066</f>
        <v>41008</v>
      </c>
      <c r="B1066" s="8" t="str">
        <f>Daten!B1066</f>
        <v>Hofkirchen im Traunkreis</v>
      </c>
      <c r="C1066" s="15">
        <f t="shared" si="99"/>
        <v>4</v>
      </c>
      <c r="D1066" s="9">
        <f>Daten!E1066</f>
        <v>1945</v>
      </c>
      <c r="E1066" s="10">
        <f>Daten!D1066</f>
        <v>0</v>
      </c>
      <c r="F1066" s="9">
        <f t="shared" si="100"/>
        <v>3135.2238805970151</v>
      </c>
      <c r="H1066" s="26">
        <f t="shared" ca="1" si="101"/>
        <v>10129</v>
      </c>
      <c r="I1066" s="8">
        <f t="shared" ca="1" si="102"/>
        <v>41</v>
      </c>
      <c r="J1066" s="26">
        <f ca="1">IF(I1066=0,0,COUNTIF(I$19:$I1066,C1066*10+1))</f>
        <v>172</v>
      </c>
      <c r="K1066" s="21">
        <f t="shared" ca="1" si="103"/>
        <v>0</v>
      </c>
      <c r="L1066" s="24">
        <f t="shared" ca="1" si="104"/>
        <v>10129</v>
      </c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</row>
    <row r="1067" spans="1:44" x14ac:dyDescent="0.2">
      <c r="A1067" s="15">
        <f>Daten!A1067</f>
        <v>41009</v>
      </c>
      <c r="B1067" s="8" t="str">
        <f>Daten!B1067</f>
        <v>Kematen an der Krems</v>
      </c>
      <c r="C1067" s="15">
        <f t="shared" si="99"/>
        <v>4</v>
      </c>
      <c r="D1067" s="9">
        <f>Daten!E1067</f>
        <v>2880</v>
      </c>
      <c r="E1067" s="10">
        <f>Daten!D1067</f>
        <v>0</v>
      </c>
      <c r="F1067" s="9">
        <f t="shared" si="100"/>
        <v>4642.3880597014922</v>
      </c>
      <c r="H1067" s="26">
        <f t="shared" ca="1" si="101"/>
        <v>14998</v>
      </c>
      <c r="I1067" s="8">
        <f t="shared" ca="1" si="102"/>
        <v>41</v>
      </c>
      <c r="J1067" s="26">
        <f ca="1">IF(I1067=0,0,COUNTIF(I$19:$I1067,C1067*10+1))</f>
        <v>173</v>
      </c>
      <c r="K1067" s="21">
        <f t="shared" ca="1" si="103"/>
        <v>0</v>
      </c>
      <c r="L1067" s="24">
        <f t="shared" ca="1" si="104"/>
        <v>14998</v>
      </c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</row>
    <row r="1068" spans="1:44" x14ac:dyDescent="0.2">
      <c r="A1068" s="15">
        <f>Daten!A1068</f>
        <v>41010</v>
      </c>
      <c r="B1068" s="8" t="str">
        <f>Daten!B1068</f>
        <v>Kirchberg-Thening</v>
      </c>
      <c r="C1068" s="15">
        <f t="shared" si="99"/>
        <v>4</v>
      </c>
      <c r="D1068" s="9">
        <f>Daten!E1068</f>
        <v>2438</v>
      </c>
      <c r="E1068" s="10">
        <f>Daten!D1068</f>
        <v>0</v>
      </c>
      <c r="F1068" s="9">
        <f t="shared" si="100"/>
        <v>3929.9104477611941</v>
      </c>
      <c r="H1068" s="26">
        <f t="shared" ca="1" si="101"/>
        <v>12697</v>
      </c>
      <c r="I1068" s="8">
        <f t="shared" ca="1" si="102"/>
        <v>41</v>
      </c>
      <c r="J1068" s="26">
        <f ca="1">IF(I1068=0,0,COUNTIF(I$19:$I1068,C1068*10+1))</f>
        <v>174</v>
      </c>
      <c r="K1068" s="21">
        <f t="shared" ca="1" si="103"/>
        <v>0</v>
      </c>
      <c r="L1068" s="24">
        <f t="shared" ca="1" si="104"/>
        <v>12697</v>
      </c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</row>
    <row r="1069" spans="1:44" x14ac:dyDescent="0.2">
      <c r="A1069" s="15">
        <f>Daten!A1069</f>
        <v>41011</v>
      </c>
      <c r="B1069" s="8" t="str">
        <f>Daten!B1069</f>
        <v>Kronstorf</v>
      </c>
      <c r="C1069" s="15">
        <f t="shared" si="99"/>
        <v>4</v>
      </c>
      <c r="D1069" s="9">
        <f>Daten!E1069</f>
        <v>3545</v>
      </c>
      <c r="E1069" s="10">
        <f>Daten!D1069</f>
        <v>0</v>
      </c>
      <c r="F1069" s="9">
        <f t="shared" si="100"/>
        <v>5714.3283582089553</v>
      </c>
      <c r="H1069" s="26">
        <f t="shared" ca="1" si="101"/>
        <v>18462</v>
      </c>
      <c r="I1069" s="8">
        <f t="shared" ca="1" si="102"/>
        <v>41</v>
      </c>
      <c r="J1069" s="26">
        <f ca="1">IF(I1069=0,0,COUNTIF(I$19:$I1069,C1069*10+1))</f>
        <v>175</v>
      </c>
      <c r="K1069" s="21">
        <f t="shared" ca="1" si="103"/>
        <v>0</v>
      </c>
      <c r="L1069" s="24">
        <f t="shared" ca="1" si="104"/>
        <v>18462</v>
      </c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</row>
    <row r="1070" spans="1:44" x14ac:dyDescent="0.2">
      <c r="A1070" s="15">
        <f>Daten!A1070</f>
        <v>41012</v>
      </c>
      <c r="B1070" s="8" t="str">
        <f>Daten!B1070</f>
        <v>Leonding</v>
      </c>
      <c r="C1070" s="15">
        <f t="shared" si="99"/>
        <v>4</v>
      </c>
      <c r="D1070" s="9">
        <f>Daten!E1070</f>
        <v>28901</v>
      </c>
      <c r="E1070" s="10">
        <f>Daten!D1070</f>
        <v>0</v>
      </c>
      <c r="F1070" s="9">
        <f t="shared" si="100"/>
        <v>57802</v>
      </c>
      <c r="H1070" s="26">
        <f t="shared" ca="1" si="101"/>
        <v>186743</v>
      </c>
      <c r="I1070" s="8">
        <f t="shared" ca="1" si="102"/>
        <v>41</v>
      </c>
      <c r="J1070" s="26">
        <f ca="1">IF(I1070=0,0,COUNTIF(I$19:$I1070,C1070*10+1))</f>
        <v>176</v>
      </c>
      <c r="K1070" s="21">
        <f t="shared" ca="1" si="103"/>
        <v>0</v>
      </c>
      <c r="L1070" s="24">
        <f t="shared" ca="1" si="104"/>
        <v>186743</v>
      </c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</row>
    <row r="1071" spans="1:44" x14ac:dyDescent="0.2">
      <c r="A1071" s="15">
        <f>Daten!A1071</f>
        <v>41013</v>
      </c>
      <c r="B1071" s="8" t="str">
        <f>Daten!B1071</f>
        <v>St. Florian</v>
      </c>
      <c r="C1071" s="15">
        <f t="shared" si="99"/>
        <v>4</v>
      </c>
      <c r="D1071" s="9">
        <f>Daten!E1071</f>
        <v>6178</v>
      </c>
      <c r="E1071" s="10">
        <f>Daten!D1071</f>
        <v>0</v>
      </c>
      <c r="F1071" s="9">
        <f t="shared" si="100"/>
        <v>9958.567164179105</v>
      </c>
      <c r="H1071" s="26">
        <f t="shared" ca="1" si="101"/>
        <v>32174</v>
      </c>
      <c r="I1071" s="8">
        <f t="shared" ca="1" si="102"/>
        <v>41</v>
      </c>
      <c r="J1071" s="26">
        <f ca="1">IF(I1071=0,0,COUNTIF(I$19:$I1071,C1071*10+1))</f>
        <v>177</v>
      </c>
      <c r="K1071" s="21">
        <f t="shared" ca="1" si="103"/>
        <v>0</v>
      </c>
      <c r="L1071" s="24">
        <f t="shared" ca="1" si="104"/>
        <v>32174</v>
      </c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</row>
    <row r="1072" spans="1:44" x14ac:dyDescent="0.2">
      <c r="A1072" s="15">
        <f>Daten!A1072</f>
        <v>41014</v>
      </c>
      <c r="B1072" s="8" t="str">
        <f>Daten!B1072</f>
        <v>Neuhofen an der Krems</v>
      </c>
      <c r="C1072" s="15">
        <f t="shared" si="99"/>
        <v>4</v>
      </c>
      <c r="D1072" s="9">
        <f>Daten!E1072</f>
        <v>6645</v>
      </c>
      <c r="E1072" s="10">
        <f>Daten!D1072</f>
        <v>0</v>
      </c>
      <c r="F1072" s="9">
        <f t="shared" si="100"/>
        <v>10711.343283582089</v>
      </c>
      <c r="H1072" s="26">
        <f t="shared" ca="1" si="101"/>
        <v>34606</v>
      </c>
      <c r="I1072" s="8">
        <f t="shared" ca="1" si="102"/>
        <v>41</v>
      </c>
      <c r="J1072" s="26">
        <f ca="1">IF(I1072=0,0,COUNTIF(I$19:$I1072,C1072*10+1))</f>
        <v>178</v>
      </c>
      <c r="K1072" s="21">
        <f t="shared" ca="1" si="103"/>
        <v>0</v>
      </c>
      <c r="L1072" s="24">
        <f t="shared" ca="1" si="104"/>
        <v>34606</v>
      </c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</row>
    <row r="1073" spans="1:44" x14ac:dyDescent="0.2">
      <c r="A1073" s="15">
        <f>Daten!A1073</f>
        <v>41015</v>
      </c>
      <c r="B1073" s="8" t="str">
        <f>Daten!B1073</f>
        <v>Niederneukirchen</v>
      </c>
      <c r="C1073" s="15">
        <f t="shared" si="99"/>
        <v>4</v>
      </c>
      <c r="D1073" s="9">
        <f>Daten!E1073</f>
        <v>2109</v>
      </c>
      <c r="E1073" s="10">
        <f>Daten!D1073</f>
        <v>0</v>
      </c>
      <c r="F1073" s="9">
        <f t="shared" si="100"/>
        <v>3399.5820895522388</v>
      </c>
      <c r="H1073" s="26">
        <f t="shared" ca="1" si="101"/>
        <v>10983</v>
      </c>
      <c r="I1073" s="8">
        <f t="shared" ca="1" si="102"/>
        <v>41</v>
      </c>
      <c r="J1073" s="26">
        <f ca="1">IF(I1073=0,0,COUNTIF(I$19:$I1073,C1073*10+1))</f>
        <v>179</v>
      </c>
      <c r="K1073" s="21">
        <f t="shared" ca="1" si="103"/>
        <v>0</v>
      </c>
      <c r="L1073" s="24">
        <f t="shared" ca="1" si="104"/>
        <v>10983</v>
      </c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</row>
    <row r="1074" spans="1:44" x14ac:dyDescent="0.2">
      <c r="A1074" s="15">
        <f>Daten!A1074</f>
        <v>41016</v>
      </c>
      <c r="B1074" s="8" t="str">
        <f>Daten!B1074</f>
        <v>Oftering</v>
      </c>
      <c r="C1074" s="15">
        <f t="shared" si="99"/>
        <v>4</v>
      </c>
      <c r="D1074" s="9">
        <f>Daten!E1074</f>
        <v>2103</v>
      </c>
      <c r="E1074" s="10">
        <f>Daten!D1074</f>
        <v>0</v>
      </c>
      <c r="F1074" s="9">
        <f t="shared" si="100"/>
        <v>3389.9104477611941</v>
      </c>
      <c r="H1074" s="26">
        <f t="shared" ca="1" si="101"/>
        <v>10952</v>
      </c>
      <c r="I1074" s="8">
        <f t="shared" ca="1" si="102"/>
        <v>41</v>
      </c>
      <c r="J1074" s="26">
        <f ca="1">IF(I1074=0,0,COUNTIF(I$19:$I1074,C1074*10+1))</f>
        <v>180</v>
      </c>
      <c r="K1074" s="21">
        <f t="shared" ca="1" si="103"/>
        <v>0</v>
      </c>
      <c r="L1074" s="24">
        <f t="shared" ca="1" si="104"/>
        <v>10952</v>
      </c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</row>
    <row r="1075" spans="1:44" x14ac:dyDescent="0.2">
      <c r="A1075" s="15">
        <f>Daten!A1075</f>
        <v>41017</v>
      </c>
      <c r="B1075" s="8" t="str">
        <f>Daten!B1075</f>
        <v>Pasching</v>
      </c>
      <c r="C1075" s="15">
        <f t="shared" si="99"/>
        <v>4</v>
      </c>
      <c r="D1075" s="9">
        <f>Daten!E1075</f>
        <v>7595</v>
      </c>
      <c r="E1075" s="10">
        <f>Daten!D1075</f>
        <v>0</v>
      </c>
      <c r="F1075" s="9">
        <f t="shared" si="100"/>
        <v>12242.686567164179</v>
      </c>
      <c r="H1075" s="26">
        <f t="shared" ca="1" si="101"/>
        <v>39553</v>
      </c>
      <c r="I1075" s="8">
        <f t="shared" ca="1" si="102"/>
        <v>41</v>
      </c>
      <c r="J1075" s="26">
        <f ca="1">IF(I1075=0,0,COUNTIF(I$19:$I1075,C1075*10+1))</f>
        <v>181</v>
      </c>
      <c r="K1075" s="21">
        <f t="shared" ca="1" si="103"/>
        <v>0</v>
      </c>
      <c r="L1075" s="24">
        <f t="shared" ca="1" si="104"/>
        <v>39553</v>
      </c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</row>
    <row r="1076" spans="1:44" x14ac:dyDescent="0.2">
      <c r="A1076" s="15">
        <f>Daten!A1076</f>
        <v>41018</v>
      </c>
      <c r="B1076" s="8" t="str">
        <f>Daten!B1076</f>
        <v>Piberbach</v>
      </c>
      <c r="C1076" s="15">
        <f t="shared" si="99"/>
        <v>4</v>
      </c>
      <c r="D1076" s="9">
        <f>Daten!E1076</f>
        <v>1880</v>
      </c>
      <c r="E1076" s="10">
        <f>Daten!D1076</f>
        <v>0</v>
      </c>
      <c r="F1076" s="9">
        <f t="shared" si="100"/>
        <v>3030.4477611940297</v>
      </c>
      <c r="H1076" s="26">
        <f t="shared" ca="1" si="101"/>
        <v>9791</v>
      </c>
      <c r="I1076" s="8">
        <f t="shared" ca="1" si="102"/>
        <v>41</v>
      </c>
      <c r="J1076" s="26">
        <f ca="1">IF(I1076=0,0,COUNTIF(I$19:$I1076,C1076*10+1))</f>
        <v>182</v>
      </c>
      <c r="K1076" s="21">
        <f t="shared" ca="1" si="103"/>
        <v>0</v>
      </c>
      <c r="L1076" s="24">
        <f t="shared" ca="1" si="104"/>
        <v>9791</v>
      </c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</row>
    <row r="1077" spans="1:44" x14ac:dyDescent="0.2">
      <c r="A1077" s="15">
        <f>Daten!A1077</f>
        <v>41019</v>
      </c>
      <c r="B1077" s="8" t="str">
        <f>Daten!B1077</f>
        <v>Pucking</v>
      </c>
      <c r="C1077" s="15">
        <f t="shared" si="99"/>
        <v>4</v>
      </c>
      <c r="D1077" s="9">
        <f>Daten!E1077</f>
        <v>3997</v>
      </c>
      <c r="E1077" s="10">
        <f>Daten!D1077</f>
        <v>0</v>
      </c>
      <c r="F1077" s="9">
        <f t="shared" si="100"/>
        <v>6442.9253731343288</v>
      </c>
      <c r="H1077" s="26">
        <f t="shared" ca="1" si="101"/>
        <v>20815</v>
      </c>
      <c r="I1077" s="8">
        <f t="shared" ca="1" si="102"/>
        <v>41</v>
      </c>
      <c r="J1077" s="26">
        <f ca="1">IF(I1077=0,0,COUNTIF(I$19:$I1077,C1077*10+1))</f>
        <v>183</v>
      </c>
      <c r="K1077" s="21">
        <f t="shared" ca="1" si="103"/>
        <v>0</v>
      </c>
      <c r="L1077" s="24">
        <f t="shared" ca="1" si="104"/>
        <v>20815</v>
      </c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</row>
    <row r="1078" spans="1:44" x14ac:dyDescent="0.2">
      <c r="A1078" s="15">
        <f>Daten!A1078</f>
        <v>41020</v>
      </c>
      <c r="B1078" s="8" t="str">
        <f>Daten!B1078</f>
        <v>St. Marien</v>
      </c>
      <c r="C1078" s="15">
        <f t="shared" si="99"/>
        <v>4</v>
      </c>
      <c r="D1078" s="9">
        <f>Daten!E1078</f>
        <v>4809</v>
      </c>
      <c r="E1078" s="10">
        <f>Daten!D1078</f>
        <v>0</v>
      </c>
      <c r="F1078" s="9">
        <f t="shared" si="100"/>
        <v>7751.8208955223881</v>
      </c>
      <c r="H1078" s="26">
        <f t="shared" ca="1" si="101"/>
        <v>25044</v>
      </c>
      <c r="I1078" s="8">
        <f t="shared" ca="1" si="102"/>
        <v>41</v>
      </c>
      <c r="J1078" s="26">
        <f ca="1">IF(I1078=0,0,COUNTIF(I$19:$I1078,C1078*10+1))</f>
        <v>184</v>
      </c>
      <c r="K1078" s="21">
        <f t="shared" ca="1" si="103"/>
        <v>0</v>
      </c>
      <c r="L1078" s="24">
        <f t="shared" ca="1" si="104"/>
        <v>25044</v>
      </c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</row>
    <row r="1079" spans="1:44" x14ac:dyDescent="0.2">
      <c r="A1079" s="15">
        <f>Daten!A1079</f>
        <v>41021</v>
      </c>
      <c r="B1079" s="8" t="str">
        <f>Daten!B1079</f>
        <v>Traun</v>
      </c>
      <c r="C1079" s="15">
        <f t="shared" si="99"/>
        <v>4</v>
      </c>
      <c r="D1079" s="9">
        <f>Daten!E1079</f>
        <v>24712</v>
      </c>
      <c r="E1079" s="10">
        <f>Daten!D1079</f>
        <v>0</v>
      </c>
      <c r="F1079" s="9">
        <f t="shared" si="100"/>
        <v>49424</v>
      </c>
      <c r="H1079" s="26">
        <f t="shared" ca="1" si="101"/>
        <v>159676</v>
      </c>
      <c r="I1079" s="8">
        <f t="shared" ca="1" si="102"/>
        <v>41</v>
      </c>
      <c r="J1079" s="26">
        <f ca="1">IF(I1079=0,0,COUNTIF(I$19:$I1079,C1079*10+1))</f>
        <v>185</v>
      </c>
      <c r="K1079" s="21">
        <f t="shared" ca="1" si="103"/>
        <v>0</v>
      </c>
      <c r="L1079" s="24">
        <f t="shared" ca="1" si="104"/>
        <v>159676</v>
      </c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</row>
    <row r="1080" spans="1:44" x14ac:dyDescent="0.2">
      <c r="A1080" s="15">
        <f>Daten!A1080</f>
        <v>41022</v>
      </c>
      <c r="B1080" s="8" t="str">
        <f>Daten!B1080</f>
        <v>Wilhering</v>
      </c>
      <c r="C1080" s="15">
        <f t="shared" si="99"/>
        <v>4</v>
      </c>
      <c r="D1080" s="9">
        <f>Daten!E1080</f>
        <v>5928</v>
      </c>
      <c r="E1080" s="10">
        <f>Daten!D1080</f>
        <v>0</v>
      </c>
      <c r="F1080" s="9">
        <f t="shared" si="100"/>
        <v>9555.5820895522393</v>
      </c>
      <c r="H1080" s="26">
        <f t="shared" ca="1" si="101"/>
        <v>30872</v>
      </c>
      <c r="I1080" s="8">
        <f t="shared" ca="1" si="102"/>
        <v>41</v>
      </c>
      <c r="J1080" s="26">
        <f ca="1">IF(I1080=0,0,COUNTIF(I$19:$I1080,C1080*10+1))</f>
        <v>186</v>
      </c>
      <c r="K1080" s="21">
        <f t="shared" ca="1" si="103"/>
        <v>0</v>
      </c>
      <c r="L1080" s="24">
        <f t="shared" ca="1" si="104"/>
        <v>30872</v>
      </c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</row>
    <row r="1081" spans="1:44" x14ac:dyDescent="0.2">
      <c r="A1081" s="15">
        <f>Daten!A1081</f>
        <v>41101</v>
      </c>
      <c r="B1081" s="8" t="str">
        <f>Daten!B1081</f>
        <v>Allerheiligen im Mühlkreis</v>
      </c>
      <c r="C1081" s="15">
        <f t="shared" si="99"/>
        <v>4</v>
      </c>
      <c r="D1081" s="9">
        <f>Daten!E1081</f>
        <v>1281</v>
      </c>
      <c r="E1081" s="10">
        <f>Daten!D1081</f>
        <v>0</v>
      </c>
      <c r="F1081" s="9">
        <f t="shared" si="100"/>
        <v>2064.8955223880598</v>
      </c>
      <c r="H1081" s="26">
        <f t="shared" ca="1" si="101"/>
        <v>6671</v>
      </c>
      <c r="I1081" s="8">
        <f t="shared" ca="1" si="102"/>
        <v>41</v>
      </c>
      <c r="J1081" s="26">
        <f ca="1">IF(I1081=0,0,COUNTIF(I$19:$I1081,C1081*10+1))</f>
        <v>187</v>
      </c>
      <c r="K1081" s="21">
        <f t="shared" ca="1" si="103"/>
        <v>0</v>
      </c>
      <c r="L1081" s="24">
        <f t="shared" ca="1" si="104"/>
        <v>6671</v>
      </c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</row>
    <row r="1082" spans="1:44" x14ac:dyDescent="0.2">
      <c r="A1082" s="15">
        <f>Daten!A1082</f>
        <v>41102</v>
      </c>
      <c r="B1082" s="8" t="str">
        <f>Daten!B1082</f>
        <v>Arbing</v>
      </c>
      <c r="C1082" s="15">
        <f t="shared" si="99"/>
        <v>4</v>
      </c>
      <c r="D1082" s="9">
        <f>Daten!E1082</f>
        <v>1505</v>
      </c>
      <c r="E1082" s="10">
        <f>Daten!D1082</f>
        <v>0</v>
      </c>
      <c r="F1082" s="9">
        <f t="shared" si="100"/>
        <v>2425.9701492537315</v>
      </c>
      <c r="H1082" s="26">
        <f t="shared" ca="1" si="101"/>
        <v>7838</v>
      </c>
      <c r="I1082" s="8">
        <f t="shared" ca="1" si="102"/>
        <v>41</v>
      </c>
      <c r="J1082" s="26">
        <f ca="1">IF(I1082=0,0,COUNTIF(I$19:$I1082,C1082*10+1))</f>
        <v>188</v>
      </c>
      <c r="K1082" s="21">
        <f t="shared" ca="1" si="103"/>
        <v>0</v>
      </c>
      <c r="L1082" s="24">
        <f t="shared" ca="1" si="104"/>
        <v>7838</v>
      </c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</row>
    <row r="1083" spans="1:44" x14ac:dyDescent="0.2">
      <c r="A1083" s="15">
        <f>Daten!A1083</f>
        <v>41103</v>
      </c>
      <c r="B1083" s="8" t="str">
        <f>Daten!B1083</f>
        <v>Baumgartenberg</v>
      </c>
      <c r="C1083" s="15">
        <f t="shared" si="99"/>
        <v>4</v>
      </c>
      <c r="D1083" s="9">
        <f>Daten!E1083</f>
        <v>1789</v>
      </c>
      <c r="E1083" s="10">
        <f>Daten!D1083</f>
        <v>0</v>
      </c>
      <c r="F1083" s="9">
        <f t="shared" si="100"/>
        <v>2883.7611940298507</v>
      </c>
      <c r="H1083" s="26">
        <f t="shared" ca="1" si="101"/>
        <v>9317</v>
      </c>
      <c r="I1083" s="8">
        <f t="shared" ca="1" si="102"/>
        <v>41</v>
      </c>
      <c r="J1083" s="26">
        <f ca="1">IF(I1083=0,0,COUNTIF(I$19:$I1083,C1083*10+1))</f>
        <v>189</v>
      </c>
      <c r="K1083" s="21">
        <f t="shared" ca="1" si="103"/>
        <v>0</v>
      </c>
      <c r="L1083" s="24">
        <f t="shared" ca="1" si="104"/>
        <v>9317</v>
      </c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</row>
    <row r="1084" spans="1:44" x14ac:dyDescent="0.2">
      <c r="A1084" s="15">
        <f>Daten!A1084</f>
        <v>41104</v>
      </c>
      <c r="B1084" s="8" t="str">
        <f>Daten!B1084</f>
        <v>Dimbach</v>
      </c>
      <c r="C1084" s="15">
        <f t="shared" si="99"/>
        <v>4</v>
      </c>
      <c r="D1084" s="9">
        <f>Daten!E1084</f>
        <v>969</v>
      </c>
      <c r="E1084" s="10">
        <f>Daten!D1084</f>
        <v>0</v>
      </c>
      <c r="F1084" s="9">
        <f t="shared" si="100"/>
        <v>1561.9701492537313</v>
      </c>
      <c r="H1084" s="26">
        <f t="shared" ca="1" si="101"/>
        <v>5046</v>
      </c>
      <c r="I1084" s="8">
        <f t="shared" ca="1" si="102"/>
        <v>41</v>
      </c>
      <c r="J1084" s="26">
        <f ca="1">IF(I1084=0,0,COUNTIF(I$19:$I1084,C1084*10+1))</f>
        <v>190</v>
      </c>
      <c r="K1084" s="21">
        <f t="shared" ca="1" si="103"/>
        <v>0</v>
      </c>
      <c r="L1084" s="24">
        <f t="shared" ca="1" si="104"/>
        <v>5046</v>
      </c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</row>
    <row r="1085" spans="1:44" x14ac:dyDescent="0.2">
      <c r="A1085" s="15">
        <f>Daten!A1085</f>
        <v>41105</v>
      </c>
      <c r="B1085" s="8" t="str">
        <f>Daten!B1085</f>
        <v>Grein</v>
      </c>
      <c r="C1085" s="15">
        <f t="shared" si="99"/>
        <v>4</v>
      </c>
      <c r="D1085" s="9">
        <f>Daten!E1085</f>
        <v>2891</v>
      </c>
      <c r="E1085" s="10">
        <f>Daten!D1085</f>
        <v>0</v>
      </c>
      <c r="F1085" s="9">
        <f t="shared" si="100"/>
        <v>4660.1194029850749</v>
      </c>
      <c r="H1085" s="26">
        <f t="shared" ca="1" si="101"/>
        <v>15056</v>
      </c>
      <c r="I1085" s="8">
        <f t="shared" ca="1" si="102"/>
        <v>41</v>
      </c>
      <c r="J1085" s="26">
        <f ca="1">IF(I1085=0,0,COUNTIF(I$19:$I1085,C1085*10+1))</f>
        <v>191</v>
      </c>
      <c r="K1085" s="21">
        <f t="shared" ca="1" si="103"/>
        <v>0</v>
      </c>
      <c r="L1085" s="24">
        <f t="shared" ca="1" si="104"/>
        <v>15056</v>
      </c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</row>
    <row r="1086" spans="1:44" x14ac:dyDescent="0.2">
      <c r="A1086" s="15">
        <f>Daten!A1086</f>
        <v>41106</v>
      </c>
      <c r="B1086" s="8" t="str">
        <f>Daten!B1086</f>
        <v>Katsdorf</v>
      </c>
      <c r="C1086" s="15">
        <f t="shared" si="99"/>
        <v>4</v>
      </c>
      <c r="D1086" s="9">
        <f>Daten!E1086</f>
        <v>3189</v>
      </c>
      <c r="E1086" s="10">
        <f>Daten!D1086</f>
        <v>0</v>
      </c>
      <c r="F1086" s="9">
        <f t="shared" si="100"/>
        <v>5140.4776119402986</v>
      </c>
      <c r="H1086" s="26">
        <f t="shared" ca="1" si="101"/>
        <v>16608</v>
      </c>
      <c r="I1086" s="8">
        <f t="shared" ca="1" si="102"/>
        <v>41</v>
      </c>
      <c r="J1086" s="26">
        <f ca="1">IF(I1086=0,0,COUNTIF(I$19:$I1086,C1086*10+1))</f>
        <v>192</v>
      </c>
      <c r="K1086" s="21">
        <f t="shared" ca="1" si="103"/>
        <v>0</v>
      </c>
      <c r="L1086" s="24">
        <f t="shared" ca="1" si="104"/>
        <v>16608</v>
      </c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</row>
    <row r="1087" spans="1:44" x14ac:dyDescent="0.2">
      <c r="A1087" s="15">
        <f>Daten!A1087</f>
        <v>41107</v>
      </c>
      <c r="B1087" s="8" t="str">
        <f>Daten!B1087</f>
        <v>Klam</v>
      </c>
      <c r="C1087" s="15">
        <f t="shared" si="99"/>
        <v>4</v>
      </c>
      <c r="D1087" s="9">
        <f>Daten!E1087</f>
        <v>942</v>
      </c>
      <c r="E1087" s="10">
        <f>Daten!D1087</f>
        <v>0</v>
      </c>
      <c r="F1087" s="9">
        <f t="shared" si="100"/>
        <v>1518.4477611940299</v>
      </c>
      <c r="H1087" s="26">
        <f t="shared" ca="1" si="101"/>
        <v>4906</v>
      </c>
      <c r="I1087" s="8">
        <f t="shared" ca="1" si="102"/>
        <v>41</v>
      </c>
      <c r="J1087" s="26">
        <f ca="1">IF(I1087=0,0,COUNTIF(I$19:$I1087,C1087*10+1))</f>
        <v>193</v>
      </c>
      <c r="K1087" s="21">
        <f t="shared" ca="1" si="103"/>
        <v>0</v>
      </c>
      <c r="L1087" s="24">
        <f t="shared" ca="1" si="104"/>
        <v>4906</v>
      </c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</row>
    <row r="1088" spans="1:44" x14ac:dyDescent="0.2">
      <c r="A1088" s="15">
        <f>Daten!A1088</f>
        <v>41108</v>
      </c>
      <c r="B1088" s="8" t="str">
        <f>Daten!B1088</f>
        <v>Bad Kreuzen</v>
      </c>
      <c r="C1088" s="15">
        <f t="shared" si="99"/>
        <v>4</v>
      </c>
      <c r="D1088" s="9">
        <f>Daten!E1088</f>
        <v>2258</v>
      </c>
      <c r="E1088" s="10">
        <f>Daten!D1088</f>
        <v>0</v>
      </c>
      <c r="F1088" s="9">
        <f t="shared" si="100"/>
        <v>3639.7611940298507</v>
      </c>
      <c r="H1088" s="26">
        <f t="shared" ca="1" si="101"/>
        <v>11759</v>
      </c>
      <c r="I1088" s="8">
        <f t="shared" ca="1" si="102"/>
        <v>41</v>
      </c>
      <c r="J1088" s="26">
        <f ca="1">IF(I1088=0,0,COUNTIF(I$19:$I1088,C1088*10+1))</f>
        <v>194</v>
      </c>
      <c r="K1088" s="21">
        <f t="shared" ca="1" si="103"/>
        <v>0</v>
      </c>
      <c r="L1088" s="24">
        <f t="shared" ca="1" si="104"/>
        <v>11759</v>
      </c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</row>
    <row r="1089" spans="1:44" x14ac:dyDescent="0.2">
      <c r="A1089" s="15">
        <f>Daten!A1089</f>
        <v>41109</v>
      </c>
      <c r="B1089" s="8" t="str">
        <f>Daten!B1089</f>
        <v>Langenstein</v>
      </c>
      <c r="C1089" s="15">
        <f t="shared" si="99"/>
        <v>4</v>
      </c>
      <c r="D1089" s="9">
        <f>Daten!E1089</f>
        <v>2521</v>
      </c>
      <c r="E1089" s="10">
        <f>Daten!D1089</f>
        <v>0</v>
      </c>
      <c r="F1089" s="9">
        <f t="shared" si="100"/>
        <v>4063.7014925373132</v>
      </c>
      <c r="H1089" s="26">
        <f t="shared" ca="1" si="101"/>
        <v>13129</v>
      </c>
      <c r="I1089" s="8">
        <f t="shared" ca="1" si="102"/>
        <v>41</v>
      </c>
      <c r="J1089" s="26">
        <f ca="1">IF(I1089=0,0,COUNTIF(I$19:$I1089,C1089*10+1))</f>
        <v>195</v>
      </c>
      <c r="K1089" s="21">
        <f t="shared" ca="1" si="103"/>
        <v>0</v>
      </c>
      <c r="L1089" s="24">
        <f t="shared" ca="1" si="104"/>
        <v>13129</v>
      </c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</row>
    <row r="1090" spans="1:44" x14ac:dyDescent="0.2">
      <c r="A1090" s="15">
        <f>Daten!A1090</f>
        <v>41110</v>
      </c>
      <c r="B1090" s="8" t="str">
        <f>Daten!B1090</f>
        <v>Luftenberg an der Donau</v>
      </c>
      <c r="C1090" s="15">
        <f t="shared" si="99"/>
        <v>4</v>
      </c>
      <c r="D1090" s="9">
        <f>Daten!E1090</f>
        <v>4238</v>
      </c>
      <c r="E1090" s="10">
        <f>Daten!D1090</f>
        <v>0</v>
      </c>
      <c r="F1090" s="9">
        <f t="shared" si="100"/>
        <v>6831.4029850746265</v>
      </c>
      <c r="H1090" s="26">
        <f t="shared" ca="1" si="101"/>
        <v>22070</v>
      </c>
      <c r="I1090" s="8">
        <f t="shared" ca="1" si="102"/>
        <v>41</v>
      </c>
      <c r="J1090" s="26">
        <f ca="1">IF(I1090=0,0,COUNTIF(I$19:$I1090,C1090*10+1))</f>
        <v>196</v>
      </c>
      <c r="K1090" s="21">
        <f t="shared" ca="1" si="103"/>
        <v>0</v>
      </c>
      <c r="L1090" s="24">
        <f t="shared" ca="1" si="104"/>
        <v>22070</v>
      </c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</row>
    <row r="1091" spans="1:44" x14ac:dyDescent="0.2">
      <c r="A1091" s="15">
        <f>Daten!A1091</f>
        <v>41111</v>
      </c>
      <c r="B1091" s="8" t="str">
        <f>Daten!B1091</f>
        <v>Mauthausen</v>
      </c>
      <c r="C1091" s="15">
        <f t="shared" si="99"/>
        <v>4</v>
      </c>
      <c r="D1091" s="9">
        <f>Daten!E1091</f>
        <v>4936</v>
      </c>
      <c r="E1091" s="10">
        <f>Daten!D1091</f>
        <v>0</v>
      </c>
      <c r="F1091" s="9">
        <f t="shared" si="100"/>
        <v>7956.5373134328356</v>
      </c>
      <c r="H1091" s="26">
        <f t="shared" ca="1" si="101"/>
        <v>25706</v>
      </c>
      <c r="I1091" s="8">
        <f t="shared" ca="1" si="102"/>
        <v>41</v>
      </c>
      <c r="J1091" s="26">
        <f ca="1">IF(I1091=0,0,COUNTIF(I$19:$I1091,C1091*10+1))</f>
        <v>197</v>
      </c>
      <c r="K1091" s="21">
        <f t="shared" ca="1" si="103"/>
        <v>0</v>
      </c>
      <c r="L1091" s="24">
        <f t="shared" ca="1" si="104"/>
        <v>25706</v>
      </c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</row>
    <row r="1092" spans="1:44" x14ac:dyDescent="0.2">
      <c r="A1092" s="15">
        <f>Daten!A1092</f>
        <v>41112</v>
      </c>
      <c r="B1092" s="8" t="str">
        <f>Daten!B1092</f>
        <v>Mitterkirchen im Machland</v>
      </c>
      <c r="C1092" s="15">
        <f t="shared" si="99"/>
        <v>4</v>
      </c>
      <c r="D1092" s="9">
        <f>Daten!E1092</f>
        <v>1713</v>
      </c>
      <c r="E1092" s="10">
        <f>Daten!D1092</f>
        <v>0</v>
      </c>
      <c r="F1092" s="9">
        <f t="shared" si="100"/>
        <v>2761.2537313432836</v>
      </c>
      <c r="H1092" s="26">
        <f t="shared" ca="1" si="101"/>
        <v>8921</v>
      </c>
      <c r="I1092" s="8">
        <f t="shared" ca="1" si="102"/>
        <v>41</v>
      </c>
      <c r="J1092" s="26">
        <f ca="1">IF(I1092=0,0,COUNTIF(I$19:$I1092,C1092*10+1))</f>
        <v>198</v>
      </c>
      <c r="K1092" s="21">
        <f t="shared" ca="1" si="103"/>
        <v>0</v>
      </c>
      <c r="L1092" s="24">
        <f t="shared" ca="1" si="104"/>
        <v>8921</v>
      </c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</row>
    <row r="1093" spans="1:44" x14ac:dyDescent="0.2">
      <c r="A1093" s="15">
        <f>Daten!A1093</f>
        <v>41113</v>
      </c>
      <c r="B1093" s="8" t="str">
        <f>Daten!B1093</f>
        <v>Münzbach</v>
      </c>
      <c r="C1093" s="15">
        <f t="shared" si="99"/>
        <v>4</v>
      </c>
      <c r="D1093" s="9">
        <f>Daten!E1093</f>
        <v>1816</v>
      </c>
      <c r="E1093" s="10">
        <f>Daten!D1093</f>
        <v>0</v>
      </c>
      <c r="F1093" s="9">
        <f t="shared" si="100"/>
        <v>2927.2835820895521</v>
      </c>
      <c r="H1093" s="26">
        <f t="shared" ca="1" si="101"/>
        <v>9457</v>
      </c>
      <c r="I1093" s="8">
        <f t="shared" ca="1" si="102"/>
        <v>41</v>
      </c>
      <c r="J1093" s="26">
        <f ca="1">IF(I1093=0,0,COUNTIF(I$19:$I1093,C1093*10+1))</f>
        <v>199</v>
      </c>
      <c r="K1093" s="21">
        <f t="shared" ca="1" si="103"/>
        <v>0</v>
      </c>
      <c r="L1093" s="24">
        <f t="shared" ca="1" si="104"/>
        <v>9457</v>
      </c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</row>
    <row r="1094" spans="1:44" x14ac:dyDescent="0.2">
      <c r="A1094" s="15">
        <f>Daten!A1094</f>
        <v>41114</v>
      </c>
      <c r="B1094" s="8" t="str">
        <f>Daten!B1094</f>
        <v>Naarn im Machlande</v>
      </c>
      <c r="C1094" s="15">
        <f t="shared" si="99"/>
        <v>4</v>
      </c>
      <c r="D1094" s="9">
        <f>Daten!E1094</f>
        <v>3712</v>
      </c>
      <c r="E1094" s="10">
        <f>Daten!D1094</f>
        <v>0</v>
      </c>
      <c r="F1094" s="9">
        <f t="shared" si="100"/>
        <v>5983.5223880597014</v>
      </c>
      <c r="H1094" s="26">
        <f t="shared" ca="1" si="101"/>
        <v>19331</v>
      </c>
      <c r="I1094" s="8">
        <f t="shared" ca="1" si="102"/>
        <v>41</v>
      </c>
      <c r="J1094" s="26">
        <f ca="1">IF(I1094=0,0,COUNTIF(I$19:$I1094,C1094*10+1))</f>
        <v>200</v>
      </c>
      <c r="K1094" s="21">
        <f t="shared" ca="1" si="103"/>
        <v>0</v>
      </c>
      <c r="L1094" s="24">
        <f t="shared" ca="1" si="104"/>
        <v>19331</v>
      </c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</row>
    <row r="1095" spans="1:44" x14ac:dyDescent="0.2">
      <c r="A1095" s="15">
        <f>Daten!A1095</f>
        <v>41115</v>
      </c>
      <c r="B1095" s="8" t="str">
        <f>Daten!B1095</f>
        <v>Pabneukirchen</v>
      </c>
      <c r="C1095" s="15">
        <f t="shared" si="99"/>
        <v>4</v>
      </c>
      <c r="D1095" s="9">
        <f>Daten!E1095</f>
        <v>1696</v>
      </c>
      <c r="E1095" s="10">
        <f>Daten!D1095</f>
        <v>0</v>
      </c>
      <c r="F1095" s="9">
        <f t="shared" si="100"/>
        <v>2733.8507462686566</v>
      </c>
      <c r="H1095" s="26">
        <f t="shared" ca="1" si="101"/>
        <v>8832</v>
      </c>
      <c r="I1095" s="8">
        <f t="shared" ca="1" si="102"/>
        <v>41</v>
      </c>
      <c r="J1095" s="26">
        <f ca="1">IF(I1095=0,0,COUNTIF(I$19:$I1095,C1095*10+1))</f>
        <v>201</v>
      </c>
      <c r="K1095" s="21">
        <f t="shared" ca="1" si="103"/>
        <v>0</v>
      </c>
      <c r="L1095" s="24">
        <f t="shared" ca="1" si="104"/>
        <v>8832</v>
      </c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</row>
    <row r="1096" spans="1:44" x14ac:dyDescent="0.2">
      <c r="A1096" s="15">
        <f>Daten!A1096</f>
        <v>41116</v>
      </c>
      <c r="B1096" s="8" t="str">
        <f>Daten!B1096</f>
        <v>Perg</v>
      </c>
      <c r="C1096" s="15">
        <f t="shared" si="99"/>
        <v>4</v>
      </c>
      <c r="D1096" s="9">
        <f>Daten!E1096</f>
        <v>8824</v>
      </c>
      <c r="E1096" s="10">
        <f>Daten!D1096</f>
        <v>0</v>
      </c>
      <c r="F1096" s="9">
        <f t="shared" si="100"/>
        <v>14223.76119402985</v>
      </c>
      <c r="H1096" s="26">
        <f t="shared" ca="1" si="101"/>
        <v>45953</v>
      </c>
      <c r="I1096" s="8">
        <f t="shared" ca="1" si="102"/>
        <v>41</v>
      </c>
      <c r="J1096" s="26">
        <f ca="1">IF(I1096=0,0,COUNTIF(I$19:$I1096,C1096*10+1))</f>
        <v>202</v>
      </c>
      <c r="K1096" s="21">
        <f t="shared" ca="1" si="103"/>
        <v>0</v>
      </c>
      <c r="L1096" s="24">
        <f t="shared" ca="1" si="104"/>
        <v>45953</v>
      </c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</row>
    <row r="1097" spans="1:44" x14ac:dyDescent="0.2">
      <c r="A1097" s="15">
        <f>Daten!A1097</f>
        <v>41117</v>
      </c>
      <c r="B1097" s="8" t="str">
        <f>Daten!B1097</f>
        <v>Rechberg</v>
      </c>
      <c r="C1097" s="15">
        <f t="shared" si="99"/>
        <v>4</v>
      </c>
      <c r="D1097" s="9">
        <f>Daten!E1097</f>
        <v>1004</v>
      </c>
      <c r="E1097" s="10">
        <f>Daten!D1097</f>
        <v>0</v>
      </c>
      <c r="F1097" s="9">
        <f t="shared" si="100"/>
        <v>1618.3880597014925</v>
      </c>
      <c r="H1097" s="26">
        <f t="shared" ca="1" si="101"/>
        <v>5229</v>
      </c>
      <c r="I1097" s="8">
        <f t="shared" ca="1" si="102"/>
        <v>41</v>
      </c>
      <c r="J1097" s="26">
        <f ca="1">IF(I1097=0,0,COUNTIF(I$19:$I1097,C1097*10+1))</f>
        <v>203</v>
      </c>
      <c r="K1097" s="21">
        <f t="shared" ca="1" si="103"/>
        <v>0</v>
      </c>
      <c r="L1097" s="24">
        <f t="shared" ca="1" si="104"/>
        <v>5229</v>
      </c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</row>
    <row r="1098" spans="1:44" x14ac:dyDescent="0.2">
      <c r="A1098" s="15">
        <f>Daten!A1098</f>
        <v>41118</v>
      </c>
      <c r="B1098" s="8" t="str">
        <f>Daten!B1098</f>
        <v>Ried in der Riedmark</v>
      </c>
      <c r="C1098" s="15">
        <f t="shared" si="99"/>
        <v>4</v>
      </c>
      <c r="D1098" s="9">
        <f>Daten!E1098</f>
        <v>4294</v>
      </c>
      <c r="E1098" s="10">
        <f>Daten!D1098</f>
        <v>0</v>
      </c>
      <c r="F1098" s="9">
        <f t="shared" si="100"/>
        <v>6921.6716417910447</v>
      </c>
      <c r="H1098" s="26">
        <f t="shared" ca="1" si="101"/>
        <v>22362</v>
      </c>
      <c r="I1098" s="8">
        <f t="shared" ca="1" si="102"/>
        <v>41</v>
      </c>
      <c r="J1098" s="26">
        <f ca="1">IF(I1098=0,0,COUNTIF(I$19:$I1098,C1098*10+1))</f>
        <v>204</v>
      </c>
      <c r="K1098" s="21">
        <f t="shared" ca="1" si="103"/>
        <v>0</v>
      </c>
      <c r="L1098" s="24">
        <f t="shared" ca="1" si="104"/>
        <v>22362</v>
      </c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</row>
    <row r="1099" spans="1:44" x14ac:dyDescent="0.2">
      <c r="A1099" s="15">
        <f>Daten!A1099</f>
        <v>41119</v>
      </c>
      <c r="B1099" s="8" t="str">
        <f>Daten!B1099</f>
        <v>St. Georgen am Walde</v>
      </c>
      <c r="C1099" s="15">
        <f t="shared" si="99"/>
        <v>4</v>
      </c>
      <c r="D1099" s="9">
        <f>Daten!E1099</f>
        <v>1963</v>
      </c>
      <c r="E1099" s="10">
        <f>Daten!D1099</f>
        <v>0</v>
      </c>
      <c r="F1099" s="9">
        <f t="shared" si="100"/>
        <v>3164.2388059701493</v>
      </c>
      <c r="H1099" s="26">
        <f t="shared" ca="1" si="101"/>
        <v>10223</v>
      </c>
      <c r="I1099" s="8">
        <f t="shared" ca="1" si="102"/>
        <v>41</v>
      </c>
      <c r="J1099" s="26">
        <f ca="1">IF(I1099=0,0,COUNTIF(I$19:$I1099,C1099*10+1))</f>
        <v>205</v>
      </c>
      <c r="K1099" s="21">
        <f t="shared" ca="1" si="103"/>
        <v>0</v>
      </c>
      <c r="L1099" s="24">
        <f t="shared" ca="1" si="104"/>
        <v>10223</v>
      </c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</row>
    <row r="1100" spans="1:44" x14ac:dyDescent="0.2">
      <c r="A1100" s="15">
        <f>Daten!A1100</f>
        <v>41120</v>
      </c>
      <c r="B1100" s="8" t="str">
        <f>Daten!B1100</f>
        <v>St. Georgen an der Gusen</v>
      </c>
      <c r="C1100" s="15">
        <f t="shared" si="99"/>
        <v>4</v>
      </c>
      <c r="D1100" s="9">
        <f>Daten!E1100</f>
        <v>4265</v>
      </c>
      <c r="E1100" s="10">
        <f>Daten!D1100</f>
        <v>0</v>
      </c>
      <c r="F1100" s="9">
        <f t="shared" si="100"/>
        <v>6874.9253731343288</v>
      </c>
      <c r="H1100" s="26">
        <f t="shared" ca="1" si="101"/>
        <v>22211</v>
      </c>
      <c r="I1100" s="8">
        <f t="shared" ca="1" si="102"/>
        <v>41</v>
      </c>
      <c r="J1100" s="26">
        <f ca="1">IF(I1100=0,0,COUNTIF(I$19:$I1100,C1100*10+1))</f>
        <v>206</v>
      </c>
      <c r="K1100" s="21">
        <f t="shared" ca="1" si="103"/>
        <v>0</v>
      </c>
      <c r="L1100" s="24">
        <f t="shared" ca="1" si="104"/>
        <v>22211</v>
      </c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</row>
    <row r="1101" spans="1:44" x14ac:dyDescent="0.2">
      <c r="A1101" s="15">
        <f>Daten!A1101</f>
        <v>41121</v>
      </c>
      <c r="B1101" s="8" t="str">
        <f>Daten!B1101</f>
        <v>St. Nikola an der Donau</v>
      </c>
      <c r="C1101" s="15">
        <f t="shared" si="99"/>
        <v>4</v>
      </c>
      <c r="D1101" s="9">
        <f>Daten!E1101</f>
        <v>761</v>
      </c>
      <c r="E1101" s="10">
        <f>Daten!D1101</f>
        <v>0</v>
      </c>
      <c r="F1101" s="9">
        <f t="shared" si="100"/>
        <v>1226.686567164179</v>
      </c>
      <c r="H1101" s="26">
        <f t="shared" ca="1" si="101"/>
        <v>3963</v>
      </c>
      <c r="I1101" s="8">
        <f t="shared" ca="1" si="102"/>
        <v>41</v>
      </c>
      <c r="J1101" s="26">
        <f ca="1">IF(I1101=0,0,COUNTIF(I$19:$I1101,C1101*10+1))</f>
        <v>207</v>
      </c>
      <c r="K1101" s="21">
        <f t="shared" ca="1" si="103"/>
        <v>0</v>
      </c>
      <c r="L1101" s="24">
        <f t="shared" ca="1" si="104"/>
        <v>3963</v>
      </c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</row>
    <row r="1102" spans="1:44" x14ac:dyDescent="0.2">
      <c r="A1102" s="15">
        <f>Daten!A1102</f>
        <v>41122</v>
      </c>
      <c r="B1102" s="8" t="str">
        <f>Daten!B1102</f>
        <v>St. Thomas am Blasenstein</v>
      </c>
      <c r="C1102" s="15">
        <f t="shared" si="99"/>
        <v>4</v>
      </c>
      <c r="D1102" s="9">
        <f>Daten!E1102</f>
        <v>910</v>
      </c>
      <c r="E1102" s="10">
        <f>Daten!D1102</f>
        <v>0</v>
      </c>
      <c r="F1102" s="9">
        <f t="shared" si="100"/>
        <v>1466.8656716417911</v>
      </c>
      <c r="H1102" s="26">
        <f t="shared" ca="1" si="101"/>
        <v>4739</v>
      </c>
      <c r="I1102" s="8">
        <f t="shared" ca="1" si="102"/>
        <v>41</v>
      </c>
      <c r="J1102" s="26">
        <f ca="1">IF(I1102=0,0,COUNTIF(I$19:$I1102,C1102*10+1))</f>
        <v>208</v>
      </c>
      <c r="K1102" s="21">
        <f t="shared" ca="1" si="103"/>
        <v>0</v>
      </c>
      <c r="L1102" s="24">
        <f t="shared" ca="1" si="104"/>
        <v>4739</v>
      </c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</row>
    <row r="1103" spans="1:44" x14ac:dyDescent="0.2">
      <c r="A1103" s="15">
        <f>Daten!A1103</f>
        <v>41123</v>
      </c>
      <c r="B1103" s="8" t="str">
        <f>Daten!B1103</f>
        <v>Saxen</v>
      </c>
      <c r="C1103" s="15">
        <f t="shared" si="99"/>
        <v>4</v>
      </c>
      <c r="D1103" s="9">
        <f>Daten!E1103</f>
        <v>1760</v>
      </c>
      <c r="E1103" s="10">
        <f>Daten!D1103</f>
        <v>0</v>
      </c>
      <c r="F1103" s="9">
        <f t="shared" si="100"/>
        <v>2837.0149253731342</v>
      </c>
      <c r="H1103" s="26">
        <f t="shared" ca="1" si="101"/>
        <v>9166</v>
      </c>
      <c r="I1103" s="8">
        <f t="shared" ca="1" si="102"/>
        <v>41</v>
      </c>
      <c r="J1103" s="26">
        <f ca="1">IF(I1103=0,0,COUNTIF(I$19:$I1103,C1103*10+1))</f>
        <v>209</v>
      </c>
      <c r="K1103" s="21">
        <f t="shared" ca="1" si="103"/>
        <v>0</v>
      </c>
      <c r="L1103" s="24">
        <f t="shared" ca="1" si="104"/>
        <v>9166</v>
      </c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</row>
    <row r="1104" spans="1:44" x14ac:dyDescent="0.2">
      <c r="A1104" s="15">
        <f>Daten!A1104</f>
        <v>41124</v>
      </c>
      <c r="B1104" s="8" t="str">
        <f>Daten!B1104</f>
        <v>Schwertberg</v>
      </c>
      <c r="C1104" s="15">
        <f t="shared" si="99"/>
        <v>4</v>
      </c>
      <c r="D1104" s="9">
        <f>Daten!E1104</f>
        <v>5306</v>
      </c>
      <c r="E1104" s="10">
        <f>Daten!D1104</f>
        <v>0</v>
      </c>
      <c r="F1104" s="9">
        <f t="shared" si="100"/>
        <v>8552.9552238805973</v>
      </c>
      <c r="H1104" s="26">
        <f t="shared" ca="1" si="101"/>
        <v>27632</v>
      </c>
      <c r="I1104" s="8">
        <f t="shared" ca="1" si="102"/>
        <v>41</v>
      </c>
      <c r="J1104" s="26">
        <f ca="1">IF(I1104=0,0,COUNTIF(I$19:$I1104,C1104*10+1))</f>
        <v>210</v>
      </c>
      <c r="K1104" s="21">
        <f t="shared" ca="1" si="103"/>
        <v>0</v>
      </c>
      <c r="L1104" s="24">
        <f t="shared" ca="1" si="104"/>
        <v>27632</v>
      </c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</row>
    <row r="1105" spans="1:44" x14ac:dyDescent="0.2">
      <c r="A1105" s="15">
        <f>Daten!A1105</f>
        <v>41125</v>
      </c>
      <c r="B1105" s="8" t="str">
        <f>Daten!B1105</f>
        <v>Waldhausen im Strudengau</v>
      </c>
      <c r="C1105" s="15">
        <f t="shared" si="99"/>
        <v>4</v>
      </c>
      <c r="D1105" s="9">
        <f>Daten!E1105</f>
        <v>2864</v>
      </c>
      <c r="E1105" s="10">
        <f>Daten!D1105</f>
        <v>0</v>
      </c>
      <c r="F1105" s="9">
        <f t="shared" si="100"/>
        <v>4616.5970149253735</v>
      </c>
      <c r="H1105" s="26">
        <f t="shared" ca="1" si="101"/>
        <v>14915</v>
      </c>
      <c r="I1105" s="8">
        <f t="shared" ca="1" si="102"/>
        <v>41</v>
      </c>
      <c r="J1105" s="26">
        <f ca="1">IF(I1105=0,0,COUNTIF(I$19:$I1105,C1105*10+1))</f>
        <v>211</v>
      </c>
      <c r="K1105" s="21">
        <f t="shared" ca="1" si="103"/>
        <v>0</v>
      </c>
      <c r="L1105" s="24">
        <f t="shared" ca="1" si="104"/>
        <v>14915</v>
      </c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</row>
    <row r="1106" spans="1:44" x14ac:dyDescent="0.2">
      <c r="A1106" s="15">
        <f>Daten!A1106</f>
        <v>41126</v>
      </c>
      <c r="B1106" s="8" t="str">
        <f>Daten!B1106</f>
        <v>Windhaag bei Perg</v>
      </c>
      <c r="C1106" s="15">
        <f t="shared" si="99"/>
        <v>4</v>
      </c>
      <c r="D1106" s="9">
        <f>Daten!E1106</f>
        <v>1507</v>
      </c>
      <c r="E1106" s="10">
        <f>Daten!D1106</f>
        <v>0</v>
      </c>
      <c r="F1106" s="9">
        <f t="shared" si="100"/>
        <v>2429.1940298507461</v>
      </c>
      <c r="H1106" s="26">
        <f t="shared" ca="1" si="101"/>
        <v>7848</v>
      </c>
      <c r="I1106" s="8">
        <f t="shared" ca="1" si="102"/>
        <v>41</v>
      </c>
      <c r="J1106" s="26">
        <f ca="1">IF(I1106=0,0,COUNTIF(I$19:$I1106,C1106*10+1))</f>
        <v>212</v>
      </c>
      <c r="K1106" s="21">
        <f t="shared" ca="1" si="103"/>
        <v>0</v>
      </c>
      <c r="L1106" s="24">
        <f t="shared" ca="1" si="104"/>
        <v>7848</v>
      </c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</row>
    <row r="1107" spans="1:44" x14ac:dyDescent="0.2">
      <c r="A1107" s="15">
        <f>Daten!A1107</f>
        <v>41201</v>
      </c>
      <c r="B1107" s="8" t="str">
        <f>Daten!B1107</f>
        <v>Andrichsfurt</v>
      </c>
      <c r="C1107" s="15">
        <f t="shared" ref="C1107:C1170" si="105">INT(A1107/10000)</f>
        <v>4</v>
      </c>
      <c r="D1107" s="9">
        <f>Daten!E1107</f>
        <v>776</v>
      </c>
      <c r="E1107" s="10">
        <f>Daten!D1107</f>
        <v>0</v>
      </c>
      <c r="F1107" s="9">
        <f t="shared" ref="F1107:F1170" si="106">IF(AND(E1107=1,D1107&lt;=20000),D1107*2,IF(D1107&lt;=10000,D1107*(1+41/67),IF(D1107&lt;=20000,D1107*(1+2/3),IF(D1107&lt;=50000,D1107*(2),D1107*(2+1/3))))+IF(AND(D1107&gt;9000,D1107&lt;=10000),(D1107-9000)*(110/201),0)+IF(AND(D1107&gt;18000,D1107&lt;=20000),(D1107-18000)*(3+1/3),0)+IF(AND(D1107&gt;45000,D1107&lt;=50000),(D1107-45000)*(3+1/3),0))</f>
        <v>1250.8656716417911</v>
      </c>
      <c r="H1107" s="26">
        <f t="shared" ref="H1107:H1170" ca="1" si="107">ROUND(OFFSET($G$6,C1107,0)/OFFSET($F$6,C1107,0)*F1107,0)</f>
        <v>4041</v>
      </c>
      <c r="I1107" s="8">
        <f t="shared" ref="I1107:I1170" ca="1" si="108">IF(H1107&gt;0,C1107*10+1,0)</f>
        <v>41</v>
      </c>
      <c r="J1107" s="26">
        <f ca="1">IF(I1107=0,0,COUNTIF(I$19:$I1107,C1107*10+1))</f>
        <v>213</v>
      </c>
      <c r="K1107" s="21">
        <f t="shared" ref="K1107:K1170" ca="1" si="109">IF(J1107=1,OFFSET($G$6,C1107,0)-OFFSET($H$6,C1107,0),0)</f>
        <v>0</v>
      </c>
      <c r="L1107" s="24">
        <f t="shared" ref="L1107:L1170" ca="1" si="110">H1107+K1107</f>
        <v>4041</v>
      </c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</row>
    <row r="1108" spans="1:44" x14ac:dyDescent="0.2">
      <c r="A1108" s="15">
        <f>Daten!A1108</f>
        <v>41202</v>
      </c>
      <c r="B1108" s="8" t="str">
        <f>Daten!B1108</f>
        <v>Antiesenhofen</v>
      </c>
      <c r="C1108" s="15">
        <f t="shared" si="105"/>
        <v>4</v>
      </c>
      <c r="D1108" s="9">
        <f>Daten!E1108</f>
        <v>1097</v>
      </c>
      <c r="E1108" s="10">
        <f>Daten!D1108</f>
        <v>0</v>
      </c>
      <c r="F1108" s="9">
        <f t="shared" si="106"/>
        <v>1768.2985074626865</v>
      </c>
      <c r="H1108" s="26">
        <f t="shared" ca="1" si="107"/>
        <v>5713</v>
      </c>
      <c r="I1108" s="8">
        <f t="shared" ca="1" si="108"/>
        <v>41</v>
      </c>
      <c r="J1108" s="26">
        <f ca="1">IF(I1108=0,0,COUNTIF(I$19:$I1108,C1108*10+1))</f>
        <v>214</v>
      </c>
      <c r="K1108" s="21">
        <f t="shared" ca="1" si="109"/>
        <v>0</v>
      </c>
      <c r="L1108" s="24">
        <f t="shared" ca="1" si="110"/>
        <v>5713</v>
      </c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</row>
    <row r="1109" spans="1:44" x14ac:dyDescent="0.2">
      <c r="A1109" s="15">
        <f>Daten!A1109</f>
        <v>41203</v>
      </c>
      <c r="B1109" s="8" t="str">
        <f>Daten!B1109</f>
        <v>Aurolzmünster</v>
      </c>
      <c r="C1109" s="15">
        <f t="shared" si="105"/>
        <v>4</v>
      </c>
      <c r="D1109" s="9">
        <f>Daten!E1109</f>
        <v>3076</v>
      </c>
      <c r="E1109" s="10">
        <f>Daten!D1109</f>
        <v>0</v>
      </c>
      <c r="F1109" s="9">
        <f t="shared" si="106"/>
        <v>4958.3283582089553</v>
      </c>
      <c r="H1109" s="26">
        <f t="shared" ca="1" si="107"/>
        <v>16019</v>
      </c>
      <c r="I1109" s="8">
        <f t="shared" ca="1" si="108"/>
        <v>41</v>
      </c>
      <c r="J1109" s="26">
        <f ca="1">IF(I1109=0,0,COUNTIF(I$19:$I1109,C1109*10+1))</f>
        <v>215</v>
      </c>
      <c r="K1109" s="21">
        <f t="shared" ca="1" si="109"/>
        <v>0</v>
      </c>
      <c r="L1109" s="24">
        <f t="shared" ca="1" si="110"/>
        <v>16019</v>
      </c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</row>
    <row r="1110" spans="1:44" x14ac:dyDescent="0.2">
      <c r="A1110" s="15">
        <f>Daten!A1110</f>
        <v>41204</v>
      </c>
      <c r="B1110" s="8" t="str">
        <f>Daten!B1110</f>
        <v>Eberschwang</v>
      </c>
      <c r="C1110" s="15">
        <f t="shared" si="105"/>
        <v>4</v>
      </c>
      <c r="D1110" s="9">
        <f>Daten!E1110</f>
        <v>3463</v>
      </c>
      <c r="E1110" s="10">
        <f>Daten!D1110</f>
        <v>0</v>
      </c>
      <c r="F1110" s="9">
        <f t="shared" si="106"/>
        <v>5582.1492537313434</v>
      </c>
      <c r="H1110" s="26">
        <f t="shared" ca="1" si="107"/>
        <v>18034</v>
      </c>
      <c r="I1110" s="8">
        <f t="shared" ca="1" si="108"/>
        <v>41</v>
      </c>
      <c r="J1110" s="26">
        <f ca="1">IF(I1110=0,0,COUNTIF(I$19:$I1110,C1110*10+1))</f>
        <v>216</v>
      </c>
      <c r="K1110" s="21">
        <f t="shared" ca="1" si="109"/>
        <v>0</v>
      </c>
      <c r="L1110" s="24">
        <f t="shared" ca="1" si="110"/>
        <v>18034</v>
      </c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</row>
    <row r="1111" spans="1:44" x14ac:dyDescent="0.2">
      <c r="A1111" s="15">
        <f>Daten!A1111</f>
        <v>41205</v>
      </c>
      <c r="B1111" s="8" t="str">
        <f>Daten!B1111</f>
        <v>Eitzing</v>
      </c>
      <c r="C1111" s="15">
        <f t="shared" si="105"/>
        <v>4</v>
      </c>
      <c r="D1111" s="9">
        <f>Daten!E1111</f>
        <v>843</v>
      </c>
      <c r="E1111" s="10">
        <f>Daten!D1111</f>
        <v>0</v>
      </c>
      <c r="F1111" s="9">
        <f t="shared" si="106"/>
        <v>1358.8656716417911</v>
      </c>
      <c r="H1111" s="26">
        <f t="shared" ca="1" si="107"/>
        <v>4390</v>
      </c>
      <c r="I1111" s="8">
        <f t="shared" ca="1" si="108"/>
        <v>41</v>
      </c>
      <c r="J1111" s="26">
        <f ca="1">IF(I1111=0,0,COUNTIF(I$19:$I1111,C1111*10+1))</f>
        <v>217</v>
      </c>
      <c r="K1111" s="21">
        <f t="shared" ca="1" si="109"/>
        <v>0</v>
      </c>
      <c r="L1111" s="24">
        <f t="shared" ca="1" si="110"/>
        <v>4390</v>
      </c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</row>
    <row r="1112" spans="1:44" x14ac:dyDescent="0.2">
      <c r="A1112" s="15">
        <f>Daten!A1112</f>
        <v>41206</v>
      </c>
      <c r="B1112" s="8" t="str">
        <f>Daten!B1112</f>
        <v>Geiersberg</v>
      </c>
      <c r="C1112" s="15">
        <f t="shared" si="105"/>
        <v>4</v>
      </c>
      <c r="D1112" s="9">
        <f>Daten!E1112</f>
        <v>511</v>
      </c>
      <c r="E1112" s="10">
        <f>Daten!D1112</f>
        <v>0</v>
      </c>
      <c r="F1112" s="9">
        <f t="shared" si="106"/>
        <v>823.70149253731347</v>
      </c>
      <c r="H1112" s="26">
        <f t="shared" ca="1" si="107"/>
        <v>2661</v>
      </c>
      <c r="I1112" s="8">
        <f t="shared" ca="1" si="108"/>
        <v>41</v>
      </c>
      <c r="J1112" s="26">
        <f ca="1">IF(I1112=0,0,COUNTIF(I$19:$I1112,C1112*10+1))</f>
        <v>218</v>
      </c>
      <c r="K1112" s="21">
        <f t="shared" ca="1" si="109"/>
        <v>0</v>
      </c>
      <c r="L1112" s="24">
        <f t="shared" ca="1" si="110"/>
        <v>2661</v>
      </c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</row>
    <row r="1113" spans="1:44" x14ac:dyDescent="0.2">
      <c r="A1113" s="15">
        <f>Daten!A1113</f>
        <v>41207</v>
      </c>
      <c r="B1113" s="8" t="str">
        <f>Daten!B1113</f>
        <v>Geinberg</v>
      </c>
      <c r="C1113" s="15">
        <f t="shared" si="105"/>
        <v>4</v>
      </c>
      <c r="D1113" s="9">
        <f>Daten!E1113</f>
        <v>1413</v>
      </c>
      <c r="E1113" s="10">
        <f>Daten!D1113</f>
        <v>0</v>
      </c>
      <c r="F1113" s="9">
        <f t="shared" si="106"/>
        <v>2277.6716417910447</v>
      </c>
      <c r="H1113" s="26">
        <f t="shared" ca="1" si="107"/>
        <v>7359</v>
      </c>
      <c r="I1113" s="8">
        <f t="shared" ca="1" si="108"/>
        <v>41</v>
      </c>
      <c r="J1113" s="26">
        <f ca="1">IF(I1113=0,0,COUNTIF(I$19:$I1113,C1113*10+1))</f>
        <v>219</v>
      </c>
      <c r="K1113" s="21">
        <f t="shared" ca="1" si="109"/>
        <v>0</v>
      </c>
      <c r="L1113" s="24">
        <f t="shared" ca="1" si="110"/>
        <v>7359</v>
      </c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</row>
    <row r="1114" spans="1:44" x14ac:dyDescent="0.2">
      <c r="A1114" s="15">
        <f>Daten!A1114</f>
        <v>41208</v>
      </c>
      <c r="B1114" s="8" t="str">
        <f>Daten!B1114</f>
        <v>Gurten</v>
      </c>
      <c r="C1114" s="15">
        <f t="shared" si="105"/>
        <v>4</v>
      </c>
      <c r="D1114" s="9">
        <f>Daten!E1114</f>
        <v>1196</v>
      </c>
      <c r="E1114" s="10">
        <f>Daten!D1114</f>
        <v>0</v>
      </c>
      <c r="F1114" s="9">
        <f t="shared" si="106"/>
        <v>1927.8805970149253</v>
      </c>
      <c r="H1114" s="26">
        <f t="shared" ca="1" si="107"/>
        <v>6228</v>
      </c>
      <c r="I1114" s="8">
        <f t="shared" ca="1" si="108"/>
        <v>41</v>
      </c>
      <c r="J1114" s="26">
        <f ca="1">IF(I1114=0,0,COUNTIF(I$19:$I1114,C1114*10+1))</f>
        <v>220</v>
      </c>
      <c r="K1114" s="21">
        <f t="shared" ca="1" si="109"/>
        <v>0</v>
      </c>
      <c r="L1114" s="24">
        <f t="shared" ca="1" si="110"/>
        <v>6228</v>
      </c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</row>
    <row r="1115" spans="1:44" x14ac:dyDescent="0.2">
      <c r="A1115" s="15">
        <f>Daten!A1115</f>
        <v>41209</v>
      </c>
      <c r="B1115" s="8" t="str">
        <f>Daten!B1115</f>
        <v>Hohenzell</v>
      </c>
      <c r="C1115" s="15">
        <f t="shared" si="105"/>
        <v>4</v>
      </c>
      <c r="D1115" s="9">
        <f>Daten!E1115</f>
        <v>2275</v>
      </c>
      <c r="E1115" s="10">
        <f>Daten!D1115</f>
        <v>0</v>
      </c>
      <c r="F1115" s="9">
        <f t="shared" si="106"/>
        <v>3667.1641791044776</v>
      </c>
      <c r="H1115" s="26">
        <f t="shared" ca="1" si="107"/>
        <v>11848</v>
      </c>
      <c r="I1115" s="8">
        <f t="shared" ca="1" si="108"/>
        <v>41</v>
      </c>
      <c r="J1115" s="26">
        <f ca="1">IF(I1115=0,0,COUNTIF(I$19:$I1115,C1115*10+1))</f>
        <v>221</v>
      </c>
      <c r="K1115" s="21">
        <f t="shared" ca="1" si="109"/>
        <v>0</v>
      </c>
      <c r="L1115" s="24">
        <f t="shared" ca="1" si="110"/>
        <v>11848</v>
      </c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</row>
    <row r="1116" spans="1:44" x14ac:dyDescent="0.2">
      <c r="A1116" s="15">
        <f>Daten!A1116</f>
        <v>41210</v>
      </c>
      <c r="B1116" s="8" t="str">
        <f>Daten!B1116</f>
        <v>Kirchdorf am Inn</v>
      </c>
      <c r="C1116" s="15">
        <f t="shared" si="105"/>
        <v>4</v>
      </c>
      <c r="D1116" s="9">
        <f>Daten!E1116</f>
        <v>648</v>
      </c>
      <c r="E1116" s="10">
        <f>Daten!D1116</f>
        <v>0</v>
      </c>
      <c r="F1116" s="9">
        <f t="shared" si="106"/>
        <v>1044.5373134328358</v>
      </c>
      <c r="H1116" s="26">
        <f t="shared" ca="1" si="107"/>
        <v>3375</v>
      </c>
      <c r="I1116" s="8">
        <f t="shared" ca="1" si="108"/>
        <v>41</v>
      </c>
      <c r="J1116" s="26">
        <f ca="1">IF(I1116=0,0,COUNTIF(I$19:$I1116,C1116*10+1))</f>
        <v>222</v>
      </c>
      <c r="K1116" s="21">
        <f t="shared" ca="1" si="109"/>
        <v>0</v>
      </c>
      <c r="L1116" s="24">
        <f t="shared" ca="1" si="110"/>
        <v>3375</v>
      </c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</row>
    <row r="1117" spans="1:44" x14ac:dyDescent="0.2">
      <c r="A1117" s="15">
        <f>Daten!A1117</f>
        <v>41211</v>
      </c>
      <c r="B1117" s="8" t="str">
        <f>Daten!B1117</f>
        <v>Kirchheim im Innkreis</v>
      </c>
      <c r="C1117" s="15">
        <f t="shared" si="105"/>
        <v>4</v>
      </c>
      <c r="D1117" s="9">
        <f>Daten!E1117</f>
        <v>727</v>
      </c>
      <c r="E1117" s="10">
        <f>Daten!D1117</f>
        <v>0</v>
      </c>
      <c r="F1117" s="9">
        <f t="shared" si="106"/>
        <v>1171.8805970149253</v>
      </c>
      <c r="H1117" s="26">
        <f t="shared" ca="1" si="107"/>
        <v>3786</v>
      </c>
      <c r="I1117" s="8">
        <f t="shared" ca="1" si="108"/>
        <v>41</v>
      </c>
      <c r="J1117" s="26">
        <f ca="1">IF(I1117=0,0,COUNTIF(I$19:$I1117,C1117*10+1))</f>
        <v>223</v>
      </c>
      <c r="K1117" s="21">
        <f t="shared" ca="1" si="109"/>
        <v>0</v>
      </c>
      <c r="L1117" s="24">
        <f t="shared" ca="1" si="110"/>
        <v>3786</v>
      </c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</row>
    <row r="1118" spans="1:44" x14ac:dyDescent="0.2">
      <c r="A1118" s="15">
        <f>Daten!A1118</f>
        <v>41212</v>
      </c>
      <c r="B1118" s="8" t="str">
        <f>Daten!B1118</f>
        <v>Lambrechten</v>
      </c>
      <c r="C1118" s="15">
        <f t="shared" si="105"/>
        <v>4</v>
      </c>
      <c r="D1118" s="9">
        <f>Daten!E1118</f>
        <v>1337</v>
      </c>
      <c r="E1118" s="10">
        <f>Daten!D1118</f>
        <v>0</v>
      </c>
      <c r="F1118" s="9">
        <f t="shared" si="106"/>
        <v>2155.1641791044776</v>
      </c>
      <c r="H1118" s="26">
        <f t="shared" ca="1" si="107"/>
        <v>6963</v>
      </c>
      <c r="I1118" s="8">
        <f t="shared" ca="1" si="108"/>
        <v>41</v>
      </c>
      <c r="J1118" s="26">
        <f ca="1">IF(I1118=0,0,COUNTIF(I$19:$I1118,C1118*10+1))</f>
        <v>224</v>
      </c>
      <c r="K1118" s="21">
        <f t="shared" ca="1" si="109"/>
        <v>0</v>
      </c>
      <c r="L1118" s="24">
        <f t="shared" ca="1" si="110"/>
        <v>6963</v>
      </c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</row>
    <row r="1119" spans="1:44" x14ac:dyDescent="0.2">
      <c r="A1119" s="15">
        <f>Daten!A1119</f>
        <v>41213</v>
      </c>
      <c r="B1119" s="8" t="str">
        <f>Daten!B1119</f>
        <v>Lohnsburg am Kobernaußerwald</v>
      </c>
      <c r="C1119" s="15">
        <f t="shared" si="105"/>
        <v>4</v>
      </c>
      <c r="D1119" s="9">
        <f>Daten!E1119</f>
        <v>2246</v>
      </c>
      <c r="E1119" s="10">
        <f>Daten!D1119</f>
        <v>0</v>
      </c>
      <c r="F1119" s="9">
        <f t="shared" si="106"/>
        <v>3620.4179104477612</v>
      </c>
      <c r="H1119" s="26">
        <f t="shared" ca="1" si="107"/>
        <v>11697</v>
      </c>
      <c r="I1119" s="8">
        <f t="shared" ca="1" si="108"/>
        <v>41</v>
      </c>
      <c r="J1119" s="26">
        <f ca="1">IF(I1119=0,0,COUNTIF(I$19:$I1119,C1119*10+1))</f>
        <v>225</v>
      </c>
      <c r="K1119" s="21">
        <f t="shared" ca="1" si="109"/>
        <v>0</v>
      </c>
      <c r="L1119" s="24">
        <f t="shared" ca="1" si="110"/>
        <v>11697</v>
      </c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</row>
    <row r="1120" spans="1:44" x14ac:dyDescent="0.2">
      <c r="A1120" s="15">
        <f>Daten!A1120</f>
        <v>41214</v>
      </c>
      <c r="B1120" s="8" t="str">
        <f>Daten!B1120</f>
        <v>Mehrnbach</v>
      </c>
      <c r="C1120" s="15">
        <f t="shared" si="105"/>
        <v>4</v>
      </c>
      <c r="D1120" s="9">
        <f>Daten!E1120</f>
        <v>2368</v>
      </c>
      <c r="E1120" s="10">
        <f>Daten!D1120</f>
        <v>0</v>
      </c>
      <c r="F1120" s="9">
        <f t="shared" si="106"/>
        <v>3817.0746268656717</v>
      </c>
      <c r="H1120" s="26">
        <f t="shared" ca="1" si="107"/>
        <v>12332</v>
      </c>
      <c r="I1120" s="8">
        <f t="shared" ca="1" si="108"/>
        <v>41</v>
      </c>
      <c r="J1120" s="26">
        <f ca="1">IF(I1120=0,0,COUNTIF(I$19:$I1120,C1120*10+1))</f>
        <v>226</v>
      </c>
      <c r="K1120" s="21">
        <f t="shared" ca="1" si="109"/>
        <v>0</v>
      </c>
      <c r="L1120" s="24">
        <f t="shared" ca="1" si="110"/>
        <v>12332</v>
      </c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</row>
    <row r="1121" spans="1:44" x14ac:dyDescent="0.2">
      <c r="A1121" s="15">
        <f>Daten!A1121</f>
        <v>41215</v>
      </c>
      <c r="B1121" s="8" t="str">
        <f>Daten!B1121</f>
        <v>Mettmach</v>
      </c>
      <c r="C1121" s="15">
        <f t="shared" si="105"/>
        <v>4</v>
      </c>
      <c r="D1121" s="9">
        <f>Daten!E1121</f>
        <v>2349</v>
      </c>
      <c r="E1121" s="10">
        <f>Daten!D1121</f>
        <v>0</v>
      </c>
      <c r="F1121" s="9">
        <f t="shared" si="106"/>
        <v>3786.4477611940297</v>
      </c>
      <c r="H1121" s="26">
        <f t="shared" ca="1" si="107"/>
        <v>12233</v>
      </c>
      <c r="I1121" s="8">
        <f t="shared" ca="1" si="108"/>
        <v>41</v>
      </c>
      <c r="J1121" s="26">
        <f ca="1">IF(I1121=0,0,COUNTIF(I$19:$I1121,C1121*10+1))</f>
        <v>227</v>
      </c>
      <c r="K1121" s="21">
        <f t="shared" ca="1" si="109"/>
        <v>0</v>
      </c>
      <c r="L1121" s="24">
        <f t="shared" ca="1" si="110"/>
        <v>12233</v>
      </c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</row>
    <row r="1122" spans="1:44" x14ac:dyDescent="0.2">
      <c r="A1122" s="15">
        <f>Daten!A1122</f>
        <v>41216</v>
      </c>
      <c r="B1122" s="8" t="str">
        <f>Daten!B1122</f>
        <v>Mörschwang</v>
      </c>
      <c r="C1122" s="15">
        <f t="shared" si="105"/>
        <v>4</v>
      </c>
      <c r="D1122" s="9">
        <f>Daten!E1122</f>
        <v>343</v>
      </c>
      <c r="E1122" s="10">
        <f>Daten!D1122</f>
        <v>0</v>
      </c>
      <c r="F1122" s="9">
        <f t="shared" si="106"/>
        <v>552.8955223880597</v>
      </c>
      <c r="H1122" s="26">
        <f t="shared" ca="1" si="107"/>
        <v>1786</v>
      </c>
      <c r="I1122" s="8">
        <f t="shared" ca="1" si="108"/>
        <v>41</v>
      </c>
      <c r="J1122" s="26">
        <f ca="1">IF(I1122=0,0,COUNTIF(I$19:$I1122,C1122*10+1))</f>
        <v>228</v>
      </c>
      <c r="K1122" s="21">
        <f t="shared" ca="1" si="109"/>
        <v>0</v>
      </c>
      <c r="L1122" s="24">
        <f t="shared" ca="1" si="110"/>
        <v>1786</v>
      </c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</row>
    <row r="1123" spans="1:44" x14ac:dyDescent="0.2">
      <c r="A1123" s="15">
        <f>Daten!A1123</f>
        <v>41217</v>
      </c>
      <c r="B1123" s="8" t="str">
        <f>Daten!B1123</f>
        <v>Mühlheim am Inn</v>
      </c>
      <c r="C1123" s="15">
        <f t="shared" si="105"/>
        <v>4</v>
      </c>
      <c r="D1123" s="9">
        <f>Daten!E1123</f>
        <v>662</v>
      </c>
      <c r="E1123" s="10">
        <f>Daten!D1123</f>
        <v>0</v>
      </c>
      <c r="F1123" s="9">
        <f t="shared" si="106"/>
        <v>1067.1044776119402</v>
      </c>
      <c r="H1123" s="26">
        <f t="shared" ca="1" si="107"/>
        <v>3448</v>
      </c>
      <c r="I1123" s="8">
        <f t="shared" ca="1" si="108"/>
        <v>41</v>
      </c>
      <c r="J1123" s="26">
        <f ca="1">IF(I1123=0,0,COUNTIF(I$19:$I1123,C1123*10+1))</f>
        <v>229</v>
      </c>
      <c r="K1123" s="21">
        <f t="shared" ca="1" si="109"/>
        <v>0</v>
      </c>
      <c r="L1123" s="24">
        <f t="shared" ca="1" si="110"/>
        <v>3448</v>
      </c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</row>
    <row r="1124" spans="1:44" x14ac:dyDescent="0.2">
      <c r="A1124" s="15">
        <f>Daten!A1124</f>
        <v>41218</v>
      </c>
      <c r="B1124" s="8" t="str">
        <f>Daten!B1124</f>
        <v>Neuhofen im Innkreis</v>
      </c>
      <c r="C1124" s="15">
        <f t="shared" si="105"/>
        <v>4</v>
      </c>
      <c r="D1124" s="9">
        <f>Daten!E1124</f>
        <v>2464</v>
      </c>
      <c r="E1124" s="10">
        <f>Daten!D1124</f>
        <v>0</v>
      </c>
      <c r="F1124" s="9">
        <f t="shared" si="106"/>
        <v>3971.8208955223881</v>
      </c>
      <c r="H1124" s="26">
        <f t="shared" ca="1" si="107"/>
        <v>12832</v>
      </c>
      <c r="I1124" s="8">
        <f t="shared" ca="1" si="108"/>
        <v>41</v>
      </c>
      <c r="J1124" s="26">
        <f ca="1">IF(I1124=0,0,COUNTIF(I$19:$I1124,C1124*10+1))</f>
        <v>230</v>
      </c>
      <c r="K1124" s="21">
        <f t="shared" ca="1" si="109"/>
        <v>0</v>
      </c>
      <c r="L1124" s="24">
        <f t="shared" ca="1" si="110"/>
        <v>12832</v>
      </c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</row>
    <row r="1125" spans="1:44" x14ac:dyDescent="0.2">
      <c r="A1125" s="15">
        <f>Daten!A1125</f>
        <v>41219</v>
      </c>
      <c r="B1125" s="8" t="str">
        <f>Daten!B1125</f>
        <v>Obernberg am Inn</v>
      </c>
      <c r="C1125" s="15">
        <f t="shared" si="105"/>
        <v>4</v>
      </c>
      <c r="D1125" s="9">
        <f>Daten!E1125</f>
        <v>1629</v>
      </c>
      <c r="E1125" s="10">
        <f>Daten!D1125</f>
        <v>0</v>
      </c>
      <c r="F1125" s="9">
        <f t="shared" si="106"/>
        <v>2625.8507462686566</v>
      </c>
      <c r="H1125" s="26">
        <f t="shared" ca="1" si="107"/>
        <v>8483</v>
      </c>
      <c r="I1125" s="8">
        <f t="shared" ca="1" si="108"/>
        <v>41</v>
      </c>
      <c r="J1125" s="26">
        <f ca="1">IF(I1125=0,0,COUNTIF(I$19:$I1125,C1125*10+1))</f>
        <v>231</v>
      </c>
      <c r="K1125" s="21">
        <f t="shared" ca="1" si="109"/>
        <v>0</v>
      </c>
      <c r="L1125" s="24">
        <f t="shared" ca="1" si="110"/>
        <v>8483</v>
      </c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</row>
    <row r="1126" spans="1:44" x14ac:dyDescent="0.2">
      <c r="A1126" s="15">
        <f>Daten!A1126</f>
        <v>41220</v>
      </c>
      <c r="B1126" s="8" t="str">
        <f>Daten!B1126</f>
        <v>Ort im Innkreis</v>
      </c>
      <c r="C1126" s="15">
        <f t="shared" si="105"/>
        <v>4</v>
      </c>
      <c r="D1126" s="9">
        <f>Daten!E1126</f>
        <v>1267</v>
      </c>
      <c r="E1126" s="10">
        <f>Daten!D1126</f>
        <v>0</v>
      </c>
      <c r="F1126" s="9">
        <f t="shared" si="106"/>
        <v>2042.3283582089553</v>
      </c>
      <c r="H1126" s="26">
        <f t="shared" ca="1" si="107"/>
        <v>6598</v>
      </c>
      <c r="I1126" s="8">
        <f t="shared" ca="1" si="108"/>
        <v>41</v>
      </c>
      <c r="J1126" s="26">
        <f ca="1">IF(I1126=0,0,COUNTIF(I$19:$I1126,C1126*10+1))</f>
        <v>232</v>
      </c>
      <c r="K1126" s="21">
        <f t="shared" ca="1" si="109"/>
        <v>0</v>
      </c>
      <c r="L1126" s="24">
        <f t="shared" ca="1" si="110"/>
        <v>6598</v>
      </c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</row>
    <row r="1127" spans="1:44" x14ac:dyDescent="0.2">
      <c r="A1127" s="15">
        <f>Daten!A1127</f>
        <v>41221</v>
      </c>
      <c r="B1127" s="8" t="str">
        <f>Daten!B1127</f>
        <v>Pattigham</v>
      </c>
      <c r="C1127" s="15">
        <f t="shared" si="105"/>
        <v>4</v>
      </c>
      <c r="D1127" s="9">
        <f>Daten!E1127</f>
        <v>991</v>
      </c>
      <c r="E1127" s="10">
        <f>Daten!D1127</f>
        <v>0</v>
      </c>
      <c r="F1127" s="9">
        <f t="shared" si="106"/>
        <v>1597.4328358208954</v>
      </c>
      <c r="H1127" s="26">
        <f t="shared" ca="1" si="107"/>
        <v>5161</v>
      </c>
      <c r="I1127" s="8">
        <f t="shared" ca="1" si="108"/>
        <v>41</v>
      </c>
      <c r="J1127" s="26">
        <f ca="1">IF(I1127=0,0,COUNTIF(I$19:$I1127,C1127*10+1))</f>
        <v>233</v>
      </c>
      <c r="K1127" s="21">
        <f t="shared" ca="1" si="109"/>
        <v>0</v>
      </c>
      <c r="L1127" s="24">
        <f t="shared" ca="1" si="110"/>
        <v>5161</v>
      </c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</row>
    <row r="1128" spans="1:44" x14ac:dyDescent="0.2">
      <c r="A1128" s="15">
        <f>Daten!A1128</f>
        <v>41222</v>
      </c>
      <c r="B1128" s="8" t="str">
        <f>Daten!B1128</f>
        <v>Peterskirchen</v>
      </c>
      <c r="C1128" s="15">
        <f t="shared" si="105"/>
        <v>4</v>
      </c>
      <c r="D1128" s="9">
        <f>Daten!E1128</f>
        <v>697</v>
      </c>
      <c r="E1128" s="10">
        <f>Daten!D1128</f>
        <v>0</v>
      </c>
      <c r="F1128" s="9">
        <f t="shared" si="106"/>
        <v>1123.5223880597016</v>
      </c>
      <c r="H1128" s="26">
        <f t="shared" ca="1" si="107"/>
        <v>3630</v>
      </c>
      <c r="I1128" s="8">
        <f t="shared" ca="1" si="108"/>
        <v>41</v>
      </c>
      <c r="J1128" s="26">
        <f ca="1">IF(I1128=0,0,COUNTIF(I$19:$I1128,C1128*10+1))</f>
        <v>234</v>
      </c>
      <c r="K1128" s="21">
        <f t="shared" ca="1" si="109"/>
        <v>0</v>
      </c>
      <c r="L1128" s="24">
        <f t="shared" ca="1" si="110"/>
        <v>3630</v>
      </c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</row>
    <row r="1129" spans="1:44" x14ac:dyDescent="0.2">
      <c r="A1129" s="15">
        <f>Daten!A1129</f>
        <v>41223</v>
      </c>
      <c r="B1129" s="8" t="str">
        <f>Daten!B1129</f>
        <v>Pramet</v>
      </c>
      <c r="C1129" s="15">
        <f t="shared" si="105"/>
        <v>4</v>
      </c>
      <c r="D1129" s="9">
        <f>Daten!E1129</f>
        <v>1025</v>
      </c>
      <c r="E1129" s="10">
        <f>Daten!D1129</f>
        <v>0</v>
      </c>
      <c r="F1129" s="9">
        <f t="shared" si="106"/>
        <v>1652.2388059701493</v>
      </c>
      <c r="H1129" s="26">
        <f t="shared" ca="1" si="107"/>
        <v>5338</v>
      </c>
      <c r="I1129" s="8">
        <f t="shared" ca="1" si="108"/>
        <v>41</v>
      </c>
      <c r="J1129" s="26">
        <f ca="1">IF(I1129=0,0,COUNTIF(I$19:$I1129,C1129*10+1))</f>
        <v>235</v>
      </c>
      <c r="K1129" s="21">
        <f t="shared" ca="1" si="109"/>
        <v>0</v>
      </c>
      <c r="L1129" s="24">
        <f t="shared" ca="1" si="110"/>
        <v>5338</v>
      </c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</row>
    <row r="1130" spans="1:44" x14ac:dyDescent="0.2">
      <c r="A1130" s="15">
        <f>Daten!A1130</f>
        <v>41224</v>
      </c>
      <c r="B1130" s="8" t="str">
        <f>Daten!B1130</f>
        <v>Reichersberg</v>
      </c>
      <c r="C1130" s="15">
        <f t="shared" si="105"/>
        <v>4</v>
      </c>
      <c r="D1130" s="9">
        <f>Daten!E1130</f>
        <v>1553</v>
      </c>
      <c r="E1130" s="10">
        <f>Daten!D1130</f>
        <v>0</v>
      </c>
      <c r="F1130" s="9">
        <f t="shared" si="106"/>
        <v>2503.3432835820895</v>
      </c>
      <c r="H1130" s="26">
        <f t="shared" ca="1" si="107"/>
        <v>8088</v>
      </c>
      <c r="I1130" s="8">
        <f t="shared" ca="1" si="108"/>
        <v>41</v>
      </c>
      <c r="J1130" s="26">
        <f ca="1">IF(I1130=0,0,COUNTIF(I$19:$I1130,C1130*10+1))</f>
        <v>236</v>
      </c>
      <c r="K1130" s="21">
        <f t="shared" ca="1" si="109"/>
        <v>0</v>
      </c>
      <c r="L1130" s="24">
        <f t="shared" ca="1" si="110"/>
        <v>8088</v>
      </c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</row>
    <row r="1131" spans="1:44" x14ac:dyDescent="0.2">
      <c r="A1131" s="15">
        <f>Daten!A1131</f>
        <v>41225</v>
      </c>
      <c r="B1131" s="8" t="str">
        <f>Daten!B1131</f>
        <v>Ried im Innkreis</v>
      </c>
      <c r="C1131" s="15">
        <f t="shared" si="105"/>
        <v>4</v>
      </c>
      <c r="D1131" s="9">
        <f>Daten!E1131</f>
        <v>12202</v>
      </c>
      <c r="E1131" s="10">
        <f>Daten!D1131</f>
        <v>0</v>
      </c>
      <c r="F1131" s="9">
        <f t="shared" si="106"/>
        <v>20336.666666666664</v>
      </c>
      <c r="H1131" s="26">
        <f t="shared" ca="1" si="107"/>
        <v>65702</v>
      </c>
      <c r="I1131" s="8">
        <f t="shared" ca="1" si="108"/>
        <v>41</v>
      </c>
      <c r="J1131" s="26">
        <f ca="1">IF(I1131=0,0,COUNTIF(I$19:$I1131,C1131*10+1))</f>
        <v>237</v>
      </c>
      <c r="K1131" s="21">
        <f t="shared" ca="1" si="109"/>
        <v>0</v>
      </c>
      <c r="L1131" s="24">
        <f t="shared" ca="1" si="110"/>
        <v>65702</v>
      </c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</row>
    <row r="1132" spans="1:44" x14ac:dyDescent="0.2">
      <c r="A1132" s="15">
        <f>Daten!A1132</f>
        <v>41226</v>
      </c>
      <c r="B1132" s="8" t="str">
        <f>Daten!B1132</f>
        <v>St. Georgen bei Obernberg am Inn</v>
      </c>
      <c r="C1132" s="15">
        <f t="shared" si="105"/>
        <v>4</v>
      </c>
      <c r="D1132" s="9">
        <f>Daten!E1132</f>
        <v>570</v>
      </c>
      <c r="E1132" s="10">
        <f>Daten!D1132</f>
        <v>0</v>
      </c>
      <c r="F1132" s="9">
        <f t="shared" si="106"/>
        <v>918.80597014925377</v>
      </c>
      <c r="H1132" s="26">
        <f t="shared" ca="1" si="107"/>
        <v>2968</v>
      </c>
      <c r="I1132" s="8">
        <f t="shared" ca="1" si="108"/>
        <v>41</v>
      </c>
      <c r="J1132" s="26">
        <f ca="1">IF(I1132=0,0,COUNTIF(I$19:$I1132,C1132*10+1))</f>
        <v>238</v>
      </c>
      <c r="K1132" s="21">
        <f t="shared" ca="1" si="109"/>
        <v>0</v>
      </c>
      <c r="L1132" s="24">
        <f t="shared" ca="1" si="110"/>
        <v>2968</v>
      </c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</row>
    <row r="1133" spans="1:44" x14ac:dyDescent="0.2">
      <c r="A1133" s="15">
        <f>Daten!A1133</f>
        <v>41227</v>
      </c>
      <c r="B1133" s="8" t="str">
        <f>Daten!B1133</f>
        <v>St. Marienkirchen am Hausruck</v>
      </c>
      <c r="C1133" s="15">
        <f t="shared" si="105"/>
        <v>4</v>
      </c>
      <c r="D1133" s="9">
        <f>Daten!E1133</f>
        <v>882</v>
      </c>
      <c r="E1133" s="10">
        <f>Daten!D1133</f>
        <v>0</v>
      </c>
      <c r="F1133" s="9">
        <f t="shared" si="106"/>
        <v>1421.7313432835822</v>
      </c>
      <c r="H1133" s="26">
        <f t="shared" ca="1" si="107"/>
        <v>4593</v>
      </c>
      <c r="I1133" s="8">
        <f t="shared" ca="1" si="108"/>
        <v>41</v>
      </c>
      <c r="J1133" s="26">
        <f ca="1">IF(I1133=0,0,COUNTIF(I$19:$I1133,C1133*10+1))</f>
        <v>239</v>
      </c>
      <c r="K1133" s="21">
        <f t="shared" ca="1" si="109"/>
        <v>0</v>
      </c>
      <c r="L1133" s="24">
        <f t="shared" ca="1" si="110"/>
        <v>4593</v>
      </c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</row>
    <row r="1134" spans="1:44" x14ac:dyDescent="0.2">
      <c r="A1134" s="15">
        <f>Daten!A1134</f>
        <v>41228</v>
      </c>
      <c r="B1134" s="8" t="str">
        <f>Daten!B1134</f>
        <v>St. Martin im Innkreis</v>
      </c>
      <c r="C1134" s="15">
        <f t="shared" si="105"/>
        <v>4</v>
      </c>
      <c r="D1134" s="9">
        <f>Daten!E1134</f>
        <v>2077</v>
      </c>
      <c r="E1134" s="10">
        <f>Daten!D1134</f>
        <v>0</v>
      </c>
      <c r="F1134" s="9">
        <f t="shared" si="106"/>
        <v>3348</v>
      </c>
      <c r="H1134" s="26">
        <f t="shared" ca="1" si="107"/>
        <v>10817</v>
      </c>
      <c r="I1134" s="8">
        <f t="shared" ca="1" si="108"/>
        <v>41</v>
      </c>
      <c r="J1134" s="26">
        <f ca="1">IF(I1134=0,0,COUNTIF(I$19:$I1134,C1134*10+1))</f>
        <v>240</v>
      </c>
      <c r="K1134" s="21">
        <f t="shared" ca="1" si="109"/>
        <v>0</v>
      </c>
      <c r="L1134" s="24">
        <f t="shared" ca="1" si="110"/>
        <v>10817</v>
      </c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</row>
    <row r="1135" spans="1:44" x14ac:dyDescent="0.2">
      <c r="A1135" s="15">
        <f>Daten!A1135</f>
        <v>41229</v>
      </c>
      <c r="B1135" s="8" t="str">
        <f>Daten!B1135</f>
        <v>Schildorn</v>
      </c>
      <c r="C1135" s="15">
        <f t="shared" si="105"/>
        <v>4</v>
      </c>
      <c r="D1135" s="9">
        <f>Daten!E1135</f>
        <v>1207</v>
      </c>
      <c r="E1135" s="10">
        <f>Daten!D1135</f>
        <v>0</v>
      </c>
      <c r="F1135" s="9">
        <f t="shared" si="106"/>
        <v>1945.6119402985075</v>
      </c>
      <c r="H1135" s="26">
        <f t="shared" ca="1" si="107"/>
        <v>6286</v>
      </c>
      <c r="I1135" s="8">
        <f t="shared" ca="1" si="108"/>
        <v>41</v>
      </c>
      <c r="J1135" s="26">
        <f ca="1">IF(I1135=0,0,COUNTIF(I$19:$I1135,C1135*10+1))</f>
        <v>241</v>
      </c>
      <c r="K1135" s="21">
        <f t="shared" ca="1" si="109"/>
        <v>0</v>
      </c>
      <c r="L1135" s="24">
        <f t="shared" ca="1" si="110"/>
        <v>6286</v>
      </c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</row>
    <row r="1136" spans="1:44" x14ac:dyDescent="0.2">
      <c r="A1136" s="15">
        <f>Daten!A1136</f>
        <v>41230</v>
      </c>
      <c r="B1136" s="8" t="str">
        <f>Daten!B1136</f>
        <v>Senftenbach</v>
      </c>
      <c r="C1136" s="15">
        <f t="shared" si="105"/>
        <v>4</v>
      </c>
      <c r="D1136" s="9">
        <f>Daten!E1136</f>
        <v>777</v>
      </c>
      <c r="E1136" s="10">
        <f>Daten!D1136</f>
        <v>0</v>
      </c>
      <c r="F1136" s="9">
        <f t="shared" si="106"/>
        <v>1252.4776119402984</v>
      </c>
      <c r="H1136" s="26">
        <f t="shared" ca="1" si="107"/>
        <v>4046</v>
      </c>
      <c r="I1136" s="8">
        <f t="shared" ca="1" si="108"/>
        <v>41</v>
      </c>
      <c r="J1136" s="26">
        <f ca="1">IF(I1136=0,0,COUNTIF(I$19:$I1136,C1136*10+1))</f>
        <v>242</v>
      </c>
      <c r="K1136" s="21">
        <f t="shared" ca="1" si="109"/>
        <v>0</v>
      </c>
      <c r="L1136" s="24">
        <f t="shared" ca="1" si="110"/>
        <v>4046</v>
      </c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</row>
    <row r="1137" spans="1:44" x14ac:dyDescent="0.2">
      <c r="A1137" s="15">
        <f>Daten!A1137</f>
        <v>41231</v>
      </c>
      <c r="B1137" s="8" t="str">
        <f>Daten!B1137</f>
        <v>Taiskirchen im Innkreis</v>
      </c>
      <c r="C1137" s="15">
        <f t="shared" si="105"/>
        <v>4</v>
      </c>
      <c r="D1137" s="9">
        <f>Daten!E1137</f>
        <v>2410</v>
      </c>
      <c r="E1137" s="10">
        <f>Daten!D1137</f>
        <v>0</v>
      </c>
      <c r="F1137" s="9">
        <f t="shared" si="106"/>
        <v>3884.7761194029849</v>
      </c>
      <c r="H1137" s="26">
        <f t="shared" ca="1" si="107"/>
        <v>12551</v>
      </c>
      <c r="I1137" s="8">
        <f t="shared" ca="1" si="108"/>
        <v>41</v>
      </c>
      <c r="J1137" s="26">
        <f ca="1">IF(I1137=0,0,COUNTIF(I$19:$I1137,C1137*10+1))</f>
        <v>243</v>
      </c>
      <c r="K1137" s="21">
        <f t="shared" ca="1" si="109"/>
        <v>0</v>
      </c>
      <c r="L1137" s="24">
        <f t="shared" ca="1" si="110"/>
        <v>12551</v>
      </c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</row>
    <row r="1138" spans="1:44" x14ac:dyDescent="0.2">
      <c r="A1138" s="15">
        <f>Daten!A1138</f>
        <v>41232</v>
      </c>
      <c r="B1138" s="8" t="str">
        <f>Daten!B1138</f>
        <v>Tumeltsham</v>
      </c>
      <c r="C1138" s="15">
        <f t="shared" si="105"/>
        <v>4</v>
      </c>
      <c r="D1138" s="9">
        <f>Daten!E1138</f>
        <v>1596</v>
      </c>
      <c r="E1138" s="10">
        <f>Daten!D1138</f>
        <v>0</v>
      </c>
      <c r="F1138" s="9">
        <f t="shared" si="106"/>
        <v>2572.6567164179105</v>
      </c>
      <c r="H1138" s="26">
        <f t="shared" ca="1" si="107"/>
        <v>8312</v>
      </c>
      <c r="I1138" s="8">
        <f t="shared" ca="1" si="108"/>
        <v>41</v>
      </c>
      <c r="J1138" s="26">
        <f ca="1">IF(I1138=0,0,COUNTIF(I$19:$I1138,C1138*10+1))</f>
        <v>244</v>
      </c>
      <c r="K1138" s="21">
        <f t="shared" ca="1" si="109"/>
        <v>0</v>
      </c>
      <c r="L1138" s="24">
        <f t="shared" ca="1" si="110"/>
        <v>8312</v>
      </c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</row>
    <row r="1139" spans="1:44" x14ac:dyDescent="0.2">
      <c r="A1139" s="15">
        <f>Daten!A1139</f>
        <v>41233</v>
      </c>
      <c r="B1139" s="8" t="str">
        <f>Daten!B1139</f>
        <v>Utzenaich</v>
      </c>
      <c r="C1139" s="15">
        <f t="shared" si="105"/>
        <v>4</v>
      </c>
      <c r="D1139" s="9">
        <f>Daten!E1139</f>
        <v>1572</v>
      </c>
      <c r="E1139" s="10">
        <f>Daten!D1139</f>
        <v>0</v>
      </c>
      <c r="F1139" s="9">
        <f t="shared" si="106"/>
        <v>2533.9701492537315</v>
      </c>
      <c r="H1139" s="26">
        <f t="shared" ca="1" si="107"/>
        <v>8187</v>
      </c>
      <c r="I1139" s="8">
        <f t="shared" ca="1" si="108"/>
        <v>41</v>
      </c>
      <c r="J1139" s="26">
        <f ca="1">IF(I1139=0,0,COUNTIF(I$19:$I1139,C1139*10+1))</f>
        <v>245</v>
      </c>
      <c r="K1139" s="21">
        <f t="shared" ca="1" si="109"/>
        <v>0</v>
      </c>
      <c r="L1139" s="24">
        <f t="shared" ca="1" si="110"/>
        <v>8187</v>
      </c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</row>
    <row r="1140" spans="1:44" x14ac:dyDescent="0.2">
      <c r="A1140" s="15">
        <f>Daten!A1140</f>
        <v>41234</v>
      </c>
      <c r="B1140" s="8" t="str">
        <f>Daten!B1140</f>
        <v>Waldzell</v>
      </c>
      <c r="C1140" s="15">
        <f t="shared" si="105"/>
        <v>4</v>
      </c>
      <c r="D1140" s="9">
        <f>Daten!E1140</f>
        <v>2218</v>
      </c>
      <c r="E1140" s="10">
        <f>Daten!D1140</f>
        <v>0</v>
      </c>
      <c r="F1140" s="9">
        <f t="shared" si="106"/>
        <v>3575.2835820895521</v>
      </c>
      <c r="H1140" s="26">
        <f t="shared" ca="1" si="107"/>
        <v>11551</v>
      </c>
      <c r="I1140" s="8">
        <f t="shared" ca="1" si="108"/>
        <v>41</v>
      </c>
      <c r="J1140" s="26">
        <f ca="1">IF(I1140=0,0,COUNTIF(I$19:$I1140,C1140*10+1))</f>
        <v>246</v>
      </c>
      <c r="K1140" s="21">
        <f t="shared" ca="1" si="109"/>
        <v>0</v>
      </c>
      <c r="L1140" s="24">
        <f t="shared" ca="1" si="110"/>
        <v>11551</v>
      </c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</row>
    <row r="1141" spans="1:44" x14ac:dyDescent="0.2">
      <c r="A1141" s="15">
        <f>Daten!A1141</f>
        <v>41235</v>
      </c>
      <c r="B1141" s="8" t="str">
        <f>Daten!B1141</f>
        <v>Weilbach</v>
      </c>
      <c r="C1141" s="15">
        <f t="shared" si="105"/>
        <v>4</v>
      </c>
      <c r="D1141" s="9">
        <f>Daten!E1141</f>
        <v>619</v>
      </c>
      <c r="E1141" s="10">
        <f>Daten!D1141</f>
        <v>0</v>
      </c>
      <c r="F1141" s="9">
        <f t="shared" si="106"/>
        <v>997.79104477611941</v>
      </c>
      <c r="H1141" s="26">
        <f t="shared" ca="1" si="107"/>
        <v>3224</v>
      </c>
      <c r="I1141" s="8">
        <f t="shared" ca="1" si="108"/>
        <v>41</v>
      </c>
      <c r="J1141" s="26">
        <f ca="1">IF(I1141=0,0,COUNTIF(I$19:$I1141,C1141*10+1))</f>
        <v>247</v>
      </c>
      <c r="K1141" s="21">
        <f t="shared" ca="1" si="109"/>
        <v>0</v>
      </c>
      <c r="L1141" s="24">
        <f t="shared" ca="1" si="110"/>
        <v>3224</v>
      </c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</row>
    <row r="1142" spans="1:44" x14ac:dyDescent="0.2">
      <c r="A1142" s="15">
        <f>Daten!A1142</f>
        <v>41236</v>
      </c>
      <c r="B1142" s="8" t="str">
        <f>Daten!B1142</f>
        <v>Wippenham</v>
      </c>
      <c r="C1142" s="15">
        <f t="shared" si="105"/>
        <v>4</v>
      </c>
      <c r="D1142" s="9">
        <f>Daten!E1142</f>
        <v>569</v>
      </c>
      <c r="E1142" s="10">
        <f>Daten!D1142</f>
        <v>0</v>
      </c>
      <c r="F1142" s="9">
        <f t="shared" si="106"/>
        <v>917.19402985074623</v>
      </c>
      <c r="H1142" s="26">
        <f t="shared" ca="1" si="107"/>
        <v>2963</v>
      </c>
      <c r="I1142" s="8">
        <f t="shared" ca="1" si="108"/>
        <v>41</v>
      </c>
      <c r="J1142" s="26">
        <f ca="1">IF(I1142=0,0,COUNTIF(I$19:$I1142,C1142*10+1))</f>
        <v>248</v>
      </c>
      <c r="K1142" s="21">
        <f t="shared" ca="1" si="109"/>
        <v>0</v>
      </c>
      <c r="L1142" s="24">
        <f t="shared" ca="1" si="110"/>
        <v>2963</v>
      </c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</row>
    <row r="1143" spans="1:44" x14ac:dyDescent="0.2">
      <c r="A1143" s="15">
        <f>Daten!A1143</f>
        <v>41304</v>
      </c>
      <c r="B1143" s="8" t="str">
        <f>Daten!B1143</f>
        <v>Altenfelden</v>
      </c>
      <c r="C1143" s="15">
        <f t="shared" si="105"/>
        <v>4</v>
      </c>
      <c r="D1143" s="9">
        <f>Daten!E1143</f>
        <v>2257</v>
      </c>
      <c r="E1143" s="10">
        <f>Daten!D1143</f>
        <v>0</v>
      </c>
      <c r="F1143" s="9">
        <f t="shared" si="106"/>
        <v>3638.1492537313434</v>
      </c>
      <c r="H1143" s="26">
        <f t="shared" ca="1" si="107"/>
        <v>11754</v>
      </c>
      <c r="I1143" s="8">
        <f t="shared" ca="1" si="108"/>
        <v>41</v>
      </c>
      <c r="J1143" s="26">
        <f ca="1">IF(I1143=0,0,COUNTIF(I$19:$I1143,C1143*10+1))</f>
        <v>249</v>
      </c>
      <c r="K1143" s="21">
        <f t="shared" ca="1" si="109"/>
        <v>0</v>
      </c>
      <c r="L1143" s="24">
        <f t="shared" ca="1" si="110"/>
        <v>11754</v>
      </c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</row>
    <row r="1144" spans="1:44" x14ac:dyDescent="0.2">
      <c r="A1144" s="15">
        <f>Daten!A1144</f>
        <v>41305</v>
      </c>
      <c r="B1144" s="8" t="str">
        <f>Daten!B1144</f>
        <v>Arnreit</v>
      </c>
      <c r="C1144" s="15">
        <f t="shared" si="105"/>
        <v>4</v>
      </c>
      <c r="D1144" s="9">
        <f>Daten!E1144</f>
        <v>1137</v>
      </c>
      <c r="E1144" s="10">
        <f>Daten!D1144</f>
        <v>0</v>
      </c>
      <c r="F1144" s="9">
        <f t="shared" si="106"/>
        <v>1832.7761194029852</v>
      </c>
      <c r="H1144" s="26">
        <f t="shared" ca="1" si="107"/>
        <v>5921</v>
      </c>
      <c r="I1144" s="8">
        <f t="shared" ca="1" si="108"/>
        <v>41</v>
      </c>
      <c r="J1144" s="26">
        <f ca="1">IF(I1144=0,0,COUNTIF(I$19:$I1144,C1144*10+1))</f>
        <v>250</v>
      </c>
      <c r="K1144" s="21">
        <f t="shared" ca="1" si="109"/>
        <v>0</v>
      </c>
      <c r="L1144" s="24">
        <f t="shared" ca="1" si="110"/>
        <v>5921</v>
      </c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</row>
    <row r="1145" spans="1:44" x14ac:dyDescent="0.2">
      <c r="A1145" s="15">
        <f>Daten!A1145</f>
        <v>41306</v>
      </c>
      <c r="B1145" s="8" t="str">
        <f>Daten!B1145</f>
        <v>Atzesberg</v>
      </c>
      <c r="C1145" s="15">
        <f t="shared" si="105"/>
        <v>4</v>
      </c>
      <c r="D1145" s="9">
        <f>Daten!E1145</f>
        <v>440</v>
      </c>
      <c r="E1145" s="10">
        <f>Daten!D1145</f>
        <v>0</v>
      </c>
      <c r="F1145" s="9">
        <f t="shared" si="106"/>
        <v>709.25373134328356</v>
      </c>
      <c r="H1145" s="26">
        <f t="shared" ca="1" si="107"/>
        <v>2291</v>
      </c>
      <c r="I1145" s="8">
        <f t="shared" ca="1" si="108"/>
        <v>41</v>
      </c>
      <c r="J1145" s="26">
        <f ca="1">IF(I1145=0,0,COUNTIF(I$19:$I1145,C1145*10+1))</f>
        <v>251</v>
      </c>
      <c r="K1145" s="21">
        <f t="shared" ca="1" si="109"/>
        <v>0</v>
      </c>
      <c r="L1145" s="24">
        <f t="shared" ca="1" si="110"/>
        <v>2291</v>
      </c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</row>
    <row r="1146" spans="1:44" x14ac:dyDescent="0.2">
      <c r="A1146" s="15">
        <f>Daten!A1146</f>
        <v>41307</v>
      </c>
      <c r="B1146" s="8" t="str">
        <f>Daten!B1146</f>
        <v>Auberg</v>
      </c>
      <c r="C1146" s="15">
        <f t="shared" si="105"/>
        <v>4</v>
      </c>
      <c r="D1146" s="9">
        <f>Daten!E1146</f>
        <v>556</v>
      </c>
      <c r="E1146" s="10">
        <f>Daten!D1146</f>
        <v>0</v>
      </c>
      <c r="F1146" s="9">
        <f t="shared" si="106"/>
        <v>896.2388059701492</v>
      </c>
      <c r="H1146" s="26">
        <f t="shared" ca="1" si="107"/>
        <v>2896</v>
      </c>
      <c r="I1146" s="8">
        <f t="shared" ca="1" si="108"/>
        <v>41</v>
      </c>
      <c r="J1146" s="26">
        <f ca="1">IF(I1146=0,0,COUNTIF(I$19:$I1146,C1146*10+1))</f>
        <v>252</v>
      </c>
      <c r="K1146" s="21">
        <f t="shared" ca="1" si="109"/>
        <v>0</v>
      </c>
      <c r="L1146" s="24">
        <f t="shared" ca="1" si="110"/>
        <v>2896</v>
      </c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</row>
    <row r="1147" spans="1:44" x14ac:dyDescent="0.2">
      <c r="A1147" s="15">
        <f>Daten!A1147</f>
        <v>41309</v>
      </c>
      <c r="B1147" s="8" t="str">
        <f>Daten!B1147</f>
        <v>Haslach an der Mühl</v>
      </c>
      <c r="C1147" s="15">
        <f t="shared" si="105"/>
        <v>4</v>
      </c>
      <c r="D1147" s="9">
        <f>Daten!E1147</f>
        <v>2554</v>
      </c>
      <c r="E1147" s="10">
        <f>Daten!D1147</f>
        <v>0</v>
      </c>
      <c r="F1147" s="9">
        <f t="shared" si="106"/>
        <v>4116.8955223880594</v>
      </c>
      <c r="H1147" s="26">
        <f t="shared" ca="1" si="107"/>
        <v>13301</v>
      </c>
      <c r="I1147" s="8">
        <f t="shared" ca="1" si="108"/>
        <v>41</v>
      </c>
      <c r="J1147" s="26">
        <f ca="1">IF(I1147=0,0,COUNTIF(I$19:$I1147,C1147*10+1))</f>
        <v>253</v>
      </c>
      <c r="K1147" s="21">
        <f t="shared" ca="1" si="109"/>
        <v>0</v>
      </c>
      <c r="L1147" s="24">
        <f t="shared" ca="1" si="110"/>
        <v>13301</v>
      </c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</row>
    <row r="1148" spans="1:44" x14ac:dyDescent="0.2">
      <c r="A1148" s="15">
        <f>Daten!A1148</f>
        <v>41311</v>
      </c>
      <c r="B1148" s="8" t="str">
        <f>Daten!B1148</f>
        <v>Hörbich</v>
      </c>
      <c r="C1148" s="15">
        <f t="shared" si="105"/>
        <v>4</v>
      </c>
      <c r="D1148" s="9">
        <f>Daten!E1148</f>
        <v>399</v>
      </c>
      <c r="E1148" s="10">
        <f>Daten!D1148</f>
        <v>0</v>
      </c>
      <c r="F1148" s="9">
        <f t="shared" si="106"/>
        <v>643.16417910447763</v>
      </c>
      <c r="H1148" s="26">
        <f t="shared" ca="1" si="107"/>
        <v>2078</v>
      </c>
      <c r="I1148" s="8">
        <f t="shared" ca="1" si="108"/>
        <v>41</v>
      </c>
      <c r="J1148" s="26">
        <f ca="1">IF(I1148=0,0,COUNTIF(I$19:$I1148,C1148*10+1))</f>
        <v>254</v>
      </c>
      <c r="K1148" s="21">
        <f t="shared" ca="1" si="109"/>
        <v>0</v>
      </c>
      <c r="L1148" s="24">
        <f t="shared" ca="1" si="110"/>
        <v>2078</v>
      </c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</row>
    <row r="1149" spans="1:44" x14ac:dyDescent="0.2">
      <c r="A1149" s="15">
        <f>Daten!A1149</f>
        <v>41312</v>
      </c>
      <c r="B1149" s="8" t="str">
        <f>Daten!B1149</f>
        <v>Hofkirchen im Mühlkreis</v>
      </c>
      <c r="C1149" s="15">
        <f t="shared" si="105"/>
        <v>4</v>
      </c>
      <c r="D1149" s="9">
        <f>Daten!E1149</f>
        <v>1501</v>
      </c>
      <c r="E1149" s="10">
        <f>Daten!D1149</f>
        <v>0</v>
      </c>
      <c r="F1149" s="9">
        <f t="shared" si="106"/>
        <v>2419.5223880597014</v>
      </c>
      <c r="H1149" s="26">
        <f t="shared" ca="1" si="107"/>
        <v>7817</v>
      </c>
      <c r="I1149" s="8">
        <f t="shared" ca="1" si="108"/>
        <v>41</v>
      </c>
      <c r="J1149" s="26">
        <f ca="1">IF(I1149=0,0,COUNTIF(I$19:$I1149,C1149*10+1))</f>
        <v>255</v>
      </c>
      <c r="K1149" s="21">
        <f t="shared" ca="1" si="109"/>
        <v>0</v>
      </c>
      <c r="L1149" s="24">
        <f t="shared" ca="1" si="110"/>
        <v>7817</v>
      </c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</row>
    <row r="1150" spans="1:44" x14ac:dyDescent="0.2">
      <c r="A1150" s="15">
        <f>Daten!A1150</f>
        <v>41313</v>
      </c>
      <c r="B1150" s="8" t="str">
        <f>Daten!B1150</f>
        <v>Julbach</v>
      </c>
      <c r="C1150" s="15">
        <f t="shared" si="105"/>
        <v>4</v>
      </c>
      <c r="D1150" s="9">
        <f>Daten!E1150</f>
        <v>1553</v>
      </c>
      <c r="E1150" s="10">
        <f>Daten!D1150</f>
        <v>0</v>
      </c>
      <c r="F1150" s="9">
        <f t="shared" si="106"/>
        <v>2503.3432835820895</v>
      </c>
      <c r="H1150" s="26">
        <f t="shared" ca="1" si="107"/>
        <v>8088</v>
      </c>
      <c r="I1150" s="8">
        <f t="shared" ca="1" si="108"/>
        <v>41</v>
      </c>
      <c r="J1150" s="26">
        <f ca="1">IF(I1150=0,0,COUNTIF(I$19:$I1150,C1150*10+1))</f>
        <v>256</v>
      </c>
      <c r="K1150" s="21">
        <f t="shared" ca="1" si="109"/>
        <v>0</v>
      </c>
      <c r="L1150" s="24">
        <f t="shared" ca="1" si="110"/>
        <v>8088</v>
      </c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</row>
    <row r="1151" spans="1:44" x14ac:dyDescent="0.2">
      <c r="A1151" s="15">
        <f>Daten!A1151</f>
        <v>41314</v>
      </c>
      <c r="B1151" s="8" t="str">
        <f>Daten!B1151</f>
        <v>Kirchberg ob der Donau</v>
      </c>
      <c r="C1151" s="15">
        <f t="shared" si="105"/>
        <v>4</v>
      </c>
      <c r="D1151" s="9">
        <f>Daten!E1151</f>
        <v>1054</v>
      </c>
      <c r="E1151" s="10">
        <f>Daten!D1151</f>
        <v>0</v>
      </c>
      <c r="F1151" s="9">
        <f t="shared" si="106"/>
        <v>1698.9850746268658</v>
      </c>
      <c r="H1151" s="26">
        <f t="shared" ca="1" si="107"/>
        <v>5489</v>
      </c>
      <c r="I1151" s="8">
        <f t="shared" ca="1" si="108"/>
        <v>41</v>
      </c>
      <c r="J1151" s="26">
        <f ca="1">IF(I1151=0,0,COUNTIF(I$19:$I1151,C1151*10+1))</f>
        <v>257</v>
      </c>
      <c r="K1151" s="21">
        <f t="shared" ca="1" si="109"/>
        <v>0</v>
      </c>
      <c r="L1151" s="24">
        <f t="shared" ca="1" si="110"/>
        <v>5489</v>
      </c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</row>
    <row r="1152" spans="1:44" x14ac:dyDescent="0.2">
      <c r="A1152" s="15">
        <f>Daten!A1152</f>
        <v>41315</v>
      </c>
      <c r="B1152" s="8" t="str">
        <f>Daten!B1152</f>
        <v>Klaffer am Hochficht</v>
      </c>
      <c r="C1152" s="15">
        <f t="shared" si="105"/>
        <v>4</v>
      </c>
      <c r="D1152" s="9">
        <f>Daten!E1152</f>
        <v>1295</v>
      </c>
      <c r="E1152" s="10">
        <f>Daten!D1152</f>
        <v>0</v>
      </c>
      <c r="F1152" s="9">
        <f t="shared" si="106"/>
        <v>2087.4626865671644</v>
      </c>
      <c r="H1152" s="26">
        <f t="shared" ca="1" si="107"/>
        <v>6744</v>
      </c>
      <c r="I1152" s="8">
        <f t="shared" ca="1" si="108"/>
        <v>41</v>
      </c>
      <c r="J1152" s="26">
        <f ca="1">IF(I1152=0,0,COUNTIF(I$19:$I1152,C1152*10+1))</f>
        <v>258</v>
      </c>
      <c r="K1152" s="21">
        <f t="shared" ca="1" si="109"/>
        <v>0</v>
      </c>
      <c r="L1152" s="24">
        <f t="shared" ca="1" si="110"/>
        <v>6744</v>
      </c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</row>
    <row r="1153" spans="1:44" x14ac:dyDescent="0.2">
      <c r="A1153" s="15">
        <f>Daten!A1153</f>
        <v>41316</v>
      </c>
      <c r="B1153" s="8" t="str">
        <f>Daten!B1153</f>
        <v>Kleinzell im Mühlkreis</v>
      </c>
      <c r="C1153" s="15">
        <f t="shared" si="105"/>
        <v>4</v>
      </c>
      <c r="D1153" s="9">
        <f>Daten!E1153</f>
        <v>1635</v>
      </c>
      <c r="E1153" s="10">
        <f>Daten!D1153</f>
        <v>0</v>
      </c>
      <c r="F1153" s="9">
        <f t="shared" si="106"/>
        <v>2635.5223880597014</v>
      </c>
      <c r="H1153" s="26">
        <f t="shared" ca="1" si="107"/>
        <v>8515</v>
      </c>
      <c r="I1153" s="8">
        <f t="shared" ca="1" si="108"/>
        <v>41</v>
      </c>
      <c r="J1153" s="26">
        <f ca="1">IF(I1153=0,0,COUNTIF(I$19:$I1153,C1153*10+1))</f>
        <v>259</v>
      </c>
      <c r="K1153" s="21">
        <f t="shared" ca="1" si="109"/>
        <v>0</v>
      </c>
      <c r="L1153" s="24">
        <f t="shared" ca="1" si="110"/>
        <v>8515</v>
      </c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</row>
    <row r="1154" spans="1:44" x14ac:dyDescent="0.2">
      <c r="A1154" s="15">
        <f>Daten!A1154</f>
        <v>41317</v>
      </c>
      <c r="B1154" s="8" t="str">
        <f>Daten!B1154</f>
        <v>Kollerschlag</v>
      </c>
      <c r="C1154" s="15">
        <f t="shared" si="105"/>
        <v>4</v>
      </c>
      <c r="D1154" s="9">
        <f>Daten!E1154</f>
        <v>1515</v>
      </c>
      <c r="E1154" s="10">
        <f>Daten!D1154</f>
        <v>0</v>
      </c>
      <c r="F1154" s="9">
        <f t="shared" si="106"/>
        <v>2442.0895522388059</v>
      </c>
      <c r="H1154" s="26">
        <f t="shared" ca="1" si="107"/>
        <v>7890</v>
      </c>
      <c r="I1154" s="8">
        <f t="shared" ca="1" si="108"/>
        <v>41</v>
      </c>
      <c r="J1154" s="26">
        <f ca="1">IF(I1154=0,0,COUNTIF(I$19:$I1154,C1154*10+1))</f>
        <v>260</v>
      </c>
      <c r="K1154" s="21">
        <f t="shared" ca="1" si="109"/>
        <v>0</v>
      </c>
      <c r="L1154" s="24">
        <f t="shared" ca="1" si="110"/>
        <v>7890</v>
      </c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</row>
    <row r="1155" spans="1:44" x14ac:dyDescent="0.2">
      <c r="A1155" s="15">
        <f>Daten!A1155</f>
        <v>41318</v>
      </c>
      <c r="B1155" s="8" t="str">
        <f>Daten!B1155</f>
        <v>Lembach im Mühlkreis</v>
      </c>
      <c r="C1155" s="15">
        <f t="shared" si="105"/>
        <v>4</v>
      </c>
      <c r="D1155" s="9">
        <f>Daten!E1155</f>
        <v>1532</v>
      </c>
      <c r="E1155" s="10">
        <f>Daten!D1155</f>
        <v>0</v>
      </c>
      <c r="F1155" s="9">
        <f t="shared" si="106"/>
        <v>2469.4925373134329</v>
      </c>
      <c r="H1155" s="26">
        <f t="shared" ca="1" si="107"/>
        <v>7978</v>
      </c>
      <c r="I1155" s="8">
        <f t="shared" ca="1" si="108"/>
        <v>41</v>
      </c>
      <c r="J1155" s="26">
        <f ca="1">IF(I1155=0,0,COUNTIF(I$19:$I1155,C1155*10+1))</f>
        <v>261</v>
      </c>
      <c r="K1155" s="21">
        <f t="shared" ca="1" si="109"/>
        <v>0</v>
      </c>
      <c r="L1155" s="24">
        <f t="shared" ca="1" si="110"/>
        <v>7978</v>
      </c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</row>
    <row r="1156" spans="1:44" x14ac:dyDescent="0.2">
      <c r="A1156" s="15">
        <f>Daten!A1156</f>
        <v>41319</v>
      </c>
      <c r="B1156" s="8" t="str">
        <f>Daten!B1156</f>
        <v>Lichtenau im Mühlkreis</v>
      </c>
      <c r="C1156" s="15">
        <f t="shared" si="105"/>
        <v>4</v>
      </c>
      <c r="D1156" s="9">
        <f>Daten!E1156</f>
        <v>479</v>
      </c>
      <c r="E1156" s="10">
        <f>Daten!D1156</f>
        <v>0</v>
      </c>
      <c r="F1156" s="9">
        <f t="shared" si="106"/>
        <v>772.11940298507466</v>
      </c>
      <c r="H1156" s="26">
        <f t="shared" ca="1" si="107"/>
        <v>2495</v>
      </c>
      <c r="I1156" s="8">
        <f t="shared" ca="1" si="108"/>
        <v>41</v>
      </c>
      <c r="J1156" s="26">
        <f ca="1">IF(I1156=0,0,COUNTIF(I$19:$I1156,C1156*10+1))</f>
        <v>262</v>
      </c>
      <c r="K1156" s="21">
        <f t="shared" ca="1" si="109"/>
        <v>0</v>
      </c>
      <c r="L1156" s="24">
        <f t="shared" ca="1" si="110"/>
        <v>2495</v>
      </c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</row>
    <row r="1157" spans="1:44" x14ac:dyDescent="0.2">
      <c r="A1157" s="15">
        <f>Daten!A1157</f>
        <v>41320</v>
      </c>
      <c r="B1157" s="8" t="str">
        <f>Daten!B1157</f>
        <v>Nebelberg</v>
      </c>
      <c r="C1157" s="15">
        <f t="shared" si="105"/>
        <v>4</v>
      </c>
      <c r="D1157" s="9">
        <f>Daten!E1157</f>
        <v>643</v>
      </c>
      <c r="E1157" s="10">
        <f>Daten!D1157</f>
        <v>0</v>
      </c>
      <c r="F1157" s="9">
        <f t="shared" si="106"/>
        <v>1036.4776119402984</v>
      </c>
      <c r="H1157" s="26">
        <f t="shared" ca="1" si="107"/>
        <v>3349</v>
      </c>
      <c r="I1157" s="8">
        <f t="shared" ca="1" si="108"/>
        <v>41</v>
      </c>
      <c r="J1157" s="26">
        <f ca="1">IF(I1157=0,0,COUNTIF(I$19:$I1157,C1157*10+1))</f>
        <v>263</v>
      </c>
      <c r="K1157" s="21">
        <f t="shared" ca="1" si="109"/>
        <v>0</v>
      </c>
      <c r="L1157" s="24">
        <f t="shared" ca="1" si="110"/>
        <v>3349</v>
      </c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</row>
    <row r="1158" spans="1:44" x14ac:dyDescent="0.2">
      <c r="A1158" s="15">
        <f>Daten!A1158</f>
        <v>41321</v>
      </c>
      <c r="B1158" s="8" t="str">
        <f>Daten!B1158</f>
        <v>Neufelden</v>
      </c>
      <c r="C1158" s="15">
        <f t="shared" si="105"/>
        <v>4</v>
      </c>
      <c r="D1158" s="9">
        <f>Daten!E1158</f>
        <v>1257</v>
      </c>
      <c r="E1158" s="10">
        <f>Daten!D1158</f>
        <v>0</v>
      </c>
      <c r="F1158" s="9">
        <f t="shared" si="106"/>
        <v>2026.2089552238806</v>
      </c>
      <c r="H1158" s="26">
        <f t="shared" ca="1" si="107"/>
        <v>6546</v>
      </c>
      <c r="I1158" s="8">
        <f t="shared" ca="1" si="108"/>
        <v>41</v>
      </c>
      <c r="J1158" s="26">
        <f ca="1">IF(I1158=0,0,COUNTIF(I$19:$I1158,C1158*10+1))</f>
        <v>264</v>
      </c>
      <c r="K1158" s="21">
        <f t="shared" ca="1" si="109"/>
        <v>0</v>
      </c>
      <c r="L1158" s="24">
        <f t="shared" ca="1" si="110"/>
        <v>6546</v>
      </c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</row>
    <row r="1159" spans="1:44" x14ac:dyDescent="0.2">
      <c r="A1159" s="15">
        <f>Daten!A1159</f>
        <v>41322</v>
      </c>
      <c r="B1159" s="8" t="str">
        <f>Daten!B1159</f>
        <v>Niederkappel</v>
      </c>
      <c r="C1159" s="15">
        <f t="shared" si="105"/>
        <v>4</v>
      </c>
      <c r="D1159" s="9">
        <f>Daten!E1159</f>
        <v>981</v>
      </c>
      <c r="E1159" s="10">
        <f>Daten!D1159</f>
        <v>0</v>
      </c>
      <c r="F1159" s="9">
        <f t="shared" si="106"/>
        <v>1581.3134328358208</v>
      </c>
      <c r="H1159" s="26">
        <f t="shared" ca="1" si="107"/>
        <v>5109</v>
      </c>
      <c r="I1159" s="8">
        <f t="shared" ca="1" si="108"/>
        <v>41</v>
      </c>
      <c r="J1159" s="26">
        <f ca="1">IF(I1159=0,0,COUNTIF(I$19:$I1159,C1159*10+1))</f>
        <v>265</v>
      </c>
      <c r="K1159" s="21">
        <f t="shared" ca="1" si="109"/>
        <v>0</v>
      </c>
      <c r="L1159" s="24">
        <f t="shared" ca="1" si="110"/>
        <v>5109</v>
      </c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</row>
    <row r="1160" spans="1:44" x14ac:dyDescent="0.2">
      <c r="A1160" s="15">
        <f>Daten!A1160</f>
        <v>41323</v>
      </c>
      <c r="B1160" s="8" t="str">
        <f>Daten!B1160</f>
        <v>Niederwaldkirchen</v>
      </c>
      <c r="C1160" s="15">
        <f t="shared" si="105"/>
        <v>4</v>
      </c>
      <c r="D1160" s="9">
        <f>Daten!E1160</f>
        <v>1834</v>
      </c>
      <c r="E1160" s="10">
        <f>Daten!D1160</f>
        <v>0</v>
      </c>
      <c r="F1160" s="9">
        <f t="shared" si="106"/>
        <v>2956.2985074626868</v>
      </c>
      <c r="H1160" s="26">
        <f t="shared" ca="1" si="107"/>
        <v>9551</v>
      </c>
      <c r="I1160" s="8">
        <f t="shared" ca="1" si="108"/>
        <v>41</v>
      </c>
      <c r="J1160" s="26">
        <f ca="1">IF(I1160=0,0,COUNTIF(I$19:$I1160,C1160*10+1))</f>
        <v>266</v>
      </c>
      <c r="K1160" s="21">
        <f t="shared" ca="1" si="109"/>
        <v>0</v>
      </c>
      <c r="L1160" s="24">
        <f t="shared" ca="1" si="110"/>
        <v>9551</v>
      </c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</row>
    <row r="1161" spans="1:44" x14ac:dyDescent="0.2">
      <c r="A1161" s="15">
        <f>Daten!A1161</f>
        <v>41324</v>
      </c>
      <c r="B1161" s="8" t="str">
        <f>Daten!B1161</f>
        <v>Oberkappel</v>
      </c>
      <c r="C1161" s="15">
        <f t="shared" si="105"/>
        <v>4</v>
      </c>
      <c r="D1161" s="9">
        <f>Daten!E1161</f>
        <v>726</v>
      </c>
      <c r="E1161" s="10">
        <f>Daten!D1161</f>
        <v>0</v>
      </c>
      <c r="F1161" s="9">
        <f t="shared" si="106"/>
        <v>1170.2686567164178</v>
      </c>
      <c r="H1161" s="26">
        <f t="shared" ca="1" si="107"/>
        <v>3781</v>
      </c>
      <c r="I1161" s="8">
        <f t="shared" ca="1" si="108"/>
        <v>41</v>
      </c>
      <c r="J1161" s="26">
        <f ca="1">IF(I1161=0,0,COUNTIF(I$19:$I1161,C1161*10+1))</f>
        <v>267</v>
      </c>
      <c r="K1161" s="21">
        <f t="shared" ca="1" si="109"/>
        <v>0</v>
      </c>
      <c r="L1161" s="24">
        <f t="shared" ca="1" si="110"/>
        <v>3781</v>
      </c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</row>
    <row r="1162" spans="1:44" x14ac:dyDescent="0.2">
      <c r="A1162" s="15">
        <f>Daten!A1162</f>
        <v>41325</v>
      </c>
      <c r="B1162" s="8" t="str">
        <f>Daten!B1162</f>
        <v>Oepping</v>
      </c>
      <c r="C1162" s="15">
        <f t="shared" si="105"/>
        <v>4</v>
      </c>
      <c r="D1162" s="9">
        <f>Daten!E1162</f>
        <v>1517</v>
      </c>
      <c r="E1162" s="10">
        <f>Daten!D1162</f>
        <v>0</v>
      </c>
      <c r="F1162" s="9">
        <f t="shared" si="106"/>
        <v>2445.313432835821</v>
      </c>
      <c r="H1162" s="26">
        <f t="shared" ca="1" si="107"/>
        <v>7900</v>
      </c>
      <c r="I1162" s="8">
        <f t="shared" ca="1" si="108"/>
        <v>41</v>
      </c>
      <c r="J1162" s="26">
        <f ca="1">IF(I1162=0,0,COUNTIF(I$19:$I1162,C1162*10+1))</f>
        <v>268</v>
      </c>
      <c r="K1162" s="21">
        <f t="shared" ca="1" si="109"/>
        <v>0</v>
      </c>
      <c r="L1162" s="24">
        <f t="shared" ca="1" si="110"/>
        <v>7900</v>
      </c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</row>
    <row r="1163" spans="1:44" x14ac:dyDescent="0.2">
      <c r="A1163" s="15">
        <f>Daten!A1163</f>
        <v>41326</v>
      </c>
      <c r="B1163" s="8" t="str">
        <f>Daten!B1163</f>
        <v>Peilstein im Mühlviertel</v>
      </c>
      <c r="C1163" s="15">
        <f t="shared" si="105"/>
        <v>4</v>
      </c>
      <c r="D1163" s="9">
        <f>Daten!E1163</f>
        <v>1540</v>
      </c>
      <c r="E1163" s="10">
        <f>Daten!D1163</f>
        <v>0</v>
      </c>
      <c r="F1163" s="9">
        <f t="shared" si="106"/>
        <v>2482.3880597014927</v>
      </c>
      <c r="H1163" s="26">
        <f t="shared" ca="1" si="107"/>
        <v>8020</v>
      </c>
      <c r="I1163" s="8">
        <f t="shared" ca="1" si="108"/>
        <v>41</v>
      </c>
      <c r="J1163" s="26">
        <f ca="1">IF(I1163=0,0,COUNTIF(I$19:$I1163,C1163*10+1))</f>
        <v>269</v>
      </c>
      <c r="K1163" s="21">
        <f t="shared" ca="1" si="109"/>
        <v>0</v>
      </c>
      <c r="L1163" s="24">
        <f t="shared" ca="1" si="110"/>
        <v>8020</v>
      </c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</row>
    <row r="1164" spans="1:44" x14ac:dyDescent="0.2">
      <c r="A1164" s="15">
        <f>Daten!A1164</f>
        <v>41327</v>
      </c>
      <c r="B1164" s="8" t="str">
        <f>Daten!B1164</f>
        <v>Pfarrkirchen im Mühlkreis</v>
      </c>
      <c r="C1164" s="15">
        <f t="shared" si="105"/>
        <v>4</v>
      </c>
      <c r="D1164" s="9">
        <f>Daten!E1164</f>
        <v>1447</v>
      </c>
      <c r="E1164" s="10">
        <f>Daten!D1164</f>
        <v>0</v>
      </c>
      <c r="F1164" s="9">
        <f t="shared" si="106"/>
        <v>2332.4776119402986</v>
      </c>
      <c r="H1164" s="26">
        <f t="shared" ca="1" si="107"/>
        <v>7536</v>
      </c>
      <c r="I1164" s="8">
        <f t="shared" ca="1" si="108"/>
        <v>41</v>
      </c>
      <c r="J1164" s="26">
        <f ca="1">IF(I1164=0,0,COUNTIF(I$19:$I1164,C1164*10+1))</f>
        <v>270</v>
      </c>
      <c r="K1164" s="21">
        <f t="shared" ca="1" si="109"/>
        <v>0</v>
      </c>
      <c r="L1164" s="24">
        <f t="shared" ca="1" si="110"/>
        <v>7536</v>
      </c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</row>
    <row r="1165" spans="1:44" x14ac:dyDescent="0.2">
      <c r="A1165" s="15">
        <f>Daten!A1165</f>
        <v>41328</v>
      </c>
      <c r="B1165" s="8" t="str">
        <f>Daten!B1165</f>
        <v>Putzleinsdorf</v>
      </c>
      <c r="C1165" s="15">
        <f t="shared" si="105"/>
        <v>4</v>
      </c>
      <c r="D1165" s="9">
        <f>Daten!E1165</f>
        <v>1537</v>
      </c>
      <c r="E1165" s="10">
        <f>Daten!D1165</f>
        <v>0</v>
      </c>
      <c r="F1165" s="9">
        <f t="shared" si="106"/>
        <v>2477.5522388059703</v>
      </c>
      <c r="H1165" s="26">
        <f t="shared" ca="1" si="107"/>
        <v>8004</v>
      </c>
      <c r="I1165" s="8">
        <f t="shared" ca="1" si="108"/>
        <v>41</v>
      </c>
      <c r="J1165" s="26">
        <f ca="1">IF(I1165=0,0,COUNTIF(I$19:$I1165,C1165*10+1))</f>
        <v>271</v>
      </c>
      <c r="K1165" s="21">
        <f t="shared" ca="1" si="109"/>
        <v>0</v>
      </c>
      <c r="L1165" s="24">
        <f t="shared" ca="1" si="110"/>
        <v>8004</v>
      </c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</row>
    <row r="1166" spans="1:44" x14ac:dyDescent="0.2">
      <c r="A1166" s="15">
        <f>Daten!A1166</f>
        <v>41329</v>
      </c>
      <c r="B1166" s="8" t="str">
        <f>Daten!B1166</f>
        <v>Neustift im Mühlkreis</v>
      </c>
      <c r="C1166" s="15">
        <f t="shared" si="105"/>
        <v>4</v>
      </c>
      <c r="D1166" s="9">
        <f>Daten!E1166</f>
        <v>1459</v>
      </c>
      <c r="E1166" s="10">
        <f>Daten!D1166</f>
        <v>0</v>
      </c>
      <c r="F1166" s="9">
        <f t="shared" si="106"/>
        <v>2351.8208955223881</v>
      </c>
      <c r="H1166" s="26">
        <f t="shared" ca="1" si="107"/>
        <v>7598</v>
      </c>
      <c r="I1166" s="8">
        <f t="shared" ca="1" si="108"/>
        <v>41</v>
      </c>
      <c r="J1166" s="26">
        <f ca="1">IF(I1166=0,0,COUNTIF(I$19:$I1166,C1166*10+1))</f>
        <v>272</v>
      </c>
      <c r="K1166" s="21">
        <f t="shared" ca="1" si="109"/>
        <v>0</v>
      </c>
      <c r="L1166" s="24">
        <f t="shared" ca="1" si="110"/>
        <v>7598</v>
      </c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</row>
    <row r="1167" spans="1:44" x14ac:dyDescent="0.2">
      <c r="A1167" s="15">
        <f>Daten!A1167</f>
        <v>41331</v>
      </c>
      <c r="B1167" s="8" t="str">
        <f>Daten!B1167</f>
        <v>St. Johann am Wimberg</v>
      </c>
      <c r="C1167" s="15">
        <f t="shared" si="105"/>
        <v>4</v>
      </c>
      <c r="D1167" s="9">
        <f>Daten!E1167</f>
        <v>1008</v>
      </c>
      <c r="E1167" s="10">
        <f>Daten!D1167</f>
        <v>0</v>
      </c>
      <c r="F1167" s="9">
        <f t="shared" si="106"/>
        <v>1624.8358208955224</v>
      </c>
      <c r="H1167" s="26">
        <f t="shared" ca="1" si="107"/>
        <v>5249</v>
      </c>
      <c r="I1167" s="8">
        <f t="shared" ca="1" si="108"/>
        <v>41</v>
      </c>
      <c r="J1167" s="26">
        <f ca="1">IF(I1167=0,0,COUNTIF(I$19:$I1167,C1167*10+1))</f>
        <v>273</v>
      </c>
      <c r="K1167" s="21">
        <f t="shared" ca="1" si="109"/>
        <v>0</v>
      </c>
      <c r="L1167" s="24">
        <f t="shared" ca="1" si="110"/>
        <v>5249</v>
      </c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</row>
    <row r="1168" spans="1:44" x14ac:dyDescent="0.2">
      <c r="A1168" s="15">
        <f>Daten!A1168</f>
        <v>41332</v>
      </c>
      <c r="B1168" s="8" t="str">
        <f>Daten!B1168</f>
        <v>St. Martin im Mühlkreis</v>
      </c>
      <c r="C1168" s="15">
        <f t="shared" si="105"/>
        <v>4</v>
      </c>
      <c r="D1168" s="9">
        <f>Daten!E1168</f>
        <v>3779</v>
      </c>
      <c r="E1168" s="10">
        <f>Daten!D1168</f>
        <v>0</v>
      </c>
      <c r="F1168" s="9">
        <f t="shared" si="106"/>
        <v>6091.5223880597014</v>
      </c>
      <c r="H1168" s="26">
        <f t="shared" ca="1" si="107"/>
        <v>19680</v>
      </c>
      <c r="I1168" s="8">
        <f t="shared" ca="1" si="108"/>
        <v>41</v>
      </c>
      <c r="J1168" s="26">
        <f ca="1">IF(I1168=0,0,COUNTIF(I$19:$I1168,C1168*10+1))</f>
        <v>274</v>
      </c>
      <c r="K1168" s="21">
        <f t="shared" ca="1" si="109"/>
        <v>0</v>
      </c>
      <c r="L1168" s="24">
        <f t="shared" ca="1" si="110"/>
        <v>19680</v>
      </c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</row>
    <row r="1169" spans="1:44" x14ac:dyDescent="0.2">
      <c r="A1169" s="15">
        <f>Daten!A1169</f>
        <v>41333</v>
      </c>
      <c r="B1169" s="8" t="str">
        <f>Daten!B1169</f>
        <v>St. Oswald bei Haslach</v>
      </c>
      <c r="C1169" s="15">
        <f t="shared" si="105"/>
        <v>4</v>
      </c>
      <c r="D1169" s="9">
        <f>Daten!E1169</f>
        <v>488</v>
      </c>
      <c r="E1169" s="10">
        <f>Daten!D1169</f>
        <v>0</v>
      </c>
      <c r="F1169" s="9">
        <f t="shared" si="106"/>
        <v>786.62686567164178</v>
      </c>
      <c r="H1169" s="26">
        <f t="shared" ca="1" si="107"/>
        <v>2541</v>
      </c>
      <c r="I1169" s="8">
        <f t="shared" ca="1" si="108"/>
        <v>41</v>
      </c>
      <c r="J1169" s="26">
        <f ca="1">IF(I1169=0,0,COUNTIF(I$19:$I1169,C1169*10+1))</f>
        <v>275</v>
      </c>
      <c r="K1169" s="21">
        <f t="shared" ca="1" si="109"/>
        <v>0</v>
      </c>
      <c r="L1169" s="24">
        <f t="shared" ca="1" si="110"/>
        <v>2541</v>
      </c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</row>
    <row r="1170" spans="1:44" x14ac:dyDescent="0.2">
      <c r="A1170" s="15">
        <f>Daten!A1170</f>
        <v>41334</v>
      </c>
      <c r="B1170" s="8" t="str">
        <f>Daten!B1170</f>
        <v>St. Peter am Wimberg</v>
      </c>
      <c r="C1170" s="15">
        <f t="shared" si="105"/>
        <v>4</v>
      </c>
      <c r="D1170" s="9">
        <f>Daten!E1170</f>
        <v>1748</v>
      </c>
      <c r="E1170" s="10">
        <f>Daten!D1170</f>
        <v>0</v>
      </c>
      <c r="F1170" s="9">
        <f t="shared" si="106"/>
        <v>2817.6716417910447</v>
      </c>
      <c r="H1170" s="26">
        <f t="shared" ca="1" si="107"/>
        <v>9103</v>
      </c>
      <c r="I1170" s="8">
        <f t="shared" ca="1" si="108"/>
        <v>41</v>
      </c>
      <c r="J1170" s="26">
        <f ca="1">IF(I1170=0,0,COUNTIF(I$19:$I1170,C1170*10+1))</f>
        <v>276</v>
      </c>
      <c r="K1170" s="21">
        <f t="shared" ca="1" si="109"/>
        <v>0</v>
      </c>
      <c r="L1170" s="24">
        <f t="shared" ca="1" si="110"/>
        <v>9103</v>
      </c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</row>
    <row r="1171" spans="1:44" x14ac:dyDescent="0.2">
      <c r="A1171" s="15">
        <f>Daten!A1171</f>
        <v>41336</v>
      </c>
      <c r="B1171" s="8" t="str">
        <f>Daten!B1171</f>
        <v>St. Ulrich im Mühlkreis</v>
      </c>
      <c r="C1171" s="15">
        <f t="shared" ref="C1171:C1234" si="111">INT(A1171/10000)</f>
        <v>4</v>
      </c>
      <c r="D1171" s="9">
        <f>Daten!E1171</f>
        <v>643</v>
      </c>
      <c r="E1171" s="10">
        <f>Daten!D1171</f>
        <v>0</v>
      </c>
      <c r="F1171" s="9">
        <f t="shared" ref="F1171:F1234" si="112">IF(AND(E1171=1,D1171&lt;=20000),D1171*2,IF(D1171&lt;=10000,D1171*(1+41/67),IF(D1171&lt;=20000,D1171*(1+2/3),IF(D1171&lt;=50000,D1171*(2),D1171*(2+1/3))))+IF(AND(D1171&gt;9000,D1171&lt;=10000),(D1171-9000)*(110/201),0)+IF(AND(D1171&gt;18000,D1171&lt;=20000),(D1171-18000)*(3+1/3),0)+IF(AND(D1171&gt;45000,D1171&lt;=50000),(D1171-45000)*(3+1/3),0))</f>
        <v>1036.4776119402984</v>
      </c>
      <c r="H1171" s="26">
        <f t="shared" ref="H1171:H1234" ca="1" si="113">ROUND(OFFSET($G$6,C1171,0)/OFFSET($F$6,C1171,0)*F1171,0)</f>
        <v>3349</v>
      </c>
      <c r="I1171" s="8">
        <f t="shared" ref="I1171:I1234" ca="1" si="114">IF(H1171&gt;0,C1171*10+1,0)</f>
        <v>41</v>
      </c>
      <c r="J1171" s="26">
        <f ca="1">IF(I1171=0,0,COUNTIF(I$19:$I1171,C1171*10+1))</f>
        <v>277</v>
      </c>
      <c r="K1171" s="21">
        <f t="shared" ref="K1171:K1234" ca="1" si="115">IF(J1171=1,OFFSET($G$6,C1171,0)-OFFSET($H$6,C1171,0),0)</f>
        <v>0</v>
      </c>
      <c r="L1171" s="24">
        <f t="shared" ref="L1171:L1234" ca="1" si="116">H1171+K1171</f>
        <v>3349</v>
      </c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</row>
    <row r="1172" spans="1:44" x14ac:dyDescent="0.2">
      <c r="A1172" s="15">
        <f>Daten!A1172</f>
        <v>41337</v>
      </c>
      <c r="B1172" s="8" t="str">
        <f>Daten!B1172</f>
        <v>St. Veit im Mühlkreis</v>
      </c>
      <c r="C1172" s="15">
        <f t="shared" si="111"/>
        <v>4</v>
      </c>
      <c r="D1172" s="9">
        <f>Daten!E1172</f>
        <v>1246</v>
      </c>
      <c r="E1172" s="10">
        <f>Daten!D1172</f>
        <v>0</v>
      </c>
      <c r="F1172" s="9">
        <f t="shared" si="112"/>
        <v>2008.4776119402984</v>
      </c>
      <c r="H1172" s="26">
        <f t="shared" ca="1" si="113"/>
        <v>6489</v>
      </c>
      <c r="I1172" s="8">
        <f t="shared" ca="1" si="114"/>
        <v>41</v>
      </c>
      <c r="J1172" s="26">
        <f ca="1">IF(I1172=0,0,COUNTIF(I$19:$I1172,C1172*10+1))</f>
        <v>278</v>
      </c>
      <c r="K1172" s="21">
        <f t="shared" ca="1" si="115"/>
        <v>0</v>
      </c>
      <c r="L1172" s="24">
        <f t="shared" ca="1" si="116"/>
        <v>6489</v>
      </c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</row>
    <row r="1173" spans="1:44" x14ac:dyDescent="0.2">
      <c r="A1173" s="15">
        <f>Daten!A1173</f>
        <v>41338</v>
      </c>
      <c r="B1173" s="8" t="str">
        <f>Daten!B1173</f>
        <v>Sarleinsbach</v>
      </c>
      <c r="C1173" s="15">
        <f t="shared" si="111"/>
        <v>4</v>
      </c>
      <c r="D1173" s="9">
        <f>Daten!E1173</f>
        <v>2284</v>
      </c>
      <c r="E1173" s="10">
        <f>Daten!D1173</f>
        <v>0</v>
      </c>
      <c r="F1173" s="9">
        <f t="shared" si="112"/>
        <v>3681.6716417910447</v>
      </c>
      <c r="H1173" s="26">
        <f t="shared" ca="1" si="113"/>
        <v>11895</v>
      </c>
      <c r="I1173" s="8">
        <f t="shared" ca="1" si="114"/>
        <v>41</v>
      </c>
      <c r="J1173" s="26">
        <f ca="1">IF(I1173=0,0,COUNTIF(I$19:$I1173,C1173*10+1))</f>
        <v>279</v>
      </c>
      <c r="K1173" s="21">
        <f t="shared" ca="1" si="115"/>
        <v>0</v>
      </c>
      <c r="L1173" s="24">
        <f t="shared" ca="1" si="116"/>
        <v>11895</v>
      </c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</row>
    <row r="1174" spans="1:44" x14ac:dyDescent="0.2">
      <c r="A1174" s="15">
        <f>Daten!A1174</f>
        <v>41341</v>
      </c>
      <c r="B1174" s="8" t="str">
        <f>Daten!B1174</f>
        <v>Schwarzenberg am Böhmerwald</v>
      </c>
      <c r="C1174" s="15">
        <f t="shared" si="111"/>
        <v>4</v>
      </c>
      <c r="D1174" s="9">
        <f>Daten!E1174</f>
        <v>575</v>
      </c>
      <c r="E1174" s="10">
        <f>Daten!D1174</f>
        <v>0</v>
      </c>
      <c r="F1174" s="9">
        <f t="shared" si="112"/>
        <v>926.8656716417911</v>
      </c>
      <c r="H1174" s="26">
        <f t="shared" ca="1" si="113"/>
        <v>2994</v>
      </c>
      <c r="I1174" s="8">
        <f t="shared" ca="1" si="114"/>
        <v>41</v>
      </c>
      <c r="J1174" s="26">
        <f ca="1">IF(I1174=0,0,COUNTIF(I$19:$I1174,C1174*10+1))</f>
        <v>280</v>
      </c>
      <c r="K1174" s="21">
        <f t="shared" ca="1" si="115"/>
        <v>0</v>
      </c>
      <c r="L1174" s="24">
        <f t="shared" ca="1" si="116"/>
        <v>2994</v>
      </c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</row>
    <row r="1175" spans="1:44" x14ac:dyDescent="0.2">
      <c r="A1175" s="15">
        <f>Daten!A1175</f>
        <v>41342</v>
      </c>
      <c r="B1175" s="8" t="str">
        <f>Daten!B1175</f>
        <v>Ulrichsberg</v>
      </c>
      <c r="C1175" s="15">
        <f t="shared" si="111"/>
        <v>4</v>
      </c>
      <c r="D1175" s="9">
        <f>Daten!E1175</f>
        <v>2834</v>
      </c>
      <c r="E1175" s="10">
        <f>Daten!D1175</f>
        <v>0</v>
      </c>
      <c r="F1175" s="9">
        <f t="shared" si="112"/>
        <v>4568.2388059701489</v>
      </c>
      <c r="H1175" s="26">
        <f t="shared" ca="1" si="113"/>
        <v>14759</v>
      </c>
      <c r="I1175" s="8">
        <f t="shared" ca="1" si="114"/>
        <v>41</v>
      </c>
      <c r="J1175" s="26">
        <f ca="1">IF(I1175=0,0,COUNTIF(I$19:$I1175,C1175*10+1))</f>
        <v>281</v>
      </c>
      <c r="K1175" s="21">
        <f t="shared" ca="1" si="115"/>
        <v>0</v>
      </c>
      <c r="L1175" s="24">
        <f t="shared" ca="1" si="116"/>
        <v>14759</v>
      </c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</row>
    <row r="1176" spans="1:44" x14ac:dyDescent="0.2">
      <c r="A1176" s="15" t="str">
        <f>Daten!A1176</f>
        <v>41343</v>
      </c>
      <c r="B1176" s="8" t="str">
        <f>Daten!B1176</f>
        <v>Aigen-Schlägl</v>
      </c>
      <c r="C1176" s="15">
        <f t="shared" si="111"/>
        <v>4</v>
      </c>
      <c r="D1176" s="9">
        <f>Daten!E1176</f>
        <v>3235</v>
      </c>
      <c r="E1176" s="10">
        <f>Daten!D1176</f>
        <v>0</v>
      </c>
      <c r="F1176" s="9">
        <f t="shared" si="112"/>
        <v>5214.626865671642</v>
      </c>
      <c r="H1176" s="26">
        <f t="shared" ca="1" si="113"/>
        <v>16847</v>
      </c>
      <c r="I1176" s="8">
        <f t="shared" ca="1" si="114"/>
        <v>41</v>
      </c>
      <c r="J1176" s="26">
        <f ca="1">IF(I1176=0,0,COUNTIF(I$19:$I1176,C1176*10+1))</f>
        <v>282</v>
      </c>
      <c r="K1176" s="21">
        <f t="shared" ca="1" si="115"/>
        <v>0</v>
      </c>
      <c r="L1176" s="24">
        <f t="shared" ca="1" si="116"/>
        <v>16847</v>
      </c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</row>
    <row r="1177" spans="1:44" x14ac:dyDescent="0.2">
      <c r="A1177" s="15" t="str">
        <f>Daten!A1177</f>
        <v>41344</v>
      </c>
      <c r="B1177" s="8" t="str">
        <f>Daten!B1177</f>
        <v>Rohrbach-Berg</v>
      </c>
      <c r="C1177" s="15">
        <f t="shared" si="111"/>
        <v>4</v>
      </c>
      <c r="D1177" s="9">
        <f>Daten!E1177</f>
        <v>5211</v>
      </c>
      <c r="E1177" s="10">
        <f>Daten!D1177</f>
        <v>0</v>
      </c>
      <c r="F1177" s="9">
        <f t="shared" si="112"/>
        <v>8399.8208955223872</v>
      </c>
      <c r="H1177" s="26">
        <f t="shared" ca="1" si="113"/>
        <v>27138</v>
      </c>
      <c r="I1177" s="8">
        <f t="shared" ca="1" si="114"/>
        <v>41</v>
      </c>
      <c r="J1177" s="26">
        <f ca="1">IF(I1177=0,0,COUNTIF(I$19:$I1177,C1177*10+1))</f>
        <v>283</v>
      </c>
      <c r="K1177" s="21">
        <f t="shared" ca="1" si="115"/>
        <v>0</v>
      </c>
      <c r="L1177" s="24">
        <f t="shared" ca="1" si="116"/>
        <v>27138</v>
      </c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</row>
    <row r="1178" spans="1:44" x14ac:dyDescent="0.2">
      <c r="A1178" s="15" t="str">
        <f>Daten!A1178</f>
        <v>41345</v>
      </c>
      <c r="B1178" s="8" t="str">
        <f>Daten!B1178</f>
        <v>Helfenberg</v>
      </c>
      <c r="C1178" s="15">
        <f t="shared" si="111"/>
        <v>4</v>
      </c>
      <c r="D1178" s="9">
        <f>Daten!E1178</f>
        <v>1552</v>
      </c>
      <c r="E1178" s="10">
        <f>Daten!D1178</f>
        <v>0</v>
      </c>
      <c r="F1178" s="9">
        <f t="shared" si="112"/>
        <v>2501.7313432835822</v>
      </c>
      <c r="H1178" s="26">
        <f t="shared" ca="1" si="113"/>
        <v>8082</v>
      </c>
      <c r="I1178" s="8">
        <f t="shared" ca="1" si="114"/>
        <v>41</v>
      </c>
      <c r="J1178" s="26">
        <f ca="1">IF(I1178=0,0,COUNTIF(I$19:$I1178,C1178*10+1))</f>
        <v>284</v>
      </c>
      <c r="K1178" s="21">
        <f t="shared" ca="1" si="115"/>
        <v>0</v>
      </c>
      <c r="L1178" s="24">
        <f t="shared" ca="1" si="116"/>
        <v>8082</v>
      </c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</row>
    <row r="1179" spans="1:44" x14ac:dyDescent="0.2">
      <c r="A1179" s="15" t="str">
        <f>Daten!A1179</f>
        <v>41346</v>
      </c>
      <c r="B1179" s="8" t="str">
        <f>Daten!B1179</f>
        <v>St. Stefan-Afiesl</v>
      </c>
      <c r="C1179" s="15">
        <f t="shared" si="111"/>
        <v>4</v>
      </c>
      <c r="D1179" s="9">
        <f>Daten!E1179</f>
        <v>1111</v>
      </c>
      <c r="E1179" s="10">
        <f>Daten!D1179</f>
        <v>0</v>
      </c>
      <c r="F1179" s="9">
        <f t="shared" si="112"/>
        <v>1790.8656716417911</v>
      </c>
      <c r="H1179" s="26">
        <f t="shared" ca="1" si="113"/>
        <v>5786</v>
      </c>
      <c r="I1179" s="8">
        <f t="shared" ca="1" si="114"/>
        <v>41</v>
      </c>
      <c r="J1179" s="26">
        <f ca="1">IF(I1179=0,0,COUNTIF(I$19:$I1179,C1179*10+1))</f>
        <v>285</v>
      </c>
      <c r="K1179" s="21">
        <f t="shared" ca="1" si="115"/>
        <v>0</v>
      </c>
      <c r="L1179" s="24">
        <f t="shared" ca="1" si="116"/>
        <v>5786</v>
      </c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</row>
    <row r="1180" spans="1:44" x14ac:dyDescent="0.2">
      <c r="A1180" s="15">
        <f>Daten!A1180</f>
        <v>41401</v>
      </c>
      <c r="B1180" s="8" t="str">
        <f>Daten!B1180</f>
        <v>Altschwendt</v>
      </c>
      <c r="C1180" s="15">
        <f t="shared" si="111"/>
        <v>4</v>
      </c>
      <c r="D1180" s="9">
        <f>Daten!E1180</f>
        <v>703</v>
      </c>
      <c r="E1180" s="10">
        <f>Daten!D1180</f>
        <v>0</v>
      </c>
      <c r="F1180" s="9">
        <f t="shared" si="112"/>
        <v>1133.1940298507463</v>
      </c>
      <c r="H1180" s="26">
        <f t="shared" ca="1" si="113"/>
        <v>3661</v>
      </c>
      <c r="I1180" s="8">
        <f t="shared" ca="1" si="114"/>
        <v>41</v>
      </c>
      <c r="J1180" s="26">
        <f ca="1">IF(I1180=0,0,COUNTIF(I$19:$I1180,C1180*10+1))</f>
        <v>286</v>
      </c>
      <c r="K1180" s="21">
        <f t="shared" ca="1" si="115"/>
        <v>0</v>
      </c>
      <c r="L1180" s="24">
        <f t="shared" ca="1" si="116"/>
        <v>3661</v>
      </c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</row>
    <row r="1181" spans="1:44" x14ac:dyDescent="0.2">
      <c r="A1181" s="15">
        <f>Daten!A1181</f>
        <v>41402</v>
      </c>
      <c r="B1181" s="8" t="str">
        <f>Daten!B1181</f>
        <v>Andorf</v>
      </c>
      <c r="C1181" s="15">
        <f t="shared" si="111"/>
        <v>4</v>
      </c>
      <c r="D1181" s="9">
        <f>Daten!E1181</f>
        <v>5191</v>
      </c>
      <c r="E1181" s="10">
        <f>Daten!D1181</f>
        <v>0</v>
      </c>
      <c r="F1181" s="9">
        <f t="shared" si="112"/>
        <v>8367.5820895522393</v>
      </c>
      <c r="H1181" s="26">
        <f t="shared" ca="1" si="113"/>
        <v>27033</v>
      </c>
      <c r="I1181" s="8">
        <f t="shared" ca="1" si="114"/>
        <v>41</v>
      </c>
      <c r="J1181" s="26">
        <f ca="1">IF(I1181=0,0,COUNTIF(I$19:$I1181,C1181*10+1))</f>
        <v>287</v>
      </c>
      <c r="K1181" s="21">
        <f t="shared" ca="1" si="115"/>
        <v>0</v>
      </c>
      <c r="L1181" s="24">
        <f t="shared" ca="1" si="116"/>
        <v>27033</v>
      </c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</row>
    <row r="1182" spans="1:44" x14ac:dyDescent="0.2">
      <c r="A1182" s="15">
        <f>Daten!A1182</f>
        <v>41403</v>
      </c>
      <c r="B1182" s="8" t="str">
        <f>Daten!B1182</f>
        <v>Brunnenthal</v>
      </c>
      <c r="C1182" s="15">
        <f t="shared" si="111"/>
        <v>4</v>
      </c>
      <c r="D1182" s="9">
        <f>Daten!E1182</f>
        <v>2096</v>
      </c>
      <c r="E1182" s="10">
        <f>Daten!D1182</f>
        <v>0</v>
      </c>
      <c r="F1182" s="9">
        <f t="shared" si="112"/>
        <v>3378.6268656716416</v>
      </c>
      <c r="H1182" s="26">
        <f t="shared" ca="1" si="113"/>
        <v>10915</v>
      </c>
      <c r="I1182" s="8">
        <f t="shared" ca="1" si="114"/>
        <v>41</v>
      </c>
      <c r="J1182" s="26">
        <f ca="1">IF(I1182=0,0,COUNTIF(I$19:$I1182,C1182*10+1))</f>
        <v>288</v>
      </c>
      <c r="K1182" s="21">
        <f t="shared" ca="1" si="115"/>
        <v>0</v>
      </c>
      <c r="L1182" s="24">
        <f t="shared" ca="1" si="116"/>
        <v>10915</v>
      </c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</row>
    <row r="1183" spans="1:44" x14ac:dyDescent="0.2">
      <c r="A1183" s="15">
        <f>Daten!A1183</f>
        <v>41404</v>
      </c>
      <c r="B1183" s="8" t="str">
        <f>Daten!B1183</f>
        <v>Diersbach</v>
      </c>
      <c r="C1183" s="15">
        <f t="shared" si="111"/>
        <v>4</v>
      </c>
      <c r="D1183" s="9">
        <f>Daten!E1183</f>
        <v>1566</v>
      </c>
      <c r="E1183" s="10">
        <f>Daten!D1183</f>
        <v>0</v>
      </c>
      <c r="F1183" s="9">
        <f t="shared" si="112"/>
        <v>2524.2985074626868</v>
      </c>
      <c r="H1183" s="26">
        <f t="shared" ca="1" si="113"/>
        <v>8155</v>
      </c>
      <c r="I1183" s="8">
        <f t="shared" ca="1" si="114"/>
        <v>41</v>
      </c>
      <c r="J1183" s="26">
        <f ca="1">IF(I1183=0,0,COUNTIF(I$19:$I1183,C1183*10+1))</f>
        <v>289</v>
      </c>
      <c r="K1183" s="21">
        <f t="shared" ca="1" si="115"/>
        <v>0</v>
      </c>
      <c r="L1183" s="24">
        <f t="shared" ca="1" si="116"/>
        <v>8155</v>
      </c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</row>
    <row r="1184" spans="1:44" x14ac:dyDescent="0.2">
      <c r="A1184" s="15">
        <f>Daten!A1184</f>
        <v>41405</v>
      </c>
      <c r="B1184" s="8" t="str">
        <f>Daten!B1184</f>
        <v>Dorf an der Pram</v>
      </c>
      <c r="C1184" s="15">
        <f t="shared" si="111"/>
        <v>4</v>
      </c>
      <c r="D1184" s="9">
        <f>Daten!E1184</f>
        <v>1053</v>
      </c>
      <c r="E1184" s="10">
        <f>Daten!D1184</f>
        <v>0</v>
      </c>
      <c r="F1184" s="9">
        <f t="shared" si="112"/>
        <v>1697.3731343283582</v>
      </c>
      <c r="H1184" s="26">
        <f t="shared" ca="1" si="113"/>
        <v>5484</v>
      </c>
      <c r="I1184" s="8">
        <f t="shared" ca="1" si="114"/>
        <v>41</v>
      </c>
      <c r="J1184" s="26">
        <f ca="1">IF(I1184=0,0,COUNTIF(I$19:$I1184,C1184*10+1))</f>
        <v>290</v>
      </c>
      <c r="K1184" s="21">
        <f t="shared" ca="1" si="115"/>
        <v>0</v>
      </c>
      <c r="L1184" s="24">
        <f t="shared" ca="1" si="116"/>
        <v>5484</v>
      </c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</row>
    <row r="1185" spans="1:44" x14ac:dyDescent="0.2">
      <c r="A1185" s="15">
        <f>Daten!A1185</f>
        <v>41406</v>
      </c>
      <c r="B1185" s="8" t="str">
        <f>Daten!B1185</f>
        <v>Eggerding</v>
      </c>
      <c r="C1185" s="15">
        <f t="shared" si="111"/>
        <v>4</v>
      </c>
      <c r="D1185" s="9">
        <f>Daten!E1185</f>
        <v>1332</v>
      </c>
      <c r="E1185" s="10">
        <f>Daten!D1185</f>
        <v>0</v>
      </c>
      <c r="F1185" s="9">
        <f t="shared" si="112"/>
        <v>2147.1044776119402</v>
      </c>
      <c r="H1185" s="26">
        <f t="shared" ca="1" si="113"/>
        <v>6937</v>
      </c>
      <c r="I1185" s="8">
        <f t="shared" ca="1" si="114"/>
        <v>41</v>
      </c>
      <c r="J1185" s="26">
        <f ca="1">IF(I1185=0,0,COUNTIF(I$19:$I1185,C1185*10+1))</f>
        <v>291</v>
      </c>
      <c r="K1185" s="21">
        <f t="shared" ca="1" si="115"/>
        <v>0</v>
      </c>
      <c r="L1185" s="24">
        <f t="shared" ca="1" si="116"/>
        <v>6937</v>
      </c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</row>
    <row r="1186" spans="1:44" x14ac:dyDescent="0.2">
      <c r="A1186" s="15">
        <f>Daten!A1186</f>
        <v>41407</v>
      </c>
      <c r="B1186" s="8" t="str">
        <f>Daten!B1186</f>
        <v>Engelhartszell</v>
      </c>
      <c r="C1186" s="15">
        <f t="shared" si="111"/>
        <v>4</v>
      </c>
      <c r="D1186" s="9">
        <f>Daten!E1186</f>
        <v>923</v>
      </c>
      <c r="E1186" s="10">
        <f>Daten!D1186</f>
        <v>0</v>
      </c>
      <c r="F1186" s="9">
        <f t="shared" si="112"/>
        <v>1487.8208955223881</v>
      </c>
      <c r="H1186" s="26">
        <f t="shared" ca="1" si="113"/>
        <v>4807</v>
      </c>
      <c r="I1186" s="8">
        <f t="shared" ca="1" si="114"/>
        <v>41</v>
      </c>
      <c r="J1186" s="26">
        <f ca="1">IF(I1186=0,0,COUNTIF(I$19:$I1186,C1186*10+1))</f>
        <v>292</v>
      </c>
      <c r="K1186" s="21">
        <f t="shared" ca="1" si="115"/>
        <v>0</v>
      </c>
      <c r="L1186" s="24">
        <f t="shared" ca="1" si="116"/>
        <v>4807</v>
      </c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</row>
    <row r="1187" spans="1:44" x14ac:dyDescent="0.2">
      <c r="A1187" s="15">
        <f>Daten!A1187</f>
        <v>41408</v>
      </c>
      <c r="B1187" s="8" t="str">
        <f>Daten!B1187</f>
        <v>Enzenkirchen</v>
      </c>
      <c r="C1187" s="15">
        <f t="shared" si="111"/>
        <v>4</v>
      </c>
      <c r="D1187" s="9">
        <f>Daten!E1187</f>
        <v>1780</v>
      </c>
      <c r="E1187" s="10">
        <f>Daten!D1187</f>
        <v>0</v>
      </c>
      <c r="F1187" s="9">
        <f t="shared" si="112"/>
        <v>2869.2537313432836</v>
      </c>
      <c r="H1187" s="26">
        <f t="shared" ca="1" si="113"/>
        <v>9270</v>
      </c>
      <c r="I1187" s="8">
        <f t="shared" ca="1" si="114"/>
        <v>41</v>
      </c>
      <c r="J1187" s="26">
        <f ca="1">IF(I1187=0,0,COUNTIF(I$19:$I1187,C1187*10+1))</f>
        <v>293</v>
      </c>
      <c r="K1187" s="21">
        <f t="shared" ca="1" si="115"/>
        <v>0</v>
      </c>
      <c r="L1187" s="24">
        <f t="shared" ca="1" si="116"/>
        <v>9270</v>
      </c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</row>
    <row r="1188" spans="1:44" x14ac:dyDescent="0.2">
      <c r="A1188" s="15">
        <f>Daten!A1188</f>
        <v>41409</v>
      </c>
      <c r="B1188" s="8" t="str">
        <f>Daten!B1188</f>
        <v>Esternberg</v>
      </c>
      <c r="C1188" s="15">
        <f t="shared" si="111"/>
        <v>4</v>
      </c>
      <c r="D1188" s="9">
        <f>Daten!E1188</f>
        <v>2858</v>
      </c>
      <c r="E1188" s="10">
        <f>Daten!D1188</f>
        <v>0</v>
      </c>
      <c r="F1188" s="9">
        <f t="shared" si="112"/>
        <v>4606.9253731343288</v>
      </c>
      <c r="H1188" s="26">
        <f t="shared" ca="1" si="113"/>
        <v>14884</v>
      </c>
      <c r="I1188" s="8">
        <f t="shared" ca="1" si="114"/>
        <v>41</v>
      </c>
      <c r="J1188" s="26">
        <f ca="1">IF(I1188=0,0,COUNTIF(I$19:$I1188,C1188*10+1))</f>
        <v>294</v>
      </c>
      <c r="K1188" s="21">
        <f t="shared" ca="1" si="115"/>
        <v>0</v>
      </c>
      <c r="L1188" s="24">
        <f t="shared" ca="1" si="116"/>
        <v>14884</v>
      </c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</row>
    <row r="1189" spans="1:44" x14ac:dyDescent="0.2">
      <c r="A1189" s="15">
        <f>Daten!A1189</f>
        <v>41410</v>
      </c>
      <c r="B1189" s="8" t="str">
        <f>Daten!B1189</f>
        <v>Freinberg</v>
      </c>
      <c r="C1189" s="15">
        <f t="shared" si="111"/>
        <v>4</v>
      </c>
      <c r="D1189" s="9">
        <f>Daten!E1189</f>
        <v>1441</v>
      </c>
      <c r="E1189" s="10">
        <f>Daten!D1189</f>
        <v>0</v>
      </c>
      <c r="F1189" s="9">
        <f t="shared" si="112"/>
        <v>2322.8059701492539</v>
      </c>
      <c r="H1189" s="26">
        <f t="shared" ca="1" si="113"/>
        <v>7504</v>
      </c>
      <c r="I1189" s="8">
        <f t="shared" ca="1" si="114"/>
        <v>41</v>
      </c>
      <c r="J1189" s="26">
        <f ca="1">IF(I1189=0,0,COUNTIF(I$19:$I1189,C1189*10+1))</f>
        <v>295</v>
      </c>
      <c r="K1189" s="21">
        <f t="shared" ca="1" si="115"/>
        <v>0</v>
      </c>
      <c r="L1189" s="24">
        <f t="shared" ca="1" si="116"/>
        <v>7504</v>
      </c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</row>
    <row r="1190" spans="1:44" x14ac:dyDescent="0.2">
      <c r="A1190" s="15">
        <f>Daten!A1190</f>
        <v>41411</v>
      </c>
      <c r="B1190" s="8" t="str">
        <f>Daten!B1190</f>
        <v>Kopfing im Innkreis</v>
      </c>
      <c r="C1190" s="15">
        <f t="shared" si="111"/>
        <v>4</v>
      </c>
      <c r="D1190" s="9">
        <f>Daten!E1190</f>
        <v>1991</v>
      </c>
      <c r="E1190" s="10">
        <f>Daten!D1190</f>
        <v>0</v>
      </c>
      <c r="F1190" s="9">
        <f t="shared" si="112"/>
        <v>3209.373134328358</v>
      </c>
      <c r="H1190" s="26">
        <f t="shared" ca="1" si="113"/>
        <v>10369</v>
      </c>
      <c r="I1190" s="8">
        <f t="shared" ca="1" si="114"/>
        <v>41</v>
      </c>
      <c r="J1190" s="26">
        <f ca="1">IF(I1190=0,0,COUNTIF(I$19:$I1190,C1190*10+1))</f>
        <v>296</v>
      </c>
      <c r="K1190" s="21">
        <f t="shared" ca="1" si="115"/>
        <v>0</v>
      </c>
      <c r="L1190" s="24">
        <f t="shared" ca="1" si="116"/>
        <v>10369</v>
      </c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</row>
    <row r="1191" spans="1:44" x14ac:dyDescent="0.2">
      <c r="A1191" s="15">
        <f>Daten!A1191</f>
        <v>41412</v>
      </c>
      <c r="B1191" s="8" t="str">
        <f>Daten!B1191</f>
        <v>Mayrhof</v>
      </c>
      <c r="C1191" s="15">
        <f t="shared" si="111"/>
        <v>4</v>
      </c>
      <c r="D1191" s="9">
        <f>Daten!E1191</f>
        <v>324</v>
      </c>
      <c r="E1191" s="10">
        <f>Daten!D1191</f>
        <v>0</v>
      </c>
      <c r="F1191" s="9">
        <f t="shared" si="112"/>
        <v>522.26865671641792</v>
      </c>
      <c r="H1191" s="26">
        <f t="shared" ca="1" si="113"/>
        <v>1687</v>
      </c>
      <c r="I1191" s="8">
        <f t="shared" ca="1" si="114"/>
        <v>41</v>
      </c>
      <c r="J1191" s="26">
        <f ca="1">IF(I1191=0,0,COUNTIF(I$19:$I1191,C1191*10+1))</f>
        <v>297</v>
      </c>
      <c r="K1191" s="21">
        <f t="shared" ca="1" si="115"/>
        <v>0</v>
      </c>
      <c r="L1191" s="24">
        <f t="shared" ca="1" si="116"/>
        <v>1687</v>
      </c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</row>
    <row r="1192" spans="1:44" x14ac:dyDescent="0.2">
      <c r="A1192" s="15">
        <f>Daten!A1192</f>
        <v>41413</v>
      </c>
      <c r="B1192" s="8" t="str">
        <f>Daten!B1192</f>
        <v>Münzkirchen</v>
      </c>
      <c r="C1192" s="15">
        <f t="shared" si="111"/>
        <v>4</v>
      </c>
      <c r="D1192" s="9">
        <f>Daten!E1192</f>
        <v>2538</v>
      </c>
      <c r="E1192" s="10">
        <f>Daten!D1192</f>
        <v>0</v>
      </c>
      <c r="F1192" s="9">
        <f t="shared" si="112"/>
        <v>4091.1044776119402</v>
      </c>
      <c r="H1192" s="26">
        <f t="shared" ca="1" si="113"/>
        <v>13217</v>
      </c>
      <c r="I1192" s="8">
        <f t="shared" ca="1" si="114"/>
        <v>41</v>
      </c>
      <c r="J1192" s="26">
        <f ca="1">IF(I1192=0,0,COUNTIF(I$19:$I1192,C1192*10+1))</f>
        <v>298</v>
      </c>
      <c r="K1192" s="21">
        <f t="shared" ca="1" si="115"/>
        <v>0</v>
      </c>
      <c r="L1192" s="24">
        <f t="shared" ca="1" si="116"/>
        <v>13217</v>
      </c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</row>
    <row r="1193" spans="1:44" x14ac:dyDescent="0.2">
      <c r="A1193" s="15">
        <f>Daten!A1193</f>
        <v>41414</v>
      </c>
      <c r="B1193" s="8" t="str">
        <f>Daten!B1193</f>
        <v>Raab</v>
      </c>
      <c r="C1193" s="15">
        <f t="shared" si="111"/>
        <v>4</v>
      </c>
      <c r="D1193" s="9">
        <f>Daten!E1193</f>
        <v>2289</v>
      </c>
      <c r="E1193" s="10">
        <f>Daten!D1193</f>
        <v>0</v>
      </c>
      <c r="F1193" s="9">
        <f t="shared" si="112"/>
        <v>3689.7313432835822</v>
      </c>
      <c r="H1193" s="26">
        <f t="shared" ca="1" si="113"/>
        <v>11921</v>
      </c>
      <c r="I1193" s="8">
        <f t="shared" ca="1" si="114"/>
        <v>41</v>
      </c>
      <c r="J1193" s="26">
        <f ca="1">IF(I1193=0,0,COUNTIF(I$19:$I1193,C1193*10+1))</f>
        <v>299</v>
      </c>
      <c r="K1193" s="21">
        <f t="shared" ca="1" si="115"/>
        <v>0</v>
      </c>
      <c r="L1193" s="24">
        <f t="shared" ca="1" si="116"/>
        <v>11921</v>
      </c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</row>
    <row r="1194" spans="1:44" x14ac:dyDescent="0.2">
      <c r="A1194" s="15">
        <f>Daten!A1194</f>
        <v>41415</v>
      </c>
      <c r="B1194" s="8" t="str">
        <f>Daten!B1194</f>
        <v>Rainbach im Innkreis</v>
      </c>
      <c r="C1194" s="15">
        <f t="shared" si="111"/>
        <v>4</v>
      </c>
      <c r="D1194" s="9">
        <f>Daten!E1194</f>
        <v>1495</v>
      </c>
      <c r="E1194" s="10">
        <f>Daten!D1194</f>
        <v>0</v>
      </c>
      <c r="F1194" s="9">
        <f t="shared" si="112"/>
        <v>2409.8507462686566</v>
      </c>
      <c r="H1194" s="26">
        <f t="shared" ca="1" si="113"/>
        <v>7786</v>
      </c>
      <c r="I1194" s="8">
        <f t="shared" ca="1" si="114"/>
        <v>41</v>
      </c>
      <c r="J1194" s="26">
        <f ca="1">IF(I1194=0,0,COUNTIF(I$19:$I1194,C1194*10+1))</f>
        <v>300</v>
      </c>
      <c r="K1194" s="21">
        <f t="shared" ca="1" si="115"/>
        <v>0</v>
      </c>
      <c r="L1194" s="24">
        <f t="shared" ca="1" si="116"/>
        <v>7786</v>
      </c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</row>
    <row r="1195" spans="1:44" x14ac:dyDescent="0.2">
      <c r="A1195" s="15">
        <f>Daten!A1195</f>
        <v>41416</v>
      </c>
      <c r="B1195" s="8" t="str">
        <f>Daten!B1195</f>
        <v>Riedau</v>
      </c>
      <c r="C1195" s="15">
        <f t="shared" si="111"/>
        <v>4</v>
      </c>
      <c r="D1195" s="9">
        <f>Daten!E1195</f>
        <v>2066</v>
      </c>
      <c r="E1195" s="10">
        <f>Daten!D1195</f>
        <v>0</v>
      </c>
      <c r="F1195" s="9">
        <f t="shared" si="112"/>
        <v>3330.2686567164178</v>
      </c>
      <c r="H1195" s="26">
        <f t="shared" ca="1" si="113"/>
        <v>10759</v>
      </c>
      <c r="I1195" s="8">
        <f t="shared" ca="1" si="114"/>
        <v>41</v>
      </c>
      <c r="J1195" s="26">
        <f ca="1">IF(I1195=0,0,COUNTIF(I$19:$I1195,C1195*10+1))</f>
        <v>301</v>
      </c>
      <c r="K1195" s="21">
        <f t="shared" ca="1" si="115"/>
        <v>0</v>
      </c>
      <c r="L1195" s="24">
        <f t="shared" ca="1" si="116"/>
        <v>10759</v>
      </c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</row>
    <row r="1196" spans="1:44" x14ac:dyDescent="0.2">
      <c r="A1196" s="15">
        <f>Daten!A1196</f>
        <v>41417</v>
      </c>
      <c r="B1196" s="8" t="str">
        <f>Daten!B1196</f>
        <v>St. Aegidi</v>
      </c>
      <c r="C1196" s="15">
        <f t="shared" si="111"/>
        <v>4</v>
      </c>
      <c r="D1196" s="9">
        <f>Daten!E1196</f>
        <v>1546</v>
      </c>
      <c r="E1196" s="10">
        <f>Daten!D1196</f>
        <v>0</v>
      </c>
      <c r="F1196" s="9">
        <f t="shared" si="112"/>
        <v>2492.0597014925374</v>
      </c>
      <c r="H1196" s="26">
        <f t="shared" ca="1" si="113"/>
        <v>8051</v>
      </c>
      <c r="I1196" s="8">
        <f t="shared" ca="1" si="114"/>
        <v>41</v>
      </c>
      <c r="J1196" s="26">
        <f ca="1">IF(I1196=0,0,COUNTIF(I$19:$I1196,C1196*10+1))</f>
        <v>302</v>
      </c>
      <c r="K1196" s="21">
        <f t="shared" ca="1" si="115"/>
        <v>0</v>
      </c>
      <c r="L1196" s="24">
        <f t="shared" ca="1" si="116"/>
        <v>8051</v>
      </c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</row>
    <row r="1197" spans="1:44" x14ac:dyDescent="0.2">
      <c r="A1197" s="15">
        <f>Daten!A1197</f>
        <v>41418</v>
      </c>
      <c r="B1197" s="8" t="str">
        <f>Daten!B1197</f>
        <v>St. Florian am Inn</v>
      </c>
      <c r="C1197" s="15">
        <f t="shared" si="111"/>
        <v>4</v>
      </c>
      <c r="D1197" s="9">
        <f>Daten!E1197</f>
        <v>3151</v>
      </c>
      <c r="E1197" s="10">
        <f>Daten!D1197</f>
        <v>0</v>
      </c>
      <c r="F1197" s="9">
        <f t="shared" si="112"/>
        <v>5079.2238805970146</v>
      </c>
      <c r="H1197" s="26">
        <f t="shared" ca="1" si="113"/>
        <v>16410</v>
      </c>
      <c r="I1197" s="8">
        <f t="shared" ca="1" si="114"/>
        <v>41</v>
      </c>
      <c r="J1197" s="26">
        <f ca="1">IF(I1197=0,0,COUNTIF(I$19:$I1197,C1197*10+1))</f>
        <v>303</v>
      </c>
      <c r="K1197" s="21">
        <f t="shared" ca="1" si="115"/>
        <v>0</v>
      </c>
      <c r="L1197" s="24">
        <f t="shared" ca="1" si="116"/>
        <v>16410</v>
      </c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</row>
    <row r="1198" spans="1:44" x14ac:dyDescent="0.2">
      <c r="A1198" s="15">
        <f>Daten!A1198</f>
        <v>41419</v>
      </c>
      <c r="B1198" s="8" t="str">
        <f>Daten!B1198</f>
        <v>St. Marienkirchen bei Schärding</v>
      </c>
      <c r="C1198" s="15">
        <f t="shared" si="111"/>
        <v>4</v>
      </c>
      <c r="D1198" s="9">
        <f>Daten!E1198</f>
        <v>1907</v>
      </c>
      <c r="E1198" s="10">
        <f>Daten!D1198</f>
        <v>0</v>
      </c>
      <c r="F1198" s="9">
        <f t="shared" si="112"/>
        <v>3073.9701492537315</v>
      </c>
      <c r="H1198" s="26">
        <f t="shared" ca="1" si="113"/>
        <v>9931</v>
      </c>
      <c r="I1198" s="8">
        <f t="shared" ca="1" si="114"/>
        <v>41</v>
      </c>
      <c r="J1198" s="26">
        <f ca="1">IF(I1198=0,0,COUNTIF(I$19:$I1198,C1198*10+1))</f>
        <v>304</v>
      </c>
      <c r="K1198" s="21">
        <f t="shared" ca="1" si="115"/>
        <v>0</v>
      </c>
      <c r="L1198" s="24">
        <f t="shared" ca="1" si="116"/>
        <v>9931</v>
      </c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</row>
    <row r="1199" spans="1:44" x14ac:dyDescent="0.2">
      <c r="A1199" s="15">
        <f>Daten!A1199</f>
        <v>41420</v>
      </c>
      <c r="B1199" s="8" t="str">
        <f>Daten!B1199</f>
        <v>St. Roman</v>
      </c>
      <c r="C1199" s="15">
        <f t="shared" si="111"/>
        <v>4</v>
      </c>
      <c r="D1199" s="9">
        <f>Daten!E1199</f>
        <v>1727</v>
      </c>
      <c r="E1199" s="10">
        <f>Daten!D1199</f>
        <v>0</v>
      </c>
      <c r="F1199" s="9">
        <f t="shared" si="112"/>
        <v>2783.8208955223881</v>
      </c>
      <c r="H1199" s="26">
        <f t="shared" ca="1" si="113"/>
        <v>8994</v>
      </c>
      <c r="I1199" s="8">
        <f t="shared" ca="1" si="114"/>
        <v>41</v>
      </c>
      <c r="J1199" s="26">
        <f ca="1">IF(I1199=0,0,COUNTIF(I$19:$I1199,C1199*10+1))</f>
        <v>305</v>
      </c>
      <c r="K1199" s="21">
        <f t="shared" ca="1" si="115"/>
        <v>0</v>
      </c>
      <c r="L1199" s="24">
        <f t="shared" ca="1" si="116"/>
        <v>8994</v>
      </c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</row>
    <row r="1200" spans="1:44" x14ac:dyDescent="0.2">
      <c r="A1200" s="15">
        <f>Daten!A1200</f>
        <v>41421</v>
      </c>
      <c r="B1200" s="8" t="str">
        <f>Daten!B1200</f>
        <v>St. Willibald</v>
      </c>
      <c r="C1200" s="15">
        <f t="shared" si="111"/>
        <v>4</v>
      </c>
      <c r="D1200" s="9">
        <f>Daten!E1200</f>
        <v>1102</v>
      </c>
      <c r="E1200" s="10">
        <f>Daten!D1200</f>
        <v>0</v>
      </c>
      <c r="F1200" s="9">
        <f t="shared" si="112"/>
        <v>1776.358208955224</v>
      </c>
      <c r="H1200" s="26">
        <f t="shared" ca="1" si="113"/>
        <v>5739</v>
      </c>
      <c r="I1200" s="8">
        <f t="shared" ca="1" si="114"/>
        <v>41</v>
      </c>
      <c r="J1200" s="26">
        <f ca="1">IF(I1200=0,0,COUNTIF(I$19:$I1200,C1200*10+1))</f>
        <v>306</v>
      </c>
      <c r="K1200" s="21">
        <f t="shared" ca="1" si="115"/>
        <v>0</v>
      </c>
      <c r="L1200" s="24">
        <f t="shared" ca="1" si="116"/>
        <v>5739</v>
      </c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</row>
    <row r="1201" spans="1:44" x14ac:dyDescent="0.2">
      <c r="A1201" s="15">
        <f>Daten!A1201</f>
        <v>41422</v>
      </c>
      <c r="B1201" s="8" t="str">
        <f>Daten!B1201</f>
        <v>Schärding</v>
      </c>
      <c r="C1201" s="15">
        <f t="shared" si="111"/>
        <v>4</v>
      </c>
      <c r="D1201" s="9">
        <f>Daten!E1201</f>
        <v>5251</v>
      </c>
      <c r="E1201" s="10">
        <f>Daten!D1201</f>
        <v>0</v>
      </c>
      <c r="F1201" s="9">
        <f t="shared" si="112"/>
        <v>8464.2985074626868</v>
      </c>
      <c r="H1201" s="26">
        <f t="shared" ca="1" si="113"/>
        <v>27346</v>
      </c>
      <c r="I1201" s="8">
        <f t="shared" ca="1" si="114"/>
        <v>41</v>
      </c>
      <c r="J1201" s="26">
        <f ca="1">IF(I1201=0,0,COUNTIF(I$19:$I1201,C1201*10+1))</f>
        <v>307</v>
      </c>
      <c r="K1201" s="21">
        <f t="shared" ca="1" si="115"/>
        <v>0</v>
      </c>
      <c r="L1201" s="24">
        <f t="shared" ca="1" si="116"/>
        <v>27346</v>
      </c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</row>
    <row r="1202" spans="1:44" x14ac:dyDescent="0.2">
      <c r="A1202" s="15">
        <f>Daten!A1202</f>
        <v>41423</v>
      </c>
      <c r="B1202" s="8" t="str">
        <f>Daten!B1202</f>
        <v>Schardenberg</v>
      </c>
      <c r="C1202" s="15">
        <f t="shared" si="111"/>
        <v>4</v>
      </c>
      <c r="D1202" s="9">
        <f>Daten!E1202</f>
        <v>2440</v>
      </c>
      <c r="E1202" s="10">
        <f>Daten!D1202</f>
        <v>0</v>
      </c>
      <c r="F1202" s="9">
        <f t="shared" si="112"/>
        <v>3933.1343283582091</v>
      </c>
      <c r="H1202" s="26">
        <f t="shared" ca="1" si="113"/>
        <v>12707</v>
      </c>
      <c r="I1202" s="8">
        <f t="shared" ca="1" si="114"/>
        <v>41</v>
      </c>
      <c r="J1202" s="26">
        <f ca="1">IF(I1202=0,0,COUNTIF(I$19:$I1202,C1202*10+1))</f>
        <v>308</v>
      </c>
      <c r="K1202" s="21">
        <f t="shared" ca="1" si="115"/>
        <v>0</v>
      </c>
      <c r="L1202" s="24">
        <f t="shared" ca="1" si="116"/>
        <v>12707</v>
      </c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</row>
    <row r="1203" spans="1:44" x14ac:dyDescent="0.2">
      <c r="A1203" s="15">
        <f>Daten!A1203</f>
        <v>41424</v>
      </c>
      <c r="B1203" s="8" t="str">
        <f>Daten!B1203</f>
        <v>Sigharting</v>
      </c>
      <c r="C1203" s="15">
        <f t="shared" si="111"/>
        <v>4</v>
      </c>
      <c r="D1203" s="9">
        <f>Daten!E1203</f>
        <v>825</v>
      </c>
      <c r="E1203" s="10">
        <f>Daten!D1203</f>
        <v>0</v>
      </c>
      <c r="F1203" s="9">
        <f t="shared" si="112"/>
        <v>1329.8507462686566</v>
      </c>
      <c r="H1203" s="26">
        <f t="shared" ca="1" si="113"/>
        <v>4296</v>
      </c>
      <c r="I1203" s="8">
        <f t="shared" ca="1" si="114"/>
        <v>41</v>
      </c>
      <c r="J1203" s="26">
        <f ca="1">IF(I1203=0,0,COUNTIF(I$19:$I1203,C1203*10+1))</f>
        <v>309</v>
      </c>
      <c r="K1203" s="21">
        <f t="shared" ca="1" si="115"/>
        <v>0</v>
      </c>
      <c r="L1203" s="24">
        <f t="shared" ca="1" si="116"/>
        <v>4296</v>
      </c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</row>
    <row r="1204" spans="1:44" x14ac:dyDescent="0.2">
      <c r="A1204" s="15">
        <f>Daten!A1204</f>
        <v>41425</v>
      </c>
      <c r="B1204" s="8" t="str">
        <f>Daten!B1204</f>
        <v>Suben</v>
      </c>
      <c r="C1204" s="15">
        <f t="shared" si="111"/>
        <v>4</v>
      </c>
      <c r="D1204" s="9">
        <f>Daten!E1204</f>
        <v>1558</v>
      </c>
      <c r="E1204" s="10">
        <f>Daten!D1204</f>
        <v>0</v>
      </c>
      <c r="F1204" s="9">
        <f t="shared" si="112"/>
        <v>2511.4029850746269</v>
      </c>
      <c r="H1204" s="26">
        <f t="shared" ca="1" si="113"/>
        <v>8114</v>
      </c>
      <c r="I1204" s="8">
        <f t="shared" ca="1" si="114"/>
        <v>41</v>
      </c>
      <c r="J1204" s="26">
        <f ca="1">IF(I1204=0,0,COUNTIF(I$19:$I1204,C1204*10+1))</f>
        <v>310</v>
      </c>
      <c r="K1204" s="21">
        <f t="shared" ca="1" si="115"/>
        <v>0</v>
      </c>
      <c r="L1204" s="24">
        <f t="shared" ca="1" si="116"/>
        <v>8114</v>
      </c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</row>
    <row r="1205" spans="1:44" x14ac:dyDescent="0.2">
      <c r="A1205" s="15">
        <f>Daten!A1205</f>
        <v>41426</v>
      </c>
      <c r="B1205" s="8" t="str">
        <f>Daten!B1205</f>
        <v>Taufkirchen an der Pram</v>
      </c>
      <c r="C1205" s="15">
        <f t="shared" si="111"/>
        <v>4</v>
      </c>
      <c r="D1205" s="9">
        <f>Daten!E1205</f>
        <v>2921</v>
      </c>
      <c r="E1205" s="10">
        <f>Daten!D1205</f>
        <v>0</v>
      </c>
      <c r="F1205" s="9">
        <f t="shared" si="112"/>
        <v>4708.4776119402986</v>
      </c>
      <c r="H1205" s="26">
        <f t="shared" ca="1" si="113"/>
        <v>15212</v>
      </c>
      <c r="I1205" s="8">
        <f t="shared" ca="1" si="114"/>
        <v>41</v>
      </c>
      <c r="J1205" s="26">
        <f ca="1">IF(I1205=0,0,COUNTIF(I$19:$I1205,C1205*10+1))</f>
        <v>311</v>
      </c>
      <c r="K1205" s="21">
        <f t="shared" ca="1" si="115"/>
        <v>0</v>
      </c>
      <c r="L1205" s="24">
        <f t="shared" ca="1" si="116"/>
        <v>15212</v>
      </c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</row>
    <row r="1206" spans="1:44" x14ac:dyDescent="0.2">
      <c r="A1206" s="15">
        <f>Daten!A1206</f>
        <v>41427</v>
      </c>
      <c r="B1206" s="8" t="str">
        <f>Daten!B1206</f>
        <v>Vichtenstein</v>
      </c>
      <c r="C1206" s="15">
        <f t="shared" si="111"/>
        <v>4</v>
      </c>
      <c r="D1206" s="9">
        <f>Daten!E1206</f>
        <v>614</v>
      </c>
      <c r="E1206" s="10">
        <f>Daten!D1206</f>
        <v>0</v>
      </c>
      <c r="F1206" s="9">
        <f t="shared" si="112"/>
        <v>989.73134328358208</v>
      </c>
      <c r="H1206" s="26">
        <f t="shared" ca="1" si="113"/>
        <v>3198</v>
      </c>
      <c r="I1206" s="8">
        <f t="shared" ca="1" si="114"/>
        <v>41</v>
      </c>
      <c r="J1206" s="26">
        <f ca="1">IF(I1206=0,0,COUNTIF(I$19:$I1206,C1206*10+1))</f>
        <v>312</v>
      </c>
      <c r="K1206" s="21">
        <f t="shared" ca="1" si="115"/>
        <v>0</v>
      </c>
      <c r="L1206" s="24">
        <f t="shared" ca="1" si="116"/>
        <v>3198</v>
      </c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</row>
    <row r="1207" spans="1:44" x14ac:dyDescent="0.2">
      <c r="A1207" s="15">
        <f>Daten!A1207</f>
        <v>41428</v>
      </c>
      <c r="B1207" s="8" t="str">
        <f>Daten!B1207</f>
        <v>Waldkirchen am Wesen</v>
      </c>
      <c r="C1207" s="15">
        <f t="shared" si="111"/>
        <v>4</v>
      </c>
      <c r="D1207" s="9">
        <f>Daten!E1207</f>
        <v>1185</v>
      </c>
      <c r="E1207" s="10">
        <f>Daten!D1207</f>
        <v>0</v>
      </c>
      <c r="F1207" s="9">
        <f t="shared" si="112"/>
        <v>1910.1492537313434</v>
      </c>
      <c r="H1207" s="26">
        <f t="shared" ca="1" si="113"/>
        <v>6171</v>
      </c>
      <c r="I1207" s="8">
        <f t="shared" ca="1" si="114"/>
        <v>41</v>
      </c>
      <c r="J1207" s="26">
        <f ca="1">IF(I1207=0,0,COUNTIF(I$19:$I1207,C1207*10+1))</f>
        <v>313</v>
      </c>
      <c r="K1207" s="21">
        <f t="shared" ca="1" si="115"/>
        <v>0</v>
      </c>
      <c r="L1207" s="24">
        <f t="shared" ca="1" si="116"/>
        <v>6171</v>
      </c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</row>
    <row r="1208" spans="1:44" x14ac:dyDescent="0.2">
      <c r="A1208" s="15">
        <f>Daten!A1208</f>
        <v>41429</v>
      </c>
      <c r="B1208" s="8" t="str">
        <f>Daten!B1208</f>
        <v>Wernstein am Inn</v>
      </c>
      <c r="C1208" s="15">
        <f t="shared" si="111"/>
        <v>4</v>
      </c>
      <c r="D1208" s="9">
        <f>Daten!E1208</f>
        <v>1534</v>
      </c>
      <c r="E1208" s="10">
        <f>Daten!D1208</f>
        <v>0</v>
      </c>
      <c r="F1208" s="9">
        <f t="shared" si="112"/>
        <v>2472.7164179104479</v>
      </c>
      <c r="H1208" s="26">
        <f t="shared" ca="1" si="113"/>
        <v>7989</v>
      </c>
      <c r="I1208" s="8">
        <f t="shared" ca="1" si="114"/>
        <v>41</v>
      </c>
      <c r="J1208" s="26">
        <f ca="1">IF(I1208=0,0,COUNTIF(I$19:$I1208,C1208*10+1))</f>
        <v>314</v>
      </c>
      <c r="K1208" s="21">
        <f t="shared" ca="1" si="115"/>
        <v>0</v>
      </c>
      <c r="L1208" s="24">
        <f t="shared" ca="1" si="116"/>
        <v>7989</v>
      </c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</row>
    <row r="1209" spans="1:44" x14ac:dyDescent="0.2">
      <c r="A1209" s="15">
        <f>Daten!A1209</f>
        <v>41430</v>
      </c>
      <c r="B1209" s="8" t="str">
        <f>Daten!B1209</f>
        <v>Zell an der Pram</v>
      </c>
      <c r="C1209" s="15">
        <f t="shared" si="111"/>
        <v>4</v>
      </c>
      <c r="D1209" s="9">
        <f>Daten!E1209</f>
        <v>2016</v>
      </c>
      <c r="E1209" s="10">
        <f>Daten!D1209</f>
        <v>0</v>
      </c>
      <c r="F1209" s="9">
        <f t="shared" si="112"/>
        <v>3249.6716417910447</v>
      </c>
      <c r="H1209" s="26">
        <f t="shared" ca="1" si="113"/>
        <v>10499</v>
      </c>
      <c r="I1209" s="8">
        <f t="shared" ca="1" si="114"/>
        <v>41</v>
      </c>
      <c r="J1209" s="26">
        <f ca="1">IF(I1209=0,0,COUNTIF(I$19:$I1209,C1209*10+1))</f>
        <v>315</v>
      </c>
      <c r="K1209" s="21">
        <f t="shared" ca="1" si="115"/>
        <v>0</v>
      </c>
      <c r="L1209" s="24">
        <f t="shared" ca="1" si="116"/>
        <v>10499</v>
      </c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</row>
    <row r="1210" spans="1:44" x14ac:dyDescent="0.2">
      <c r="A1210" s="15">
        <f>Daten!A1210</f>
        <v>41501</v>
      </c>
      <c r="B1210" s="8" t="str">
        <f>Daten!B1210</f>
        <v>Adlwang</v>
      </c>
      <c r="C1210" s="15">
        <f t="shared" si="111"/>
        <v>4</v>
      </c>
      <c r="D1210" s="9">
        <f>Daten!E1210</f>
        <v>1885</v>
      </c>
      <c r="E1210" s="10">
        <f>Daten!D1210</f>
        <v>0</v>
      </c>
      <c r="F1210" s="9">
        <f t="shared" si="112"/>
        <v>3038.5074626865671</v>
      </c>
      <c r="H1210" s="26">
        <f t="shared" ca="1" si="113"/>
        <v>9817</v>
      </c>
      <c r="I1210" s="8">
        <f t="shared" ca="1" si="114"/>
        <v>41</v>
      </c>
      <c r="J1210" s="26">
        <f ca="1">IF(I1210=0,0,COUNTIF(I$19:$I1210,C1210*10+1))</f>
        <v>316</v>
      </c>
      <c r="K1210" s="21">
        <f t="shared" ca="1" si="115"/>
        <v>0</v>
      </c>
      <c r="L1210" s="24">
        <f t="shared" ca="1" si="116"/>
        <v>9817</v>
      </c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</row>
    <row r="1211" spans="1:44" x14ac:dyDescent="0.2">
      <c r="A1211" s="15">
        <f>Daten!A1211</f>
        <v>41502</v>
      </c>
      <c r="B1211" s="8" t="str">
        <f>Daten!B1211</f>
        <v>Aschach an der Steyr</v>
      </c>
      <c r="C1211" s="15">
        <f t="shared" si="111"/>
        <v>4</v>
      </c>
      <c r="D1211" s="9">
        <f>Daten!E1211</f>
        <v>2305</v>
      </c>
      <c r="E1211" s="10">
        <f>Daten!D1211</f>
        <v>0</v>
      </c>
      <c r="F1211" s="9">
        <f t="shared" si="112"/>
        <v>3715.5223880597014</v>
      </c>
      <c r="H1211" s="26">
        <f t="shared" ca="1" si="113"/>
        <v>12004</v>
      </c>
      <c r="I1211" s="8">
        <f t="shared" ca="1" si="114"/>
        <v>41</v>
      </c>
      <c r="J1211" s="26">
        <f ca="1">IF(I1211=0,0,COUNTIF(I$19:$I1211,C1211*10+1))</f>
        <v>317</v>
      </c>
      <c r="K1211" s="21">
        <f t="shared" ca="1" si="115"/>
        <v>0</v>
      </c>
      <c r="L1211" s="24">
        <f t="shared" ca="1" si="116"/>
        <v>12004</v>
      </c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</row>
    <row r="1212" spans="1:44" x14ac:dyDescent="0.2">
      <c r="A1212" s="15">
        <f>Daten!A1212</f>
        <v>41503</v>
      </c>
      <c r="B1212" s="8" t="str">
        <f>Daten!B1212</f>
        <v>Bad Hall</v>
      </c>
      <c r="C1212" s="15">
        <f t="shared" si="111"/>
        <v>4</v>
      </c>
      <c r="D1212" s="9">
        <f>Daten!E1212</f>
        <v>5420</v>
      </c>
      <c r="E1212" s="10">
        <f>Daten!D1212</f>
        <v>0</v>
      </c>
      <c r="F1212" s="9">
        <f t="shared" si="112"/>
        <v>8736.7164179104475</v>
      </c>
      <c r="H1212" s="26">
        <f t="shared" ca="1" si="113"/>
        <v>28226</v>
      </c>
      <c r="I1212" s="8">
        <f t="shared" ca="1" si="114"/>
        <v>41</v>
      </c>
      <c r="J1212" s="26">
        <f ca="1">IF(I1212=0,0,COUNTIF(I$19:$I1212,C1212*10+1))</f>
        <v>318</v>
      </c>
      <c r="K1212" s="21">
        <f t="shared" ca="1" si="115"/>
        <v>0</v>
      </c>
      <c r="L1212" s="24">
        <f t="shared" ca="1" si="116"/>
        <v>28226</v>
      </c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</row>
    <row r="1213" spans="1:44" x14ac:dyDescent="0.2">
      <c r="A1213" s="15">
        <f>Daten!A1213</f>
        <v>41504</v>
      </c>
      <c r="B1213" s="8" t="str">
        <f>Daten!B1213</f>
        <v>Dietach</v>
      </c>
      <c r="C1213" s="15">
        <f t="shared" si="111"/>
        <v>4</v>
      </c>
      <c r="D1213" s="9">
        <f>Daten!E1213</f>
        <v>3257</v>
      </c>
      <c r="E1213" s="10">
        <f>Daten!D1213</f>
        <v>0</v>
      </c>
      <c r="F1213" s="9">
        <f t="shared" si="112"/>
        <v>5250.0895522388064</v>
      </c>
      <c r="H1213" s="26">
        <f t="shared" ca="1" si="113"/>
        <v>16962</v>
      </c>
      <c r="I1213" s="8">
        <f t="shared" ca="1" si="114"/>
        <v>41</v>
      </c>
      <c r="J1213" s="26">
        <f ca="1">IF(I1213=0,0,COUNTIF(I$19:$I1213,C1213*10+1))</f>
        <v>319</v>
      </c>
      <c r="K1213" s="21">
        <f t="shared" ca="1" si="115"/>
        <v>0</v>
      </c>
      <c r="L1213" s="24">
        <f t="shared" ca="1" si="116"/>
        <v>16962</v>
      </c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</row>
    <row r="1214" spans="1:44" x14ac:dyDescent="0.2">
      <c r="A1214" s="15">
        <f>Daten!A1214</f>
        <v>41505</v>
      </c>
      <c r="B1214" s="8" t="str">
        <f>Daten!B1214</f>
        <v>Gaflenz</v>
      </c>
      <c r="C1214" s="15">
        <f t="shared" si="111"/>
        <v>4</v>
      </c>
      <c r="D1214" s="9">
        <f>Daten!E1214</f>
        <v>1930</v>
      </c>
      <c r="E1214" s="10">
        <f>Daten!D1214</f>
        <v>0</v>
      </c>
      <c r="F1214" s="9">
        <f t="shared" si="112"/>
        <v>3111.0447761194027</v>
      </c>
      <c r="H1214" s="26">
        <f t="shared" ca="1" si="113"/>
        <v>10051</v>
      </c>
      <c r="I1214" s="8">
        <f t="shared" ca="1" si="114"/>
        <v>41</v>
      </c>
      <c r="J1214" s="26">
        <f ca="1">IF(I1214=0,0,COUNTIF(I$19:$I1214,C1214*10+1))</f>
        <v>320</v>
      </c>
      <c r="K1214" s="21">
        <f t="shared" ca="1" si="115"/>
        <v>0</v>
      </c>
      <c r="L1214" s="24">
        <f t="shared" ca="1" si="116"/>
        <v>10051</v>
      </c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</row>
    <row r="1215" spans="1:44" x14ac:dyDescent="0.2">
      <c r="A1215" s="15">
        <f>Daten!A1215</f>
        <v>41506</v>
      </c>
      <c r="B1215" s="8" t="str">
        <f>Daten!B1215</f>
        <v>Garsten</v>
      </c>
      <c r="C1215" s="15">
        <f t="shared" si="111"/>
        <v>4</v>
      </c>
      <c r="D1215" s="9">
        <f>Daten!E1215</f>
        <v>6646</v>
      </c>
      <c r="E1215" s="10">
        <f>Daten!D1215</f>
        <v>0</v>
      </c>
      <c r="F1215" s="9">
        <f t="shared" si="112"/>
        <v>10712.955223880597</v>
      </c>
      <c r="H1215" s="26">
        <f t="shared" ca="1" si="113"/>
        <v>34611</v>
      </c>
      <c r="I1215" s="8">
        <f t="shared" ca="1" si="114"/>
        <v>41</v>
      </c>
      <c r="J1215" s="26">
        <f ca="1">IF(I1215=0,0,COUNTIF(I$19:$I1215,C1215*10+1))</f>
        <v>321</v>
      </c>
      <c r="K1215" s="21">
        <f t="shared" ca="1" si="115"/>
        <v>0</v>
      </c>
      <c r="L1215" s="24">
        <f t="shared" ca="1" si="116"/>
        <v>34611</v>
      </c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</row>
    <row r="1216" spans="1:44" x14ac:dyDescent="0.2">
      <c r="A1216" s="15">
        <f>Daten!A1216</f>
        <v>41507</v>
      </c>
      <c r="B1216" s="8" t="str">
        <f>Daten!B1216</f>
        <v>Großraming</v>
      </c>
      <c r="C1216" s="15">
        <f t="shared" si="111"/>
        <v>4</v>
      </c>
      <c r="D1216" s="9">
        <f>Daten!E1216</f>
        <v>2684</v>
      </c>
      <c r="E1216" s="10">
        <f>Daten!D1216</f>
        <v>0</v>
      </c>
      <c r="F1216" s="9">
        <f t="shared" si="112"/>
        <v>4326.4477611940301</v>
      </c>
      <c r="H1216" s="26">
        <f t="shared" ca="1" si="113"/>
        <v>13978</v>
      </c>
      <c r="I1216" s="8">
        <f t="shared" ca="1" si="114"/>
        <v>41</v>
      </c>
      <c r="J1216" s="26">
        <f ca="1">IF(I1216=0,0,COUNTIF(I$19:$I1216,C1216*10+1))</f>
        <v>322</v>
      </c>
      <c r="K1216" s="21">
        <f t="shared" ca="1" si="115"/>
        <v>0</v>
      </c>
      <c r="L1216" s="24">
        <f t="shared" ca="1" si="116"/>
        <v>13978</v>
      </c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</row>
    <row r="1217" spans="1:44" x14ac:dyDescent="0.2">
      <c r="A1217" s="15">
        <f>Daten!A1217</f>
        <v>41508</v>
      </c>
      <c r="B1217" s="8" t="str">
        <f>Daten!B1217</f>
        <v>Laussa</v>
      </c>
      <c r="C1217" s="15">
        <f t="shared" si="111"/>
        <v>4</v>
      </c>
      <c r="D1217" s="9">
        <f>Daten!E1217</f>
        <v>1235</v>
      </c>
      <c r="E1217" s="10">
        <f>Daten!D1217</f>
        <v>0</v>
      </c>
      <c r="F1217" s="9">
        <f t="shared" si="112"/>
        <v>1990.7462686567164</v>
      </c>
      <c r="H1217" s="26">
        <f t="shared" ca="1" si="113"/>
        <v>6432</v>
      </c>
      <c r="I1217" s="8">
        <f t="shared" ca="1" si="114"/>
        <v>41</v>
      </c>
      <c r="J1217" s="26">
        <f ca="1">IF(I1217=0,0,COUNTIF(I$19:$I1217,C1217*10+1))</f>
        <v>323</v>
      </c>
      <c r="K1217" s="21">
        <f t="shared" ca="1" si="115"/>
        <v>0</v>
      </c>
      <c r="L1217" s="24">
        <f t="shared" ca="1" si="116"/>
        <v>6432</v>
      </c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</row>
    <row r="1218" spans="1:44" x14ac:dyDescent="0.2">
      <c r="A1218" s="15">
        <f>Daten!A1218</f>
        <v>41509</v>
      </c>
      <c r="B1218" s="8" t="str">
        <f>Daten!B1218</f>
        <v>Losenstein</v>
      </c>
      <c r="C1218" s="15">
        <f t="shared" si="111"/>
        <v>4</v>
      </c>
      <c r="D1218" s="9">
        <f>Daten!E1218</f>
        <v>1632</v>
      </c>
      <c r="E1218" s="10">
        <f>Daten!D1218</f>
        <v>0</v>
      </c>
      <c r="F1218" s="9">
        <f t="shared" si="112"/>
        <v>2630.686567164179</v>
      </c>
      <c r="H1218" s="26">
        <f t="shared" ca="1" si="113"/>
        <v>8499</v>
      </c>
      <c r="I1218" s="8">
        <f t="shared" ca="1" si="114"/>
        <v>41</v>
      </c>
      <c r="J1218" s="26">
        <f ca="1">IF(I1218=0,0,COUNTIF(I$19:$I1218,C1218*10+1))</f>
        <v>324</v>
      </c>
      <c r="K1218" s="21">
        <f t="shared" ca="1" si="115"/>
        <v>0</v>
      </c>
      <c r="L1218" s="24">
        <f t="shared" ca="1" si="116"/>
        <v>8499</v>
      </c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</row>
    <row r="1219" spans="1:44" x14ac:dyDescent="0.2">
      <c r="A1219" s="15">
        <f>Daten!A1219</f>
        <v>41510</v>
      </c>
      <c r="B1219" s="8" t="str">
        <f>Daten!B1219</f>
        <v>Maria Neustift</v>
      </c>
      <c r="C1219" s="15">
        <f t="shared" si="111"/>
        <v>4</v>
      </c>
      <c r="D1219" s="9">
        <f>Daten!E1219</f>
        <v>1608</v>
      </c>
      <c r="E1219" s="10">
        <f>Daten!D1219</f>
        <v>0</v>
      </c>
      <c r="F1219" s="9">
        <f t="shared" si="112"/>
        <v>2592</v>
      </c>
      <c r="H1219" s="26">
        <f t="shared" ca="1" si="113"/>
        <v>8374</v>
      </c>
      <c r="I1219" s="8">
        <f t="shared" ca="1" si="114"/>
        <v>41</v>
      </c>
      <c r="J1219" s="26">
        <f ca="1">IF(I1219=0,0,COUNTIF(I$19:$I1219,C1219*10+1))</f>
        <v>325</v>
      </c>
      <c r="K1219" s="21">
        <f t="shared" ca="1" si="115"/>
        <v>0</v>
      </c>
      <c r="L1219" s="24">
        <f t="shared" ca="1" si="116"/>
        <v>8374</v>
      </c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</row>
    <row r="1220" spans="1:44" x14ac:dyDescent="0.2">
      <c r="A1220" s="15">
        <f>Daten!A1220</f>
        <v>41511</v>
      </c>
      <c r="B1220" s="8" t="str">
        <f>Daten!B1220</f>
        <v>Pfarrkirchen bei Bad Hall</v>
      </c>
      <c r="C1220" s="15">
        <f t="shared" si="111"/>
        <v>4</v>
      </c>
      <c r="D1220" s="9">
        <f>Daten!E1220</f>
        <v>2317</v>
      </c>
      <c r="E1220" s="10">
        <f>Daten!D1220</f>
        <v>0</v>
      </c>
      <c r="F1220" s="9">
        <f t="shared" si="112"/>
        <v>3734.8656716417909</v>
      </c>
      <c r="H1220" s="26">
        <f t="shared" ca="1" si="113"/>
        <v>12066</v>
      </c>
      <c r="I1220" s="8">
        <f t="shared" ca="1" si="114"/>
        <v>41</v>
      </c>
      <c r="J1220" s="26">
        <f ca="1">IF(I1220=0,0,COUNTIF(I$19:$I1220,C1220*10+1))</f>
        <v>326</v>
      </c>
      <c r="K1220" s="21">
        <f t="shared" ca="1" si="115"/>
        <v>0</v>
      </c>
      <c r="L1220" s="24">
        <f t="shared" ca="1" si="116"/>
        <v>12066</v>
      </c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</row>
    <row r="1221" spans="1:44" x14ac:dyDescent="0.2">
      <c r="A1221" s="15">
        <f>Daten!A1221</f>
        <v>41512</v>
      </c>
      <c r="B1221" s="8" t="str">
        <f>Daten!B1221</f>
        <v>Reichraming</v>
      </c>
      <c r="C1221" s="15">
        <f t="shared" si="111"/>
        <v>4</v>
      </c>
      <c r="D1221" s="9">
        <f>Daten!E1221</f>
        <v>1710</v>
      </c>
      <c r="E1221" s="10">
        <f>Daten!D1221</f>
        <v>0</v>
      </c>
      <c r="F1221" s="9">
        <f t="shared" si="112"/>
        <v>2756.4179104477612</v>
      </c>
      <c r="H1221" s="26">
        <f t="shared" ca="1" si="113"/>
        <v>8905</v>
      </c>
      <c r="I1221" s="8">
        <f t="shared" ca="1" si="114"/>
        <v>41</v>
      </c>
      <c r="J1221" s="26">
        <f ca="1">IF(I1221=0,0,COUNTIF(I$19:$I1221,C1221*10+1))</f>
        <v>327</v>
      </c>
      <c r="K1221" s="21">
        <f t="shared" ca="1" si="115"/>
        <v>0</v>
      </c>
      <c r="L1221" s="24">
        <f t="shared" ca="1" si="116"/>
        <v>8905</v>
      </c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</row>
    <row r="1222" spans="1:44" x14ac:dyDescent="0.2">
      <c r="A1222" s="15">
        <f>Daten!A1222</f>
        <v>41513</v>
      </c>
      <c r="B1222" s="8" t="str">
        <f>Daten!B1222</f>
        <v>Rohr im Kremstal</v>
      </c>
      <c r="C1222" s="15">
        <f t="shared" si="111"/>
        <v>4</v>
      </c>
      <c r="D1222" s="9">
        <f>Daten!E1222</f>
        <v>1413</v>
      </c>
      <c r="E1222" s="10">
        <f>Daten!D1222</f>
        <v>0</v>
      </c>
      <c r="F1222" s="9">
        <f t="shared" si="112"/>
        <v>2277.6716417910447</v>
      </c>
      <c r="H1222" s="26">
        <f t="shared" ca="1" si="113"/>
        <v>7359</v>
      </c>
      <c r="I1222" s="8">
        <f t="shared" ca="1" si="114"/>
        <v>41</v>
      </c>
      <c r="J1222" s="26">
        <f ca="1">IF(I1222=0,0,COUNTIF(I$19:$I1222,C1222*10+1))</f>
        <v>328</v>
      </c>
      <c r="K1222" s="21">
        <f t="shared" ca="1" si="115"/>
        <v>0</v>
      </c>
      <c r="L1222" s="24">
        <f t="shared" ca="1" si="116"/>
        <v>7359</v>
      </c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</row>
    <row r="1223" spans="1:44" x14ac:dyDescent="0.2">
      <c r="A1223" s="15">
        <f>Daten!A1223</f>
        <v>41514</v>
      </c>
      <c r="B1223" s="8" t="str">
        <f>Daten!B1223</f>
        <v>St. Ulrich bei Steyr</v>
      </c>
      <c r="C1223" s="15">
        <f t="shared" si="111"/>
        <v>4</v>
      </c>
      <c r="D1223" s="9">
        <f>Daten!E1223</f>
        <v>3030</v>
      </c>
      <c r="E1223" s="10">
        <f>Daten!D1223</f>
        <v>0</v>
      </c>
      <c r="F1223" s="9">
        <f t="shared" si="112"/>
        <v>4884.1791044776119</v>
      </c>
      <c r="H1223" s="26">
        <f t="shared" ca="1" si="113"/>
        <v>15780</v>
      </c>
      <c r="I1223" s="8">
        <f t="shared" ca="1" si="114"/>
        <v>41</v>
      </c>
      <c r="J1223" s="26">
        <f ca="1">IF(I1223=0,0,COUNTIF(I$19:$I1223,C1223*10+1))</f>
        <v>329</v>
      </c>
      <c r="K1223" s="21">
        <f t="shared" ca="1" si="115"/>
        <v>0</v>
      </c>
      <c r="L1223" s="24">
        <f t="shared" ca="1" si="116"/>
        <v>15780</v>
      </c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</row>
    <row r="1224" spans="1:44" x14ac:dyDescent="0.2">
      <c r="A1224" s="15">
        <f>Daten!A1224</f>
        <v>41515</v>
      </c>
      <c r="B1224" s="8" t="str">
        <f>Daten!B1224</f>
        <v>Schiedlberg</v>
      </c>
      <c r="C1224" s="15">
        <f t="shared" si="111"/>
        <v>4</v>
      </c>
      <c r="D1224" s="9">
        <f>Daten!E1224</f>
        <v>1244</v>
      </c>
      <c r="E1224" s="10">
        <f>Daten!D1224</f>
        <v>0</v>
      </c>
      <c r="F1224" s="9">
        <f t="shared" si="112"/>
        <v>2005.2537313432836</v>
      </c>
      <c r="H1224" s="26">
        <f t="shared" ca="1" si="113"/>
        <v>6478</v>
      </c>
      <c r="I1224" s="8">
        <f t="shared" ca="1" si="114"/>
        <v>41</v>
      </c>
      <c r="J1224" s="26">
        <f ca="1">IF(I1224=0,0,COUNTIF(I$19:$I1224,C1224*10+1))</f>
        <v>330</v>
      </c>
      <c r="K1224" s="21">
        <f t="shared" ca="1" si="115"/>
        <v>0</v>
      </c>
      <c r="L1224" s="24">
        <f t="shared" ca="1" si="116"/>
        <v>6478</v>
      </c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</row>
    <row r="1225" spans="1:44" x14ac:dyDescent="0.2">
      <c r="A1225" s="15">
        <f>Daten!A1225</f>
        <v>41516</v>
      </c>
      <c r="B1225" s="8" t="str">
        <f>Daten!B1225</f>
        <v>Sierning</v>
      </c>
      <c r="C1225" s="15">
        <f t="shared" si="111"/>
        <v>4</v>
      </c>
      <c r="D1225" s="9">
        <f>Daten!E1225</f>
        <v>9374</v>
      </c>
      <c r="E1225" s="10">
        <f>Daten!D1225</f>
        <v>0</v>
      </c>
      <c r="F1225" s="9">
        <f t="shared" si="112"/>
        <v>15315.004975124379</v>
      </c>
      <c r="H1225" s="26">
        <f t="shared" ca="1" si="113"/>
        <v>49479</v>
      </c>
      <c r="I1225" s="8">
        <f t="shared" ca="1" si="114"/>
        <v>41</v>
      </c>
      <c r="J1225" s="26">
        <f ca="1">IF(I1225=0,0,COUNTIF(I$19:$I1225,C1225*10+1))</f>
        <v>331</v>
      </c>
      <c r="K1225" s="21">
        <f t="shared" ca="1" si="115"/>
        <v>0</v>
      </c>
      <c r="L1225" s="24">
        <f t="shared" ca="1" si="116"/>
        <v>49479</v>
      </c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</row>
    <row r="1226" spans="1:44" x14ac:dyDescent="0.2">
      <c r="A1226" s="15">
        <f>Daten!A1226</f>
        <v>41517</v>
      </c>
      <c r="B1226" s="8" t="str">
        <f>Daten!B1226</f>
        <v>Ternberg</v>
      </c>
      <c r="C1226" s="15">
        <f t="shared" si="111"/>
        <v>4</v>
      </c>
      <c r="D1226" s="9">
        <f>Daten!E1226</f>
        <v>3391</v>
      </c>
      <c r="E1226" s="10">
        <f>Daten!D1226</f>
        <v>0</v>
      </c>
      <c r="F1226" s="9">
        <f t="shared" si="112"/>
        <v>5466.0895522388055</v>
      </c>
      <c r="H1226" s="26">
        <f t="shared" ca="1" si="113"/>
        <v>17660</v>
      </c>
      <c r="I1226" s="8">
        <f t="shared" ca="1" si="114"/>
        <v>41</v>
      </c>
      <c r="J1226" s="26">
        <f ca="1">IF(I1226=0,0,COUNTIF(I$19:$I1226,C1226*10+1))</f>
        <v>332</v>
      </c>
      <c r="K1226" s="21">
        <f t="shared" ca="1" si="115"/>
        <v>0</v>
      </c>
      <c r="L1226" s="24">
        <f t="shared" ca="1" si="116"/>
        <v>17660</v>
      </c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</row>
    <row r="1227" spans="1:44" x14ac:dyDescent="0.2">
      <c r="A1227" s="15">
        <f>Daten!A1227</f>
        <v>41518</v>
      </c>
      <c r="B1227" s="8" t="str">
        <f>Daten!B1227</f>
        <v>Waldneukirchen</v>
      </c>
      <c r="C1227" s="15">
        <f t="shared" si="111"/>
        <v>4</v>
      </c>
      <c r="D1227" s="9">
        <f>Daten!E1227</f>
        <v>2223</v>
      </c>
      <c r="E1227" s="10">
        <f>Daten!D1227</f>
        <v>0</v>
      </c>
      <c r="F1227" s="9">
        <f t="shared" si="112"/>
        <v>3583.3432835820895</v>
      </c>
      <c r="H1227" s="26">
        <f t="shared" ca="1" si="113"/>
        <v>11577</v>
      </c>
      <c r="I1227" s="8">
        <f t="shared" ca="1" si="114"/>
        <v>41</v>
      </c>
      <c r="J1227" s="26">
        <f ca="1">IF(I1227=0,0,COUNTIF(I$19:$I1227,C1227*10+1))</f>
        <v>333</v>
      </c>
      <c r="K1227" s="21">
        <f t="shared" ca="1" si="115"/>
        <v>0</v>
      </c>
      <c r="L1227" s="24">
        <f t="shared" ca="1" si="116"/>
        <v>11577</v>
      </c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</row>
    <row r="1228" spans="1:44" x14ac:dyDescent="0.2">
      <c r="A1228" s="15">
        <f>Daten!A1228</f>
        <v>41521</v>
      </c>
      <c r="B1228" s="8" t="str">
        <f>Daten!B1228</f>
        <v>Wolfern</v>
      </c>
      <c r="C1228" s="15">
        <f t="shared" si="111"/>
        <v>4</v>
      </c>
      <c r="D1228" s="9">
        <f>Daten!E1228</f>
        <v>3171</v>
      </c>
      <c r="E1228" s="10">
        <f>Daten!D1228</f>
        <v>0</v>
      </c>
      <c r="F1228" s="9">
        <f t="shared" si="112"/>
        <v>5111.4626865671644</v>
      </c>
      <c r="H1228" s="26">
        <f t="shared" ca="1" si="113"/>
        <v>16514</v>
      </c>
      <c r="I1228" s="8">
        <f t="shared" ca="1" si="114"/>
        <v>41</v>
      </c>
      <c r="J1228" s="26">
        <f ca="1">IF(I1228=0,0,COUNTIF(I$19:$I1228,C1228*10+1))</f>
        <v>334</v>
      </c>
      <c r="K1228" s="21">
        <f t="shared" ca="1" si="115"/>
        <v>0</v>
      </c>
      <c r="L1228" s="24">
        <f t="shared" ca="1" si="116"/>
        <v>16514</v>
      </c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</row>
    <row r="1229" spans="1:44" x14ac:dyDescent="0.2">
      <c r="A1229" s="15">
        <f>Daten!A1229</f>
        <v>41522</v>
      </c>
      <c r="B1229" s="8" t="str">
        <f>Daten!B1229</f>
        <v>Weyer</v>
      </c>
      <c r="C1229" s="15">
        <f t="shared" si="111"/>
        <v>4</v>
      </c>
      <c r="D1229" s="9">
        <f>Daten!E1229</f>
        <v>4177</v>
      </c>
      <c r="E1229" s="10">
        <f>Daten!D1229</f>
        <v>0</v>
      </c>
      <c r="F1229" s="9">
        <f t="shared" si="112"/>
        <v>6733.0746268656712</v>
      </c>
      <c r="H1229" s="26">
        <f t="shared" ca="1" si="113"/>
        <v>21753</v>
      </c>
      <c r="I1229" s="8">
        <f t="shared" ca="1" si="114"/>
        <v>41</v>
      </c>
      <c r="J1229" s="26">
        <f ca="1">IF(I1229=0,0,COUNTIF(I$19:$I1229,C1229*10+1))</f>
        <v>335</v>
      </c>
      <c r="K1229" s="21">
        <f t="shared" ca="1" si="115"/>
        <v>0</v>
      </c>
      <c r="L1229" s="24">
        <f t="shared" ca="1" si="116"/>
        <v>21753</v>
      </c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</row>
    <row r="1230" spans="1:44" x14ac:dyDescent="0.2">
      <c r="A1230" s="15">
        <f>Daten!A1230</f>
        <v>41601</v>
      </c>
      <c r="B1230" s="8" t="str">
        <f>Daten!B1230</f>
        <v>Alberndorf in der Riedmark</v>
      </c>
      <c r="C1230" s="15">
        <f t="shared" si="111"/>
        <v>4</v>
      </c>
      <c r="D1230" s="9">
        <f>Daten!E1230</f>
        <v>4165</v>
      </c>
      <c r="E1230" s="10">
        <f>Daten!D1230</f>
        <v>0</v>
      </c>
      <c r="F1230" s="9">
        <f t="shared" si="112"/>
        <v>6713.7313432835817</v>
      </c>
      <c r="H1230" s="26">
        <f t="shared" ca="1" si="113"/>
        <v>21690</v>
      </c>
      <c r="I1230" s="8">
        <f t="shared" ca="1" si="114"/>
        <v>41</v>
      </c>
      <c r="J1230" s="26">
        <f ca="1">IF(I1230=0,0,COUNTIF(I$19:$I1230,C1230*10+1))</f>
        <v>336</v>
      </c>
      <c r="K1230" s="21">
        <f t="shared" ca="1" si="115"/>
        <v>0</v>
      </c>
      <c r="L1230" s="24">
        <f t="shared" ca="1" si="116"/>
        <v>21690</v>
      </c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</row>
    <row r="1231" spans="1:44" x14ac:dyDescent="0.2">
      <c r="A1231" s="15">
        <f>Daten!A1231</f>
        <v>41602</v>
      </c>
      <c r="B1231" s="8" t="str">
        <f>Daten!B1231</f>
        <v>Altenberg bei Linz</v>
      </c>
      <c r="C1231" s="15">
        <f t="shared" si="111"/>
        <v>4</v>
      </c>
      <c r="D1231" s="9">
        <f>Daten!E1231</f>
        <v>4666</v>
      </c>
      <c r="E1231" s="10">
        <f>Daten!D1231</f>
        <v>0</v>
      </c>
      <c r="F1231" s="9">
        <f t="shared" si="112"/>
        <v>7521.313432835821</v>
      </c>
      <c r="H1231" s="26">
        <f t="shared" ca="1" si="113"/>
        <v>24299</v>
      </c>
      <c r="I1231" s="8">
        <f t="shared" ca="1" si="114"/>
        <v>41</v>
      </c>
      <c r="J1231" s="26">
        <f ca="1">IF(I1231=0,0,COUNTIF(I$19:$I1231,C1231*10+1))</f>
        <v>337</v>
      </c>
      <c r="K1231" s="21">
        <f t="shared" ca="1" si="115"/>
        <v>0</v>
      </c>
      <c r="L1231" s="24">
        <f t="shared" ca="1" si="116"/>
        <v>24299</v>
      </c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</row>
    <row r="1232" spans="1:44" x14ac:dyDescent="0.2">
      <c r="A1232" s="15">
        <f>Daten!A1232</f>
        <v>41603</v>
      </c>
      <c r="B1232" s="8" t="str">
        <f>Daten!B1232</f>
        <v>Bad Leonfelden</v>
      </c>
      <c r="C1232" s="15">
        <f t="shared" si="111"/>
        <v>4</v>
      </c>
      <c r="D1232" s="9">
        <f>Daten!E1232</f>
        <v>4253</v>
      </c>
      <c r="E1232" s="10">
        <f>Daten!D1232</f>
        <v>0</v>
      </c>
      <c r="F1232" s="9">
        <f t="shared" si="112"/>
        <v>6855.5820895522384</v>
      </c>
      <c r="H1232" s="26">
        <f t="shared" ca="1" si="113"/>
        <v>22149</v>
      </c>
      <c r="I1232" s="8">
        <f t="shared" ca="1" si="114"/>
        <v>41</v>
      </c>
      <c r="J1232" s="26">
        <f ca="1">IF(I1232=0,0,COUNTIF(I$19:$I1232,C1232*10+1))</f>
        <v>338</v>
      </c>
      <c r="K1232" s="21">
        <f t="shared" ca="1" si="115"/>
        <v>0</v>
      </c>
      <c r="L1232" s="24">
        <f t="shared" ca="1" si="116"/>
        <v>22149</v>
      </c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</row>
    <row r="1233" spans="1:44" x14ac:dyDescent="0.2">
      <c r="A1233" s="15">
        <f>Daten!A1233</f>
        <v>41604</v>
      </c>
      <c r="B1233" s="8" t="str">
        <f>Daten!B1233</f>
        <v>Eidenberg</v>
      </c>
      <c r="C1233" s="15">
        <f t="shared" si="111"/>
        <v>4</v>
      </c>
      <c r="D1233" s="9">
        <f>Daten!E1233</f>
        <v>2119</v>
      </c>
      <c r="E1233" s="10">
        <f>Daten!D1233</f>
        <v>0</v>
      </c>
      <c r="F1233" s="9">
        <f t="shared" si="112"/>
        <v>3415.7014925373132</v>
      </c>
      <c r="H1233" s="26">
        <f t="shared" ca="1" si="113"/>
        <v>11035</v>
      </c>
      <c r="I1233" s="8">
        <f t="shared" ca="1" si="114"/>
        <v>41</v>
      </c>
      <c r="J1233" s="26">
        <f ca="1">IF(I1233=0,0,COUNTIF(I$19:$I1233,C1233*10+1))</f>
        <v>339</v>
      </c>
      <c r="K1233" s="21">
        <f t="shared" ca="1" si="115"/>
        <v>0</v>
      </c>
      <c r="L1233" s="24">
        <f t="shared" ca="1" si="116"/>
        <v>11035</v>
      </c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</row>
    <row r="1234" spans="1:44" x14ac:dyDescent="0.2">
      <c r="A1234" s="15">
        <f>Daten!A1234</f>
        <v>41605</v>
      </c>
      <c r="B1234" s="8" t="str">
        <f>Daten!B1234</f>
        <v>Engerwitzdorf</v>
      </c>
      <c r="C1234" s="15">
        <f t="shared" si="111"/>
        <v>4</v>
      </c>
      <c r="D1234" s="9">
        <f>Daten!E1234</f>
        <v>8805</v>
      </c>
      <c r="E1234" s="10">
        <f>Daten!D1234</f>
        <v>0</v>
      </c>
      <c r="F1234" s="9">
        <f t="shared" si="112"/>
        <v>14193.134328358208</v>
      </c>
      <c r="H1234" s="26">
        <f t="shared" ca="1" si="113"/>
        <v>45854</v>
      </c>
      <c r="I1234" s="8">
        <f t="shared" ca="1" si="114"/>
        <v>41</v>
      </c>
      <c r="J1234" s="26">
        <f ca="1">IF(I1234=0,0,COUNTIF(I$19:$I1234,C1234*10+1))</f>
        <v>340</v>
      </c>
      <c r="K1234" s="21">
        <f t="shared" ca="1" si="115"/>
        <v>0</v>
      </c>
      <c r="L1234" s="24">
        <f t="shared" ca="1" si="116"/>
        <v>45854</v>
      </c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</row>
    <row r="1235" spans="1:44" x14ac:dyDescent="0.2">
      <c r="A1235" s="15">
        <f>Daten!A1235</f>
        <v>41606</v>
      </c>
      <c r="B1235" s="8" t="str">
        <f>Daten!B1235</f>
        <v>Feldkirchen an der Donau</v>
      </c>
      <c r="C1235" s="15">
        <f t="shared" ref="C1235:C1298" si="117">INT(A1235/10000)</f>
        <v>4</v>
      </c>
      <c r="D1235" s="9">
        <f>Daten!E1235</f>
        <v>5353</v>
      </c>
      <c r="E1235" s="10">
        <f>Daten!D1235</f>
        <v>0</v>
      </c>
      <c r="F1235" s="9">
        <f t="shared" ref="F1235:F1298" si="118">IF(AND(E1235=1,D1235&lt;=20000),D1235*2,IF(D1235&lt;=10000,D1235*(1+41/67),IF(D1235&lt;=20000,D1235*(1+2/3),IF(D1235&lt;=50000,D1235*(2),D1235*(2+1/3))))+IF(AND(D1235&gt;9000,D1235&lt;=10000),(D1235-9000)*(110/201),0)+IF(AND(D1235&gt;18000,D1235&lt;=20000),(D1235-18000)*(3+1/3),0)+IF(AND(D1235&gt;45000,D1235&lt;=50000),(D1235-45000)*(3+1/3),0))</f>
        <v>8628.7164179104475</v>
      </c>
      <c r="H1235" s="26">
        <f t="shared" ref="H1235:H1298" ca="1" si="119">ROUND(OFFSET($G$6,C1235,0)/OFFSET($F$6,C1235,0)*F1235,0)</f>
        <v>27877</v>
      </c>
      <c r="I1235" s="8">
        <f t="shared" ref="I1235:I1298" ca="1" si="120">IF(H1235&gt;0,C1235*10+1,0)</f>
        <v>41</v>
      </c>
      <c r="J1235" s="26">
        <f ca="1">IF(I1235=0,0,COUNTIF(I$19:$I1235,C1235*10+1))</f>
        <v>341</v>
      </c>
      <c r="K1235" s="21">
        <f t="shared" ref="K1235:K1298" ca="1" si="121">IF(J1235=1,OFFSET($G$6,C1235,0)-OFFSET($H$6,C1235,0),0)</f>
        <v>0</v>
      </c>
      <c r="L1235" s="24">
        <f t="shared" ref="L1235:L1298" ca="1" si="122">H1235+K1235</f>
        <v>27877</v>
      </c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</row>
    <row r="1236" spans="1:44" x14ac:dyDescent="0.2">
      <c r="A1236" s="15">
        <f>Daten!A1236</f>
        <v>41607</v>
      </c>
      <c r="B1236" s="8" t="str">
        <f>Daten!B1236</f>
        <v>Gallneukirchen</v>
      </c>
      <c r="C1236" s="15">
        <f t="shared" si="117"/>
        <v>4</v>
      </c>
      <c r="D1236" s="9">
        <f>Daten!E1236</f>
        <v>6583</v>
      </c>
      <c r="E1236" s="10">
        <f>Daten!D1236</f>
        <v>0</v>
      </c>
      <c r="F1236" s="9">
        <f t="shared" si="118"/>
        <v>10611.402985074626</v>
      </c>
      <c r="H1236" s="26">
        <f t="shared" ca="1" si="119"/>
        <v>34283</v>
      </c>
      <c r="I1236" s="8">
        <f t="shared" ca="1" si="120"/>
        <v>41</v>
      </c>
      <c r="J1236" s="26">
        <f ca="1">IF(I1236=0,0,COUNTIF(I$19:$I1236,C1236*10+1))</f>
        <v>342</v>
      </c>
      <c r="K1236" s="21">
        <f t="shared" ca="1" si="121"/>
        <v>0</v>
      </c>
      <c r="L1236" s="24">
        <f t="shared" ca="1" si="122"/>
        <v>34283</v>
      </c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</row>
    <row r="1237" spans="1:44" x14ac:dyDescent="0.2">
      <c r="A1237" s="15">
        <f>Daten!A1237</f>
        <v>41608</v>
      </c>
      <c r="B1237" s="8" t="str">
        <f>Daten!B1237</f>
        <v>Goldwörth</v>
      </c>
      <c r="C1237" s="15">
        <f t="shared" si="117"/>
        <v>4</v>
      </c>
      <c r="D1237" s="9">
        <f>Daten!E1237</f>
        <v>817</v>
      </c>
      <c r="E1237" s="10">
        <f>Daten!D1237</f>
        <v>0</v>
      </c>
      <c r="F1237" s="9">
        <f t="shared" si="118"/>
        <v>1316.955223880597</v>
      </c>
      <c r="H1237" s="26">
        <f t="shared" ca="1" si="119"/>
        <v>4255</v>
      </c>
      <c r="I1237" s="8">
        <f t="shared" ca="1" si="120"/>
        <v>41</v>
      </c>
      <c r="J1237" s="26">
        <f ca="1">IF(I1237=0,0,COUNTIF(I$19:$I1237,C1237*10+1))</f>
        <v>343</v>
      </c>
      <c r="K1237" s="21">
        <f t="shared" ca="1" si="121"/>
        <v>0</v>
      </c>
      <c r="L1237" s="24">
        <f t="shared" ca="1" si="122"/>
        <v>4255</v>
      </c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</row>
    <row r="1238" spans="1:44" x14ac:dyDescent="0.2">
      <c r="A1238" s="15">
        <f>Daten!A1238</f>
        <v>41609</v>
      </c>
      <c r="B1238" s="8" t="str">
        <f>Daten!B1238</f>
        <v>Gramastetten</v>
      </c>
      <c r="C1238" s="15">
        <f t="shared" si="117"/>
        <v>4</v>
      </c>
      <c r="D1238" s="9">
        <f>Daten!E1238</f>
        <v>5119</v>
      </c>
      <c r="E1238" s="10">
        <f>Daten!D1238</f>
        <v>0</v>
      </c>
      <c r="F1238" s="9">
        <f t="shared" si="118"/>
        <v>8251.5223880597023</v>
      </c>
      <c r="H1238" s="26">
        <f t="shared" ca="1" si="119"/>
        <v>26659</v>
      </c>
      <c r="I1238" s="8">
        <f t="shared" ca="1" si="120"/>
        <v>41</v>
      </c>
      <c r="J1238" s="26">
        <f ca="1">IF(I1238=0,0,COUNTIF(I$19:$I1238,C1238*10+1))</f>
        <v>344</v>
      </c>
      <c r="K1238" s="21">
        <f t="shared" ca="1" si="121"/>
        <v>0</v>
      </c>
      <c r="L1238" s="24">
        <f t="shared" ca="1" si="122"/>
        <v>26659</v>
      </c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</row>
    <row r="1239" spans="1:44" x14ac:dyDescent="0.2">
      <c r="A1239" s="15">
        <f>Daten!A1239</f>
        <v>41610</v>
      </c>
      <c r="B1239" s="8" t="str">
        <f>Daten!B1239</f>
        <v>Haibach im Mühlkreis</v>
      </c>
      <c r="C1239" s="15">
        <f t="shared" si="117"/>
        <v>4</v>
      </c>
      <c r="D1239" s="9">
        <f>Daten!E1239</f>
        <v>923</v>
      </c>
      <c r="E1239" s="10">
        <f>Daten!D1239</f>
        <v>0</v>
      </c>
      <c r="F1239" s="9">
        <f t="shared" si="118"/>
        <v>1487.8208955223881</v>
      </c>
      <c r="H1239" s="26">
        <f t="shared" ca="1" si="119"/>
        <v>4807</v>
      </c>
      <c r="I1239" s="8">
        <f t="shared" ca="1" si="120"/>
        <v>41</v>
      </c>
      <c r="J1239" s="26">
        <f ca="1">IF(I1239=0,0,COUNTIF(I$19:$I1239,C1239*10+1))</f>
        <v>345</v>
      </c>
      <c r="K1239" s="21">
        <f t="shared" ca="1" si="121"/>
        <v>0</v>
      </c>
      <c r="L1239" s="24">
        <f t="shared" ca="1" si="122"/>
        <v>4807</v>
      </c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</row>
    <row r="1240" spans="1:44" x14ac:dyDescent="0.2">
      <c r="A1240" s="15">
        <f>Daten!A1240</f>
        <v>41611</v>
      </c>
      <c r="B1240" s="8" t="str">
        <f>Daten!B1240</f>
        <v>Hellmonsödt</v>
      </c>
      <c r="C1240" s="15">
        <f t="shared" si="117"/>
        <v>4</v>
      </c>
      <c r="D1240" s="9">
        <f>Daten!E1240</f>
        <v>2337</v>
      </c>
      <c r="E1240" s="10">
        <f>Daten!D1240</f>
        <v>0</v>
      </c>
      <c r="F1240" s="9">
        <f t="shared" si="118"/>
        <v>3767.1044776119402</v>
      </c>
      <c r="H1240" s="26">
        <f t="shared" ca="1" si="119"/>
        <v>12171</v>
      </c>
      <c r="I1240" s="8">
        <f t="shared" ca="1" si="120"/>
        <v>41</v>
      </c>
      <c r="J1240" s="26">
        <f ca="1">IF(I1240=0,0,COUNTIF(I$19:$I1240,C1240*10+1))</f>
        <v>346</v>
      </c>
      <c r="K1240" s="21">
        <f t="shared" ca="1" si="121"/>
        <v>0</v>
      </c>
      <c r="L1240" s="24">
        <f t="shared" ca="1" si="122"/>
        <v>12171</v>
      </c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</row>
    <row r="1241" spans="1:44" x14ac:dyDescent="0.2">
      <c r="A1241" s="15">
        <f>Daten!A1241</f>
        <v>41612</v>
      </c>
      <c r="B1241" s="8" t="str">
        <f>Daten!B1241</f>
        <v>Herzogsdorf</v>
      </c>
      <c r="C1241" s="15">
        <f t="shared" si="117"/>
        <v>4</v>
      </c>
      <c r="D1241" s="9">
        <f>Daten!E1241</f>
        <v>2648</v>
      </c>
      <c r="E1241" s="10">
        <f>Daten!D1241</f>
        <v>0</v>
      </c>
      <c r="F1241" s="9">
        <f t="shared" si="118"/>
        <v>4268.4179104477607</v>
      </c>
      <c r="H1241" s="26">
        <f t="shared" ca="1" si="119"/>
        <v>13790</v>
      </c>
      <c r="I1241" s="8">
        <f t="shared" ca="1" si="120"/>
        <v>41</v>
      </c>
      <c r="J1241" s="26">
        <f ca="1">IF(I1241=0,0,COUNTIF(I$19:$I1241,C1241*10+1))</f>
        <v>347</v>
      </c>
      <c r="K1241" s="21">
        <f t="shared" ca="1" si="121"/>
        <v>0</v>
      </c>
      <c r="L1241" s="24">
        <f t="shared" ca="1" si="122"/>
        <v>13790</v>
      </c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</row>
    <row r="1242" spans="1:44" x14ac:dyDescent="0.2">
      <c r="A1242" s="15">
        <f>Daten!A1242</f>
        <v>41613</v>
      </c>
      <c r="B1242" s="8" t="str">
        <f>Daten!B1242</f>
        <v>Kirchschlag bei Linz</v>
      </c>
      <c r="C1242" s="15">
        <f t="shared" si="117"/>
        <v>4</v>
      </c>
      <c r="D1242" s="9">
        <f>Daten!E1242</f>
        <v>2201</v>
      </c>
      <c r="E1242" s="10">
        <f>Daten!D1242</f>
        <v>0</v>
      </c>
      <c r="F1242" s="9">
        <f t="shared" si="118"/>
        <v>3547.8805970149256</v>
      </c>
      <c r="H1242" s="26">
        <f t="shared" ca="1" si="119"/>
        <v>11462</v>
      </c>
      <c r="I1242" s="8">
        <f t="shared" ca="1" si="120"/>
        <v>41</v>
      </c>
      <c r="J1242" s="26">
        <f ca="1">IF(I1242=0,0,COUNTIF(I$19:$I1242,C1242*10+1))</f>
        <v>348</v>
      </c>
      <c r="K1242" s="21">
        <f t="shared" ca="1" si="121"/>
        <v>0</v>
      </c>
      <c r="L1242" s="24">
        <f t="shared" ca="1" si="122"/>
        <v>11462</v>
      </c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</row>
    <row r="1243" spans="1:44" x14ac:dyDescent="0.2">
      <c r="A1243" s="15">
        <f>Daten!A1243</f>
        <v>41614</v>
      </c>
      <c r="B1243" s="8" t="str">
        <f>Daten!B1243</f>
        <v>Lichtenberg</v>
      </c>
      <c r="C1243" s="15">
        <f t="shared" si="117"/>
        <v>4</v>
      </c>
      <c r="D1243" s="9">
        <f>Daten!E1243</f>
        <v>2705</v>
      </c>
      <c r="E1243" s="10">
        <f>Daten!D1243</f>
        <v>0</v>
      </c>
      <c r="F1243" s="9">
        <f t="shared" si="118"/>
        <v>4360.2985074626868</v>
      </c>
      <c r="H1243" s="26">
        <f t="shared" ca="1" si="119"/>
        <v>14087</v>
      </c>
      <c r="I1243" s="8">
        <f t="shared" ca="1" si="120"/>
        <v>41</v>
      </c>
      <c r="J1243" s="26">
        <f ca="1">IF(I1243=0,0,COUNTIF(I$19:$I1243,C1243*10+1))</f>
        <v>349</v>
      </c>
      <c r="K1243" s="21">
        <f t="shared" ca="1" si="121"/>
        <v>0</v>
      </c>
      <c r="L1243" s="24">
        <f t="shared" ca="1" si="122"/>
        <v>14087</v>
      </c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</row>
    <row r="1244" spans="1:44" x14ac:dyDescent="0.2">
      <c r="A1244" s="15">
        <f>Daten!A1244</f>
        <v>41615</v>
      </c>
      <c r="B1244" s="8" t="str">
        <f>Daten!B1244</f>
        <v>Oberneukirchen</v>
      </c>
      <c r="C1244" s="15">
        <f t="shared" si="117"/>
        <v>4</v>
      </c>
      <c r="D1244" s="9">
        <f>Daten!E1244</f>
        <v>3188</v>
      </c>
      <c r="E1244" s="10">
        <f>Daten!D1244</f>
        <v>0</v>
      </c>
      <c r="F1244" s="9">
        <f t="shared" si="118"/>
        <v>5138.8656716417909</v>
      </c>
      <c r="H1244" s="26">
        <f t="shared" ca="1" si="119"/>
        <v>16602</v>
      </c>
      <c r="I1244" s="8">
        <f t="shared" ca="1" si="120"/>
        <v>41</v>
      </c>
      <c r="J1244" s="26">
        <f ca="1">IF(I1244=0,0,COUNTIF(I$19:$I1244,C1244*10+1))</f>
        <v>350</v>
      </c>
      <c r="K1244" s="21">
        <f t="shared" ca="1" si="121"/>
        <v>0</v>
      </c>
      <c r="L1244" s="24">
        <f t="shared" ca="1" si="122"/>
        <v>16602</v>
      </c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</row>
    <row r="1245" spans="1:44" x14ac:dyDescent="0.2">
      <c r="A1245" s="15">
        <f>Daten!A1245</f>
        <v>41616</v>
      </c>
      <c r="B1245" s="8" t="str">
        <f>Daten!B1245</f>
        <v>Ottenschlag im Mühlkreis</v>
      </c>
      <c r="C1245" s="15">
        <f t="shared" si="117"/>
        <v>4</v>
      </c>
      <c r="D1245" s="9">
        <f>Daten!E1245</f>
        <v>559</v>
      </c>
      <c r="E1245" s="10">
        <f>Daten!D1245</f>
        <v>0</v>
      </c>
      <c r="F1245" s="9">
        <f t="shared" si="118"/>
        <v>901.07462686567169</v>
      </c>
      <c r="H1245" s="26">
        <f t="shared" ca="1" si="119"/>
        <v>2911</v>
      </c>
      <c r="I1245" s="8">
        <f t="shared" ca="1" si="120"/>
        <v>41</v>
      </c>
      <c r="J1245" s="26">
        <f ca="1">IF(I1245=0,0,COUNTIF(I$19:$I1245,C1245*10+1))</f>
        <v>351</v>
      </c>
      <c r="K1245" s="21">
        <f t="shared" ca="1" si="121"/>
        <v>0</v>
      </c>
      <c r="L1245" s="24">
        <f t="shared" ca="1" si="122"/>
        <v>2911</v>
      </c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</row>
    <row r="1246" spans="1:44" x14ac:dyDescent="0.2">
      <c r="A1246" s="15">
        <f>Daten!A1246</f>
        <v>41617</v>
      </c>
      <c r="B1246" s="8" t="str">
        <f>Daten!B1246</f>
        <v>Ottensheim</v>
      </c>
      <c r="C1246" s="15">
        <f t="shared" si="117"/>
        <v>4</v>
      </c>
      <c r="D1246" s="9">
        <f>Daten!E1246</f>
        <v>4748</v>
      </c>
      <c r="E1246" s="10">
        <f>Daten!D1246</f>
        <v>0</v>
      </c>
      <c r="F1246" s="9">
        <f t="shared" si="118"/>
        <v>7653.4925373134329</v>
      </c>
      <c r="H1246" s="26">
        <f t="shared" ca="1" si="119"/>
        <v>24726</v>
      </c>
      <c r="I1246" s="8">
        <f t="shared" ca="1" si="120"/>
        <v>41</v>
      </c>
      <c r="J1246" s="26">
        <f ca="1">IF(I1246=0,0,COUNTIF(I$19:$I1246,C1246*10+1))</f>
        <v>352</v>
      </c>
      <c r="K1246" s="21">
        <f t="shared" ca="1" si="121"/>
        <v>0</v>
      </c>
      <c r="L1246" s="24">
        <f t="shared" ca="1" si="122"/>
        <v>24726</v>
      </c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</row>
    <row r="1247" spans="1:44" x14ac:dyDescent="0.2">
      <c r="A1247" s="15">
        <f>Daten!A1247</f>
        <v>41618</v>
      </c>
      <c r="B1247" s="8" t="str">
        <f>Daten!B1247</f>
        <v>Puchenau</v>
      </c>
      <c r="C1247" s="15">
        <f t="shared" si="117"/>
        <v>4</v>
      </c>
      <c r="D1247" s="9">
        <f>Daten!E1247</f>
        <v>4454</v>
      </c>
      <c r="E1247" s="10">
        <f>Daten!D1247</f>
        <v>0</v>
      </c>
      <c r="F1247" s="9">
        <f t="shared" si="118"/>
        <v>7179.5820895522384</v>
      </c>
      <c r="H1247" s="26">
        <f t="shared" ca="1" si="119"/>
        <v>23195</v>
      </c>
      <c r="I1247" s="8">
        <f t="shared" ca="1" si="120"/>
        <v>41</v>
      </c>
      <c r="J1247" s="26">
        <f ca="1">IF(I1247=0,0,COUNTIF(I$19:$I1247,C1247*10+1))</f>
        <v>353</v>
      </c>
      <c r="K1247" s="21">
        <f t="shared" ca="1" si="121"/>
        <v>0</v>
      </c>
      <c r="L1247" s="24">
        <f t="shared" ca="1" si="122"/>
        <v>23195</v>
      </c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</row>
    <row r="1248" spans="1:44" x14ac:dyDescent="0.2">
      <c r="A1248" s="15">
        <f>Daten!A1248</f>
        <v>41619</v>
      </c>
      <c r="B1248" s="8" t="str">
        <f>Daten!B1248</f>
        <v>Reichenau im Mühlkreis</v>
      </c>
      <c r="C1248" s="15">
        <f t="shared" si="117"/>
        <v>4</v>
      </c>
      <c r="D1248" s="9">
        <f>Daten!E1248</f>
        <v>1336</v>
      </c>
      <c r="E1248" s="10">
        <f>Daten!D1248</f>
        <v>0</v>
      </c>
      <c r="F1248" s="9">
        <f t="shared" si="118"/>
        <v>2153.5522388059703</v>
      </c>
      <c r="H1248" s="26">
        <f t="shared" ca="1" si="119"/>
        <v>6958</v>
      </c>
      <c r="I1248" s="8">
        <f t="shared" ca="1" si="120"/>
        <v>41</v>
      </c>
      <c r="J1248" s="26">
        <f ca="1">IF(I1248=0,0,COUNTIF(I$19:$I1248,C1248*10+1))</f>
        <v>354</v>
      </c>
      <c r="K1248" s="21">
        <f t="shared" ca="1" si="121"/>
        <v>0</v>
      </c>
      <c r="L1248" s="24">
        <f t="shared" ca="1" si="122"/>
        <v>6958</v>
      </c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</row>
    <row r="1249" spans="1:44" x14ac:dyDescent="0.2">
      <c r="A1249" s="15">
        <f>Daten!A1249</f>
        <v>41620</v>
      </c>
      <c r="B1249" s="8" t="str">
        <f>Daten!B1249</f>
        <v>Reichenthal</v>
      </c>
      <c r="C1249" s="15">
        <f t="shared" si="117"/>
        <v>4</v>
      </c>
      <c r="D1249" s="9">
        <f>Daten!E1249</f>
        <v>1498</v>
      </c>
      <c r="E1249" s="10">
        <f>Daten!D1249</f>
        <v>0</v>
      </c>
      <c r="F1249" s="9">
        <f t="shared" si="118"/>
        <v>2414.686567164179</v>
      </c>
      <c r="H1249" s="26">
        <f t="shared" ca="1" si="119"/>
        <v>7801</v>
      </c>
      <c r="I1249" s="8">
        <f t="shared" ca="1" si="120"/>
        <v>41</v>
      </c>
      <c r="J1249" s="26">
        <f ca="1">IF(I1249=0,0,COUNTIF(I$19:$I1249,C1249*10+1))</f>
        <v>355</v>
      </c>
      <c r="K1249" s="21">
        <f t="shared" ca="1" si="121"/>
        <v>0</v>
      </c>
      <c r="L1249" s="24">
        <f t="shared" ca="1" si="122"/>
        <v>7801</v>
      </c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</row>
    <row r="1250" spans="1:44" x14ac:dyDescent="0.2">
      <c r="A1250" s="15">
        <f>Daten!A1250</f>
        <v>41621</v>
      </c>
      <c r="B1250" s="8" t="str">
        <f>Daten!B1250</f>
        <v>St. Gotthard im Mühlkreis</v>
      </c>
      <c r="C1250" s="15">
        <f t="shared" si="117"/>
        <v>4</v>
      </c>
      <c r="D1250" s="9">
        <f>Daten!E1250</f>
        <v>1305</v>
      </c>
      <c r="E1250" s="10">
        <f>Daten!D1250</f>
        <v>0</v>
      </c>
      <c r="F1250" s="9">
        <f t="shared" si="118"/>
        <v>2103.5820895522388</v>
      </c>
      <c r="H1250" s="26">
        <f t="shared" ca="1" si="119"/>
        <v>6796</v>
      </c>
      <c r="I1250" s="8">
        <f t="shared" ca="1" si="120"/>
        <v>41</v>
      </c>
      <c r="J1250" s="26">
        <f ca="1">IF(I1250=0,0,COUNTIF(I$19:$I1250,C1250*10+1))</f>
        <v>356</v>
      </c>
      <c r="K1250" s="21">
        <f t="shared" ca="1" si="121"/>
        <v>0</v>
      </c>
      <c r="L1250" s="24">
        <f t="shared" ca="1" si="122"/>
        <v>6796</v>
      </c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</row>
    <row r="1251" spans="1:44" x14ac:dyDescent="0.2">
      <c r="A1251" s="15">
        <f>Daten!A1251</f>
        <v>41622</v>
      </c>
      <c r="B1251" s="8" t="str">
        <f>Daten!B1251</f>
        <v>Schenkenfelden</v>
      </c>
      <c r="C1251" s="15">
        <f t="shared" si="117"/>
        <v>4</v>
      </c>
      <c r="D1251" s="9">
        <f>Daten!E1251</f>
        <v>1572</v>
      </c>
      <c r="E1251" s="10">
        <f>Daten!D1251</f>
        <v>0</v>
      </c>
      <c r="F1251" s="9">
        <f t="shared" si="118"/>
        <v>2533.9701492537315</v>
      </c>
      <c r="H1251" s="26">
        <f t="shared" ca="1" si="119"/>
        <v>8187</v>
      </c>
      <c r="I1251" s="8">
        <f t="shared" ca="1" si="120"/>
        <v>41</v>
      </c>
      <c r="J1251" s="26">
        <f ca="1">IF(I1251=0,0,COUNTIF(I$19:$I1251,C1251*10+1))</f>
        <v>357</v>
      </c>
      <c r="K1251" s="21">
        <f t="shared" ca="1" si="121"/>
        <v>0</v>
      </c>
      <c r="L1251" s="24">
        <f t="shared" ca="1" si="122"/>
        <v>8187</v>
      </c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</row>
    <row r="1252" spans="1:44" x14ac:dyDescent="0.2">
      <c r="A1252" s="15">
        <f>Daten!A1252</f>
        <v>41623</v>
      </c>
      <c r="B1252" s="8" t="str">
        <f>Daten!B1252</f>
        <v>Sonnberg im Mühlkreis</v>
      </c>
      <c r="C1252" s="15">
        <f t="shared" si="117"/>
        <v>4</v>
      </c>
      <c r="D1252" s="9">
        <f>Daten!E1252</f>
        <v>1024</v>
      </c>
      <c r="E1252" s="10">
        <f>Daten!D1252</f>
        <v>0</v>
      </c>
      <c r="F1252" s="9">
        <f t="shared" si="118"/>
        <v>1650.6268656716418</v>
      </c>
      <c r="H1252" s="26">
        <f t="shared" ca="1" si="119"/>
        <v>5333</v>
      </c>
      <c r="I1252" s="8">
        <f t="shared" ca="1" si="120"/>
        <v>41</v>
      </c>
      <c r="J1252" s="26">
        <f ca="1">IF(I1252=0,0,COUNTIF(I$19:$I1252,C1252*10+1))</f>
        <v>358</v>
      </c>
      <c r="K1252" s="21">
        <f t="shared" ca="1" si="121"/>
        <v>0</v>
      </c>
      <c r="L1252" s="24">
        <f t="shared" ca="1" si="122"/>
        <v>5333</v>
      </c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</row>
    <row r="1253" spans="1:44" x14ac:dyDescent="0.2">
      <c r="A1253" s="15">
        <f>Daten!A1253</f>
        <v>41624</v>
      </c>
      <c r="B1253" s="8" t="str">
        <f>Daten!B1253</f>
        <v>Steyregg</v>
      </c>
      <c r="C1253" s="15">
        <f t="shared" si="117"/>
        <v>4</v>
      </c>
      <c r="D1253" s="9">
        <f>Daten!E1253</f>
        <v>4946</v>
      </c>
      <c r="E1253" s="10">
        <f>Daten!D1253</f>
        <v>0</v>
      </c>
      <c r="F1253" s="9">
        <f t="shared" si="118"/>
        <v>7972.6567164179105</v>
      </c>
      <c r="H1253" s="26">
        <f t="shared" ca="1" si="119"/>
        <v>25758</v>
      </c>
      <c r="I1253" s="8">
        <f t="shared" ca="1" si="120"/>
        <v>41</v>
      </c>
      <c r="J1253" s="26">
        <f ca="1">IF(I1253=0,0,COUNTIF(I$19:$I1253,C1253*10+1))</f>
        <v>359</v>
      </c>
      <c r="K1253" s="21">
        <f t="shared" ca="1" si="121"/>
        <v>0</v>
      </c>
      <c r="L1253" s="24">
        <f t="shared" ca="1" si="122"/>
        <v>25758</v>
      </c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</row>
    <row r="1254" spans="1:44" x14ac:dyDescent="0.2">
      <c r="A1254" s="15">
        <f>Daten!A1254</f>
        <v>41626</v>
      </c>
      <c r="B1254" s="8" t="str">
        <f>Daten!B1254</f>
        <v>Walding</v>
      </c>
      <c r="C1254" s="15">
        <f t="shared" si="117"/>
        <v>4</v>
      </c>
      <c r="D1254" s="9">
        <f>Daten!E1254</f>
        <v>4177</v>
      </c>
      <c r="E1254" s="10">
        <f>Daten!D1254</f>
        <v>0</v>
      </c>
      <c r="F1254" s="9">
        <f t="shared" si="118"/>
        <v>6733.0746268656712</v>
      </c>
      <c r="H1254" s="26">
        <f t="shared" ca="1" si="119"/>
        <v>21753</v>
      </c>
      <c r="I1254" s="8">
        <f t="shared" ca="1" si="120"/>
        <v>41</v>
      </c>
      <c r="J1254" s="26">
        <f ca="1">IF(I1254=0,0,COUNTIF(I$19:$I1254,C1254*10+1))</f>
        <v>360</v>
      </c>
      <c r="K1254" s="21">
        <f t="shared" ca="1" si="121"/>
        <v>0</v>
      </c>
      <c r="L1254" s="24">
        <f t="shared" ca="1" si="122"/>
        <v>21753</v>
      </c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</row>
    <row r="1255" spans="1:44" x14ac:dyDescent="0.2">
      <c r="A1255" s="15">
        <f>Daten!A1255</f>
        <v>41627</v>
      </c>
      <c r="B1255" s="8" t="str">
        <f>Daten!B1255</f>
        <v>Zwettl an der Rodl</v>
      </c>
      <c r="C1255" s="15">
        <f t="shared" si="117"/>
        <v>4</v>
      </c>
      <c r="D1255" s="9">
        <f>Daten!E1255</f>
        <v>1756</v>
      </c>
      <c r="E1255" s="10">
        <f>Daten!D1255</f>
        <v>0</v>
      </c>
      <c r="F1255" s="9">
        <f t="shared" si="118"/>
        <v>2830.5671641791046</v>
      </c>
      <c r="H1255" s="26">
        <f t="shared" ca="1" si="119"/>
        <v>9145</v>
      </c>
      <c r="I1255" s="8">
        <f t="shared" ca="1" si="120"/>
        <v>41</v>
      </c>
      <c r="J1255" s="26">
        <f ca="1">IF(I1255=0,0,COUNTIF(I$19:$I1255,C1255*10+1))</f>
        <v>361</v>
      </c>
      <c r="K1255" s="21">
        <f t="shared" ca="1" si="121"/>
        <v>0</v>
      </c>
      <c r="L1255" s="24">
        <f t="shared" ca="1" si="122"/>
        <v>9145</v>
      </c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</row>
    <row r="1256" spans="1:44" x14ac:dyDescent="0.2">
      <c r="A1256" s="15">
        <f>Daten!A1256</f>
        <v>41628</v>
      </c>
      <c r="B1256" s="8" t="str">
        <f>Daten!B1256</f>
        <v>Vorderweißenbach</v>
      </c>
      <c r="C1256" s="15">
        <f t="shared" si="117"/>
        <v>4</v>
      </c>
      <c r="D1256" s="9">
        <f>Daten!E1256</f>
        <v>2669</v>
      </c>
      <c r="E1256" s="10">
        <f>Daten!D1256</f>
        <v>0</v>
      </c>
      <c r="F1256" s="9">
        <f t="shared" si="118"/>
        <v>4302.2686567164183</v>
      </c>
      <c r="H1256" s="26">
        <f t="shared" ca="1" si="119"/>
        <v>13900</v>
      </c>
      <c r="I1256" s="8">
        <f t="shared" ca="1" si="120"/>
        <v>41</v>
      </c>
      <c r="J1256" s="26">
        <f ca="1">IF(I1256=0,0,COUNTIF(I$19:$I1256,C1256*10+1))</f>
        <v>362</v>
      </c>
      <c r="K1256" s="21">
        <f t="shared" ca="1" si="121"/>
        <v>0</v>
      </c>
      <c r="L1256" s="24">
        <f t="shared" ca="1" si="122"/>
        <v>13900</v>
      </c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</row>
    <row r="1257" spans="1:44" x14ac:dyDescent="0.2">
      <c r="A1257" s="15">
        <f>Daten!A1257</f>
        <v>41701</v>
      </c>
      <c r="B1257" s="8" t="str">
        <f>Daten!B1257</f>
        <v>Ampflwang im Hausruckwald</v>
      </c>
      <c r="C1257" s="15">
        <f t="shared" si="117"/>
        <v>4</v>
      </c>
      <c r="D1257" s="9">
        <f>Daten!E1257</f>
        <v>3383</v>
      </c>
      <c r="E1257" s="10">
        <f>Daten!D1257</f>
        <v>0</v>
      </c>
      <c r="F1257" s="9">
        <f t="shared" si="118"/>
        <v>5453.1940298507461</v>
      </c>
      <c r="H1257" s="26">
        <f t="shared" ca="1" si="119"/>
        <v>17618</v>
      </c>
      <c r="I1257" s="8">
        <f t="shared" ca="1" si="120"/>
        <v>41</v>
      </c>
      <c r="J1257" s="26">
        <f ca="1">IF(I1257=0,0,COUNTIF(I$19:$I1257,C1257*10+1))</f>
        <v>363</v>
      </c>
      <c r="K1257" s="21">
        <f t="shared" ca="1" si="121"/>
        <v>0</v>
      </c>
      <c r="L1257" s="24">
        <f t="shared" ca="1" si="122"/>
        <v>17618</v>
      </c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</row>
    <row r="1258" spans="1:44" x14ac:dyDescent="0.2">
      <c r="A1258" s="15">
        <f>Daten!A1258</f>
        <v>41702</v>
      </c>
      <c r="B1258" s="8" t="str">
        <f>Daten!B1258</f>
        <v>Attersee am Attersee</v>
      </c>
      <c r="C1258" s="15">
        <f t="shared" si="117"/>
        <v>4</v>
      </c>
      <c r="D1258" s="9">
        <f>Daten!E1258</f>
        <v>1603</v>
      </c>
      <c r="E1258" s="10">
        <f>Daten!D1258</f>
        <v>0</v>
      </c>
      <c r="F1258" s="9">
        <f t="shared" si="118"/>
        <v>2583.9402985074626</v>
      </c>
      <c r="H1258" s="26">
        <f t="shared" ca="1" si="119"/>
        <v>8348</v>
      </c>
      <c r="I1258" s="8">
        <f t="shared" ca="1" si="120"/>
        <v>41</v>
      </c>
      <c r="J1258" s="26">
        <f ca="1">IF(I1258=0,0,COUNTIF(I$19:$I1258,C1258*10+1))</f>
        <v>364</v>
      </c>
      <c r="K1258" s="21">
        <f t="shared" ca="1" si="121"/>
        <v>0</v>
      </c>
      <c r="L1258" s="24">
        <f t="shared" ca="1" si="122"/>
        <v>8348</v>
      </c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</row>
    <row r="1259" spans="1:44" x14ac:dyDescent="0.2">
      <c r="A1259" s="15">
        <f>Daten!A1259</f>
        <v>41703</v>
      </c>
      <c r="B1259" s="8" t="str">
        <f>Daten!B1259</f>
        <v>Attnang-Puchheim</v>
      </c>
      <c r="C1259" s="15">
        <f t="shared" si="117"/>
        <v>4</v>
      </c>
      <c r="D1259" s="9">
        <f>Daten!E1259</f>
        <v>9102</v>
      </c>
      <c r="E1259" s="10">
        <f>Daten!D1259</f>
        <v>0</v>
      </c>
      <c r="F1259" s="9">
        <f t="shared" si="118"/>
        <v>14727.701492537313</v>
      </c>
      <c r="H1259" s="26">
        <f t="shared" ca="1" si="119"/>
        <v>47581</v>
      </c>
      <c r="I1259" s="8">
        <f t="shared" ca="1" si="120"/>
        <v>41</v>
      </c>
      <c r="J1259" s="26">
        <f ca="1">IF(I1259=0,0,COUNTIF(I$19:$I1259,C1259*10+1))</f>
        <v>365</v>
      </c>
      <c r="K1259" s="21">
        <f t="shared" ca="1" si="121"/>
        <v>0</v>
      </c>
      <c r="L1259" s="24">
        <f t="shared" ca="1" si="122"/>
        <v>47581</v>
      </c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</row>
    <row r="1260" spans="1:44" x14ac:dyDescent="0.2">
      <c r="A1260" s="15">
        <f>Daten!A1260</f>
        <v>41704</v>
      </c>
      <c r="B1260" s="8" t="str">
        <f>Daten!B1260</f>
        <v>Atzbach</v>
      </c>
      <c r="C1260" s="15">
        <f t="shared" si="117"/>
        <v>4</v>
      </c>
      <c r="D1260" s="9">
        <f>Daten!E1260</f>
        <v>1220</v>
      </c>
      <c r="E1260" s="10">
        <f>Daten!D1260</f>
        <v>0</v>
      </c>
      <c r="F1260" s="9">
        <f t="shared" si="118"/>
        <v>1966.5671641791046</v>
      </c>
      <c r="H1260" s="26">
        <f t="shared" ca="1" si="119"/>
        <v>6353</v>
      </c>
      <c r="I1260" s="8">
        <f t="shared" ca="1" si="120"/>
        <v>41</v>
      </c>
      <c r="J1260" s="26">
        <f ca="1">IF(I1260=0,0,COUNTIF(I$19:$I1260,C1260*10+1))</f>
        <v>366</v>
      </c>
      <c r="K1260" s="21">
        <f t="shared" ca="1" si="121"/>
        <v>0</v>
      </c>
      <c r="L1260" s="24">
        <f t="shared" ca="1" si="122"/>
        <v>6353</v>
      </c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</row>
    <row r="1261" spans="1:44" x14ac:dyDescent="0.2">
      <c r="A1261" s="15">
        <f>Daten!A1261</f>
        <v>41705</v>
      </c>
      <c r="B1261" s="8" t="str">
        <f>Daten!B1261</f>
        <v>Aurach am Hongar</v>
      </c>
      <c r="C1261" s="15">
        <f t="shared" si="117"/>
        <v>4</v>
      </c>
      <c r="D1261" s="9">
        <f>Daten!E1261</f>
        <v>1727</v>
      </c>
      <c r="E1261" s="10">
        <f>Daten!D1261</f>
        <v>0</v>
      </c>
      <c r="F1261" s="9">
        <f t="shared" si="118"/>
        <v>2783.8208955223881</v>
      </c>
      <c r="H1261" s="26">
        <f t="shared" ca="1" si="119"/>
        <v>8994</v>
      </c>
      <c r="I1261" s="8">
        <f t="shared" ca="1" si="120"/>
        <v>41</v>
      </c>
      <c r="J1261" s="26">
        <f ca="1">IF(I1261=0,0,COUNTIF(I$19:$I1261,C1261*10+1))</f>
        <v>367</v>
      </c>
      <c r="K1261" s="21">
        <f t="shared" ca="1" si="121"/>
        <v>0</v>
      </c>
      <c r="L1261" s="24">
        <f t="shared" ca="1" si="122"/>
        <v>8994</v>
      </c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</row>
    <row r="1262" spans="1:44" x14ac:dyDescent="0.2">
      <c r="A1262" s="15">
        <f>Daten!A1262</f>
        <v>41706</v>
      </c>
      <c r="B1262" s="8" t="str">
        <f>Daten!B1262</f>
        <v>Berg im Attergau</v>
      </c>
      <c r="C1262" s="15">
        <f t="shared" si="117"/>
        <v>4</v>
      </c>
      <c r="D1262" s="9">
        <f>Daten!E1262</f>
        <v>1073</v>
      </c>
      <c r="E1262" s="10">
        <f>Daten!D1262</f>
        <v>0</v>
      </c>
      <c r="F1262" s="9">
        <f t="shared" si="118"/>
        <v>1729.6119402985075</v>
      </c>
      <c r="H1262" s="26">
        <f t="shared" ca="1" si="119"/>
        <v>5588</v>
      </c>
      <c r="I1262" s="8">
        <f t="shared" ca="1" si="120"/>
        <v>41</v>
      </c>
      <c r="J1262" s="26">
        <f ca="1">IF(I1262=0,0,COUNTIF(I$19:$I1262,C1262*10+1))</f>
        <v>368</v>
      </c>
      <c r="K1262" s="21">
        <f t="shared" ca="1" si="121"/>
        <v>0</v>
      </c>
      <c r="L1262" s="24">
        <f t="shared" ca="1" si="122"/>
        <v>5588</v>
      </c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</row>
    <row r="1263" spans="1:44" x14ac:dyDescent="0.2">
      <c r="A1263" s="15">
        <f>Daten!A1263</f>
        <v>41707</v>
      </c>
      <c r="B1263" s="8" t="str">
        <f>Daten!B1263</f>
        <v>Desselbrunn</v>
      </c>
      <c r="C1263" s="15">
        <f t="shared" si="117"/>
        <v>4</v>
      </c>
      <c r="D1263" s="9">
        <f>Daten!E1263</f>
        <v>1863</v>
      </c>
      <c r="E1263" s="10">
        <f>Daten!D1263</f>
        <v>0</v>
      </c>
      <c r="F1263" s="9">
        <f t="shared" si="118"/>
        <v>3003.0447761194027</v>
      </c>
      <c r="H1263" s="26">
        <f t="shared" ca="1" si="119"/>
        <v>9702</v>
      </c>
      <c r="I1263" s="8">
        <f t="shared" ca="1" si="120"/>
        <v>41</v>
      </c>
      <c r="J1263" s="26">
        <f ca="1">IF(I1263=0,0,COUNTIF(I$19:$I1263,C1263*10+1))</f>
        <v>369</v>
      </c>
      <c r="K1263" s="21">
        <f t="shared" ca="1" si="121"/>
        <v>0</v>
      </c>
      <c r="L1263" s="24">
        <f t="shared" ca="1" si="122"/>
        <v>9702</v>
      </c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</row>
    <row r="1264" spans="1:44" x14ac:dyDescent="0.2">
      <c r="A1264" s="15">
        <f>Daten!A1264</f>
        <v>41708</v>
      </c>
      <c r="B1264" s="8" t="str">
        <f>Daten!B1264</f>
        <v>Fornach</v>
      </c>
      <c r="C1264" s="15">
        <f t="shared" si="117"/>
        <v>4</v>
      </c>
      <c r="D1264" s="9">
        <f>Daten!E1264</f>
        <v>975</v>
      </c>
      <c r="E1264" s="10">
        <f>Daten!D1264</f>
        <v>0</v>
      </c>
      <c r="F1264" s="9">
        <f t="shared" si="118"/>
        <v>1571.641791044776</v>
      </c>
      <c r="H1264" s="26">
        <f t="shared" ca="1" si="119"/>
        <v>5078</v>
      </c>
      <c r="I1264" s="8">
        <f t="shared" ca="1" si="120"/>
        <v>41</v>
      </c>
      <c r="J1264" s="26">
        <f ca="1">IF(I1264=0,0,COUNTIF(I$19:$I1264,C1264*10+1))</f>
        <v>370</v>
      </c>
      <c r="K1264" s="21">
        <f t="shared" ca="1" si="121"/>
        <v>0</v>
      </c>
      <c r="L1264" s="24">
        <f t="shared" ca="1" si="122"/>
        <v>5078</v>
      </c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</row>
    <row r="1265" spans="1:44" x14ac:dyDescent="0.2">
      <c r="A1265" s="15">
        <f>Daten!A1265</f>
        <v>41709</v>
      </c>
      <c r="B1265" s="8" t="str">
        <f>Daten!B1265</f>
        <v>Frankenburg am Hausruck</v>
      </c>
      <c r="C1265" s="15">
        <f t="shared" si="117"/>
        <v>4</v>
      </c>
      <c r="D1265" s="9">
        <f>Daten!E1265</f>
        <v>4899</v>
      </c>
      <c r="E1265" s="10">
        <f>Daten!D1265</f>
        <v>0</v>
      </c>
      <c r="F1265" s="9">
        <f t="shared" si="118"/>
        <v>7896.8955223880594</v>
      </c>
      <c r="H1265" s="26">
        <f t="shared" ca="1" si="119"/>
        <v>25513</v>
      </c>
      <c r="I1265" s="8">
        <f t="shared" ca="1" si="120"/>
        <v>41</v>
      </c>
      <c r="J1265" s="26">
        <f ca="1">IF(I1265=0,0,COUNTIF(I$19:$I1265,C1265*10+1))</f>
        <v>371</v>
      </c>
      <c r="K1265" s="21">
        <f t="shared" ca="1" si="121"/>
        <v>0</v>
      </c>
      <c r="L1265" s="24">
        <f t="shared" ca="1" si="122"/>
        <v>25513</v>
      </c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</row>
    <row r="1266" spans="1:44" x14ac:dyDescent="0.2">
      <c r="A1266" s="15">
        <f>Daten!A1266</f>
        <v>41710</v>
      </c>
      <c r="B1266" s="8" t="str">
        <f>Daten!B1266</f>
        <v>Frankenmarkt</v>
      </c>
      <c r="C1266" s="15">
        <f t="shared" si="117"/>
        <v>4</v>
      </c>
      <c r="D1266" s="9">
        <f>Daten!E1266</f>
        <v>3692</v>
      </c>
      <c r="E1266" s="10">
        <f>Daten!D1266</f>
        <v>0</v>
      </c>
      <c r="F1266" s="9">
        <f t="shared" si="118"/>
        <v>5951.2835820895525</v>
      </c>
      <c r="H1266" s="26">
        <f t="shared" ca="1" si="119"/>
        <v>19227</v>
      </c>
      <c r="I1266" s="8">
        <f t="shared" ca="1" si="120"/>
        <v>41</v>
      </c>
      <c r="J1266" s="26">
        <f ca="1">IF(I1266=0,0,COUNTIF(I$19:$I1266,C1266*10+1))</f>
        <v>372</v>
      </c>
      <c r="K1266" s="21">
        <f t="shared" ca="1" si="121"/>
        <v>0</v>
      </c>
      <c r="L1266" s="24">
        <f t="shared" ca="1" si="122"/>
        <v>19227</v>
      </c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</row>
    <row r="1267" spans="1:44" x14ac:dyDescent="0.2">
      <c r="A1267" s="15">
        <f>Daten!A1267</f>
        <v>41711</v>
      </c>
      <c r="B1267" s="8" t="str">
        <f>Daten!B1267</f>
        <v>Gampern</v>
      </c>
      <c r="C1267" s="15">
        <f t="shared" si="117"/>
        <v>4</v>
      </c>
      <c r="D1267" s="9">
        <f>Daten!E1267</f>
        <v>2989</v>
      </c>
      <c r="E1267" s="10">
        <f>Daten!D1267</f>
        <v>0</v>
      </c>
      <c r="F1267" s="9">
        <f t="shared" si="118"/>
        <v>4818.0895522388064</v>
      </c>
      <c r="H1267" s="26">
        <f t="shared" ca="1" si="119"/>
        <v>15566</v>
      </c>
      <c r="I1267" s="8">
        <f t="shared" ca="1" si="120"/>
        <v>41</v>
      </c>
      <c r="J1267" s="26">
        <f ca="1">IF(I1267=0,0,COUNTIF(I$19:$I1267,C1267*10+1))</f>
        <v>373</v>
      </c>
      <c r="K1267" s="21">
        <f t="shared" ca="1" si="121"/>
        <v>0</v>
      </c>
      <c r="L1267" s="24">
        <f t="shared" ca="1" si="122"/>
        <v>15566</v>
      </c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</row>
    <row r="1268" spans="1:44" x14ac:dyDescent="0.2">
      <c r="A1268" s="15">
        <f>Daten!A1268</f>
        <v>41712</v>
      </c>
      <c r="B1268" s="8" t="str">
        <f>Daten!B1268</f>
        <v>Innerschwand am Mondsee</v>
      </c>
      <c r="C1268" s="15">
        <f t="shared" si="117"/>
        <v>4</v>
      </c>
      <c r="D1268" s="9">
        <f>Daten!E1268</f>
        <v>1172</v>
      </c>
      <c r="E1268" s="10">
        <f>Daten!D1268</f>
        <v>0</v>
      </c>
      <c r="F1268" s="9">
        <f t="shared" si="118"/>
        <v>1889.1940298507463</v>
      </c>
      <c r="H1268" s="26">
        <f t="shared" ca="1" si="119"/>
        <v>6103</v>
      </c>
      <c r="I1268" s="8">
        <f t="shared" ca="1" si="120"/>
        <v>41</v>
      </c>
      <c r="J1268" s="26">
        <f ca="1">IF(I1268=0,0,COUNTIF(I$19:$I1268,C1268*10+1))</f>
        <v>374</v>
      </c>
      <c r="K1268" s="21">
        <f t="shared" ca="1" si="121"/>
        <v>0</v>
      </c>
      <c r="L1268" s="24">
        <f t="shared" ca="1" si="122"/>
        <v>6103</v>
      </c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</row>
    <row r="1269" spans="1:44" x14ac:dyDescent="0.2">
      <c r="A1269" s="15">
        <f>Daten!A1269</f>
        <v>41713</v>
      </c>
      <c r="B1269" s="8" t="str">
        <f>Daten!B1269</f>
        <v>Lenzing</v>
      </c>
      <c r="C1269" s="15">
        <f t="shared" si="117"/>
        <v>4</v>
      </c>
      <c r="D1269" s="9">
        <f>Daten!E1269</f>
        <v>5216</v>
      </c>
      <c r="E1269" s="10">
        <f>Daten!D1269</f>
        <v>0</v>
      </c>
      <c r="F1269" s="9">
        <f t="shared" si="118"/>
        <v>8407.880597014926</v>
      </c>
      <c r="H1269" s="26">
        <f t="shared" ca="1" si="119"/>
        <v>27164</v>
      </c>
      <c r="I1269" s="8">
        <f t="shared" ca="1" si="120"/>
        <v>41</v>
      </c>
      <c r="J1269" s="26">
        <f ca="1">IF(I1269=0,0,COUNTIF(I$19:$I1269,C1269*10+1))</f>
        <v>375</v>
      </c>
      <c r="K1269" s="21">
        <f t="shared" ca="1" si="121"/>
        <v>0</v>
      </c>
      <c r="L1269" s="24">
        <f t="shared" ca="1" si="122"/>
        <v>27164</v>
      </c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</row>
    <row r="1270" spans="1:44" x14ac:dyDescent="0.2">
      <c r="A1270" s="15">
        <f>Daten!A1270</f>
        <v>41714</v>
      </c>
      <c r="B1270" s="8" t="str">
        <f>Daten!B1270</f>
        <v>Manning</v>
      </c>
      <c r="C1270" s="15">
        <f t="shared" si="117"/>
        <v>4</v>
      </c>
      <c r="D1270" s="9">
        <f>Daten!E1270</f>
        <v>790</v>
      </c>
      <c r="E1270" s="10">
        <f>Daten!D1270</f>
        <v>0</v>
      </c>
      <c r="F1270" s="9">
        <f t="shared" si="118"/>
        <v>1273.4328358208954</v>
      </c>
      <c r="H1270" s="26">
        <f t="shared" ca="1" si="119"/>
        <v>4114</v>
      </c>
      <c r="I1270" s="8">
        <f t="shared" ca="1" si="120"/>
        <v>41</v>
      </c>
      <c r="J1270" s="26">
        <f ca="1">IF(I1270=0,0,COUNTIF(I$19:$I1270,C1270*10+1))</f>
        <v>376</v>
      </c>
      <c r="K1270" s="21">
        <f t="shared" ca="1" si="121"/>
        <v>0</v>
      </c>
      <c r="L1270" s="24">
        <f t="shared" ca="1" si="122"/>
        <v>4114</v>
      </c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</row>
    <row r="1271" spans="1:44" x14ac:dyDescent="0.2">
      <c r="A1271" s="15">
        <f>Daten!A1271</f>
        <v>41715</v>
      </c>
      <c r="B1271" s="8" t="str">
        <f>Daten!B1271</f>
        <v>Mondsee</v>
      </c>
      <c r="C1271" s="15">
        <f t="shared" si="117"/>
        <v>4</v>
      </c>
      <c r="D1271" s="9">
        <f>Daten!E1271</f>
        <v>3822</v>
      </c>
      <c r="E1271" s="10">
        <f>Daten!D1271</f>
        <v>0</v>
      </c>
      <c r="F1271" s="9">
        <f t="shared" si="118"/>
        <v>6160.8358208955224</v>
      </c>
      <c r="H1271" s="26">
        <f t="shared" ca="1" si="119"/>
        <v>19904</v>
      </c>
      <c r="I1271" s="8">
        <f t="shared" ca="1" si="120"/>
        <v>41</v>
      </c>
      <c r="J1271" s="26">
        <f ca="1">IF(I1271=0,0,COUNTIF(I$19:$I1271,C1271*10+1))</f>
        <v>377</v>
      </c>
      <c r="K1271" s="21">
        <f t="shared" ca="1" si="121"/>
        <v>0</v>
      </c>
      <c r="L1271" s="24">
        <f t="shared" ca="1" si="122"/>
        <v>19904</v>
      </c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</row>
    <row r="1272" spans="1:44" x14ac:dyDescent="0.2">
      <c r="A1272" s="15">
        <f>Daten!A1272</f>
        <v>41716</v>
      </c>
      <c r="B1272" s="8" t="str">
        <f>Daten!B1272</f>
        <v>Neukirchen an der Vöckla</v>
      </c>
      <c r="C1272" s="15">
        <f t="shared" si="117"/>
        <v>4</v>
      </c>
      <c r="D1272" s="9">
        <f>Daten!E1272</f>
        <v>2629</v>
      </c>
      <c r="E1272" s="10">
        <f>Daten!D1272</f>
        <v>0</v>
      </c>
      <c r="F1272" s="9">
        <f t="shared" si="118"/>
        <v>4237.7910447761196</v>
      </c>
      <c r="H1272" s="26">
        <f t="shared" ca="1" si="119"/>
        <v>13691</v>
      </c>
      <c r="I1272" s="8">
        <f t="shared" ca="1" si="120"/>
        <v>41</v>
      </c>
      <c r="J1272" s="26">
        <f ca="1">IF(I1272=0,0,COUNTIF(I$19:$I1272,C1272*10+1))</f>
        <v>378</v>
      </c>
      <c r="K1272" s="21">
        <f t="shared" ca="1" si="121"/>
        <v>0</v>
      </c>
      <c r="L1272" s="24">
        <f t="shared" ca="1" si="122"/>
        <v>13691</v>
      </c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</row>
    <row r="1273" spans="1:44" x14ac:dyDescent="0.2">
      <c r="A1273" s="15">
        <f>Daten!A1273</f>
        <v>41717</v>
      </c>
      <c r="B1273" s="8" t="str">
        <f>Daten!B1273</f>
        <v>Niederthalheim</v>
      </c>
      <c r="C1273" s="15">
        <f t="shared" si="117"/>
        <v>4</v>
      </c>
      <c r="D1273" s="9">
        <f>Daten!E1273</f>
        <v>1095</v>
      </c>
      <c r="E1273" s="10">
        <f>Daten!D1273</f>
        <v>0</v>
      </c>
      <c r="F1273" s="9">
        <f t="shared" si="118"/>
        <v>1765.0746268656717</v>
      </c>
      <c r="H1273" s="26">
        <f t="shared" ca="1" si="119"/>
        <v>5702</v>
      </c>
      <c r="I1273" s="8">
        <f t="shared" ca="1" si="120"/>
        <v>41</v>
      </c>
      <c r="J1273" s="26">
        <f ca="1">IF(I1273=0,0,COUNTIF(I$19:$I1273,C1273*10+1))</f>
        <v>379</v>
      </c>
      <c r="K1273" s="21">
        <f t="shared" ca="1" si="121"/>
        <v>0</v>
      </c>
      <c r="L1273" s="24">
        <f t="shared" ca="1" si="122"/>
        <v>5702</v>
      </c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</row>
    <row r="1274" spans="1:44" x14ac:dyDescent="0.2">
      <c r="A1274" s="15">
        <f>Daten!A1274</f>
        <v>41718</v>
      </c>
      <c r="B1274" s="8" t="str">
        <f>Daten!B1274</f>
        <v>Nußdorf am Attersee</v>
      </c>
      <c r="C1274" s="15">
        <f t="shared" si="117"/>
        <v>4</v>
      </c>
      <c r="D1274" s="9">
        <f>Daten!E1274</f>
        <v>1148</v>
      </c>
      <c r="E1274" s="10">
        <f>Daten!D1274</f>
        <v>0</v>
      </c>
      <c r="F1274" s="9">
        <f t="shared" si="118"/>
        <v>1850.5074626865671</v>
      </c>
      <c r="H1274" s="26">
        <f t="shared" ca="1" si="119"/>
        <v>5979</v>
      </c>
      <c r="I1274" s="8">
        <f t="shared" ca="1" si="120"/>
        <v>41</v>
      </c>
      <c r="J1274" s="26">
        <f ca="1">IF(I1274=0,0,COUNTIF(I$19:$I1274,C1274*10+1))</f>
        <v>380</v>
      </c>
      <c r="K1274" s="21">
        <f t="shared" ca="1" si="121"/>
        <v>0</v>
      </c>
      <c r="L1274" s="24">
        <f t="shared" ca="1" si="122"/>
        <v>5979</v>
      </c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</row>
    <row r="1275" spans="1:44" x14ac:dyDescent="0.2">
      <c r="A1275" s="15">
        <f>Daten!A1275</f>
        <v>41719</v>
      </c>
      <c r="B1275" s="8" t="str">
        <f>Daten!B1275</f>
        <v>Oberhofen am Irrsee</v>
      </c>
      <c r="C1275" s="15">
        <f t="shared" si="117"/>
        <v>4</v>
      </c>
      <c r="D1275" s="9">
        <f>Daten!E1275</f>
        <v>1682</v>
      </c>
      <c r="E1275" s="10">
        <f>Daten!D1275</f>
        <v>0</v>
      </c>
      <c r="F1275" s="9">
        <f t="shared" si="118"/>
        <v>2711.2835820895521</v>
      </c>
      <c r="H1275" s="26">
        <f t="shared" ca="1" si="119"/>
        <v>8759</v>
      </c>
      <c r="I1275" s="8">
        <f t="shared" ca="1" si="120"/>
        <v>41</v>
      </c>
      <c r="J1275" s="26">
        <f ca="1">IF(I1275=0,0,COUNTIF(I$19:$I1275,C1275*10+1))</f>
        <v>381</v>
      </c>
      <c r="K1275" s="21">
        <f t="shared" ca="1" si="121"/>
        <v>0</v>
      </c>
      <c r="L1275" s="24">
        <f t="shared" ca="1" si="122"/>
        <v>8759</v>
      </c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</row>
    <row r="1276" spans="1:44" x14ac:dyDescent="0.2">
      <c r="A1276" s="15">
        <f>Daten!A1276</f>
        <v>41720</v>
      </c>
      <c r="B1276" s="8" t="str">
        <f>Daten!B1276</f>
        <v>Oberndorf bei Schwanenstadt</v>
      </c>
      <c r="C1276" s="15">
        <f t="shared" si="117"/>
        <v>4</v>
      </c>
      <c r="D1276" s="9">
        <f>Daten!E1276</f>
        <v>1388</v>
      </c>
      <c r="E1276" s="10">
        <f>Daten!D1276</f>
        <v>0</v>
      </c>
      <c r="F1276" s="9">
        <f t="shared" si="118"/>
        <v>2237.373134328358</v>
      </c>
      <c r="H1276" s="26">
        <f t="shared" ca="1" si="119"/>
        <v>7228</v>
      </c>
      <c r="I1276" s="8">
        <f t="shared" ca="1" si="120"/>
        <v>41</v>
      </c>
      <c r="J1276" s="26">
        <f ca="1">IF(I1276=0,0,COUNTIF(I$19:$I1276,C1276*10+1))</f>
        <v>382</v>
      </c>
      <c r="K1276" s="21">
        <f t="shared" ca="1" si="121"/>
        <v>0</v>
      </c>
      <c r="L1276" s="24">
        <f t="shared" ca="1" si="122"/>
        <v>7228</v>
      </c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</row>
    <row r="1277" spans="1:44" x14ac:dyDescent="0.2">
      <c r="A1277" s="15">
        <f>Daten!A1277</f>
        <v>41721</v>
      </c>
      <c r="B1277" s="8" t="str">
        <f>Daten!B1277</f>
        <v>Oberwang</v>
      </c>
      <c r="C1277" s="15">
        <f t="shared" si="117"/>
        <v>4</v>
      </c>
      <c r="D1277" s="9">
        <f>Daten!E1277</f>
        <v>1744</v>
      </c>
      <c r="E1277" s="10">
        <f>Daten!D1277</f>
        <v>0</v>
      </c>
      <c r="F1277" s="9">
        <f t="shared" si="118"/>
        <v>2811.2238805970151</v>
      </c>
      <c r="H1277" s="26">
        <f t="shared" ca="1" si="119"/>
        <v>9082</v>
      </c>
      <c r="I1277" s="8">
        <f t="shared" ca="1" si="120"/>
        <v>41</v>
      </c>
      <c r="J1277" s="26">
        <f ca="1">IF(I1277=0,0,COUNTIF(I$19:$I1277,C1277*10+1))</f>
        <v>383</v>
      </c>
      <c r="K1277" s="21">
        <f t="shared" ca="1" si="121"/>
        <v>0</v>
      </c>
      <c r="L1277" s="24">
        <f t="shared" ca="1" si="122"/>
        <v>9082</v>
      </c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</row>
    <row r="1278" spans="1:44" x14ac:dyDescent="0.2">
      <c r="A1278" s="15">
        <f>Daten!A1278</f>
        <v>41722</v>
      </c>
      <c r="B1278" s="8" t="str">
        <f>Daten!B1278</f>
        <v>Ottnang am Hausruck</v>
      </c>
      <c r="C1278" s="15">
        <f t="shared" si="117"/>
        <v>4</v>
      </c>
      <c r="D1278" s="9">
        <f>Daten!E1278</f>
        <v>3912</v>
      </c>
      <c r="E1278" s="10">
        <f>Daten!D1278</f>
        <v>0</v>
      </c>
      <c r="F1278" s="9">
        <f t="shared" si="118"/>
        <v>6305.9104477611936</v>
      </c>
      <c r="H1278" s="26">
        <f t="shared" ca="1" si="119"/>
        <v>20373</v>
      </c>
      <c r="I1278" s="8">
        <f t="shared" ca="1" si="120"/>
        <v>41</v>
      </c>
      <c r="J1278" s="26">
        <f ca="1">IF(I1278=0,0,COUNTIF(I$19:$I1278,C1278*10+1))</f>
        <v>384</v>
      </c>
      <c r="K1278" s="21">
        <f t="shared" ca="1" si="121"/>
        <v>0</v>
      </c>
      <c r="L1278" s="24">
        <f t="shared" ca="1" si="122"/>
        <v>20373</v>
      </c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</row>
    <row r="1279" spans="1:44" x14ac:dyDescent="0.2">
      <c r="A1279" s="15">
        <f>Daten!A1279</f>
        <v>41723</v>
      </c>
      <c r="B1279" s="8" t="str">
        <f>Daten!B1279</f>
        <v>Pfaffing</v>
      </c>
      <c r="C1279" s="15">
        <f t="shared" si="117"/>
        <v>4</v>
      </c>
      <c r="D1279" s="9">
        <f>Daten!E1279</f>
        <v>1480</v>
      </c>
      <c r="E1279" s="10">
        <f>Daten!D1279</f>
        <v>0</v>
      </c>
      <c r="F1279" s="9">
        <f t="shared" si="118"/>
        <v>2385.6716417910447</v>
      </c>
      <c r="H1279" s="26">
        <f t="shared" ca="1" si="119"/>
        <v>7707</v>
      </c>
      <c r="I1279" s="8">
        <f t="shared" ca="1" si="120"/>
        <v>41</v>
      </c>
      <c r="J1279" s="26">
        <f ca="1">IF(I1279=0,0,COUNTIF(I$19:$I1279,C1279*10+1))</f>
        <v>385</v>
      </c>
      <c r="K1279" s="21">
        <f t="shared" ca="1" si="121"/>
        <v>0</v>
      </c>
      <c r="L1279" s="24">
        <f t="shared" ca="1" si="122"/>
        <v>7707</v>
      </c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</row>
    <row r="1280" spans="1:44" x14ac:dyDescent="0.2">
      <c r="A1280" s="15">
        <f>Daten!A1280</f>
        <v>41724</v>
      </c>
      <c r="B1280" s="8" t="str">
        <f>Daten!B1280</f>
        <v>Pilsbach</v>
      </c>
      <c r="C1280" s="15">
        <f t="shared" si="117"/>
        <v>4</v>
      </c>
      <c r="D1280" s="9">
        <f>Daten!E1280</f>
        <v>623</v>
      </c>
      <c r="E1280" s="10">
        <f>Daten!D1280</f>
        <v>0</v>
      </c>
      <c r="F1280" s="9">
        <f t="shared" si="118"/>
        <v>1004.2388059701492</v>
      </c>
      <c r="H1280" s="26">
        <f t="shared" ca="1" si="119"/>
        <v>3244</v>
      </c>
      <c r="I1280" s="8">
        <f t="shared" ca="1" si="120"/>
        <v>41</v>
      </c>
      <c r="J1280" s="26">
        <f ca="1">IF(I1280=0,0,COUNTIF(I$19:$I1280,C1280*10+1))</f>
        <v>386</v>
      </c>
      <c r="K1280" s="21">
        <f t="shared" ca="1" si="121"/>
        <v>0</v>
      </c>
      <c r="L1280" s="24">
        <f t="shared" ca="1" si="122"/>
        <v>3244</v>
      </c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</row>
    <row r="1281" spans="1:44" x14ac:dyDescent="0.2">
      <c r="A1281" s="15">
        <f>Daten!A1281</f>
        <v>41725</v>
      </c>
      <c r="B1281" s="8" t="str">
        <f>Daten!B1281</f>
        <v>Pitzenberg</v>
      </c>
      <c r="C1281" s="15">
        <f t="shared" si="117"/>
        <v>4</v>
      </c>
      <c r="D1281" s="9">
        <f>Daten!E1281</f>
        <v>547</v>
      </c>
      <c r="E1281" s="10">
        <f>Daten!D1281</f>
        <v>0</v>
      </c>
      <c r="F1281" s="9">
        <f t="shared" si="118"/>
        <v>881.73134328358208</v>
      </c>
      <c r="H1281" s="26">
        <f t="shared" ca="1" si="119"/>
        <v>2849</v>
      </c>
      <c r="I1281" s="8">
        <f t="shared" ca="1" si="120"/>
        <v>41</v>
      </c>
      <c r="J1281" s="26">
        <f ca="1">IF(I1281=0,0,COUNTIF(I$19:$I1281,C1281*10+1))</f>
        <v>387</v>
      </c>
      <c r="K1281" s="21">
        <f t="shared" ca="1" si="121"/>
        <v>0</v>
      </c>
      <c r="L1281" s="24">
        <f t="shared" ca="1" si="122"/>
        <v>2849</v>
      </c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</row>
    <row r="1282" spans="1:44" x14ac:dyDescent="0.2">
      <c r="A1282" s="15">
        <f>Daten!A1282</f>
        <v>41726</v>
      </c>
      <c r="B1282" s="8" t="str">
        <f>Daten!B1282</f>
        <v>Pöndorf</v>
      </c>
      <c r="C1282" s="15">
        <f t="shared" si="117"/>
        <v>4</v>
      </c>
      <c r="D1282" s="9">
        <f>Daten!E1282</f>
        <v>2420</v>
      </c>
      <c r="E1282" s="10">
        <f>Daten!D1282</f>
        <v>0</v>
      </c>
      <c r="F1282" s="9">
        <f t="shared" si="118"/>
        <v>3900.8955223880598</v>
      </c>
      <c r="H1282" s="26">
        <f t="shared" ca="1" si="119"/>
        <v>12603</v>
      </c>
      <c r="I1282" s="8">
        <f t="shared" ca="1" si="120"/>
        <v>41</v>
      </c>
      <c r="J1282" s="26">
        <f ca="1">IF(I1282=0,0,COUNTIF(I$19:$I1282,C1282*10+1))</f>
        <v>388</v>
      </c>
      <c r="K1282" s="21">
        <f t="shared" ca="1" si="121"/>
        <v>0</v>
      </c>
      <c r="L1282" s="24">
        <f t="shared" ca="1" si="122"/>
        <v>12603</v>
      </c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</row>
    <row r="1283" spans="1:44" x14ac:dyDescent="0.2">
      <c r="A1283" s="15">
        <f>Daten!A1283</f>
        <v>41727</v>
      </c>
      <c r="B1283" s="8" t="str">
        <f>Daten!B1283</f>
        <v>Puchkirchen am Trattberg</v>
      </c>
      <c r="C1283" s="15">
        <f t="shared" si="117"/>
        <v>4</v>
      </c>
      <c r="D1283" s="9">
        <f>Daten!E1283</f>
        <v>1060</v>
      </c>
      <c r="E1283" s="10">
        <f>Daten!D1283</f>
        <v>0</v>
      </c>
      <c r="F1283" s="9">
        <f t="shared" si="118"/>
        <v>1708.6567164179105</v>
      </c>
      <c r="H1283" s="26">
        <f t="shared" ca="1" si="119"/>
        <v>5520</v>
      </c>
      <c r="I1283" s="8">
        <f t="shared" ca="1" si="120"/>
        <v>41</v>
      </c>
      <c r="J1283" s="26">
        <f ca="1">IF(I1283=0,0,COUNTIF(I$19:$I1283,C1283*10+1))</f>
        <v>389</v>
      </c>
      <c r="K1283" s="21">
        <f t="shared" ca="1" si="121"/>
        <v>0</v>
      </c>
      <c r="L1283" s="24">
        <f t="shared" ca="1" si="122"/>
        <v>5520</v>
      </c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</row>
    <row r="1284" spans="1:44" x14ac:dyDescent="0.2">
      <c r="A1284" s="15">
        <f>Daten!A1284</f>
        <v>41728</v>
      </c>
      <c r="B1284" s="8" t="str">
        <f>Daten!B1284</f>
        <v>Pühret</v>
      </c>
      <c r="C1284" s="15">
        <f t="shared" si="117"/>
        <v>4</v>
      </c>
      <c r="D1284" s="9">
        <f>Daten!E1284</f>
        <v>625</v>
      </c>
      <c r="E1284" s="10">
        <f>Daten!D1284</f>
        <v>0</v>
      </c>
      <c r="F1284" s="9">
        <f t="shared" si="118"/>
        <v>1007.4626865671642</v>
      </c>
      <c r="H1284" s="26">
        <f t="shared" ca="1" si="119"/>
        <v>3255</v>
      </c>
      <c r="I1284" s="8">
        <f t="shared" ca="1" si="120"/>
        <v>41</v>
      </c>
      <c r="J1284" s="26">
        <f ca="1">IF(I1284=0,0,COUNTIF(I$19:$I1284,C1284*10+1))</f>
        <v>390</v>
      </c>
      <c r="K1284" s="21">
        <f t="shared" ca="1" si="121"/>
        <v>0</v>
      </c>
      <c r="L1284" s="24">
        <f t="shared" ca="1" si="122"/>
        <v>3255</v>
      </c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</row>
    <row r="1285" spans="1:44" x14ac:dyDescent="0.2">
      <c r="A1285" s="15">
        <f>Daten!A1285</f>
        <v>41729</v>
      </c>
      <c r="B1285" s="8" t="str">
        <f>Daten!B1285</f>
        <v>Redleiten</v>
      </c>
      <c r="C1285" s="15">
        <f t="shared" si="117"/>
        <v>4</v>
      </c>
      <c r="D1285" s="9">
        <f>Daten!E1285</f>
        <v>541</v>
      </c>
      <c r="E1285" s="10">
        <f>Daten!D1285</f>
        <v>0</v>
      </c>
      <c r="F1285" s="9">
        <f t="shared" si="118"/>
        <v>872.05970149253733</v>
      </c>
      <c r="H1285" s="26">
        <f t="shared" ca="1" si="119"/>
        <v>2817</v>
      </c>
      <c r="I1285" s="8">
        <f t="shared" ca="1" si="120"/>
        <v>41</v>
      </c>
      <c r="J1285" s="26">
        <f ca="1">IF(I1285=0,0,COUNTIF(I$19:$I1285,C1285*10+1))</f>
        <v>391</v>
      </c>
      <c r="K1285" s="21">
        <f t="shared" ca="1" si="121"/>
        <v>0</v>
      </c>
      <c r="L1285" s="24">
        <f t="shared" ca="1" si="122"/>
        <v>2817</v>
      </c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</row>
    <row r="1286" spans="1:44" x14ac:dyDescent="0.2">
      <c r="A1286" s="15">
        <f>Daten!A1286</f>
        <v>41730</v>
      </c>
      <c r="B1286" s="8" t="str">
        <f>Daten!B1286</f>
        <v>Redlham</v>
      </c>
      <c r="C1286" s="15">
        <f t="shared" si="117"/>
        <v>4</v>
      </c>
      <c r="D1286" s="9">
        <f>Daten!E1286</f>
        <v>1624</v>
      </c>
      <c r="E1286" s="10">
        <f>Daten!D1286</f>
        <v>0</v>
      </c>
      <c r="F1286" s="9">
        <f t="shared" si="118"/>
        <v>2617.7910447761192</v>
      </c>
      <c r="H1286" s="26">
        <f t="shared" ca="1" si="119"/>
        <v>8457</v>
      </c>
      <c r="I1286" s="8">
        <f t="shared" ca="1" si="120"/>
        <v>41</v>
      </c>
      <c r="J1286" s="26">
        <f ca="1">IF(I1286=0,0,COUNTIF(I$19:$I1286,C1286*10+1))</f>
        <v>392</v>
      </c>
      <c r="K1286" s="21">
        <f t="shared" ca="1" si="121"/>
        <v>0</v>
      </c>
      <c r="L1286" s="24">
        <f t="shared" ca="1" si="122"/>
        <v>8457</v>
      </c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</row>
    <row r="1287" spans="1:44" x14ac:dyDescent="0.2">
      <c r="A1287" s="15">
        <f>Daten!A1287</f>
        <v>41731</v>
      </c>
      <c r="B1287" s="8" t="str">
        <f>Daten!B1287</f>
        <v>Regau</v>
      </c>
      <c r="C1287" s="15">
        <f t="shared" si="117"/>
        <v>4</v>
      </c>
      <c r="D1287" s="9">
        <f>Daten!E1287</f>
        <v>6681</v>
      </c>
      <c r="E1287" s="10">
        <f>Daten!D1287</f>
        <v>0</v>
      </c>
      <c r="F1287" s="9">
        <f t="shared" si="118"/>
        <v>10769.373134328358</v>
      </c>
      <c r="H1287" s="26">
        <f t="shared" ca="1" si="119"/>
        <v>34793</v>
      </c>
      <c r="I1287" s="8">
        <f t="shared" ca="1" si="120"/>
        <v>41</v>
      </c>
      <c r="J1287" s="26">
        <f ca="1">IF(I1287=0,0,COUNTIF(I$19:$I1287,C1287*10+1))</f>
        <v>393</v>
      </c>
      <c r="K1287" s="21">
        <f t="shared" ca="1" si="121"/>
        <v>0</v>
      </c>
      <c r="L1287" s="24">
        <f t="shared" ca="1" si="122"/>
        <v>34793</v>
      </c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</row>
    <row r="1288" spans="1:44" x14ac:dyDescent="0.2">
      <c r="A1288" s="15">
        <f>Daten!A1288</f>
        <v>41732</v>
      </c>
      <c r="B1288" s="8" t="str">
        <f>Daten!B1288</f>
        <v>Rüstorf</v>
      </c>
      <c r="C1288" s="15">
        <f t="shared" si="117"/>
        <v>4</v>
      </c>
      <c r="D1288" s="9">
        <f>Daten!E1288</f>
        <v>2166</v>
      </c>
      <c r="E1288" s="10">
        <f>Daten!D1288</f>
        <v>0</v>
      </c>
      <c r="F1288" s="9">
        <f t="shared" si="118"/>
        <v>3491.4626865671644</v>
      </c>
      <c r="H1288" s="26">
        <f t="shared" ca="1" si="119"/>
        <v>11280</v>
      </c>
      <c r="I1288" s="8">
        <f t="shared" ca="1" si="120"/>
        <v>41</v>
      </c>
      <c r="J1288" s="26">
        <f ca="1">IF(I1288=0,0,COUNTIF(I$19:$I1288,C1288*10+1))</f>
        <v>394</v>
      </c>
      <c r="K1288" s="21">
        <f t="shared" ca="1" si="121"/>
        <v>0</v>
      </c>
      <c r="L1288" s="24">
        <f t="shared" ca="1" si="122"/>
        <v>11280</v>
      </c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</row>
    <row r="1289" spans="1:44" x14ac:dyDescent="0.2">
      <c r="A1289" s="15">
        <f>Daten!A1289</f>
        <v>41733</v>
      </c>
      <c r="B1289" s="8" t="str">
        <f>Daten!B1289</f>
        <v>Rutzenham</v>
      </c>
      <c r="C1289" s="15">
        <f t="shared" si="117"/>
        <v>4</v>
      </c>
      <c r="D1289" s="9">
        <f>Daten!E1289</f>
        <v>300</v>
      </c>
      <c r="E1289" s="10">
        <f>Daten!D1289</f>
        <v>0</v>
      </c>
      <c r="F1289" s="9">
        <f t="shared" si="118"/>
        <v>483.58208955223881</v>
      </c>
      <c r="H1289" s="26">
        <f t="shared" ca="1" si="119"/>
        <v>1562</v>
      </c>
      <c r="I1289" s="8">
        <f t="shared" ca="1" si="120"/>
        <v>41</v>
      </c>
      <c r="J1289" s="26">
        <f ca="1">IF(I1289=0,0,COUNTIF(I$19:$I1289,C1289*10+1))</f>
        <v>395</v>
      </c>
      <c r="K1289" s="21">
        <f t="shared" ca="1" si="121"/>
        <v>0</v>
      </c>
      <c r="L1289" s="24">
        <f t="shared" ca="1" si="122"/>
        <v>1562</v>
      </c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</row>
    <row r="1290" spans="1:44" x14ac:dyDescent="0.2">
      <c r="A1290" s="15">
        <f>Daten!A1290</f>
        <v>41734</v>
      </c>
      <c r="B1290" s="8" t="str">
        <f>Daten!B1290</f>
        <v>St. Georgen im Attergau</v>
      </c>
      <c r="C1290" s="15">
        <f t="shared" si="117"/>
        <v>4</v>
      </c>
      <c r="D1290" s="9">
        <f>Daten!E1290</f>
        <v>4395</v>
      </c>
      <c r="E1290" s="10">
        <f>Daten!D1290</f>
        <v>0</v>
      </c>
      <c r="F1290" s="9">
        <f t="shared" si="118"/>
        <v>7084.4776119402986</v>
      </c>
      <c r="H1290" s="26">
        <f t="shared" ca="1" si="119"/>
        <v>22888</v>
      </c>
      <c r="I1290" s="8">
        <f t="shared" ca="1" si="120"/>
        <v>41</v>
      </c>
      <c r="J1290" s="26">
        <f ca="1">IF(I1290=0,0,COUNTIF(I$19:$I1290,C1290*10+1))</f>
        <v>396</v>
      </c>
      <c r="K1290" s="21">
        <f t="shared" ca="1" si="121"/>
        <v>0</v>
      </c>
      <c r="L1290" s="24">
        <f t="shared" ca="1" si="122"/>
        <v>22888</v>
      </c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</row>
    <row r="1291" spans="1:44" x14ac:dyDescent="0.2">
      <c r="A1291" s="15">
        <f>Daten!A1291</f>
        <v>41735</v>
      </c>
      <c r="B1291" s="8" t="str">
        <f>Daten!B1291</f>
        <v>St. Lorenz</v>
      </c>
      <c r="C1291" s="15">
        <f t="shared" si="117"/>
        <v>4</v>
      </c>
      <c r="D1291" s="9">
        <f>Daten!E1291</f>
        <v>2514</v>
      </c>
      <c r="E1291" s="10">
        <f>Daten!D1291</f>
        <v>0</v>
      </c>
      <c r="F1291" s="9">
        <f t="shared" si="118"/>
        <v>4052.4179104477612</v>
      </c>
      <c r="H1291" s="26">
        <f t="shared" ca="1" si="119"/>
        <v>13092</v>
      </c>
      <c r="I1291" s="8">
        <f t="shared" ca="1" si="120"/>
        <v>41</v>
      </c>
      <c r="J1291" s="26">
        <f ca="1">IF(I1291=0,0,COUNTIF(I$19:$I1291,C1291*10+1))</f>
        <v>397</v>
      </c>
      <c r="K1291" s="21">
        <f t="shared" ca="1" si="121"/>
        <v>0</v>
      </c>
      <c r="L1291" s="24">
        <f t="shared" ca="1" si="122"/>
        <v>13092</v>
      </c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</row>
    <row r="1292" spans="1:44" x14ac:dyDescent="0.2">
      <c r="A1292" s="15">
        <f>Daten!A1292</f>
        <v>41736</v>
      </c>
      <c r="B1292" s="8" t="str">
        <f>Daten!B1292</f>
        <v>Schlatt</v>
      </c>
      <c r="C1292" s="15">
        <f t="shared" si="117"/>
        <v>4</v>
      </c>
      <c r="D1292" s="9">
        <f>Daten!E1292</f>
        <v>1380</v>
      </c>
      <c r="E1292" s="10">
        <f>Daten!D1292</f>
        <v>0</v>
      </c>
      <c r="F1292" s="9">
        <f t="shared" si="118"/>
        <v>2224.4776119402986</v>
      </c>
      <c r="H1292" s="26">
        <f t="shared" ca="1" si="119"/>
        <v>7187</v>
      </c>
      <c r="I1292" s="8">
        <f t="shared" ca="1" si="120"/>
        <v>41</v>
      </c>
      <c r="J1292" s="26">
        <f ca="1">IF(I1292=0,0,COUNTIF(I$19:$I1292,C1292*10+1))</f>
        <v>398</v>
      </c>
      <c r="K1292" s="21">
        <f t="shared" ca="1" si="121"/>
        <v>0</v>
      </c>
      <c r="L1292" s="24">
        <f t="shared" ca="1" si="122"/>
        <v>7187</v>
      </c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</row>
    <row r="1293" spans="1:44" x14ac:dyDescent="0.2">
      <c r="A1293" s="15">
        <f>Daten!A1293</f>
        <v>41737</v>
      </c>
      <c r="B1293" s="8" t="str">
        <f>Daten!B1293</f>
        <v>Schörfling am Attersee</v>
      </c>
      <c r="C1293" s="15">
        <f t="shared" si="117"/>
        <v>4</v>
      </c>
      <c r="D1293" s="9">
        <f>Daten!E1293</f>
        <v>3459</v>
      </c>
      <c r="E1293" s="10">
        <f>Daten!D1293</f>
        <v>0</v>
      </c>
      <c r="F1293" s="9">
        <f t="shared" si="118"/>
        <v>5575.7014925373132</v>
      </c>
      <c r="H1293" s="26">
        <f t="shared" ca="1" si="119"/>
        <v>18014</v>
      </c>
      <c r="I1293" s="8">
        <f t="shared" ca="1" si="120"/>
        <v>41</v>
      </c>
      <c r="J1293" s="26">
        <f ca="1">IF(I1293=0,0,COUNTIF(I$19:$I1293,C1293*10+1))</f>
        <v>399</v>
      </c>
      <c r="K1293" s="21">
        <f t="shared" ca="1" si="121"/>
        <v>0</v>
      </c>
      <c r="L1293" s="24">
        <f t="shared" ca="1" si="122"/>
        <v>18014</v>
      </c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</row>
    <row r="1294" spans="1:44" x14ac:dyDescent="0.2">
      <c r="A1294" s="15">
        <f>Daten!A1294</f>
        <v>41738</v>
      </c>
      <c r="B1294" s="8" t="str">
        <f>Daten!B1294</f>
        <v>Schwanenstadt</v>
      </c>
      <c r="C1294" s="15">
        <f t="shared" si="117"/>
        <v>4</v>
      </c>
      <c r="D1294" s="9">
        <f>Daten!E1294</f>
        <v>4362</v>
      </c>
      <c r="E1294" s="10">
        <f>Daten!D1294</f>
        <v>0</v>
      </c>
      <c r="F1294" s="9">
        <f t="shared" si="118"/>
        <v>7031.2835820895525</v>
      </c>
      <c r="H1294" s="26">
        <f t="shared" ca="1" si="119"/>
        <v>22716</v>
      </c>
      <c r="I1294" s="8">
        <f t="shared" ca="1" si="120"/>
        <v>41</v>
      </c>
      <c r="J1294" s="26">
        <f ca="1">IF(I1294=0,0,COUNTIF(I$19:$I1294,C1294*10+1))</f>
        <v>400</v>
      </c>
      <c r="K1294" s="21">
        <f t="shared" ca="1" si="121"/>
        <v>0</v>
      </c>
      <c r="L1294" s="24">
        <f t="shared" ca="1" si="122"/>
        <v>22716</v>
      </c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</row>
    <row r="1295" spans="1:44" x14ac:dyDescent="0.2">
      <c r="A1295" s="15">
        <f>Daten!A1295</f>
        <v>41739</v>
      </c>
      <c r="B1295" s="8" t="str">
        <f>Daten!B1295</f>
        <v>Seewalchen am Attersee</v>
      </c>
      <c r="C1295" s="15">
        <f t="shared" si="117"/>
        <v>4</v>
      </c>
      <c r="D1295" s="9">
        <f>Daten!E1295</f>
        <v>5682</v>
      </c>
      <c r="E1295" s="10">
        <f>Daten!D1295</f>
        <v>0</v>
      </c>
      <c r="F1295" s="9">
        <f t="shared" si="118"/>
        <v>9159.0447761194027</v>
      </c>
      <c r="H1295" s="26">
        <f t="shared" ca="1" si="119"/>
        <v>29590</v>
      </c>
      <c r="I1295" s="8">
        <f t="shared" ca="1" si="120"/>
        <v>41</v>
      </c>
      <c r="J1295" s="26">
        <f ca="1">IF(I1295=0,0,COUNTIF(I$19:$I1295,C1295*10+1))</f>
        <v>401</v>
      </c>
      <c r="K1295" s="21">
        <f t="shared" ca="1" si="121"/>
        <v>0</v>
      </c>
      <c r="L1295" s="24">
        <f t="shared" ca="1" si="122"/>
        <v>29590</v>
      </c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</row>
    <row r="1296" spans="1:44" x14ac:dyDescent="0.2">
      <c r="A1296" s="15">
        <f>Daten!A1296</f>
        <v>41740</v>
      </c>
      <c r="B1296" s="8" t="str">
        <f>Daten!B1296</f>
        <v>Steinbach am Attersee</v>
      </c>
      <c r="C1296" s="15">
        <f t="shared" si="117"/>
        <v>4</v>
      </c>
      <c r="D1296" s="9">
        <f>Daten!E1296</f>
        <v>883</v>
      </c>
      <c r="E1296" s="10">
        <f>Daten!D1296</f>
        <v>0</v>
      </c>
      <c r="F1296" s="9">
        <f t="shared" si="118"/>
        <v>1423.3432835820895</v>
      </c>
      <c r="H1296" s="26">
        <f t="shared" ca="1" si="119"/>
        <v>4598</v>
      </c>
      <c r="I1296" s="8">
        <f t="shared" ca="1" si="120"/>
        <v>41</v>
      </c>
      <c r="J1296" s="26">
        <f ca="1">IF(I1296=0,0,COUNTIF(I$19:$I1296,C1296*10+1))</f>
        <v>402</v>
      </c>
      <c r="K1296" s="21">
        <f t="shared" ca="1" si="121"/>
        <v>0</v>
      </c>
      <c r="L1296" s="24">
        <f t="shared" ca="1" si="122"/>
        <v>4598</v>
      </c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</row>
    <row r="1297" spans="1:44" x14ac:dyDescent="0.2">
      <c r="A1297" s="15">
        <f>Daten!A1297</f>
        <v>41741</v>
      </c>
      <c r="B1297" s="8" t="str">
        <f>Daten!B1297</f>
        <v>Straß im Attergau</v>
      </c>
      <c r="C1297" s="15">
        <f t="shared" si="117"/>
        <v>4</v>
      </c>
      <c r="D1297" s="9">
        <f>Daten!E1297</f>
        <v>1499</v>
      </c>
      <c r="E1297" s="10">
        <f>Daten!D1297</f>
        <v>0</v>
      </c>
      <c r="F1297" s="9">
        <f t="shared" si="118"/>
        <v>2416.2985074626868</v>
      </c>
      <c r="H1297" s="26">
        <f t="shared" ca="1" si="119"/>
        <v>7806</v>
      </c>
      <c r="I1297" s="8">
        <f t="shared" ca="1" si="120"/>
        <v>41</v>
      </c>
      <c r="J1297" s="26">
        <f ca="1">IF(I1297=0,0,COUNTIF(I$19:$I1297,C1297*10+1))</f>
        <v>403</v>
      </c>
      <c r="K1297" s="21">
        <f t="shared" ca="1" si="121"/>
        <v>0</v>
      </c>
      <c r="L1297" s="24">
        <f t="shared" ca="1" si="122"/>
        <v>7806</v>
      </c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</row>
    <row r="1298" spans="1:44" x14ac:dyDescent="0.2">
      <c r="A1298" s="15">
        <f>Daten!A1298</f>
        <v>41742</v>
      </c>
      <c r="B1298" s="8" t="str">
        <f>Daten!B1298</f>
        <v>Tiefgraben</v>
      </c>
      <c r="C1298" s="15">
        <f t="shared" si="117"/>
        <v>4</v>
      </c>
      <c r="D1298" s="9">
        <f>Daten!E1298</f>
        <v>4028</v>
      </c>
      <c r="E1298" s="10">
        <f>Daten!D1298</f>
        <v>0</v>
      </c>
      <c r="F1298" s="9">
        <f t="shared" si="118"/>
        <v>6492.8955223880594</v>
      </c>
      <c r="H1298" s="26">
        <f t="shared" ca="1" si="119"/>
        <v>20977</v>
      </c>
      <c r="I1298" s="8">
        <f t="shared" ca="1" si="120"/>
        <v>41</v>
      </c>
      <c r="J1298" s="26">
        <f ca="1">IF(I1298=0,0,COUNTIF(I$19:$I1298,C1298*10+1))</f>
        <v>404</v>
      </c>
      <c r="K1298" s="21">
        <f t="shared" ca="1" si="121"/>
        <v>0</v>
      </c>
      <c r="L1298" s="24">
        <f t="shared" ca="1" si="122"/>
        <v>20977</v>
      </c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</row>
    <row r="1299" spans="1:44" x14ac:dyDescent="0.2">
      <c r="A1299" s="15">
        <f>Daten!A1299</f>
        <v>41743</v>
      </c>
      <c r="B1299" s="8" t="str">
        <f>Daten!B1299</f>
        <v>Timelkam</v>
      </c>
      <c r="C1299" s="15">
        <f t="shared" ref="C1299:C1362" si="123">INT(A1299/10000)</f>
        <v>4</v>
      </c>
      <c r="D1299" s="9">
        <f>Daten!E1299</f>
        <v>5790</v>
      </c>
      <c r="E1299" s="10">
        <f>Daten!D1299</f>
        <v>0</v>
      </c>
      <c r="F1299" s="9">
        <f t="shared" ref="F1299:F1362" si="124">IF(AND(E1299=1,D1299&lt;=20000),D1299*2,IF(D1299&lt;=10000,D1299*(1+41/67),IF(D1299&lt;=20000,D1299*(1+2/3),IF(D1299&lt;=50000,D1299*(2),D1299*(2+1/3))))+IF(AND(D1299&gt;9000,D1299&lt;=10000),(D1299-9000)*(110/201),0)+IF(AND(D1299&gt;18000,D1299&lt;=20000),(D1299-18000)*(3+1/3),0)+IF(AND(D1299&gt;45000,D1299&lt;=50000),(D1299-45000)*(3+1/3),0))</f>
        <v>9333.1343283582082</v>
      </c>
      <c r="H1299" s="26">
        <f t="shared" ref="H1299:H1362" ca="1" si="125">ROUND(OFFSET($G$6,C1299,0)/OFFSET($F$6,C1299,0)*F1299,0)</f>
        <v>30153</v>
      </c>
      <c r="I1299" s="8">
        <f t="shared" ref="I1299:I1362" ca="1" si="126">IF(H1299&gt;0,C1299*10+1,0)</f>
        <v>41</v>
      </c>
      <c r="J1299" s="26">
        <f ca="1">IF(I1299=0,0,COUNTIF(I$19:$I1299,C1299*10+1))</f>
        <v>405</v>
      </c>
      <c r="K1299" s="21">
        <f t="shared" ref="K1299:K1362" ca="1" si="127">IF(J1299=1,OFFSET($G$6,C1299,0)-OFFSET($H$6,C1299,0),0)</f>
        <v>0</v>
      </c>
      <c r="L1299" s="24">
        <f t="shared" ref="L1299:L1362" ca="1" si="128">H1299+K1299</f>
        <v>30153</v>
      </c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</row>
    <row r="1300" spans="1:44" x14ac:dyDescent="0.2">
      <c r="A1300" s="15">
        <f>Daten!A1300</f>
        <v>41744</v>
      </c>
      <c r="B1300" s="8" t="str">
        <f>Daten!B1300</f>
        <v>Ungenach</v>
      </c>
      <c r="C1300" s="15">
        <f t="shared" si="123"/>
        <v>4</v>
      </c>
      <c r="D1300" s="9">
        <f>Daten!E1300</f>
        <v>1499</v>
      </c>
      <c r="E1300" s="10">
        <f>Daten!D1300</f>
        <v>0</v>
      </c>
      <c r="F1300" s="9">
        <f t="shared" si="124"/>
        <v>2416.2985074626868</v>
      </c>
      <c r="H1300" s="26">
        <f t="shared" ca="1" si="125"/>
        <v>7806</v>
      </c>
      <c r="I1300" s="8">
        <f t="shared" ca="1" si="126"/>
        <v>41</v>
      </c>
      <c r="J1300" s="26">
        <f ca="1">IF(I1300=0,0,COUNTIF(I$19:$I1300,C1300*10+1))</f>
        <v>406</v>
      </c>
      <c r="K1300" s="21">
        <f t="shared" ca="1" si="127"/>
        <v>0</v>
      </c>
      <c r="L1300" s="24">
        <f t="shared" ca="1" si="128"/>
        <v>7806</v>
      </c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</row>
    <row r="1301" spans="1:44" x14ac:dyDescent="0.2">
      <c r="A1301" s="15">
        <f>Daten!A1301</f>
        <v>41745</v>
      </c>
      <c r="B1301" s="8" t="str">
        <f>Daten!B1301</f>
        <v>Unterach am Attersee</v>
      </c>
      <c r="C1301" s="15">
        <f t="shared" si="123"/>
        <v>4</v>
      </c>
      <c r="D1301" s="9">
        <f>Daten!E1301</f>
        <v>1517</v>
      </c>
      <c r="E1301" s="10">
        <f>Daten!D1301</f>
        <v>0</v>
      </c>
      <c r="F1301" s="9">
        <f t="shared" si="124"/>
        <v>2445.313432835821</v>
      </c>
      <c r="H1301" s="26">
        <f t="shared" ca="1" si="125"/>
        <v>7900</v>
      </c>
      <c r="I1301" s="8">
        <f t="shared" ca="1" si="126"/>
        <v>41</v>
      </c>
      <c r="J1301" s="26">
        <f ca="1">IF(I1301=0,0,COUNTIF(I$19:$I1301,C1301*10+1))</f>
        <v>407</v>
      </c>
      <c r="K1301" s="21">
        <f t="shared" ca="1" si="127"/>
        <v>0</v>
      </c>
      <c r="L1301" s="24">
        <f t="shared" ca="1" si="128"/>
        <v>7900</v>
      </c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</row>
    <row r="1302" spans="1:44" x14ac:dyDescent="0.2">
      <c r="A1302" s="15">
        <f>Daten!A1302</f>
        <v>41746</v>
      </c>
      <c r="B1302" s="8" t="str">
        <f>Daten!B1302</f>
        <v>Vöcklabruck</v>
      </c>
      <c r="C1302" s="15">
        <f t="shared" si="123"/>
        <v>4</v>
      </c>
      <c r="D1302" s="9">
        <f>Daten!E1302</f>
        <v>12403</v>
      </c>
      <c r="E1302" s="10">
        <f>Daten!D1302</f>
        <v>0</v>
      </c>
      <c r="F1302" s="9">
        <f t="shared" si="124"/>
        <v>20671.666666666664</v>
      </c>
      <c r="H1302" s="26">
        <f t="shared" ca="1" si="125"/>
        <v>66785</v>
      </c>
      <c r="I1302" s="8">
        <f t="shared" ca="1" si="126"/>
        <v>41</v>
      </c>
      <c r="J1302" s="26">
        <f ca="1">IF(I1302=0,0,COUNTIF(I$19:$I1302,C1302*10+1))</f>
        <v>408</v>
      </c>
      <c r="K1302" s="21">
        <f t="shared" ca="1" si="127"/>
        <v>0</v>
      </c>
      <c r="L1302" s="24">
        <f t="shared" ca="1" si="128"/>
        <v>66785</v>
      </c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</row>
    <row r="1303" spans="1:44" x14ac:dyDescent="0.2">
      <c r="A1303" s="15">
        <f>Daten!A1303</f>
        <v>41747</v>
      </c>
      <c r="B1303" s="8" t="str">
        <f>Daten!B1303</f>
        <v>Vöcklamarkt</v>
      </c>
      <c r="C1303" s="15">
        <f t="shared" si="123"/>
        <v>4</v>
      </c>
      <c r="D1303" s="9">
        <f>Daten!E1303</f>
        <v>5085</v>
      </c>
      <c r="E1303" s="10">
        <f>Daten!D1303</f>
        <v>0</v>
      </c>
      <c r="F1303" s="9">
        <f t="shared" si="124"/>
        <v>8196.7164179104475</v>
      </c>
      <c r="H1303" s="26">
        <f t="shared" ca="1" si="125"/>
        <v>26481</v>
      </c>
      <c r="I1303" s="8">
        <f t="shared" ca="1" si="126"/>
        <v>41</v>
      </c>
      <c r="J1303" s="26">
        <f ca="1">IF(I1303=0,0,COUNTIF(I$19:$I1303,C1303*10+1))</f>
        <v>409</v>
      </c>
      <c r="K1303" s="21">
        <f t="shared" ca="1" si="127"/>
        <v>0</v>
      </c>
      <c r="L1303" s="24">
        <f t="shared" ca="1" si="128"/>
        <v>26481</v>
      </c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</row>
    <row r="1304" spans="1:44" x14ac:dyDescent="0.2">
      <c r="A1304" s="15">
        <f>Daten!A1304</f>
        <v>41748</v>
      </c>
      <c r="B1304" s="8" t="str">
        <f>Daten!B1304</f>
        <v>Weißenkirchen im Attergau</v>
      </c>
      <c r="C1304" s="15">
        <f t="shared" si="123"/>
        <v>4</v>
      </c>
      <c r="D1304" s="9">
        <f>Daten!E1304</f>
        <v>974</v>
      </c>
      <c r="E1304" s="10">
        <f>Daten!D1304</f>
        <v>0</v>
      </c>
      <c r="F1304" s="9">
        <f t="shared" si="124"/>
        <v>1570.0298507462687</v>
      </c>
      <c r="H1304" s="26">
        <f t="shared" ca="1" si="125"/>
        <v>5072</v>
      </c>
      <c r="I1304" s="8">
        <f t="shared" ca="1" si="126"/>
        <v>41</v>
      </c>
      <c r="J1304" s="26">
        <f ca="1">IF(I1304=0,0,COUNTIF(I$19:$I1304,C1304*10+1))</f>
        <v>410</v>
      </c>
      <c r="K1304" s="21">
        <f t="shared" ca="1" si="127"/>
        <v>0</v>
      </c>
      <c r="L1304" s="24">
        <f t="shared" ca="1" si="128"/>
        <v>5072</v>
      </c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</row>
    <row r="1305" spans="1:44" x14ac:dyDescent="0.2">
      <c r="A1305" s="15">
        <f>Daten!A1305</f>
        <v>41749</v>
      </c>
      <c r="B1305" s="8" t="str">
        <f>Daten!B1305</f>
        <v>Weyregg am Attersee</v>
      </c>
      <c r="C1305" s="15">
        <f t="shared" si="123"/>
        <v>4</v>
      </c>
      <c r="D1305" s="9">
        <f>Daten!E1305</f>
        <v>1563</v>
      </c>
      <c r="E1305" s="10">
        <f>Daten!D1305</f>
        <v>0</v>
      </c>
      <c r="F1305" s="9">
        <f t="shared" si="124"/>
        <v>2519.4626865671644</v>
      </c>
      <c r="H1305" s="26">
        <f t="shared" ca="1" si="125"/>
        <v>8140</v>
      </c>
      <c r="I1305" s="8">
        <f t="shared" ca="1" si="126"/>
        <v>41</v>
      </c>
      <c r="J1305" s="26">
        <f ca="1">IF(I1305=0,0,COUNTIF(I$19:$I1305,C1305*10+1))</f>
        <v>411</v>
      </c>
      <c r="K1305" s="21">
        <f t="shared" ca="1" si="127"/>
        <v>0</v>
      </c>
      <c r="L1305" s="24">
        <f t="shared" ca="1" si="128"/>
        <v>8140</v>
      </c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</row>
    <row r="1306" spans="1:44" x14ac:dyDescent="0.2">
      <c r="A1306" s="15">
        <f>Daten!A1306</f>
        <v>41750</v>
      </c>
      <c r="B1306" s="8" t="str">
        <f>Daten!B1306</f>
        <v>Wolfsegg am Hausruck</v>
      </c>
      <c r="C1306" s="15">
        <f t="shared" si="123"/>
        <v>4</v>
      </c>
      <c r="D1306" s="9">
        <f>Daten!E1306</f>
        <v>1998</v>
      </c>
      <c r="E1306" s="10">
        <f>Daten!D1306</f>
        <v>0</v>
      </c>
      <c r="F1306" s="9">
        <f t="shared" si="124"/>
        <v>3220.6567164179105</v>
      </c>
      <c r="H1306" s="26">
        <f t="shared" ca="1" si="125"/>
        <v>10405</v>
      </c>
      <c r="I1306" s="8">
        <f t="shared" ca="1" si="126"/>
        <v>41</v>
      </c>
      <c r="J1306" s="26">
        <f ca="1">IF(I1306=0,0,COUNTIF(I$19:$I1306,C1306*10+1))</f>
        <v>412</v>
      </c>
      <c r="K1306" s="21">
        <f t="shared" ca="1" si="127"/>
        <v>0</v>
      </c>
      <c r="L1306" s="24">
        <f t="shared" ca="1" si="128"/>
        <v>10405</v>
      </c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</row>
    <row r="1307" spans="1:44" x14ac:dyDescent="0.2">
      <c r="A1307" s="15">
        <f>Daten!A1307</f>
        <v>41751</v>
      </c>
      <c r="B1307" s="8" t="str">
        <f>Daten!B1307</f>
        <v>Zell am Moos</v>
      </c>
      <c r="C1307" s="15">
        <f t="shared" si="123"/>
        <v>4</v>
      </c>
      <c r="D1307" s="9">
        <f>Daten!E1307</f>
        <v>1618</v>
      </c>
      <c r="E1307" s="10">
        <f>Daten!D1307</f>
        <v>0</v>
      </c>
      <c r="F1307" s="9">
        <f t="shared" si="124"/>
        <v>2608.1194029850744</v>
      </c>
      <c r="H1307" s="26">
        <f t="shared" ca="1" si="125"/>
        <v>8426</v>
      </c>
      <c r="I1307" s="8">
        <f t="shared" ca="1" si="126"/>
        <v>41</v>
      </c>
      <c r="J1307" s="26">
        <f ca="1">IF(I1307=0,0,COUNTIF(I$19:$I1307,C1307*10+1))</f>
        <v>413</v>
      </c>
      <c r="K1307" s="21">
        <f t="shared" ca="1" si="127"/>
        <v>0</v>
      </c>
      <c r="L1307" s="24">
        <f t="shared" ca="1" si="128"/>
        <v>8426</v>
      </c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</row>
    <row r="1308" spans="1:44" x14ac:dyDescent="0.2">
      <c r="A1308" s="15">
        <f>Daten!A1308</f>
        <v>41752</v>
      </c>
      <c r="B1308" s="8" t="str">
        <f>Daten!B1308</f>
        <v>Zell am Pettenfirst</v>
      </c>
      <c r="C1308" s="15">
        <f t="shared" si="123"/>
        <v>4</v>
      </c>
      <c r="D1308" s="9">
        <f>Daten!E1308</f>
        <v>1263</v>
      </c>
      <c r="E1308" s="10">
        <f>Daten!D1308</f>
        <v>0</v>
      </c>
      <c r="F1308" s="9">
        <f t="shared" si="124"/>
        <v>2035.8805970149253</v>
      </c>
      <c r="H1308" s="26">
        <f t="shared" ca="1" si="125"/>
        <v>6577</v>
      </c>
      <c r="I1308" s="8">
        <f t="shared" ca="1" si="126"/>
        <v>41</v>
      </c>
      <c r="J1308" s="26">
        <f ca="1">IF(I1308=0,0,COUNTIF(I$19:$I1308,C1308*10+1))</f>
        <v>414</v>
      </c>
      <c r="K1308" s="21">
        <f t="shared" ca="1" si="127"/>
        <v>0</v>
      </c>
      <c r="L1308" s="24">
        <f t="shared" ca="1" si="128"/>
        <v>6577</v>
      </c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</row>
    <row r="1309" spans="1:44" x14ac:dyDescent="0.2">
      <c r="A1309" s="15">
        <f>Daten!A1309</f>
        <v>41801</v>
      </c>
      <c r="B1309" s="8" t="str">
        <f>Daten!B1309</f>
        <v>Aichkirchen</v>
      </c>
      <c r="C1309" s="15">
        <f t="shared" si="123"/>
        <v>4</v>
      </c>
      <c r="D1309" s="9">
        <f>Daten!E1309</f>
        <v>601</v>
      </c>
      <c r="E1309" s="10">
        <f>Daten!D1309</f>
        <v>0</v>
      </c>
      <c r="F1309" s="9">
        <f t="shared" si="124"/>
        <v>968.77611940298505</v>
      </c>
      <c r="H1309" s="26">
        <f t="shared" ca="1" si="125"/>
        <v>3130</v>
      </c>
      <c r="I1309" s="8">
        <f t="shared" ca="1" si="126"/>
        <v>41</v>
      </c>
      <c r="J1309" s="26">
        <f ca="1">IF(I1309=0,0,COUNTIF(I$19:$I1309,C1309*10+1))</f>
        <v>415</v>
      </c>
      <c r="K1309" s="21">
        <f t="shared" ca="1" si="127"/>
        <v>0</v>
      </c>
      <c r="L1309" s="24">
        <f t="shared" ca="1" si="128"/>
        <v>3130</v>
      </c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</row>
    <row r="1310" spans="1:44" x14ac:dyDescent="0.2">
      <c r="A1310" s="15">
        <f>Daten!A1310</f>
        <v>41802</v>
      </c>
      <c r="B1310" s="8" t="str">
        <f>Daten!B1310</f>
        <v>Bachmanning</v>
      </c>
      <c r="C1310" s="15">
        <f t="shared" si="123"/>
        <v>4</v>
      </c>
      <c r="D1310" s="9">
        <f>Daten!E1310</f>
        <v>738</v>
      </c>
      <c r="E1310" s="10">
        <f>Daten!D1310</f>
        <v>0</v>
      </c>
      <c r="F1310" s="9">
        <f t="shared" si="124"/>
        <v>1189.6119402985075</v>
      </c>
      <c r="H1310" s="26">
        <f t="shared" ca="1" si="125"/>
        <v>3843</v>
      </c>
      <c r="I1310" s="8">
        <f t="shared" ca="1" si="126"/>
        <v>41</v>
      </c>
      <c r="J1310" s="26">
        <f ca="1">IF(I1310=0,0,COUNTIF(I$19:$I1310,C1310*10+1))</f>
        <v>416</v>
      </c>
      <c r="K1310" s="21">
        <f t="shared" ca="1" si="127"/>
        <v>0</v>
      </c>
      <c r="L1310" s="24">
        <f t="shared" ca="1" si="128"/>
        <v>3843</v>
      </c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</row>
    <row r="1311" spans="1:44" x14ac:dyDescent="0.2">
      <c r="A1311" s="15">
        <f>Daten!A1311</f>
        <v>41803</v>
      </c>
      <c r="B1311" s="8" t="str">
        <f>Daten!B1311</f>
        <v>Bad Wimsbach-Neydharting</v>
      </c>
      <c r="C1311" s="15">
        <f t="shared" si="123"/>
        <v>4</v>
      </c>
      <c r="D1311" s="9">
        <f>Daten!E1311</f>
        <v>2592</v>
      </c>
      <c r="E1311" s="10">
        <f>Daten!D1311</f>
        <v>0</v>
      </c>
      <c r="F1311" s="9">
        <f t="shared" si="124"/>
        <v>4178.1492537313434</v>
      </c>
      <c r="H1311" s="26">
        <f t="shared" ca="1" si="125"/>
        <v>13499</v>
      </c>
      <c r="I1311" s="8">
        <f t="shared" ca="1" si="126"/>
        <v>41</v>
      </c>
      <c r="J1311" s="26">
        <f ca="1">IF(I1311=0,0,COUNTIF(I$19:$I1311,C1311*10+1))</f>
        <v>417</v>
      </c>
      <c r="K1311" s="21">
        <f t="shared" ca="1" si="127"/>
        <v>0</v>
      </c>
      <c r="L1311" s="24">
        <f t="shared" ca="1" si="128"/>
        <v>13499</v>
      </c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</row>
    <row r="1312" spans="1:44" x14ac:dyDescent="0.2">
      <c r="A1312" s="15">
        <f>Daten!A1312</f>
        <v>41804</v>
      </c>
      <c r="B1312" s="8" t="str">
        <f>Daten!B1312</f>
        <v>Buchkirchen</v>
      </c>
      <c r="C1312" s="15">
        <f t="shared" si="123"/>
        <v>4</v>
      </c>
      <c r="D1312" s="9">
        <f>Daten!E1312</f>
        <v>4069</v>
      </c>
      <c r="E1312" s="10">
        <f>Daten!D1312</f>
        <v>0</v>
      </c>
      <c r="F1312" s="9">
        <f t="shared" si="124"/>
        <v>6558.9850746268658</v>
      </c>
      <c r="H1312" s="26">
        <f t="shared" ca="1" si="125"/>
        <v>21190</v>
      </c>
      <c r="I1312" s="8">
        <f t="shared" ca="1" si="126"/>
        <v>41</v>
      </c>
      <c r="J1312" s="26">
        <f ca="1">IF(I1312=0,0,COUNTIF(I$19:$I1312,C1312*10+1))</f>
        <v>418</v>
      </c>
      <c r="K1312" s="21">
        <f t="shared" ca="1" si="127"/>
        <v>0</v>
      </c>
      <c r="L1312" s="24">
        <f t="shared" ca="1" si="128"/>
        <v>21190</v>
      </c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</row>
    <row r="1313" spans="1:44" x14ac:dyDescent="0.2">
      <c r="A1313" s="15">
        <f>Daten!A1313</f>
        <v>41805</v>
      </c>
      <c r="B1313" s="8" t="str">
        <f>Daten!B1313</f>
        <v>Eberstalzell</v>
      </c>
      <c r="C1313" s="15">
        <f t="shared" si="123"/>
        <v>4</v>
      </c>
      <c r="D1313" s="9">
        <f>Daten!E1313</f>
        <v>2701</v>
      </c>
      <c r="E1313" s="10">
        <f>Daten!D1313</f>
        <v>0</v>
      </c>
      <c r="F1313" s="9">
        <f t="shared" si="124"/>
        <v>4353.8507462686566</v>
      </c>
      <c r="H1313" s="26">
        <f t="shared" ca="1" si="125"/>
        <v>14066</v>
      </c>
      <c r="I1313" s="8">
        <f t="shared" ca="1" si="126"/>
        <v>41</v>
      </c>
      <c r="J1313" s="26">
        <f ca="1">IF(I1313=0,0,COUNTIF(I$19:$I1313,C1313*10+1))</f>
        <v>419</v>
      </c>
      <c r="K1313" s="21">
        <f t="shared" ca="1" si="127"/>
        <v>0</v>
      </c>
      <c r="L1313" s="24">
        <f t="shared" ca="1" si="128"/>
        <v>14066</v>
      </c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</row>
    <row r="1314" spans="1:44" x14ac:dyDescent="0.2">
      <c r="A1314" s="15">
        <f>Daten!A1314</f>
        <v>41806</v>
      </c>
      <c r="B1314" s="8" t="str">
        <f>Daten!B1314</f>
        <v>Edt bei Lambach</v>
      </c>
      <c r="C1314" s="15">
        <f t="shared" si="123"/>
        <v>4</v>
      </c>
      <c r="D1314" s="9">
        <f>Daten!E1314</f>
        <v>2259</v>
      </c>
      <c r="E1314" s="10">
        <f>Daten!D1314</f>
        <v>0</v>
      </c>
      <c r="F1314" s="9">
        <f t="shared" si="124"/>
        <v>3641.373134328358</v>
      </c>
      <c r="H1314" s="26">
        <f t="shared" ca="1" si="125"/>
        <v>11764</v>
      </c>
      <c r="I1314" s="8">
        <f t="shared" ca="1" si="126"/>
        <v>41</v>
      </c>
      <c r="J1314" s="26">
        <f ca="1">IF(I1314=0,0,COUNTIF(I$19:$I1314,C1314*10+1))</f>
        <v>420</v>
      </c>
      <c r="K1314" s="21">
        <f t="shared" ca="1" si="127"/>
        <v>0</v>
      </c>
      <c r="L1314" s="24">
        <f t="shared" ca="1" si="128"/>
        <v>11764</v>
      </c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</row>
    <row r="1315" spans="1:44" x14ac:dyDescent="0.2">
      <c r="A1315" s="15">
        <f>Daten!A1315</f>
        <v>41807</v>
      </c>
      <c r="B1315" s="8" t="str">
        <f>Daten!B1315</f>
        <v>Fischlham</v>
      </c>
      <c r="C1315" s="15">
        <f t="shared" si="123"/>
        <v>4</v>
      </c>
      <c r="D1315" s="9">
        <f>Daten!E1315</f>
        <v>1359</v>
      </c>
      <c r="E1315" s="10">
        <f>Daten!D1315</f>
        <v>0</v>
      </c>
      <c r="F1315" s="9">
        <f t="shared" si="124"/>
        <v>2190.6268656716416</v>
      </c>
      <c r="H1315" s="26">
        <f t="shared" ca="1" si="125"/>
        <v>7077</v>
      </c>
      <c r="I1315" s="8">
        <f t="shared" ca="1" si="126"/>
        <v>41</v>
      </c>
      <c r="J1315" s="26">
        <f ca="1">IF(I1315=0,0,COUNTIF(I$19:$I1315,C1315*10+1))</f>
        <v>421</v>
      </c>
      <c r="K1315" s="21">
        <f t="shared" ca="1" si="127"/>
        <v>0</v>
      </c>
      <c r="L1315" s="24">
        <f t="shared" ca="1" si="128"/>
        <v>7077</v>
      </c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</row>
    <row r="1316" spans="1:44" x14ac:dyDescent="0.2">
      <c r="A1316" s="15">
        <f>Daten!A1316</f>
        <v>41808</v>
      </c>
      <c r="B1316" s="8" t="str">
        <f>Daten!B1316</f>
        <v>Gunskirchen</v>
      </c>
      <c r="C1316" s="15">
        <f t="shared" si="123"/>
        <v>4</v>
      </c>
      <c r="D1316" s="9">
        <f>Daten!E1316</f>
        <v>6276</v>
      </c>
      <c r="E1316" s="10">
        <f>Daten!D1316</f>
        <v>0</v>
      </c>
      <c r="F1316" s="9">
        <f t="shared" si="124"/>
        <v>10116.537313432837</v>
      </c>
      <c r="H1316" s="26">
        <f t="shared" ca="1" si="125"/>
        <v>32684</v>
      </c>
      <c r="I1316" s="8">
        <f t="shared" ca="1" si="126"/>
        <v>41</v>
      </c>
      <c r="J1316" s="26">
        <f ca="1">IF(I1316=0,0,COUNTIF(I$19:$I1316,C1316*10+1))</f>
        <v>422</v>
      </c>
      <c r="K1316" s="21">
        <f t="shared" ca="1" si="127"/>
        <v>0</v>
      </c>
      <c r="L1316" s="24">
        <f t="shared" ca="1" si="128"/>
        <v>32684</v>
      </c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</row>
    <row r="1317" spans="1:44" x14ac:dyDescent="0.2">
      <c r="A1317" s="15">
        <f>Daten!A1317</f>
        <v>41809</v>
      </c>
      <c r="B1317" s="8" t="str">
        <f>Daten!B1317</f>
        <v>Holzhausen</v>
      </c>
      <c r="C1317" s="15">
        <f t="shared" si="123"/>
        <v>4</v>
      </c>
      <c r="D1317" s="9">
        <f>Daten!E1317</f>
        <v>1032</v>
      </c>
      <c r="E1317" s="10">
        <f>Daten!D1317</f>
        <v>0</v>
      </c>
      <c r="F1317" s="9">
        <f t="shared" si="124"/>
        <v>1663.5223880597014</v>
      </c>
      <c r="H1317" s="26">
        <f t="shared" ca="1" si="125"/>
        <v>5374</v>
      </c>
      <c r="I1317" s="8">
        <f t="shared" ca="1" si="126"/>
        <v>41</v>
      </c>
      <c r="J1317" s="26">
        <f ca="1">IF(I1317=0,0,COUNTIF(I$19:$I1317,C1317*10+1))</f>
        <v>423</v>
      </c>
      <c r="K1317" s="21">
        <f t="shared" ca="1" si="127"/>
        <v>0</v>
      </c>
      <c r="L1317" s="24">
        <f t="shared" ca="1" si="128"/>
        <v>5374</v>
      </c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</row>
    <row r="1318" spans="1:44" x14ac:dyDescent="0.2">
      <c r="A1318" s="15">
        <f>Daten!A1318</f>
        <v>41810</v>
      </c>
      <c r="B1318" s="8" t="str">
        <f>Daten!B1318</f>
        <v>Krenglbach</v>
      </c>
      <c r="C1318" s="15">
        <f t="shared" si="123"/>
        <v>4</v>
      </c>
      <c r="D1318" s="9">
        <f>Daten!E1318</f>
        <v>3177</v>
      </c>
      <c r="E1318" s="10">
        <f>Daten!D1318</f>
        <v>0</v>
      </c>
      <c r="F1318" s="9">
        <f t="shared" si="124"/>
        <v>5121.1343283582091</v>
      </c>
      <c r="H1318" s="26">
        <f t="shared" ca="1" si="125"/>
        <v>16545</v>
      </c>
      <c r="I1318" s="8">
        <f t="shared" ca="1" si="126"/>
        <v>41</v>
      </c>
      <c r="J1318" s="26">
        <f ca="1">IF(I1318=0,0,COUNTIF(I$19:$I1318,C1318*10+1))</f>
        <v>424</v>
      </c>
      <c r="K1318" s="21">
        <f t="shared" ca="1" si="127"/>
        <v>0</v>
      </c>
      <c r="L1318" s="24">
        <f t="shared" ca="1" si="128"/>
        <v>16545</v>
      </c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</row>
    <row r="1319" spans="1:44" x14ac:dyDescent="0.2">
      <c r="A1319" s="15">
        <f>Daten!A1319</f>
        <v>41811</v>
      </c>
      <c r="B1319" s="8" t="str">
        <f>Daten!B1319</f>
        <v>Lambach</v>
      </c>
      <c r="C1319" s="15">
        <f t="shared" si="123"/>
        <v>4</v>
      </c>
      <c r="D1319" s="9">
        <f>Daten!E1319</f>
        <v>3605</v>
      </c>
      <c r="E1319" s="10">
        <f>Daten!D1319</f>
        <v>0</v>
      </c>
      <c r="F1319" s="9">
        <f t="shared" si="124"/>
        <v>5811.0447761194027</v>
      </c>
      <c r="H1319" s="26">
        <f t="shared" ca="1" si="125"/>
        <v>18774</v>
      </c>
      <c r="I1319" s="8">
        <f t="shared" ca="1" si="126"/>
        <v>41</v>
      </c>
      <c r="J1319" s="26">
        <f ca="1">IF(I1319=0,0,COUNTIF(I$19:$I1319,C1319*10+1))</f>
        <v>425</v>
      </c>
      <c r="K1319" s="21">
        <f t="shared" ca="1" si="127"/>
        <v>0</v>
      </c>
      <c r="L1319" s="24">
        <f t="shared" ca="1" si="128"/>
        <v>18774</v>
      </c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</row>
    <row r="1320" spans="1:44" x14ac:dyDescent="0.2">
      <c r="A1320" s="15">
        <f>Daten!A1320</f>
        <v>41812</v>
      </c>
      <c r="B1320" s="8" t="str">
        <f>Daten!B1320</f>
        <v>Marchtrenk</v>
      </c>
      <c r="C1320" s="15">
        <f t="shared" si="123"/>
        <v>4</v>
      </c>
      <c r="D1320" s="9">
        <f>Daten!E1320</f>
        <v>14038</v>
      </c>
      <c r="E1320" s="10">
        <f>Daten!D1320</f>
        <v>0</v>
      </c>
      <c r="F1320" s="9">
        <f t="shared" si="124"/>
        <v>23396.666666666664</v>
      </c>
      <c r="H1320" s="26">
        <f t="shared" ca="1" si="125"/>
        <v>75589</v>
      </c>
      <c r="I1320" s="8">
        <f t="shared" ca="1" si="126"/>
        <v>41</v>
      </c>
      <c r="J1320" s="26">
        <f ca="1">IF(I1320=0,0,COUNTIF(I$19:$I1320,C1320*10+1))</f>
        <v>426</v>
      </c>
      <c r="K1320" s="21">
        <f t="shared" ca="1" si="127"/>
        <v>0</v>
      </c>
      <c r="L1320" s="24">
        <f t="shared" ca="1" si="128"/>
        <v>75589</v>
      </c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</row>
    <row r="1321" spans="1:44" x14ac:dyDescent="0.2">
      <c r="A1321" s="15">
        <f>Daten!A1321</f>
        <v>41813</v>
      </c>
      <c r="B1321" s="8" t="str">
        <f>Daten!B1321</f>
        <v>Neukirchen bei Lambach</v>
      </c>
      <c r="C1321" s="15">
        <f t="shared" si="123"/>
        <v>4</v>
      </c>
      <c r="D1321" s="9">
        <f>Daten!E1321</f>
        <v>931</v>
      </c>
      <c r="E1321" s="10">
        <f>Daten!D1321</f>
        <v>0</v>
      </c>
      <c r="F1321" s="9">
        <f t="shared" si="124"/>
        <v>1500.7164179104477</v>
      </c>
      <c r="H1321" s="26">
        <f t="shared" ca="1" si="125"/>
        <v>4848</v>
      </c>
      <c r="I1321" s="8">
        <f t="shared" ca="1" si="126"/>
        <v>41</v>
      </c>
      <c r="J1321" s="26">
        <f ca="1">IF(I1321=0,0,COUNTIF(I$19:$I1321,C1321*10+1))</f>
        <v>427</v>
      </c>
      <c r="K1321" s="21">
        <f t="shared" ca="1" si="127"/>
        <v>0</v>
      </c>
      <c r="L1321" s="24">
        <f t="shared" ca="1" si="128"/>
        <v>4848</v>
      </c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</row>
    <row r="1322" spans="1:44" x14ac:dyDescent="0.2">
      <c r="A1322" s="15">
        <f>Daten!A1322</f>
        <v>41814</v>
      </c>
      <c r="B1322" s="8" t="str">
        <f>Daten!B1322</f>
        <v>Offenhausen</v>
      </c>
      <c r="C1322" s="15">
        <f t="shared" si="123"/>
        <v>4</v>
      </c>
      <c r="D1322" s="9">
        <f>Daten!E1322</f>
        <v>1710</v>
      </c>
      <c r="E1322" s="10">
        <f>Daten!D1322</f>
        <v>0</v>
      </c>
      <c r="F1322" s="9">
        <f t="shared" si="124"/>
        <v>2756.4179104477612</v>
      </c>
      <c r="H1322" s="26">
        <f t="shared" ca="1" si="125"/>
        <v>8905</v>
      </c>
      <c r="I1322" s="8">
        <f t="shared" ca="1" si="126"/>
        <v>41</v>
      </c>
      <c r="J1322" s="26">
        <f ca="1">IF(I1322=0,0,COUNTIF(I$19:$I1322,C1322*10+1))</f>
        <v>428</v>
      </c>
      <c r="K1322" s="21">
        <f t="shared" ca="1" si="127"/>
        <v>0</v>
      </c>
      <c r="L1322" s="24">
        <f t="shared" ca="1" si="128"/>
        <v>8905</v>
      </c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</row>
    <row r="1323" spans="1:44" x14ac:dyDescent="0.2">
      <c r="A1323" s="15">
        <f>Daten!A1323</f>
        <v>41815</v>
      </c>
      <c r="B1323" s="8" t="str">
        <f>Daten!B1323</f>
        <v>Pennewang</v>
      </c>
      <c r="C1323" s="15">
        <f t="shared" si="123"/>
        <v>4</v>
      </c>
      <c r="D1323" s="9">
        <f>Daten!E1323</f>
        <v>919</v>
      </c>
      <c r="E1323" s="10">
        <f>Daten!D1323</f>
        <v>0</v>
      </c>
      <c r="F1323" s="9">
        <f t="shared" si="124"/>
        <v>1481.3731343283582</v>
      </c>
      <c r="H1323" s="26">
        <f t="shared" ca="1" si="125"/>
        <v>4786</v>
      </c>
      <c r="I1323" s="8">
        <f t="shared" ca="1" si="126"/>
        <v>41</v>
      </c>
      <c r="J1323" s="26">
        <f ca="1">IF(I1323=0,0,COUNTIF(I$19:$I1323,C1323*10+1))</f>
        <v>429</v>
      </c>
      <c r="K1323" s="21">
        <f t="shared" ca="1" si="127"/>
        <v>0</v>
      </c>
      <c r="L1323" s="24">
        <f t="shared" ca="1" si="128"/>
        <v>4786</v>
      </c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</row>
    <row r="1324" spans="1:44" x14ac:dyDescent="0.2">
      <c r="A1324" s="15">
        <f>Daten!A1324</f>
        <v>41816</v>
      </c>
      <c r="B1324" s="8" t="str">
        <f>Daten!B1324</f>
        <v>Pichl bei Wels</v>
      </c>
      <c r="C1324" s="15">
        <f t="shared" si="123"/>
        <v>4</v>
      </c>
      <c r="D1324" s="9">
        <f>Daten!E1324</f>
        <v>2914</v>
      </c>
      <c r="E1324" s="10">
        <f>Daten!D1324</f>
        <v>0</v>
      </c>
      <c r="F1324" s="9">
        <f t="shared" si="124"/>
        <v>4697.1940298507461</v>
      </c>
      <c r="H1324" s="26">
        <f t="shared" ca="1" si="125"/>
        <v>15175</v>
      </c>
      <c r="I1324" s="8">
        <f t="shared" ca="1" si="126"/>
        <v>41</v>
      </c>
      <c r="J1324" s="26">
        <f ca="1">IF(I1324=0,0,COUNTIF(I$19:$I1324,C1324*10+1))</f>
        <v>430</v>
      </c>
      <c r="K1324" s="21">
        <f t="shared" ca="1" si="127"/>
        <v>0</v>
      </c>
      <c r="L1324" s="24">
        <f t="shared" ca="1" si="128"/>
        <v>15175</v>
      </c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</row>
    <row r="1325" spans="1:44" x14ac:dyDescent="0.2">
      <c r="A1325" s="15">
        <f>Daten!A1325</f>
        <v>41817</v>
      </c>
      <c r="B1325" s="8" t="str">
        <f>Daten!B1325</f>
        <v>Sattledt</v>
      </c>
      <c r="C1325" s="15">
        <f t="shared" si="123"/>
        <v>4</v>
      </c>
      <c r="D1325" s="9">
        <f>Daten!E1325</f>
        <v>2712</v>
      </c>
      <c r="E1325" s="10">
        <f>Daten!D1325</f>
        <v>0</v>
      </c>
      <c r="F1325" s="9">
        <f t="shared" si="124"/>
        <v>4371.5820895522384</v>
      </c>
      <c r="H1325" s="26">
        <f t="shared" ca="1" si="125"/>
        <v>14123</v>
      </c>
      <c r="I1325" s="8">
        <f t="shared" ca="1" si="126"/>
        <v>41</v>
      </c>
      <c r="J1325" s="26">
        <f ca="1">IF(I1325=0,0,COUNTIF(I$19:$I1325,C1325*10+1))</f>
        <v>431</v>
      </c>
      <c r="K1325" s="21">
        <f t="shared" ca="1" si="127"/>
        <v>0</v>
      </c>
      <c r="L1325" s="24">
        <f t="shared" ca="1" si="128"/>
        <v>14123</v>
      </c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</row>
    <row r="1326" spans="1:44" x14ac:dyDescent="0.2">
      <c r="A1326" s="15">
        <f>Daten!A1326</f>
        <v>41818</v>
      </c>
      <c r="B1326" s="8" t="str">
        <f>Daten!B1326</f>
        <v>Schleißheim</v>
      </c>
      <c r="C1326" s="15">
        <f t="shared" si="123"/>
        <v>4</v>
      </c>
      <c r="D1326" s="9">
        <f>Daten!E1326</f>
        <v>1425</v>
      </c>
      <c r="E1326" s="10">
        <f>Daten!D1326</f>
        <v>0</v>
      </c>
      <c r="F1326" s="9">
        <f t="shared" si="124"/>
        <v>2297.0149253731342</v>
      </c>
      <c r="H1326" s="26">
        <f t="shared" ca="1" si="125"/>
        <v>7421</v>
      </c>
      <c r="I1326" s="8">
        <f t="shared" ca="1" si="126"/>
        <v>41</v>
      </c>
      <c r="J1326" s="26">
        <f ca="1">IF(I1326=0,0,COUNTIF(I$19:$I1326,C1326*10+1))</f>
        <v>432</v>
      </c>
      <c r="K1326" s="21">
        <f t="shared" ca="1" si="127"/>
        <v>0</v>
      </c>
      <c r="L1326" s="24">
        <f t="shared" ca="1" si="128"/>
        <v>7421</v>
      </c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</row>
    <row r="1327" spans="1:44" x14ac:dyDescent="0.2">
      <c r="A1327" s="15">
        <f>Daten!A1327</f>
        <v>41819</v>
      </c>
      <c r="B1327" s="8" t="str">
        <f>Daten!B1327</f>
        <v>Sipbachzell</v>
      </c>
      <c r="C1327" s="15">
        <f t="shared" si="123"/>
        <v>4</v>
      </c>
      <c r="D1327" s="9">
        <f>Daten!E1327</f>
        <v>2081</v>
      </c>
      <c r="E1327" s="10">
        <f>Daten!D1327</f>
        <v>0</v>
      </c>
      <c r="F1327" s="9">
        <f t="shared" si="124"/>
        <v>3354.4477611940297</v>
      </c>
      <c r="H1327" s="26">
        <f t="shared" ca="1" si="125"/>
        <v>10837</v>
      </c>
      <c r="I1327" s="8">
        <f t="shared" ca="1" si="126"/>
        <v>41</v>
      </c>
      <c r="J1327" s="26">
        <f ca="1">IF(I1327=0,0,COUNTIF(I$19:$I1327,C1327*10+1))</f>
        <v>433</v>
      </c>
      <c r="K1327" s="21">
        <f t="shared" ca="1" si="127"/>
        <v>0</v>
      </c>
      <c r="L1327" s="24">
        <f t="shared" ca="1" si="128"/>
        <v>10837</v>
      </c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</row>
    <row r="1328" spans="1:44" x14ac:dyDescent="0.2">
      <c r="A1328" s="15">
        <f>Daten!A1328</f>
        <v>41820</v>
      </c>
      <c r="B1328" s="8" t="str">
        <f>Daten!B1328</f>
        <v>Stadl-Paura</v>
      </c>
      <c r="C1328" s="15">
        <f t="shared" si="123"/>
        <v>4</v>
      </c>
      <c r="D1328" s="9">
        <f>Daten!E1328</f>
        <v>5004</v>
      </c>
      <c r="E1328" s="10">
        <f>Daten!D1328</f>
        <v>0</v>
      </c>
      <c r="F1328" s="9">
        <f t="shared" si="124"/>
        <v>8066.1492537313434</v>
      </c>
      <c r="H1328" s="26">
        <f t="shared" ca="1" si="125"/>
        <v>26060</v>
      </c>
      <c r="I1328" s="8">
        <f t="shared" ca="1" si="126"/>
        <v>41</v>
      </c>
      <c r="J1328" s="26">
        <f ca="1">IF(I1328=0,0,COUNTIF(I$19:$I1328,C1328*10+1))</f>
        <v>434</v>
      </c>
      <c r="K1328" s="21">
        <f t="shared" ca="1" si="127"/>
        <v>0</v>
      </c>
      <c r="L1328" s="24">
        <f t="shared" ca="1" si="128"/>
        <v>26060</v>
      </c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</row>
    <row r="1329" spans="1:44" x14ac:dyDescent="0.2">
      <c r="A1329" s="15">
        <f>Daten!A1329</f>
        <v>41821</v>
      </c>
      <c r="B1329" s="8" t="str">
        <f>Daten!B1329</f>
        <v>Steinerkirchen an der Traun</v>
      </c>
      <c r="C1329" s="15">
        <f t="shared" si="123"/>
        <v>4</v>
      </c>
      <c r="D1329" s="9">
        <f>Daten!E1329</f>
        <v>2390</v>
      </c>
      <c r="E1329" s="10">
        <f>Daten!D1329</f>
        <v>0</v>
      </c>
      <c r="F1329" s="9">
        <f t="shared" si="124"/>
        <v>3852.5373134328356</v>
      </c>
      <c r="H1329" s="26">
        <f t="shared" ca="1" si="125"/>
        <v>12447</v>
      </c>
      <c r="I1329" s="8">
        <f t="shared" ca="1" si="126"/>
        <v>41</v>
      </c>
      <c r="J1329" s="26">
        <f ca="1">IF(I1329=0,0,COUNTIF(I$19:$I1329,C1329*10+1))</f>
        <v>435</v>
      </c>
      <c r="K1329" s="21">
        <f t="shared" ca="1" si="127"/>
        <v>0</v>
      </c>
      <c r="L1329" s="24">
        <f t="shared" ca="1" si="128"/>
        <v>12447</v>
      </c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</row>
    <row r="1330" spans="1:44" x14ac:dyDescent="0.2">
      <c r="A1330" s="15">
        <f>Daten!A1330</f>
        <v>41822</v>
      </c>
      <c r="B1330" s="8" t="str">
        <f>Daten!B1330</f>
        <v>Steinhaus</v>
      </c>
      <c r="C1330" s="15">
        <f t="shared" si="123"/>
        <v>4</v>
      </c>
      <c r="D1330" s="9">
        <f>Daten!E1330</f>
        <v>2265</v>
      </c>
      <c r="E1330" s="10">
        <f>Daten!D1330</f>
        <v>0</v>
      </c>
      <c r="F1330" s="9">
        <f t="shared" si="124"/>
        <v>3651.0447761194027</v>
      </c>
      <c r="H1330" s="26">
        <f t="shared" ca="1" si="125"/>
        <v>11796</v>
      </c>
      <c r="I1330" s="8">
        <f t="shared" ca="1" si="126"/>
        <v>41</v>
      </c>
      <c r="J1330" s="26">
        <f ca="1">IF(I1330=0,0,COUNTIF(I$19:$I1330,C1330*10+1))</f>
        <v>436</v>
      </c>
      <c r="K1330" s="21">
        <f t="shared" ca="1" si="127"/>
        <v>0</v>
      </c>
      <c r="L1330" s="24">
        <f t="shared" ca="1" si="128"/>
        <v>11796</v>
      </c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</row>
    <row r="1331" spans="1:44" x14ac:dyDescent="0.2">
      <c r="A1331" s="15">
        <f>Daten!A1331</f>
        <v>41823</v>
      </c>
      <c r="B1331" s="8" t="str">
        <f>Daten!B1331</f>
        <v>Thalheim bei Wels</v>
      </c>
      <c r="C1331" s="15">
        <f t="shared" si="123"/>
        <v>4</v>
      </c>
      <c r="D1331" s="9">
        <f>Daten!E1331</f>
        <v>5531</v>
      </c>
      <c r="E1331" s="10">
        <f>Daten!D1331</f>
        <v>0</v>
      </c>
      <c r="F1331" s="9">
        <f t="shared" si="124"/>
        <v>8915.6417910447763</v>
      </c>
      <c r="H1331" s="26">
        <f t="shared" ca="1" si="125"/>
        <v>28804</v>
      </c>
      <c r="I1331" s="8">
        <f t="shared" ca="1" si="126"/>
        <v>41</v>
      </c>
      <c r="J1331" s="26">
        <f ca="1">IF(I1331=0,0,COUNTIF(I$19:$I1331,C1331*10+1))</f>
        <v>437</v>
      </c>
      <c r="K1331" s="21">
        <f t="shared" ca="1" si="127"/>
        <v>0</v>
      </c>
      <c r="L1331" s="24">
        <f t="shared" ca="1" si="128"/>
        <v>28804</v>
      </c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</row>
    <row r="1332" spans="1:44" x14ac:dyDescent="0.2">
      <c r="A1332" s="15">
        <f>Daten!A1332</f>
        <v>41824</v>
      </c>
      <c r="B1332" s="8" t="str">
        <f>Daten!B1332</f>
        <v>Weißkirchen an der Traun</v>
      </c>
      <c r="C1332" s="15">
        <f t="shared" si="123"/>
        <v>4</v>
      </c>
      <c r="D1332" s="9">
        <f>Daten!E1332</f>
        <v>3424</v>
      </c>
      <c r="E1332" s="10">
        <f>Daten!D1332</f>
        <v>0</v>
      </c>
      <c r="F1332" s="9">
        <f t="shared" si="124"/>
        <v>5519.2835820895525</v>
      </c>
      <c r="H1332" s="26">
        <f t="shared" ca="1" si="125"/>
        <v>17831</v>
      </c>
      <c r="I1332" s="8">
        <f t="shared" ca="1" si="126"/>
        <v>41</v>
      </c>
      <c r="J1332" s="26">
        <f ca="1">IF(I1332=0,0,COUNTIF(I$19:$I1332,C1332*10+1))</f>
        <v>438</v>
      </c>
      <c r="K1332" s="21">
        <f t="shared" ca="1" si="127"/>
        <v>0</v>
      </c>
      <c r="L1332" s="24">
        <f t="shared" ca="1" si="128"/>
        <v>17831</v>
      </c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</row>
    <row r="1333" spans="1:44" x14ac:dyDescent="0.2">
      <c r="A1333" s="15">
        <f>Daten!A1333</f>
        <v>50101</v>
      </c>
      <c r="B1333" s="8" t="str">
        <f>Daten!B1333</f>
        <v>Salzburg</v>
      </c>
      <c r="C1333" s="15">
        <f t="shared" si="123"/>
        <v>5</v>
      </c>
      <c r="D1333" s="9">
        <f>Daten!E1333</f>
        <v>154964</v>
      </c>
      <c r="E1333" s="10">
        <f>Daten!D1333</f>
        <v>1</v>
      </c>
      <c r="F1333" s="9">
        <f t="shared" si="124"/>
        <v>361582.66666666669</v>
      </c>
      <c r="H1333" s="26">
        <f t="shared" ca="1" si="125"/>
        <v>1245131</v>
      </c>
      <c r="I1333" s="8">
        <f t="shared" ca="1" si="126"/>
        <v>51</v>
      </c>
      <c r="J1333" s="26">
        <f ca="1">IF(I1333=0,0,COUNTIF(I$19:$I1333,C1333*10+1))</f>
        <v>1</v>
      </c>
      <c r="K1333" s="21">
        <f t="shared" ca="1" si="127"/>
        <v>-3</v>
      </c>
      <c r="L1333" s="24">
        <f t="shared" ca="1" si="128"/>
        <v>1245128</v>
      </c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</row>
    <row r="1334" spans="1:44" x14ac:dyDescent="0.2">
      <c r="A1334" s="15">
        <f>Daten!A1334</f>
        <v>50201</v>
      </c>
      <c r="B1334" s="8" t="str">
        <f>Daten!B1334</f>
        <v>Abtenau</v>
      </c>
      <c r="C1334" s="15">
        <f t="shared" si="123"/>
        <v>5</v>
      </c>
      <c r="D1334" s="9">
        <f>Daten!E1334</f>
        <v>5912</v>
      </c>
      <c r="E1334" s="10">
        <f>Daten!D1334</f>
        <v>0</v>
      </c>
      <c r="F1334" s="9">
        <f t="shared" si="124"/>
        <v>9529.7910447761187</v>
      </c>
      <c r="H1334" s="26">
        <f t="shared" ca="1" si="125"/>
        <v>32816</v>
      </c>
      <c r="I1334" s="8">
        <f t="shared" ca="1" si="126"/>
        <v>51</v>
      </c>
      <c r="J1334" s="26">
        <f ca="1">IF(I1334=0,0,COUNTIF(I$19:$I1334,C1334*10+1))</f>
        <v>2</v>
      </c>
      <c r="K1334" s="21">
        <f t="shared" ca="1" si="127"/>
        <v>0</v>
      </c>
      <c r="L1334" s="24">
        <f t="shared" ca="1" si="128"/>
        <v>32816</v>
      </c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</row>
    <row r="1335" spans="1:44" x14ac:dyDescent="0.2">
      <c r="A1335" s="15">
        <f>Daten!A1335</f>
        <v>50202</v>
      </c>
      <c r="B1335" s="8" t="str">
        <f>Daten!B1335</f>
        <v>Adnet</v>
      </c>
      <c r="C1335" s="15">
        <f t="shared" si="123"/>
        <v>5</v>
      </c>
      <c r="D1335" s="9">
        <f>Daten!E1335</f>
        <v>3608</v>
      </c>
      <c r="E1335" s="10">
        <f>Daten!D1335</f>
        <v>0</v>
      </c>
      <c r="F1335" s="9">
        <f t="shared" si="124"/>
        <v>5815.8805970149251</v>
      </c>
      <c r="H1335" s="26">
        <f t="shared" ca="1" si="125"/>
        <v>20027</v>
      </c>
      <c r="I1335" s="8">
        <f t="shared" ca="1" si="126"/>
        <v>51</v>
      </c>
      <c r="J1335" s="26">
        <f ca="1">IF(I1335=0,0,COUNTIF(I$19:$I1335,C1335*10+1))</f>
        <v>3</v>
      </c>
      <c r="K1335" s="21">
        <f t="shared" ca="1" si="127"/>
        <v>0</v>
      </c>
      <c r="L1335" s="24">
        <f t="shared" ca="1" si="128"/>
        <v>20027</v>
      </c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</row>
    <row r="1336" spans="1:44" x14ac:dyDescent="0.2">
      <c r="A1336" s="15">
        <f>Daten!A1336</f>
        <v>50203</v>
      </c>
      <c r="B1336" s="8" t="str">
        <f>Daten!B1336</f>
        <v>Annaberg-Lungötz</v>
      </c>
      <c r="C1336" s="15">
        <f t="shared" si="123"/>
        <v>5</v>
      </c>
      <c r="D1336" s="9">
        <f>Daten!E1336</f>
        <v>2237</v>
      </c>
      <c r="E1336" s="10">
        <f>Daten!D1336</f>
        <v>0</v>
      </c>
      <c r="F1336" s="9">
        <f t="shared" si="124"/>
        <v>3605.9104477611941</v>
      </c>
      <c r="H1336" s="26">
        <f t="shared" ca="1" si="125"/>
        <v>12417</v>
      </c>
      <c r="I1336" s="8">
        <f t="shared" ca="1" si="126"/>
        <v>51</v>
      </c>
      <c r="J1336" s="26">
        <f ca="1">IF(I1336=0,0,COUNTIF(I$19:$I1336,C1336*10+1))</f>
        <v>4</v>
      </c>
      <c r="K1336" s="21">
        <f t="shared" ca="1" si="127"/>
        <v>0</v>
      </c>
      <c r="L1336" s="24">
        <f t="shared" ca="1" si="128"/>
        <v>12417</v>
      </c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</row>
    <row r="1337" spans="1:44" x14ac:dyDescent="0.2">
      <c r="A1337" s="15">
        <f>Daten!A1337</f>
        <v>50204</v>
      </c>
      <c r="B1337" s="8" t="str">
        <f>Daten!B1337</f>
        <v>Golling an der Salzach</v>
      </c>
      <c r="C1337" s="15">
        <f t="shared" si="123"/>
        <v>5</v>
      </c>
      <c r="D1337" s="9">
        <f>Daten!E1337</f>
        <v>4311</v>
      </c>
      <c r="E1337" s="10">
        <f>Daten!D1337</f>
        <v>0</v>
      </c>
      <c r="F1337" s="9">
        <f t="shared" si="124"/>
        <v>6949.0746268656712</v>
      </c>
      <c r="H1337" s="26">
        <f t="shared" ca="1" si="125"/>
        <v>23930</v>
      </c>
      <c r="I1337" s="8">
        <f t="shared" ca="1" si="126"/>
        <v>51</v>
      </c>
      <c r="J1337" s="26">
        <f ca="1">IF(I1337=0,0,COUNTIF(I$19:$I1337,C1337*10+1))</f>
        <v>5</v>
      </c>
      <c r="K1337" s="21">
        <f t="shared" ca="1" si="127"/>
        <v>0</v>
      </c>
      <c r="L1337" s="24">
        <f t="shared" ca="1" si="128"/>
        <v>23930</v>
      </c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</row>
    <row r="1338" spans="1:44" x14ac:dyDescent="0.2">
      <c r="A1338" s="15">
        <f>Daten!A1338</f>
        <v>50205</v>
      </c>
      <c r="B1338" s="8" t="str">
        <f>Daten!B1338</f>
        <v>Hallein</v>
      </c>
      <c r="C1338" s="15">
        <f t="shared" si="123"/>
        <v>5</v>
      </c>
      <c r="D1338" s="9">
        <f>Daten!E1338</f>
        <v>21328</v>
      </c>
      <c r="E1338" s="10">
        <f>Daten!D1338</f>
        <v>0</v>
      </c>
      <c r="F1338" s="9">
        <f t="shared" si="124"/>
        <v>42656</v>
      </c>
      <c r="H1338" s="26">
        <f t="shared" ca="1" si="125"/>
        <v>146888</v>
      </c>
      <c r="I1338" s="8">
        <f t="shared" ca="1" si="126"/>
        <v>51</v>
      </c>
      <c r="J1338" s="26">
        <f ca="1">IF(I1338=0,0,COUNTIF(I$19:$I1338,C1338*10+1))</f>
        <v>6</v>
      </c>
      <c r="K1338" s="21">
        <f t="shared" ca="1" si="127"/>
        <v>0</v>
      </c>
      <c r="L1338" s="24">
        <f t="shared" ca="1" si="128"/>
        <v>146888</v>
      </c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</row>
    <row r="1339" spans="1:44" x14ac:dyDescent="0.2">
      <c r="A1339" s="15">
        <f>Daten!A1339</f>
        <v>50206</v>
      </c>
      <c r="B1339" s="8" t="str">
        <f>Daten!B1339</f>
        <v>Krispl</v>
      </c>
      <c r="C1339" s="15">
        <f t="shared" si="123"/>
        <v>5</v>
      </c>
      <c r="D1339" s="9">
        <f>Daten!E1339</f>
        <v>876</v>
      </c>
      <c r="E1339" s="10">
        <f>Daten!D1339</f>
        <v>0</v>
      </c>
      <c r="F1339" s="9">
        <f t="shared" si="124"/>
        <v>1412.0597014925372</v>
      </c>
      <c r="H1339" s="26">
        <f t="shared" ca="1" si="125"/>
        <v>4863</v>
      </c>
      <c r="I1339" s="8">
        <f t="shared" ca="1" si="126"/>
        <v>51</v>
      </c>
      <c r="J1339" s="26">
        <f ca="1">IF(I1339=0,0,COUNTIF(I$19:$I1339,C1339*10+1))</f>
        <v>7</v>
      </c>
      <c r="K1339" s="21">
        <f t="shared" ca="1" si="127"/>
        <v>0</v>
      </c>
      <c r="L1339" s="24">
        <f t="shared" ca="1" si="128"/>
        <v>4863</v>
      </c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</row>
    <row r="1340" spans="1:44" x14ac:dyDescent="0.2">
      <c r="A1340" s="15">
        <f>Daten!A1340</f>
        <v>50207</v>
      </c>
      <c r="B1340" s="8" t="str">
        <f>Daten!B1340</f>
        <v>Kuchl</v>
      </c>
      <c r="C1340" s="15">
        <f t="shared" si="123"/>
        <v>5</v>
      </c>
      <c r="D1340" s="9">
        <f>Daten!E1340</f>
        <v>7381</v>
      </c>
      <c r="E1340" s="10">
        <f>Daten!D1340</f>
        <v>0</v>
      </c>
      <c r="F1340" s="9">
        <f t="shared" si="124"/>
        <v>11897.731343283582</v>
      </c>
      <c r="H1340" s="26">
        <f t="shared" ca="1" si="125"/>
        <v>40971</v>
      </c>
      <c r="I1340" s="8">
        <f t="shared" ca="1" si="126"/>
        <v>51</v>
      </c>
      <c r="J1340" s="26">
        <f ca="1">IF(I1340=0,0,COUNTIF(I$19:$I1340,C1340*10+1))</f>
        <v>8</v>
      </c>
      <c r="K1340" s="21">
        <f t="shared" ca="1" si="127"/>
        <v>0</v>
      </c>
      <c r="L1340" s="24">
        <f t="shared" ca="1" si="128"/>
        <v>40971</v>
      </c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</row>
    <row r="1341" spans="1:44" x14ac:dyDescent="0.2">
      <c r="A1341" s="15">
        <f>Daten!A1341</f>
        <v>50208</v>
      </c>
      <c r="B1341" s="8" t="str">
        <f>Daten!B1341</f>
        <v>Oberalm</v>
      </c>
      <c r="C1341" s="15">
        <f t="shared" si="123"/>
        <v>5</v>
      </c>
      <c r="D1341" s="9">
        <f>Daten!E1341</f>
        <v>4440</v>
      </c>
      <c r="E1341" s="10">
        <f>Daten!D1341</f>
        <v>0</v>
      </c>
      <c r="F1341" s="9">
        <f t="shared" si="124"/>
        <v>7157.0149253731342</v>
      </c>
      <c r="H1341" s="26">
        <f t="shared" ca="1" si="125"/>
        <v>24646</v>
      </c>
      <c r="I1341" s="8">
        <f t="shared" ca="1" si="126"/>
        <v>51</v>
      </c>
      <c r="J1341" s="26">
        <f ca="1">IF(I1341=0,0,COUNTIF(I$19:$I1341,C1341*10+1))</f>
        <v>9</v>
      </c>
      <c r="K1341" s="21">
        <f t="shared" ca="1" si="127"/>
        <v>0</v>
      </c>
      <c r="L1341" s="24">
        <f t="shared" ca="1" si="128"/>
        <v>24646</v>
      </c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</row>
    <row r="1342" spans="1:44" x14ac:dyDescent="0.2">
      <c r="A1342" s="15">
        <f>Daten!A1342</f>
        <v>50209</v>
      </c>
      <c r="B1342" s="8" t="str">
        <f>Daten!B1342</f>
        <v>Puch bei Hallein</v>
      </c>
      <c r="C1342" s="15">
        <f t="shared" si="123"/>
        <v>5</v>
      </c>
      <c r="D1342" s="9">
        <f>Daten!E1342</f>
        <v>4740</v>
      </c>
      <c r="E1342" s="10">
        <f>Daten!D1342</f>
        <v>0</v>
      </c>
      <c r="F1342" s="9">
        <f t="shared" si="124"/>
        <v>7640.5970149253735</v>
      </c>
      <c r="H1342" s="26">
        <f t="shared" ca="1" si="125"/>
        <v>26311</v>
      </c>
      <c r="I1342" s="8">
        <f t="shared" ca="1" si="126"/>
        <v>51</v>
      </c>
      <c r="J1342" s="26">
        <f ca="1">IF(I1342=0,0,COUNTIF(I$19:$I1342,C1342*10+1))</f>
        <v>10</v>
      </c>
      <c r="K1342" s="21">
        <f t="shared" ca="1" si="127"/>
        <v>0</v>
      </c>
      <c r="L1342" s="24">
        <f t="shared" ca="1" si="128"/>
        <v>26311</v>
      </c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</row>
    <row r="1343" spans="1:44" x14ac:dyDescent="0.2">
      <c r="A1343" s="15">
        <f>Daten!A1343</f>
        <v>50210</v>
      </c>
      <c r="B1343" s="8" t="str">
        <f>Daten!B1343</f>
        <v>Rußbach am Paß Gschütt</v>
      </c>
      <c r="C1343" s="15">
        <f t="shared" si="123"/>
        <v>5</v>
      </c>
      <c r="D1343" s="9">
        <f>Daten!E1343</f>
        <v>770</v>
      </c>
      <c r="E1343" s="10">
        <f>Daten!D1343</f>
        <v>0</v>
      </c>
      <c r="F1343" s="9">
        <f t="shared" si="124"/>
        <v>1241.1940298507463</v>
      </c>
      <c r="H1343" s="26">
        <f t="shared" ca="1" si="125"/>
        <v>4274</v>
      </c>
      <c r="I1343" s="8">
        <f t="shared" ca="1" si="126"/>
        <v>51</v>
      </c>
      <c r="J1343" s="26">
        <f ca="1">IF(I1343=0,0,COUNTIF(I$19:$I1343,C1343*10+1))</f>
        <v>11</v>
      </c>
      <c r="K1343" s="21">
        <f t="shared" ca="1" si="127"/>
        <v>0</v>
      </c>
      <c r="L1343" s="24">
        <f t="shared" ca="1" si="128"/>
        <v>4274</v>
      </c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</row>
    <row r="1344" spans="1:44" x14ac:dyDescent="0.2">
      <c r="A1344" s="15">
        <f>Daten!A1344</f>
        <v>50211</v>
      </c>
      <c r="B1344" s="8" t="str">
        <f>Daten!B1344</f>
        <v>Sankt Koloman</v>
      </c>
      <c r="C1344" s="15">
        <f t="shared" si="123"/>
        <v>5</v>
      </c>
      <c r="D1344" s="9">
        <f>Daten!E1344</f>
        <v>1765</v>
      </c>
      <c r="E1344" s="10">
        <f>Daten!D1344</f>
        <v>0</v>
      </c>
      <c r="F1344" s="9">
        <f t="shared" si="124"/>
        <v>2845.0746268656717</v>
      </c>
      <c r="H1344" s="26">
        <f t="shared" ca="1" si="125"/>
        <v>9797</v>
      </c>
      <c r="I1344" s="8">
        <f t="shared" ca="1" si="126"/>
        <v>51</v>
      </c>
      <c r="J1344" s="26">
        <f ca="1">IF(I1344=0,0,COUNTIF(I$19:$I1344,C1344*10+1))</f>
        <v>12</v>
      </c>
      <c r="K1344" s="21">
        <f t="shared" ca="1" si="127"/>
        <v>0</v>
      </c>
      <c r="L1344" s="24">
        <f t="shared" ca="1" si="128"/>
        <v>9797</v>
      </c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</row>
    <row r="1345" spans="1:44" x14ac:dyDescent="0.2">
      <c r="A1345" s="15">
        <f>Daten!A1345</f>
        <v>50212</v>
      </c>
      <c r="B1345" s="8" t="str">
        <f>Daten!B1345</f>
        <v>Scheffau am Tennengebirge</v>
      </c>
      <c r="C1345" s="15">
        <f t="shared" si="123"/>
        <v>5</v>
      </c>
      <c r="D1345" s="9">
        <f>Daten!E1345</f>
        <v>1418</v>
      </c>
      <c r="E1345" s="10">
        <f>Daten!D1345</f>
        <v>0</v>
      </c>
      <c r="F1345" s="9">
        <f t="shared" si="124"/>
        <v>2285.7313432835822</v>
      </c>
      <c r="H1345" s="26">
        <f t="shared" ca="1" si="125"/>
        <v>7871</v>
      </c>
      <c r="I1345" s="8">
        <f t="shared" ca="1" si="126"/>
        <v>51</v>
      </c>
      <c r="J1345" s="26">
        <f ca="1">IF(I1345=0,0,COUNTIF(I$19:$I1345,C1345*10+1))</f>
        <v>13</v>
      </c>
      <c r="K1345" s="21">
        <f t="shared" ca="1" si="127"/>
        <v>0</v>
      </c>
      <c r="L1345" s="24">
        <f t="shared" ca="1" si="128"/>
        <v>7871</v>
      </c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</row>
    <row r="1346" spans="1:44" x14ac:dyDescent="0.2">
      <c r="A1346" s="15">
        <f>Daten!A1346</f>
        <v>50213</v>
      </c>
      <c r="B1346" s="8" t="str">
        <f>Daten!B1346</f>
        <v>Bad Vigaun</v>
      </c>
      <c r="C1346" s="15">
        <f t="shared" si="123"/>
        <v>5</v>
      </c>
      <c r="D1346" s="9">
        <f>Daten!E1346</f>
        <v>2059</v>
      </c>
      <c r="E1346" s="10">
        <f>Daten!D1346</f>
        <v>0</v>
      </c>
      <c r="F1346" s="9">
        <f t="shared" si="124"/>
        <v>3318.9850746268658</v>
      </c>
      <c r="H1346" s="26">
        <f t="shared" ca="1" si="125"/>
        <v>11429</v>
      </c>
      <c r="I1346" s="8">
        <f t="shared" ca="1" si="126"/>
        <v>51</v>
      </c>
      <c r="J1346" s="26">
        <f ca="1">IF(I1346=0,0,COUNTIF(I$19:$I1346,C1346*10+1))</f>
        <v>14</v>
      </c>
      <c r="K1346" s="21">
        <f t="shared" ca="1" si="127"/>
        <v>0</v>
      </c>
      <c r="L1346" s="24">
        <f t="shared" ca="1" si="128"/>
        <v>11429</v>
      </c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</row>
    <row r="1347" spans="1:44" x14ac:dyDescent="0.2">
      <c r="A1347" s="15">
        <f>Daten!A1347</f>
        <v>50301</v>
      </c>
      <c r="B1347" s="8" t="str">
        <f>Daten!B1347</f>
        <v>Anif</v>
      </c>
      <c r="C1347" s="15">
        <f t="shared" si="123"/>
        <v>5</v>
      </c>
      <c r="D1347" s="9">
        <f>Daten!E1347</f>
        <v>4233</v>
      </c>
      <c r="E1347" s="10">
        <f>Daten!D1347</f>
        <v>0</v>
      </c>
      <c r="F1347" s="9">
        <f t="shared" si="124"/>
        <v>6823.3432835820895</v>
      </c>
      <c r="H1347" s="26">
        <f t="shared" ca="1" si="125"/>
        <v>23497</v>
      </c>
      <c r="I1347" s="8">
        <f t="shared" ca="1" si="126"/>
        <v>51</v>
      </c>
      <c r="J1347" s="26">
        <f ca="1">IF(I1347=0,0,COUNTIF(I$19:$I1347,C1347*10+1))</f>
        <v>15</v>
      </c>
      <c r="K1347" s="21">
        <f t="shared" ca="1" si="127"/>
        <v>0</v>
      </c>
      <c r="L1347" s="24">
        <f t="shared" ca="1" si="128"/>
        <v>23497</v>
      </c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</row>
    <row r="1348" spans="1:44" x14ac:dyDescent="0.2">
      <c r="A1348" s="15">
        <f>Daten!A1348</f>
        <v>50302</v>
      </c>
      <c r="B1348" s="8" t="str">
        <f>Daten!B1348</f>
        <v>Anthering</v>
      </c>
      <c r="C1348" s="15">
        <f t="shared" si="123"/>
        <v>5</v>
      </c>
      <c r="D1348" s="9">
        <f>Daten!E1348</f>
        <v>3735</v>
      </c>
      <c r="E1348" s="10">
        <f>Daten!D1348</f>
        <v>0</v>
      </c>
      <c r="F1348" s="9">
        <f t="shared" si="124"/>
        <v>6020.5970149253735</v>
      </c>
      <c r="H1348" s="26">
        <f t="shared" ca="1" si="125"/>
        <v>20732</v>
      </c>
      <c r="I1348" s="8">
        <f t="shared" ca="1" si="126"/>
        <v>51</v>
      </c>
      <c r="J1348" s="26">
        <f ca="1">IF(I1348=0,0,COUNTIF(I$19:$I1348,C1348*10+1))</f>
        <v>16</v>
      </c>
      <c r="K1348" s="21">
        <f t="shared" ca="1" si="127"/>
        <v>0</v>
      </c>
      <c r="L1348" s="24">
        <f t="shared" ca="1" si="128"/>
        <v>20732</v>
      </c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</row>
    <row r="1349" spans="1:44" x14ac:dyDescent="0.2">
      <c r="A1349" s="15">
        <f>Daten!A1349</f>
        <v>50303</v>
      </c>
      <c r="B1349" s="8" t="str">
        <f>Daten!B1349</f>
        <v>Bergheim</v>
      </c>
      <c r="C1349" s="15">
        <f t="shared" si="123"/>
        <v>5</v>
      </c>
      <c r="D1349" s="9">
        <f>Daten!E1349</f>
        <v>5510</v>
      </c>
      <c r="E1349" s="10">
        <f>Daten!D1349</f>
        <v>0</v>
      </c>
      <c r="F1349" s="9">
        <f t="shared" si="124"/>
        <v>8881.7910447761187</v>
      </c>
      <c r="H1349" s="26">
        <f t="shared" ca="1" si="125"/>
        <v>30585</v>
      </c>
      <c r="I1349" s="8">
        <f t="shared" ca="1" si="126"/>
        <v>51</v>
      </c>
      <c r="J1349" s="26">
        <f ca="1">IF(I1349=0,0,COUNTIF(I$19:$I1349,C1349*10+1))</f>
        <v>17</v>
      </c>
      <c r="K1349" s="21">
        <f t="shared" ca="1" si="127"/>
        <v>0</v>
      </c>
      <c r="L1349" s="24">
        <f t="shared" ca="1" si="128"/>
        <v>30585</v>
      </c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</row>
    <row r="1350" spans="1:44" x14ac:dyDescent="0.2">
      <c r="A1350" s="15">
        <f>Daten!A1350</f>
        <v>50304</v>
      </c>
      <c r="B1350" s="8" t="str">
        <f>Daten!B1350</f>
        <v>Berndorf bei Salzburg</v>
      </c>
      <c r="C1350" s="15">
        <f t="shared" si="123"/>
        <v>5</v>
      </c>
      <c r="D1350" s="9">
        <f>Daten!E1350</f>
        <v>1708</v>
      </c>
      <c r="E1350" s="10">
        <f>Daten!D1350</f>
        <v>0</v>
      </c>
      <c r="F1350" s="9">
        <f t="shared" si="124"/>
        <v>2753.1940298507461</v>
      </c>
      <c r="H1350" s="26">
        <f t="shared" ca="1" si="125"/>
        <v>9481</v>
      </c>
      <c r="I1350" s="8">
        <f t="shared" ca="1" si="126"/>
        <v>51</v>
      </c>
      <c r="J1350" s="26">
        <f ca="1">IF(I1350=0,0,COUNTIF(I$19:$I1350,C1350*10+1))</f>
        <v>18</v>
      </c>
      <c r="K1350" s="21">
        <f t="shared" ca="1" si="127"/>
        <v>0</v>
      </c>
      <c r="L1350" s="24">
        <f t="shared" ca="1" si="128"/>
        <v>9481</v>
      </c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</row>
    <row r="1351" spans="1:44" x14ac:dyDescent="0.2">
      <c r="A1351" s="15">
        <f>Daten!A1351</f>
        <v>50305</v>
      </c>
      <c r="B1351" s="8" t="str">
        <f>Daten!B1351</f>
        <v>Bürmoos</v>
      </c>
      <c r="C1351" s="15">
        <f t="shared" si="123"/>
        <v>5</v>
      </c>
      <c r="D1351" s="9">
        <f>Daten!E1351</f>
        <v>4971</v>
      </c>
      <c r="E1351" s="10">
        <f>Daten!D1351</f>
        <v>0</v>
      </c>
      <c r="F1351" s="9">
        <f t="shared" si="124"/>
        <v>8012.9552238805973</v>
      </c>
      <c r="H1351" s="26">
        <f t="shared" ca="1" si="125"/>
        <v>27593</v>
      </c>
      <c r="I1351" s="8">
        <f t="shared" ca="1" si="126"/>
        <v>51</v>
      </c>
      <c r="J1351" s="26">
        <f ca="1">IF(I1351=0,0,COUNTIF(I$19:$I1351,C1351*10+1))</f>
        <v>19</v>
      </c>
      <c r="K1351" s="21">
        <f t="shared" ca="1" si="127"/>
        <v>0</v>
      </c>
      <c r="L1351" s="24">
        <f t="shared" ca="1" si="128"/>
        <v>27593</v>
      </c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</row>
    <row r="1352" spans="1:44" x14ac:dyDescent="0.2">
      <c r="A1352" s="15">
        <f>Daten!A1352</f>
        <v>50306</v>
      </c>
      <c r="B1352" s="8" t="str">
        <f>Daten!B1352</f>
        <v>Dorfbeuern</v>
      </c>
      <c r="C1352" s="15">
        <f t="shared" si="123"/>
        <v>5</v>
      </c>
      <c r="D1352" s="9">
        <f>Daten!E1352</f>
        <v>1563</v>
      </c>
      <c r="E1352" s="10">
        <f>Daten!D1352</f>
        <v>0</v>
      </c>
      <c r="F1352" s="9">
        <f t="shared" si="124"/>
        <v>2519.4626865671644</v>
      </c>
      <c r="H1352" s="26">
        <f t="shared" ca="1" si="125"/>
        <v>8676</v>
      </c>
      <c r="I1352" s="8">
        <f t="shared" ca="1" si="126"/>
        <v>51</v>
      </c>
      <c r="J1352" s="26">
        <f ca="1">IF(I1352=0,0,COUNTIF(I$19:$I1352,C1352*10+1))</f>
        <v>20</v>
      </c>
      <c r="K1352" s="21">
        <f t="shared" ca="1" si="127"/>
        <v>0</v>
      </c>
      <c r="L1352" s="24">
        <f t="shared" ca="1" si="128"/>
        <v>8676</v>
      </c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</row>
    <row r="1353" spans="1:44" x14ac:dyDescent="0.2">
      <c r="A1353" s="15">
        <f>Daten!A1353</f>
        <v>50307</v>
      </c>
      <c r="B1353" s="8" t="str">
        <f>Daten!B1353</f>
        <v>Ebenau</v>
      </c>
      <c r="C1353" s="15">
        <f t="shared" si="123"/>
        <v>5</v>
      </c>
      <c r="D1353" s="9">
        <f>Daten!E1353</f>
        <v>1430</v>
      </c>
      <c r="E1353" s="10">
        <f>Daten!D1353</f>
        <v>0</v>
      </c>
      <c r="F1353" s="9">
        <f t="shared" si="124"/>
        <v>2305.0746268656717</v>
      </c>
      <c r="H1353" s="26">
        <f t="shared" ca="1" si="125"/>
        <v>7938</v>
      </c>
      <c r="I1353" s="8">
        <f t="shared" ca="1" si="126"/>
        <v>51</v>
      </c>
      <c r="J1353" s="26">
        <f ca="1">IF(I1353=0,0,COUNTIF(I$19:$I1353,C1353*10+1))</f>
        <v>21</v>
      </c>
      <c r="K1353" s="21">
        <f t="shared" ca="1" si="127"/>
        <v>0</v>
      </c>
      <c r="L1353" s="24">
        <f t="shared" ca="1" si="128"/>
        <v>7938</v>
      </c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</row>
    <row r="1354" spans="1:44" x14ac:dyDescent="0.2">
      <c r="A1354" s="15">
        <f>Daten!A1354</f>
        <v>50308</v>
      </c>
      <c r="B1354" s="8" t="str">
        <f>Daten!B1354</f>
        <v>Elixhausen</v>
      </c>
      <c r="C1354" s="15">
        <f t="shared" si="123"/>
        <v>5</v>
      </c>
      <c r="D1354" s="9">
        <f>Daten!E1354</f>
        <v>3036</v>
      </c>
      <c r="E1354" s="10">
        <f>Daten!D1354</f>
        <v>0</v>
      </c>
      <c r="F1354" s="9">
        <f t="shared" si="124"/>
        <v>4893.8507462686566</v>
      </c>
      <c r="H1354" s="26">
        <f t="shared" ca="1" si="125"/>
        <v>16852</v>
      </c>
      <c r="I1354" s="8">
        <f t="shared" ca="1" si="126"/>
        <v>51</v>
      </c>
      <c r="J1354" s="26">
        <f ca="1">IF(I1354=0,0,COUNTIF(I$19:$I1354,C1354*10+1))</f>
        <v>22</v>
      </c>
      <c r="K1354" s="21">
        <f t="shared" ca="1" si="127"/>
        <v>0</v>
      </c>
      <c r="L1354" s="24">
        <f t="shared" ca="1" si="128"/>
        <v>16852</v>
      </c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</row>
    <row r="1355" spans="1:44" x14ac:dyDescent="0.2">
      <c r="A1355" s="15">
        <f>Daten!A1355</f>
        <v>50309</v>
      </c>
      <c r="B1355" s="8" t="str">
        <f>Daten!B1355</f>
        <v>Elsbethen</v>
      </c>
      <c r="C1355" s="15">
        <f t="shared" si="123"/>
        <v>5</v>
      </c>
      <c r="D1355" s="9">
        <f>Daten!E1355</f>
        <v>5482</v>
      </c>
      <c r="E1355" s="10">
        <f>Daten!D1355</f>
        <v>0</v>
      </c>
      <c r="F1355" s="9">
        <f t="shared" si="124"/>
        <v>8836.6567164179105</v>
      </c>
      <c r="H1355" s="26">
        <f t="shared" ca="1" si="125"/>
        <v>30430</v>
      </c>
      <c r="I1355" s="8">
        <f t="shared" ca="1" si="126"/>
        <v>51</v>
      </c>
      <c r="J1355" s="26">
        <f ca="1">IF(I1355=0,0,COUNTIF(I$19:$I1355,C1355*10+1))</f>
        <v>23</v>
      </c>
      <c r="K1355" s="21">
        <f t="shared" ca="1" si="127"/>
        <v>0</v>
      </c>
      <c r="L1355" s="24">
        <f t="shared" ca="1" si="128"/>
        <v>30430</v>
      </c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</row>
    <row r="1356" spans="1:44" x14ac:dyDescent="0.2">
      <c r="A1356" s="15">
        <f>Daten!A1356</f>
        <v>50310</v>
      </c>
      <c r="B1356" s="8" t="str">
        <f>Daten!B1356</f>
        <v>Eugendorf</v>
      </c>
      <c r="C1356" s="15">
        <f t="shared" si="123"/>
        <v>5</v>
      </c>
      <c r="D1356" s="9">
        <f>Daten!E1356</f>
        <v>7037</v>
      </c>
      <c r="E1356" s="10">
        <f>Daten!D1356</f>
        <v>0</v>
      </c>
      <c r="F1356" s="9">
        <f t="shared" si="124"/>
        <v>11343.223880597016</v>
      </c>
      <c r="H1356" s="26">
        <f t="shared" ca="1" si="125"/>
        <v>39061</v>
      </c>
      <c r="I1356" s="8">
        <f t="shared" ca="1" si="126"/>
        <v>51</v>
      </c>
      <c r="J1356" s="26">
        <f ca="1">IF(I1356=0,0,COUNTIF(I$19:$I1356,C1356*10+1))</f>
        <v>24</v>
      </c>
      <c r="K1356" s="21">
        <f t="shared" ca="1" si="127"/>
        <v>0</v>
      </c>
      <c r="L1356" s="24">
        <f t="shared" ca="1" si="128"/>
        <v>39061</v>
      </c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</row>
    <row r="1357" spans="1:44" x14ac:dyDescent="0.2">
      <c r="A1357" s="15">
        <f>Daten!A1357</f>
        <v>50311</v>
      </c>
      <c r="B1357" s="8" t="str">
        <f>Daten!B1357</f>
        <v>Faistenau</v>
      </c>
      <c r="C1357" s="15">
        <f t="shared" si="123"/>
        <v>5</v>
      </c>
      <c r="D1357" s="9">
        <f>Daten!E1357</f>
        <v>3089</v>
      </c>
      <c r="E1357" s="10">
        <f>Daten!D1357</f>
        <v>0</v>
      </c>
      <c r="F1357" s="9">
        <f t="shared" si="124"/>
        <v>4979.2835820895525</v>
      </c>
      <c r="H1357" s="26">
        <f t="shared" ca="1" si="125"/>
        <v>17146</v>
      </c>
      <c r="I1357" s="8">
        <f t="shared" ca="1" si="126"/>
        <v>51</v>
      </c>
      <c r="J1357" s="26">
        <f ca="1">IF(I1357=0,0,COUNTIF(I$19:$I1357,C1357*10+1))</f>
        <v>25</v>
      </c>
      <c r="K1357" s="21">
        <f t="shared" ca="1" si="127"/>
        <v>0</v>
      </c>
      <c r="L1357" s="24">
        <f t="shared" ca="1" si="128"/>
        <v>17146</v>
      </c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</row>
    <row r="1358" spans="1:44" x14ac:dyDescent="0.2">
      <c r="A1358" s="15">
        <f>Daten!A1358</f>
        <v>50312</v>
      </c>
      <c r="B1358" s="8" t="str">
        <f>Daten!B1358</f>
        <v>Fuschl am See</v>
      </c>
      <c r="C1358" s="15">
        <f t="shared" si="123"/>
        <v>5</v>
      </c>
      <c r="D1358" s="9">
        <f>Daten!E1358</f>
        <v>1562</v>
      </c>
      <c r="E1358" s="10">
        <f>Daten!D1358</f>
        <v>0</v>
      </c>
      <c r="F1358" s="9">
        <f t="shared" si="124"/>
        <v>2517.8507462686566</v>
      </c>
      <c r="H1358" s="26">
        <f t="shared" ca="1" si="125"/>
        <v>8670</v>
      </c>
      <c r="I1358" s="8">
        <f t="shared" ca="1" si="126"/>
        <v>51</v>
      </c>
      <c r="J1358" s="26">
        <f ca="1">IF(I1358=0,0,COUNTIF(I$19:$I1358,C1358*10+1))</f>
        <v>26</v>
      </c>
      <c r="K1358" s="21">
        <f t="shared" ca="1" si="127"/>
        <v>0</v>
      </c>
      <c r="L1358" s="24">
        <f t="shared" ca="1" si="128"/>
        <v>8670</v>
      </c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</row>
    <row r="1359" spans="1:44" x14ac:dyDescent="0.2">
      <c r="A1359" s="15">
        <f>Daten!A1359</f>
        <v>50313</v>
      </c>
      <c r="B1359" s="8" t="str">
        <f>Daten!B1359</f>
        <v>Göming</v>
      </c>
      <c r="C1359" s="15">
        <f t="shared" si="123"/>
        <v>5</v>
      </c>
      <c r="D1359" s="9">
        <f>Daten!E1359</f>
        <v>778</v>
      </c>
      <c r="E1359" s="10">
        <f>Daten!D1359</f>
        <v>0</v>
      </c>
      <c r="F1359" s="9">
        <f t="shared" si="124"/>
        <v>1254.0895522388059</v>
      </c>
      <c r="H1359" s="26">
        <f t="shared" ca="1" si="125"/>
        <v>4319</v>
      </c>
      <c r="I1359" s="8">
        <f t="shared" ca="1" si="126"/>
        <v>51</v>
      </c>
      <c r="J1359" s="26">
        <f ca="1">IF(I1359=0,0,COUNTIF(I$19:$I1359,C1359*10+1))</f>
        <v>27</v>
      </c>
      <c r="K1359" s="21">
        <f t="shared" ca="1" si="127"/>
        <v>0</v>
      </c>
      <c r="L1359" s="24">
        <f t="shared" ca="1" si="128"/>
        <v>4319</v>
      </c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</row>
    <row r="1360" spans="1:44" x14ac:dyDescent="0.2">
      <c r="A1360" s="15">
        <f>Daten!A1360</f>
        <v>50314</v>
      </c>
      <c r="B1360" s="8" t="str">
        <f>Daten!B1360</f>
        <v>Grödig</v>
      </c>
      <c r="C1360" s="15">
        <f t="shared" si="123"/>
        <v>5</v>
      </c>
      <c r="D1360" s="9">
        <f>Daten!E1360</f>
        <v>7375</v>
      </c>
      <c r="E1360" s="10">
        <f>Daten!D1360</f>
        <v>0</v>
      </c>
      <c r="F1360" s="9">
        <f t="shared" si="124"/>
        <v>11888.059701492537</v>
      </c>
      <c r="H1360" s="26">
        <f t="shared" ca="1" si="125"/>
        <v>40937</v>
      </c>
      <c r="I1360" s="8">
        <f t="shared" ca="1" si="126"/>
        <v>51</v>
      </c>
      <c r="J1360" s="26">
        <f ca="1">IF(I1360=0,0,COUNTIF(I$19:$I1360,C1360*10+1))</f>
        <v>28</v>
      </c>
      <c r="K1360" s="21">
        <f t="shared" ca="1" si="127"/>
        <v>0</v>
      </c>
      <c r="L1360" s="24">
        <f t="shared" ca="1" si="128"/>
        <v>40937</v>
      </c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</row>
    <row r="1361" spans="1:44" x14ac:dyDescent="0.2">
      <c r="A1361" s="15">
        <f>Daten!A1361</f>
        <v>50315</v>
      </c>
      <c r="B1361" s="8" t="str">
        <f>Daten!B1361</f>
        <v>Großgmain</v>
      </c>
      <c r="C1361" s="15">
        <f t="shared" si="123"/>
        <v>5</v>
      </c>
      <c r="D1361" s="9">
        <f>Daten!E1361</f>
        <v>2618</v>
      </c>
      <c r="E1361" s="10">
        <f>Daten!D1361</f>
        <v>0</v>
      </c>
      <c r="F1361" s="9">
        <f t="shared" si="124"/>
        <v>4220.059701492537</v>
      </c>
      <c r="H1361" s="26">
        <f t="shared" ca="1" si="125"/>
        <v>14532</v>
      </c>
      <c r="I1361" s="8">
        <f t="shared" ca="1" si="126"/>
        <v>51</v>
      </c>
      <c r="J1361" s="26">
        <f ca="1">IF(I1361=0,0,COUNTIF(I$19:$I1361,C1361*10+1))</f>
        <v>29</v>
      </c>
      <c r="K1361" s="21">
        <f t="shared" ca="1" si="127"/>
        <v>0</v>
      </c>
      <c r="L1361" s="24">
        <f t="shared" ca="1" si="128"/>
        <v>14532</v>
      </c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</row>
    <row r="1362" spans="1:44" x14ac:dyDescent="0.2">
      <c r="A1362" s="15">
        <f>Daten!A1362</f>
        <v>50316</v>
      </c>
      <c r="B1362" s="8" t="str">
        <f>Daten!B1362</f>
        <v>Hallwang</v>
      </c>
      <c r="C1362" s="15">
        <f t="shared" si="123"/>
        <v>5</v>
      </c>
      <c r="D1362" s="9">
        <f>Daten!E1362</f>
        <v>4252</v>
      </c>
      <c r="E1362" s="10">
        <f>Daten!D1362</f>
        <v>0</v>
      </c>
      <c r="F1362" s="9">
        <f t="shared" si="124"/>
        <v>6853.9701492537315</v>
      </c>
      <c r="H1362" s="26">
        <f t="shared" ca="1" si="125"/>
        <v>23602</v>
      </c>
      <c r="I1362" s="8">
        <f t="shared" ca="1" si="126"/>
        <v>51</v>
      </c>
      <c r="J1362" s="26">
        <f ca="1">IF(I1362=0,0,COUNTIF(I$19:$I1362,C1362*10+1))</f>
        <v>30</v>
      </c>
      <c r="K1362" s="21">
        <f t="shared" ca="1" si="127"/>
        <v>0</v>
      </c>
      <c r="L1362" s="24">
        <f t="shared" ca="1" si="128"/>
        <v>23602</v>
      </c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</row>
    <row r="1363" spans="1:44" x14ac:dyDescent="0.2">
      <c r="A1363" s="15">
        <f>Daten!A1363</f>
        <v>50317</v>
      </c>
      <c r="B1363" s="8" t="str">
        <f>Daten!B1363</f>
        <v>Henndorf am Wallersee</v>
      </c>
      <c r="C1363" s="15">
        <f t="shared" ref="C1363:C1426" si="129">INT(A1363/10000)</f>
        <v>5</v>
      </c>
      <c r="D1363" s="9">
        <f>Daten!E1363</f>
        <v>4926</v>
      </c>
      <c r="E1363" s="10">
        <f>Daten!D1363</f>
        <v>0</v>
      </c>
      <c r="F1363" s="9">
        <f t="shared" ref="F1363:F1426" si="130">IF(AND(E1363=1,D1363&lt;=20000),D1363*2,IF(D1363&lt;=10000,D1363*(1+41/67),IF(D1363&lt;=20000,D1363*(1+2/3),IF(D1363&lt;=50000,D1363*(2),D1363*(2+1/3))))+IF(AND(D1363&gt;9000,D1363&lt;=10000),(D1363-9000)*(110/201),0)+IF(AND(D1363&gt;18000,D1363&lt;=20000),(D1363-18000)*(3+1/3),0)+IF(AND(D1363&gt;45000,D1363&lt;=50000),(D1363-45000)*(3+1/3),0))</f>
        <v>7940.4179104477607</v>
      </c>
      <c r="H1363" s="26">
        <f t="shared" ref="H1363:H1426" ca="1" si="131">ROUND(OFFSET($G$6,C1363,0)/OFFSET($F$6,C1363,0)*F1363,0)</f>
        <v>27343</v>
      </c>
      <c r="I1363" s="8">
        <f t="shared" ref="I1363:I1426" ca="1" si="132">IF(H1363&gt;0,C1363*10+1,0)</f>
        <v>51</v>
      </c>
      <c r="J1363" s="26">
        <f ca="1">IF(I1363=0,0,COUNTIF(I$19:$I1363,C1363*10+1))</f>
        <v>31</v>
      </c>
      <c r="K1363" s="21">
        <f t="shared" ref="K1363:K1426" ca="1" si="133">IF(J1363=1,OFFSET($G$6,C1363,0)-OFFSET($H$6,C1363,0),0)</f>
        <v>0</v>
      </c>
      <c r="L1363" s="24">
        <f t="shared" ref="L1363:L1426" ca="1" si="134">H1363+K1363</f>
        <v>27343</v>
      </c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</row>
    <row r="1364" spans="1:44" x14ac:dyDescent="0.2">
      <c r="A1364" s="15">
        <f>Daten!A1364</f>
        <v>50318</v>
      </c>
      <c r="B1364" s="8" t="str">
        <f>Daten!B1364</f>
        <v>Hintersee</v>
      </c>
      <c r="C1364" s="15">
        <f t="shared" si="129"/>
        <v>5</v>
      </c>
      <c r="D1364" s="9">
        <f>Daten!E1364</f>
        <v>466</v>
      </c>
      <c r="E1364" s="10">
        <f>Daten!D1364</f>
        <v>0</v>
      </c>
      <c r="F1364" s="9">
        <f t="shared" si="130"/>
        <v>751.16417910447763</v>
      </c>
      <c r="H1364" s="26">
        <f t="shared" ca="1" si="131"/>
        <v>2587</v>
      </c>
      <c r="I1364" s="8">
        <f t="shared" ca="1" si="132"/>
        <v>51</v>
      </c>
      <c r="J1364" s="26">
        <f ca="1">IF(I1364=0,0,COUNTIF(I$19:$I1364,C1364*10+1))</f>
        <v>32</v>
      </c>
      <c r="K1364" s="21">
        <f t="shared" ca="1" si="133"/>
        <v>0</v>
      </c>
      <c r="L1364" s="24">
        <f t="shared" ca="1" si="134"/>
        <v>2587</v>
      </c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</row>
    <row r="1365" spans="1:44" x14ac:dyDescent="0.2">
      <c r="A1365" s="15">
        <f>Daten!A1365</f>
        <v>50319</v>
      </c>
      <c r="B1365" s="8" t="str">
        <f>Daten!B1365</f>
        <v>Hof bei Salzburg</v>
      </c>
      <c r="C1365" s="15">
        <f t="shared" si="129"/>
        <v>5</v>
      </c>
      <c r="D1365" s="9">
        <f>Daten!E1365</f>
        <v>3587</v>
      </c>
      <c r="E1365" s="10">
        <f>Daten!D1365</f>
        <v>0</v>
      </c>
      <c r="F1365" s="9">
        <f t="shared" si="130"/>
        <v>5782.0298507462685</v>
      </c>
      <c r="H1365" s="26">
        <f t="shared" ca="1" si="131"/>
        <v>19911</v>
      </c>
      <c r="I1365" s="8">
        <f t="shared" ca="1" si="132"/>
        <v>51</v>
      </c>
      <c r="J1365" s="26">
        <f ca="1">IF(I1365=0,0,COUNTIF(I$19:$I1365,C1365*10+1))</f>
        <v>33</v>
      </c>
      <c r="K1365" s="21">
        <f t="shared" ca="1" si="133"/>
        <v>0</v>
      </c>
      <c r="L1365" s="24">
        <f t="shared" ca="1" si="134"/>
        <v>19911</v>
      </c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</row>
    <row r="1366" spans="1:44" x14ac:dyDescent="0.2">
      <c r="A1366" s="15">
        <f>Daten!A1366</f>
        <v>50320</v>
      </c>
      <c r="B1366" s="8" t="str">
        <f>Daten!B1366</f>
        <v>Köstendorf</v>
      </c>
      <c r="C1366" s="15">
        <f t="shared" si="129"/>
        <v>5</v>
      </c>
      <c r="D1366" s="9">
        <f>Daten!E1366</f>
        <v>2669</v>
      </c>
      <c r="E1366" s="10">
        <f>Daten!D1366</f>
        <v>0</v>
      </c>
      <c r="F1366" s="9">
        <f t="shared" si="130"/>
        <v>4302.2686567164183</v>
      </c>
      <c r="H1366" s="26">
        <f t="shared" ca="1" si="131"/>
        <v>14815</v>
      </c>
      <c r="I1366" s="8">
        <f t="shared" ca="1" si="132"/>
        <v>51</v>
      </c>
      <c r="J1366" s="26">
        <f ca="1">IF(I1366=0,0,COUNTIF(I$19:$I1366,C1366*10+1))</f>
        <v>34</v>
      </c>
      <c r="K1366" s="21">
        <f t="shared" ca="1" si="133"/>
        <v>0</v>
      </c>
      <c r="L1366" s="24">
        <f t="shared" ca="1" si="134"/>
        <v>14815</v>
      </c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</row>
    <row r="1367" spans="1:44" x14ac:dyDescent="0.2">
      <c r="A1367" s="15">
        <f>Daten!A1367</f>
        <v>50321</v>
      </c>
      <c r="B1367" s="8" t="str">
        <f>Daten!B1367</f>
        <v>Koppl</v>
      </c>
      <c r="C1367" s="15">
        <f t="shared" si="129"/>
        <v>5</v>
      </c>
      <c r="D1367" s="9">
        <f>Daten!E1367</f>
        <v>3632</v>
      </c>
      <c r="E1367" s="10">
        <f>Daten!D1367</f>
        <v>0</v>
      </c>
      <c r="F1367" s="9">
        <f t="shared" si="130"/>
        <v>5854.5671641791041</v>
      </c>
      <c r="H1367" s="26">
        <f t="shared" ca="1" si="131"/>
        <v>20161</v>
      </c>
      <c r="I1367" s="8">
        <f t="shared" ca="1" si="132"/>
        <v>51</v>
      </c>
      <c r="J1367" s="26">
        <f ca="1">IF(I1367=0,0,COUNTIF(I$19:$I1367,C1367*10+1))</f>
        <v>35</v>
      </c>
      <c r="K1367" s="21">
        <f t="shared" ca="1" si="133"/>
        <v>0</v>
      </c>
      <c r="L1367" s="24">
        <f t="shared" ca="1" si="134"/>
        <v>20161</v>
      </c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</row>
    <row r="1368" spans="1:44" x14ac:dyDescent="0.2">
      <c r="A1368" s="15">
        <f>Daten!A1368</f>
        <v>50322</v>
      </c>
      <c r="B1368" s="8" t="str">
        <f>Daten!B1368</f>
        <v>Lamprechtshausen</v>
      </c>
      <c r="C1368" s="15">
        <f t="shared" si="129"/>
        <v>5</v>
      </c>
      <c r="D1368" s="9">
        <f>Daten!E1368</f>
        <v>3979</v>
      </c>
      <c r="E1368" s="10">
        <f>Daten!D1368</f>
        <v>0</v>
      </c>
      <c r="F1368" s="9">
        <f t="shared" si="130"/>
        <v>6413.9104477611936</v>
      </c>
      <c r="H1368" s="26">
        <f t="shared" ca="1" si="131"/>
        <v>22087</v>
      </c>
      <c r="I1368" s="8">
        <f t="shared" ca="1" si="132"/>
        <v>51</v>
      </c>
      <c r="J1368" s="26">
        <f ca="1">IF(I1368=0,0,COUNTIF(I$19:$I1368,C1368*10+1))</f>
        <v>36</v>
      </c>
      <c r="K1368" s="21">
        <f t="shared" ca="1" si="133"/>
        <v>0</v>
      </c>
      <c r="L1368" s="24">
        <f t="shared" ca="1" si="134"/>
        <v>22087</v>
      </c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</row>
    <row r="1369" spans="1:44" x14ac:dyDescent="0.2">
      <c r="A1369" s="15">
        <f>Daten!A1369</f>
        <v>50323</v>
      </c>
      <c r="B1369" s="8" t="str">
        <f>Daten!B1369</f>
        <v>Mattsee</v>
      </c>
      <c r="C1369" s="15">
        <f t="shared" si="129"/>
        <v>5</v>
      </c>
      <c r="D1369" s="9">
        <f>Daten!E1369</f>
        <v>3389</v>
      </c>
      <c r="E1369" s="10">
        <f>Daten!D1369</f>
        <v>0</v>
      </c>
      <c r="F1369" s="9">
        <f t="shared" si="130"/>
        <v>5462.8656716417909</v>
      </c>
      <c r="H1369" s="26">
        <f t="shared" ca="1" si="131"/>
        <v>18812</v>
      </c>
      <c r="I1369" s="8">
        <f t="shared" ca="1" si="132"/>
        <v>51</v>
      </c>
      <c r="J1369" s="26">
        <f ca="1">IF(I1369=0,0,COUNTIF(I$19:$I1369,C1369*10+1))</f>
        <v>37</v>
      </c>
      <c r="K1369" s="21">
        <f t="shared" ca="1" si="133"/>
        <v>0</v>
      </c>
      <c r="L1369" s="24">
        <f t="shared" ca="1" si="134"/>
        <v>18812</v>
      </c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</row>
    <row r="1370" spans="1:44" x14ac:dyDescent="0.2">
      <c r="A1370" s="15">
        <f>Daten!A1370</f>
        <v>50324</v>
      </c>
      <c r="B1370" s="8" t="str">
        <f>Daten!B1370</f>
        <v>Neumarkt am Wallersee</v>
      </c>
      <c r="C1370" s="15">
        <f t="shared" si="129"/>
        <v>5</v>
      </c>
      <c r="D1370" s="9">
        <f>Daten!E1370</f>
        <v>6384</v>
      </c>
      <c r="E1370" s="10">
        <f>Daten!D1370</f>
        <v>0</v>
      </c>
      <c r="F1370" s="9">
        <f t="shared" si="130"/>
        <v>10290.626865671642</v>
      </c>
      <c r="H1370" s="26">
        <f t="shared" ca="1" si="131"/>
        <v>35436</v>
      </c>
      <c r="I1370" s="8">
        <f t="shared" ca="1" si="132"/>
        <v>51</v>
      </c>
      <c r="J1370" s="26">
        <f ca="1">IF(I1370=0,0,COUNTIF(I$19:$I1370,C1370*10+1))</f>
        <v>38</v>
      </c>
      <c r="K1370" s="21">
        <f t="shared" ca="1" si="133"/>
        <v>0</v>
      </c>
      <c r="L1370" s="24">
        <f t="shared" ca="1" si="134"/>
        <v>35436</v>
      </c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</row>
    <row r="1371" spans="1:44" x14ac:dyDescent="0.2">
      <c r="A1371" s="15">
        <f>Daten!A1371</f>
        <v>50325</v>
      </c>
      <c r="B1371" s="8" t="str">
        <f>Daten!B1371</f>
        <v>Nußdorf am Haunsberg</v>
      </c>
      <c r="C1371" s="15">
        <f t="shared" si="129"/>
        <v>5</v>
      </c>
      <c r="D1371" s="9">
        <f>Daten!E1371</f>
        <v>2387</v>
      </c>
      <c r="E1371" s="10">
        <f>Daten!D1371</f>
        <v>0</v>
      </c>
      <c r="F1371" s="9">
        <f t="shared" si="130"/>
        <v>3847.7014925373132</v>
      </c>
      <c r="H1371" s="26">
        <f t="shared" ca="1" si="131"/>
        <v>13250</v>
      </c>
      <c r="I1371" s="8">
        <f t="shared" ca="1" si="132"/>
        <v>51</v>
      </c>
      <c r="J1371" s="26">
        <f ca="1">IF(I1371=0,0,COUNTIF(I$19:$I1371,C1371*10+1))</f>
        <v>39</v>
      </c>
      <c r="K1371" s="21">
        <f t="shared" ca="1" si="133"/>
        <v>0</v>
      </c>
      <c r="L1371" s="24">
        <f t="shared" ca="1" si="134"/>
        <v>13250</v>
      </c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</row>
    <row r="1372" spans="1:44" x14ac:dyDescent="0.2">
      <c r="A1372" s="15">
        <f>Daten!A1372</f>
        <v>50326</v>
      </c>
      <c r="B1372" s="8" t="str">
        <f>Daten!B1372</f>
        <v>Oberndorf bei Salzburg</v>
      </c>
      <c r="C1372" s="15">
        <f t="shared" si="129"/>
        <v>5</v>
      </c>
      <c r="D1372" s="9">
        <f>Daten!E1372</f>
        <v>5818</v>
      </c>
      <c r="E1372" s="10">
        <f>Daten!D1372</f>
        <v>0</v>
      </c>
      <c r="F1372" s="9">
        <f t="shared" si="130"/>
        <v>9378.2686567164183</v>
      </c>
      <c r="H1372" s="26">
        <f t="shared" ca="1" si="131"/>
        <v>32295</v>
      </c>
      <c r="I1372" s="8">
        <f t="shared" ca="1" si="132"/>
        <v>51</v>
      </c>
      <c r="J1372" s="26">
        <f ca="1">IF(I1372=0,0,COUNTIF(I$19:$I1372,C1372*10+1))</f>
        <v>40</v>
      </c>
      <c r="K1372" s="21">
        <f t="shared" ca="1" si="133"/>
        <v>0</v>
      </c>
      <c r="L1372" s="24">
        <f t="shared" ca="1" si="134"/>
        <v>32295</v>
      </c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</row>
    <row r="1373" spans="1:44" x14ac:dyDescent="0.2">
      <c r="A1373" s="15">
        <f>Daten!A1373</f>
        <v>50327</v>
      </c>
      <c r="B1373" s="8" t="str">
        <f>Daten!B1373</f>
        <v>Obertrum am See</v>
      </c>
      <c r="C1373" s="15">
        <f t="shared" si="129"/>
        <v>5</v>
      </c>
      <c r="D1373" s="9">
        <f>Daten!E1373</f>
        <v>4833</v>
      </c>
      <c r="E1373" s="10">
        <f>Daten!D1373</f>
        <v>0</v>
      </c>
      <c r="F1373" s="9">
        <f t="shared" si="130"/>
        <v>7790.5074626865671</v>
      </c>
      <c r="H1373" s="26">
        <f t="shared" ca="1" si="131"/>
        <v>26827</v>
      </c>
      <c r="I1373" s="8">
        <f t="shared" ca="1" si="132"/>
        <v>51</v>
      </c>
      <c r="J1373" s="26">
        <f ca="1">IF(I1373=0,0,COUNTIF(I$19:$I1373,C1373*10+1))</f>
        <v>41</v>
      </c>
      <c r="K1373" s="21">
        <f t="shared" ca="1" si="133"/>
        <v>0</v>
      </c>
      <c r="L1373" s="24">
        <f t="shared" ca="1" si="134"/>
        <v>26827</v>
      </c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</row>
    <row r="1374" spans="1:44" x14ac:dyDescent="0.2">
      <c r="A1374" s="15">
        <f>Daten!A1374</f>
        <v>50328</v>
      </c>
      <c r="B1374" s="8" t="str">
        <f>Daten!B1374</f>
        <v>Plainfeld</v>
      </c>
      <c r="C1374" s="15">
        <f t="shared" si="129"/>
        <v>5</v>
      </c>
      <c r="D1374" s="9">
        <f>Daten!E1374</f>
        <v>1240</v>
      </c>
      <c r="E1374" s="10">
        <f>Daten!D1374</f>
        <v>0</v>
      </c>
      <c r="F1374" s="9">
        <f t="shared" si="130"/>
        <v>1998.8059701492537</v>
      </c>
      <c r="H1374" s="26">
        <f t="shared" ca="1" si="131"/>
        <v>6883</v>
      </c>
      <c r="I1374" s="8">
        <f t="shared" ca="1" si="132"/>
        <v>51</v>
      </c>
      <c r="J1374" s="26">
        <f ca="1">IF(I1374=0,0,COUNTIF(I$19:$I1374,C1374*10+1))</f>
        <v>42</v>
      </c>
      <c r="K1374" s="21">
        <f t="shared" ca="1" si="133"/>
        <v>0</v>
      </c>
      <c r="L1374" s="24">
        <f t="shared" ca="1" si="134"/>
        <v>6883</v>
      </c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</row>
    <row r="1375" spans="1:44" x14ac:dyDescent="0.2">
      <c r="A1375" s="15">
        <f>Daten!A1375</f>
        <v>50329</v>
      </c>
      <c r="B1375" s="8" t="str">
        <f>Daten!B1375</f>
        <v>Sankt Georgen bei Salzburg</v>
      </c>
      <c r="C1375" s="15">
        <f t="shared" si="129"/>
        <v>5</v>
      </c>
      <c r="D1375" s="9">
        <f>Daten!E1375</f>
        <v>2995</v>
      </c>
      <c r="E1375" s="10">
        <f>Daten!D1375</f>
        <v>0</v>
      </c>
      <c r="F1375" s="9">
        <f t="shared" si="130"/>
        <v>4827.7611940298511</v>
      </c>
      <c r="H1375" s="26">
        <f t="shared" ca="1" si="131"/>
        <v>16625</v>
      </c>
      <c r="I1375" s="8">
        <f t="shared" ca="1" si="132"/>
        <v>51</v>
      </c>
      <c r="J1375" s="26">
        <f ca="1">IF(I1375=0,0,COUNTIF(I$19:$I1375,C1375*10+1))</f>
        <v>43</v>
      </c>
      <c r="K1375" s="21">
        <f t="shared" ca="1" si="133"/>
        <v>0</v>
      </c>
      <c r="L1375" s="24">
        <f t="shared" ca="1" si="134"/>
        <v>16625</v>
      </c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</row>
    <row r="1376" spans="1:44" x14ac:dyDescent="0.2">
      <c r="A1376" s="15">
        <f>Daten!A1376</f>
        <v>50330</v>
      </c>
      <c r="B1376" s="8" t="str">
        <f>Daten!B1376</f>
        <v>Sankt Gilgen</v>
      </c>
      <c r="C1376" s="15">
        <f t="shared" si="129"/>
        <v>5</v>
      </c>
      <c r="D1376" s="9">
        <f>Daten!E1376</f>
        <v>3954</v>
      </c>
      <c r="E1376" s="10">
        <f>Daten!D1376</f>
        <v>0</v>
      </c>
      <c r="F1376" s="9">
        <f t="shared" si="130"/>
        <v>6373.6119402985078</v>
      </c>
      <c r="H1376" s="26">
        <f t="shared" ca="1" si="131"/>
        <v>21948</v>
      </c>
      <c r="I1376" s="8">
        <f t="shared" ca="1" si="132"/>
        <v>51</v>
      </c>
      <c r="J1376" s="26">
        <f ca="1">IF(I1376=0,0,COUNTIF(I$19:$I1376,C1376*10+1))</f>
        <v>44</v>
      </c>
      <c r="K1376" s="21">
        <f t="shared" ca="1" si="133"/>
        <v>0</v>
      </c>
      <c r="L1376" s="24">
        <f t="shared" ca="1" si="134"/>
        <v>21948</v>
      </c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</row>
    <row r="1377" spans="1:44" x14ac:dyDescent="0.2">
      <c r="A1377" s="15">
        <f>Daten!A1377</f>
        <v>50331</v>
      </c>
      <c r="B1377" s="8" t="str">
        <f>Daten!B1377</f>
        <v>Schleedorf</v>
      </c>
      <c r="C1377" s="15">
        <f t="shared" si="129"/>
        <v>5</v>
      </c>
      <c r="D1377" s="9">
        <f>Daten!E1377</f>
        <v>1081</v>
      </c>
      <c r="E1377" s="10">
        <f>Daten!D1377</f>
        <v>0</v>
      </c>
      <c r="F1377" s="9">
        <f t="shared" si="130"/>
        <v>1742.5074626865671</v>
      </c>
      <c r="H1377" s="26">
        <f t="shared" ca="1" si="131"/>
        <v>6000</v>
      </c>
      <c r="I1377" s="8">
        <f t="shared" ca="1" si="132"/>
        <v>51</v>
      </c>
      <c r="J1377" s="26">
        <f ca="1">IF(I1377=0,0,COUNTIF(I$19:$I1377,C1377*10+1))</f>
        <v>45</v>
      </c>
      <c r="K1377" s="21">
        <f t="shared" ca="1" si="133"/>
        <v>0</v>
      </c>
      <c r="L1377" s="24">
        <f t="shared" ca="1" si="134"/>
        <v>6000</v>
      </c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</row>
    <row r="1378" spans="1:44" x14ac:dyDescent="0.2">
      <c r="A1378" s="15">
        <f>Daten!A1378</f>
        <v>50332</v>
      </c>
      <c r="B1378" s="8" t="str">
        <f>Daten!B1378</f>
        <v>Seeham</v>
      </c>
      <c r="C1378" s="15">
        <f t="shared" si="129"/>
        <v>5</v>
      </c>
      <c r="D1378" s="9">
        <f>Daten!E1378</f>
        <v>1917</v>
      </c>
      <c r="E1378" s="10">
        <f>Daten!D1378</f>
        <v>0</v>
      </c>
      <c r="F1378" s="9">
        <f t="shared" si="130"/>
        <v>3090.0895522388059</v>
      </c>
      <c r="H1378" s="26">
        <f t="shared" ca="1" si="131"/>
        <v>10641</v>
      </c>
      <c r="I1378" s="8">
        <f t="shared" ca="1" si="132"/>
        <v>51</v>
      </c>
      <c r="J1378" s="26">
        <f ca="1">IF(I1378=0,0,COUNTIF(I$19:$I1378,C1378*10+1))</f>
        <v>46</v>
      </c>
      <c r="K1378" s="21">
        <f t="shared" ca="1" si="133"/>
        <v>0</v>
      </c>
      <c r="L1378" s="24">
        <f t="shared" ca="1" si="134"/>
        <v>10641</v>
      </c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</row>
    <row r="1379" spans="1:44" x14ac:dyDescent="0.2">
      <c r="A1379" s="15">
        <f>Daten!A1379</f>
        <v>50335</v>
      </c>
      <c r="B1379" s="8" t="str">
        <f>Daten!B1379</f>
        <v>Straßwalchen</v>
      </c>
      <c r="C1379" s="15">
        <f t="shared" si="129"/>
        <v>5</v>
      </c>
      <c r="D1379" s="9">
        <f>Daten!E1379</f>
        <v>7633</v>
      </c>
      <c r="E1379" s="10">
        <f>Daten!D1379</f>
        <v>0</v>
      </c>
      <c r="F1379" s="9">
        <f t="shared" si="130"/>
        <v>12303.940298507463</v>
      </c>
      <c r="H1379" s="26">
        <f t="shared" ca="1" si="131"/>
        <v>42369</v>
      </c>
      <c r="I1379" s="8">
        <f t="shared" ca="1" si="132"/>
        <v>51</v>
      </c>
      <c r="J1379" s="26">
        <f ca="1">IF(I1379=0,0,COUNTIF(I$19:$I1379,C1379*10+1))</f>
        <v>47</v>
      </c>
      <c r="K1379" s="21">
        <f t="shared" ca="1" si="133"/>
        <v>0</v>
      </c>
      <c r="L1379" s="24">
        <f t="shared" ca="1" si="134"/>
        <v>42369</v>
      </c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</row>
    <row r="1380" spans="1:44" x14ac:dyDescent="0.2">
      <c r="A1380" s="15">
        <f>Daten!A1380</f>
        <v>50336</v>
      </c>
      <c r="B1380" s="8" t="str">
        <f>Daten!B1380</f>
        <v>Strobl</v>
      </c>
      <c r="C1380" s="15">
        <f t="shared" si="129"/>
        <v>5</v>
      </c>
      <c r="D1380" s="9">
        <f>Daten!E1380</f>
        <v>3649</v>
      </c>
      <c r="E1380" s="10">
        <f>Daten!D1380</f>
        <v>0</v>
      </c>
      <c r="F1380" s="9">
        <f t="shared" si="130"/>
        <v>5881.9701492537315</v>
      </c>
      <c r="H1380" s="26">
        <f t="shared" ca="1" si="131"/>
        <v>20255</v>
      </c>
      <c r="I1380" s="8">
        <f t="shared" ca="1" si="132"/>
        <v>51</v>
      </c>
      <c r="J1380" s="26">
        <f ca="1">IF(I1380=0,0,COUNTIF(I$19:$I1380,C1380*10+1))</f>
        <v>48</v>
      </c>
      <c r="K1380" s="21">
        <f t="shared" ca="1" si="133"/>
        <v>0</v>
      </c>
      <c r="L1380" s="24">
        <f t="shared" ca="1" si="134"/>
        <v>20255</v>
      </c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</row>
    <row r="1381" spans="1:44" x14ac:dyDescent="0.2">
      <c r="A1381" s="15">
        <f>Daten!A1381</f>
        <v>50337</v>
      </c>
      <c r="B1381" s="8" t="str">
        <f>Daten!B1381</f>
        <v>Thalgau</v>
      </c>
      <c r="C1381" s="15">
        <f t="shared" si="129"/>
        <v>5</v>
      </c>
      <c r="D1381" s="9">
        <f>Daten!E1381</f>
        <v>5977</v>
      </c>
      <c r="E1381" s="10">
        <f>Daten!D1381</f>
        <v>0</v>
      </c>
      <c r="F1381" s="9">
        <f t="shared" si="130"/>
        <v>9634.567164179105</v>
      </c>
      <c r="H1381" s="26">
        <f t="shared" ca="1" si="131"/>
        <v>33177</v>
      </c>
      <c r="I1381" s="8">
        <f t="shared" ca="1" si="132"/>
        <v>51</v>
      </c>
      <c r="J1381" s="26">
        <f ca="1">IF(I1381=0,0,COUNTIF(I$19:$I1381,C1381*10+1))</f>
        <v>49</v>
      </c>
      <c r="K1381" s="21">
        <f t="shared" ca="1" si="133"/>
        <v>0</v>
      </c>
      <c r="L1381" s="24">
        <f t="shared" ca="1" si="134"/>
        <v>33177</v>
      </c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</row>
    <row r="1382" spans="1:44" x14ac:dyDescent="0.2">
      <c r="A1382" s="15">
        <f>Daten!A1382</f>
        <v>50338</v>
      </c>
      <c r="B1382" s="8" t="str">
        <f>Daten!B1382</f>
        <v>Wals-Siezenheim</v>
      </c>
      <c r="C1382" s="15">
        <f t="shared" si="129"/>
        <v>5</v>
      </c>
      <c r="D1382" s="9">
        <f>Daten!E1382</f>
        <v>13301</v>
      </c>
      <c r="E1382" s="10">
        <f>Daten!D1382</f>
        <v>0</v>
      </c>
      <c r="F1382" s="9">
        <f t="shared" si="130"/>
        <v>22168.333333333332</v>
      </c>
      <c r="H1382" s="26">
        <f t="shared" ca="1" si="131"/>
        <v>76338</v>
      </c>
      <c r="I1382" s="8">
        <f t="shared" ca="1" si="132"/>
        <v>51</v>
      </c>
      <c r="J1382" s="26">
        <f ca="1">IF(I1382=0,0,COUNTIF(I$19:$I1382,C1382*10+1))</f>
        <v>50</v>
      </c>
      <c r="K1382" s="21">
        <f t="shared" ca="1" si="133"/>
        <v>0</v>
      </c>
      <c r="L1382" s="24">
        <f t="shared" ca="1" si="134"/>
        <v>76338</v>
      </c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</row>
    <row r="1383" spans="1:44" x14ac:dyDescent="0.2">
      <c r="A1383" s="15">
        <f>Daten!A1383</f>
        <v>50339</v>
      </c>
      <c r="B1383" s="8" t="str">
        <f>Daten!B1383</f>
        <v>Seekirchen am Wallersee</v>
      </c>
      <c r="C1383" s="15">
        <f t="shared" si="129"/>
        <v>5</v>
      </c>
      <c r="D1383" s="9">
        <f>Daten!E1383</f>
        <v>10943</v>
      </c>
      <c r="E1383" s="10">
        <f>Daten!D1383</f>
        <v>0</v>
      </c>
      <c r="F1383" s="9">
        <f t="shared" si="130"/>
        <v>18238.333333333332</v>
      </c>
      <c r="H1383" s="26">
        <f t="shared" ca="1" si="131"/>
        <v>62805</v>
      </c>
      <c r="I1383" s="8">
        <f t="shared" ca="1" si="132"/>
        <v>51</v>
      </c>
      <c r="J1383" s="26">
        <f ca="1">IF(I1383=0,0,COUNTIF(I$19:$I1383,C1383*10+1))</f>
        <v>51</v>
      </c>
      <c r="K1383" s="21">
        <f t="shared" ca="1" si="133"/>
        <v>0</v>
      </c>
      <c r="L1383" s="24">
        <f t="shared" ca="1" si="134"/>
        <v>62805</v>
      </c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</row>
    <row r="1384" spans="1:44" x14ac:dyDescent="0.2">
      <c r="A1384" s="15">
        <f>Daten!A1384</f>
        <v>50401</v>
      </c>
      <c r="B1384" s="8" t="str">
        <f>Daten!B1384</f>
        <v>Altenmarkt im Pongau</v>
      </c>
      <c r="C1384" s="15">
        <f t="shared" si="129"/>
        <v>5</v>
      </c>
      <c r="D1384" s="9">
        <f>Daten!E1384</f>
        <v>4404</v>
      </c>
      <c r="E1384" s="10">
        <f>Daten!D1384</f>
        <v>0</v>
      </c>
      <c r="F1384" s="9">
        <f t="shared" si="130"/>
        <v>7098.9850746268658</v>
      </c>
      <c r="H1384" s="26">
        <f t="shared" ca="1" si="131"/>
        <v>24446</v>
      </c>
      <c r="I1384" s="8">
        <f t="shared" ca="1" si="132"/>
        <v>51</v>
      </c>
      <c r="J1384" s="26">
        <f ca="1">IF(I1384=0,0,COUNTIF(I$19:$I1384,C1384*10+1))</f>
        <v>52</v>
      </c>
      <c r="K1384" s="21">
        <f t="shared" ca="1" si="133"/>
        <v>0</v>
      </c>
      <c r="L1384" s="24">
        <f t="shared" ca="1" si="134"/>
        <v>24446</v>
      </c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</row>
    <row r="1385" spans="1:44" x14ac:dyDescent="0.2">
      <c r="A1385" s="15">
        <f>Daten!A1385</f>
        <v>50402</v>
      </c>
      <c r="B1385" s="8" t="str">
        <f>Daten!B1385</f>
        <v>Bad Hofgastein</v>
      </c>
      <c r="C1385" s="15">
        <f t="shared" si="129"/>
        <v>5</v>
      </c>
      <c r="D1385" s="9">
        <f>Daten!E1385</f>
        <v>6861</v>
      </c>
      <c r="E1385" s="10">
        <f>Daten!D1385</f>
        <v>0</v>
      </c>
      <c r="F1385" s="9">
        <f t="shared" si="130"/>
        <v>11059.522388059702</v>
      </c>
      <c r="H1385" s="26">
        <f t="shared" ca="1" si="131"/>
        <v>38084</v>
      </c>
      <c r="I1385" s="8">
        <f t="shared" ca="1" si="132"/>
        <v>51</v>
      </c>
      <c r="J1385" s="26">
        <f ca="1">IF(I1385=0,0,COUNTIF(I$19:$I1385,C1385*10+1))</f>
        <v>53</v>
      </c>
      <c r="K1385" s="21">
        <f t="shared" ca="1" si="133"/>
        <v>0</v>
      </c>
      <c r="L1385" s="24">
        <f t="shared" ca="1" si="134"/>
        <v>38084</v>
      </c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</row>
    <row r="1386" spans="1:44" x14ac:dyDescent="0.2">
      <c r="A1386" s="15">
        <f>Daten!A1386</f>
        <v>50403</v>
      </c>
      <c r="B1386" s="8" t="str">
        <f>Daten!B1386</f>
        <v>Bad Gastein</v>
      </c>
      <c r="C1386" s="15">
        <f t="shared" si="129"/>
        <v>5</v>
      </c>
      <c r="D1386" s="9">
        <f>Daten!E1386</f>
        <v>3923</v>
      </c>
      <c r="E1386" s="10">
        <f>Daten!D1386</f>
        <v>0</v>
      </c>
      <c r="F1386" s="9">
        <f t="shared" si="130"/>
        <v>6323.6417910447763</v>
      </c>
      <c r="H1386" s="26">
        <f t="shared" ca="1" si="131"/>
        <v>21776</v>
      </c>
      <c r="I1386" s="8">
        <f t="shared" ca="1" si="132"/>
        <v>51</v>
      </c>
      <c r="J1386" s="26">
        <f ca="1">IF(I1386=0,0,COUNTIF(I$19:$I1386,C1386*10+1))</f>
        <v>54</v>
      </c>
      <c r="K1386" s="21">
        <f t="shared" ca="1" si="133"/>
        <v>0</v>
      </c>
      <c r="L1386" s="24">
        <f t="shared" ca="1" si="134"/>
        <v>21776</v>
      </c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</row>
    <row r="1387" spans="1:44" x14ac:dyDescent="0.2">
      <c r="A1387" s="15">
        <f>Daten!A1387</f>
        <v>50404</v>
      </c>
      <c r="B1387" s="8" t="str">
        <f>Daten!B1387</f>
        <v>Bischofshofen</v>
      </c>
      <c r="C1387" s="15">
        <f t="shared" si="129"/>
        <v>5</v>
      </c>
      <c r="D1387" s="9">
        <f>Daten!E1387</f>
        <v>10586</v>
      </c>
      <c r="E1387" s="10">
        <f>Daten!D1387</f>
        <v>0</v>
      </c>
      <c r="F1387" s="9">
        <f t="shared" si="130"/>
        <v>17643.333333333332</v>
      </c>
      <c r="H1387" s="26">
        <f t="shared" ca="1" si="131"/>
        <v>60756</v>
      </c>
      <c r="I1387" s="8">
        <f t="shared" ca="1" si="132"/>
        <v>51</v>
      </c>
      <c r="J1387" s="26">
        <f ca="1">IF(I1387=0,0,COUNTIF(I$19:$I1387,C1387*10+1))</f>
        <v>55</v>
      </c>
      <c r="K1387" s="21">
        <f t="shared" ca="1" si="133"/>
        <v>0</v>
      </c>
      <c r="L1387" s="24">
        <f t="shared" ca="1" si="134"/>
        <v>60756</v>
      </c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</row>
    <row r="1388" spans="1:44" x14ac:dyDescent="0.2">
      <c r="A1388" s="15">
        <f>Daten!A1388</f>
        <v>50405</v>
      </c>
      <c r="B1388" s="8" t="str">
        <f>Daten!B1388</f>
        <v>Dorfgastein</v>
      </c>
      <c r="C1388" s="15">
        <f t="shared" si="129"/>
        <v>5</v>
      </c>
      <c r="D1388" s="9">
        <f>Daten!E1388</f>
        <v>1618</v>
      </c>
      <c r="E1388" s="10">
        <f>Daten!D1388</f>
        <v>0</v>
      </c>
      <c r="F1388" s="9">
        <f t="shared" si="130"/>
        <v>2608.1194029850744</v>
      </c>
      <c r="H1388" s="26">
        <f t="shared" ca="1" si="131"/>
        <v>8981</v>
      </c>
      <c r="I1388" s="8">
        <f t="shared" ca="1" si="132"/>
        <v>51</v>
      </c>
      <c r="J1388" s="26">
        <f ca="1">IF(I1388=0,0,COUNTIF(I$19:$I1388,C1388*10+1))</f>
        <v>56</v>
      </c>
      <c r="K1388" s="21">
        <f t="shared" ca="1" si="133"/>
        <v>0</v>
      </c>
      <c r="L1388" s="24">
        <f t="shared" ca="1" si="134"/>
        <v>8981</v>
      </c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</row>
    <row r="1389" spans="1:44" x14ac:dyDescent="0.2">
      <c r="A1389" s="15">
        <f>Daten!A1389</f>
        <v>50406</v>
      </c>
      <c r="B1389" s="8" t="str">
        <f>Daten!B1389</f>
        <v>Eben im Pongau</v>
      </c>
      <c r="C1389" s="15">
        <f t="shared" si="129"/>
        <v>5</v>
      </c>
      <c r="D1389" s="9">
        <f>Daten!E1389</f>
        <v>2534</v>
      </c>
      <c r="E1389" s="10">
        <f>Daten!D1389</f>
        <v>0</v>
      </c>
      <c r="F1389" s="9">
        <f t="shared" si="130"/>
        <v>4084.6567164179105</v>
      </c>
      <c r="H1389" s="26">
        <f t="shared" ca="1" si="131"/>
        <v>14066</v>
      </c>
      <c r="I1389" s="8">
        <f t="shared" ca="1" si="132"/>
        <v>51</v>
      </c>
      <c r="J1389" s="26">
        <f ca="1">IF(I1389=0,0,COUNTIF(I$19:$I1389,C1389*10+1))</f>
        <v>57</v>
      </c>
      <c r="K1389" s="21">
        <f t="shared" ca="1" si="133"/>
        <v>0</v>
      </c>
      <c r="L1389" s="24">
        <f t="shared" ca="1" si="134"/>
        <v>14066</v>
      </c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</row>
    <row r="1390" spans="1:44" x14ac:dyDescent="0.2">
      <c r="A1390" s="15">
        <f>Daten!A1390</f>
        <v>50407</v>
      </c>
      <c r="B1390" s="8" t="str">
        <f>Daten!B1390</f>
        <v>Filzmoos</v>
      </c>
      <c r="C1390" s="15">
        <f t="shared" si="129"/>
        <v>5</v>
      </c>
      <c r="D1390" s="9">
        <f>Daten!E1390</f>
        <v>1508</v>
      </c>
      <c r="E1390" s="10">
        <f>Daten!D1390</f>
        <v>0</v>
      </c>
      <c r="F1390" s="9">
        <f t="shared" si="130"/>
        <v>2430.8059701492539</v>
      </c>
      <c r="H1390" s="26">
        <f t="shared" ca="1" si="131"/>
        <v>8371</v>
      </c>
      <c r="I1390" s="8">
        <f t="shared" ca="1" si="132"/>
        <v>51</v>
      </c>
      <c r="J1390" s="26">
        <f ca="1">IF(I1390=0,0,COUNTIF(I$19:$I1390,C1390*10+1))</f>
        <v>58</v>
      </c>
      <c r="K1390" s="21">
        <f t="shared" ca="1" si="133"/>
        <v>0</v>
      </c>
      <c r="L1390" s="24">
        <f t="shared" ca="1" si="134"/>
        <v>8371</v>
      </c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</row>
    <row r="1391" spans="1:44" x14ac:dyDescent="0.2">
      <c r="A1391" s="15">
        <f>Daten!A1391</f>
        <v>50408</v>
      </c>
      <c r="B1391" s="8" t="str">
        <f>Daten!B1391</f>
        <v>Flachau</v>
      </c>
      <c r="C1391" s="15">
        <f t="shared" si="129"/>
        <v>5</v>
      </c>
      <c r="D1391" s="9">
        <f>Daten!E1391</f>
        <v>2877</v>
      </c>
      <c r="E1391" s="10">
        <f>Daten!D1391</f>
        <v>0</v>
      </c>
      <c r="F1391" s="9">
        <f t="shared" si="130"/>
        <v>4637.5522388059699</v>
      </c>
      <c r="H1391" s="26">
        <f t="shared" ca="1" si="131"/>
        <v>15970</v>
      </c>
      <c r="I1391" s="8">
        <f t="shared" ca="1" si="132"/>
        <v>51</v>
      </c>
      <c r="J1391" s="26">
        <f ca="1">IF(I1391=0,0,COUNTIF(I$19:$I1391,C1391*10+1))</f>
        <v>59</v>
      </c>
      <c r="K1391" s="21">
        <f t="shared" ca="1" si="133"/>
        <v>0</v>
      </c>
      <c r="L1391" s="24">
        <f t="shared" ca="1" si="134"/>
        <v>15970</v>
      </c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</row>
    <row r="1392" spans="1:44" x14ac:dyDescent="0.2">
      <c r="A1392" s="15">
        <f>Daten!A1392</f>
        <v>50409</v>
      </c>
      <c r="B1392" s="8" t="str">
        <f>Daten!B1392</f>
        <v>Forstau</v>
      </c>
      <c r="C1392" s="15">
        <f t="shared" si="129"/>
        <v>5</v>
      </c>
      <c r="D1392" s="9">
        <f>Daten!E1392</f>
        <v>552</v>
      </c>
      <c r="E1392" s="10">
        <f>Daten!D1392</f>
        <v>0</v>
      </c>
      <c r="F1392" s="9">
        <f t="shared" si="130"/>
        <v>889.79104477611941</v>
      </c>
      <c r="H1392" s="26">
        <f t="shared" ca="1" si="131"/>
        <v>3064</v>
      </c>
      <c r="I1392" s="8">
        <f t="shared" ca="1" si="132"/>
        <v>51</v>
      </c>
      <c r="J1392" s="26">
        <f ca="1">IF(I1392=0,0,COUNTIF(I$19:$I1392,C1392*10+1))</f>
        <v>60</v>
      </c>
      <c r="K1392" s="21">
        <f t="shared" ca="1" si="133"/>
        <v>0</v>
      </c>
      <c r="L1392" s="24">
        <f t="shared" ca="1" si="134"/>
        <v>3064</v>
      </c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</row>
    <row r="1393" spans="1:44" x14ac:dyDescent="0.2">
      <c r="A1393" s="15">
        <f>Daten!A1393</f>
        <v>50410</v>
      </c>
      <c r="B1393" s="8" t="str">
        <f>Daten!B1393</f>
        <v>Goldegg</v>
      </c>
      <c r="C1393" s="15">
        <f t="shared" si="129"/>
        <v>5</v>
      </c>
      <c r="D1393" s="9">
        <f>Daten!E1393</f>
        <v>2565</v>
      </c>
      <c r="E1393" s="10">
        <f>Daten!D1393</f>
        <v>0</v>
      </c>
      <c r="F1393" s="9">
        <f t="shared" si="130"/>
        <v>4134.626865671642</v>
      </c>
      <c r="H1393" s="26">
        <f t="shared" ca="1" si="131"/>
        <v>14238</v>
      </c>
      <c r="I1393" s="8">
        <f t="shared" ca="1" si="132"/>
        <v>51</v>
      </c>
      <c r="J1393" s="26">
        <f ca="1">IF(I1393=0,0,COUNTIF(I$19:$I1393,C1393*10+1))</f>
        <v>61</v>
      </c>
      <c r="K1393" s="21">
        <f t="shared" ca="1" si="133"/>
        <v>0</v>
      </c>
      <c r="L1393" s="24">
        <f t="shared" ca="1" si="134"/>
        <v>14238</v>
      </c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</row>
    <row r="1394" spans="1:44" x14ac:dyDescent="0.2">
      <c r="A1394" s="15">
        <f>Daten!A1394</f>
        <v>50411</v>
      </c>
      <c r="B1394" s="8" t="str">
        <f>Daten!B1394</f>
        <v>Großarl</v>
      </c>
      <c r="C1394" s="15">
        <f t="shared" si="129"/>
        <v>5</v>
      </c>
      <c r="D1394" s="9">
        <f>Daten!E1394</f>
        <v>3790</v>
      </c>
      <c r="E1394" s="10">
        <f>Daten!D1394</f>
        <v>0</v>
      </c>
      <c r="F1394" s="9">
        <f t="shared" si="130"/>
        <v>6109.2537313432831</v>
      </c>
      <c r="H1394" s="26">
        <f t="shared" ca="1" si="131"/>
        <v>21038</v>
      </c>
      <c r="I1394" s="8">
        <f t="shared" ca="1" si="132"/>
        <v>51</v>
      </c>
      <c r="J1394" s="26">
        <f ca="1">IF(I1394=0,0,COUNTIF(I$19:$I1394,C1394*10+1))</f>
        <v>62</v>
      </c>
      <c r="K1394" s="21">
        <f t="shared" ca="1" si="133"/>
        <v>0</v>
      </c>
      <c r="L1394" s="24">
        <f t="shared" ca="1" si="134"/>
        <v>21038</v>
      </c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</row>
    <row r="1395" spans="1:44" x14ac:dyDescent="0.2">
      <c r="A1395" s="15">
        <f>Daten!A1395</f>
        <v>50412</v>
      </c>
      <c r="B1395" s="8" t="str">
        <f>Daten!B1395</f>
        <v>Hüttau</v>
      </c>
      <c r="C1395" s="15">
        <f t="shared" si="129"/>
        <v>5</v>
      </c>
      <c r="D1395" s="9">
        <f>Daten!E1395</f>
        <v>1463</v>
      </c>
      <c r="E1395" s="10">
        <f>Daten!D1395</f>
        <v>0</v>
      </c>
      <c r="F1395" s="9">
        <f t="shared" si="130"/>
        <v>2358.2686567164178</v>
      </c>
      <c r="H1395" s="26">
        <f t="shared" ca="1" si="131"/>
        <v>8121</v>
      </c>
      <c r="I1395" s="8">
        <f t="shared" ca="1" si="132"/>
        <v>51</v>
      </c>
      <c r="J1395" s="26">
        <f ca="1">IF(I1395=0,0,COUNTIF(I$19:$I1395,C1395*10+1))</f>
        <v>63</v>
      </c>
      <c r="K1395" s="21">
        <f t="shared" ca="1" si="133"/>
        <v>0</v>
      </c>
      <c r="L1395" s="24">
        <f t="shared" ca="1" si="134"/>
        <v>8121</v>
      </c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</row>
    <row r="1396" spans="1:44" x14ac:dyDescent="0.2">
      <c r="A1396" s="15">
        <f>Daten!A1396</f>
        <v>50413</v>
      </c>
      <c r="B1396" s="8" t="str">
        <f>Daten!B1396</f>
        <v>Hüttschlag</v>
      </c>
      <c r="C1396" s="15">
        <f t="shared" si="129"/>
        <v>5</v>
      </c>
      <c r="D1396" s="9">
        <f>Daten!E1396</f>
        <v>907</v>
      </c>
      <c r="E1396" s="10">
        <f>Daten!D1396</f>
        <v>0</v>
      </c>
      <c r="F1396" s="9">
        <f t="shared" si="130"/>
        <v>1462.0298507462687</v>
      </c>
      <c r="H1396" s="26">
        <f t="shared" ca="1" si="131"/>
        <v>5035</v>
      </c>
      <c r="I1396" s="8">
        <f t="shared" ca="1" si="132"/>
        <v>51</v>
      </c>
      <c r="J1396" s="26">
        <f ca="1">IF(I1396=0,0,COUNTIF(I$19:$I1396,C1396*10+1))</f>
        <v>64</v>
      </c>
      <c r="K1396" s="21">
        <f t="shared" ca="1" si="133"/>
        <v>0</v>
      </c>
      <c r="L1396" s="24">
        <f t="shared" ca="1" si="134"/>
        <v>5035</v>
      </c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</row>
    <row r="1397" spans="1:44" x14ac:dyDescent="0.2">
      <c r="A1397" s="15">
        <f>Daten!A1397</f>
        <v>50414</v>
      </c>
      <c r="B1397" s="8" t="str">
        <f>Daten!B1397</f>
        <v>Kleinarl</v>
      </c>
      <c r="C1397" s="15">
        <f t="shared" si="129"/>
        <v>5</v>
      </c>
      <c r="D1397" s="9">
        <f>Daten!E1397</f>
        <v>799</v>
      </c>
      <c r="E1397" s="10">
        <f>Daten!D1397</f>
        <v>0</v>
      </c>
      <c r="F1397" s="9">
        <f t="shared" si="130"/>
        <v>1287.9402985074628</v>
      </c>
      <c r="H1397" s="26">
        <f t="shared" ca="1" si="131"/>
        <v>4435</v>
      </c>
      <c r="I1397" s="8">
        <f t="shared" ca="1" si="132"/>
        <v>51</v>
      </c>
      <c r="J1397" s="26">
        <f ca="1">IF(I1397=0,0,COUNTIF(I$19:$I1397,C1397*10+1))</f>
        <v>65</v>
      </c>
      <c r="K1397" s="21">
        <f t="shared" ca="1" si="133"/>
        <v>0</v>
      </c>
      <c r="L1397" s="24">
        <f t="shared" ca="1" si="134"/>
        <v>4435</v>
      </c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</row>
    <row r="1398" spans="1:44" x14ac:dyDescent="0.2">
      <c r="A1398" s="15">
        <f>Daten!A1398</f>
        <v>50415</v>
      </c>
      <c r="B1398" s="8" t="str">
        <f>Daten!B1398</f>
        <v>Mühlbach am Hochkönig</v>
      </c>
      <c r="C1398" s="15">
        <f t="shared" si="129"/>
        <v>5</v>
      </c>
      <c r="D1398" s="9">
        <f>Daten!E1398</f>
        <v>1469</v>
      </c>
      <c r="E1398" s="10">
        <f>Daten!D1398</f>
        <v>0</v>
      </c>
      <c r="F1398" s="9">
        <f t="shared" si="130"/>
        <v>2367.9402985074626</v>
      </c>
      <c r="H1398" s="26">
        <f t="shared" ca="1" si="131"/>
        <v>8154</v>
      </c>
      <c r="I1398" s="8">
        <f t="shared" ca="1" si="132"/>
        <v>51</v>
      </c>
      <c r="J1398" s="26">
        <f ca="1">IF(I1398=0,0,COUNTIF(I$19:$I1398,C1398*10+1))</f>
        <v>66</v>
      </c>
      <c r="K1398" s="21">
        <f t="shared" ca="1" si="133"/>
        <v>0</v>
      </c>
      <c r="L1398" s="24">
        <f t="shared" ca="1" si="134"/>
        <v>8154</v>
      </c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</row>
    <row r="1399" spans="1:44" x14ac:dyDescent="0.2">
      <c r="A1399" s="15">
        <f>Daten!A1399</f>
        <v>50416</v>
      </c>
      <c r="B1399" s="8" t="str">
        <f>Daten!B1399</f>
        <v>Pfarrwerfen</v>
      </c>
      <c r="C1399" s="15">
        <f t="shared" si="129"/>
        <v>5</v>
      </c>
      <c r="D1399" s="9">
        <f>Daten!E1399</f>
        <v>2438</v>
      </c>
      <c r="E1399" s="10">
        <f>Daten!D1399</f>
        <v>0</v>
      </c>
      <c r="F1399" s="9">
        <f t="shared" si="130"/>
        <v>3929.9104477611941</v>
      </c>
      <c r="H1399" s="26">
        <f t="shared" ca="1" si="131"/>
        <v>13533</v>
      </c>
      <c r="I1399" s="8">
        <f t="shared" ca="1" si="132"/>
        <v>51</v>
      </c>
      <c r="J1399" s="26">
        <f ca="1">IF(I1399=0,0,COUNTIF(I$19:$I1399,C1399*10+1))</f>
        <v>67</v>
      </c>
      <c r="K1399" s="21">
        <f t="shared" ca="1" si="133"/>
        <v>0</v>
      </c>
      <c r="L1399" s="24">
        <f t="shared" ca="1" si="134"/>
        <v>13533</v>
      </c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</row>
    <row r="1400" spans="1:44" x14ac:dyDescent="0.2">
      <c r="A1400" s="15">
        <f>Daten!A1400</f>
        <v>50417</v>
      </c>
      <c r="B1400" s="8" t="str">
        <f>Daten!B1400</f>
        <v>Radstadt</v>
      </c>
      <c r="C1400" s="15">
        <f t="shared" si="129"/>
        <v>5</v>
      </c>
      <c r="D1400" s="9">
        <f>Daten!E1400</f>
        <v>4885</v>
      </c>
      <c r="E1400" s="10">
        <f>Daten!D1400</f>
        <v>0</v>
      </c>
      <c r="F1400" s="9">
        <f t="shared" si="130"/>
        <v>7874.3283582089553</v>
      </c>
      <c r="H1400" s="26">
        <f t="shared" ca="1" si="131"/>
        <v>27116</v>
      </c>
      <c r="I1400" s="8">
        <f t="shared" ca="1" si="132"/>
        <v>51</v>
      </c>
      <c r="J1400" s="26">
        <f ca="1">IF(I1400=0,0,COUNTIF(I$19:$I1400,C1400*10+1))</f>
        <v>68</v>
      </c>
      <c r="K1400" s="21">
        <f t="shared" ca="1" si="133"/>
        <v>0</v>
      </c>
      <c r="L1400" s="24">
        <f t="shared" ca="1" si="134"/>
        <v>27116</v>
      </c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</row>
    <row r="1401" spans="1:44" x14ac:dyDescent="0.2">
      <c r="A1401" s="15">
        <f>Daten!A1401</f>
        <v>50418</v>
      </c>
      <c r="B1401" s="8" t="str">
        <f>Daten!B1401</f>
        <v>Sankt Johann im Pongau</v>
      </c>
      <c r="C1401" s="15">
        <f t="shared" si="129"/>
        <v>5</v>
      </c>
      <c r="D1401" s="9">
        <f>Daten!E1401</f>
        <v>11218</v>
      </c>
      <c r="E1401" s="10">
        <f>Daten!D1401</f>
        <v>0</v>
      </c>
      <c r="F1401" s="9">
        <f t="shared" si="130"/>
        <v>18696.666666666664</v>
      </c>
      <c r="H1401" s="26">
        <f t="shared" ca="1" si="131"/>
        <v>64383</v>
      </c>
      <c r="I1401" s="8">
        <f t="shared" ca="1" si="132"/>
        <v>51</v>
      </c>
      <c r="J1401" s="26">
        <f ca="1">IF(I1401=0,0,COUNTIF(I$19:$I1401,C1401*10+1))</f>
        <v>69</v>
      </c>
      <c r="K1401" s="21">
        <f t="shared" ca="1" si="133"/>
        <v>0</v>
      </c>
      <c r="L1401" s="24">
        <f t="shared" ca="1" si="134"/>
        <v>64383</v>
      </c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</row>
    <row r="1402" spans="1:44" x14ac:dyDescent="0.2">
      <c r="A1402" s="15">
        <f>Daten!A1402</f>
        <v>50419</v>
      </c>
      <c r="B1402" s="8" t="str">
        <f>Daten!B1402</f>
        <v>Sankt Martin am Tennengebirge</v>
      </c>
      <c r="C1402" s="15">
        <f t="shared" si="129"/>
        <v>5</v>
      </c>
      <c r="D1402" s="9">
        <f>Daten!E1402</f>
        <v>1696</v>
      </c>
      <c r="E1402" s="10">
        <f>Daten!D1402</f>
        <v>0</v>
      </c>
      <c r="F1402" s="9">
        <f t="shared" si="130"/>
        <v>2733.8507462686566</v>
      </c>
      <c r="H1402" s="26">
        <f t="shared" ca="1" si="131"/>
        <v>9414</v>
      </c>
      <c r="I1402" s="8">
        <f t="shared" ca="1" si="132"/>
        <v>51</v>
      </c>
      <c r="J1402" s="26">
        <f ca="1">IF(I1402=0,0,COUNTIF(I$19:$I1402,C1402*10+1))</f>
        <v>70</v>
      </c>
      <c r="K1402" s="21">
        <f t="shared" ca="1" si="133"/>
        <v>0</v>
      </c>
      <c r="L1402" s="24">
        <f t="shared" ca="1" si="134"/>
        <v>9414</v>
      </c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</row>
    <row r="1403" spans="1:44" x14ac:dyDescent="0.2">
      <c r="A1403" s="15">
        <f>Daten!A1403</f>
        <v>50420</v>
      </c>
      <c r="B1403" s="8" t="str">
        <f>Daten!B1403</f>
        <v>Sankt Veit im Pongau</v>
      </c>
      <c r="C1403" s="15">
        <f t="shared" si="129"/>
        <v>5</v>
      </c>
      <c r="D1403" s="9">
        <f>Daten!E1403</f>
        <v>3833</v>
      </c>
      <c r="E1403" s="10">
        <f>Daten!D1403</f>
        <v>0</v>
      </c>
      <c r="F1403" s="9">
        <f t="shared" si="130"/>
        <v>6178.5671641791041</v>
      </c>
      <c r="H1403" s="26">
        <f t="shared" ca="1" si="131"/>
        <v>21276</v>
      </c>
      <c r="I1403" s="8">
        <f t="shared" ca="1" si="132"/>
        <v>51</v>
      </c>
      <c r="J1403" s="26">
        <f ca="1">IF(I1403=0,0,COUNTIF(I$19:$I1403,C1403*10+1))</f>
        <v>71</v>
      </c>
      <c r="K1403" s="21">
        <f t="shared" ca="1" si="133"/>
        <v>0</v>
      </c>
      <c r="L1403" s="24">
        <f t="shared" ca="1" si="134"/>
        <v>21276</v>
      </c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</row>
    <row r="1404" spans="1:44" x14ac:dyDescent="0.2">
      <c r="A1404" s="15">
        <f>Daten!A1404</f>
        <v>50421</v>
      </c>
      <c r="B1404" s="8" t="str">
        <f>Daten!B1404</f>
        <v>Schwarzach im Pongau</v>
      </c>
      <c r="C1404" s="15">
        <f t="shared" si="129"/>
        <v>5</v>
      </c>
      <c r="D1404" s="9">
        <f>Daten!E1404</f>
        <v>3494</v>
      </c>
      <c r="E1404" s="10">
        <f>Daten!D1404</f>
        <v>0</v>
      </c>
      <c r="F1404" s="9">
        <f t="shared" si="130"/>
        <v>5632.1194029850749</v>
      </c>
      <c r="H1404" s="26">
        <f t="shared" ca="1" si="131"/>
        <v>19395</v>
      </c>
      <c r="I1404" s="8">
        <f t="shared" ca="1" si="132"/>
        <v>51</v>
      </c>
      <c r="J1404" s="26">
        <f ca="1">IF(I1404=0,0,COUNTIF(I$19:$I1404,C1404*10+1))</f>
        <v>72</v>
      </c>
      <c r="K1404" s="21">
        <f t="shared" ca="1" si="133"/>
        <v>0</v>
      </c>
      <c r="L1404" s="24">
        <f t="shared" ca="1" si="134"/>
        <v>19395</v>
      </c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</row>
    <row r="1405" spans="1:44" x14ac:dyDescent="0.2">
      <c r="A1405" s="15">
        <f>Daten!A1405</f>
        <v>50422</v>
      </c>
      <c r="B1405" s="8" t="str">
        <f>Daten!B1405</f>
        <v>Untertauern</v>
      </c>
      <c r="C1405" s="15">
        <f t="shared" si="129"/>
        <v>5</v>
      </c>
      <c r="D1405" s="9">
        <f>Daten!E1405</f>
        <v>463</v>
      </c>
      <c r="E1405" s="10">
        <f>Daten!D1405</f>
        <v>0</v>
      </c>
      <c r="F1405" s="9">
        <f t="shared" si="130"/>
        <v>746.32835820895525</v>
      </c>
      <c r="H1405" s="26">
        <f t="shared" ca="1" si="131"/>
        <v>2570</v>
      </c>
      <c r="I1405" s="8">
        <f t="shared" ca="1" si="132"/>
        <v>51</v>
      </c>
      <c r="J1405" s="26">
        <f ca="1">IF(I1405=0,0,COUNTIF(I$19:$I1405,C1405*10+1))</f>
        <v>73</v>
      </c>
      <c r="K1405" s="21">
        <f t="shared" ca="1" si="133"/>
        <v>0</v>
      </c>
      <c r="L1405" s="24">
        <f t="shared" ca="1" si="134"/>
        <v>2570</v>
      </c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</row>
    <row r="1406" spans="1:44" x14ac:dyDescent="0.2">
      <c r="A1406" s="15">
        <f>Daten!A1406</f>
        <v>50423</v>
      </c>
      <c r="B1406" s="8" t="str">
        <f>Daten!B1406</f>
        <v>Wagrain</v>
      </c>
      <c r="C1406" s="15">
        <f t="shared" si="129"/>
        <v>5</v>
      </c>
      <c r="D1406" s="9">
        <f>Daten!E1406</f>
        <v>3106</v>
      </c>
      <c r="E1406" s="10">
        <f>Daten!D1406</f>
        <v>0</v>
      </c>
      <c r="F1406" s="9">
        <f t="shared" si="130"/>
        <v>5006.686567164179</v>
      </c>
      <c r="H1406" s="26">
        <f t="shared" ca="1" si="131"/>
        <v>17241</v>
      </c>
      <c r="I1406" s="8">
        <f t="shared" ca="1" si="132"/>
        <v>51</v>
      </c>
      <c r="J1406" s="26">
        <f ca="1">IF(I1406=0,0,COUNTIF(I$19:$I1406,C1406*10+1))</f>
        <v>74</v>
      </c>
      <c r="K1406" s="21">
        <f t="shared" ca="1" si="133"/>
        <v>0</v>
      </c>
      <c r="L1406" s="24">
        <f t="shared" ca="1" si="134"/>
        <v>17241</v>
      </c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</row>
    <row r="1407" spans="1:44" x14ac:dyDescent="0.2">
      <c r="A1407" s="15">
        <f>Daten!A1407</f>
        <v>50424</v>
      </c>
      <c r="B1407" s="8" t="str">
        <f>Daten!B1407</f>
        <v>Werfen</v>
      </c>
      <c r="C1407" s="15">
        <f t="shared" si="129"/>
        <v>5</v>
      </c>
      <c r="D1407" s="9">
        <f>Daten!E1407</f>
        <v>3051</v>
      </c>
      <c r="E1407" s="10">
        <f>Daten!D1407</f>
        <v>0</v>
      </c>
      <c r="F1407" s="9">
        <f t="shared" si="130"/>
        <v>4918.0298507462685</v>
      </c>
      <c r="H1407" s="26">
        <f t="shared" ca="1" si="131"/>
        <v>16936</v>
      </c>
      <c r="I1407" s="8">
        <f t="shared" ca="1" si="132"/>
        <v>51</v>
      </c>
      <c r="J1407" s="26">
        <f ca="1">IF(I1407=0,0,COUNTIF(I$19:$I1407,C1407*10+1))</f>
        <v>75</v>
      </c>
      <c r="K1407" s="21">
        <f t="shared" ca="1" si="133"/>
        <v>0</v>
      </c>
      <c r="L1407" s="24">
        <f t="shared" ca="1" si="134"/>
        <v>16936</v>
      </c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</row>
    <row r="1408" spans="1:44" x14ac:dyDescent="0.2">
      <c r="A1408" s="15">
        <f>Daten!A1408</f>
        <v>50425</v>
      </c>
      <c r="B1408" s="8" t="str">
        <f>Daten!B1408</f>
        <v>Werfenweng</v>
      </c>
      <c r="C1408" s="15">
        <f t="shared" si="129"/>
        <v>5</v>
      </c>
      <c r="D1408" s="9">
        <f>Daten!E1408</f>
        <v>1043</v>
      </c>
      <c r="E1408" s="10">
        <f>Daten!D1408</f>
        <v>0</v>
      </c>
      <c r="F1408" s="9">
        <f t="shared" si="130"/>
        <v>1681.2537313432836</v>
      </c>
      <c r="H1408" s="26">
        <f t="shared" ca="1" si="131"/>
        <v>5789</v>
      </c>
      <c r="I1408" s="8">
        <f t="shared" ca="1" si="132"/>
        <v>51</v>
      </c>
      <c r="J1408" s="26">
        <f ca="1">IF(I1408=0,0,COUNTIF(I$19:$I1408,C1408*10+1))</f>
        <v>76</v>
      </c>
      <c r="K1408" s="21">
        <f t="shared" ca="1" si="133"/>
        <v>0</v>
      </c>
      <c r="L1408" s="24">
        <f t="shared" ca="1" si="134"/>
        <v>5789</v>
      </c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</row>
    <row r="1409" spans="1:44" x14ac:dyDescent="0.2">
      <c r="A1409" s="15">
        <f>Daten!A1409</f>
        <v>50501</v>
      </c>
      <c r="B1409" s="8" t="str">
        <f>Daten!B1409</f>
        <v>Göriach</v>
      </c>
      <c r="C1409" s="15">
        <f t="shared" si="129"/>
        <v>5</v>
      </c>
      <c r="D1409" s="9">
        <f>Daten!E1409</f>
        <v>343</v>
      </c>
      <c r="E1409" s="10">
        <f>Daten!D1409</f>
        <v>0</v>
      </c>
      <c r="F1409" s="9">
        <f t="shared" si="130"/>
        <v>552.8955223880597</v>
      </c>
      <c r="H1409" s="26">
        <f t="shared" ca="1" si="131"/>
        <v>1904</v>
      </c>
      <c r="I1409" s="8">
        <f t="shared" ca="1" si="132"/>
        <v>51</v>
      </c>
      <c r="J1409" s="26">
        <f ca="1">IF(I1409=0,0,COUNTIF(I$19:$I1409,C1409*10+1))</f>
        <v>77</v>
      </c>
      <c r="K1409" s="21">
        <f t="shared" ca="1" si="133"/>
        <v>0</v>
      </c>
      <c r="L1409" s="24">
        <f t="shared" ca="1" si="134"/>
        <v>1904</v>
      </c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</row>
    <row r="1410" spans="1:44" x14ac:dyDescent="0.2">
      <c r="A1410" s="15">
        <f>Daten!A1410</f>
        <v>50502</v>
      </c>
      <c r="B1410" s="8" t="str">
        <f>Daten!B1410</f>
        <v>Lessach</v>
      </c>
      <c r="C1410" s="15">
        <f t="shared" si="129"/>
        <v>5</v>
      </c>
      <c r="D1410" s="9">
        <f>Daten!E1410</f>
        <v>536</v>
      </c>
      <c r="E1410" s="10">
        <f>Daten!D1410</f>
        <v>0</v>
      </c>
      <c r="F1410" s="9">
        <f t="shared" si="130"/>
        <v>864</v>
      </c>
      <c r="H1410" s="26">
        <f t="shared" ca="1" si="131"/>
        <v>2975</v>
      </c>
      <c r="I1410" s="8">
        <f t="shared" ca="1" si="132"/>
        <v>51</v>
      </c>
      <c r="J1410" s="26">
        <f ca="1">IF(I1410=0,0,COUNTIF(I$19:$I1410,C1410*10+1))</f>
        <v>78</v>
      </c>
      <c r="K1410" s="21">
        <f t="shared" ca="1" si="133"/>
        <v>0</v>
      </c>
      <c r="L1410" s="24">
        <f t="shared" ca="1" si="134"/>
        <v>2975</v>
      </c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</row>
    <row r="1411" spans="1:44" x14ac:dyDescent="0.2">
      <c r="A1411" s="15">
        <f>Daten!A1411</f>
        <v>50503</v>
      </c>
      <c r="B1411" s="8" t="str">
        <f>Daten!B1411</f>
        <v>Mariapfarr</v>
      </c>
      <c r="C1411" s="15">
        <f t="shared" si="129"/>
        <v>5</v>
      </c>
      <c r="D1411" s="9">
        <f>Daten!E1411</f>
        <v>2395</v>
      </c>
      <c r="E1411" s="10">
        <f>Daten!D1411</f>
        <v>0</v>
      </c>
      <c r="F1411" s="9">
        <f t="shared" si="130"/>
        <v>3860.5970149253731</v>
      </c>
      <c r="H1411" s="26">
        <f t="shared" ca="1" si="131"/>
        <v>13294</v>
      </c>
      <c r="I1411" s="8">
        <f t="shared" ca="1" si="132"/>
        <v>51</v>
      </c>
      <c r="J1411" s="26">
        <f ca="1">IF(I1411=0,0,COUNTIF(I$19:$I1411,C1411*10+1))</f>
        <v>79</v>
      </c>
      <c r="K1411" s="21">
        <f t="shared" ca="1" si="133"/>
        <v>0</v>
      </c>
      <c r="L1411" s="24">
        <f t="shared" ca="1" si="134"/>
        <v>13294</v>
      </c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</row>
    <row r="1412" spans="1:44" x14ac:dyDescent="0.2">
      <c r="A1412" s="15">
        <f>Daten!A1412</f>
        <v>50504</v>
      </c>
      <c r="B1412" s="8" t="str">
        <f>Daten!B1412</f>
        <v>Mauterndorf</v>
      </c>
      <c r="C1412" s="15">
        <f t="shared" si="129"/>
        <v>5</v>
      </c>
      <c r="D1412" s="9">
        <f>Daten!E1412</f>
        <v>1593</v>
      </c>
      <c r="E1412" s="10">
        <f>Daten!D1412</f>
        <v>0</v>
      </c>
      <c r="F1412" s="9">
        <f t="shared" si="130"/>
        <v>2567.8208955223881</v>
      </c>
      <c r="H1412" s="26">
        <f t="shared" ca="1" si="131"/>
        <v>8842</v>
      </c>
      <c r="I1412" s="8">
        <f t="shared" ca="1" si="132"/>
        <v>51</v>
      </c>
      <c r="J1412" s="26">
        <f ca="1">IF(I1412=0,0,COUNTIF(I$19:$I1412,C1412*10+1))</f>
        <v>80</v>
      </c>
      <c r="K1412" s="21">
        <f t="shared" ca="1" si="133"/>
        <v>0</v>
      </c>
      <c r="L1412" s="24">
        <f t="shared" ca="1" si="134"/>
        <v>8842</v>
      </c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</row>
    <row r="1413" spans="1:44" x14ac:dyDescent="0.2">
      <c r="A1413" s="15">
        <f>Daten!A1413</f>
        <v>50505</v>
      </c>
      <c r="B1413" s="8" t="str">
        <f>Daten!B1413</f>
        <v>Muhr</v>
      </c>
      <c r="C1413" s="15">
        <f t="shared" si="129"/>
        <v>5</v>
      </c>
      <c r="D1413" s="9">
        <f>Daten!E1413</f>
        <v>490</v>
      </c>
      <c r="E1413" s="10">
        <f>Daten!D1413</f>
        <v>0</v>
      </c>
      <c r="F1413" s="9">
        <f t="shared" si="130"/>
        <v>789.85074626865674</v>
      </c>
      <c r="H1413" s="26">
        <f t="shared" ca="1" si="131"/>
        <v>2720</v>
      </c>
      <c r="I1413" s="8">
        <f t="shared" ca="1" si="132"/>
        <v>51</v>
      </c>
      <c r="J1413" s="26">
        <f ca="1">IF(I1413=0,0,COUNTIF(I$19:$I1413,C1413*10+1))</f>
        <v>81</v>
      </c>
      <c r="K1413" s="21">
        <f t="shared" ca="1" si="133"/>
        <v>0</v>
      </c>
      <c r="L1413" s="24">
        <f t="shared" ca="1" si="134"/>
        <v>2720</v>
      </c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</row>
    <row r="1414" spans="1:44" x14ac:dyDescent="0.2">
      <c r="A1414" s="15">
        <f>Daten!A1414</f>
        <v>50506</v>
      </c>
      <c r="B1414" s="8" t="str">
        <f>Daten!B1414</f>
        <v>Ramingstein</v>
      </c>
      <c r="C1414" s="15">
        <f t="shared" si="129"/>
        <v>5</v>
      </c>
      <c r="D1414" s="9">
        <f>Daten!E1414</f>
        <v>1062</v>
      </c>
      <c r="E1414" s="10">
        <f>Daten!D1414</f>
        <v>0</v>
      </c>
      <c r="F1414" s="9">
        <f t="shared" si="130"/>
        <v>1711.8805970149253</v>
      </c>
      <c r="H1414" s="26">
        <f t="shared" ca="1" si="131"/>
        <v>5895</v>
      </c>
      <c r="I1414" s="8">
        <f t="shared" ca="1" si="132"/>
        <v>51</v>
      </c>
      <c r="J1414" s="26">
        <f ca="1">IF(I1414=0,0,COUNTIF(I$19:$I1414,C1414*10+1))</f>
        <v>82</v>
      </c>
      <c r="K1414" s="21">
        <f t="shared" ca="1" si="133"/>
        <v>0</v>
      </c>
      <c r="L1414" s="24">
        <f t="shared" ca="1" si="134"/>
        <v>5895</v>
      </c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</row>
    <row r="1415" spans="1:44" x14ac:dyDescent="0.2">
      <c r="A1415" s="15">
        <f>Daten!A1415</f>
        <v>50507</v>
      </c>
      <c r="B1415" s="8" t="str">
        <f>Daten!B1415</f>
        <v>Sankt Andrä im Lungau</v>
      </c>
      <c r="C1415" s="15">
        <f t="shared" si="129"/>
        <v>5</v>
      </c>
      <c r="D1415" s="9">
        <f>Daten!E1415</f>
        <v>769</v>
      </c>
      <c r="E1415" s="10">
        <f>Daten!D1415</f>
        <v>0</v>
      </c>
      <c r="F1415" s="9">
        <f t="shared" si="130"/>
        <v>1239.5820895522388</v>
      </c>
      <c r="H1415" s="26">
        <f t="shared" ca="1" si="131"/>
        <v>4269</v>
      </c>
      <c r="I1415" s="8">
        <f t="shared" ca="1" si="132"/>
        <v>51</v>
      </c>
      <c r="J1415" s="26">
        <f ca="1">IF(I1415=0,0,COUNTIF(I$19:$I1415,C1415*10+1))</f>
        <v>83</v>
      </c>
      <c r="K1415" s="21">
        <f t="shared" ca="1" si="133"/>
        <v>0</v>
      </c>
      <c r="L1415" s="24">
        <f t="shared" ca="1" si="134"/>
        <v>4269</v>
      </c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</row>
    <row r="1416" spans="1:44" x14ac:dyDescent="0.2">
      <c r="A1416" s="15">
        <f>Daten!A1416</f>
        <v>50508</v>
      </c>
      <c r="B1416" s="8" t="str">
        <f>Daten!B1416</f>
        <v>Sankt Margarethen im Lungau</v>
      </c>
      <c r="C1416" s="15">
        <f t="shared" si="129"/>
        <v>5</v>
      </c>
      <c r="D1416" s="9">
        <f>Daten!E1416</f>
        <v>718</v>
      </c>
      <c r="E1416" s="10">
        <f>Daten!D1416</f>
        <v>0</v>
      </c>
      <c r="F1416" s="9">
        <f t="shared" si="130"/>
        <v>1157.3731343283582</v>
      </c>
      <c r="H1416" s="26">
        <f t="shared" ca="1" si="131"/>
        <v>3985</v>
      </c>
      <c r="I1416" s="8">
        <f t="shared" ca="1" si="132"/>
        <v>51</v>
      </c>
      <c r="J1416" s="26">
        <f ca="1">IF(I1416=0,0,COUNTIF(I$19:$I1416,C1416*10+1))</f>
        <v>84</v>
      </c>
      <c r="K1416" s="21">
        <f t="shared" ca="1" si="133"/>
        <v>0</v>
      </c>
      <c r="L1416" s="24">
        <f t="shared" ca="1" si="134"/>
        <v>3985</v>
      </c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</row>
    <row r="1417" spans="1:44" x14ac:dyDescent="0.2">
      <c r="A1417" s="15">
        <f>Daten!A1417</f>
        <v>50509</v>
      </c>
      <c r="B1417" s="8" t="str">
        <f>Daten!B1417</f>
        <v>Sankt Michael im Lungau</v>
      </c>
      <c r="C1417" s="15">
        <f t="shared" si="129"/>
        <v>5</v>
      </c>
      <c r="D1417" s="9">
        <f>Daten!E1417</f>
        <v>3521</v>
      </c>
      <c r="E1417" s="10">
        <f>Daten!D1417</f>
        <v>0</v>
      </c>
      <c r="F1417" s="9">
        <f t="shared" si="130"/>
        <v>5675.6417910447763</v>
      </c>
      <c r="H1417" s="26">
        <f t="shared" ca="1" si="131"/>
        <v>19544</v>
      </c>
      <c r="I1417" s="8">
        <f t="shared" ca="1" si="132"/>
        <v>51</v>
      </c>
      <c r="J1417" s="26">
        <f ca="1">IF(I1417=0,0,COUNTIF(I$19:$I1417,C1417*10+1))</f>
        <v>85</v>
      </c>
      <c r="K1417" s="21">
        <f t="shared" ca="1" si="133"/>
        <v>0</v>
      </c>
      <c r="L1417" s="24">
        <f t="shared" ca="1" si="134"/>
        <v>19544</v>
      </c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</row>
    <row r="1418" spans="1:44" x14ac:dyDescent="0.2">
      <c r="A1418" s="15">
        <f>Daten!A1418</f>
        <v>50510</v>
      </c>
      <c r="B1418" s="8" t="str">
        <f>Daten!B1418</f>
        <v>Tamsweg</v>
      </c>
      <c r="C1418" s="15">
        <f t="shared" si="129"/>
        <v>5</v>
      </c>
      <c r="D1418" s="9">
        <f>Daten!E1418</f>
        <v>5746</v>
      </c>
      <c r="E1418" s="10">
        <f>Daten!D1418</f>
        <v>0</v>
      </c>
      <c r="F1418" s="9">
        <f t="shared" si="130"/>
        <v>9262.2089552238813</v>
      </c>
      <c r="H1418" s="26">
        <f t="shared" ca="1" si="131"/>
        <v>31895</v>
      </c>
      <c r="I1418" s="8">
        <f t="shared" ca="1" si="132"/>
        <v>51</v>
      </c>
      <c r="J1418" s="26">
        <f ca="1">IF(I1418=0,0,COUNTIF(I$19:$I1418,C1418*10+1))</f>
        <v>86</v>
      </c>
      <c r="K1418" s="21">
        <f t="shared" ca="1" si="133"/>
        <v>0</v>
      </c>
      <c r="L1418" s="24">
        <f t="shared" ca="1" si="134"/>
        <v>31895</v>
      </c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</row>
    <row r="1419" spans="1:44" x14ac:dyDescent="0.2">
      <c r="A1419" s="15">
        <f>Daten!A1419</f>
        <v>50511</v>
      </c>
      <c r="B1419" s="8" t="str">
        <f>Daten!B1419</f>
        <v>Thomatal</v>
      </c>
      <c r="C1419" s="15">
        <f t="shared" si="129"/>
        <v>5</v>
      </c>
      <c r="D1419" s="9">
        <f>Daten!E1419</f>
        <v>353</v>
      </c>
      <c r="E1419" s="10">
        <f>Daten!D1419</f>
        <v>0</v>
      </c>
      <c r="F1419" s="9">
        <f t="shared" si="130"/>
        <v>569.01492537313436</v>
      </c>
      <c r="H1419" s="26">
        <f t="shared" ca="1" si="131"/>
        <v>1959</v>
      </c>
      <c r="I1419" s="8">
        <f t="shared" ca="1" si="132"/>
        <v>51</v>
      </c>
      <c r="J1419" s="26">
        <f ca="1">IF(I1419=0,0,COUNTIF(I$19:$I1419,C1419*10+1))</f>
        <v>87</v>
      </c>
      <c r="K1419" s="21">
        <f t="shared" ca="1" si="133"/>
        <v>0</v>
      </c>
      <c r="L1419" s="24">
        <f t="shared" ca="1" si="134"/>
        <v>1959</v>
      </c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</row>
    <row r="1420" spans="1:44" x14ac:dyDescent="0.2">
      <c r="A1420" s="15">
        <f>Daten!A1420</f>
        <v>50512</v>
      </c>
      <c r="B1420" s="8" t="str">
        <f>Daten!B1420</f>
        <v>Tweng</v>
      </c>
      <c r="C1420" s="15">
        <f t="shared" si="129"/>
        <v>5</v>
      </c>
      <c r="D1420" s="9">
        <f>Daten!E1420</f>
        <v>249</v>
      </c>
      <c r="E1420" s="10">
        <f>Daten!D1420</f>
        <v>0</v>
      </c>
      <c r="F1420" s="9">
        <f t="shared" si="130"/>
        <v>401.37313432835822</v>
      </c>
      <c r="H1420" s="26">
        <f t="shared" ca="1" si="131"/>
        <v>1382</v>
      </c>
      <c r="I1420" s="8">
        <f t="shared" ca="1" si="132"/>
        <v>51</v>
      </c>
      <c r="J1420" s="26">
        <f ca="1">IF(I1420=0,0,COUNTIF(I$19:$I1420,C1420*10+1))</f>
        <v>88</v>
      </c>
      <c r="K1420" s="21">
        <f t="shared" ca="1" si="133"/>
        <v>0</v>
      </c>
      <c r="L1420" s="24">
        <f t="shared" ca="1" si="134"/>
        <v>1382</v>
      </c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</row>
    <row r="1421" spans="1:44" x14ac:dyDescent="0.2">
      <c r="A1421" s="15">
        <f>Daten!A1421</f>
        <v>50513</v>
      </c>
      <c r="B1421" s="8" t="str">
        <f>Daten!B1421</f>
        <v>Unternberg</v>
      </c>
      <c r="C1421" s="15">
        <f t="shared" si="129"/>
        <v>5</v>
      </c>
      <c r="D1421" s="9">
        <f>Daten!E1421</f>
        <v>1014</v>
      </c>
      <c r="E1421" s="10">
        <f>Daten!D1421</f>
        <v>0</v>
      </c>
      <c r="F1421" s="9">
        <f t="shared" si="130"/>
        <v>1634.5074626865671</v>
      </c>
      <c r="H1421" s="26">
        <f t="shared" ca="1" si="131"/>
        <v>5629</v>
      </c>
      <c r="I1421" s="8">
        <f t="shared" ca="1" si="132"/>
        <v>51</v>
      </c>
      <c r="J1421" s="26">
        <f ca="1">IF(I1421=0,0,COUNTIF(I$19:$I1421,C1421*10+1))</f>
        <v>89</v>
      </c>
      <c r="K1421" s="21">
        <f t="shared" ca="1" si="133"/>
        <v>0</v>
      </c>
      <c r="L1421" s="24">
        <f t="shared" ca="1" si="134"/>
        <v>5629</v>
      </c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</row>
    <row r="1422" spans="1:44" x14ac:dyDescent="0.2">
      <c r="A1422" s="15">
        <f>Daten!A1422</f>
        <v>50514</v>
      </c>
      <c r="B1422" s="8" t="str">
        <f>Daten!B1422</f>
        <v>Weißpriach</v>
      </c>
      <c r="C1422" s="15">
        <f t="shared" si="129"/>
        <v>5</v>
      </c>
      <c r="D1422" s="9">
        <f>Daten!E1422</f>
        <v>310</v>
      </c>
      <c r="E1422" s="10">
        <f>Daten!D1422</f>
        <v>0</v>
      </c>
      <c r="F1422" s="9">
        <f t="shared" si="130"/>
        <v>499.70149253731341</v>
      </c>
      <c r="H1422" s="26">
        <f t="shared" ca="1" si="131"/>
        <v>1721</v>
      </c>
      <c r="I1422" s="8">
        <f t="shared" ca="1" si="132"/>
        <v>51</v>
      </c>
      <c r="J1422" s="26">
        <f ca="1">IF(I1422=0,0,COUNTIF(I$19:$I1422,C1422*10+1))</f>
        <v>90</v>
      </c>
      <c r="K1422" s="21">
        <f t="shared" ca="1" si="133"/>
        <v>0</v>
      </c>
      <c r="L1422" s="24">
        <f t="shared" ca="1" si="134"/>
        <v>1721</v>
      </c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</row>
    <row r="1423" spans="1:44" x14ac:dyDescent="0.2">
      <c r="A1423" s="15">
        <f>Daten!A1423</f>
        <v>50515</v>
      </c>
      <c r="B1423" s="8" t="str">
        <f>Daten!B1423</f>
        <v>Zederhaus</v>
      </c>
      <c r="C1423" s="15">
        <f t="shared" si="129"/>
        <v>5</v>
      </c>
      <c r="D1423" s="9">
        <f>Daten!E1423</f>
        <v>1176</v>
      </c>
      <c r="E1423" s="10">
        <f>Daten!D1423</f>
        <v>0</v>
      </c>
      <c r="F1423" s="9">
        <f t="shared" si="130"/>
        <v>1895.641791044776</v>
      </c>
      <c r="H1423" s="26">
        <f t="shared" ca="1" si="131"/>
        <v>6528</v>
      </c>
      <c r="I1423" s="8">
        <f t="shared" ca="1" si="132"/>
        <v>51</v>
      </c>
      <c r="J1423" s="26">
        <f ca="1">IF(I1423=0,0,COUNTIF(I$19:$I1423,C1423*10+1))</f>
        <v>91</v>
      </c>
      <c r="K1423" s="21">
        <f t="shared" ca="1" si="133"/>
        <v>0</v>
      </c>
      <c r="L1423" s="24">
        <f t="shared" ca="1" si="134"/>
        <v>6528</v>
      </c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</row>
    <row r="1424" spans="1:44" x14ac:dyDescent="0.2">
      <c r="A1424" s="15">
        <f>Daten!A1424</f>
        <v>50601</v>
      </c>
      <c r="B1424" s="8" t="str">
        <f>Daten!B1424</f>
        <v>Bramberg am Wildkogel</v>
      </c>
      <c r="C1424" s="15">
        <f t="shared" si="129"/>
        <v>5</v>
      </c>
      <c r="D1424" s="9">
        <f>Daten!E1424</f>
        <v>3938</v>
      </c>
      <c r="E1424" s="10">
        <f>Daten!D1424</f>
        <v>0</v>
      </c>
      <c r="F1424" s="9">
        <f t="shared" si="130"/>
        <v>6347.8208955223881</v>
      </c>
      <c r="H1424" s="26">
        <f t="shared" ca="1" si="131"/>
        <v>21859</v>
      </c>
      <c r="I1424" s="8">
        <f t="shared" ca="1" si="132"/>
        <v>51</v>
      </c>
      <c r="J1424" s="26">
        <f ca="1">IF(I1424=0,0,COUNTIF(I$19:$I1424,C1424*10+1))</f>
        <v>92</v>
      </c>
      <c r="K1424" s="21">
        <f t="shared" ca="1" si="133"/>
        <v>0</v>
      </c>
      <c r="L1424" s="24">
        <f t="shared" ca="1" si="134"/>
        <v>21859</v>
      </c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</row>
    <row r="1425" spans="1:44" x14ac:dyDescent="0.2">
      <c r="A1425" s="15">
        <f>Daten!A1425</f>
        <v>50602</v>
      </c>
      <c r="B1425" s="8" t="str">
        <f>Daten!B1425</f>
        <v>Bruck an der Großglocknerstraße</v>
      </c>
      <c r="C1425" s="15">
        <f t="shared" si="129"/>
        <v>5</v>
      </c>
      <c r="D1425" s="9">
        <f>Daten!E1425</f>
        <v>4786</v>
      </c>
      <c r="E1425" s="10">
        <f>Daten!D1425</f>
        <v>0</v>
      </c>
      <c r="F1425" s="9">
        <f t="shared" si="130"/>
        <v>7714.746268656716</v>
      </c>
      <c r="H1425" s="26">
        <f t="shared" ca="1" si="131"/>
        <v>26566</v>
      </c>
      <c r="I1425" s="8">
        <f t="shared" ca="1" si="132"/>
        <v>51</v>
      </c>
      <c r="J1425" s="26">
        <f ca="1">IF(I1425=0,0,COUNTIF(I$19:$I1425,C1425*10+1))</f>
        <v>93</v>
      </c>
      <c r="K1425" s="21">
        <f t="shared" ca="1" si="133"/>
        <v>0</v>
      </c>
      <c r="L1425" s="24">
        <f t="shared" ca="1" si="134"/>
        <v>26566</v>
      </c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</row>
    <row r="1426" spans="1:44" x14ac:dyDescent="0.2">
      <c r="A1426" s="15">
        <f>Daten!A1426</f>
        <v>50603</v>
      </c>
      <c r="B1426" s="8" t="str">
        <f>Daten!B1426</f>
        <v>Dienten am Hochkönig</v>
      </c>
      <c r="C1426" s="15">
        <f t="shared" si="129"/>
        <v>5</v>
      </c>
      <c r="D1426" s="9">
        <f>Daten!E1426</f>
        <v>740</v>
      </c>
      <c r="E1426" s="10">
        <f>Daten!D1426</f>
        <v>0</v>
      </c>
      <c r="F1426" s="9">
        <f t="shared" si="130"/>
        <v>1192.8358208955224</v>
      </c>
      <c r="H1426" s="26">
        <f t="shared" ca="1" si="131"/>
        <v>4108</v>
      </c>
      <c r="I1426" s="8">
        <f t="shared" ca="1" si="132"/>
        <v>51</v>
      </c>
      <c r="J1426" s="26">
        <f ca="1">IF(I1426=0,0,COUNTIF(I$19:$I1426,C1426*10+1))</f>
        <v>94</v>
      </c>
      <c r="K1426" s="21">
        <f t="shared" ca="1" si="133"/>
        <v>0</v>
      </c>
      <c r="L1426" s="24">
        <f t="shared" ca="1" si="134"/>
        <v>4108</v>
      </c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</row>
    <row r="1427" spans="1:44" x14ac:dyDescent="0.2">
      <c r="A1427" s="15">
        <f>Daten!A1427</f>
        <v>50604</v>
      </c>
      <c r="B1427" s="8" t="str">
        <f>Daten!B1427</f>
        <v>Fusch an der Großglocknerstraße</v>
      </c>
      <c r="C1427" s="15">
        <f t="shared" ref="C1427:C1490" si="135">INT(A1427/10000)</f>
        <v>5</v>
      </c>
      <c r="D1427" s="9">
        <f>Daten!E1427</f>
        <v>714</v>
      </c>
      <c r="E1427" s="10">
        <f>Daten!D1427</f>
        <v>0</v>
      </c>
      <c r="F1427" s="9">
        <f t="shared" ref="F1427:F1490" si="136">IF(AND(E1427=1,D1427&lt;=20000),D1427*2,IF(D1427&lt;=10000,D1427*(1+41/67),IF(D1427&lt;=20000,D1427*(1+2/3),IF(D1427&lt;=50000,D1427*(2),D1427*(2+1/3))))+IF(AND(D1427&gt;9000,D1427&lt;=10000),(D1427-9000)*(110/201),0)+IF(AND(D1427&gt;18000,D1427&lt;=20000),(D1427-18000)*(3+1/3),0)+IF(AND(D1427&gt;45000,D1427&lt;=50000),(D1427-45000)*(3+1/3),0))</f>
        <v>1150.9253731343283</v>
      </c>
      <c r="H1427" s="26">
        <f t="shared" ref="H1427:H1490" ca="1" si="137">ROUND(OFFSET($G$6,C1427,0)/OFFSET($F$6,C1427,0)*F1427,0)</f>
        <v>3963</v>
      </c>
      <c r="I1427" s="8">
        <f t="shared" ref="I1427:I1490" ca="1" si="138">IF(H1427&gt;0,C1427*10+1,0)</f>
        <v>51</v>
      </c>
      <c r="J1427" s="26">
        <f ca="1">IF(I1427=0,0,COUNTIF(I$19:$I1427,C1427*10+1))</f>
        <v>95</v>
      </c>
      <c r="K1427" s="21">
        <f t="shared" ref="K1427:K1490" ca="1" si="139">IF(J1427=1,OFFSET($G$6,C1427,0)-OFFSET($H$6,C1427,0),0)</f>
        <v>0</v>
      </c>
      <c r="L1427" s="24">
        <f t="shared" ref="L1427:L1490" ca="1" si="140">H1427+K1427</f>
        <v>3963</v>
      </c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</row>
    <row r="1428" spans="1:44" x14ac:dyDescent="0.2">
      <c r="A1428" s="15">
        <f>Daten!A1428</f>
        <v>50605</v>
      </c>
      <c r="B1428" s="8" t="str">
        <f>Daten!B1428</f>
        <v>Hollersbach im Pinzgau</v>
      </c>
      <c r="C1428" s="15">
        <f t="shared" si="135"/>
        <v>5</v>
      </c>
      <c r="D1428" s="9">
        <f>Daten!E1428</f>
        <v>1242</v>
      </c>
      <c r="E1428" s="10">
        <f>Daten!D1428</f>
        <v>0</v>
      </c>
      <c r="F1428" s="9">
        <f t="shared" si="136"/>
        <v>2002.0298507462687</v>
      </c>
      <c r="H1428" s="26">
        <f t="shared" ca="1" si="137"/>
        <v>6894</v>
      </c>
      <c r="I1428" s="8">
        <f t="shared" ca="1" si="138"/>
        <v>51</v>
      </c>
      <c r="J1428" s="26">
        <f ca="1">IF(I1428=0,0,COUNTIF(I$19:$I1428,C1428*10+1))</f>
        <v>96</v>
      </c>
      <c r="K1428" s="21">
        <f t="shared" ca="1" si="139"/>
        <v>0</v>
      </c>
      <c r="L1428" s="24">
        <f t="shared" ca="1" si="140"/>
        <v>6894</v>
      </c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</row>
    <row r="1429" spans="1:44" x14ac:dyDescent="0.2">
      <c r="A1429" s="15">
        <f>Daten!A1429</f>
        <v>50606</v>
      </c>
      <c r="B1429" s="8" t="str">
        <f>Daten!B1429</f>
        <v>Kaprun</v>
      </c>
      <c r="C1429" s="15">
        <f t="shared" si="135"/>
        <v>5</v>
      </c>
      <c r="D1429" s="9">
        <f>Daten!E1429</f>
        <v>3130</v>
      </c>
      <c r="E1429" s="10">
        <f>Daten!D1429</f>
        <v>0</v>
      </c>
      <c r="F1429" s="9">
        <f t="shared" si="136"/>
        <v>5045.373134328358</v>
      </c>
      <c r="H1429" s="26">
        <f t="shared" ca="1" si="137"/>
        <v>17374</v>
      </c>
      <c r="I1429" s="8">
        <f t="shared" ca="1" si="138"/>
        <v>51</v>
      </c>
      <c r="J1429" s="26">
        <f ca="1">IF(I1429=0,0,COUNTIF(I$19:$I1429,C1429*10+1))</f>
        <v>97</v>
      </c>
      <c r="K1429" s="21">
        <f t="shared" ca="1" si="139"/>
        <v>0</v>
      </c>
      <c r="L1429" s="24">
        <f t="shared" ca="1" si="140"/>
        <v>17374</v>
      </c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</row>
    <row r="1430" spans="1:44" x14ac:dyDescent="0.2">
      <c r="A1430" s="15">
        <f>Daten!A1430</f>
        <v>50607</v>
      </c>
      <c r="B1430" s="8" t="str">
        <f>Daten!B1430</f>
        <v>Krimml</v>
      </c>
      <c r="C1430" s="15">
        <f t="shared" si="135"/>
        <v>5</v>
      </c>
      <c r="D1430" s="9">
        <f>Daten!E1430</f>
        <v>835</v>
      </c>
      <c r="E1430" s="10">
        <f>Daten!D1430</f>
        <v>0</v>
      </c>
      <c r="F1430" s="9">
        <f t="shared" si="136"/>
        <v>1345.9701492537313</v>
      </c>
      <c r="H1430" s="26">
        <f t="shared" ca="1" si="137"/>
        <v>4635</v>
      </c>
      <c r="I1430" s="8">
        <f t="shared" ca="1" si="138"/>
        <v>51</v>
      </c>
      <c r="J1430" s="26">
        <f ca="1">IF(I1430=0,0,COUNTIF(I$19:$I1430,C1430*10+1))</f>
        <v>98</v>
      </c>
      <c r="K1430" s="21">
        <f t="shared" ca="1" si="139"/>
        <v>0</v>
      </c>
      <c r="L1430" s="24">
        <f t="shared" ca="1" si="140"/>
        <v>4635</v>
      </c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</row>
    <row r="1431" spans="1:44" x14ac:dyDescent="0.2">
      <c r="A1431" s="15">
        <f>Daten!A1431</f>
        <v>50608</v>
      </c>
      <c r="B1431" s="8" t="str">
        <f>Daten!B1431</f>
        <v>Lend</v>
      </c>
      <c r="C1431" s="15">
        <f t="shared" si="135"/>
        <v>5</v>
      </c>
      <c r="D1431" s="9">
        <f>Daten!E1431</f>
        <v>1272</v>
      </c>
      <c r="E1431" s="10">
        <f>Daten!D1431</f>
        <v>0</v>
      </c>
      <c r="F1431" s="9">
        <f t="shared" si="136"/>
        <v>2050.3880597014927</v>
      </c>
      <c r="H1431" s="26">
        <f t="shared" ca="1" si="137"/>
        <v>7061</v>
      </c>
      <c r="I1431" s="8">
        <f t="shared" ca="1" si="138"/>
        <v>51</v>
      </c>
      <c r="J1431" s="26">
        <f ca="1">IF(I1431=0,0,COUNTIF(I$19:$I1431,C1431*10+1))</f>
        <v>99</v>
      </c>
      <c r="K1431" s="21">
        <f t="shared" ca="1" si="139"/>
        <v>0</v>
      </c>
      <c r="L1431" s="24">
        <f t="shared" ca="1" si="140"/>
        <v>7061</v>
      </c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</row>
    <row r="1432" spans="1:44" x14ac:dyDescent="0.2">
      <c r="A1432" s="15">
        <f>Daten!A1432</f>
        <v>50609</v>
      </c>
      <c r="B1432" s="8" t="str">
        <f>Daten!B1432</f>
        <v>Leogang</v>
      </c>
      <c r="C1432" s="15">
        <f t="shared" si="135"/>
        <v>5</v>
      </c>
      <c r="D1432" s="9">
        <f>Daten!E1432</f>
        <v>3367</v>
      </c>
      <c r="E1432" s="10">
        <f>Daten!D1432</f>
        <v>0</v>
      </c>
      <c r="F1432" s="9">
        <f t="shared" si="136"/>
        <v>5427.4029850746265</v>
      </c>
      <c r="H1432" s="26">
        <f t="shared" ca="1" si="137"/>
        <v>18690</v>
      </c>
      <c r="I1432" s="8">
        <f t="shared" ca="1" si="138"/>
        <v>51</v>
      </c>
      <c r="J1432" s="26">
        <f ca="1">IF(I1432=0,0,COUNTIF(I$19:$I1432,C1432*10+1))</f>
        <v>100</v>
      </c>
      <c r="K1432" s="21">
        <f t="shared" ca="1" si="139"/>
        <v>0</v>
      </c>
      <c r="L1432" s="24">
        <f t="shared" ca="1" si="140"/>
        <v>18690</v>
      </c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</row>
    <row r="1433" spans="1:44" x14ac:dyDescent="0.2">
      <c r="A1433" s="15">
        <f>Daten!A1433</f>
        <v>50610</v>
      </c>
      <c r="B1433" s="8" t="str">
        <f>Daten!B1433</f>
        <v>Lofer</v>
      </c>
      <c r="C1433" s="15">
        <f t="shared" si="135"/>
        <v>5</v>
      </c>
      <c r="D1433" s="9">
        <f>Daten!E1433</f>
        <v>2048</v>
      </c>
      <c r="E1433" s="10">
        <f>Daten!D1433</f>
        <v>0</v>
      </c>
      <c r="F1433" s="9">
        <f t="shared" si="136"/>
        <v>3301.2537313432836</v>
      </c>
      <c r="H1433" s="26">
        <f t="shared" ca="1" si="137"/>
        <v>11368</v>
      </c>
      <c r="I1433" s="8">
        <f t="shared" ca="1" si="138"/>
        <v>51</v>
      </c>
      <c r="J1433" s="26">
        <f ca="1">IF(I1433=0,0,COUNTIF(I$19:$I1433,C1433*10+1))</f>
        <v>101</v>
      </c>
      <c r="K1433" s="21">
        <f t="shared" ca="1" si="139"/>
        <v>0</v>
      </c>
      <c r="L1433" s="24">
        <f t="shared" ca="1" si="140"/>
        <v>11368</v>
      </c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</row>
    <row r="1434" spans="1:44" x14ac:dyDescent="0.2">
      <c r="A1434" s="15">
        <f>Daten!A1434</f>
        <v>50611</v>
      </c>
      <c r="B1434" s="8" t="str">
        <f>Daten!B1434</f>
        <v>Maishofen</v>
      </c>
      <c r="C1434" s="15">
        <f t="shared" si="135"/>
        <v>5</v>
      </c>
      <c r="D1434" s="9">
        <f>Daten!E1434</f>
        <v>3625</v>
      </c>
      <c r="E1434" s="10">
        <f>Daten!D1434</f>
        <v>0</v>
      </c>
      <c r="F1434" s="9">
        <f t="shared" si="136"/>
        <v>5843.2835820895525</v>
      </c>
      <c r="H1434" s="26">
        <f t="shared" ca="1" si="137"/>
        <v>20122</v>
      </c>
      <c r="I1434" s="8">
        <f t="shared" ca="1" si="138"/>
        <v>51</v>
      </c>
      <c r="J1434" s="26">
        <f ca="1">IF(I1434=0,0,COUNTIF(I$19:$I1434,C1434*10+1))</f>
        <v>102</v>
      </c>
      <c r="K1434" s="21">
        <f t="shared" ca="1" si="139"/>
        <v>0</v>
      </c>
      <c r="L1434" s="24">
        <f t="shared" ca="1" si="140"/>
        <v>20122</v>
      </c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</row>
    <row r="1435" spans="1:44" x14ac:dyDescent="0.2">
      <c r="A1435" s="15">
        <f>Daten!A1435</f>
        <v>50612</v>
      </c>
      <c r="B1435" s="8" t="str">
        <f>Daten!B1435</f>
        <v>Maria Alm am Steinernen Meer</v>
      </c>
      <c r="C1435" s="15">
        <f t="shared" si="135"/>
        <v>5</v>
      </c>
      <c r="D1435" s="9">
        <f>Daten!E1435</f>
        <v>2216</v>
      </c>
      <c r="E1435" s="10">
        <f>Daten!D1435</f>
        <v>0</v>
      </c>
      <c r="F1435" s="9">
        <f t="shared" si="136"/>
        <v>3572.0597014925374</v>
      </c>
      <c r="H1435" s="26">
        <f t="shared" ca="1" si="137"/>
        <v>12301</v>
      </c>
      <c r="I1435" s="8">
        <f t="shared" ca="1" si="138"/>
        <v>51</v>
      </c>
      <c r="J1435" s="26">
        <f ca="1">IF(I1435=0,0,COUNTIF(I$19:$I1435,C1435*10+1))</f>
        <v>103</v>
      </c>
      <c r="K1435" s="21">
        <f t="shared" ca="1" si="139"/>
        <v>0</v>
      </c>
      <c r="L1435" s="24">
        <f t="shared" ca="1" si="140"/>
        <v>12301</v>
      </c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</row>
    <row r="1436" spans="1:44" x14ac:dyDescent="0.2">
      <c r="A1436" s="15">
        <f>Daten!A1436</f>
        <v>50613</v>
      </c>
      <c r="B1436" s="8" t="str">
        <f>Daten!B1436</f>
        <v>Mittersill</v>
      </c>
      <c r="C1436" s="15">
        <f t="shared" si="135"/>
        <v>5</v>
      </c>
      <c r="D1436" s="9">
        <f>Daten!E1436</f>
        <v>5492</v>
      </c>
      <c r="E1436" s="10">
        <f>Daten!D1436</f>
        <v>0</v>
      </c>
      <c r="F1436" s="9">
        <f t="shared" si="136"/>
        <v>8852.7761194029845</v>
      </c>
      <c r="H1436" s="26">
        <f t="shared" ca="1" si="137"/>
        <v>30485</v>
      </c>
      <c r="I1436" s="8">
        <f t="shared" ca="1" si="138"/>
        <v>51</v>
      </c>
      <c r="J1436" s="26">
        <f ca="1">IF(I1436=0,0,COUNTIF(I$19:$I1436,C1436*10+1))</f>
        <v>104</v>
      </c>
      <c r="K1436" s="21">
        <f t="shared" ca="1" si="139"/>
        <v>0</v>
      </c>
      <c r="L1436" s="24">
        <f t="shared" ca="1" si="140"/>
        <v>30485</v>
      </c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</row>
    <row r="1437" spans="1:44" x14ac:dyDescent="0.2">
      <c r="A1437" s="15">
        <f>Daten!A1437</f>
        <v>50614</v>
      </c>
      <c r="B1437" s="8" t="str">
        <f>Daten!B1437</f>
        <v>Neukirchen am Großvenediger</v>
      </c>
      <c r="C1437" s="15">
        <f t="shared" si="135"/>
        <v>5</v>
      </c>
      <c r="D1437" s="9">
        <f>Daten!E1437</f>
        <v>2584</v>
      </c>
      <c r="E1437" s="10">
        <f>Daten!D1437</f>
        <v>0</v>
      </c>
      <c r="F1437" s="9">
        <f t="shared" si="136"/>
        <v>4165.2537313432831</v>
      </c>
      <c r="H1437" s="26">
        <f t="shared" ca="1" si="137"/>
        <v>14343</v>
      </c>
      <c r="I1437" s="8">
        <f t="shared" ca="1" si="138"/>
        <v>51</v>
      </c>
      <c r="J1437" s="26">
        <f ca="1">IF(I1437=0,0,COUNTIF(I$19:$I1437,C1437*10+1))</f>
        <v>105</v>
      </c>
      <c r="K1437" s="21">
        <f t="shared" ca="1" si="139"/>
        <v>0</v>
      </c>
      <c r="L1437" s="24">
        <f t="shared" ca="1" si="140"/>
        <v>14343</v>
      </c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</row>
    <row r="1438" spans="1:44" x14ac:dyDescent="0.2">
      <c r="A1438" s="15">
        <f>Daten!A1438</f>
        <v>50615</v>
      </c>
      <c r="B1438" s="8" t="str">
        <f>Daten!B1438</f>
        <v>Niedernsill</v>
      </c>
      <c r="C1438" s="15">
        <f t="shared" si="135"/>
        <v>5</v>
      </c>
      <c r="D1438" s="9">
        <f>Daten!E1438</f>
        <v>2732</v>
      </c>
      <c r="E1438" s="10">
        <f>Daten!D1438</f>
        <v>0</v>
      </c>
      <c r="F1438" s="9">
        <f t="shared" si="136"/>
        <v>4403.8208955223881</v>
      </c>
      <c r="H1438" s="26">
        <f t="shared" ca="1" si="137"/>
        <v>15165</v>
      </c>
      <c r="I1438" s="8">
        <f t="shared" ca="1" si="138"/>
        <v>51</v>
      </c>
      <c r="J1438" s="26">
        <f ca="1">IF(I1438=0,0,COUNTIF(I$19:$I1438,C1438*10+1))</f>
        <v>106</v>
      </c>
      <c r="K1438" s="21">
        <f t="shared" ca="1" si="139"/>
        <v>0</v>
      </c>
      <c r="L1438" s="24">
        <f t="shared" ca="1" si="140"/>
        <v>15165</v>
      </c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</row>
    <row r="1439" spans="1:44" x14ac:dyDescent="0.2">
      <c r="A1439" s="15">
        <f>Daten!A1439</f>
        <v>50616</v>
      </c>
      <c r="B1439" s="8" t="str">
        <f>Daten!B1439</f>
        <v>Piesendorf</v>
      </c>
      <c r="C1439" s="15">
        <f t="shared" si="135"/>
        <v>5</v>
      </c>
      <c r="D1439" s="9">
        <f>Daten!E1439</f>
        <v>3804</v>
      </c>
      <c r="E1439" s="10">
        <f>Daten!D1439</f>
        <v>0</v>
      </c>
      <c r="F1439" s="9">
        <f t="shared" si="136"/>
        <v>6131.8208955223881</v>
      </c>
      <c r="H1439" s="26">
        <f t="shared" ca="1" si="137"/>
        <v>21115</v>
      </c>
      <c r="I1439" s="8">
        <f t="shared" ca="1" si="138"/>
        <v>51</v>
      </c>
      <c r="J1439" s="26">
        <f ca="1">IF(I1439=0,0,COUNTIF(I$19:$I1439,C1439*10+1))</f>
        <v>107</v>
      </c>
      <c r="K1439" s="21">
        <f t="shared" ca="1" si="139"/>
        <v>0</v>
      </c>
      <c r="L1439" s="24">
        <f t="shared" ca="1" si="140"/>
        <v>21115</v>
      </c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</row>
    <row r="1440" spans="1:44" x14ac:dyDescent="0.2">
      <c r="A1440" s="15">
        <f>Daten!A1440</f>
        <v>50617</v>
      </c>
      <c r="B1440" s="8" t="str">
        <f>Daten!B1440</f>
        <v>Rauris</v>
      </c>
      <c r="C1440" s="15">
        <f t="shared" si="135"/>
        <v>5</v>
      </c>
      <c r="D1440" s="9">
        <f>Daten!E1440</f>
        <v>3026</v>
      </c>
      <c r="E1440" s="10">
        <f>Daten!D1440</f>
        <v>0</v>
      </c>
      <c r="F1440" s="9">
        <f t="shared" si="136"/>
        <v>4877.7313432835817</v>
      </c>
      <c r="H1440" s="26">
        <f t="shared" ca="1" si="137"/>
        <v>16797</v>
      </c>
      <c r="I1440" s="8">
        <f t="shared" ca="1" si="138"/>
        <v>51</v>
      </c>
      <c r="J1440" s="26">
        <f ca="1">IF(I1440=0,0,COUNTIF(I$19:$I1440,C1440*10+1))</f>
        <v>108</v>
      </c>
      <c r="K1440" s="21">
        <f t="shared" ca="1" si="139"/>
        <v>0</v>
      </c>
      <c r="L1440" s="24">
        <f t="shared" ca="1" si="140"/>
        <v>16797</v>
      </c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</row>
    <row r="1441" spans="1:44" x14ac:dyDescent="0.2">
      <c r="A1441" s="15">
        <f>Daten!A1441</f>
        <v>50618</v>
      </c>
      <c r="B1441" s="8" t="str">
        <f>Daten!B1441</f>
        <v>Saalbach-Hinterglemm</v>
      </c>
      <c r="C1441" s="15">
        <f t="shared" si="135"/>
        <v>5</v>
      </c>
      <c r="D1441" s="9">
        <f>Daten!E1441</f>
        <v>2816</v>
      </c>
      <c r="E1441" s="10">
        <f>Daten!D1441</f>
        <v>0</v>
      </c>
      <c r="F1441" s="9">
        <f t="shared" si="136"/>
        <v>4539.2238805970146</v>
      </c>
      <c r="H1441" s="26">
        <f t="shared" ca="1" si="137"/>
        <v>15631</v>
      </c>
      <c r="I1441" s="8">
        <f t="shared" ca="1" si="138"/>
        <v>51</v>
      </c>
      <c r="J1441" s="26">
        <f ca="1">IF(I1441=0,0,COUNTIF(I$19:$I1441,C1441*10+1))</f>
        <v>109</v>
      </c>
      <c r="K1441" s="21">
        <f t="shared" ca="1" si="139"/>
        <v>0</v>
      </c>
      <c r="L1441" s="24">
        <f t="shared" ca="1" si="140"/>
        <v>15631</v>
      </c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</row>
    <row r="1442" spans="1:44" x14ac:dyDescent="0.2">
      <c r="A1442" s="15">
        <f>Daten!A1442</f>
        <v>50619</v>
      </c>
      <c r="B1442" s="8" t="str">
        <f>Daten!B1442</f>
        <v>Saalfelden am Steinernen Meer</v>
      </c>
      <c r="C1442" s="15">
        <f t="shared" si="135"/>
        <v>5</v>
      </c>
      <c r="D1442" s="9">
        <f>Daten!E1442</f>
        <v>16713</v>
      </c>
      <c r="E1442" s="10">
        <f>Daten!D1442</f>
        <v>0</v>
      </c>
      <c r="F1442" s="9">
        <f t="shared" si="136"/>
        <v>27854.999999999996</v>
      </c>
      <c r="H1442" s="26">
        <f t="shared" ca="1" si="137"/>
        <v>95920</v>
      </c>
      <c r="I1442" s="8">
        <f t="shared" ca="1" si="138"/>
        <v>51</v>
      </c>
      <c r="J1442" s="26">
        <f ca="1">IF(I1442=0,0,COUNTIF(I$19:$I1442,C1442*10+1))</f>
        <v>110</v>
      </c>
      <c r="K1442" s="21">
        <f t="shared" ca="1" si="139"/>
        <v>0</v>
      </c>
      <c r="L1442" s="24">
        <f t="shared" ca="1" si="140"/>
        <v>95920</v>
      </c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</row>
    <row r="1443" spans="1:44" x14ac:dyDescent="0.2">
      <c r="A1443" s="15">
        <f>Daten!A1443</f>
        <v>50620</v>
      </c>
      <c r="B1443" s="8" t="str">
        <f>Daten!B1443</f>
        <v>Sankt Martin bei Lofer</v>
      </c>
      <c r="C1443" s="15">
        <f t="shared" si="135"/>
        <v>5</v>
      </c>
      <c r="D1443" s="9">
        <f>Daten!E1443</f>
        <v>1181</v>
      </c>
      <c r="E1443" s="10">
        <f>Daten!D1443</f>
        <v>0</v>
      </c>
      <c r="F1443" s="9">
        <f t="shared" si="136"/>
        <v>1903.7014925373135</v>
      </c>
      <c r="H1443" s="26">
        <f t="shared" ca="1" si="137"/>
        <v>6556</v>
      </c>
      <c r="I1443" s="8">
        <f t="shared" ca="1" si="138"/>
        <v>51</v>
      </c>
      <c r="J1443" s="26">
        <f ca="1">IF(I1443=0,0,COUNTIF(I$19:$I1443,C1443*10+1))</f>
        <v>111</v>
      </c>
      <c r="K1443" s="21">
        <f t="shared" ca="1" si="139"/>
        <v>0</v>
      </c>
      <c r="L1443" s="24">
        <f t="shared" ca="1" si="140"/>
        <v>6556</v>
      </c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</row>
    <row r="1444" spans="1:44" x14ac:dyDescent="0.2">
      <c r="A1444" s="15">
        <f>Daten!A1444</f>
        <v>50621</v>
      </c>
      <c r="B1444" s="8" t="str">
        <f>Daten!B1444</f>
        <v>Stuhlfelden</v>
      </c>
      <c r="C1444" s="15">
        <f t="shared" si="135"/>
        <v>5</v>
      </c>
      <c r="D1444" s="9">
        <f>Daten!E1444</f>
        <v>1585</v>
      </c>
      <c r="E1444" s="10">
        <f>Daten!D1444</f>
        <v>0</v>
      </c>
      <c r="F1444" s="9">
        <f t="shared" si="136"/>
        <v>2554.9253731343283</v>
      </c>
      <c r="H1444" s="26">
        <f t="shared" ca="1" si="137"/>
        <v>8798</v>
      </c>
      <c r="I1444" s="8">
        <f t="shared" ca="1" si="138"/>
        <v>51</v>
      </c>
      <c r="J1444" s="26">
        <f ca="1">IF(I1444=0,0,COUNTIF(I$19:$I1444,C1444*10+1))</f>
        <v>112</v>
      </c>
      <c r="K1444" s="21">
        <f t="shared" ca="1" si="139"/>
        <v>0</v>
      </c>
      <c r="L1444" s="24">
        <f t="shared" ca="1" si="140"/>
        <v>8798</v>
      </c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</row>
    <row r="1445" spans="1:44" x14ac:dyDescent="0.2">
      <c r="A1445" s="15">
        <f>Daten!A1445</f>
        <v>50622</v>
      </c>
      <c r="B1445" s="8" t="str">
        <f>Daten!B1445</f>
        <v>Taxenbach</v>
      </c>
      <c r="C1445" s="15">
        <f t="shared" si="135"/>
        <v>5</v>
      </c>
      <c r="D1445" s="9">
        <f>Daten!E1445</f>
        <v>2704</v>
      </c>
      <c r="E1445" s="10">
        <f>Daten!D1445</f>
        <v>0</v>
      </c>
      <c r="F1445" s="9">
        <f t="shared" si="136"/>
        <v>4358.686567164179</v>
      </c>
      <c r="H1445" s="26">
        <f t="shared" ca="1" si="137"/>
        <v>15009</v>
      </c>
      <c r="I1445" s="8">
        <f t="shared" ca="1" si="138"/>
        <v>51</v>
      </c>
      <c r="J1445" s="26">
        <f ca="1">IF(I1445=0,0,COUNTIF(I$19:$I1445,C1445*10+1))</f>
        <v>113</v>
      </c>
      <c r="K1445" s="21">
        <f t="shared" ca="1" si="139"/>
        <v>0</v>
      </c>
      <c r="L1445" s="24">
        <f t="shared" ca="1" si="140"/>
        <v>15009</v>
      </c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</row>
    <row r="1446" spans="1:44" x14ac:dyDescent="0.2">
      <c r="A1446" s="15">
        <f>Daten!A1446</f>
        <v>50623</v>
      </c>
      <c r="B1446" s="8" t="str">
        <f>Daten!B1446</f>
        <v>Unken</v>
      </c>
      <c r="C1446" s="15">
        <f t="shared" si="135"/>
        <v>5</v>
      </c>
      <c r="D1446" s="9">
        <f>Daten!E1446</f>
        <v>1909</v>
      </c>
      <c r="E1446" s="10">
        <f>Daten!D1446</f>
        <v>0</v>
      </c>
      <c r="F1446" s="9">
        <f t="shared" si="136"/>
        <v>3077.1940298507461</v>
      </c>
      <c r="H1446" s="26">
        <f t="shared" ca="1" si="137"/>
        <v>10596</v>
      </c>
      <c r="I1446" s="8">
        <f t="shared" ca="1" si="138"/>
        <v>51</v>
      </c>
      <c r="J1446" s="26">
        <f ca="1">IF(I1446=0,0,COUNTIF(I$19:$I1446,C1446*10+1))</f>
        <v>114</v>
      </c>
      <c r="K1446" s="21">
        <f t="shared" ca="1" si="139"/>
        <v>0</v>
      </c>
      <c r="L1446" s="24">
        <f t="shared" ca="1" si="140"/>
        <v>10596</v>
      </c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</row>
    <row r="1447" spans="1:44" x14ac:dyDescent="0.2">
      <c r="A1447" s="15">
        <f>Daten!A1447</f>
        <v>50624</v>
      </c>
      <c r="B1447" s="8" t="str">
        <f>Daten!B1447</f>
        <v>Uttendorf</v>
      </c>
      <c r="C1447" s="15">
        <f t="shared" si="135"/>
        <v>5</v>
      </c>
      <c r="D1447" s="9">
        <f>Daten!E1447</f>
        <v>3037</v>
      </c>
      <c r="E1447" s="10">
        <f>Daten!D1447</f>
        <v>0</v>
      </c>
      <c r="F1447" s="9">
        <f t="shared" si="136"/>
        <v>4895.4626865671644</v>
      </c>
      <c r="H1447" s="26">
        <f t="shared" ca="1" si="137"/>
        <v>16858</v>
      </c>
      <c r="I1447" s="8">
        <f t="shared" ca="1" si="138"/>
        <v>51</v>
      </c>
      <c r="J1447" s="26">
        <f ca="1">IF(I1447=0,0,COUNTIF(I$19:$I1447,C1447*10+1))</f>
        <v>115</v>
      </c>
      <c r="K1447" s="21">
        <f t="shared" ca="1" si="139"/>
        <v>0</v>
      </c>
      <c r="L1447" s="24">
        <f t="shared" ca="1" si="140"/>
        <v>16858</v>
      </c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</row>
    <row r="1448" spans="1:44" x14ac:dyDescent="0.2">
      <c r="A1448" s="15">
        <f>Daten!A1448</f>
        <v>50625</v>
      </c>
      <c r="B1448" s="8" t="str">
        <f>Daten!B1448</f>
        <v>Viehhofen</v>
      </c>
      <c r="C1448" s="15">
        <f t="shared" si="135"/>
        <v>5</v>
      </c>
      <c r="D1448" s="9">
        <f>Daten!E1448</f>
        <v>606</v>
      </c>
      <c r="E1448" s="10">
        <f>Daten!D1448</f>
        <v>0</v>
      </c>
      <c r="F1448" s="9">
        <f t="shared" si="136"/>
        <v>976.83582089552237</v>
      </c>
      <c r="H1448" s="26">
        <f t="shared" ca="1" si="137"/>
        <v>3364</v>
      </c>
      <c r="I1448" s="8">
        <f t="shared" ca="1" si="138"/>
        <v>51</v>
      </c>
      <c r="J1448" s="26">
        <f ca="1">IF(I1448=0,0,COUNTIF(I$19:$I1448,C1448*10+1))</f>
        <v>116</v>
      </c>
      <c r="K1448" s="21">
        <f t="shared" ca="1" si="139"/>
        <v>0</v>
      </c>
      <c r="L1448" s="24">
        <f t="shared" ca="1" si="140"/>
        <v>3364</v>
      </c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</row>
    <row r="1449" spans="1:44" x14ac:dyDescent="0.2">
      <c r="A1449" s="15">
        <f>Daten!A1449</f>
        <v>50626</v>
      </c>
      <c r="B1449" s="8" t="str">
        <f>Daten!B1449</f>
        <v>Wald im Pinzgau</v>
      </c>
      <c r="C1449" s="15">
        <f t="shared" si="135"/>
        <v>5</v>
      </c>
      <c r="D1449" s="9">
        <f>Daten!E1449</f>
        <v>1122</v>
      </c>
      <c r="E1449" s="10">
        <f>Daten!D1449</f>
        <v>0</v>
      </c>
      <c r="F1449" s="9">
        <f t="shared" si="136"/>
        <v>1808.5970149253731</v>
      </c>
      <c r="H1449" s="26">
        <f t="shared" ca="1" si="137"/>
        <v>6228</v>
      </c>
      <c r="I1449" s="8">
        <f t="shared" ca="1" si="138"/>
        <v>51</v>
      </c>
      <c r="J1449" s="26">
        <f ca="1">IF(I1449=0,0,COUNTIF(I$19:$I1449,C1449*10+1))</f>
        <v>117</v>
      </c>
      <c r="K1449" s="21">
        <f t="shared" ca="1" si="139"/>
        <v>0</v>
      </c>
      <c r="L1449" s="24">
        <f t="shared" ca="1" si="140"/>
        <v>6228</v>
      </c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</row>
    <row r="1450" spans="1:44" x14ac:dyDescent="0.2">
      <c r="A1450" s="15">
        <f>Daten!A1450</f>
        <v>50627</v>
      </c>
      <c r="B1450" s="8" t="str">
        <f>Daten!B1450</f>
        <v>Weißbach bei Lofer</v>
      </c>
      <c r="C1450" s="15">
        <f t="shared" si="135"/>
        <v>5</v>
      </c>
      <c r="D1450" s="9">
        <f>Daten!E1450</f>
        <v>409</v>
      </c>
      <c r="E1450" s="10">
        <f>Daten!D1450</f>
        <v>0</v>
      </c>
      <c r="F1450" s="9">
        <f t="shared" si="136"/>
        <v>659.28358208955228</v>
      </c>
      <c r="H1450" s="26">
        <f t="shared" ca="1" si="137"/>
        <v>2270</v>
      </c>
      <c r="I1450" s="8">
        <f t="shared" ca="1" si="138"/>
        <v>51</v>
      </c>
      <c r="J1450" s="26">
        <f ca="1">IF(I1450=0,0,COUNTIF(I$19:$I1450,C1450*10+1))</f>
        <v>118</v>
      </c>
      <c r="K1450" s="21">
        <f t="shared" ca="1" si="139"/>
        <v>0</v>
      </c>
      <c r="L1450" s="24">
        <f t="shared" ca="1" si="140"/>
        <v>2270</v>
      </c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</row>
    <row r="1451" spans="1:44" x14ac:dyDescent="0.2">
      <c r="A1451" s="15">
        <f>Daten!A1451</f>
        <v>50628</v>
      </c>
      <c r="B1451" s="8" t="str">
        <f>Daten!B1451</f>
        <v>Zell am See</v>
      </c>
      <c r="C1451" s="15">
        <f t="shared" si="135"/>
        <v>5</v>
      </c>
      <c r="D1451" s="9">
        <f>Daten!E1451</f>
        <v>9841</v>
      </c>
      <c r="E1451" s="10">
        <f>Daten!D1451</f>
        <v>0</v>
      </c>
      <c r="F1451" s="9">
        <f t="shared" si="136"/>
        <v>16323.353233830845</v>
      </c>
      <c r="H1451" s="26">
        <f t="shared" ca="1" si="137"/>
        <v>56210</v>
      </c>
      <c r="I1451" s="8">
        <f t="shared" ca="1" si="138"/>
        <v>51</v>
      </c>
      <c r="J1451" s="26">
        <f ca="1">IF(I1451=0,0,COUNTIF(I$19:$I1451,C1451*10+1))</f>
        <v>119</v>
      </c>
      <c r="K1451" s="21">
        <f t="shared" ca="1" si="139"/>
        <v>0</v>
      </c>
      <c r="L1451" s="24">
        <f t="shared" ca="1" si="140"/>
        <v>56210</v>
      </c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</row>
    <row r="1452" spans="1:44" x14ac:dyDescent="0.2">
      <c r="A1452" s="15" t="str">
        <f>Daten!A1452</f>
        <v>60101</v>
      </c>
      <c r="B1452" s="8" t="str">
        <f>Daten!B1452</f>
        <v>Graz</v>
      </c>
      <c r="C1452" s="15">
        <f t="shared" si="135"/>
        <v>6</v>
      </c>
      <c r="D1452" s="9">
        <f>Daten!E1452</f>
        <v>290540</v>
      </c>
      <c r="E1452" s="10">
        <f>Daten!D1452</f>
        <v>1</v>
      </c>
      <c r="F1452" s="9">
        <f t="shared" si="136"/>
        <v>677926.66666666674</v>
      </c>
      <c r="H1452" s="26">
        <f t="shared" ca="1" si="137"/>
        <v>2025311</v>
      </c>
      <c r="I1452" s="8">
        <f t="shared" ca="1" si="138"/>
        <v>61</v>
      </c>
      <c r="J1452" s="26">
        <f ca="1">IF(I1452=0,0,COUNTIF(I$19:$I1452,C1452*10+1))</f>
        <v>1</v>
      </c>
      <c r="K1452" s="21">
        <f t="shared" ca="1" si="139"/>
        <v>-2</v>
      </c>
      <c r="L1452" s="24">
        <f t="shared" ca="1" si="140"/>
        <v>2025309</v>
      </c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</row>
    <row r="1453" spans="1:44" x14ac:dyDescent="0.2">
      <c r="A1453" s="15" t="str">
        <f>Daten!A1453</f>
        <v>60305</v>
      </c>
      <c r="B1453" s="8" t="str">
        <f>Daten!B1453</f>
        <v>Frauental an der Laßnitz</v>
      </c>
      <c r="C1453" s="15">
        <f t="shared" si="135"/>
        <v>6</v>
      </c>
      <c r="D1453" s="9">
        <f>Daten!E1453</f>
        <v>2951</v>
      </c>
      <c r="E1453" s="10">
        <f>Daten!D1453</f>
        <v>0</v>
      </c>
      <c r="F1453" s="9">
        <f t="shared" si="136"/>
        <v>4756.8358208955224</v>
      </c>
      <c r="H1453" s="26">
        <f t="shared" ca="1" si="137"/>
        <v>14211</v>
      </c>
      <c r="I1453" s="8">
        <f t="shared" ca="1" si="138"/>
        <v>61</v>
      </c>
      <c r="J1453" s="26">
        <f ca="1">IF(I1453=0,0,COUNTIF(I$19:$I1453,C1453*10+1))</f>
        <v>2</v>
      </c>
      <c r="K1453" s="21">
        <f t="shared" ca="1" si="139"/>
        <v>0</v>
      </c>
      <c r="L1453" s="24">
        <f t="shared" ca="1" si="140"/>
        <v>14211</v>
      </c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</row>
    <row r="1454" spans="1:44" x14ac:dyDescent="0.2">
      <c r="A1454" s="15" t="str">
        <f>Daten!A1454</f>
        <v>60318</v>
      </c>
      <c r="B1454" s="8" t="str">
        <f>Daten!B1454</f>
        <v>Lannach</v>
      </c>
      <c r="C1454" s="15">
        <f t="shared" si="135"/>
        <v>6</v>
      </c>
      <c r="D1454" s="9">
        <f>Daten!E1454</f>
        <v>3541</v>
      </c>
      <c r="E1454" s="10">
        <f>Daten!D1454</f>
        <v>0</v>
      </c>
      <c r="F1454" s="9">
        <f t="shared" si="136"/>
        <v>5707.8805970149251</v>
      </c>
      <c r="H1454" s="26">
        <f t="shared" ca="1" si="137"/>
        <v>17052</v>
      </c>
      <c r="I1454" s="8">
        <f t="shared" ca="1" si="138"/>
        <v>61</v>
      </c>
      <c r="J1454" s="26">
        <f ca="1">IF(I1454=0,0,COUNTIF(I$19:$I1454,C1454*10+1))</f>
        <v>3</v>
      </c>
      <c r="K1454" s="21">
        <f t="shared" ca="1" si="139"/>
        <v>0</v>
      </c>
      <c r="L1454" s="24">
        <f t="shared" ca="1" si="140"/>
        <v>17052</v>
      </c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</row>
    <row r="1455" spans="1:44" x14ac:dyDescent="0.2">
      <c r="A1455" s="15" t="str">
        <f>Daten!A1455</f>
        <v>60323</v>
      </c>
      <c r="B1455" s="8" t="str">
        <f>Daten!B1455</f>
        <v>Pölfing-Brunn</v>
      </c>
      <c r="C1455" s="15">
        <f t="shared" si="135"/>
        <v>6</v>
      </c>
      <c r="D1455" s="9">
        <f>Daten!E1455</f>
        <v>1631</v>
      </c>
      <c r="E1455" s="10">
        <f>Daten!D1455</f>
        <v>0</v>
      </c>
      <c r="F1455" s="9">
        <f t="shared" si="136"/>
        <v>2629.0746268656717</v>
      </c>
      <c r="H1455" s="26">
        <f t="shared" ca="1" si="137"/>
        <v>7854</v>
      </c>
      <c r="I1455" s="8">
        <f t="shared" ca="1" si="138"/>
        <v>61</v>
      </c>
      <c r="J1455" s="26">
        <f ca="1">IF(I1455=0,0,COUNTIF(I$19:$I1455,C1455*10+1))</f>
        <v>4</v>
      </c>
      <c r="K1455" s="21">
        <f t="shared" ca="1" si="139"/>
        <v>0</v>
      </c>
      <c r="L1455" s="24">
        <f t="shared" ca="1" si="140"/>
        <v>7854</v>
      </c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</row>
    <row r="1456" spans="1:44" x14ac:dyDescent="0.2">
      <c r="A1456" s="15" t="str">
        <f>Daten!A1456</f>
        <v>60324</v>
      </c>
      <c r="B1456" s="8" t="str">
        <f>Daten!B1456</f>
        <v>Preding</v>
      </c>
      <c r="C1456" s="15">
        <f t="shared" si="135"/>
        <v>6</v>
      </c>
      <c r="D1456" s="9">
        <f>Daten!E1456</f>
        <v>1777</v>
      </c>
      <c r="E1456" s="10">
        <f>Daten!D1456</f>
        <v>0</v>
      </c>
      <c r="F1456" s="9">
        <f t="shared" si="136"/>
        <v>2864.4179104477612</v>
      </c>
      <c r="H1456" s="26">
        <f t="shared" ca="1" si="137"/>
        <v>8557</v>
      </c>
      <c r="I1456" s="8">
        <f t="shared" ca="1" si="138"/>
        <v>61</v>
      </c>
      <c r="J1456" s="26">
        <f ca="1">IF(I1456=0,0,COUNTIF(I$19:$I1456,C1456*10+1))</f>
        <v>5</v>
      </c>
      <c r="K1456" s="21">
        <f t="shared" ca="1" si="139"/>
        <v>0</v>
      </c>
      <c r="L1456" s="24">
        <f t="shared" ca="1" si="140"/>
        <v>8557</v>
      </c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</row>
    <row r="1457" spans="1:44" x14ac:dyDescent="0.2">
      <c r="A1457" s="15" t="str">
        <f>Daten!A1457</f>
        <v>60326</v>
      </c>
      <c r="B1457" s="8" t="str">
        <f>Daten!B1457</f>
        <v>Sankt Josef (Weststeiermark)</v>
      </c>
      <c r="C1457" s="15">
        <f t="shared" si="135"/>
        <v>6</v>
      </c>
      <c r="D1457" s="9">
        <f>Daten!E1457</f>
        <v>1626</v>
      </c>
      <c r="E1457" s="10">
        <f>Daten!D1457</f>
        <v>0</v>
      </c>
      <c r="F1457" s="9">
        <f t="shared" si="136"/>
        <v>2621.0149253731342</v>
      </c>
      <c r="H1457" s="26">
        <f t="shared" ca="1" si="137"/>
        <v>7830</v>
      </c>
      <c r="I1457" s="8">
        <f t="shared" ca="1" si="138"/>
        <v>61</v>
      </c>
      <c r="J1457" s="26">
        <f ca="1">IF(I1457=0,0,COUNTIF(I$19:$I1457,C1457*10+1))</f>
        <v>6</v>
      </c>
      <c r="K1457" s="21">
        <f t="shared" ca="1" si="139"/>
        <v>0</v>
      </c>
      <c r="L1457" s="24">
        <f t="shared" ca="1" si="140"/>
        <v>7830</v>
      </c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</row>
    <row r="1458" spans="1:44" x14ac:dyDescent="0.2">
      <c r="A1458" s="15" t="str">
        <f>Daten!A1458</f>
        <v>60329</v>
      </c>
      <c r="B1458" s="8" t="str">
        <f>Daten!B1458</f>
        <v>Sankt Peter im Sulmtal</v>
      </c>
      <c r="C1458" s="15">
        <f t="shared" si="135"/>
        <v>6</v>
      </c>
      <c r="D1458" s="9">
        <f>Daten!E1458</f>
        <v>1258</v>
      </c>
      <c r="E1458" s="10">
        <f>Daten!D1458</f>
        <v>0</v>
      </c>
      <c r="F1458" s="9">
        <f t="shared" si="136"/>
        <v>2027.8208955223881</v>
      </c>
      <c r="H1458" s="26">
        <f t="shared" ca="1" si="137"/>
        <v>6058</v>
      </c>
      <c r="I1458" s="8">
        <f t="shared" ca="1" si="138"/>
        <v>61</v>
      </c>
      <c r="J1458" s="26">
        <f ca="1">IF(I1458=0,0,COUNTIF(I$19:$I1458,C1458*10+1))</f>
        <v>7</v>
      </c>
      <c r="K1458" s="21">
        <f t="shared" ca="1" si="139"/>
        <v>0</v>
      </c>
      <c r="L1458" s="24">
        <f t="shared" ca="1" si="140"/>
        <v>6058</v>
      </c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</row>
    <row r="1459" spans="1:44" x14ac:dyDescent="0.2">
      <c r="A1459" s="15" t="str">
        <f>Daten!A1459</f>
        <v>60341</v>
      </c>
      <c r="B1459" s="8" t="str">
        <f>Daten!B1459</f>
        <v>Wettmannstätten</v>
      </c>
      <c r="C1459" s="15">
        <f t="shared" si="135"/>
        <v>6</v>
      </c>
      <c r="D1459" s="9">
        <f>Daten!E1459</f>
        <v>1631</v>
      </c>
      <c r="E1459" s="10">
        <f>Daten!D1459</f>
        <v>0</v>
      </c>
      <c r="F1459" s="9">
        <f t="shared" si="136"/>
        <v>2629.0746268656717</v>
      </c>
      <c r="H1459" s="26">
        <f t="shared" ca="1" si="137"/>
        <v>7854</v>
      </c>
      <c r="I1459" s="8">
        <f t="shared" ca="1" si="138"/>
        <v>61</v>
      </c>
      <c r="J1459" s="26">
        <f ca="1">IF(I1459=0,0,COUNTIF(I$19:$I1459,C1459*10+1))</f>
        <v>8</v>
      </c>
      <c r="K1459" s="21">
        <f t="shared" ca="1" si="139"/>
        <v>0</v>
      </c>
      <c r="L1459" s="24">
        <f t="shared" ca="1" si="140"/>
        <v>7854</v>
      </c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</row>
    <row r="1460" spans="1:44" x14ac:dyDescent="0.2">
      <c r="A1460" s="15" t="str">
        <f>Daten!A1460</f>
        <v>60344</v>
      </c>
      <c r="B1460" s="8" t="str">
        <f>Daten!B1460</f>
        <v>Deutschlandsberg</v>
      </c>
      <c r="C1460" s="15">
        <f t="shared" si="135"/>
        <v>6</v>
      </c>
      <c r="D1460" s="9">
        <f>Daten!E1460</f>
        <v>11649</v>
      </c>
      <c r="E1460" s="10">
        <f>Daten!D1460</f>
        <v>0</v>
      </c>
      <c r="F1460" s="9">
        <f t="shared" si="136"/>
        <v>19415</v>
      </c>
      <c r="H1460" s="26">
        <f t="shared" ca="1" si="137"/>
        <v>58002</v>
      </c>
      <c r="I1460" s="8">
        <f t="shared" ca="1" si="138"/>
        <v>61</v>
      </c>
      <c r="J1460" s="26">
        <f ca="1">IF(I1460=0,0,COUNTIF(I$19:$I1460,C1460*10+1))</f>
        <v>9</v>
      </c>
      <c r="K1460" s="21">
        <f t="shared" ca="1" si="139"/>
        <v>0</v>
      </c>
      <c r="L1460" s="24">
        <f t="shared" ca="1" si="140"/>
        <v>58002</v>
      </c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</row>
    <row r="1461" spans="1:44" x14ac:dyDescent="0.2">
      <c r="A1461" s="15" t="str">
        <f>Daten!A1461</f>
        <v>60345</v>
      </c>
      <c r="B1461" s="8" t="str">
        <f>Daten!B1461</f>
        <v>Eibiswald</v>
      </c>
      <c r="C1461" s="15">
        <f t="shared" si="135"/>
        <v>6</v>
      </c>
      <c r="D1461" s="9">
        <f>Daten!E1461</f>
        <v>6391</v>
      </c>
      <c r="E1461" s="10">
        <f>Daten!D1461</f>
        <v>0</v>
      </c>
      <c r="F1461" s="9">
        <f t="shared" si="136"/>
        <v>10301.910447761195</v>
      </c>
      <c r="H1461" s="26">
        <f t="shared" ca="1" si="137"/>
        <v>30777</v>
      </c>
      <c r="I1461" s="8">
        <f t="shared" ca="1" si="138"/>
        <v>61</v>
      </c>
      <c r="J1461" s="26">
        <f ca="1">IF(I1461=0,0,COUNTIF(I$19:$I1461,C1461*10+1))</f>
        <v>10</v>
      </c>
      <c r="K1461" s="21">
        <f t="shared" ca="1" si="139"/>
        <v>0</v>
      </c>
      <c r="L1461" s="24">
        <f t="shared" ca="1" si="140"/>
        <v>30777</v>
      </c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</row>
    <row r="1462" spans="1:44" x14ac:dyDescent="0.2">
      <c r="A1462" s="15" t="str">
        <f>Daten!A1462</f>
        <v>60346</v>
      </c>
      <c r="B1462" s="8" t="str">
        <f>Daten!B1462</f>
        <v>Groß Sankt Florian</v>
      </c>
      <c r="C1462" s="15">
        <f t="shared" si="135"/>
        <v>6</v>
      </c>
      <c r="D1462" s="9">
        <f>Daten!E1462</f>
        <v>4142</v>
      </c>
      <c r="E1462" s="10">
        <f>Daten!D1462</f>
        <v>0</v>
      </c>
      <c r="F1462" s="9">
        <f t="shared" si="136"/>
        <v>6676.6567164179105</v>
      </c>
      <c r="H1462" s="26">
        <f t="shared" ca="1" si="137"/>
        <v>19947</v>
      </c>
      <c r="I1462" s="8">
        <f t="shared" ca="1" si="138"/>
        <v>61</v>
      </c>
      <c r="J1462" s="26">
        <f ca="1">IF(I1462=0,0,COUNTIF(I$19:$I1462,C1462*10+1))</f>
        <v>11</v>
      </c>
      <c r="K1462" s="21">
        <f t="shared" ca="1" si="139"/>
        <v>0</v>
      </c>
      <c r="L1462" s="24">
        <f t="shared" ca="1" si="140"/>
        <v>19947</v>
      </c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</row>
    <row r="1463" spans="1:44" x14ac:dyDescent="0.2">
      <c r="A1463" s="15" t="str">
        <f>Daten!A1463</f>
        <v>60347</v>
      </c>
      <c r="B1463" s="8" t="str">
        <f>Daten!B1463</f>
        <v>Sankt Martin im Sulmtal</v>
      </c>
      <c r="C1463" s="15">
        <f t="shared" si="135"/>
        <v>6</v>
      </c>
      <c r="D1463" s="9">
        <f>Daten!E1463</f>
        <v>3099</v>
      </c>
      <c r="E1463" s="10">
        <f>Daten!D1463</f>
        <v>0</v>
      </c>
      <c r="F1463" s="9">
        <f t="shared" si="136"/>
        <v>4995.4029850746265</v>
      </c>
      <c r="H1463" s="26">
        <f t="shared" ca="1" si="137"/>
        <v>14924</v>
      </c>
      <c r="I1463" s="8">
        <f t="shared" ca="1" si="138"/>
        <v>61</v>
      </c>
      <c r="J1463" s="26">
        <f ca="1">IF(I1463=0,0,COUNTIF(I$19:$I1463,C1463*10+1))</f>
        <v>12</v>
      </c>
      <c r="K1463" s="21">
        <f t="shared" ca="1" si="139"/>
        <v>0</v>
      </c>
      <c r="L1463" s="24">
        <f t="shared" ca="1" si="140"/>
        <v>14924</v>
      </c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</row>
    <row r="1464" spans="1:44" x14ac:dyDescent="0.2">
      <c r="A1464" s="15" t="str">
        <f>Daten!A1464</f>
        <v>60348</v>
      </c>
      <c r="B1464" s="8" t="str">
        <f>Daten!B1464</f>
        <v>Sankt Stefan ob Stainz</v>
      </c>
      <c r="C1464" s="15">
        <f t="shared" si="135"/>
        <v>6</v>
      </c>
      <c r="D1464" s="9">
        <f>Daten!E1464</f>
        <v>3580</v>
      </c>
      <c r="E1464" s="10">
        <f>Daten!D1464</f>
        <v>0</v>
      </c>
      <c r="F1464" s="9">
        <f t="shared" si="136"/>
        <v>5770.746268656716</v>
      </c>
      <c r="H1464" s="26">
        <f t="shared" ca="1" si="137"/>
        <v>17240</v>
      </c>
      <c r="I1464" s="8">
        <f t="shared" ca="1" si="138"/>
        <v>61</v>
      </c>
      <c r="J1464" s="26">
        <f ca="1">IF(I1464=0,0,COUNTIF(I$19:$I1464,C1464*10+1))</f>
        <v>13</v>
      </c>
      <c r="K1464" s="21">
        <f t="shared" ca="1" si="139"/>
        <v>0</v>
      </c>
      <c r="L1464" s="24">
        <f t="shared" ca="1" si="140"/>
        <v>17240</v>
      </c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</row>
    <row r="1465" spans="1:44" x14ac:dyDescent="0.2">
      <c r="A1465" s="15" t="str">
        <f>Daten!A1465</f>
        <v>60349</v>
      </c>
      <c r="B1465" s="8" t="str">
        <f>Daten!B1465</f>
        <v>Bad Schwanberg</v>
      </c>
      <c r="C1465" s="15">
        <f t="shared" si="135"/>
        <v>6</v>
      </c>
      <c r="D1465" s="9">
        <f>Daten!E1465</f>
        <v>4564</v>
      </c>
      <c r="E1465" s="10">
        <f>Daten!D1465</f>
        <v>0</v>
      </c>
      <c r="F1465" s="9">
        <f t="shared" si="136"/>
        <v>7356.8955223880594</v>
      </c>
      <c r="H1465" s="26">
        <f t="shared" ca="1" si="137"/>
        <v>21979</v>
      </c>
      <c r="I1465" s="8">
        <f t="shared" ca="1" si="138"/>
        <v>61</v>
      </c>
      <c r="J1465" s="26">
        <f ca="1">IF(I1465=0,0,COUNTIF(I$19:$I1465,C1465*10+1))</f>
        <v>14</v>
      </c>
      <c r="K1465" s="21">
        <f t="shared" ca="1" si="139"/>
        <v>0</v>
      </c>
      <c r="L1465" s="24">
        <f t="shared" ca="1" si="140"/>
        <v>21979</v>
      </c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</row>
    <row r="1466" spans="1:44" x14ac:dyDescent="0.2">
      <c r="A1466" s="15" t="str">
        <f>Daten!A1466</f>
        <v>60350</v>
      </c>
      <c r="B1466" s="8" t="str">
        <f>Daten!B1466</f>
        <v>Stainz</v>
      </c>
      <c r="C1466" s="15">
        <f t="shared" si="135"/>
        <v>6</v>
      </c>
      <c r="D1466" s="9">
        <f>Daten!E1466</f>
        <v>8749</v>
      </c>
      <c r="E1466" s="10">
        <f>Daten!D1466</f>
        <v>0</v>
      </c>
      <c r="F1466" s="9">
        <f t="shared" si="136"/>
        <v>14102.865671641792</v>
      </c>
      <c r="H1466" s="26">
        <f t="shared" ca="1" si="137"/>
        <v>42132</v>
      </c>
      <c r="I1466" s="8">
        <f t="shared" ca="1" si="138"/>
        <v>61</v>
      </c>
      <c r="J1466" s="26">
        <f ca="1">IF(I1466=0,0,COUNTIF(I$19:$I1466,C1466*10+1))</f>
        <v>15</v>
      </c>
      <c r="K1466" s="21">
        <f t="shared" ca="1" si="139"/>
        <v>0</v>
      </c>
      <c r="L1466" s="24">
        <f t="shared" ca="1" si="140"/>
        <v>42132</v>
      </c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</row>
    <row r="1467" spans="1:44" x14ac:dyDescent="0.2">
      <c r="A1467" s="15" t="str">
        <f>Daten!A1467</f>
        <v>60351</v>
      </c>
      <c r="B1467" s="8" t="str">
        <f>Daten!B1467</f>
        <v>Wies</v>
      </c>
      <c r="C1467" s="15">
        <f t="shared" si="135"/>
        <v>6</v>
      </c>
      <c r="D1467" s="9">
        <f>Daten!E1467</f>
        <v>4322</v>
      </c>
      <c r="E1467" s="10">
        <f>Daten!D1467</f>
        <v>0</v>
      </c>
      <c r="F1467" s="9">
        <f t="shared" si="136"/>
        <v>6966.8059701492539</v>
      </c>
      <c r="H1467" s="26">
        <f t="shared" ca="1" si="137"/>
        <v>20813</v>
      </c>
      <c r="I1467" s="8">
        <f t="shared" ca="1" si="138"/>
        <v>61</v>
      </c>
      <c r="J1467" s="26">
        <f ca="1">IF(I1467=0,0,COUNTIF(I$19:$I1467,C1467*10+1))</f>
        <v>16</v>
      </c>
      <c r="K1467" s="21">
        <f t="shared" ca="1" si="139"/>
        <v>0</v>
      </c>
      <c r="L1467" s="24">
        <f t="shared" ca="1" si="140"/>
        <v>20813</v>
      </c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</row>
    <row r="1468" spans="1:44" x14ac:dyDescent="0.2">
      <c r="A1468" s="15" t="str">
        <f>Daten!A1468</f>
        <v>60608</v>
      </c>
      <c r="B1468" s="8" t="str">
        <f>Daten!B1468</f>
        <v>Feldkirchen bei Graz</v>
      </c>
      <c r="C1468" s="15">
        <f t="shared" si="135"/>
        <v>6</v>
      </c>
      <c r="D1468" s="9">
        <f>Daten!E1468</f>
        <v>6698</v>
      </c>
      <c r="E1468" s="10">
        <f>Daten!D1468</f>
        <v>0</v>
      </c>
      <c r="F1468" s="9">
        <f t="shared" si="136"/>
        <v>10796.776119402984</v>
      </c>
      <c r="H1468" s="26">
        <f t="shared" ca="1" si="137"/>
        <v>32255</v>
      </c>
      <c r="I1468" s="8">
        <f t="shared" ca="1" si="138"/>
        <v>61</v>
      </c>
      <c r="J1468" s="26">
        <f ca="1">IF(I1468=0,0,COUNTIF(I$19:$I1468,C1468*10+1))</f>
        <v>17</v>
      </c>
      <c r="K1468" s="21">
        <f t="shared" ca="1" si="139"/>
        <v>0</v>
      </c>
      <c r="L1468" s="24">
        <f t="shared" ca="1" si="140"/>
        <v>32255</v>
      </c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</row>
    <row r="1469" spans="1:44" x14ac:dyDescent="0.2">
      <c r="A1469" s="15" t="str">
        <f>Daten!A1469</f>
        <v>60611</v>
      </c>
      <c r="B1469" s="8" t="str">
        <f>Daten!B1469</f>
        <v>Gössendorf</v>
      </c>
      <c r="C1469" s="15">
        <f t="shared" si="135"/>
        <v>6</v>
      </c>
      <c r="D1469" s="9">
        <f>Daten!E1469</f>
        <v>4107</v>
      </c>
      <c r="E1469" s="10">
        <f>Daten!D1469</f>
        <v>0</v>
      </c>
      <c r="F1469" s="9">
        <f t="shared" si="136"/>
        <v>6620.2388059701489</v>
      </c>
      <c r="H1469" s="26">
        <f t="shared" ca="1" si="137"/>
        <v>19778</v>
      </c>
      <c r="I1469" s="8">
        <f t="shared" ca="1" si="138"/>
        <v>61</v>
      </c>
      <c r="J1469" s="26">
        <f ca="1">IF(I1469=0,0,COUNTIF(I$19:$I1469,C1469*10+1))</f>
        <v>18</v>
      </c>
      <c r="K1469" s="21">
        <f t="shared" ca="1" si="139"/>
        <v>0</v>
      </c>
      <c r="L1469" s="24">
        <f t="shared" ca="1" si="140"/>
        <v>19778</v>
      </c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</row>
    <row r="1470" spans="1:44" x14ac:dyDescent="0.2">
      <c r="A1470" s="15" t="str">
        <f>Daten!A1470</f>
        <v>60613</v>
      </c>
      <c r="B1470" s="8" t="str">
        <f>Daten!B1470</f>
        <v>Gratkorn</v>
      </c>
      <c r="C1470" s="15">
        <f t="shared" si="135"/>
        <v>6</v>
      </c>
      <c r="D1470" s="9">
        <f>Daten!E1470</f>
        <v>8056</v>
      </c>
      <c r="E1470" s="10">
        <f>Daten!D1470</f>
        <v>0</v>
      </c>
      <c r="F1470" s="9">
        <f t="shared" si="136"/>
        <v>12985.791044776119</v>
      </c>
      <c r="H1470" s="26">
        <f t="shared" ca="1" si="137"/>
        <v>38795</v>
      </c>
      <c r="I1470" s="8">
        <f t="shared" ca="1" si="138"/>
        <v>61</v>
      </c>
      <c r="J1470" s="26">
        <f ca="1">IF(I1470=0,0,COUNTIF(I$19:$I1470,C1470*10+1))</f>
        <v>19</v>
      </c>
      <c r="K1470" s="21">
        <f t="shared" ca="1" si="139"/>
        <v>0</v>
      </c>
      <c r="L1470" s="24">
        <f t="shared" ca="1" si="140"/>
        <v>38795</v>
      </c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</row>
    <row r="1471" spans="1:44" x14ac:dyDescent="0.2">
      <c r="A1471" s="15" t="str">
        <f>Daten!A1471</f>
        <v>60617</v>
      </c>
      <c r="B1471" s="8" t="str">
        <f>Daten!B1471</f>
        <v>Hart bei Graz</v>
      </c>
      <c r="C1471" s="15">
        <f t="shared" si="135"/>
        <v>6</v>
      </c>
      <c r="D1471" s="9">
        <f>Daten!E1471</f>
        <v>5193</v>
      </c>
      <c r="E1471" s="10">
        <f>Daten!D1471</f>
        <v>0</v>
      </c>
      <c r="F1471" s="9">
        <f t="shared" si="136"/>
        <v>8370.805970149253</v>
      </c>
      <c r="H1471" s="26">
        <f t="shared" ca="1" si="137"/>
        <v>25008</v>
      </c>
      <c r="I1471" s="8">
        <f t="shared" ca="1" si="138"/>
        <v>61</v>
      </c>
      <c r="J1471" s="26">
        <f ca="1">IF(I1471=0,0,COUNTIF(I$19:$I1471,C1471*10+1))</f>
        <v>20</v>
      </c>
      <c r="K1471" s="21">
        <f t="shared" ca="1" si="139"/>
        <v>0</v>
      </c>
      <c r="L1471" s="24">
        <f t="shared" ca="1" si="140"/>
        <v>25008</v>
      </c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</row>
    <row r="1472" spans="1:44" x14ac:dyDescent="0.2">
      <c r="A1472" s="15" t="str">
        <f>Daten!A1472</f>
        <v>60618</v>
      </c>
      <c r="B1472" s="8" t="str">
        <f>Daten!B1472</f>
        <v>Haselsdorf-Tobelbad</v>
      </c>
      <c r="C1472" s="15">
        <f t="shared" si="135"/>
        <v>6</v>
      </c>
      <c r="D1472" s="9">
        <f>Daten!E1472</f>
        <v>1515</v>
      </c>
      <c r="E1472" s="10">
        <f>Daten!D1472</f>
        <v>0</v>
      </c>
      <c r="F1472" s="9">
        <f t="shared" si="136"/>
        <v>2442.0895522388059</v>
      </c>
      <c r="H1472" s="26">
        <f t="shared" ca="1" si="137"/>
        <v>7296</v>
      </c>
      <c r="I1472" s="8">
        <f t="shared" ca="1" si="138"/>
        <v>61</v>
      </c>
      <c r="J1472" s="26">
        <f ca="1">IF(I1472=0,0,COUNTIF(I$19:$I1472,C1472*10+1))</f>
        <v>21</v>
      </c>
      <c r="K1472" s="21">
        <f t="shared" ca="1" si="139"/>
        <v>0</v>
      </c>
      <c r="L1472" s="24">
        <f t="shared" ca="1" si="140"/>
        <v>7296</v>
      </c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</row>
    <row r="1473" spans="1:44" x14ac:dyDescent="0.2">
      <c r="A1473" s="15" t="str">
        <f>Daten!A1473</f>
        <v>60619</v>
      </c>
      <c r="B1473" s="8" t="str">
        <f>Daten!B1473</f>
        <v>Hausmannstätten</v>
      </c>
      <c r="C1473" s="15">
        <f t="shared" si="135"/>
        <v>6</v>
      </c>
      <c r="D1473" s="9">
        <f>Daten!E1473</f>
        <v>3485</v>
      </c>
      <c r="E1473" s="10">
        <f>Daten!D1473</f>
        <v>0</v>
      </c>
      <c r="F1473" s="9">
        <f t="shared" si="136"/>
        <v>5617.6119402985078</v>
      </c>
      <c r="H1473" s="26">
        <f t="shared" ca="1" si="137"/>
        <v>16783</v>
      </c>
      <c r="I1473" s="8">
        <f t="shared" ca="1" si="138"/>
        <v>61</v>
      </c>
      <c r="J1473" s="26">
        <f ca="1">IF(I1473=0,0,COUNTIF(I$19:$I1473,C1473*10+1))</f>
        <v>22</v>
      </c>
      <c r="K1473" s="21">
        <f t="shared" ca="1" si="139"/>
        <v>0</v>
      </c>
      <c r="L1473" s="24">
        <f t="shared" ca="1" si="140"/>
        <v>16783</v>
      </c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</row>
    <row r="1474" spans="1:44" x14ac:dyDescent="0.2">
      <c r="A1474" s="15" t="str">
        <f>Daten!A1474</f>
        <v>60623</v>
      </c>
      <c r="B1474" s="8" t="str">
        <f>Daten!B1474</f>
        <v>Kainbach bei Graz</v>
      </c>
      <c r="C1474" s="15">
        <f t="shared" si="135"/>
        <v>6</v>
      </c>
      <c r="D1474" s="9">
        <f>Daten!E1474</f>
        <v>2821</v>
      </c>
      <c r="E1474" s="10">
        <f>Daten!D1474</f>
        <v>0</v>
      </c>
      <c r="F1474" s="9">
        <f t="shared" si="136"/>
        <v>4547.2835820895525</v>
      </c>
      <c r="H1474" s="26">
        <f t="shared" ca="1" si="137"/>
        <v>13585</v>
      </c>
      <c r="I1474" s="8">
        <f t="shared" ca="1" si="138"/>
        <v>61</v>
      </c>
      <c r="J1474" s="26">
        <f ca="1">IF(I1474=0,0,COUNTIF(I$19:$I1474,C1474*10+1))</f>
        <v>23</v>
      </c>
      <c r="K1474" s="21">
        <f t="shared" ca="1" si="139"/>
        <v>0</v>
      </c>
      <c r="L1474" s="24">
        <f t="shared" ca="1" si="140"/>
        <v>13585</v>
      </c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</row>
    <row r="1475" spans="1:44" x14ac:dyDescent="0.2">
      <c r="A1475" s="15" t="str">
        <f>Daten!A1475</f>
        <v>60624</v>
      </c>
      <c r="B1475" s="8" t="str">
        <f>Daten!B1475</f>
        <v>Kalsdorf bei Graz</v>
      </c>
      <c r="C1475" s="15">
        <f t="shared" si="135"/>
        <v>6</v>
      </c>
      <c r="D1475" s="9">
        <f>Daten!E1475</f>
        <v>7417</v>
      </c>
      <c r="E1475" s="10">
        <f>Daten!D1475</f>
        <v>0</v>
      </c>
      <c r="F1475" s="9">
        <f t="shared" si="136"/>
        <v>11955.76119402985</v>
      </c>
      <c r="H1475" s="26">
        <f t="shared" ca="1" si="137"/>
        <v>35718</v>
      </c>
      <c r="I1475" s="8">
        <f t="shared" ca="1" si="138"/>
        <v>61</v>
      </c>
      <c r="J1475" s="26">
        <f ca="1">IF(I1475=0,0,COUNTIF(I$19:$I1475,C1475*10+1))</f>
        <v>24</v>
      </c>
      <c r="K1475" s="21">
        <f t="shared" ca="1" si="139"/>
        <v>0</v>
      </c>
      <c r="L1475" s="24">
        <f t="shared" ca="1" si="140"/>
        <v>35718</v>
      </c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</row>
    <row r="1476" spans="1:44" x14ac:dyDescent="0.2">
      <c r="A1476" s="15" t="str">
        <f>Daten!A1476</f>
        <v>60626</v>
      </c>
      <c r="B1476" s="8" t="str">
        <f>Daten!B1476</f>
        <v>Kumberg</v>
      </c>
      <c r="C1476" s="15">
        <f t="shared" si="135"/>
        <v>6</v>
      </c>
      <c r="D1476" s="9">
        <f>Daten!E1476</f>
        <v>3836</v>
      </c>
      <c r="E1476" s="10">
        <f>Daten!D1476</f>
        <v>0</v>
      </c>
      <c r="F1476" s="9">
        <f t="shared" si="136"/>
        <v>6183.4029850746265</v>
      </c>
      <c r="H1476" s="26">
        <f t="shared" ca="1" si="137"/>
        <v>18473</v>
      </c>
      <c r="I1476" s="8">
        <f t="shared" ca="1" si="138"/>
        <v>61</v>
      </c>
      <c r="J1476" s="26">
        <f ca="1">IF(I1476=0,0,COUNTIF(I$19:$I1476,C1476*10+1))</f>
        <v>25</v>
      </c>
      <c r="K1476" s="21">
        <f t="shared" ca="1" si="139"/>
        <v>0</v>
      </c>
      <c r="L1476" s="24">
        <f t="shared" ca="1" si="140"/>
        <v>18473</v>
      </c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</row>
    <row r="1477" spans="1:44" x14ac:dyDescent="0.2">
      <c r="A1477" s="15" t="str">
        <f>Daten!A1477</f>
        <v>60628</v>
      </c>
      <c r="B1477" s="8" t="str">
        <f>Daten!B1477</f>
        <v>Laßnitzhöhe</v>
      </c>
      <c r="C1477" s="15">
        <f t="shared" si="135"/>
        <v>6</v>
      </c>
      <c r="D1477" s="9">
        <f>Daten!E1477</f>
        <v>2761</v>
      </c>
      <c r="E1477" s="10">
        <f>Daten!D1477</f>
        <v>0</v>
      </c>
      <c r="F1477" s="9">
        <f t="shared" si="136"/>
        <v>4450.5671641791041</v>
      </c>
      <c r="H1477" s="26">
        <f t="shared" ca="1" si="137"/>
        <v>13296</v>
      </c>
      <c r="I1477" s="8">
        <f t="shared" ca="1" si="138"/>
        <v>61</v>
      </c>
      <c r="J1477" s="26">
        <f ca="1">IF(I1477=0,0,COUNTIF(I$19:$I1477,C1477*10+1))</f>
        <v>26</v>
      </c>
      <c r="K1477" s="21">
        <f t="shared" ca="1" si="139"/>
        <v>0</v>
      </c>
      <c r="L1477" s="24">
        <f t="shared" ca="1" si="140"/>
        <v>13296</v>
      </c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</row>
    <row r="1478" spans="1:44" x14ac:dyDescent="0.2">
      <c r="A1478" s="15" t="str">
        <f>Daten!A1478</f>
        <v>60629</v>
      </c>
      <c r="B1478" s="8" t="str">
        <f>Daten!B1478</f>
        <v>Lieboch</v>
      </c>
      <c r="C1478" s="15">
        <f t="shared" si="135"/>
        <v>6</v>
      </c>
      <c r="D1478" s="9">
        <f>Daten!E1478</f>
        <v>5207</v>
      </c>
      <c r="E1478" s="10">
        <f>Daten!D1478</f>
        <v>0</v>
      </c>
      <c r="F1478" s="9">
        <f t="shared" si="136"/>
        <v>8393.373134328358</v>
      </c>
      <c r="H1478" s="26">
        <f t="shared" ca="1" si="137"/>
        <v>25075</v>
      </c>
      <c r="I1478" s="8">
        <f t="shared" ca="1" si="138"/>
        <v>61</v>
      </c>
      <c r="J1478" s="26">
        <f ca="1">IF(I1478=0,0,COUNTIF(I$19:$I1478,C1478*10+1))</f>
        <v>27</v>
      </c>
      <c r="K1478" s="21">
        <f t="shared" ca="1" si="139"/>
        <v>0</v>
      </c>
      <c r="L1478" s="24">
        <f t="shared" ca="1" si="140"/>
        <v>25075</v>
      </c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</row>
    <row r="1479" spans="1:44" x14ac:dyDescent="0.2">
      <c r="A1479" s="15" t="str">
        <f>Daten!A1479</f>
        <v>60632</v>
      </c>
      <c r="B1479" s="8" t="str">
        <f>Daten!B1479</f>
        <v>Peggau</v>
      </c>
      <c r="C1479" s="15">
        <f t="shared" si="135"/>
        <v>6</v>
      </c>
      <c r="D1479" s="9">
        <f>Daten!E1479</f>
        <v>2334</v>
      </c>
      <c r="E1479" s="10">
        <f>Daten!D1479</f>
        <v>0</v>
      </c>
      <c r="F1479" s="9">
        <f t="shared" si="136"/>
        <v>3762.2686567164178</v>
      </c>
      <c r="H1479" s="26">
        <f t="shared" ca="1" si="137"/>
        <v>11240</v>
      </c>
      <c r="I1479" s="8">
        <f t="shared" ca="1" si="138"/>
        <v>61</v>
      </c>
      <c r="J1479" s="26">
        <f ca="1">IF(I1479=0,0,COUNTIF(I$19:$I1479,C1479*10+1))</f>
        <v>28</v>
      </c>
      <c r="K1479" s="21">
        <f t="shared" ca="1" si="139"/>
        <v>0</v>
      </c>
      <c r="L1479" s="24">
        <f t="shared" ca="1" si="140"/>
        <v>11240</v>
      </c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</row>
    <row r="1480" spans="1:44" x14ac:dyDescent="0.2">
      <c r="A1480" s="15" t="str">
        <f>Daten!A1480</f>
        <v>60639</v>
      </c>
      <c r="B1480" s="8" t="str">
        <f>Daten!B1480</f>
        <v>Sankt Bartholomä</v>
      </c>
      <c r="C1480" s="15">
        <f t="shared" si="135"/>
        <v>6</v>
      </c>
      <c r="D1480" s="9">
        <f>Daten!E1480</f>
        <v>1440</v>
      </c>
      <c r="E1480" s="10">
        <f>Daten!D1480</f>
        <v>0</v>
      </c>
      <c r="F1480" s="9">
        <f t="shared" si="136"/>
        <v>2321.1940298507461</v>
      </c>
      <c r="H1480" s="26">
        <f t="shared" ca="1" si="137"/>
        <v>6935</v>
      </c>
      <c r="I1480" s="8">
        <f t="shared" ca="1" si="138"/>
        <v>61</v>
      </c>
      <c r="J1480" s="26">
        <f ca="1">IF(I1480=0,0,COUNTIF(I$19:$I1480,C1480*10+1))</f>
        <v>29</v>
      </c>
      <c r="K1480" s="21">
        <f t="shared" ca="1" si="139"/>
        <v>0</v>
      </c>
      <c r="L1480" s="24">
        <f t="shared" ca="1" si="140"/>
        <v>6935</v>
      </c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</row>
    <row r="1481" spans="1:44" x14ac:dyDescent="0.2">
      <c r="A1481" s="15" t="str">
        <f>Daten!A1481</f>
        <v>60641</v>
      </c>
      <c r="B1481" s="8" t="str">
        <f>Daten!B1481</f>
        <v>Sankt Oswald bei Plankenwarth</v>
      </c>
      <c r="C1481" s="15">
        <f t="shared" si="135"/>
        <v>6</v>
      </c>
      <c r="D1481" s="9">
        <f>Daten!E1481</f>
        <v>1273</v>
      </c>
      <c r="E1481" s="10">
        <f>Daten!D1481</f>
        <v>0</v>
      </c>
      <c r="F1481" s="9">
        <f t="shared" si="136"/>
        <v>2052</v>
      </c>
      <c r="H1481" s="26">
        <f t="shared" ca="1" si="137"/>
        <v>6130</v>
      </c>
      <c r="I1481" s="8">
        <f t="shared" ca="1" si="138"/>
        <v>61</v>
      </c>
      <c r="J1481" s="26">
        <f ca="1">IF(I1481=0,0,COUNTIF(I$19:$I1481,C1481*10+1))</f>
        <v>30</v>
      </c>
      <c r="K1481" s="21">
        <f t="shared" ca="1" si="139"/>
        <v>0</v>
      </c>
      <c r="L1481" s="24">
        <f t="shared" ca="1" si="140"/>
        <v>6130</v>
      </c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</row>
    <row r="1482" spans="1:44" x14ac:dyDescent="0.2">
      <c r="A1482" s="15" t="str">
        <f>Daten!A1482</f>
        <v>60642</v>
      </c>
      <c r="B1482" s="8" t="str">
        <f>Daten!B1482</f>
        <v>Sankt Radegund bei Graz</v>
      </c>
      <c r="C1482" s="15">
        <f t="shared" si="135"/>
        <v>6</v>
      </c>
      <c r="D1482" s="9">
        <f>Daten!E1482</f>
        <v>2148</v>
      </c>
      <c r="E1482" s="10">
        <f>Daten!D1482</f>
        <v>0</v>
      </c>
      <c r="F1482" s="9">
        <f t="shared" si="136"/>
        <v>3462.4477611940297</v>
      </c>
      <c r="H1482" s="26">
        <f t="shared" ca="1" si="137"/>
        <v>10344</v>
      </c>
      <c r="I1482" s="8">
        <f t="shared" ca="1" si="138"/>
        <v>61</v>
      </c>
      <c r="J1482" s="26">
        <f ca="1">IF(I1482=0,0,COUNTIF(I$19:$I1482,C1482*10+1))</f>
        <v>31</v>
      </c>
      <c r="K1482" s="21">
        <f t="shared" ca="1" si="139"/>
        <v>0</v>
      </c>
      <c r="L1482" s="24">
        <f t="shared" ca="1" si="140"/>
        <v>10344</v>
      </c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</row>
    <row r="1483" spans="1:44" x14ac:dyDescent="0.2">
      <c r="A1483" s="15" t="str">
        <f>Daten!A1483</f>
        <v>60645</v>
      </c>
      <c r="B1483" s="8" t="str">
        <f>Daten!B1483</f>
        <v>Semriach</v>
      </c>
      <c r="C1483" s="15">
        <f t="shared" si="135"/>
        <v>6</v>
      </c>
      <c r="D1483" s="9">
        <f>Daten!E1483</f>
        <v>3291</v>
      </c>
      <c r="E1483" s="10">
        <f>Daten!D1483</f>
        <v>0</v>
      </c>
      <c r="F1483" s="9">
        <f t="shared" si="136"/>
        <v>5304.8955223880594</v>
      </c>
      <c r="H1483" s="26">
        <f t="shared" ca="1" si="137"/>
        <v>15848</v>
      </c>
      <c r="I1483" s="8">
        <f t="shared" ca="1" si="138"/>
        <v>61</v>
      </c>
      <c r="J1483" s="26">
        <f ca="1">IF(I1483=0,0,COUNTIF(I$19:$I1483,C1483*10+1))</f>
        <v>32</v>
      </c>
      <c r="K1483" s="21">
        <f t="shared" ca="1" si="139"/>
        <v>0</v>
      </c>
      <c r="L1483" s="24">
        <f t="shared" ca="1" si="140"/>
        <v>15848</v>
      </c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</row>
    <row r="1484" spans="1:44" x14ac:dyDescent="0.2">
      <c r="A1484" s="15" t="str">
        <f>Daten!A1484</f>
        <v>60646</v>
      </c>
      <c r="B1484" s="8" t="str">
        <f>Daten!B1484</f>
        <v>Stattegg</v>
      </c>
      <c r="C1484" s="15">
        <f t="shared" si="135"/>
        <v>6</v>
      </c>
      <c r="D1484" s="9">
        <f>Daten!E1484</f>
        <v>2937</v>
      </c>
      <c r="E1484" s="10">
        <f>Daten!D1484</f>
        <v>0</v>
      </c>
      <c r="F1484" s="9">
        <f t="shared" si="136"/>
        <v>4734.2686567164183</v>
      </c>
      <c r="H1484" s="26">
        <f t="shared" ca="1" si="137"/>
        <v>14144</v>
      </c>
      <c r="I1484" s="8">
        <f t="shared" ca="1" si="138"/>
        <v>61</v>
      </c>
      <c r="J1484" s="26">
        <f ca="1">IF(I1484=0,0,COUNTIF(I$19:$I1484,C1484*10+1))</f>
        <v>33</v>
      </c>
      <c r="K1484" s="21">
        <f t="shared" ca="1" si="139"/>
        <v>0</v>
      </c>
      <c r="L1484" s="24">
        <f t="shared" ca="1" si="140"/>
        <v>14144</v>
      </c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</row>
    <row r="1485" spans="1:44" x14ac:dyDescent="0.2">
      <c r="A1485" s="15" t="str">
        <f>Daten!A1485</f>
        <v>60647</v>
      </c>
      <c r="B1485" s="8" t="str">
        <f>Daten!B1485</f>
        <v>Stiwoll</v>
      </c>
      <c r="C1485" s="15">
        <f t="shared" si="135"/>
        <v>6</v>
      </c>
      <c r="D1485" s="9">
        <f>Daten!E1485</f>
        <v>709</v>
      </c>
      <c r="E1485" s="10">
        <f>Daten!D1485</f>
        <v>0</v>
      </c>
      <c r="F1485" s="9">
        <f t="shared" si="136"/>
        <v>1142.8656716417911</v>
      </c>
      <c r="H1485" s="26">
        <f t="shared" ca="1" si="137"/>
        <v>3414</v>
      </c>
      <c r="I1485" s="8">
        <f t="shared" ca="1" si="138"/>
        <v>61</v>
      </c>
      <c r="J1485" s="26">
        <f ca="1">IF(I1485=0,0,COUNTIF(I$19:$I1485,C1485*10+1))</f>
        <v>34</v>
      </c>
      <c r="K1485" s="21">
        <f t="shared" ca="1" si="139"/>
        <v>0</v>
      </c>
      <c r="L1485" s="24">
        <f t="shared" ca="1" si="140"/>
        <v>3414</v>
      </c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</row>
    <row r="1486" spans="1:44" x14ac:dyDescent="0.2">
      <c r="A1486" s="15" t="str">
        <f>Daten!A1486</f>
        <v>60648</v>
      </c>
      <c r="B1486" s="8" t="str">
        <f>Daten!B1486</f>
        <v>Thal</v>
      </c>
      <c r="C1486" s="15">
        <f t="shared" si="135"/>
        <v>6</v>
      </c>
      <c r="D1486" s="9">
        <f>Daten!E1486</f>
        <v>2280</v>
      </c>
      <c r="E1486" s="10">
        <f>Daten!D1486</f>
        <v>0</v>
      </c>
      <c r="F1486" s="9">
        <f t="shared" si="136"/>
        <v>3675.2238805970151</v>
      </c>
      <c r="H1486" s="26">
        <f t="shared" ca="1" si="137"/>
        <v>10980</v>
      </c>
      <c r="I1486" s="8">
        <f t="shared" ca="1" si="138"/>
        <v>61</v>
      </c>
      <c r="J1486" s="26">
        <f ca="1">IF(I1486=0,0,COUNTIF(I$19:$I1486,C1486*10+1))</f>
        <v>35</v>
      </c>
      <c r="K1486" s="21">
        <f t="shared" ca="1" si="139"/>
        <v>0</v>
      </c>
      <c r="L1486" s="24">
        <f t="shared" ca="1" si="140"/>
        <v>10980</v>
      </c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</row>
    <row r="1487" spans="1:44" x14ac:dyDescent="0.2">
      <c r="A1487" s="15" t="str">
        <f>Daten!A1487</f>
        <v>60651</v>
      </c>
      <c r="B1487" s="8" t="str">
        <f>Daten!B1487</f>
        <v>Übelbach</v>
      </c>
      <c r="C1487" s="15">
        <f t="shared" si="135"/>
        <v>6</v>
      </c>
      <c r="D1487" s="9">
        <f>Daten!E1487</f>
        <v>2032</v>
      </c>
      <c r="E1487" s="10">
        <f>Daten!D1487</f>
        <v>0</v>
      </c>
      <c r="F1487" s="9">
        <f t="shared" si="136"/>
        <v>3275.4626865671644</v>
      </c>
      <c r="H1487" s="26">
        <f t="shared" ca="1" si="137"/>
        <v>9785</v>
      </c>
      <c r="I1487" s="8">
        <f t="shared" ca="1" si="138"/>
        <v>61</v>
      </c>
      <c r="J1487" s="26">
        <f ca="1">IF(I1487=0,0,COUNTIF(I$19:$I1487,C1487*10+1))</f>
        <v>36</v>
      </c>
      <c r="K1487" s="21">
        <f t="shared" ca="1" si="139"/>
        <v>0</v>
      </c>
      <c r="L1487" s="24">
        <f t="shared" ca="1" si="140"/>
        <v>9785</v>
      </c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</row>
    <row r="1488" spans="1:44" x14ac:dyDescent="0.2">
      <c r="A1488" s="15" t="str">
        <f>Daten!A1488</f>
        <v>60653</v>
      </c>
      <c r="B1488" s="8" t="str">
        <f>Daten!B1488</f>
        <v>Vasoldsberg</v>
      </c>
      <c r="C1488" s="15">
        <f t="shared" si="135"/>
        <v>6</v>
      </c>
      <c r="D1488" s="9">
        <f>Daten!E1488</f>
        <v>4598</v>
      </c>
      <c r="E1488" s="10">
        <f>Daten!D1488</f>
        <v>0</v>
      </c>
      <c r="F1488" s="9">
        <f t="shared" si="136"/>
        <v>7411.7014925373132</v>
      </c>
      <c r="H1488" s="26">
        <f t="shared" ca="1" si="137"/>
        <v>22143</v>
      </c>
      <c r="I1488" s="8">
        <f t="shared" ca="1" si="138"/>
        <v>61</v>
      </c>
      <c r="J1488" s="26">
        <f ca="1">IF(I1488=0,0,COUNTIF(I$19:$I1488,C1488*10+1))</f>
        <v>37</v>
      </c>
      <c r="K1488" s="21">
        <f t="shared" ca="1" si="139"/>
        <v>0</v>
      </c>
      <c r="L1488" s="24">
        <f t="shared" ca="1" si="140"/>
        <v>22143</v>
      </c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</row>
    <row r="1489" spans="1:44" x14ac:dyDescent="0.2">
      <c r="A1489" s="15" t="str">
        <f>Daten!A1489</f>
        <v>60654</v>
      </c>
      <c r="B1489" s="8" t="str">
        <f>Daten!B1489</f>
        <v>Weinitzen</v>
      </c>
      <c r="C1489" s="15">
        <f t="shared" si="135"/>
        <v>6</v>
      </c>
      <c r="D1489" s="9">
        <f>Daten!E1489</f>
        <v>2667</v>
      </c>
      <c r="E1489" s="10">
        <f>Daten!D1489</f>
        <v>0</v>
      </c>
      <c r="F1489" s="9">
        <f t="shared" si="136"/>
        <v>4299.0447761194027</v>
      </c>
      <c r="H1489" s="26">
        <f t="shared" ca="1" si="137"/>
        <v>12843</v>
      </c>
      <c r="I1489" s="8">
        <f t="shared" ca="1" si="138"/>
        <v>61</v>
      </c>
      <c r="J1489" s="26">
        <f ca="1">IF(I1489=0,0,COUNTIF(I$19:$I1489,C1489*10+1))</f>
        <v>38</v>
      </c>
      <c r="K1489" s="21">
        <f t="shared" ca="1" si="139"/>
        <v>0</v>
      </c>
      <c r="L1489" s="24">
        <f t="shared" ca="1" si="140"/>
        <v>12843</v>
      </c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</row>
    <row r="1490" spans="1:44" x14ac:dyDescent="0.2">
      <c r="A1490" s="15" t="str">
        <f>Daten!A1490</f>
        <v>60655</v>
      </c>
      <c r="B1490" s="8" t="str">
        <f>Daten!B1490</f>
        <v>Werndorf</v>
      </c>
      <c r="C1490" s="15">
        <f t="shared" si="135"/>
        <v>6</v>
      </c>
      <c r="D1490" s="9">
        <f>Daten!E1490</f>
        <v>2358</v>
      </c>
      <c r="E1490" s="10">
        <f>Daten!D1490</f>
        <v>0</v>
      </c>
      <c r="F1490" s="9">
        <f t="shared" si="136"/>
        <v>3800.9552238805968</v>
      </c>
      <c r="H1490" s="26">
        <f t="shared" ca="1" si="137"/>
        <v>11355</v>
      </c>
      <c r="I1490" s="8">
        <f t="shared" ca="1" si="138"/>
        <v>61</v>
      </c>
      <c r="J1490" s="26">
        <f ca="1">IF(I1490=0,0,COUNTIF(I$19:$I1490,C1490*10+1))</f>
        <v>39</v>
      </c>
      <c r="K1490" s="21">
        <f t="shared" ca="1" si="139"/>
        <v>0</v>
      </c>
      <c r="L1490" s="24">
        <f t="shared" ca="1" si="140"/>
        <v>11355</v>
      </c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</row>
    <row r="1491" spans="1:44" x14ac:dyDescent="0.2">
      <c r="A1491" s="15" t="str">
        <f>Daten!A1491</f>
        <v>60656</v>
      </c>
      <c r="B1491" s="8" t="str">
        <f>Daten!B1491</f>
        <v>Wundschuh</v>
      </c>
      <c r="C1491" s="15">
        <f t="shared" ref="C1491:C1554" si="141">INT(A1491/10000)</f>
        <v>6</v>
      </c>
      <c r="D1491" s="9">
        <f>Daten!E1491</f>
        <v>1635</v>
      </c>
      <c r="E1491" s="10">
        <f>Daten!D1491</f>
        <v>0</v>
      </c>
      <c r="F1491" s="9">
        <f t="shared" ref="F1491:F1554" si="142">IF(AND(E1491=1,D1491&lt;=20000),D1491*2,IF(D1491&lt;=10000,D1491*(1+41/67),IF(D1491&lt;=20000,D1491*(1+2/3),IF(D1491&lt;=50000,D1491*(2),D1491*(2+1/3))))+IF(AND(D1491&gt;9000,D1491&lt;=10000),(D1491-9000)*(110/201),0)+IF(AND(D1491&gt;18000,D1491&lt;=20000),(D1491-18000)*(3+1/3),0)+IF(AND(D1491&gt;45000,D1491&lt;=50000),(D1491-45000)*(3+1/3),0))</f>
        <v>2635.5223880597014</v>
      </c>
      <c r="H1491" s="26">
        <f t="shared" ref="H1491:H1554" ca="1" si="143">ROUND(OFFSET($G$6,C1491,0)/OFFSET($F$6,C1491,0)*F1491,0)</f>
        <v>7874</v>
      </c>
      <c r="I1491" s="8">
        <f t="shared" ref="I1491:I1554" ca="1" si="144">IF(H1491&gt;0,C1491*10+1,0)</f>
        <v>61</v>
      </c>
      <c r="J1491" s="26">
        <f ca="1">IF(I1491=0,0,COUNTIF(I$19:$I1491,C1491*10+1))</f>
        <v>40</v>
      </c>
      <c r="K1491" s="21">
        <f t="shared" ref="K1491:K1554" ca="1" si="145">IF(J1491=1,OFFSET($G$6,C1491,0)-OFFSET($H$6,C1491,0),0)</f>
        <v>0</v>
      </c>
      <c r="L1491" s="24">
        <f t="shared" ref="L1491:L1554" ca="1" si="146">H1491+K1491</f>
        <v>7874</v>
      </c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</row>
    <row r="1492" spans="1:44" x14ac:dyDescent="0.2">
      <c r="A1492" s="15" t="str">
        <f>Daten!A1492</f>
        <v>60659</v>
      </c>
      <c r="B1492" s="8" t="str">
        <f>Daten!B1492</f>
        <v>Deutschfeistritz</v>
      </c>
      <c r="C1492" s="15">
        <f t="shared" si="141"/>
        <v>6</v>
      </c>
      <c r="D1492" s="9">
        <f>Daten!E1492</f>
        <v>4380</v>
      </c>
      <c r="E1492" s="10">
        <f>Daten!D1492</f>
        <v>0</v>
      </c>
      <c r="F1492" s="9">
        <f t="shared" si="142"/>
        <v>7060.2985074626868</v>
      </c>
      <c r="H1492" s="26">
        <f t="shared" ca="1" si="143"/>
        <v>21093</v>
      </c>
      <c r="I1492" s="8">
        <f t="shared" ca="1" si="144"/>
        <v>61</v>
      </c>
      <c r="J1492" s="26">
        <f ca="1">IF(I1492=0,0,COUNTIF(I$19:$I1492,C1492*10+1))</f>
        <v>41</v>
      </c>
      <c r="K1492" s="21">
        <f t="shared" ca="1" si="145"/>
        <v>0</v>
      </c>
      <c r="L1492" s="24">
        <f t="shared" ca="1" si="146"/>
        <v>21093</v>
      </c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</row>
    <row r="1493" spans="1:44" x14ac:dyDescent="0.2">
      <c r="A1493" s="15" t="str">
        <f>Daten!A1493</f>
        <v>60660</v>
      </c>
      <c r="B1493" s="8" t="str">
        <f>Daten!B1493</f>
        <v>Dobl-Zwaring</v>
      </c>
      <c r="C1493" s="15">
        <f t="shared" si="141"/>
        <v>6</v>
      </c>
      <c r="D1493" s="9">
        <f>Daten!E1493</f>
        <v>3525</v>
      </c>
      <c r="E1493" s="10">
        <f>Daten!D1493</f>
        <v>0</v>
      </c>
      <c r="F1493" s="9">
        <f t="shared" si="142"/>
        <v>5682.0895522388055</v>
      </c>
      <c r="H1493" s="26">
        <f t="shared" ca="1" si="143"/>
        <v>16975</v>
      </c>
      <c r="I1493" s="8">
        <f t="shared" ca="1" si="144"/>
        <v>61</v>
      </c>
      <c r="J1493" s="26">
        <f ca="1">IF(I1493=0,0,COUNTIF(I$19:$I1493,C1493*10+1))</f>
        <v>42</v>
      </c>
      <c r="K1493" s="21">
        <f t="shared" ca="1" si="145"/>
        <v>0</v>
      </c>
      <c r="L1493" s="24">
        <f t="shared" ca="1" si="146"/>
        <v>16975</v>
      </c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</row>
    <row r="1494" spans="1:44" x14ac:dyDescent="0.2">
      <c r="A1494" s="15" t="str">
        <f>Daten!A1494</f>
        <v>60661</v>
      </c>
      <c r="B1494" s="8" t="str">
        <f>Daten!B1494</f>
        <v>Eggersdorf bei Graz</v>
      </c>
      <c r="C1494" s="15">
        <f t="shared" si="141"/>
        <v>6</v>
      </c>
      <c r="D1494" s="9">
        <f>Daten!E1494</f>
        <v>6815</v>
      </c>
      <c r="E1494" s="10">
        <f>Daten!D1494</f>
        <v>0</v>
      </c>
      <c r="F1494" s="9">
        <f t="shared" si="142"/>
        <v>10985.373134328358</v>
      </c>
      <c r="H1494" s="26">
        <f t="shared" ca="1" si="143"/>
        <v>32819</v>
      </c>
      <c r="I1494" s="8">
        <f t="shared" ca="1" si="144"/>
        <v>61</v>
      </c>
      <c r="J1494" s="26">
        <f ca="1">IF(I1494=0,0,COUNTIF(I$19:$I1494,C1494*10+1))</f>
        <v>43</v>
      </c>
      <c r="K1494" s="21">
        <f t="shared" ca="1" si="145"/>
        <v>0</v>
      </c>
      <c r="L1494" s="24">
        <f t="shared" ca="1" si="146"/>
        <v>32819</v>
      </c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</row>
    <row r="1495" spans="1:44" x14ac:dyDescent="0.2">
      <c r="A1495" s="15" t="str">
        <f>Daten!A1495</f>
        <v>60662</v>
      </c>
      <c r="B1495" s="8" t="str">
        <f>Daten!B1495</f>
        <v>Fernitz-Mellach</v>
      </c>
      <c r="C1495" s="15">
        <f t="shared" si="141"/>
        <v>6</v>
      </c>
      <c r="D1495" s="9">
        <f>Daten!E1495</f>
        <v>4863</v>
      </c>
      <c r="E1495" s="10">
        <f>Daten!D1495</f>
        <v>0</v>
      </c>
      <c r="F1495" s="9">
        <f t="shared" si="142"/>
        <v>7838.8656716417909</v>
      </c>
      <c r="H1495" s="26">
        <f t="shared" ca="1" si="143"/>
        <v>23419</v>
      </c>
      <c r="I1495" s="8">
        <f t="shared" ca="1" si="144"/>
        <v>61</v>
      </c>
      <c r="J1495" s="26">
        <f ca="1">IF(I1495=0,0,COUNTIF(I$19:$I1495,C1495*10+1))</f>
        <v>44</v>
      </c>
      <c r="K1495" s="21">
        <f t="shared" ca="1" si="145"/>
        <v>0</v>
      </c>
      <c r="L1495" s="24">
        <f t="shared" ca="1" si="146"/>
        <v>23419</v>
      </c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</row>
    <row r="1496" spans="1:44" x14ac:dyDescent="0.2">
      <c r="A1496" s="15" t="str">
        <f>Daten!A1496</f>
        <v>60663</v>
      </c>
      <c r="B1496" s="8" t="str">
        <f>Daten!B1496</f>
        <v>Frohnleiten</v>
      </c>
      <c r="C1496" s="15">
        <f t="shared" si="141"/>
        <v>6</v>
      </c>
      <c r="D1496" s="9">
        <f>Daten!E1496</f>
        <v>6545</v>
      </c>
      <c r="E1496" s="10">
        <f>Daten!D1496</f>
        <v>0</v>
      </c>
      <c r="F1496" s="9">
        <f t="shared" si="142"/>
        <v>10550.149253731342</v>
      </c>
      <c r="H1496" s="26">
        <f t="shared" ca="1" si="143"/>
        <v>31519</v>
      </c>
      <c r="I1496" s="8">
        <f t="shared" ca="1" si="144"/>
        <v>61</v>
      </c>
      <c r="J1496" s="26">
        <f ca="1">IF(I1496=0,0,COUNTIF(I$19:$I1496,C1496*10+1))</f>
        <v>45</v>
      </c>
      <c r="K1496" s="21">
        <f t="shared" ca="1" si="145"/>
        <v>0</v>
      </c>
      <c r="L1496" s="24">
        <f t="shared" ca="1" si="146"/>
        <v>31519</v>
      </c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</row>
    <row r="1497" spans="1:44" x14ac:dyDescent="0.2">
      <c r="A1497" s="15" t="str">
        <f>Daten!A1497</f>
        <v>60664</v>
      </c>
      <c r="B1497" s="8" t="str">
        <f>Daten!B1497</f>
        <v>Gratwein-Straßengel</v>
      </c>
      <c r="C1497" s="15">
        <f t="shared" si="141"/>
        <v>6</v>
      </c>
      <c r="D1497" s="9">
        <f>Daten!E1497</f>
        <v>12805</v>
      </c>
      <c r="E1497" s="10">
        <f>Daten!D1497</f>
        <v>0</v>
      </c>
      <c r="F1497" s="9">
        <f t="shared" si="142"/>
        <v>21341.666666666664</v>
      </c>
      <c r="H1497" s="26">
        <f t="shared" ca="1" si="143"/>
        <v>63758</v>
      </c>
      <c r="I1497" s="8">
        <f t="shared" ca="1" si="144"/>
        <v>61</v>
      </c>
      <c r="J1497" s="26">
        <f ca="1">IF(I1497=0,0,COUNTIF(I$19:$I1497,C1497*10+1))</f>
        <v>46</v>
      </c>
      <c r="K1497" s="21">
        <f t="shared" ca="1" si="145"/>
        <v>0</v>
      </c>
      <c r="L1497" s="24">
        <f t="shared" ca="1" si="146"/>
        <v>63758</v>
      </c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</row>
    <row r="1498" spans="1:44" x14ac:dyDescent="0.2">
      <c r="A1498" s="15" t="str">
        <f>Daten!A1498</f>
        <v>60665</v>
      </c>
      <c r="B1498" s="8" t="str">
        <f>Daten!B1498</f>
        <v>Hitzendorf</v>
      </c>
      <c r="C1498" s="15">
        <f t="shared" si="141"/>
        <v>6</v>
      </c>
      <c r="D1498" s="9">
        <f>Daten!E1498</f>
        <v>7236</v>
      </c>
      <c r="E1498" s="10">
        <f>Daten!D1498</f>
        <v>0</v>
      </c>
      <c r="F1498" s="9">
        <f t="shared" si="142"/>
        <v>11664</v>
      </c>
      <c r="H1498" s="26">
        <f t="shared" ca="1" si="143"/>
        <v>34846</v>
      </c>
      <c r="I1498" s="8">
        <f t="shared" ca="1" si="144"/>
        <v>61</v>
      </c>
      <c r="J1498" s="26">
        <f ca="1">IF(I1498=0,0,COUNTIF(I$19:$I1498,C1498*10+1))</f>
        <v>47</v>
      </c>
      <c r="K1498" s="21">
        <f t="shared" ca="1" si="145"/>
        <v>0</v>
      </c>
      <c r="L1498" s="24">
        <f t="shared" ca="1" si="146"/>
        <v>34846</v>
      </c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</row>
    <row r="1499" spans="1:44" x14ac:dyDescent="0.2">
      <c r="A1499" s="15" t="str">
        <f>Daten!A1499</f>
        <v>60666</v>
      </c>
      <c r="B1499" s="8" t="str">
        <f>Daten!B1499</f>
        <v>Nestelbach bei Graz</v>
      </c>
      <c r="C1499" s="15">
        <f t="shared" si="141"/>
        <v>6</v>
      </c>
      <c r="D1499" s="9">
        <f>Daten!E1499</f>
        <v>2634</v>
      </c>
      <c r="E1499" s="10">
        <f>Daten!D1499</f>
        <v>0</v>
      </c>
      <c r="F1499" s="9">
        <f t="shared" si="142"/>
        <v>4245.8507462686566</v>
      </c>
      <c r="H1499" s="26">
        <f t="shared" ca="1" si="143"/>
        <v>12685</v>
      </c>
      <c r="I1499" s="8">
        <f t="shared" ca="1" si="144"/>
        <v>61</v>
      </c>
      <c r="J1499" s="26">
        <f ca="1">IF(I1499=0,0,COUNTIF(I$19:$I1499,C1499*10+1))</f>
        <v>48</v>
      </c>
      <c r="K1499" s="21">
        <f t="shared" ca="1" si="145"/>
        <v>0</v>
      </c>
      <c r="L1499" s="24">
        <f t="shared" ca="1" si="146"/>
        <v>12685</v>
      </c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</row>
    <row r="1500" spans="1:44" x14ac:dyDescent="0.2">
      <c r="A1500" s="15" t="str">
        <f>Daten!A1500</f>
        <v>60667</v>
      </c>
      <c r="B1500" s="8" t="str">
        <f>Daten!B1500</f>
        <v>Raaba-Grambach</v>
      </c>
      <c r="C1500" s="15">
        <f t="shared" si="141"/>
        <v>6</v>
      </c>
      <c r="D1500" s="9">
        <f>Daten!E1500</f>
        <v>4665</v>
      </c>
      <c r="E1500" s="10">
        <f>Daten!D1500</f>
        <v>0</v>
      </c>
      <c r="F1500" s="9">
        <f t="shared" si="142"/>
        <v>7519.7014925373132</v>
      </c>
      <c r="H1500" s="26">
        <f t="shared" ca="1" si="143"/>
        <v>22465</v>
      </c>
      <c r="I1500" s="8">
        <f t="shared" ca="1" si="144"/>
        <v>61</v>
      </c>
      <c r="J1500" s="26">
        <f ca="1">IF(I1500=0,0,COUNTIF(I$19:$I1500,C1500*10+1))</f>
        <v>49</v>
      </c>
      <c r="K1500" s="21">
        <f t="shared" ca="1" si="145"/>
        <v>0</v>
      </c>
      <c r="L1500" s="24">
        <f t="shared" ca="1" si="146"/>
        <v>22465</v>
      </c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</row>
    <row r="1501" spans="1:44" x14ac:dyDescent="0.2">
      <c r="A1501" s="15" t="str">
        <f>Daten!A1501</f>
        <v>60668</v>
      </c>
      <c r="B1501" s="8" t="str">
        <f>Daten!B1501</f>
        <v>Sankt Marein bei Graz</v>
      </c>
      <c r="C1501" s="15">
        <f t="shared" si="141"/>
        <v>6</v>
      </c>
      <c r="D1501" s="9">
        <f>Daten!E1501</f>
        <v>3751</v>
      </c>
      <c r="E1501" s="10">
        <f>Daten!D1501</f>
        <v>0</v>
      </c>
      <c r="F1501" s="9">
        <f t="shared" si="142"/>
        <v>6046.3880597014922</v>
      </c>
      <c r="H1501" s="26">
        <f t="shared" ca="1" si="143"/>
        <v>18064</v>
      </c>
      <c r="I1501" s="8">
        <f t="shared" ca="1" si="144"/>
        <v>61</v>
      </c>
      <c r="J1501" s="26">
        <f ca="1">IF(I1501=0,0,COUNTIF(I$19:$I1501,C1501*10+1))</f>
        <v>50</v>
      </c>
      <c r="K1501" s="21">
        <f t="shared" ca="1" si="145"/>
        <v>0</v>
      </c>
      <c r="L1501" s="24">
        <f t="shared" ca="1" si="146"/>
        <v>18064</v>
      </c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</row>
    <row r="1502" spans="1:44" x14ac:dyDescent="0.2">
      <c r="A1502" s="15" t="str">
        <f>Daten!A1502</f>
        <v>60669</v>
      </c>
      <c r="B1502" s="8" t="str">
        <f>Daten!B1502</f>
        <v>Seiersberg-Pirka</v>
      </c>
      <c r="C1502" s="15">
        <f t="shared" si="141"/>
        <v>6</v>
      </c>
      <c r="D1502" s="9">
        <f>Daten!E1502</f>
        <v>11391</v>
      </c>
      <c r="E1502" s="10">
        <f>Daten!D1502</f>
        <v>0</v>
      </c>
      <c r="F1502" s="9">
        <f t="shared" si="142"/>
        <v>18985</v>
      </c>
      <c r="H1502" s="26">
        <f t="shared" ca="1" si="143"/>
        <v>56718</v>
      </c>
      <c r="I1502" s="8">
        <f t="shared" ca="1" si="144"/>
        <v>61</v>
      </c>
      <c r="J1502" s="26">
        <f ca="1">IF(I1502=0,0,COUNTIF(I$19:$I1502,C1502*10+1))</f>
        <v>51</v>
      </c>
      <c r="K1502" s="21">
        <f t="shared" ca="1" si="145"/>
        <v>0</v>
      </c>
      <c r="L1502" s="24">
        <f t="shared" ca="1" si="146"/>
        <v>56718</v>
      </c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</row>
    <row r="1503" spans="1:44" x14ac:dyDescent="0.2">
      <c r="A1503" s="15" t="str">
        <f>Daten!A1503</f>
        <v>60670</v>
      </c>
      <c r="B1503" s="8" t="str">
        <f>Daten!B1503</f>
        <v>Premstätten</v>
      </c>
      <c r="C1503" s="15">
        <f t="shared" si="141"/>
        <v>6</v>
      </c>
      <c r="D1503" s="9">
        <f>Daten!E1503</f>
        <v>6327</v>
      </c>
      <c r="E1503" s="10">
        <f>Daten!D1503</f>
        <v>0</v>
      </c>
      <c r="F1503" s="9">
        <f t="shared" si="142"/>
        <v>10198.746268656716</v>
      </c>
      <c r="H1503" s="26">
        <f t="shared" ca="1" si="143"/>
        <v>30469</v>
      </c>
      <c r="I1503" s="8">
        <f t="shared" ca="1" si="144"/>
        <v>61</v>
      </c>
      <c r="J1503" s="26">
        <f ca="1">IF(I1503=0,0,COUNTIF(I$19:$I1503,C1503*10+1))</f>
        <v>52</v>
      </c>
      <c r="K1503" s="21">
        <f t="shared" ca="1" si="145"/>
        <v>0</v>
      </c>
      <c r="L1503" s="24">
        <f t="shared" ca="1" si="146"/>
        <v>30469</v>
      </c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</row>
    <row r="1504" spans="1:44" x14ac:dyDescent="0.2">
      <c r="A1504" s="15" t="str">
        <f>Daten!A1504</f>
        <v>61001</v>
      </c>
      <c r="B1504" s="8" t="str">
        <f>Daten!B1504</f>
        <v>Allerheiligen bei Wildon</v>
      </c>
      <c r="C1504" s="15">
        <f t="shared" si="141"/>
        <v>6</v>
      </c>
      <c r="D1504" s="9">
        <f>Daten!E1504</f>
        <v>1528</v>
      </c>
      <c r="E1504" s="10">
        <f>Daten!D1504</f>
        <v>0</v>
      </c>
      <c r="F1504" s="9">
        <f t="shared" si="142"/>
        <v>2463.0447761194032</v>
      </c>
      <c r="H1504" s="26">
        <f t="shared" ca="1" si="143"/>
        <v>7358</v>
      </c>
      <c r="I1504" s="8">
        <f t="shared" ca="1" si="144"/>
        <v>61</v>
      </c>
      <c r="J1504" s="26">
        <f ca="1">IF(I1504=0,0,COUNTIF(I$19:$I1504,C1504*10+1))</f>
        <v>53</v>
      </c>
      <c r="K1504" s="21">
        <f t="shared" ca="1" si="145"/>
        <v>0</v>
      </c>
      <c r="L1504" s="24">
        <f t="shared" ca="1" si="146"/>
        <v>7358</v>
      </c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</row>
    <row r="1505" spans="1:44" x14ac:dyDescent="0.2">
      <c r="A1505" s="15" t="str">
        <f>Daten!A1505</f>
        <v>61002</v>
      </c>
      <c r="B1505" s="8" t="str">
        <f>Daten!B1505</f>
        <v>Arnfels</v>
      </c>
      <c r="C1505" s="15">
        <f t="shared" si="141"/>
        <v>6</v>
      </c>
      <c r="D1505" s="9">
        <f>Daten!E1505</f>
        <v>984</v>
      </c>
      <c r="E1505" s="10">
        <f>Daten!D1505</f>
        <v>0</v>
      </c>
      <c r="F1505" s="9">
        <f t="shared" si="142"/>
        <v>1586.1492537313434</v>
      </c>
      <c r="H1505" s="26">
        <f t="shared" ca="1" si="143"/>
        <v>4739</v>
      </c>
      <c r="I1505" s="8">
        <f t="shared" ca="1" si="144"/>
        <v>61</v>
      </c>
      <c r="J1505" s="26">
        <f ca="1">IF(I1505=0,0,COUNTIF(I$19:$I1505,C1505*10+1))</f>
        <v>54</v>
      </c>
      <c r="K1505" s="21">
        <f t="shared" ca="1" si="145"/>
        <v>0</v>
      </c>
      <c r="L1505" s="24">
        <f t="shared" ca="1" si="146"/>
        <v>4739</v>
      </c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</row>
    <row r="1506" spans="1:44" x14ac:dyDescent="0.2">
      <c r="A1506" s="15" t="str">
        <f>Daten!A1506</f>
        <v>61007</v>
      </c>
      <c r="B1506" s="8" t="str">
        <f>Daten!B1506</f>
        <v>Empersdorf</v>
      </c>
      <c r="C1506" s="15">
        <f t="shared" si="141"/>
        <v>6</v>
      </c>
      <c r="D1506" s="9">
        <f>Daten!E1506</f>
        <v>1418</v>
      </c>
      <c r="E1506" s="10">
        <f>Daten!D1506</f>
        <v>0</v>
      </c>
      <c r="F1506" s="9">
        <f t="shared" si="142"/>
        <v>2285.7313432835822</v>
      </c>
      <c r="H1506" s="26">
        <f t="shared" ca="1" si="143"/>
        <v>6829</v>
      </c>
      <c r="I1506" s="8">
        <f t="shared" ca="1" si="144"/>
        <v>61</v>
      </c>
      <c r="J1506" s="26">
        <f ca="1">IF(I1506=0,0,COUNTIF(I$19:$I1506,C1506*10+1))</f>
        <v>55</v>
      </c>
      <c r="K1506" s="21">
        <f t="shared" ca="1" si="145"/>
        <v>0</v>
      </c>
      <c r="L1506" s="24">
        <f t="shared" ca="1" si="146"/>
        <v>6829</v>
      </c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</row>
    <row r="1507" spans="1:44" x14ac:dyDescent="0.2">
      <c r="A1507" s="15" t="str">
        <f>Daten!A1507</f>
        <v>61008</v>
      </c>
      <c r="B1507" s="8" t="str">
        <f>Daten!B1507</f>
        <v>Gabersdorf</v>
      </c>
      <c r="C1507" s="15">
        <f t="shared" si="141"/>
        <v>6</v>
      </c>
      <c r="D1507" s="9">
        <f>Daten!E1507</f>
        <v>1232</v>
      </c>
      <c r="E1507" s="10">
        <f>Daten!D1507</f>
        <v>0</v>
      </c>
      <c r="F1507" s="9">
        <f t="shared" si="142"/>
        <v>1985.9104477611941</v>
      </c>
      <c r="H1507" s="26">
        <f t="shared" ca="1" si="143"/>
        <v>5933</v>
      </c>
      <c r="I1507" s="8">
        <f t="shared" ca="1" si="144"/>
        <v>61</v>
      </c>
      <c r="J1507" s="26">
        <f ca="1">IF(I1507=0,0,COUNTIF(I$19:$I1507,C1507*10+1))</f>
        <v>56</v>
      </c>
      <c r="K1507" s="21">
        <f t="shared" ca="1" si="145"/>
        <v>0</v>
      </c>
      <c r="L1507" s="24">
        <f t="shared" ca="1" si="146"/>
        <v>5933</v>
      </c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</row>
    <row r="1508" spans="1:44" x14ac:dyDescent="0.2">
      <c r="A1508" s="15" t="str">
        <f>Daten!A1508</f>
        <v>61012</v>
      </c>
      <c r="B1508" s="8" t="str">
        <f>Daten!B1508</f>
        <v>Gralla</v>
      </c>
      <c r="C1508" s="15">
        <f t="shared" si="141"/>
        <v>6</v>
      </c>
      <c r="D1508" s="9">
        <f>Daten!E1508</f>
        <v>2556</v>
      </c>
      <c r="E1508" s="10">
        <f>Daten!D1508</f>
        <v>0</v>
      </c>
      <c r="F1508" s="9">
        <f t="shared" si="142"/>
        <v>4120.1194029850749</v>
      </c>
      <c r="H1508" s="26">
        <f t="shared" ca="1" si="143"/>
        <v>12309</v>
      </c>
      <c r="I1508" s="8">
        <f t="shared" ca="1" si="144"/>
        <v>61</v>
      </c>
      <c r="J1508" s="26">
        <f ca="1">IF(I1508=0,0,COUNTIF(I$19:$I1508,C1508*10+1))</f>
        <v>57</v>
      </c>
      <c r="K1508" s="21">
        <f t="shared" ca="1" si="145"/>
        <v>0</v>
      </c>
      <c r="L1508" s="24">
        <f t="shared" ca="1" si="146"/>
        <v>12309</v>
      </c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</row>
    <row r="1509" spans="1:44" x14ac:dyDescent="0.2">
      <c r="A1509" s="15" t="str">
        <f>Daten!A1509</f>
        <v>61013</v>
      </c>
      <c r="B1509" s="8" t="str">
        <f>Daten!B1509</f>
        <v>Großklein</v>
      </c>
      <c r="C1509" s="15">
        <f t="shared" si="141"/>
        <v>6</v>
      </c>
      <c r="D1509" s="9">
        <f>Daten!E1509</f>
        <v>2248</v>
      </c>
      <c r="E1509" s="10">
        <f>Daten!D1509</f>
        <v>0</v>
      </c>
      <c r="F1509" s="9">
        <f t="shared" si="142"/>
        <v>3623.6417910447763</v>
      </c>
      <c r="H1509" s="26">
        <f t="shared" ca="1" si="143"/>
        <v>10826</v>
      </c>
      <c r="I1509" s="8">
        <f t="shared" ca="1" si="144"/>
        <v>61</v>
      </c>
      <c r="J1509" s="26">
        <f ca="1">IF(I1509=0,0,COUNTIF(I$19:$I1509,C1509*10+1))</f>
        <v>58</v>
      </c>
      <c r="K1509" s="21">
        <f t="shared" ca="1" si="145"/>
        <v>0</v>
      </c>
      <c r="L1509" s="24">
        <f t="shared" ca="1" si="146"/>
        <v>10826</v>
      </c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</row>
    <row r="1510" spans="1:44" x14ac:dyDescent="0.2">
      <c r="A1510" s="15" t="str">
        <f>Daten!A1510</f>
        <v>61016</v>
      </c>
      <c r="B1510" s="8" t="str">
        <f>Daten!B1510</f>
        <v>Heimschuh</v>
      </c>
      <c r="C1510" s="15">
        <f t="shared" si="141"/>
        <v>6</v>
      </c>
      <c r="D1510" s="9">
        <f>Daten!E1510</f>
        <v>1947</v>
      </c>
      <c r="E1510" s="10">
        <f>Daten!D1510</f>
        <v>0</v>
      </c>
      <c r="F1510" s="9">
        <f t="shared" si="142"/>
        <v>3138.4477611940297</v>
      </c>
      <c r="H1510" s="26">
        <f t="shared" ca="1" si="143"/>
        <v>9376</v>
      </c>
      <c r="I1510" s="8">
        <f t="shared" ca="1" si="144"/>
        <v>61</v>
      </c>
      <c r="J1510" s="26">
        <f ca="1">IF(I1510=0,0,COUNTIF(I$19:$I1510,C1510*10+1))</f>
        <v>59</v>
      </c>
      <c r="K1510" s="21">
        <f t="shared" ca="1" si="145"/>
        <v>0</v>
      </c>
      <c r="L1510" s="24">
        <f t="shared" ca="1" si="146"/>
        <v>9376</v>
      </c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</row>
    <row r="1511" spans="1:44" x14ac:dyDescent="0.2">
      <c r="A1511" s="15" t="str">
        <f>Daten!A1511</f>
        <v>61017</v>
      </c>
      <c r="B1511" s="8" t="str">
        <f>Daten!B1511</f>
        <v>Hengsberg</v>
      </c>
      <c r="C1511" s="15">
        <f t="shared" si="141"/>
        <v>6</v>
      </c>
      <c r="D1511" s="9">
        <f>Daten!E1511</f>
        <v>1493</v>
      </c>
      <c r="E1511" s="10">
        <f>Daten!D1511</f>
        <v>0</v>
      </c>
      <c r="F1511" s="9">
        <f t="shared" si="142"/>
        <v>2406.6268656716416</v>
      </c>
      <c r="H1511" s="26">
        <f t="shared" ca="1" si="143"/>
        <v>7190</v>
      </c>
      <c r="I1511" s="8">
        <f t="shared" ca="1" si="144"/>
        <v>61</v>
      </c>
      <c r="J1511" s="26">
        <f ca="1">IF(I1511=0,0,COUNTIF(I$19:$I1511,C1511*10+1))</f>
        <v>60</v>
      </c>
      <c r="K1511" s="21">
        <f t="shared" ca="1" si="145"/>
        <v>0</v>
      </c>
      <c r="L1511" s="24">
        <f t="shared" ca="1" si="146"/>
        <v>7190</v>
      </c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</row>
    <row r="1512" spans="1:44" x14ac:dyDescent="0.2">
      <c r="A1512" s="15" t="str">
        <f>Daten!A1512</f>
        <v>61019</v>
      </c>
      <c r="B1512" s="8" t="str">
        <f>Daten!B1512</f>
        <v>Kitzeck im Sausal</v>
      </c>
      <c r="C1512" s="15">
        <f t="shared" si="141"/>
        <v>6</v>
      </c>
      <c r="D1512" s="9">
        <f>Daten!E1512</f>
        <v>1234</v>
      </c>
      <c r="E1512" s="10">
        <f>Daten!D1512</f>
        <v>0</v>
      </c>
      <c r="F1512" s="9">
        <f t="shared" si="142"/>
        <v>1989.1343283582089</v>
      </c>
      <c r="H1512" s="26">
        <f t="shared" ca="1" si="143"/>
        <v>5943</v>
      </c>
      <c r="I1512" s="8">
        <f t="shared" ca="1" si="144"/>
        <v>61</v>
      </c>
      <c r="J1512" s="26">
        <f ca="1">IF(I1512=0,0,COUNTIF(I$19:$I1512,C1512*10+1))</f>
        <v>61</v>
      </c>
      <c r="K1512" s="21">
        <f t="shared" ca="1" si="145"/>
        <v>0</v>
      </c>
      <c r="L1512" s="24">
        <f t="shared" ca="1" si="146"/>
        <v>5943</v>
      </c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</row>
    <row r="1513" spans="1:44" x14ac:dyDescent="0.2">
      <c r="A1513" s="15" t="str">
        <f>Daten!A1513</f>
        <v>61020</v>
      </c>
      <c r="B1513" s="8" t="str">
        <f>Daten!B1513</f>
        <v>Lang</v>
      </c>
      <c r="C1513" s="15">
        <f t="shared" si="141"/>
        <v>6</v>
      </c>
      <c r="D1513" s="9">
        <f>Daten!E1513</f>
        <v>1339</v>
      </c>
      <c r="E1513" s="10">
        <f>Daten!D1513</f>
        <v>0</v>
      </c>
      <c r="F1513" s="9">
        <f t="shared" si="142"/>
        <v>2158.3880597014927</v>
      </c>
      <c r="H1513" s="26">
        <f t="shared" ca="1" si="143"/>
        <v>6448</v>
      </c>
      <c r="I1513" s="8">
        <f t="shared" ca="1" si="144"/>
        <v>61</v>
      </c>
      <c r="J1513" s="26">
        <f ca="1">IF(I1513=0,0,COUNTIF(I$19:$I1513,C1513*10+1))</f>
        <v>62</v>
      </c>
      <c r="K1513" s="21">
        <f t="shared" ca="1" si="145"/>
        <v>0</v>
      </c>
      <c r="L1513" s="24">
        <f t="shared" ca="1" si="146"/>
        <v>6448</v>
      </c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</row>
    <row r="1514" spans="1:44" x14ac:dyDescent="0.2">
      <c r="A1514" s="15" t="str">
        <f>Daten!A1514</f>
        <v>61021</v>
      </c>
      <c r="B1514" s="8" t="str">
        <f>Daten!B1514</f>
        <v>Lebring-Sankt Margarethen</v>
      </c>
      <c r="C1514" s="15">
        <f t="shared" si="141"/>
        <v>6</v>
      </c>
      <c r="D1514" s="9">
        <f>Daten!E1514</f>
        <v>2200</v>
      </c>
      <c r="E1514" s="10">
        <f>Daten!D1514</f>
        <v>0</v>
      </c>
      <c r="F1514" s="9">
        <f t="shared" si="142"/>
        <v>3546.2686567164178</v>
      </c>
      <c r="H1514" s="26">
        <f t="shared" ca="1" si="143"/>
        <v>10595</v>
      </c>
      <c r="I1514" s="8">
        <f t="shared" ca="1" si="144"/>
        <v>61</v>
      </c>
      <c r="J1514" s="26">
        <f ca="1">IF(I1514=0,0,COUNTIF(I$19:$I1514,C1514*10+1))</f>
        <v>63</v>
      </c>
      <c r="K1514" s="21">
        <f t="shared" ca="1" si="145"/>
        <v>0</v>
      </c>
      <c r="L1514" s="24">
        <f t="shared" ca="1" si="146"/>
        <v>10595</v>
      </c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</row>
    <row r="1515" spans="1:44" x14ac:dyDescent="0.2">
      <c r="A1515" s="15" t="str">
        <f>Daten!A1515</f>
        <v>61024</v>
      </c>
      <c r="B1515" s="8" t="str">
        <f>Daten!B1515</f>
        <v>Oberhaag</v>
      </c>
      <c r="C1515" s="15">
        <f t="shared" si="141"/>
        <v>6</v>
      </c>
      <c r="D1515" s="9">
        <f>Daten!E1515</f>
        <v>2069</v>
      </c>
      <c r="E1515" s="10">
        <f>Daten!D1515</f>
        <v>0</v>
      </c>
      <c r="F1515" s="9">
        <f t="shared" si="142"/>
        <v>3335.1044776119402</v>
      </c>
      <c r="H1515" s="26">
        <f t="shared" ca="1" si="143"/>
        <v>9964</v>
      </c>
      <c r="I1515" s="8">
        <f t="shared" ca="1" si="144"/>
        <v>61</v>
      </c>
      <c r="J1515" s="26">
        <f ca="1">IF(I1515=0,0,COUNTIF(I$19:$I1515,C1515*10+1))</f>
        <v>64</v>
      </c>
      <c r="K1515" s="21">
        <f t="shared" ca="1" si="145"/>
        <v>0</v>
      </c>
      <c r="L1515" s="24">
        <f t="shared" ca="1" si="146"/>
        <v>9964</v>
      </c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</row>
    <row r="1516" spans="1:44" x14ac:dyDescent="0.2">
      <c r="A1516" s="15" t="str">
        <f>Daten!A1516</f>
        <v>61027</v>
      </c>
      <c r="B1516" s="8" t="str">
        <f>Daten!B1516</f>
        <v>Ragnitz</v>
      </c>
      <c r="C1516" s="15">
        <f t="shared" si="141"/>
        <v>6</v>
      </c>
      <c r="D1516" s="9">
        <f>Daten!E1516</f>
        <v>1520</v>
      </c>
      <c r="E1516" s="10">
        <f>Daten!D1516</f>
        <v>0</v>
      </c>
      <c r="F1516" s="9">
        <f t="shared" si="142"/>
        <v>2450.1492537313434</v>
      </c>
      <c r="H1516" s="26">
        <f t="shared" ca="1" si="143"/>
        <v>7320</v>
      </c>
      <c r="I1516" s="8">
        <f t="shared" ca="1" si="144"/>
        <v>61</v>
      </c>
      <c r="J1516" s="26">
        <f ca="1">IF(I1516=0,0,COUNTIF(I$19:$I1516,C1516*10+1))</f>
        <v>65</v>
      </c>
      <c r="K1516" s="21">
        <f t="shared" ca="1" si="145"/>
        <v>0</v>
      </c>
      <c r="L1516" s="24">
        <f t="shared" ca="1" si="146"/>
        <v>7320</v>
      </c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</row>
    <row r="1517" spans="1:44" x14ac:dyDescent="0.2">
      <c r="A1517" s="15" t="str">
        <f>Daten!A1517</f>
        <v>61030</v>
      </c>
      <c r="B1517" s="8" t="str">
        <f>Daten!B1517</f>
        <v>Sankt Andrä-Höch</v>
      </c>
      <c r="C1517" s="15">
        <f t="shared" si="141"/>
        <v>6</v>
      </c>
      <c r="D1517" s="9">
        <f>Daten!E1517</f>
        <v>1729</v>
      </c>
      <c r="E1517" s="10">
        <f>Daten!D1517</f>
        <v>0</v>
      </c>
      <c r="F1517" s="9">
        <f t="shared" si="142"/>
        <v>2787.0447761194027</v>
      </c>
      <c r="H1517" s="26">
        <f t="shared" ca="1" si="143"/>
        <v>8326</v>
      </c>
      <c r="I1517" s="8">
        <f t="shared" ca="1" si="144"/>
        <v>61</v>
      </c>
      <c r="J1517" s="26">
        <f ca="1">IF(I1517=0,0,COUNTIF(I$19:$I1517,C1517*10+1))</f>
        <v>66</v>
      </c>
      <c r="K1517" s="21">
        <f t="shared" ca="1" si="145"/>
        <v>0</v>
      </c>
      <c r="L1517" s="24">
        <f t="shared" ca="1" si="146"/>
        <v>8326</v>
      </c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</row>
    <row r="1518" spans="1:44" x14ac:dyDescent="0.2">
      <c r="A1518" s="15" t="str">
        <f>Daten!A1518</f>
        <v>61032</v>
      </c>
      <c r="B1518" s="8" t="str">
        <f>Daten!B1518</f>
        <v>Sankt Johann im Saggautal</v>
      </c>
      <c r="C1518" s="15">
        <f t="shared" si="141"/>
        <v>6</v>
      </c>
      <c r="D1518" s="9">
        <f>Daten!E1518</f>
        <v>1999</v>
      </c>
      <c r="E1518" s="10">
        <f>Daten!D1518</f>
        <v>0</v>
      </c>
      <c r="F1518" s="9">
        <f t="shared" si="142"/>
        <v>3222.2686567164178</v>
      </c>
      <c r="H1518" s="26">
        <f t="shared" ca="1" si="143"/>
        <v>9627</v>
      </c>
      <c r="I1518" s="8">
        <f t="shared" ca="1" si="144"/>
        <v>61</v>
      </c>
      <c r="J1518" s="26">
        <f ca="1">IF(I1518=0,0,COUNTIF(I$19:$I1518,C1518*10+1))</f>
        <v>67</v>
      </c>
      <c r="K1518" s="21">
        <f t="shared" ca="1" si="145"/>
        <v>0</v>
      </c>
      <c r="L1518" s="24">
        <f t="shared" ca="1" si="146"/>
        <v>9627</v>
      </c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</row>
    <row r="1519" spans="1:44" x14ac:dyDescent="0.2">
      <c r="A1519" s="15" t="str">
        <f>Daten!A1519</f>
        <v>61033</v>
      </c>
      <c r="B1519" s="8" t="str">
        <f>Daten!B1519</f>
        <v>Sankt Nikolai im Sausal</v>
      </c>
      <c r="C1519" s="15">
        <f t="shared" si="141"/>
        <v>6</v>
      </c>
      <c r="D1519" s="9">
        <f>Daten!E1519</f>
        <v>2291</v>
      </c>
      <c r="E1519" s="10">
        <f>Daten!D1519</f>
        <v>0</v>
      </c>
      <c r="F1519" s="9">
        <f t="shared" si="142"/>
        <v>3692.9552238805968</v>
      </c>
      <c r="H1519" s="26">
        <f t="shared" ca="1" si="143"/>
        <v>11033</v>
      </c>
      <c r="I1519" s="8">
        <f t="shared" ca="1" si="144"/>
        <v>61</v>
      </c>
      <c r="J1519" s="26">
        <f ca="1">IF(I1519=0,0,COUNTIF(I$19:$I1519,C1519*10+1))</f>
        <v>68</v>
      </c>
      <c r="K1519" s="21">
        <f t="shared" ca="1" si="145"/>
        <v>0</v>
      </c>
      <c r="L1519" s="24">
        <f t="shared" ca="1" si="146"/>
        <v>11033</v>
      </c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</row>
    <row r="1520" spans="1:44" x14ac:dyDescent="0.2">
      <c r="A1520" s="15" t="str">
        <f>Daten!A1520</f>
        <v>61043</v>
      </c>
      <c r="B1520" s="8" t="str">
        <f>Daten!B1520</f>
        <v>Tillmitsch</v>
      </c>
      <c r="C1520" s="15">
        <f t="shared" si="141"/>
        <v>6</v>
      </c>
      <c r="D1520" s="9">
        <f>Daten!E1520</f>
        <v>3364</v>
      </c>
      <c r="E1520" s="10">
        <f>Daten!D1520</f>
        <v>0</v>
      </c>
      <c r="F1520" s="9">
        <f t="shared" si="142"/>
        <v>5422.5671641791041</v>
      </c>
      <c r="H1520" s="26">
        <f t="shared" ca="1" si="143"/>
        <v>16200</v>
      </c>
      <c r="I1520" s="8">
        <f t="shared" ca="1" si="144"/>
        <v>61</v>
      </c>
      <c r="J1520" s="26">
        <f ca="1">IF(I1520=0,0,COUNTIF(I$19:$I1520,C1520*10+1))</f>
        <v>69</v>
      </c>
      <c r="K1520" s="21">
        <f t="shared" ca="1" si="145"/>
        <v>0</v>
      </c>
      <c r="L1520" s="24">
        <f t="shared" ca="1" si="146"/>
        <v>16200</v>
      </c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</row>
    <row r="1521" spans="1:44" x14ac:dyDescent="0.2">
      <c r="A1521" s="15" t="str">
        <f>Daten!A1521</f>
        <v>61045</v>
      </c>
      <c r="B1521" s="8" t="str">
        <f>Daten!B1521</f>
        <v>Wagna</v>
      </c>
      <c r="C1521" s="15">
        <f t="shared" si="141"/>
        <v>6</v>
      </c>
      <c r="D1521" s="9">
        <f>Daten!E1521</f>
        <v>6176</v>
      </c>
      <c r="E1521" s="10">
        <f>Daten!D1521</f>
        <v>0</v>
      </c>
      <c r="F1521" s="9">
        <f t="shared" si="142"/>
        <v>9955.3432835820895</v>
      </c>
      <c r="H1521" s="26">
        <f t="shared" ca="1" si="143"/>
        <v>29742</v>
      </c>
      <c r="I1521" s="8">
        <f t="shared" ca="1" si="144"/>
        <v>61</v>
      </c>
      <c r="J1521" s="26">
        <f ca="1">IF(I1521=0,0,COUNTIF(I$19:$I1521,C1521*10+1))</f>
        <v>70</v>
      </c>
      <c r="K1521" s="21">
        <f t="shared" ca="1" si="145"/>
        <v>0</v>
      </c>
      <c r="L1521" s="24">
        <f t="shared" ca="1" si="146"/>
        <v>29742</v>
      </c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</row>
    <row r="1522" spans="1:44" x14ac:dyDescent="0.2">
      <c r="A1522" s="15" t="str">
        <f>Daten!A1522</f>
        <v>61049</v>
      </c>
      <c r="B1522" s="8" t="str">
        <f>Daten!B1522</f>
        <v>Ehrenhausen an der Weinstraße</v>
      </c>
      <c r="C1522" s="15">
        <f t="shared" si="141"/>
        <v>6</v>
      </c>
      <c r="D1522" s="9">
        <f>Daten!E1522</f>
        <v>2519</v>
      </c>
      <c r="E1522" s="10">
        <f>Daten!D1522</f>
        <v>0</v>
      </c>
      <c r="F1522" s="9">
        <f t="shared" si="142"/>
        <v>4060.4776119402986</v>
      </c>
      <c r="H1522" s="26">
        <f t="shared" ca="1" si="143"/>
        <v>12131</v>
      </c>
      <c r="I1522" s="8">
        <f t="shared" ca="1" si="144"/>
        <v>61</v>
      </c>
      <c r="J1522" s="26">
        <f ca="1">IF(I1522=0,0,COUNTIF(I$19:$I1522,C1522*10+1))</f>
        <v>71</v>
      </c>
      <c r="K1522" s="21">
        <f t="shared" ca="1" si="145"/>
        <v>0</v>
      </c>
      <c r="L1522" s="24">
        <f t="shared" ca="1" si="146"/>
        <v>12131</v>
      </c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</row>
    <row r="1523" spans="1:44" x14ac:dyDescent="0.2">
      <c r="A1523" s="15" t="str">
        <f>Daten!A1523</f>
        <v>61050</v>
      </c>
      <c r="B1523" s="8" t="str">
        <f>Daten!B1523</f>
        <v>Gamlitz</v>
      </c>
      <c r="C1523" s="15">
        <f t="shared" si="141"/>
        <v>6</v>
      </c>
      <c r="D1523" s="9">
        <f>Daten!E1523</f>
        <v>3208</v>
      </c>
      <c r="E1523" s="10">
        <f>Daten!D1523</f>
        <v>0</v>
      </c>
      <c r="F1523" s="9">
        <f t="shared" si="142"/>
        <v>5171.1044776119406</v>
      </c>
      <c r="H1523" s="26">
        <f t="shared" ca="1" si="143"/>
        <v>15449</v>
      </c>
      <c r="I1523" s="8">
        <f t="shared" ca="1" si="144"/>
        <v>61</v>
      </c>
      <c r="J1523" s="26">
        <f ca="1">IF(I1523=0,0,COUNTIF(I$19:$I1523,C1523*10+1))</f>
        <v>72</v>
      </c>
      <c r="K1523" s="21">
        <f t="shared" ca="1" si="145"/>
        <v>0</v>
      </c>
      <c r="L1523" s="24">
        <f t="shared" ca="1" si="146"/>
        <v>15449</v>
      </c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</row>
    <row r="1524" spans="1:44" x14ac:dyDescent="0.2">
      <c r="A1524" s="15" t="str">
        <f>Daten!A1524</f>
        <v>61051</v>
      </c>
      <c r="B1524" s="8" t="str">
        <f>Daten!B1524</f>
        <v>Gleinstätten</v>
      </c>
      <c r="C1524" s="15">
        <f t="shared" si="141"/>
        <v>6</v>
      </c>
      <c r="D1524" s="9">
        <f>Daten!E1524</f>
        <v>2775</v>
      </c>
      <c r="E1524" s="10">
        <f>Daten!D1524</f>
        <v>0</v>
      </c>
      <c r="F1524" s="9">
        <f t="shared" si="142"/>
        <v>4473.1343283582091</v>
      </c>
      <c r="H1524" s="26">
        <f t="shared" ca="1" si="143"/>
        <v>13364</v>
      </c>
      <c r="I1524" s="8">
        <f t="shared" ca="1" si="144"/>
        <v>61</v>
      </c>
      <c r="J1524" s="26">
        <f ca="1">IF(I1524=0,0,COUNTIF(I$19:$I1524,C1524*10+1))</f>
        <v>73</v>
      </c>
      <c r="K1524" s="21">
        <f t="shared" ca="1" si="145"/>
        <v>0</v>
      </c>
      <c r="L1524" s="24">
        <f t="shared" ca="1" si="146"/>
        <v>13364</v>
      </c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</row>
    <row r="1525" spans="1:44" x14ac:dyDescent="0.2">
      <c r="A1525" s="15" t="str">
        <f>Daten!A1525</f>
        <v>61052</v>
      </c>
      <c r="B1525" s="8" t="str">
        <f>Daten!B1525</f>
        <v>Heiligenkreuz am Waasen</v>
      </c>
      <c r="C1525" s="15">
        <f t="shared" si="141"/>
        <v>6</v>
      </c>
      <c r="D1525" s="9">
        <f>Daten!E1525</f>
        <v>2833</v>
      </c>
      <c r="E1525" s="10">
        <f>Daten!D1525</f>
        <v>0</v>
      </c>
      <c r="F1525" s="9">
        <f t="shared" si="142"/>
        <v>4566.626865671642</v>
      </c>
      <c r="H1525" s="26">
        <f t="shared" ca="1" si="143"/>
        <v>13643</v>
      </c>
      <c r="I1525" s="8">
        <f t="shared" ca="1" si="144"/>
        <v>61</v>
      </c>
      <c r="J1525" s="26">
        <f ca="1">IF(I1525=0,0,COUNTIF(I$19:$I1525,C1525*10+1))</f>
        <v>74</v>
      </c>
      <c r="K1525" s="21">
        <f t="shared" ca="1" si="145"/>
        <v>0</v>
      </c>
      <c r="L1525" s="24">
        <f t="shared" ca="1" si="146"/>
        <v>13643</v>
      </c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</row>
    <row r="1526" spans="1:44" x14ac:dyDescent="0.2">
      <c r="A1526" s="15" t="str">
        <f>Daten!A1526</f>
        <v>61053</v>
      </c>
      <c r="B1526" s="8" t="str">
        <f>Daten!B1526</f>
        <v>Leibnitz</v>
      </c>
      <c r="C1526" s="15">
        <f t="shared" si="141"/>
        <v>6</v>
      </c>
      <c r="D1526" s="9">
        <f>Daten!E1526</f>
        <v>12405</v>
      </c>
      <c r="E1526" s="10">
        <f>Daten!D1526</f>
        <v>0</v>
      </c>
      <c r="F1526" s="9">
        <f t="shared" si="142"/>
        <v>20674.999999999996</v>
      </c>
      <c r="H1526" s="26">
        <f t="shared" ca="1" si="143"/>
        <v>61767</v>
      </c>
      <c r="I1526" s="8">
        <f t="shared" ca="1" si="144"/>
        <v>61</v>
      </c>
      <c r="J1526" s="26">
        <f ca="1">IF(I1526=0,0,COUNTIF(I$19:$I1526,C1526*10+1))</f>
        <v>75</v>
      </c>
      <c r="K1526" s="21">
        <f t="shared" ca="1" si="145"/>
        <v>0</v>
      </c>
      <c r="L1526" s="24">
        <f t="shared" ca="1" si="146"/>
        <v>61767</v>
      </c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</row>
    <row r="1527" spans="1:44" x14ac:dyDescent="0.2">
      <c r="A1527" s="15" t="str">
        <f>Daten!A1527</f>
        <v>61054</v>
      </c>
      <c r="B1527" s="8" t="str">
        <f>Daten!B1527</f>
        <v>Leutschach an der Weinstraße</v>
      </c>
      <c r="C1527" s="15">
        <f t="shared" si="141"/>
        <v>6</v>
      </c>
      <c r="D1527" s="9">
        <f>Daten!E1527</f>
        <v>3665</v>
      </c>
      <c r="E1527" s="10">
        <f>Daten!D1527</f>
        <v>0</v>
      </c>
      <c r="F1527" s="9">
        <f t="shared" si="142"/>
        <v>5907.7611940298511</v>
      </c>
      <c r="H1527" s="26">
        <f t="shared" ca="1" si="143"/>
        <v>17649</v>
      </c>
      <c r="I1527" s="8">
        <f t="shared" ca="1" si="144"/>
        <v>61</v>
      </c>
      <c r="J1527" s="26">
        <f ca="1">IF(I1527=0,0,COUNTIF(I$19:$I1527,C1527*10+1))</f>
        <v>76</v>
      </c>
      <c r="K1527" s="21">
        <f t="shared" ca="1" si="145"/>
        <v>0</v>
      </c>
      <c r="L1527" s="24">
        <f t="shared" ca="1" si="146"/>
        <v>17649</v>
      </c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</row>
    <row r="1528" spans="1:44" x14ac:dyDescent="0.2">
      <c r="A1528" s="15" t="str">
        <f>Daten!A1528</f>
        <v>61055</v>
      </c>
      <c r="B1528" s="8" t="str">
        <f>Daten!B1528</f>
        <v>Sankt Georgen an der Stiefing</v>
      </c>
      <c r="C1528" s="15">
        <f t="shared" si="141"/>
        <v>6</v>
      </c>
      <c r="D1528" s="9">
        <f>Daten!E1528</f>
        <v>1552</v>
      </c>
      <c r="E1528" s="10">
        <f>Daten!D1528</f>
        <v>0</v>
      </c>
      <c r="F1528" s="9">
        <f t="shared" si="142"/>
        <v>2501.7313432835822</v>
      </c>
      <c r="H1528" s="26">
        <f t="shared" ca="1" si="143"/>
        <v>7474</v>
      </c>
      <c r="I1528" s="8">
        <f t="shared" ca="1" si="144"/>
        <v>61</v>
      </c>
      <c r="J1528" s="26">
        <f ca="1">IF(I1528=0,0,COUNTIF(I$19:$I1528,C1528*10+1))</f>
        <v>77</v>
      </c>
      <c r="K1528" s="21">
        <f t="shared" ca="1" si="145"/>
        <v>0</v>
      </c>
      <c r="L1528" s="24">
        <f t="shared" ca="1" si="146"/>
        <v>7474</v>
      </c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</row>
    <row r="1529" spans="1:44" x14ac:dyDescent="0.2">
      <c r="A1529" s="15" t="str">
        <f>Daten!A1529</f>
        <v>61057</v>
      </c>
      <c r="B1529" s="8" t="str">
        <f>Daten!B1529</f>
        <v>Schwarzautal</v>
      </c>
      <c r="C1529" s="15">
        <f t="shared" si="141"/>
        <v>6</v>
      </c>
      <c r="D1529" s="9">
        <f>Daten!E1529</f>
        <v>2290</v>
      </c>
      <c r="E1529" s="10">
        <f>Daten!D1529</f>
        <v>0</v>
      </c>
      <c r="F1529" s="9">
        <f t="shared" si="142"/>
        <v>3691.3432835820895</v>
      </c>
      <c r="H1529" s="26">
        <f t="shared" ca="1" si="143"/>
        <v>11028</v>
      </c>
      <c r="I1529" s="8">
        <f t="shared" ca="1" si="144"/>
        <v>61</v>
      </c>
      <c r="J1529" s="26">
        <f ca="1">IF(I1529=0,0,COUNTIF(I$19:$I1529,C1529*10+1))</f>
        <v>78</v>
      </c>
      <c r="K1529" s="21">
        <f t="shared" ca="1" si="145"/>
        <v>0</v>
      </c>
      <c r="L1529" s="24">
        <f t="shared" ca="1" si="146"/>
        <v>11028</v>
      </c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</row>
    <row r="1530" spans="1:44" x14ac:dyDescent="0.2">
      <c r="A1530" s="15" t="str">
        <f>Daten!A1530</f>
        <v>61059</v>
      </c>
      <c r="B1530" s="8" t="str">
        <f>Daten!B1530</f>
        <v>Wildon</v>
      </c>
      <c r="C1530" s="15">
        <f t="shared" si="141"/>
        <v>6</v>
      </c>
      <c r="D1530" s="9">
        <f>Daten!E1530</f>
        <v>5489</v>
      </c>
      <c r="E1530" s="10">
        <f>Daten!D1530</f>
        <v>0</v>
      </c>
      <c r="F1530" s="9">
        <f t="shared" si="142"/>
        <v>8847.940298507463</v>
      </c>
      <c r="H1530" s="26">
        <f t="shared" ca="1" si="143"/>
        <v>26433</v>
      </c>
      <c r="I1530" s="8">
        <f t="shared" ca="1" si="144"/>
        <v>61</v>
      </c>
      <c r="J1530" s="26">
        <f ca="1">IF(I1530=0,0,COUNTIF(I$19:$I1530,C1530*10+1))</f>
        <v>79</v>
      </c>
      <c r="K1530" s="21">
        <f t="shared" ca="1" si="145"/>
        <v>0</v>
      </c>
      <c r="L1530" s="24">
        <f t="shared" ca="1" si="146"/>
        <v>26433</v>
      </c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</row>
    <row r="1531" spans="1:44" x14ac:dyDescent="0.2">
      <c r="A1531" s="15" t="str">
        <f>Daten!A1531</f>
        <v>61060</v>
      </c>
      <c r="B1531" s="8" t="str">
        <f>Daten!B1531</f>
        <v>St. Veit in der Südsteiermark</v>
      </c>
      <c r="C1531" s="15">
        <f t="shared" si="141"/>
        <v>6</v>
      </c>
      <c r="D1531" s="9">
        <f>Daten!E1531</f>
        <v>4311</v>
      </c>
      <c r="E1531" s="10">
        <f>Daten!D1531</f>
        <v>0</v>
      </c>
      <c r="F1531" s="9">
        <f t="shared" si="142"/>
        <v>6949.0746268656712</v>
      </c>
      <c r="H1531" s="26">
        <f t="shared" ca="1" si="143"/>
        <v>20760</v>
      </c>
      <c r="I1531" s="8">
        <f t="shared" ca="1" si="144"/>
        <v>61</v>
      </c>
      <c r="J1531" s="26">
        <f ca="1">IF(I1531=0,0,COUNTIF(I$19:$I1531,C1531*10+1))</f>
        <v>80</v>
      </c>
      <c r="K1531" s="21">
        <f t="shared" ca="1" si="145"/>
        <v>0</v>
      </c>
      <c r="L1531" s="24">
        <f t="shared" ca="1" si="146"/>
        <v>20760</v>
      </c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</row>
    <row r="1532" spans="1:44" x14ac:dyDescent="0.2">
      <c r="A1532" s="15" t="str">
        <f>Daten!A1532</f>
        <v>61061</v>
      </c>
      <c r="B1532" s="8" t="str">
        <f>Daten!B1532</f>
        <v>Straß in Steiermark</v>
      </c>
      <c r="C1532" s="15">
        <f t="shared" si="141"/>
        <v>6</v>
      </c>
      <c r="D1532" s="9">
        <f>Daten!E1532</f>
        <v>6372</v>
      </c>
      <c r="E1532" s="10">
        <f>Daten!D1532</f>
        <v>0</v>
      </c>
      <c r="F1532" s="9">
        <f t="shared" si="142"/>
        <v>10271.283582089553</v>
      </c>
      <c r="H1532" s="26">
        <f t="shared" ca="1" si="143"/>
        <v>30686</v>
      </c>
      <c r="I1532" s="8">
        <f t="shared" ca="1" si="144"/>
        <v>61</v>
      </c>
      <c r="J1532" s="26">
        <f ca="1">IF(I1532=0,0,COUNTIF(I$19:$I1532,C1532*10+1))</f>
        <v>81</v>
      </c>
      <c r="K1532" s="21">
        <f t="shared" ca="1" si="145"/>
        <v>0</v>
      </c>
      <c r="L1532" s="24">
        <f t="shared" ca="1" si="146"/>
        <v>30686</v>
      </c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</row>
    <row r="1533" spans="1:44" x14ac:dyDescent="0.2">
      <c r="A1533" s="15" t="str">
        <f>Daten!A1533</f>
        <v>61101</v>
      </c>
      <c r="B1533" s="8" t="str">
        <f>Daten!B1533</f>
        <v>Eisenerz</v>
      </c>
      <c r="C1533" s="15">
        <f t="shared" si="141"/>
        <v>6</v>
      </c>
      <c r="D1533" s="9">
        <f>Daten!E1533</f>
        <v>3833</v>
      </c>
      <c r="E1533" s="10">
        <f>Daten!D1533</f>
        <v>0</v>
      </c>
      <c r="F1533" s="9">
        <f t="shared" si="142"/>
        <v>6178.5671641791041</v>
      </c>
      <c r="H1533" s="26">
        <f t="shared" ca="1" si="143"/>
        <v>18459</v>
      </c>
      <c r="I1533" s="8">
        <f t="shared" ca="1" si="144"/>
        <v>61</v>
      </c>
      <c r="J1533" s="26">
        <f ca="1">IF(I1533=0,0,COUNTIF(I$19:$I1533,C1533*10+1))</f>
        <v>82</v>
      </c>
      <c r="K1533" s="21">
        <f t="shared" ca="1" si="145"/>
        <v>0</v>
      </c>
      <c r="L1533" s="24">
        <f t="shared" ca="1" si="146"/>
        <v>18459</v>
      </c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</row>
    <row r="1534" spans="1:44" x14ac:dyDescent="0.2">
      <c r="A1534" s="15" t="str">
        <f>Daten!A1534</f>
        <v>61105</v>
      </c>
      <c r="B1534" s="8" t="str">
        <f>Daten!B1534</f>
        <v>Kalwang</v>
      </c>
      <c r="C1534" s="15">
        <f t="shared" si="141"/>
        <v>6</v>
      </c>
      <c r="D1534" s="9">
        <f>Daten!E1534</f>
        <v>979</v>
      </c>
      <c r="E1534" s="10">
        <f>Daten!D1534</f>
        <v>0</v>
      </c>
      <c r="F1534" s="9">
        <f t="shared" si="142"/>
        <v>1578.0895522388059</v>
      </c>
      <c r="H1534" s="26">
        <f t="shared" ca="1" si="143"/>
        <v>4715</v>
      </c>
      <c r="I1534" s="8">
        <f t="shared" ca="1" si="144"/>
        <v>61</v>
      </c>
      <c r="J1534" s="26">
        <f ca="1">IF(I1534=0,0,COUNTIF(I$19:$I1534,C1534*10+1))</f>
        <v>83</v>
      </c>
      <c r="K1534" s="21">
        <f t="shared" ca="1" si="145"/>
        <v>0</v>
      </c>
      <c r="L1534" s="24">
        <f t="shared" ca="1" si="146"/>
        <v>4715</v>
      </c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</row>
    <row r="1535" spans="1:44" x14ac:dyDescent="0.2">
      <c r="A1535" s="15" t="str">
        <f>Daten!A1535</f>
        <v>61106</v>
      </c>
      <c r="B1535" s="8" t="str">
        <f>Daten!B1535</f>
        <v>Kammern im Liesingtal</v>
      </c>
      <c r="C1535" s="15">
        <f t="shared" si="141"/>
        <v>6</v>
      </c>
      <c r="D1535" s="9">
        <f>Daten!E1535</f>
        <v>1579</v>
      </c>
      <c r="E1535" s="10">
        <f>Daten!D1535</f>
        <v>0</v>
      </c>
      <c r="F1535" s="9">
        <f t="shared" si="142"/>
        <v>2545.2537313432836</v>
      </c>
      <c r="H1535" s="26">
        <f t="shared" ca="1" si="143"/>
        <v>7604</v>
      </c>
      <c r="I1535" s="8">
        <f t="shared" ca="1" si="144"/>
        <v>61</v>
      </c>
      <c r="J1535" s="26">
        <f ca="1">IF(I1535=0,0,COUNTIF(I$19:$I1535,C1535*10+1))</f>
        <v>84</v>
      </c>
      <c r="K1535" s="21">
        <f t="shared" ca="1" si="145"/>
        <v>0</v>
      </c>
      <c r="L1535" s="24">
        <f t="shared" ca="1" si="146"/>
        <v>7604</v>
      </c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</row>
    <row r="1536" spans="1:44" x14ac:dyDescent="0.2">
      <c r="A1536" s="15" t="str">
        <f>Daten!A1536</f>
        <v>61107</v>
      </c>
      <c r="B1536" s="8" t="str">
        <f>Daten!B1536</f>
        <v>Kraubath an der Mur</v>
      </c>
      <c r="C1536" s="15">
        <f t="shared" si="141"/>
        <v>6</v>
      </c>
      <c r="D1536" s="9">
        <f>Daten!E1536</f>
        <v>1318</v>
      </c>
      <c r="E1536" s="10">
        <f>Daten!D1536</f>
        <v>0</v>
      </c>
      <c r="F1536" s="9">
        <f t="shared" si="142"/>
        <v>2124.5373134328356</v>
      </c>
      <c r="H1536" s="26">
        <f t="shared" ca="1" si="143"/>
        <v>6347</v>
      </c>
      <c r="I1536" s="8">
        <f t="shared" ca="1" si="144"/>
        <v>61</v>
      </c>
      <c r="J1536" s="26">
        <f ca="1">IF(I1536=0,0,COUNTIF(I$19:$I1536,C1536*10+1))</f>
        <v>85</v>
      </c>
      <c r="K1536" s="21">
        <f t="shared" ca="1" si="145"/>
        <v>0</v>
      </c>
      <c r="L1536" s="24">
        <f t="shared" ca="1" si="146"/>
        <v>6347</v>
      </c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</row>
    <row r="1537" spans="1:44" x14ac:dyDescent="0.2">
      <c r="A1537" s="15" t="str">
        <f>Daten!A1537</f>
        <v>61108</v>
      </c>
      <c r="B1537" s="8" t="str">
        <f>Daten!B1537</f>
        <v>Leoben</v>
      </c>
      <c r="C1537" s="15">
        <f t="shared" si="141"/>
        <v>6</v>
      </c>
      <c r="D1537" s="9">
        <f>Daten!E1537</f>
        <v>24473</v>
      </c>
      <c r="E1537" s="10">
        <f>Daten!D1537</f>
        <v>0</v>
      </c>
      <c r="F1537" s="9">
        <f t="shared" si="142"/>
        <v>48946</v>
      </c>
      <c r="H1537" s="26">
        <f t="shared" ca="1" si="143"/>
        <v>146227</v>
      </c>
      <c r="I1537" s="8">
        <f t="shared" ca="1" si="144"/>
        <v>61</v>
      </c>
      <c r="J1537" s="26">
        <f ca="1">IF(I1537=0,0,COUNTIF(I$19:$I1537,C1537*10+1))</f>
        <v>86</v>
      </c>
      <c r="K1537" s="21">
        <f t="shared" ca="1" si="145"/>
        <v>0</v>
      </c>
      <c r="L1537" s="24">
        <f t="shared" ca="1" si="146"/>
        <v>146227</v>
      </c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</row>
    <row r="1538" spans="1:44" x14ac:dyDescent="0.2">
      <c r="A1538" s="15" t="str">
        <f>Daten!A1538</f>
        <v>61109</v>
      </c>
      <c r="B1538" s="8" t="str">
        <f>Daten!B1538</f>
        <v>Mautern in Steiermark</v>
      </c>
      <c r="C1538" s="15">
        <f t="shared" si="141"/>
        <v>6</v>
      </c>
      <c r="D1538" s="9">
        <f>Daten!E1538</f>
        <v>1762</v>
      </c>
      <c r="E1538" s="10">
        <f>Daten!D1538</f>
        <v>0</v>
      </c>
      <c r="F1538" s="9">
        <f t="shared" si="142"/>
        <v>2840.2388059701493</v>
      </c>
      <c r="H1538" s="26">
        <f t="shared" ca="1" si="143"/>
        <v>8485</v>
      </c>
      <c r="I1538" s="8">
        <f t="shared" ca="1" si="144"/>
        <v>61</v>
      </c>
      <c r="J1538" s="26">
        <f ca="1">IF(I1538=0,0,COUNTIF(I$19:$I1538,C1538*10+1))</f>
        <v>87</v>
      </c>
      <c r="K1538" s="21">
        <f t="shared" ca="1" si="145"/>
        <v>0</v>
      </c>
      <c r="L1538" s="24">
        <f t="shared" ca="1" si="146"/>
        <v>8485</v>
      </c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</row>
    <row r="1539" spans="1:44" x14ac:dyDescent="0.2">
      <c r="A1539" s="15" t="str">
        <f>Daten!A1539</f>
        <v>61110</v>
      </c>
      <c r="B1539" s="8" t="str">
        <f>Daten!B1539</f>
        <v>Niklasdorf</v>
      </c>
      <c r="C1539" s="15">
        <f t="shared" si="141"/>
        <v>6</v>
      </c>
      <c r="D1539" s="9">
        <f>Daten!E1539</f>
        <v>2388</v>
      </c>
      <c r="E1539" s="10">
        <f>Daten!D1539</f>
        <v>0</v>
      </c>
      <c r="F1539" s="9">
        <f t="shared" si="142"/>
        <v>3849.313432835821</v>
      </c>
      <c r="H1539" s="26">
        <f t="shared" ca="1" si="143"/>
        <v>11500</v>
      </c>
      <c r="I1539" s="8">
        <f t="shared" ca="1" si="144"/>
        <v>61</v>
      </c>
      <c r="J1539" s="26">
        <f ca="1">IF(I1539=0,0,COUNTIF(I$19:$I1539,C1539*10+1))</f>
        <v>88</v>
      </c>
      <c r="K1539" s="21">
        <f t="shared" ca="1" si="145"/>
        <v>0</v>
      </c>
      <c r="L1539" s="24">
        <f t="shared" ca="1" si="146"/>
        <v>11500</v>
      </c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</row>
    <row r="1540" spans="1:44" x14ac:dyDescent="0.2">
      <c r="A1540" s="15" t="str">
        <f>Daten!A1540</f>
        <v>61111</v>
      </c>
      <c r="B1540" s="8" t="str">
        <f>Daten!B1540</f>
        <v>Proleb</v>
      </c>
      <c r="C1540" s="15">
        <f t="shared" si="141"/>
        <v>6</v>
      </c>
      <c r="D1540" s="9">
        <f>Daten!E1540</f>
        <v>1557</v>
      </c>
      <c r="E1540" s="10">
        <f>Daten!D1540</f>
        <v>0</v>
      </c>
      <c r="F1540" s="9">
        <f t="shared" si="142"/>
        <v>2509.7910447761192</v>
      </c>
      <c r="H1540" s="26">
        <f t="shared" ca="1" si="143"/>
        <v>7498</v>
      </c>
      <c r="I1540" s="8">
        <f t="shared" ca="1" si="144"/>
        <v>61</v>
      </c>
      <c r="J1540" s="26">
        <f ca="1">IF(I1540=0,0,COUNTIF(I$19:$I1540,C1540*10+1))</f>
        <v>89</v>
      </c>
      <c r="K1540" s="21">
        <f t="shared" ca="1" si="145"/>
        <v>0</v>
      </c>
      <c r="L1540" s="24">
        <f t="shared" ca="1" si="146"/>
        <v>7498</v>
      </c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</row>
    <row r="1541" spans="1:44" x14ac:dyDescent="0.2">
      <c r="A1541" s="15" t="str">
        <f>Daten!A1541</f>
        <v>61112</v>
      </c>
      <c r="B1541" s="8" t="str">
        <f>Daten!B1541</f>
        <v>Radmer</v>
      </c>
      <c r="C1541" s="15">
        <f t="shared" si="141"/>
        <v>6</v>
      </c>
      <c r="D1541" s="9">
        <f>Daten!E1541</f>
        <v>529</v>
      </c>
      <c r="E1541" s="10">
        <f>Daten!D1541</f>
        <v>0</v>
      </c>
      <c r="F1541" s="9">
        <f t="shared" si="142"/>
        <v>852.71641791044772</v>
      </c>
      <c r="H1541" s="26">
        <f t="shared" ca="1" si="143"/>
        <v>2547</v>
      </c>
      <c r="I1541" s="8">
        <f t="shared" ca="1" si="144"/>
        <v>61</v>
      </c>
      <c r="J1541" s="26">
        <f ca="1">IF(I1541=0,0,COUNTIF(I$19:$I1541,C1541*10+1))</f>
        <v>90</v>
      </c>
      <c r="K1541" s="21">
        <f t="shared" ca="1" si="145"/>
        <v>0</v>
      </c>
      <c r="L1541" s="24">
        <f t="shared" ca="1" si="146"/>
        <v>2547</v>
      </c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</row>
    <row r="1542" spans="1:44" x14ac:dyDescent="0.2">
      <c r="A1542" s="15" t="str">
        <f>Daten!A1542</f>
        <v>61113</v>
      </c>
      <c r="B1542" s="8" t="str">
        <f>Daten!B1542</f>
        <v>Sankt Michael in Obersteiermark</v>
      </c>
      <c r="C1542" s="15">
        <f t="shared" si="141"/>
        <v>6</v>
      </c>
      <c r="D1542" s="9">
        <f>Daten!E1542</f>
        <v>3041</v>
      </c>
      <c r="E1542" s="10">
        <f>Daten!D1542</f>
        <v>0</v>
      </c>
      <c r="F1542" s="9">
        <f t="shared" si="142"/>
        <v>4901.9104477611936</v>
      </c>
      <c r="H1542" s="26">
        <f t="shared" ca="1" si="143"/>
        <v>14644</v>
      </c>
      <c r="I1542" s="8">
        <f t="shared" ca="1" si="144"/>
        <v>61</v>
      </c>
      <c r="J1542" s="26">
        <f ca="1">IF(I1542=0,0,COUNTIF(I$19:$I1542,C1542*10+1))</f>
        <v>91</v>
      </c>
      <c r="K1542" s="21">
        <f t="shared" ca="1" si="145"/>
        <v>0</v>
      </c>
      <c r="L1542" s="24">
        <f t="shared" ca="1" si="146"/>
        <v>14644</v>
      </c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</row>
    <row r="1543" spans="1:44" x14ac:dyDescent="0.2">
      <c r="A1543" s="15" t="str">
        <f>Daten!A1543</f>
        <v>61114</v>
      </c>
      <c r="B1543" s="8" t="str">
        <f>Daten!B1543</f>
        <v>Sankt Peter-Freienstein</v>
      </c>
      <c r="C1543" s="15">
        <f t="shared" si="141"/>
        <v>6</v>
      </c>
      <c r="D1543" s="9">
        <f>Daten!E1543</f>
        <v>2363</v>
      </c>
      <c r="E1543" s="10">
        <f>Daten!D1543</f>
        <v>0</v>
      </c>
      <c r="F1543" s="9">
        <f t="shared" si="142"/>
        <v>3809.0149253731342</v>
      </c>
      <c r="H1543" s="26">
        <f t="shared" ca="1" si="143"/>
        <v>11379</v>
      </c>
      <c r="I1543" s="8">
        <f t="shared" ca="1" si="144"/>
        <v>61</v>
      </c>
      <c r="J1543" s="26">
        <f ca="1">IF(I1543=0,0,COUNTIF(I$19:$I1543,C1543*10+1))</f>
        <v>92</v>
      </c>
      <c r="K1543" s="21">
        <f t="shared" ca="1" si="145"/>
        <v>0</v>
      </c>
      <c r="L1543" s="24">
        <f t="shared" ca="1" si="146"/>
        <v>11379</v>
      </c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</row>
    <row r="1544" spans="1:44" x14ac:dyDescent="0.2">
      <c r="A1544" s="15" t="str">
        <f>Daten!A1544</f>
        <v>61115</v>
      </c>
      <c r="B1544" s="8" t="str">
        <f>Daten!B1544</f>
        <v>Sankt Stefan ob Leoben</v>
      </c>
      <c r="C1544" s="15">
        <f t="shared" si="141"/>
        <v>6</v>
      </c>
      <c r="D1544" s="9">
        <f>Daten!E1544</f>
        <v>1916</v>
      </c>
      <c r="E1544" s="10">
        <f>Daten!D1544</f>
        <v>0</v>
      </c>
      <c r="F1544" s="9">
        <f t="shared" si="142"/>
        <v>3088.4776119402986</v>
      </c>
      <c r="H1544" s="26">
        <f t="shared" ca="1" si="143"/>
        <v>9227</v>
      </c>
      <c r="I1544" s="8">
        <f t="shared" ca="1" si="144"/>
        <v>61</v>
      </c>
      <c r="J1544" s="26">
        <f ca="1">IF(I1544=0,0,COUNTIF(I$19:$I1544,C1544*10+1))</f>
        <v>93</v>
      </c>
      <c r="K1544" s="21">
        <f t="shared" ca="1" si="145"/>
        <v>0</v>
      </c>
      <c r="L1544" s="24">
        <f t="shared" ca="1" si="146"/>
        <v>9227</v>
      </c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</row>
    <row r="1545" spans="1:44" x14ac:dyDescent="0.2">
      <c r="A1545" s="15" t="str">
        <f>Daten!A1545</f>
        <v>61116</v>
      </c>
      <c r="B1545" s="8" t="str">
        <f>Daten!B1545</f>
        <v>Traboch</v>
      </c>
      <c r="C1545" s="15">
        <f t="shared" si="141"/>
        <v>6</v>
      </c>
      <c r="D1545" s="9">
        <f>Daten!E1545</f>
        <v>1389</v>
      </c>
      <c r="E1545" s="10">
        <f>Daten!D1545</f>
        <v>0</v>
      </c>
      <c r="F1545" s="9">
        <f t="shared" si="142"/>
        <v>2238.9850746268658</v>
      </c>
      <c r="H1545" s="26">
        <f t="shared" ca="1" si="143"/>
        <v>6689</v>
      </c>
      <c r="I1545" s="8">
        <f t="shared" ca="1" si="144"/>
        <v>61</v>
      </c>
      <c r="J1545" s="26">
        <f ca="1">IF(I1545=0,0,COUNTIF(I$19:$I1545,C1545*10+1))</f>
        <v>94</v>
      </c>
      <c r="K1545" s="21">
        <f t="shared" ca="1" si="145"/>
        <v>0</v>
      </c>
      <c r="L1545" s="24">
        <f t="shared" ca="1" si="146"/>
        <v>6689</v>
      </c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</row>
    <row r="1546" spans="1:44" x14ac:dyDescent="0.2">
      <c r="A1546" s="15" t="str">
        <f>Daten!A1546</f>
        <v>61118</v>
      </c>
      <c r="B1546" s="8" t="str">
        <f>Daten!B1546</f>
        <v>Vordernberg</v>
      </c>
      <c r="C1546" s="15">
        <f t="shared" si="141"/>
        <v>6</v>
      </c>
      <c r="D1546" s="9">
        <f>Daten!E1546</f>
        <v>970</v>
      </c>
      <c r="E1546" s="10">
        <f>Daten!D1546</f>
        <v>0</v>
      </c>
      <c r="F1546" s="9">
        <f t="shared" si="142"/>
        <v>1563.5820895522388</v>
      </c>
      <c r="H1546" s="26">
        <f t="shared" ca="1" si="143"/>
        <v>4671</v>
      </c>
      <c r="I1546" s="8">
        <f t="shared" ca="1" si="144"/>
        <v>61</v>
      </c>
      <c r="J1546" s="26">
        <f ca="1">IF(I1546=0,0,COUNTIF(I$19:$I1546,C1546*10+1))</f>
        <v>95</v>
      </c>
      <c r="K1546" s="21">
        <f t="shared" ca="1" si="145"/>
        <v>0</v>
      </c>
      <c r="L1546" s="24">
        <f t="shared" ca="1" si="146"/>
        <v>4671</v>
      </c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</row>
    <row r="1547" spans="1:44" x14ac:dyDescent="0.2">
      <c r="A1547" s="15" t="str">
        <f>Daten!A1547</f>
        <v>61119</v>
      </c>
      <c r="B1547" s="8" t="str">
        <f>Daten!B1547</f>
        <v>Wald am Schoberpaß</v>
      </c>
      <c r="C1547" s="15">
        <f t="shared" si="141"/>
        <v>6</v>
      </c>
      <c r="D1547" s="9">
        <f>Daten!E1547</f>
        <v>545</v>
      </c>
      <c r="E1547" s="10">
        <f>Daten!D1547</f>
        <v>0</v>
      </c>
      <c r="F1547" s="9">
        <f t="shared" si="142"/>
        <v>878.50746268656712</v>
      </c>
      <c r="H1547" s="26">
        <f t="shared" ca="1" si="143"/>
        <v>2625</v>
      </c>
      <c r="I1547" s="8">
        <f t="shared" ca="1" si="144"/>
        <v>61</v>
      </c>
      <c r="J1547" s="26">
        <f ca="1">IF(I1547=0,0,COUNTIF(I$19:$I1547,C1547*10+1))</f>
        <v>96</v>
      </c>
      <c r="K1547" s="21">
        <f t="shared" ca="1" si="145"/>
        <v>0</v>
      </c>
      <c r="L1547" s="24">
        <f t="shared" ca="1" si="146"/>
        <v>2625</v>
      </c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</row>
    <row r="1548" spans="1:44" x14ac:dyDescent="0.2">
      <c r="A1548" s="15" t="str">
        <f>Daten!A1548</f>
        <v>61120</v>
      </c>
      <c r="B1548" s="8" t="str">
        <f>Daten!B1548</f>
        <v>Trofaiach</v>
      </c>
      <c r="C1548" s="15">
        <f t="shared" si="141"/>
        <v>6</v>
      </c>
      <c r="D1548" s="9">
        <f>Daten!E1548</f>
        <v>11117</v>
      </c>
      <c r="E1548" s="10">
        <f>Daten!D1548</f>
        <v>0</v>
      </c>
      <c r="F1548" s="9">
        <f t="shared" si="142"/>
        <v>18528.333333333332</v>
      </c>
      <c r="H1548" s="26">
        <f t="shared" ca="1" si="143"/>
        <v>55354</v>
      </c>
      <c r="I1548" s="8">
        <f t="shared" ca="1" si="144"/>
        <v>61</v>
      </c>
      <c r="J1548" s="26">
        <f ca="1">IF(I1548=0,0,COUNTIF(I$19:$I1548,C1548*10+1))</f>
        <v>97</v>
      </c>
      <c r="K1548" s="21">
        <f t="shared" ca="1" si="145"/>
        <v>0</v>
      </c>
      <c r="L1548" s="24">
        <f t="shared" ca="1" si="146"/>
        <v>55354</v>
      </c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</row>
    <row r="1549" spans="1:44" x14ac:dyDescent="0.2">
      <c r="A1549" s="15" t="str">
        <f>Daten!A1549</f>
        <v>61203</v>
      </c>
      <c r="B1549" s="8" t="str">
        <f>Daten!B1549</f>
        <v>Aigen im Ennstal</v>
      </c>
      <c r="C1549" s="15">
        <f t="shared" si="141"/>
        <v>6</v>
      </c>
      <c r="D1549" s="9">
        <f>Daten!E1549</f>
        <v>2686</v>
      </c>
      <c r="E1549" s="10">
        <f>Daten!D1549</f>
        <v>0</v>
      </c>
      <c r="F1549" s="9">
        <f t="shared" si="142"/>
        <v>4329.6716417910447</v>
      </c>
      <c r="H1549" s="26">
        <f t="shared" ca="1" si="143"/>
        <v>12935</v>
      </c>
      <c r="I1549" s="8">
        <f t="shared" ca="1" si="144"/>
        <v>61</v>
      </c>
      <c r="J1549" s="26">
        <f ca="1">IF(I1549=0,0,COUNTIF(I$19:$I1549,C1549*10+1))</f>
        <v>98</v>
      </c>
      <c r="K1549" s="21">
        <f t="shared" ca="1" si="145"/>
        <v>0</v>
      </c>
      <c r="L1549" s="24">
        <f t="shared" ca="1" si="146"/>
        <v>12935</v>
      </c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</row>
    <row r="1550" spans="1:44" x14ac:dyDescent="0.2">
      <c r="A1550" s="15" t="str">
        <f>Daten!A1550</f>
        <v>61204</v>
      </c>
      <c r="B1550" s="8" t="str">
        <f>Daten!B1550</f>
        <v>Altaussee</v>
      </c>
      <c r="C1550" s="15">
        <f t="shared" si="141"/>
        <v>6</v>
      </c>
      <c r="D1550" s="9">
        <f>Daten!E1550</f>
        <v>1879</v>
      </c>
      <c r="E1550" s="10">
        <f>Daten!D1550</f>
        <v>0</v>
      </c>
      <c r="F1550" s="9">
        <f t="shared" si="142"/>
        <v>3028.8358208955224</v>
      </c>
      <c r="H1550" s="26">
        <f t="shared" ca="1" si="143"/>
        <v>9049</v>
      </c>
      <c r="I1550" s="8">
        <f t="shared" ca="1" si="144"/>
        <v>61</v>
      </c>
      <c r="J1550" s="26">
        <f ca="1">IF(I1550=0,0,COUNTIF(I$19:$I1550,C1550*10+1))</f>
        <v>99</v>
      </c>
      <c r="K1550" s="21">
        <f t="shared" ca="1" si="145"/>
        <v>0</v>
      </c>
      <c r="L1550" s="24">
        <f t="shared" ca="1" si="146"/>
        <v>9049</v>
      </c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</row>
    <row r="1551" spans="1:44" x14ac:dyDescent="0.2">
      <c r="A1551" s="15" t="str">
        <f>Daten!A1551</f>
        <v>61205</v>
      </c>
      <c r="B1551" s="8" t="str">
        <f>Daten!B1551</f>
        <v>Altenmarkt bei Sankt Gallen</v>
      </c>
      <c r="C1551" s="15">
        <f t="shared" si="141"/>
        <v>6</v>
      </c>
      <c r="D1551" s="9">
        <f>Daten!E1551</f>
        <v>819</v>
      </c>
      <c r="E1551" s="10">
        <f>Daten!D1551</f>
        <v>0</v>
      </c>
      <c r="F1551" s="9">
        <f t="shared" si="142"/>
        <v>1320.1791044776119</v>
      </c>
      <c r="H1551" s="26">
        <f t="shared" ca="1" si="143"/>
        <v>3944</v>
      </c>
      <c r="I1551" s="8">
        <f t="shared" ca="1" si="144"/>
        <v>61</v>
      </c>
      <c r="J1551" s="26">
        <f ca="1">IF(I1551=0,0,COUNTIF(I$19:$I1551,C1551*10+1))</f>
        <v>100</v>
      </c>
      <c r="K1551" s="21">
        <f t="shared" ca="1" si="145"/>
        <v>0</v>
      </c>
      <c r="L1551" s="24">
        <f t="shared" ca="1" si="146"/>
        <v>3944</v>
      </c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</row>
    <row r="1552" spans="1:44" x14ac:dyDescent="0.2">
      <c r="A1552" s="15" t="str">
        <f>Daten!A1552</f>
        <v>61206</v>
      </c>
      <c r="B1552" s="8" t="str">
        <f>Daten!B1552</f>
        <v>Ardning</v>
      </c>
      <c r="C1552" s="15">
        <f t="shared" si="141"/>
        <v>6</v>
      </c>
      <c r="D1552" s="9">
        <f>Daten!E1552</f>
        <v>1216</v>
      </c>
      <c r="E1552" s="10">
        <f>Daten!D1552</f>
        <v>0</v>
      </c>
      <c r="F1552" s="9">
        <f t="shared" si="142"/>
        <v>1960.1194029850747</v>
      </c>
      <c r="H1552" s="26">
        <f t="shared" ca="1" si="143"/>
        <v>5856</v>
      </c>
      <c r="I1552" s="8">
        <f t="shared" ca="1" si="144"/>
        <v>61</v>
      </c>
      <c r="J1552" s="26">
        <f ca="1">IF(I1552=0,0,COUNTIF(I$19:$I1552,C1552*10+1))</f>
        <v>101</v>
      </c>
      <c r="K1552" s="21">
        <f t="shared" ca="1" si="145"/>
        <v>0</v>
      </c>
      <c r="L1552" s="24">
        <f t="shared" ca="1" si="146"/>
        <v>5856</v>
      </c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</row>
    <row r="1553" spans="1:44" x14ac:dyDescent="0.2">
      <c r="A1553" s="15" t="str">
        <f>Daten!A1553</f>
        <v>61207</v>
      </c>
      <c r="B1553" s="8" t="str">
        <f>Daten!B1553</f>
        <v>Bad Aussee</v>
      </c>
      <c r="C1553" s="15">
        <f t="shared" si="141"/>
        <v>6</v>
      </c>
      <c r="D1553" s="9">
        <f>Daten!E1553</f>
        <v>4837</v>
      </c>
      <c r="E1553" s="10">
        <f>Daten!D1553</f>
        <v>0</v>
      </c>
      <c r="F1553" s="9">
        <f t="shared" si="142"/>
        <v>7796.9552238805973</v>
      </c>
      <c r="H1553" s="26">
        <f t="shared" ca="1" si="143"/>
        <v>23293</v>
      </c>
      <c r="I1553" s="8">
        <f t="shared" ca="1" si="144"/>
        <v>61</v>
      </c>
      <c r="J1553" s="26">
        <f ca="1">IF(I1553=0,0,COUNTIF(I$19:$I1553,C1553*10+1))</f>
        <v>102</v>
      </c>
      <c r="K1553" s="21">
        <f t="shared" ca="1" si="145"/>
        <v>0</v>
      </c>
      <c r="L1553" s="24">
        <f t="shared" ca="1" si="146"/>
        <v>23293</v>
      </c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</row>
    <row r="1554" spans="1:44" x14ac:dyDescent="0.2">
      <c r="A1554" s="15" t="str">
        <f>Daten!A1554</f>
        <v>61213</v>
      </c>
      <c r="B1554" s="8" t="str">
        <f>Daten!B1554</f>
        <v>Gröbming</v>
      </c>
      <c r="C1554" s="15">
        <f t="shared" si="141"/>
        <v>6</v>
      </c>
      <c r="D1554" s="9">
        <f>Daten!E1554</f>
        <v>3086</v>
      </c>
      <c r="E1554" s="10">
        <f>Daten!D1554</f>
        <v>0</v>
      </c>
      <c r="F1554" s="9">
        <f t="shared" si="142"/>
        <v>4974.4477611940301</v>
      </c>
      <c r="H1554" s="26">
        <f t="shared" ca="1" si="143"/>
        <v>14861</v>
      </c>
      <c r="I1554" s="8">
        <f t="shared" ca="1" si="144"/>
        <v>61</v>
      </c>
      <c r="J1554" s="26">
        <f ca="1">IF(I1554=0,0,COUNTIF(I$19:$I1554,C1554*10+1))</f>
        <v>103</v>
      </c>
      <c r="K1554" s="21">
        <f t="shared" ca="1" si="145"/>
        <v>0</v>
      </c>
      <c r="L1554" s="24">
        <f t="shared" ca="1" si="146"/>
        <v>14861</v>
      </c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</row>
    <row r="1555" spans="1:44" x14ac:dyDescent="0.2">
      <c r="A1555" s="15" t="str">
        <f>Daten!A1555</f>
        <v>61215</v>
      </c>
      <c r="B1555" s="8" t="str">
        <f>Daten!B1555</f>
        <v>Grundlsee</v>
      </c>
      <c r="C1555" s="15">
        <f t="shared" ref="C1555:C1618" si="147">INT(A1555/10000)</f>
        <v>6</v>
      </c>
      <c r="D1555" s="9">
        <f>Daten!E1555</f>
        <v>1176</v>
      </c>
      <c r="E1555" s="10">
        <f>Daten!D1555</f>
        <v>0</v>
      </c>
      <c r="F1555" s="9">
        <f t="shared" ref="F1555:F1618" si="148">IF(AND(E1555=1,D1555&lt;=20000),D1555*2,IF(D1555&lt;=10000,D1555*(1+41/67),IF(D1555&lt;=20000,D1555*(1+2/3),IF(D1555&lt;=50000,D1555*(2),D1555*(2+1/3))))+IF(AND(D1555&gt;9000,D1555&lt;=10000),(D1555-9000)*(110/201),0)+IF(AND(D1555&gt;18000,D1555&lt;=20000),(D1555-18000)*(3+1/3),0)+IF(AND(D1555&gt;45000,D1555&lt;=50000),(D1555-45000)*(3+1/3),0))</f>
        <v>1895.641791044776</v>
      </c>
      <c r="H1555" s="26">
        <f t="shared" ref="H1555:H1618" ca="1" si="149">ROUND(OFFSET($G$6,C1555,0)/OFFSET($F$6,C1555,0)*F1555,0)</f>
        <v>5663</v>
      </c>
      <c r="I1555" s="8">
        <f t="shared" ref="I1555:I1618" ca="1" si="150">IF(H1555&gt;0,C1555*10+1,0)</f>
        <v>61</v>
      </c>
      <c r="J1555" s="26">
        <f ca="1">IF(I1555=0,0,COUNTIF(I$19:$I1555,C1555*10+1))</f>
        <v>104</v>
      </c>
      <c r="K1555" s="21">
        <f t="shared" ref="K1555:K1618" ca="1" si="151">IF(J1555=1,OFFSET($G$6,C1555,0)-OFFSET($H$6,C1555,0),0)</f>
        <v>0</v>
      </c>
      <c r="L1555" s="24">
        <f t="shared" ref="L1555:L1618" ca="1" si="152">H1555+K1555</f>
        <v>5663</v>
      </c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</row>
    <row r="1556" spans="1:44" x14ac:dyDescent="0.2">
      <c r="A1556" s="15" t="str">
        <f>Daten!A1556</f>
        <v>61217</v>
      </c>
      <c r="B1556" s="8" t="str">
        <f>Daten!B1556</f>
        <v>Haus</v>
      </c>
      <c r="C1556" s="15">
        <f t="shared" si="147"/>
        <v>6</v>
      </c>
      <c r="D1556" s="9">
        <f>Daten!E1556</f>
        <v>2403</v>
      </c>
      <c r="E1556" s="10">
        <f>Daten!D1556</f>
        <v>0</v>
      </c>
      <c r="F1556" s="9">
        <f t="shared" si="148"/>
        <v>3873.4925373134329</v>
      </c>
      <c r="H1556" s="26">
        <f t="shared" ca="1" si="149"/>
        <v>11572</v>
      </c>
      <c r="I1556" s="8">
        <f t="shared" ca="1" si="150"/>
        <v>61</v>
      </c>
      <c r="J1556" s="26">
        <f ca="1">IF(I1556=0,0,COUNTIF(I$19:$I1556,C1556*10+1))</f>
        <v>105</v>
      </c>
      <c r="K1556" s="21">
        <f t="shared" ca="1" si="151"/>
        <v>0</v>
      </c>
      <c r="L1556" s="24">
        <f t="shared" ca="1" si="152"/>
        <v>11572</v>
      </c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</row>
    <row r="1557" spans="1:44" x14ac:dyDescent="0.2">
      <c r="A1557" s="15" t="str">
        <f>Daten!A1557</f>
        <v>61222</v>
      </c>
      <c r="B1557" s="8" t="str">
        <f>Daten!B1557</f>
        <v>Lassing</v>
      </c>
      <c r="C1557" s="15">
        <f t="shared" si="147"/>
        <v>6</v>
      </c>
      <c r="D1557" s="9">
        <f>Daten!E1557</f>
        <v>1713</v>
      </c>
      <c r="E1557" s="10">
        <f>Daten!D1557</f>
        <v>0</v>
      </c>
      <c r="F1557" s="9">
        <f t="shared" si="148"/>
        <v>2761.2537313432836</v>
      </c>
      <c r="H1557" s="26">
        <f t="shared" ca="1" si="149"/>
        <v>8249</v>
      </c>
      <c r="I1557" s="8">
        <f t="shared" ca="1" si="150"/>
        <v>61</v>
      </c>
      <c r="J1557" s="26">
        <f ca="1">IF(I1557=0,0,COUNTIF(I$19:$I1557,C1557*10+1))</f>
        <v>106</v>
      </c>
      <c r="K1557" s="21">
        <f t="shared" ca="1" si="151"/>
        <v>0</v>
      </c>
      <c r="L1557" s="24">
        <f t="shared" ca="1" si="152"/>
        <v>8249</v>
      </c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</row>
    <row r="1558" spans="1:44" x14ac:dyDescent="0.2">
      <c r="A1558" s="15" t="str">
        <f>Daten!A1558</f>
        <v>61236</v>
      </c>
      <c r="B1558" s="8" t="str">
        <f>Daten!B1558</f>
        <v>Ramsau am Dachstein</v>
      </c>
      <c r="C1558" s="15">
        <f t="shared" si="147"/>
        <v>6</v>
      </c>
      <c r="D1558" s="9">
        <f>Daten!E1558</f>
        <v>2801</v>
      </c>
      <c r="E1558" s="10">
        <f>Daten!D1558</f>
        <v>0</v>
      </c>
      <c r="F1558" s="9">
        <f t="shared" si="148"/>
        <v>4515.0447761194027</v>
      </c>
      <c r="H1558" s="26">
        <f t="shared" ca="1" si="149"/>
        <v>13489</v>
      </c>
      <c r="I1558" s="8">
        <f t="shared" ca="1" si="150"/>
        <v>61</v>
      </c>
      <c r="J1558" s="26">
        <f ca="1">IF(I1558=0,0,COUNTIF(I$19:$I1558,C1558*10+1))</f>
        <v>107</v>
      </c>
      <c r="K1558" s="21">
        <f t="shared" ca="1" si="151"/>
        <v>0</v>
      </c>
      <c r="L1558" s="24">
        <f t="shared" ca="1" si="152"/>
        <v>13489</v>
      </c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</row>
    <row r="1559" spans="1:44" x14ac:dyDescent="0.2">
      <c r="A1559" s="15" t="str">
        <f>Daten!A1559</f>
        <v>61243</v>
      </c>
      <c r="B1559" s="8" t="str">
        <f>Daten!B1559</f>
        <v>Selzthal</v>
      </c>
      <c r="C1559" s="15">
        <f t="shared" si="147"/>
        <v>6</v>
      </c>
      <c r="D1559" s="9">
        <f>Daten!E1559</f>
        <v>1538</v>
      </c>
      <c r="E1559" s="10">
        <f>Daten!D1559</f>
        <v>0</v>
      </c>
      <c r="F1559" s="9">
        <f t="shared" si="148"/>
        <v>2479.1641791044776</v>
      </c>
      <c r="H1559" s="26">
        <f t="shared" ca="1" si="149"/>
        <v>7407</v>
      </c>
      <c r="I1559" s="8">
        <f t="shared" ca="1" si="150"/>
        <v>61</v>
      </c>
      <c r="J1559" s="26">
        <f ca="1">IF(I1559=0,0,COUNTIF(I$19:$I1559,C1559*10+1))</f>
        <v>108</v>
      </c>
      <c r="K1559" s="21">
        <f t="shared" ca="1" si="151"/>
        <v>0</v>
      </c>
      <c r="L1559" s="24">
        <f t="shared" ca="1" si="152"/>
        <v>7407</v>
      </c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</row>
    <row r="1560" spans="1:44" x14ac:dyDescent="0.2">
      <c r="A1560" s="15" t="str">
        <f>Daten!A1560</f>
        <v>61247</v>
      </c>
      <c r="B1560" s="8" t="str">
        <f>Daten!B1560</f>
        <v>Trieben</v>
      </c>
      <c r="C1560" s="15">
        <f t="shared" si="147"/>
        <v>6</v>
      </c>
      <c r="D1560" s="9">
        <f>Daten!E1560</f>
        <v>3384</v>
      </c>
      <c r="E1560" s="10">
        <f>Daten!D1560</f>
        <v>0</v>
      </c>
      <c r="F1560" s="9">
        <f t="shared" si="148"/>
        <v>5454.8059701492539</v>
      </c>
      <c r="H1560" s="26">
        <f t="shared" ca="1" si="149"/>
        <v>16296</v>
      </c>
      <c r="I1560" s="8">
        <f t="shared" ca="1" si="150"/>
        <v>61</v>
      </c>
      <c r="J1560" s="26">
        <f ca="1">IF(I1560=0,0,COUNTIF(I$19:$I1560,C1560*10+1))</f>
        <v>109</v>
      </c>
      <c r="K1560" s="21">
        <f t="shared" ca="1" si="151"/>
        <v>0</v>
      </c>
      <c r="L1560" s="24">
        <f t="shared" ca="1" si="152"/>
        <v>16296</v>
      </c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</row>
    <row r="1561" spans="1:44" x14ac:dyDescent="0.2">
      <c r="A1561" s="15" t="str">
        <f>Daten!A1561</f>
        <v>61251</v>
      </c>
      <c r="B1561" s="8" t="str">
        <f>Daten!B1561</f>
        <v>Wildalpen</v>
      </c>
      <c r="C1561" s="15">
        <f t="shared" si="147"/>
        <v>6</v>
      </c>
      <c r="D1561" s="9">
        <f>Daten!E1561</f>
        <v>453</v>
      </c>
      <c r="E1561" s="10">
        <f>Daten!D1561</f>
        <v>0</v>
      </c>
      <c r="F1561" s="9">
        <f t="shared" si="148"/>
        <v>730.20895522388059</v>
      </c>
      <c r="H1561" s="26">
        <f t="shared" ca="1" si="149"/>
        <v>2182</v>
      </c>
      <c r="I1561" s="8">
        <f t="shared" ca="1" si="150"/>
        <v>61</v>
      </c>
      <c r="J1561" s="26">
        <f ca="1">IF(I1561=0,0,COUNTIF(I$19:$I1561,C1561*10+1))</f>
        <v>110</v>
      </c>
      <c r="K1561" s="21">
        <f t="shared" ca="1" si="151"/>
        <v>0</v>
      </c>
      <c r="L1561" s="24">
        <f t="shared" ca="1" si="152"/>
        <v>2182</v>
      </c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</row>
    <row r="1562" spans="1:44" x14ac:dyDescent="0.2">
      <c r="A1562" s="15" t="str">
        <f>Daten!A1562</f>
        <v>61252</v>
      </c>
      <c r="B1562" s="8" t="str">
        <f>Daten!B1562</f>
        <v>Wörschach</v>
      </c>
      <c r="C1562" s="15">
        <f t="shared" si="147"/>
        <v>6</v>
      </c>
      <c r="D1562" s="9">
        <f>Daten!E1562</f>
        <v>1149</v>
      </c>
      <c r="E1562" s="10">
        <f>Daten!D1562</f>
        <v>0</v>
      </c>
      <c r="F1562" s="9">
        <f t="shared" si="148"/>
        <v>1852.1194029850747</v>
      </c>
      <c r="H1562" s="26">
        <f t="shared" ca="1" si="149"/>
        <v>5533</v>
      </c>
      <c r="I1562" s="8">
        <f t="shared" ca="1" si="150"/>
        <v>61</v>
      </c>
      <c r="J1562" s="26">
        <f ca="1">IF(I1562=0,0,COUNTIF(I$19:$I1562,C1562*10+1))</f>
        <v>111</v>
      </c>
      <c r="K1562" s="21">
        <f t="shared" ca="1" si="151"/>
        <v>0</v>
      </c>
      <c r="L1562" s="24">
        <f t="shared" ca="1" si="152"/>
        <v>5533</v>
      </c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</row>
    <row r="1563" spans="1:44" x14ac:dyDescent="0.2">
      <c r="A1563" s="15" t="str">
        <f>Daten!A1563</f>
        <v>61253</v>
      </c>
      <c r="B1563" s="8" t="str">
        <f>Daten!B1563</f>
        <v>Admont</v>
      </c>
      <c r="C1563" s="15">
        <f t="shared" si="147"/>
        <v>6</v>
      </c>
      <c r="D1563" s="9">
        <f>Daten!E1563</f>
        <v>4979</v>
      </c>
      <c r="E1563" s="10">
        <f>Daten!D1563</f>
        <v>0</v>
      </c>
      <c r="F1563" s="9">
        <f t="shared" si="148"/>
        <v>8025.8507462686566</v>
      </c>
      <c r="H1563" s="26">
        <f t="shared" ca="1" si="149"/>
        <v>23977</v>
      </c>
      <c r="I1563" s="8">
        <f t="shared" ca="1" si="150"/>
        <v>61</v>
      </c>
      <c r="J1563" s="26">
        <f ca="1">IF(I1563=0,0,COUNTIF(I$19:$I1563,C1563*10+1))</f>
        <v>112</v>
      </c>
      <c r="K1563" s="21">
        <f t="shared" ca="1" si="151"/>
        <v>0</v>
      </c>
      <c r="L1563" s="24">
        <f t="shared" ca="1" si="152"/>
        <v>23977</v>
      </c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</row>
    <row r="1564" spans="1:44" x14ac:dyDescent="0.2">
      <c r="A1564" s="15" t="str">
        <f>Daten!A1564</f>
        <v>61254</v>
      </c>
      <c r="B1564" s="8" t="str">
        <f>Daten!B1564</f>
        <v>Aich</v>
      </c>
      <c r="C1564" s="15">
        <f t="shared" si="147"/>
        <v>6</v>
      </c>
      <c r="D1564" s="9">
        <f>Daten!E1564</f>
        <v>1305</v>
      </c>
      <c r="E1564" s="10">
        <f>Daten!D1564</f>
        <v>0</v>
      </c>
      <c r="F1564" s="9">
        <f t="shared" si="148"/>
        <v>2103.5820895522388</v>
      </c>
      <c r="H1564" s="26">
        <f t="shared" ca="1" si="149"/>
        <v>6284</v>
      </c>
      <c r="I1564" s="8">
        <f t="shared" ca="1" si="150"/>
        <v>61</v>
      </c>
      <c r="J1564" s="26">
        <f ca="1">IF(I1564=0,0,COUNTIF(I$19:$I1564,C1564*10+1))</f>
        <v>113</v>
      </c>
      <c r="K1564" s="21">
        <f t="shared" ca="1" si="151"/>
        <v>0</v>
      </c>
      <c r="L1564" s="24">
        <f t="shared" ca="1" si="152"/>
        <v>6284</v>
      </c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</row>
    <row r="1565" spans="1:44" x14ac:dyDescent="0.2">
      <c r="A1565" s="15" t="str">
        <f>Daten!A1565</f>
        <v>61255</v>
      </c>
      <c r="B1565" s="8" t="str">
        <f>Daten!B1565</f>
        <v>Bad Mitterndorf</v>
      </c>
      <c r="C1565" s="15">
        <f t="shared" si="147"/>
        <v>6</v>
      </c>
      <c r="D1565" s="9">
        <f>Daten!E1565</f>
        <v>4902</v>
      </c>
      <c r="E1565" s="10">
        <f>Daten!D1565</f>
        <v>0</v>
      </c>
      <c r="F1565" s="9">
        <f t="shared" si="148"/>
        <v>7901.7313432835817</v>
      </c>
      <c r="H1565" s="26">
        <f t="shared" ca="1" si="149"/>
        <v>23606</v>
      </c>
      <c r="I1565" s="8">
        <f t="shared" ca="1" si="150"/>
        <v>61</v>
      </c>
      <c r="J1565" s="26">
        <f ca="1">IF(I1565=0,0,COUNTIF(I$19:$I1565,C1565*10+1))</f>
        <v>114</v>
      </c>
      <c r="K1565" s="21">
        <f t="shared" ca="1" si="151"/>
        <v>0</v>
      </c>
      <c r="L1565" s="24">
        <f t="shared" ca="1" si="152"/>
        <v>23606</v>
      </c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</row>
    <row r="1566" spans="1:44" x14ac:dyDescent="0.2">
      <c r="A1566" s="15" t="str">
        <f>Daten!A1566</f>
        <v>61256</v>
      </c>
      <c r="B1566" s="8" t="str">
        <f>Daten!B1566</f>
        <v>Gaishorn am See</v>
      </c>
      <c r="C1566" s="15">
        <f t="shared" si="147"/>
        <v>6</v>
      </c>
      <c r="D1566" s="9">
        <f>Daten!E1566</f>
        <v>1286</v>
      </c>
      <c r="E1566" s="10">
        <f>Daten!D1566</f>
        <v>0</v>
      </c>
      <c r="F1566" s="9">
        <f t="shared" si="148"/>
        <v>2072.9552238805968</v>
      </c>
      <c r="H1566" s="26">
        <f t="shared" ca="1" si="149"/>
        <v>6193</v>
      </c>
      <c r="I1566" s="8">
        <f t="shared" ca="1" si="150"/>
        <v>61</v>
      </c>
      <c r="J1566" s="26">
        <f ca="1">IF(I1566=0,0,COUNTIF(I$19:$I1566,C1566*10+1))</f>
        <v>115</v>
      </c>
      <c r="K1566" s="21">
        <f t="shared" ca="1" si="151"/>
        <v>0</v>
      </c>
      <c r="L1566" s="24">
        <f t="shared" ca="1" si="152"/>
        <v>6193</v>
      </c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</row>
    <row r="1567" spans="1:44" x14ac:dyDescent="0.2">
      <c r="A1567" s="15" t="str">
        <f>Daten!A1567</f>
        <v>61257</v>
      </c>
      <c r="B1567" s="8" t="str">
        <f>Daten!B1567</f>
        <v>Irdning-Donnersbachtal</v>
      </c>
      <c r="C1567" s="15">
        <f t="shared" si="147"/>
        <v>6</v>
      </c>
      <c r="D1567" s="9">
        <f>Daten!E1567</f>
        <v>4124</v>
      </c>
      <c r="E1567" s="10">
        <f>Daten!D1567</f>
        <v>0</v>
      </c>
      <c r="F1567" s="9">
        <f t="shared" si="148"/>
        <v>6647.6417910447763</v>
      </c>
      <c r="H1567" s="26">
        <f t="shared" ca="1" si="149"/>
        <v>19860</v>
      </c>
      <c r="I1567" s="8">
        <f t="shared" ca="1" si="150"/>
        <v>61</v>
      </c>
      <c r="J1567" s="26">
        <f ca="1">IF(I1567=0,0,COUNTIF(I$19:$I1567,C1567*10+1))</f>
        <v>116</v>
      </c>
      <c r="K1567" s="21">
        <f t="shared" ca="1" si="151"/>
        <v>0</v>
      </c>
      <c r="L1567" s="24">
        <f t="shared" ca="1" si="152"/>
        <v>19860</v>
      </c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</row>
    <row r="1568" spans="1:44" x14ac:dyDescent="0.2">
      <c r="A1568" s="15" t="str">
        <f>Daten!A1568</f>
        <v>61258</v>
      </c>
      <c r="B1568" s="8" t="str">
        <f>Daten!B1568</f>
        <v>Landl</v>
      </c>
      <c r="C1568" s="15">
        <f t="shared" si="147"/>
        <v>6</v>
      </c>
      <c r="D1568" s="9">
        <f>Daten!E1568</f>
        <v>2684</v>
      </c>
      <c r="E1568" s="10">
        <f>Daten!D1568</f>
        <v>0</v>
      </c>
      <c r="F1568" s="9">
        <f t="shared" si="148"/>
        <v>4326.4477611940301</v>
      </c>
      <c r="H1568" s="26">
        <f t="shared" ca="1" si="149"/>
        <v>12925</v>
      </c>
      <c r="I1568" s="8">
        <f t="shared" ca="1" si="150"/>
        <v>61</v>
      </c>
      <c r="J1568" s="26">
        <f ca="1">IF(I1568=0,0,COUNTIF(I$19:$I1568,C1568*10+1))</f>
        <v>117</v>
      </c>
      <c r="K1568" s="21">
        <f t="shared" ca="1" si="151"/>
        <v>0</v>
      </c>
      <c r="L1568" s="24">
        <f t="shared" ca="1" si="152"/>
        <v>12925</v>
      </c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</row>
    <row r="1569" spans="1:44" x14ac:dyDescent="0.2">
      <c r="A1569" s="15" t="str">
        <f>Daten!A1569</f>
        <v>61259</v>
      </c>
      <c r="B1569" s="8" t="str">
        <f>Daten!B1569</f>
        <v>Liezen</v>
      </c>
      <c r="C1569" s="15">
        <f t="shared" si="147"/>
        <v>6</v>
      </c>
      <c r="D1569" s="9">
        <f>Daten!E1569</f>
        <v>8255</v>
      </c>
      <c r="E1569" s="10">
        <f>Daten!D1569</f>
        <v>0</v>
      </c>
      <c r="F1569" s="9">
        <f t="shared" si="148"/>
        <v>13306.567164179105</v>
      </c>
      <c r="H1569" s="26">
        <f t="shared" ca="1" si="149"/>
        <v>39753</v>
      </c>
      <c r="I1569" s="8">
        <f t="shared" ca="1" si="150"/>
        <v>61</v>
      </c>
      <c r="J1569" s="26">
        <f ca="1">IF(I1569=0,0,COUNTIF(I$19:$I1569,C1569*10+1))</f>
        <v>118</v>
      </c>
      <c r="K1569" s="21">
        <f t="shared" ca="1" si="151"/>
        <v>0</v>
      </c>
      <c r="L1569" s="24">
        <f t="shared" ca="1" si="152"/>
        <v>39753</v>
      </c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</row>
    <row r="1570" spans="1:44" x14ac:dyDescent="0.2">
      <c r="A1570" s="15" t="str">
        <f>Daten!A1570</f>
        <v>61260</v>
      </c>
      <c r="B1570" s="8" t="str">
        <f>Daten!B1570</f>
        <v>Michaelerberg-Pruggern</v>
      </c>
      <c r="C1570" s="15">
        <f t="shared" si="147"/>
        <v>6</v>
      </c>
      <c r="D1570" s="9">
        <f>Daten!E1570</f>
        <v>1165</v>
      </c>
      <c r="E1570" s="10">
        <f>Daten!D1570</f>
        <v>0</v>
      </c>
      <c r="F1570" s="9">
        <f t="shared" si="148"/>
        <v>1877.9104477611941</v>
      </c>
      <c r="H1570" s="26">
        <f t="shared" ca="1" si="149"/>
        <v>5610</v>
      </c>
      <c r="I1570" s="8">
        <f t="shared" ca="1" si="150"/>
        <v>61</v>
      </c>
      <c r="J1570" s="26">
        <f ca="1">IF(I1570=0,0,COUNTIF(I$19:$I1570,C1570*10+1))</f>
        <v>119</v>
      </c>
      <c r="K1570" s="21">
        <f t="shared" ca="1" si="151"/>
        <v>0</v>
      </c>
      <c r="L1570" s="24">
        <f t="shared" ca="1" si="152"/>
        <v>5610</v>
      </c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</row>
    <row r="1571" spans="1:44" x14ac:dyDescent="0.2">
      <c r="A1571" s="15" t="str">
        <f>Daten!A1571</f>
        <v>61261</v>
      </c>
      <c r="B1571" s="8" t="str">
        <f>Daten!B1571</f>
        <v>Mitterberg-Sankt Martin</v>
      </c>
      <c r="C1571" s="15">
        <f t="shared" si="147"/>
        <v>6</v>
      </c>
      <c r="D1571" s="9">
        <f>Daten!E1571</f>
        <v>1936</v>
      </c>
      <c r="E1571" s="10">
        <f>Daten!D1571</f>
        <v>0</v>
      </c>
      <c r="F1571" s="9">
        <f t="shared" si="148"/>
        <v>3120.7164179104479</v>
      </c>
      <c r="H1571" s="26">
        <f t="shared" ca="1" si="149"/>
        <v>9323</v>
      </c>
      <c r="I1571" s="8">
        <f t="shared" ca="1" si="150"/>
        <v>61</v>
      </c>
      <c r="J1571" s="26">
        <f ca="1">IF(I1571=0,0,COUNTIF(I$19:$I1571,C1571*10+1))</f>
        <v>120</v>
      </c>
      <c r="K1571" s="21">
        <f t="shared" ca="1" si="151"/>
        <v>0</v>
      </c>
      <c r="L1571" s="24">
        <f t="shared" ca="1" si="152"/>
        <v>9323</v>
      </c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</row>
    <row r="1572" spans="1:44" x14ac:dyDescent="0.2">
      <c r="A1572" s="15" t="str">
        <f>Daten!A1572</f>
        <v>61262</v>
      </c>
      <c r="B1572" s="8" t="str">
        <f>Daten!B1572</f>
        <v>Öblarn</v>
      </c>
      <c r="C1572" s="15">
        <f t="shared" si="147"/>
        <v>6</v>
      </c>
      <c r="D1572" s="9">
        <f>Daten!E1572</f>
        <v>2033</v>
      </c>
      <c r="E1572" s="10">
        <f>Daten!D1572</f>
        <v>0</v>
      </c>
      <c r="F1572" s="9">
        <f t="shared" si="148"/>
        <v>3277.0746268656717</v>
      </c>
      <c r="H1572" s="26">
        <f t="shared" ca="1" si="149"/>
        <v>9790</v>
      </c>
      <c r="I1572" s="8">
        <f t="shared" ca="1" si="150"/>
        <v>61</v>
      </c>
      <c r="J1572" s="26">
        <f ca="1">IF(I1572=0,0,COUNTIF(I$19:$I1572,C1572*10+1))</f>
        <v>121</v>
      </c>
      <c r="K1572" s="21">
        <f t="shared" ca="1" si="151"/>
        <v>0</v>
      </c>
      <c r="L1572" s="24">
        <f t="shared" ca="1" si="152"/>
        <v>9790</v>
      </c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</row>
    <row r="1573" spans="1:44" x14ac:dyDescent="0.2">
      <c r="A1573" s="15" t="str">
        <f>Daten!A1573</f>
        <v>61263</v>
      </c>
      <c r="B1573" s="8" t="str">
        <f>Daten!B1573</f>
        <v>Rottenmann</v>
      </c>
      <c r="C1573" s="15">
        <f t="shared" si="147"/>
        <v>6</v>
      </c>
      <c r="D1573" s="9">
        <f>Daten!E1573</f>
        <v>5178</v>
      </c>
      <c r="E1573" s="10">
        <f>Daten!D1573</f>
        <v>0</v>
      </c>
      <c r="F1573" s="9">
        <f t="shared" si="148"/>
        <v>8346.626865671642</v>
      </c>
      <c r="H1573" s="26">
        <f t="shared" ca="1" si="149"/>
        <v>24936</v>
      </c>
      <c r="I1573" s="8">
        <f t="shared" ca="1" si="150"/>
        <v>61</v>
      </c>
      <c r="J1573" s="26">
        <f ca="1">IF(I1573=0,0,COUNTIF(I$19:$I1573,C1573*10+1))</f>
        <v>122</v>
      </c>
      <c r="K1573" s="21">
        <f t="shared" ca="1" si="151"/>
        <v>0</v>
      </c>
      <c r="L1573" s="24">
        <f t="shared" ca="1" si="152"/>
        <v>24936</v>
      </c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</row>
    <row r="1574" spans="1:44" x14ac:dyDescent="0.2">
      <c r="A1574" s="15" t="str">
        <f>Daten!A1574</f>
        <v>61264</v>
      </c>
      <c r="B1574" s="8" t="str">
        <f>Daten!B1574</f>
        <v>Sankt Gallen</v>
      </c>
      <c r="C1574" s="15">
        <f t="shared" si="147"/>
        <v>6</v>
      </c>
      <c r="D1574" s="9">
        <f>Daten!E1574</f>
        <v>1801</v>
      </c>
      <c r="E1574" s="10">
        <f>Daten!D1574</f>
        <v>0</v>
      </c>
      <c r="F1574" s="9">
        <f t="shared" si="148"/>
        <v>2903.1044776119402</v>
      </c>
      <c r="H1574" s="26">
        <f t="shared" ca="1" si="149"/>
        <v>8673</v>
      </c>
      <c r="I1574" s="8">
        <f t="shared" ca="1" si="150"/>
        <v>61</v>
      </c>
      <c r="J1574" s="26">
        <f ca="1">IF(I1574=0,0,COUNTIF(I$19:$I1574,C1574*10+1))</f>
        <v>123</v>
      </c>
      <c r="K1574" s="21">
        <f t="shared" ca="1" si="151"/>
        <v>0</v>
      </c>
      <c r="L1574" s="24">
        <f t="shared" ca="1" si="152"/>
        <v>8673</v>
      </c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</row>
    <row r="1575" spans="1:44" x14ac:dyDescent="0.2">
      <c r="A1575" s="15" t="str">
        <f>Daten!A1575</f>
        <v>61265</v>
      </c>
      <c r="B1575" s="8" t="str">
        <f>Daten!B1575</f>
        <v>Schladming</v>
      </c>
      <c r="C1575" s="15">
        <f t="shared" si="147"/>
        <v>6</v>
      </c>
      <c r="D1575" s="9">
        <f>Daten!E1575</f>
        <v>6588</v>
      </c>
      <c r="E1575" s="10">
        <f>Daten!D1575</f>
        <v>0</v>
      </c>
      <c r="F1575" s="9">
        <f t="shared" si="148"/>
        <v>10619.462686567163</v>
      </c>
      <c r="H1575" s="26">
        <f t="shared" ca="1" si="149"/>
        <v>31726</v>
      </c>
      <c r="I1575" s="8">
        <f t="shared" ca="1" si="150"/>
        <v>61</v>
      </c>
      <c r="J1575" s="26">
        <f ca="1">IF(I1575=0,0,COUNTIF(I$19:$I1575,C1575*10+1))</f>
        <v>124</v>
      </c>
      <c r="K1575" s="21">
        <f t="shared" ca="1" si="151"/>
        <v>0</v>
      </c>
      <c r="L1575" s="24">
        <f t="shared" ca="1" si="152"/>
        <v>31726</v>
      </c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</row>
    <row r="1576" spans="1:44" x14ac:dyDescent="0.2">
      <c r="A1576" s="15" t="str">
        <f>Daten!A1576</f>
        <v>61266</v>
      </c>
      <c r="B1576" s="8" t="str">
        <f>Daten!B1576</f>
        <v>Sölk</v>
      </c>
      <c r="C1576" s="15">
        <f t="shared" si="147"/>
        <v>6</v>
      </c>
      <c r="D1576" s="9">
        <f>Daten!E1576</f>
        <v>1493</v>
      </c>
      <c r="E1576" s="10">
        <f>Daten!D1576</f>
        <v>0</v>
      </c>
      <c r="F1576" s="9">
        <f t="shared" si="148"/>
        <v>2406.6268656716416</v>
      </c>
      <c r="H1576" s="26">
        <f t="shared" ca="1" si="149"/>
        <v>7190</v>
      </c>
      <c r="I1576" s="8">
        <f t="shared" ca="1" si="150"/>
        <v>61</v>
      </c>
      <c r="J1576" s="26">
        <f ca="1">IF(I1576=0,0,COUNTIF(I$19:$I1576,C1576*10+1))</f>
        <v>125</v>
      </c>
      <c r="K1576" s="21">
        <f t="shared" ca="1" si="151"/>
        <v>0</v>
      </c>
      <c r="L1576" s="24">
        <f t="shared" ca="1" si="152"/>
        <v>7190</v>
      </c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</row>
    <row r="1577" spans="1:44" x14ac:dyDescent="0.2">
      <c r="A1577" s="15" t="str">
        <f>Daten!A1577</f>
        <v>61267</v>
      </c>
      <c r="B1577" s="8" t="str">
        <f>Daten!B1577</f>
        <v>Stainach-Pürgg</v>
      </c>
      <c r="C1577" s="15">
        <f t="shared" si="147"/>
        <v>6</v>
      </c>
      <c r="D1577" s="9">
        <f>Daten!E1577</f>
        <v>2807</v>
      </c>
      <c r="E1577" s="10">
        <f>Daten!D1577</f>
        <v>0</v>
      </c>
      <c r="F1577" s="9">
        <f t="shared" si="148"/>
        <v>4524.7164179104475</v>
      </c>
      <c r="H1577" s="26">
        <f t="shared" ca="1" si="149"/>
        <v>13518</v>
      </c>
      <c r="I1577" s="8">
        <f t="shared" ca="1" si="150"/>
        <v>61</v>
      </c>
      <c r="J1577" s="26">
        <f ca="1">IF(I1577=0,0,COUNTIF(I$19:$I1577,C1577*10+1))</f>
        <v>126</v>
      </c>
      <c r="K1577" s="21">
        <f t="shared" ca="1" si="151"/>
        <v>0</v>
      </c>
      <c r="L1577" s="24">
        <f t="shared" ca="1" si="152"/>
        <v>13518</v>
      </c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</row>
    <row r="1578" spans="1:44" x14ac:dyDescent="0.2">
      <c r="A1578" s="15" t="str">
        <f>Daten!A1578</f>
        <v>61410</v>
      </c>
      <c r="B1578" s="8" t="str">
        <f>Daten!B1578</f>
        <v>Mühlen</v>
      </c>
      <c r="C1578" s="15">
        <f t="shared" si="147"/>
        <v>6</v>
      </c>
      <c r="D1578" s="9">
        <f>Daten!E1578</f>
        <v>882</v>
      </c>
      <c r="E1578" s="10">
        <f>Daten!D1578</f>
        <v>0</v>
      </c>
      <c r="F1578" s="9">
        <f t="shared" si="148"/>
        <v>1421.7313432835822</v>
      </c>
      <c r="H1578" s="26">
        <f t="shared" ca="1" si="149"/>
        <v>4247</v>
      </c>
      <c r="I1578" s="8">
        <f t="shared" ca="1" si="150"/>
        <v>61</v>
      </c>
      <c r="J1578" s="26">
        <f ca="1">IF(I1578=0,0,COUNTIF(I$19:$I1578,C1578*10+1))</f>
        <v>127</v>
      </c>
      <c r="K1578" s="21">
        <f t="shared" ca="1" si="151"/>
        <v>0</v>
      </c>
      <c r="L1578" s="24">
        <f t="shared" ca="1" si="152"/>
        <v>4247</v>
      </c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</row>
    <row r="1579" spans="1:44" x14ac:dyDescent="0.2">
      <c r="A1579" s="15" t="str">
        <f>Daten!A1579</f>
        <v>61413</v>
      </c>
      <c r="B1579" s="8" t="str">
        <f>Daten!B1579</f>
        <v>Niederwölz</v>
      </c>
      <c r="C1579" s="15">
        <f t="shared" si="147"/>
        <v>6</v>
      </c>
      <c r="D1579" s="9">
        <f>Daten!E1579</f>
        <v>587</v>
      </c>
      <c r="E1579" s="10">
        <f>Daten!D1579</f>
        <v>0</v>
      </c>
      <c r="F1579" s="9">
        <f t="shared" si="148"/>
        <v>946.20895522388059</v>
      </c>
      <c r="H1579" s="26">
        <f t="shared" ca="1" si="149"/>
        <v>2827</v>
      </c>
      <c r="I1579" s="8">
        <f t="shared" ca="1" si="150"/>
        <v>61</v>
      </c>
      <c r="J1579" s="26">
        <f ca="1">IF(I1579=0,0,COUNTIF(I$19:$I1579,C1579*10+1))</f>
        <v>128</v>
      </c>
      <c r="K1579" s="21">
        <f t="shared" ca="1" si="151"/>
        <v>0</v>
      </c>
      <c r="L1579" s="24">
        <f t="shared" ca="1" si="152"/>
        <v>2827</v>
      </c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</row>
    <row r="1580" spans="1:44" x14ac:dyDescent="0.2">
      <c r="A1580" s="15" t="str">
        <f>Daten!A1580</f>
        <v>61425</v>
      </c>
      <c r="B1580" s="8" t="str">
        <f>Daten!B1580</f>
        <v>St. Peter am Kammersberg</v>
      </c>
      <c r="C1580" s="15">
        <f t="shared" si="147"/>
        <v>6</v>
      </c>
      <c r="D1580" s="9">
        <f>Daten!E1580</f>
        <v>2052</v>
      </c>
      <c r="E1580" s="10">
        <f>Daten!D1580</f>
        <v>0</v>
      </c>
      <c r="F1580" s="9">
        <f t="shared" si="148"/>
        <v>3307.7014925373132</v>
      </c>
      <c r="H1580" s="26">
        <f t="shared" ca="1" si="149"/>
        <v>9882</v>
      </c>
      <c r="I1580" s="8">
        <f t="shared" ca="1" si="150"/>
        <v>61</v>
      </c>
      <c r="J1580" s="26">
        <f ca="1">IF(I1580=0,0,COUNTIF(I$19:$I1580,C1580*10+1))</f>
        <v>129</v>
      </c>
      <c r="K1580" s="21">
        <f t="shared" ca="1" si="151"/>
        <v>0</v>
      </c>
      <c r="L1580" s="24">
        <f t="shared" ca="1" si="152"/>
        <v>9882</v>
      </c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</row>
    <row r="1581" spans="1:44" x14ac:dyDescent="0.2">
      <c r="A1581" s="15" t="str">
        <f>Daten!A1581</f>
        <v>61428</v>
      </c>
      <c r="B1581" s="8" t="str">
        <f>Daten!B1581</f>
        <v>Schöder</v>
      </c>
      <c r="C1581" s="15">
        <f t="shared" si="147"/>
        <v>6</v>
      </c>
      <c r="D1581" s="9">
        <f>Daten!E1581</f>
        <v>919</v>
      </c>
      <c r="E1581" s="10">
        <f>Daten!D1581</f>
        <v>0</v>
      </c>
      <c r="F1581" s="9">
        <f t="shared" si="148"/>
        <v>1481.3731343283582</v>
      </c>
      <c r="H1581" s="26">
        <f t="shared" ca="1" si="149"/>
        <v>4426</v>
      </c>
      <c r="I1581" s="8">
        <f t="shared" ca="1" si="150"/>
        <v>61</v>
      </c>
      <c r="J1581" s="26">
        <f ca="1">IF(I1581=0,0,COUNTIF(I$19:$I1581,C1581*10+1))</f>
        <v>130</v>
      </c>
      <c r="K1581" s="21">
        <f t="shared" ca="1" si="151"/>
        <v>0</v>
      </c>
      <c r="L1581" s="24">
        <f t="shared" ca="1" si="152"/>
        <v>4426</v>
      </c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</row>
    <row r="1582" spans="1:44" x14ac:dyDescent="0.2">
      <c r="A1582" s="15" t="str">
        <f>Daten!A1582</f>
        <v>61437</v>
      </c>
      <c r="B1582" s="8" t="str">
        <f>Daten!B1582</f>
        <v>Krakau</v>
      </c>
      <c r="C1582" s="15">
        <f t="shared" si="147"/>
        <v>6</v>
      </c>
      <c r="D1582" s="9">
        <f>Daten!E1582</f>
        <v>1390</v>
      </c>
      <c r="E1582" s="10">
        <f>Daten!D1582</f>
        <v>0</v>
      </c>
      <c r="F1582" s="9">
        <f t="shared" si="148"/>
        <v>2240.5970149253731</v>
      </c>
      <c r="H1582" s="26">
        <f t="shared" ca="1" si="149"/>
        <v>6694</v>
      </c>
      <c r="I1582" s="8">
        <f t="shared" ca="1" si="150"/>
        <v>61</v>
      </c>
      <c r="J1582" s="26">
        <f ca="1">IF(I1582=0,0,COUNTIF(I$19:$I1582,C1582*10+1))</f>
        <v>131</v>
      </c>
      <c r="K1582" s="21">
        <f t="shared" ca="1" si="151"/>
        <v>0</v>
      </c>
      <c r="L1582" s="24">
        <f t="shared" ca="1" si="152"/>
        <v>6694</v>
      </c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</row>
    <row r="1583" spans="1:44" x14ac:dyDescent="0.2">
      <c r="A1583" s="15" t="str">
        <f>Daten!A1583</f>
        <v>61438</v>
      </c>
      <c r="B1583" s="8" t="str">
        <f>Daten!B1583</f>
        <v>Murau</v>
      </c>
      <c r="C1583" s="15">
        <f t="shared" si="147"/>
        <v>6</v>
      </c>
      <c r="D1583" s="9">
        <f>Daten!E1583</f>
        <v>3502</v>
      </c>
      <c r="E1583" s="10">
        <f>Daten!D1583</f>
        <v>0</v>
      </c>
      <c r="F1583" s="9">
        <f t="shared" si="148"/>
        <v>5645.0149253731342</v>
      </c>
      <c r="H1583" s="26">
        <f t="shared" ca="1" si="149"/>
        <v>16865</v>
      </c>
      <c r="I1583" s="8">
        <f t="shared" ca="1" si="150"/>
        <v>61</v>
      </c>
      <c r="J1583" s="26">
        <f ca="1">IF(I1583=0,0,COUNTIF(I$19:$I1583,C1583*10+1))</f>
        <v>132</v>
      </c>
      <c r="K1583" s="21">
        <f t="shared" ca="1" si="151"/>
        <v>0</v>
      </c>
      <c r="L1583" s="24">
        <f t="shared" ca="1" si="152"/>
        <v>16865</v>
      </c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</row>
    <row r="1584" spans="1:44" x14ac:dyDescent="0.2">
      <c r="A1584" s="15" t="str">
        <f>Daten!A1584</f>
        <v>61439</v>
      </c>
      <c r="B1584" s="8" t="str">
        <f>Daten!B1584</f>
        <v>Neumarkt in der Steiermark</v>
      </c>
      <c r="C1584" s="15">
        <f t="shared" si="147"/>
        <v>6</v>
      </c>
      <c r="D1584" s="9">
        <f>Daten!E1584</f>
        <v>4902</v>
      </c>
      <c r="E1584" s="10">
        <f>Daten!D1584</f>
        <v>0</v>
      </c>
      <c r="F1584" s="9">
        <f t="shared" si="148"/>
        <v>7901.7313432835817</v>
      </c>
      <c r="H1584" s="26">
        <f t="shared" ca="1" si="149"/>
        <v>23606</v>
      </c>
      <c r="I1584" s="8">
        <f t="shared" ca="1" si="150"/>
        <v>61</v>
      </c>
      <c r="J1584" s="26">
        <f ca="1">IF(I1584=0,0,COUNTIF(I$19:$I1584,C1584*10+1))</f>
        <v>133</v>
      </c>
      <c r="K1584" s="21">
        <f t="shared" ca="1" si="151"/>
        <v>0</v>
      </c>
      <c r="L1584" s="24">
        <f t="shared" ca="1" si="152"/>
        <v>23606</v>
      </c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</row>
    <row r="1585" spans="1:44" x14ac:dyDescent="0.2">
      <c r="A1585" s="15" t="str">
        <f>Daten!A1585</f>
        <v>61440</v>
      </c>
      <c r="B1585" s="8" t="str">
        <f>Daten!B1585</f>
        <v>Oberwölz</v>
      </c>
      <c r="C1585" s="15">
        <f t="shared" si="147"/>
        <v>6</v>
      </c>
      <c r="D1585" s="9">
        <f>Daten!E1585</f>
        <v>2931</v>
      </c>
      <c r="E1585" s="10">
        <f>Daten!D1585</f>
        <v>0</v>
      </c>
      <c r="F1585" s="9">
        <f t="shared" si="148"/>
        <v>4724.5970149253735</v>
      </c>
      <c r="H1585" s="26">
        <f t="shared" ca="1" si="149"/>
        <v>14115</v>
      </c>
      <c r="I1585" s="8">
        <f t="shared" ca="1" si="150"/>
        <v>61</v>
      </c>
      <c r="J1585" s="26">
        <f ca="1">IF(I1585=0,0,COUNTIF(I$19:$I1585,C1585*10+1))</f>
        <v>134</v>
      </c>
      <c r="K1585" s="21">
        <f t="shared" ca="1" si="151"/>
        <v>0</v>
      </c>
      <c r="L1585" s="24">
        <f t="shared" ca="1" si="152"/>
        <v>14115</v>
      </c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</row>
    <row r="1586" spans="1:44" x14ac:dyDescent="0.2">
      <c r="A1586" s="15" t="str">
        <f>Daten!A1586</f>
        <v>61441</v>
      </c>
      <c r="B1586" s="8" t="str">
        <f>Daten!B1586</f>
        <v>Ranten</v>
      </c>
      <c r="C1586" s="15">
        <f t="shared" si="147"/>
        <v>6</v>
      </c>
      <c r="D1586" s="9">
        <f>Daten!E1586</f>
        <v>1163</v>
      </c>
      <c r="E1586" s="10">
        <f>Daten!D1586</f>
        <v>0</v>
      </c>
      <c r="F1586" s="9">
        <f t="shared" si="148"/>
        <v>1874.686567164179</v>
      </c>
      <c r="H1586" s="26">
        <f t="shared" ca="1" si="149"/>
        <v>5601</v>
      </c>
      <c r="I1586" s="8">
        <f t="shared" ca="1" si="150"/>
        <v>61</v>
      </c>
      <c r="J1586" s="26">
        <f ca="1">IF(I1586=0,0,COUNTIF(I$19:$I1586,C1586*10+1))</f>
        <v>135</v>
      </c>
      <c r="K1586" s="21">
        <f t="shared" ca="1" si="151"/>
        <v>0</v>
      </c>
      <c r="L1586" s="24">
        <f t="shared" ca="1" si="152"/>
        <v>5601</v>
      </c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</row>
    <row r="1587" spans="1:44" x14ac:dyDescent="0.2">
      <c r="A1587" s="15" t="str">
        <f>Daten!A1587</f>
        <v>61442</v>
      </c>
      <c r="B1587" s="8" t="str">
        <f>Daten!B1587</f>
        <v>Sankt Georgen am Kreischberg</v>
      </c>
      <c r="C1587" s="15">
        <f t="shared" si="147"/>
        <v>6</v>
      </c>
      <c r="D1587" s="9">
        <f>Daten!E1587</f>
        <v>1746</v>
      </c>
      <c r="E1587" s="10">
        <f>Daten!D1587</f>
        <v>0</v>
      </c>
      <c r="F1587" s="9">
        <f t="shared" si="148"/>
        <v>2814.4477611940297</v>
      </c>
      <c r="H1587" s="26">
        <f t="shared" ca="1" si="149"/>
        <v>8408</v>
      </c>
      <c r="I1587" s="8">
        <f t="shared" ca="1" si="150"/>
        <v>61</v>
      </c>
      <c r="J1587" s="26">
        <f ca="1">IF(I1587=0,0,COUNTIF(I$19:$I1587,C1587*10+1))</f>
        <v>136</v>
      </c>
      <c r="K1587" s="21">
        <f t="shared" ca="1" si="151"/>
        <v>0</v>
      </c>
      <c r="L1587" s="24">
        <f t="shared" ca="1" si="152"/>
        <v>8408</v>
      </c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</row>
    <row r="1588" spans="1:44" x14ac:dyDescent="0.2">
      <c r="A1588" s="15" t="str">
        <f>Daten!A1588</f>
        <v>61443</v>
      </c>
      <c r="B1588" s="8" t="str">
        <f>Daten!B1588</f>
        <v>Sankt Lambrecht</v>
      </c>
      <c r="C1588" s="15">
        <f t="shared" si="147"/>
        <v>6</v>
      </c>
      <c r="D1588" s="9">
        <f>Daten!E1588</f>
        <v>1797</v>
      </c>
      <c r="E1588" s="10">
        <f>Daten!D1588</f>
        <v>0</v>
      </c>
      <c r="F1588" s="9">
        <f t="shared" si="148"/>
        <v>2896.6567164179105</v>
      </c>
      <c r="H1588" s="26">
        <f t="shared" ca="1" si="149"/>
        <v>8654</v>
      </c>
      <c r="I1588" s="8">
        <f t="shared" ca="1" si="150"/>
        <v>61</v>
      </c>
      <c r="J1588" s="26">
        <f ca="1">IF(I1588=0,0,COUNTIF(I$19:$I1588,C1588*10+1))</f>
        <v>137</v>
      </c>
      <c r="K1588" s="21">
        <f t="shared" ca="1" si="151"/>
        <v>0</v>
      </c>
      <c r="L1588" s="24">
        <f t="shared" ca="1" si="152"/>
        <v>8654</v>
      </c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</row>
    <row r="1589" spans="1:44" x14ac:dyDescent="0.2">
      <c r="A1589" s="15" t="str">
        <f>Daten!A1589</f>
        <v>61444</v>
      </c>
      <c r="B1589" s="8" t="str">
        <f>Daten!B1589</f>
        <v>Scheifling</v>
      </c>
      <c r="C1589" s="15">
        <f t="shared" si="147"/>
        <v>6</v>
      </c>
      <c r="D1589" s="9">
        <f>Daten!E1589</f>
        <v>2142</v>
      </c>
      <c r="E1589" s="10">
        <f>Daten!D1589</f>
        <v>0</v>
      </c>
      <c r="F1589" s="9">
        <f t="shared" si="148"/>
        <v>3452.7761194029849</v>
      </c>
      <c r="H1589" s="26">
        <f t="shared" ca="1" si="149"/>
        <v>10315</v>
      </c>
      <c r="I1589" s="8">
        <f t="shared" ca="1" si="150"/>
        <v>61</v>
      </c>
      <c r="J1589" s="26">
        <f ca="1">IF(I1589=0,0,COUNTIF(I$19:$I1589,C1589*10+1))</f>
        <v>138</v>
      </c>
      <c r="K1589" s="21">
        <f t="shared" ca="1" si="151"/>
        <v>0</v>
      </c>
      <c r="L1589" s="24">
        <f t="shared" ca="1" si="152"/>
        <v>10315</v>
      </c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</row>
    <row r="1590" spans="1:44" x14ac:dyDescent="0.2">
      <c r="A1590" s="15" t="str">
        <f>Daten!A1590</f>
        <v>61445</v>
      </c>
      <c r="B1590" s="8" t="str">
        <f>Daten!B1590</f>
        <v>Stadl-Predlitz</v>
      </c>
      <c r="C1590" s="15">
        <f t="shared" si="147"/>
        <v>6</v>
      </c>
      <c r="D1590" s="9">
        <f>Daten!E1590</f>
        <v>1661</v>
      </c>
      <c r="E1590" s="10">
        <f>Daten!D1590</f>
        <v>0</v>
      </c>
      <c r="F1590" s="9">
        <f t="shared" si="148"/>
        <v>2677.4328358208954</v>
      </c>
      <c r="H1590" s="26">
        <f t="shared" ca="1" si="149"/>
        <v>7999</v>
      </c>
      <c r="I1590" s="8">
        <f t="shared" ca="1" si="150"/>
        <v>61</v>
      </c>
      <c r="J1590" s="26">
        <f ca="1">IF(I1590=0,0,COUNTIF(I$19:$I1590,C1590*10+1))</f>
        <v>139</v>
      </c>
      <c r="K1590" s="21">
        <f t="shared" ca="1" si="151"/>
        <v>0</v>
      </c>
      <c r="L1590" s="24">
        <f t="shared" ca="1" si="152"/>
        <v>7999</v>
      </c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</row>
    <row r="1591" spans="1:44" x14ac:dyDescent="0.2">
      <c r="A1591" s="15" t="str">
        <f>Daten!A1591</f>
        <v>61446</v>
      </c>
      <c r="B1591" s="8" t="str">
        <f>Daten!B1591</f>
        <v>Teufenbach-Katsch</v>
      </c>
      <c r="C1591" s="15">
        <f t="shared" si="147"/>
        <v>6</v>
      </c>
      <c r="D1591" s="9">
        <f>Daten!E1591</f>
        <v>1885</v>
      </c>
      <c r="E1591" s="10">
        <f>Daten!D1591</f>
        <v>0</v>
      </c>
      <c r="F1591" s="9">
        <f t="shared" si="148"/>
        <v>3038.5074626865671</v>
      </c>
      <c r="H1591" s="26">
        <f t="shared" ca="1" si="149"/>
        <v>9078</v>
      </c>
      <c r="I1591" s="8">
        <f t="shared" ca="1" si="150"/>
        <v>61</v>
      </c>
      <c r="J1591" s="26">
        <f ca="1">IF(I1591=0,0,COUNTIF(I$19:$I1591,C1591*10+1))</f>
        <v>140</v>
      </c>
      <c r="K1591" s="21">
        <f t="shared" ca="1" si="151"/>
        <v>0</v>
      </c>
      <c r="L1591" s="24">
        <f t="shared" ca="1" si="152"/>
        <v>9078</v>
      </c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</row>
    <row r="1592" spans="1:44" x14ac:dyDescent="0.2">
      <c r="A1592" s="15" t="str">
        <f>Daten!A1592</f>
        <v>61611</v>
      </c>
      <c r="B1592" s="8" t="str">
        <f>Daten!B1592</f>
        <v>Krottendorf-Gaisfeld</v>
      </c>
      <c r="C1592" s="15">
        <f t="shared" si="147"/>
        <v>6</v>
      </c>
      <c r="D1592" s="9">
        <f>Daten!E1592</f>
        <v>2460</v>
      </c>
      <c r="E1592" s="10">
        <f>Daten!D1592</f>
        <v>0</v>
      </c>
      <c r="F1592" s="9">
        <f t="shared" si="148"/>
        <v>3965.373134328358</v>
      </c>
      <c r="H1592" s="26">
        <f t="shared" ca="1" si="149"/>
        <v>11847</v>
      </c>
      <c r="I1592" s="8">
        <f t="shared" ca="1" si="150"/>
        <v>61</v>
      </c>
      <c r="J1592" s="26">
        <f ca="1">IF(I1592=0,0,COUNTIF(I$19:$I1592,C1592*10+1))</f>
        <v>141</v>
      </c>
      <c r="K1592" s="21">
        <f t="shared" ca="1" si="151"/>
        <v>0</v>
      </c>
      <c r="L1592" s="24">
        <f t="shared" ca="1" si="152"/>
        <v>11847</v>
      </c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</row>
    <row r="1593" spans="1:44" x14ac:dyDescent="0.2">
      <c r="A1593" s="15" t="str">
        <f>Daten!A1593</f>
        <v>61612</v>
      </c>
      <c r="B1593" s="8" t="str">
        <f>Daten!B1593</f>
        <v>Ligist</v>
      </c>
      <c r="C1593" s="15">
        <f t="shared" si="147"/>
        <v>6</v>
      </c>
      <c r="D1593" s="9">
        <f>Daten!E1593</f>
        <v>3240</v>
      </c>
      <c r="E1593" s="10">
        <f>Daten!D1593</f>
        <v>0</v>
      </c>
      <c r="F1593" s="9">
        <f t="shared" si="148"/>
        <v>5222.686567164179</v>
      </c>
      <c r="H1593" s="26">
        <f t="shared" ca="1" si="149"/>
        <v>15603</v>
      </c>
      <c r="I1593" s="8">
        <f t="shared" ca="1" si="150"/>
        <v>61</v>
      </c>
      <c r="J1593" s="26">
        <f ca="1">IF(I1593=0,0,COUNTIF(I$19:$I1593,C1593*10+1))</f>
        <v>142</v>
      </c>
      <c r="K1593" s="21">
        <f t="shared" ca="1" si="151"/>
        <v>0</v>
      </c>
      <c r="L1593" s="24">
        <f t="shared" ca="1" si="152"/>
        <v>15603</v>
      </c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</row>
    <row r="1594" spans="1:44" x14ac:dyDescent="0.2">
      <c r="A1594" s="15" t="str">
        <f>Daten!A1594</f>
        <v>61615</v>
      </c>
      <c r="B1594" s="8" t="str">
        <f>Daten!B1594</f>
        <v>Mooskirchen</v>
      </c>
      <c r="C1594" s="15">
        <f t="shared" si="147"/>
        <v>6</v>
      </c>
      <c r="D1594" s="9">
        <f>Daten!E1594</f>
        <v>2205</v>
      </c>
      <c r="E1594" s="10">
        <f>Daten!D1594</f>
        <v>0</v>
      </c>
      <c r="F1594" s="9">
        <f t="shared" si="148"/>
        <v>3554.3283582089553</v>
      </c>
      <c r="H1594" s="26">
        <f t="shared" ca="1" si="149"/>
        <v>10619</v>
      </c>
      <c r="I1594" s="8">
        <f t="shared" ca="1" si="150"/>
        <v>61</v>
      </c>
      <c r="J1594" s="26">
        <f ca="1">IF(I1594=0,0,COUNTIF(I$19:$I1594,C1594*10+1))</f>
        <v>143</v>
      </c>
      <c r="K1594" s="21">
        <f t="shared" ca="1" si="151"/>
        <v>0</v>
      </c>
      <c r="L1594" s="24">
        <f t="shared" ca="1" si="152"/>
        <v>10619</v>
      </c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</row>
    <row r="1595" spans="1:44" x14ac:dyDescent="0.2">
      <c r="A1595" s="15" t="str">
        <f>Daten!A1595</f>
        <v>61618</v>
      </c>
      <c r="B1595" s="8" t="str">
        <f>Daten!B1595</f>
        <v>Rosental an der Kainach</v>
      </c>
      <c r="C1595" s="15">
        <f t="shared" si="147"/>
        <v>6</v>
      </c>
      <c r="D1595" s="9">
        <f>Daten!E1595</f>
        <v>1683</v>
      </c>
      <c r="E1595" s="10">
        <f>Daten!D1595</f>
        <v>0</v>
      </c>
      <c r="F1595" s="9">
        <f t="shared" si="148"/>
        <v>2712.8955223880598</v>
      </c>
      <c r="H1595" s="26">
        <f t="shared" ca="1" si="149"/>
        <v>8105</v>
      </c>
      <c r="I1595" s="8">
        <f t="shared" ca="1" si="150"/>
        <v>61</v>
      </c>
      <c r="J1595" s="26">
        <f ca="1">IF(I1595=0,0,COUNTIF(I$19:$I1595,C1595*10+1))</f>
        <v>144</v>
      </c>
      <c r="K1595" s="21">
        <f t="shared" ca="1" si="151"/>
        <v>0</v>
      </c>
      <c r="L1595" s="24">
        <f t="shared" ca="1" si="152"/>
        <v>8105</v>
      </c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</row>
    <row r="1596" spans="1:44" x14ac:dyDescent="0.2">
      <c r="A1596" s="15" t="str">
        <f>Daten!A1596</f>
        <v>61621</v>
      </c>
      <c r="B1596" s="8" t="str">
        <f>Daten!B1596</f>
        <v>Sankt Martin am Wöllmißberg</v>
      </c>
      <c r="C1596" s="15">
        <f t="shared" si="147"/>
        <v>6</v>
      </c>
      <c r="D1596" s="9">
        <f>Daten!E1596</f>
        <v>818</v>
      </c>
      <c r="E1596" s="10">
        <f>Daten!D1596</f>
        <v>0</v>
      </c>
      <c r="F1596" s="9">
        <f t="shared" si="148"/>
        <v>1318.5671641791046</v>
      </c>
      <c r="H1596" s="26">
        <f t="shared" ca="1" si="149"/>
        <v>3939</v>
      </c>
      <c r="I1596" s="8">
        <f t="shared" ca="1" si="150"/>
        <v>61</v>
      </c>
      <c r="J1596" s="26">
        <f ca="1">IF(I1596=0,0,COUNTIF(I$19:$I1596,C1596*10+1))</f>
        <v>145</v>
      </c>
      <c r="K1596" s="21">
        <f t="shared" ca="1" si="151"/>
        <v>0</v>
      </c>
      <c r="L1596" s="24">
        <f t="shared" ca="1" si="152"/>
        <v>3939</v>
      </c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</row>
    <row r="1597" spans="1:44" x14ac:dyDescent="0.2">
      <c r="A1597" s="15" t="str">
        <f>Daten!A1597</f>
        <v>61624</v>
      </c>
      <c r="B1597" s="8" t="str">
        <f>Daten!B1597</f>
        <v>Stallhofen</v>
      </c>
      <c r="C1597" s="15">
        <f t="shared" si="147"/>
        <v>6</v>
      </c>
      <c r="D1597" s="9">
        <f>Daten!E1597</f>
        <v>3151</v>
      </c>
      <c r="E1597" s="10">
        <f>Daten!D1597</f>
        <v>0</v>
      </c>
      <c r="F1597" s="9">
        <f t="shared" si="148"/>
        <v>5079.2238805970146</v>
      </c>
      <c r="H1597" s="26">
        <f t="shared" ca="1" si="149"/>
        <v>15174</v>
      </c>
      <c r="I1597" s="8">
        <f t="shared" ca="1" si="150"/>
        <v>61</v>
      </c>
      <c r="J1597" s="26">
        <f ca="1">IF(I1597=0,0,COUNTIF(I$19:$I1597,C1597*10+1))</f>
        <v>146</v>
      </c>
      <c r="K1597" s="21">
        <f t="shared" ca="1" si="151"/>
        <v>0</v>
      </c>
      <c r="L1597" s="24">
        <f t="shared" ca="1" si="152"/>
        <v>15174</v>
      </c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</row>
    <row r="1598" spans="1:44" x14ac:dyDescent="0.2">
      <c r="A1598" s="15" t="str">
        <f>Daten!A1598</f>
        <v>61625</v>
      </c>
      <c r="B1598" s="8" t="str">
        <f>Daten!B1598</f>
        <v>Voitsberg</v>
      </c>
      <c r="C1598" s="15">
        <f t="shared" si="147"/>
        <v>6</v>
      </c>
      <c r="D1598" s="9">
        <f>Daten!E1598</f>
        <v>9429</v>
      </c>
      <c r="E1598" s="10">
        <f>Daten!D1598</f>
        <v>0</v>
      </c>
      <c r="F1598" s="9">
        <f t="shared" si="148"/>
        <v>15433.76119402985</v>
      </c>
      <c r="H1598" s="26">
        <f t="shared" ca="1" si="149"/>
        <v>46108</v>
      </c>
      <c r="I1598" s="8">
        <f t="shared" ca="1" si="150"/>
        <v>61</v>
      </c>
      <c r="J1598" s="26">
        <f ca="1">IF(I1598=0,0,COUNTIF(I$19:$I1598,C1598*10+1))</f>
        <v>147</v>
      </c>
      <c r="K1598" s="21">
        <f t="shared" ca="1" si="151"/>
        <v>0</v>
      </c>
      <c r="L1598" s="24">
        <f t="shared" ca="1" si="152"/>
        <v>46108</v>
      </c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</row>
    <row r="1599" spans="1:44" x14ac:dyDescent="0.2">
      <c r="A1599" s="15" t="str">
        <f>Daten!A1599</f>
        <v>61626</v>
      </c>
      <c r="B1599" s="8" t="str">
        <f>Daten!B1599</f>
        <v>Bärnbach</v>
      </c>
      <c r="C1599" s="15">
        <f t="shared" si="147"/>
        <v>6</v>
      </c>
      <c r="D1599" s="9">
        <f>Daten!E1599</f>
        <v>5657</v>
      </c>
      <c r="E1599" s="10">
        <f>Daten!D1599</f>
        <v>0</v>
      </c>
      <c r="F1599" s="9">
        <f t="shared" si="148"/>
        <v>9118.746268656716</v>
      </c>
      <c r="H1599" s="26">
        <f t="shared" ca="1" si="149"/>
        <v>27242</v>
      </c>
      <c r="I1599" s="8">
        <f t="shared" ca="1" si="150"/>
        <v>61</v>
      </c>
      <c r="J1599" s="26">
        <f ca="1">IF(I1599=0,0,COUNTIF(I$19:$I1599,C1599*10+1))</f>
        <v>148</v>
      </c>
      <c r="K1599" s="21">
        <f t="shared" ca="1" si="151"/>
        <v>0</v>
      </c>
      <c r="L1599" s="24">
        <f t="shared" ca="1" si="152"/>
        <v>27242</v>
      </c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</row>
    <row r="1600" spans="1:44" x14ac:dyDescent="0.2">
      <c r="A1600" s="15" t="str">
        <f>Daten!A1600</f>
        <v>61627</v>
      </c>
      <c r="B1600" s="8" t="str">
        <f>Daten!B1600</f>
        <v>Edelschrott</v>
      </c>
      <c r="C1600" s="15">
        <f t="shared" si="147"/>
        <v>6</v>
      </c>
      <c r="D1600" s="9">
        <f>Daten!E1600</f>
        <v>1713</v>
      </c>
      <c r="E1600" s="10">
        <f>Daten!D1600</f>
        <v>0</v>
      </c>
      <c r="F1600" s="9">
        <f t="shared" si="148"/>
        <v>2761.2537313432836</v>
      </c>
      <c r="H1600" s="26">
        <f t="shared" ca="1" si="149"/>
        <v>8249</v>
      </c>
      <c r="I1600" s="8">
        <f t="shared" ca="1" si="150"/>
        <v>61</v>
      </c>
      <c r="J1600" s="26">
        <f ca="1">IF(I1600=0,0,COUNTIF(I$19:$I1600,C1600*10+1))</f>
        <v>149</v>
      </c>
      <c r="K1600" s="21">
        <f t="shared" ca="1" si="151"/>
        <v>0</v>
      </c>
      <c r="L1600" s="24">
        <f t="shared" ca="1" si="152"/>
        <v>8249</v>
      </c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</row>
    <row r="1601" spans="1:44" x14ac:dyDescent="0.2">
      <c r="A1601" s="15" t="str">
        <f>Daten!A1601</f>
        <v>61628</v>
      </c>
      <c r="B1601" s="8" t="str">
        <f>Daten!B1601</f>
        <v>Geistthal-Södingberg</v>
      </c>
      <c r="C1601" s="15">
        <f t="shared" si="147"/>
        <v>6</v>
      </c>
      <c r="D1601" s="9">
        <f>Daten!E1601</f>
        <v>1500</v>
      </c>
      <c r="E1601" s="10">
        <f>Daten!D1601</f>
        <v>0</v>
      </c>
      <c r="F1601" s="9">
        <f t="shared" si="148"/>
        <v>2417.9104477611941</v>
      </c>
      <c r="H1601" s="26">
        <f t="shared" ca="1" si="149"/>
        <v>7224</v>
      </c>
      <c r="I1601" s="8">
        <f t="shared" ca="1" si="150"/>
        <v>61</v>
      </c>
      <c r="J1601" s="26">
        <f ca="1">IF(I1601=0,0,COUNTIF(I$19:$I1601,C1601*10+1))</f>
        <v>150</v>
      </c>
      <c r="K1601" s="21">
        <f t="shared" ca="1" si="151"/>
        <v>0</v>
      </c>
      <c r="L1601" s="24">
        <f t="shared" ca="1" si="152"/>
        <v>7224</v>
      </c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</row>
    <row r="1602" spans="1:44" x14ac:dyDescent="0.2">
      <c r="A1602" s="15" t="str">
        <f>Daten!A1602</f>
        <v>61629</v>
      </c>
      <c r="B1602" s="8" t="str">
        <f>Daten!B1602</f>
        <v>Hirschegg-Pack</v>
      </c>
      <c r="C1602" s="15">
        <f t="shared" si="147"/>
        <v>6</v>
      </c>
      <c r="D1602" s="9">
        <f>Daten!E1602</f>
        <v>1011</v>
      </c>
      <c r="E1602" s="10">
        <f>Daten!D1602</f>
        <v>0</v>
      </c>
      <c r="F1602" s="9">
        <f t="shared" si="148"/>
        <v>1629.6716417910447</v>
      </c>
      <c r="H1602" s="26">
        <f t="shared" ca="1" si="149"/>
        <v>4869</v>
      </c>
      <c r="I1602" s="8">
        <f t="shared" ca="1" si="150"/>
        <v>61</v>
      </c>
      <c r="J1602" s="26">
        <f ca="1">IF(I1602=0,0,COUNTIF(I$19:$I1602,C1602*10+1))</f>
        <v>151</v>
      </c>
      <c r="K1602" s="21">
        <f t="shared" ca="1" si="151"/>
        <v>0</v>
      </c>
      <c r="L1602" s="24">
        <f t="shared" ca="1" si="152"/>
        <v>4869</v>
      </c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</row>
    <row r="1603" spans="1:44" x14ac:dyDescent="0.2">
      <c r="A1603" s="15" t="str">
        <f>Daten!A1603</f>
        <v>61630</v>
      </c>
      <c r="B1603" s="8" t="str">
        <f>Daten!B1603</f>
        <v>Kainach bei Voitsberg</v>
      </c>
      <c r="C1603" s="15">
        <f t="shared" si="147"/>
        <v>6</v>
      </c>
      <c r="D1603" s="9">
        <f>Daten!E1603</f>
        <v>1605</v>
      </c>
      <c r="E1603" s="10">
        <f>Daten!D1603</f>
        <v>0</v>
      </c>
      <c r="F1603" s="9">
        <f t="shared" si="148"/>
        <v>2587.1641791044776</v>
      </c>
      <c r="H1603" s="26">
        <f t="shared" ca="1" si="149"/>
        <v>7729</v>
      </c>
      <c r="I1603" s="8">
        <f t="shared" ca="1" si="150"/>
        <v>61</v>
      </c>
      <c r="J1603" s="26">
        <f ca="1">IF(I1603=0,0,COUNTIF(I$19:$I1603,C1603*10+1))</f>
        <v>152</v>
      </c>
      <c r="K1603" s="21">
        <f t="shared" ca="1" si="151"/>
        <v>0</v>
      </c>
      <c r="L1603" s="24">
        <f t="shared" ca="1" si="152"/>
        <v>7729</v>
      </c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</row>
    <row r="1604" spans="1:44" x14ac:dyDescent="0.2">
      <c r="A1604" s="15" t="str">
        <f>Daten!A1604</f>
        <v>61631</v>
      </c>
      <c r="B1604" s="8" t="str">
        <f>Daten!B1604</f>
        <v>Köflach</v>
      </c>
      <c r="C1604" s="15">
        <f t="shared" si="147"/>
        <v>6</v>
      </c>
      <c r="D1604" s="9">
        <f>Daten!E1604</f>
        <v>9764</v>
      </c>
      <c r="E1604" s="10">
        <f>Daten!D1604</f>
        <v>0</v>
      </c>
      <c r="F1604" s="9">
        <f t="shared" si="148"/>
        <v>16157.094527363184</v>
      </c>
      <c r="H1604" s="26">
        <f t="shared" ca="1" si="149"/>
        <v>48269</v>
      </c>
      <c r="I1604" s="8">
        <f t="shared" ca="1" si="150"/>
        <v>61</v>
      </c>
      <c r="J1604" s="26">
        <f ca="1">IF(I1604=0,0,COUNTIF(I$19:$I1604,C1604*10+1))</f>
        <v>153</v>
      </c>
      <c r="K1604" s="21">
        <f t="shared" ca="1" si="151"/>
        <v>0</v>
      </c>
      <c r="L1604" s="24">
        <f t="shared" ca="1" si="152"/>
        <v>48269</v>
      </c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</row>
    <row r="1605" spans="1:44" x14ac:dyDescent="0.2">
      <c r="A1605" s="15" t="str">
        <f>Daten!A1605</f>
        <v>61632</v>
      </c>
      <c r="B1605" s="8" t="str">
        <f>Daten!B1605</f>
        <v>Maria Lankowitz</v>
      </c>
      <c r="C1605" s="15">
        <f t="shared" si="147"/>
        <v>6</v>
      </c>
      <c r="D1605" s="9">
        <f>Daten!E1605</f>
        <v>2780</v>
      </c>
      <c r="E1605" s="10">
        <f>Daten!D1605</f>
        <v>0</v>
      </c>
      <c r="F1605" s="9">
        <f t="shared" si="148"/>
        <v>4481.1940298507461</v>
      </c>
      <c r="H1605" s="26">
        <f t="shared" ca="1" si="149"/>
        <v>13388</v>
      </c>
      <c r="I1605" s="8">
        <f t="shared" ca="1" si="150"/>
        <v>61</v>
      </c>
      <c r="J1605" s="26">
        <f ca="1">IF(I1605=0,0,COUNTIF(I$19:$I1605,C1605*10+1))</f>
        <v>154</v>
      </c>
      <c r="K1605" s="21">
        <f t="shared" ca="1" si="151"/>
        <v>0</v>
      </c>
      <c r="L1605" s="24">
        <f t="shared" ca="1" si="152"/>
        <v>13388</v>
      </c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</row>
    <row r="1606" spans="1:44" x14ac:dyDescent="0.2">
      <c r="A1606" s="15" t="str">
        <f>Daten!A1606</f>
        <v>61633</v>
      </c>
      <c r="B1606" s="8" t="str">
        <f>Daten!B1606</f>
        <v>Söding-Sankt Johann</v>
      </c>
      <c r="C1606" s="15">
        <f t="shared" si="147"/>
        <v>6</v>
      </c>
      <c r="D1606" s="9">
        <f>Daten!E1606</f>
        <v>4097</v>
      </c>
      <c r="E1606" s="10">
        <f>Daten!D1606</f>
        <v>0</v>
      </c>
      <c r="F1606" s="9">
        <f t="shared" si="148"/>
        <v>6604.1194029850749</v>
      </c>
      <c r="H1606" s="26">
        <f t="shared" ca="1" si="149"/>
        <v>19730</v>
      </c>
      <c r="I1606" s="8">
        <f t="shared" ca="1" si="150"/>
        <v>61</v>
      </c>
      <c r="J1606" s="26">
        <f ca="1">IF(I1606=0,0,COUNTIF(I$19:$I1606,C1606*10+1))</f>
        <v>155</v>
      </c>
      <c r="K1606" s="21">
        <f t="shared" ca="1" si="151"/>
        <v>0</v>
      </c>
      <c r="L1606" s="24">
        <f t="shared" ca="1" si="152"/>
        <v>19730</v>
      </c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</row>
    <row r="1607" spans="1:44" x14ac:dyDescent="0.2">
      <c r="A1607" s="15" t="str">
        <f>Daten!A1607</f>
        <v>61701</v>
      </c>
      <c r="B1607" s="8" t="str">
        <f>Daten!B1607</f>
        <v>Albersdorf-Prebuch</v>
      </c>
      <c r="C1607" s="15">
        <f t="shared" si="147"/>
        <v>6</v>
      </c>
      <c r="D1607" s="9">
        <f>Daten!E1607</f>
        <v>2184</v>
      </c>
      <c r="E1607" s="10">
        <f>Daten!D1607</f>
        <v>0</v>
      </c>
      <c r="F1607" s="9">
        <f t="shared" si="148"/>
        <v>3520.4776119402986</v>
      </c>
      <c r="H1607" s="26">
        <f t="shared" ca="1" si="149"/>
        <v>10517</v>
      </c>
      <c r="I1607" s="8">
        <f t="shared" ca="1" si="150"/>
        <v>61</v>
      </c>
      <c r="J1607" s="26">
        <f ca="1">IF(I1607=0,0,COUNTIF(I$19:$I1607,C1607*10+1))</f>
        <v>156</v>
      </c>
      <c r="K1607" s="21">
        <f t="shared" ca="1" si="151"/>
        <v>0</v>
      </c>
      <c r="L1607" s="24">
        <f t="shared" ca="1" si="152"/>
        <v>10517</v>
      </c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</row>
    <row r="1608" spans="1:44" x14ac:dyDescent="0.2">
      <c r="A1608" s="15" t="str">
        <f>Daten!A1608</f>
        <v>61708</v>
      </c>
      <c r="B1608" s="8" t="str">
        <f>Daten!B1608</f>
        <v>Fischbach</v>
      </c>
      <c r="C1608" s="15">
        <f t="shared" si="147"/>
        <v>6</v>
      </c>
      <c r="D1608" s="9">
        <f>Daten!E1608</f>
        <v>1521</v>
      </c>
      <c r="E1608" s="10">
        <f>Daten!D1608</f>
        <v>0</v>
      </c>
      <c r="F1608" s="9">
        <f t="shared" si="148"/>
        <v>2451.7611940298507</v>
      </c>
      <c r="H1608" s="26">
        <f t="shared" ca="1" si="149"/>
        <v>7325</v>
      </c>
      <c r="I1608" s="8">
        <f t="shared" ca="1" si="150"/>
        <v>61</v>
      </c>
      <c r="J1608" s="26">
        <f ca="1">IF(I1608=0,0,COUNTIF(I$19:$I1608,C1608*10+1))</f>
        <v>157</v>
      </c>
      <c r="K1608" s="21">
        <f t="shared" ca="1" si="151"/>
        <v>0</v>
      </c>
      <c r="L1608" s="24">
        <f t="shared" ca="1" si="152"/>
        <v>7325</v>
      </c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</row>
    <row r="1609" spans="1:44" x14ac:dyDescent="0.2">
      <c r="A1609" s="15" t="str">
        <f>Daten!A1609</f>
        <v>61710</v>
      </c>
      <c r="B1609" s="8" t="str">
        <f>Daten!B1609</f>
        <v>Floing</v>
      </c>
      <c r="C1609" s="15">
        <f t="shared" si="147"/>
        <v>6</v>
      </c>
      <c r="D1609" s="9">
        <f>Daten!E1609</f>
        <v>1200</v>
      </c>
      <c r="E1609" s="10">
        <f>Daten!D1609</f>
        <v>0</v>
      </c>
      <c r="F1609" s="9">
        <f t="shared" si="148"/>
        <v>1934.3283582089553</v>
      </c>
      <c r="H1609" s="26">
        <f t="shared" ca="1" si="149"/>
        <v>5779</v>
      </c>
      <c r="I1609" s="8">
        <f t="shared" ca="1" si="150"/>
        <v>61</v>
      </c>
      <c r="J1609" s="26">
        <f ca="1">IF(I1609=0,0,COUNTIF(I$19:$I1609,C1609*10+1))</f>
        <v>158</v>
      </c>
      <c r="K1609" s="21">
        <f t="shared" ca="1" si="151"/>
        <v>0</v>
      </c>
      <c r="L1609" s="24">
        <f t="shared" ca="1" si="152"/>
        <v>5779</v>
      </c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</row>
    <row r="1610" spans="1:44" x14ac:dyDescent="0.2">
      <c r="A1610" s="15" t="str">
        <f>Daten!A1610</f>
        <v>61711</v>
      </c>
      <c r="B1610" s="8" t="str">
        <f>Daten!B1610</f>
        <v>Gasen</v>
      </c>
      <c r="C1610" s="15">
        <f t="shared" si="147"/>
        <v>6</v>
      </c>
      <c r="D1610" s="9">
        <f>Daten!E1610</f>
        <v>896</v>
      </c>
      <c r="E1610" s="10">
        <f>Daten!D1610</f>
        <v>0</v>
      </c>
      <c r="F1610" s="9">
        <f t="shared" si="148"/>
        <v>1444.2985074626865</v>
      </c>
      <c r="H1610" s="26">
        <f t="shared" ca="1" si="149"/>
        <v>4315</v>
      </c>
      <c r="I1610" s="8">
        <f t="shared" ca="1" si="150"/>
        <v>61</v>
      </c>
      <c r="J1610" s="26">
        <f ca="1">IF(I1610=0,0,COUNTIF(I$19:$I1610,C1610*10+1))</f>
        <v>159</v>
      </c>
      <c r="K1610" s="21">
        <f t="shared" ca="1" si="151"/>
        <v>0</v>
      </c>
      <c r="L1610" s="24">
        <f t="shared" ca="1" si="152"/>
        <v>4315</v>
      </c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</row>
    <row r="1611" spans="1:44" x14ac:dyDescent="0.2">
      <c r="A1611" s="15" t="str">
        <f>Daten!A1611</f>
        <v>61716</v>
      </c>
      <c r="B1611" s="8" t="str">
        <f>Daten!B1611</f>
        <v>Markt Hartmannsdorf</v>
      </c>
      <c r="C1611" s="15">
        <f t="shared" si="147"/>
        <v>6</v>
      </c>
      <c r="D1611" s="9">
        <f>Daten!E1611</f>
        <v>2943</v>
      </c>
      <c r="E1611" s="10">
        <f>Daten!D1611</f>
        <v>0</v>
      </c>
      <c r="F1611" s="9">
        <f t="shared" si="148"/>
        <v>4743.940298507463</v>
      </c>
      <c r="H1611" s="26">
        <f t="shared" ca="1" si="149"/>
        <v>14173</v>
      </c>
      <c r="I1611" s="8">
        <f t="shared" ca="1" si="150"/>
        <v>61</v>
      </c>
      <c r="J1611" s="26">
        <f ca="1">IF(I1611=0,0,COUNTIF(I$19:$I1611,C1611*10+1))</f>
        <v>160</v>
      </c>
      <c r="K1611" s="21">
        <f t="shared" ca="1" si="151"/>
        <v>0</v>
      </c>
      <c r="L1611" s="24">
        <f t="shared" ca="1" si="152"/>
        <v>14173</v>
      </c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</row>
    <row r="1612" spans="1:44" x14ac:dyDescent="0.2">
      <c r="A1612" s="15" t="str">
        <f>Daten!A1612</f>
        <v>61719</v>
      </c>
      <c r="B1612" s="8" t="str">
        <f>Daten!B1612</f>
        <v>Hofstätten an der Raab</v>
      </c>
      <c r="C1612" s="15">
        <f t="shared" si="147"/>
        <v>6</v>
      </c>
      <c r="D1612" s="9">
        <f>Daten!E1612</f>
        <v>2329</v>
      </c>
      <c r="E1612" s="10">
        <f>Daten!D1612</f>
        <v>0</v>
      </c>
      <c r="F1612" s="9">
        <f t="shared" si="148"/>
        <v>3754.2089552238804</v>
      </c>
      <c r="H1612" s="26">
        <f t="shared" ca="1" si="149"/>
        <v>11216</v>
      </c>
      <c r="I1612" s="8">
        <f t="shared" ca="1" si="150"/>
        <v>61</v>
      </c>
      <c r="J1612" s="26">
        <f ca="1">IF(I1612=0,0,COUNTIF(I$19:$I1612,C1612*10+1))</f>
        <v>161</v>
      </c>
      <c r="K1612" s="21">
        <f t="shared" ca="1" si="151"/>
        <v>0</v>
      </c>
      <c r="L1612" s="24">
        <f t="shared" ca="1" si="152"/>
        <v>11216</v>
      </c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</row>
    <row r="1613" spans="1:44" x14ac:dyDescent="0.2">
      <c r="A1613" s="15" t="str">
        <f>Daten!A1613</f>
        <v>61727</v>
      </c>
      <c r="B1613" s="8" t="str">
        <f>Daten!B1613</f>
        <v>Ludersdorf-Wilfersdorf</v>
      </c>
      <c r="C1613" s="15">
        <f t="shared" si="147"/>
        <v>6</v>
      </c>
      <c r="D1613" s="9">
        <f>Daten!E1613</f>
        <v>2462</v>
      </c>
      <c r="E1613" s="10">
        <f>Daten!D1613</f>
        <v>0</v>
      </c>
      <c r="F1613" s="9">
        <f t="shared" si="148"/>
        <v>3968.5970149253731</v>
      </c>
      <c r="H1613" s="26">
        <f t="shared" ca="1" si="149"/>
        <v>11856</v>
      </c>
      <c r="I1613" s="8">
        <f t="shared" ca="1" si="150"/>
        <v>61</v>
      </c>
      <c r="J1613" s="26">
        <f ca="1">IF(I1613=0,0,COUNTIF(I$19:$I1613,C1613*10+1))</f>
        <v>162</v>
      </c>
      <c r="K1613" s="21">
        <f t="shared" ca="1" si="151"/>
        <v>0</v>
      </c>
      <c r="L1613" s="24">
        <f t="shared" ca="1" si="152"/>
        <v>11856</v>
      </c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</row>
    <row r="1614" spans="1:44" x14ac:dyDescent="0.2">
      <c r="A1614" s="15" t="str">
        <f>Daten!A1614</f>
        <v>61728</v>
      </c>
      <c r="B1614" s="8" t="str">
        <f>Daten!B1614</f>
        <v>Miesenbach bei Birkfeld</v>
      </c>
      <c r="C1614" s="15">
        <f t="shared" si="147"/>
        <v>6</v>
      </c>
      <c r="D1614" s="9">
        <f>Daten!E1614</f>
        <v>678</v>
      </c>
      <c r="E1614" s="10">
        <f>Daten!D1614</f>
        <v>0</v>
      </c>
      <c r="F1614" s="9">
        <f t="shared" si="148"/>
        <v>1092.8955223880596</v>
      </c>
      <c r="H1614" s="26">
        <f t="shared" ca="1" si="149"/>
        <v>3265</v>
      </c>
      <c r="I1614" s="8">
        <f t="shared" ca="1" si="150"/>
        <v>61</v>
      </c>
      <c r="J1614" s="26">
        <f ca="1">IF(I1614=0,0,COUNTIF(I$19:$I1614,C1614*10+1))</f>
        <v>163</v>
      </c>
      <c r="K1614" s="21">
        <f t="shared" ca="1" si="151"/>
        <v>0</v>
      </c>
      <c r="L1614" s="24">
        <f t="shared" ca="1" si="152"/>
        <v>3265</v>
      </c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</row>
    <row r="1615" spans="1:44" x14ac:dyDescent="0.2">
      <c r="A1615" s="15" t="str">
        <f>Daten!A1615</f>
        <v>61729</v>
      </c>
      <c r="B1615" s="8" t="str">
        <f>Daten!B1615</f>
        <v>Mitterdorf an der Raab</v>
      </c>
      <c r="C1615" s="15">
        <f t="shared" si="147"/>
        <v>6</v>
      </c>
      <c r="D1615" s="9">
        <f>Daten!E1615</f>
        <v>2119</v>
      </c>
      <c r="E1615" s="10">
        <f>Daten!D1615</f>
        <v>0</v>
      </c>
      <c r="F1615" s="9">
        <f t="shared" si="148"/>
        <v>3415.7014925373132</v>
      </c>
      <c r="H1615" s="26">
        <f t="shared" ca="1" si="149"/>
        <v>10204</v>
      </c>
      <c r="I1615" s="8">
        <f t="shared" ca="1" si="150"/>
        <v>61</v>
      </c>
      <c r="J1615" s="26">
        <f ca="1">IF(I1615=0,0,COUNTIF(I$19:$I1615,C1615*10+1))</f>
        <v>164</v>
      </c>
      <c r="K1615" s="21">
        <f t="shared" ca="1" si="151"/>
        <v>0</v>
      </c>
      <c r="L1615" s="24">
        <f t="shared" ca="1" si="152"/>
        <v>10204</v>
      </c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</row>
    <row r="1616" spans="1:44" x14ac:dyDescent="0.2">
      <c r="A1616" s="15" t="str">
        <f>Daten!A1616</f>
        <v>61730</v>
      </c>
      <c r="B1616" s="8" t="str">
        <f>Daten!B1616</f>
        <v>Mortantsch</v>
      </c>
      <c r="C1616" s="15">
        <f t="shared" si="147"/>
        <v>6</v>
      </c>
      <c r="D1616" s="9">
        <f>Daten!E1616</f>
        <v>2182</v>
      </c>
      <c r="E1616" s="10">
        <f>Daten!D1616</f>
        <v>0</v>
      </c>
      <c r="F1616" s="9">
        <f t="shared" si="148"/>
        <v>3517.2537313432836</v>
      </c>
      <c r="H1616" s="26">
        <f t="shared" ca="1" si="149"/>
        <v>10508</v>
      </c>
      <c r="I1616" s="8">
        <f t="shared" ca="1" si="150"/>
        <v>61</v>
      </c>
      <c r="J1616" s="26">
        <f ca="1">IF(I1616=0,0,COUNTIF(I$19:$I1616,C1616*10+1))</f>
        <v>165</v>
      </c>
      <c r="K1616" s="21">
        <f t="shared" ca="1" si="151"/>
        <v>0</v>
      </c>
      <c r="L1616" s="24">
        <f t="shared" ca="1" si="152"/>
        <v>10508</v>
      </c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</row>
    <row r="1617" spans="1:44" x14ac:dyDescent="0.2">
      <c r="A1617" s="15" t="str">
        <f>Daten!A1617</f>
        <v>61731</v>
      </c>
      <c r="B1617" s="8" t="str">
        <f>Daten!B1617</f>
        <v>Naas</v>
      </c>
      <c r="C1617" s="15">
        <f t="shared" si="147"/>
        <v>6</v>
      </c>
      <c r="D1617" s="9">
        <f>Daten!E1617</f>
        <v>1355</v>
      </c>
      <c r="E1617" s="10">
        <f>Daten!D1617</f>
        <v>0</v>
      </c>
      <c r="F1617" s="9">
        <f t="shared" si="148"/>
        <v>2184.1791044776119</v>
      </c>
      <c r="H1617" s="26">
        <f t="shared" ca="1" si="149"/>
        <v>6525</v>
      </c>
      <c r="I1617" s="8">
        <f t="shared" ca="1" si="150"/>
        <v>61</v>
      </c>
      <c r="J1617" s="26">
        <f ca="1">IF(I1617=0,0,COUNTIF(I$19:$I1617,C1617*10+1))</f>
        <v>166</v>
      </c>
      <c r="K1617" s="21">
        <f t="shared" ca="1" si="151"/>
        <v>0</v>
      </c>
      <c r="L1617" s="24">
        <f t="shared" ca="1" si="152"/>
        <v>6525</v>
      </c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</row>
    <row r="1618" spans="1:44" x14ac:dyDescent="0.2">
      <c r="A1618" s="15" t="str">
        <f>Daten!A1618</f>
        <v>61740</v>
      </c>
      <c r="B1618" s="8" t="str">
        <f>Daten!B1618</f>
        <v>Puch bei Weiz</v>
      </c>
      <c r="C1618" s="15">
        <f t="shared" si="147"/>
        <v>6</v>
      </c>
      <c r="D1618" s="9">
        <f>Daten!E1618</f>
        <v>2045</v>
      </c>
      <c r="E1618" s="10">
        <f>Daten!D1618</f>
        <v>0</v>
      </c>
      <c r="F1618" s="9">
        <f t="shared" si="148"/>
        <v>3296.4179104477612</v>
      </c>
      <c r="H1618" s="26">
        <f t="shared" ca="1" si="149"/>
        <v>9848</v>
      </c>
      <c r="I1618" s="8">
        <f t="shared" ca="1" si="150"/>
        <v>61</v>
      </c>
      <c r="J1618" s="26">
        <f ca="1">IF(I1618=0,0,COUNTIF(I$19:$I1618,C1618*10+1))</f>
        <v>167</v>
      </c>
      <c r="K1618" s="21">
        <f t="shared" ca="1" si="151"/>
        <v>0</v>
      </c>
      <c r="L1618" s="24">
        <f t="shared" ca="1" si="152"/>
        <v>9848</v>
      </c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</row>
    <row r="1619" spans="1:44" x14ac:dyDescent="0.2">
      <c r="A1619" s="15" t="str">
        <f>Daten!A1619</f>
        <v>61741</v>
      </c>
      <c r="B1619" s="8" t="str">
        <f>Daten!B1619</f>
        <v>Ratten</v>
      </c>
      <c r="C1619" s="15">
        <f t="shared" ref="C1619:C1682" si="153">INT(A1619/10000)</f>
        <v>6</v>
      </c>
      <c r="D1619" s="9">
        <f>Daten!E1619</f>
        <v>1107</v>
      </c>
      <c r="E1619" s="10">
        <f>Daten!D1619</f>
        <v>0</v>
      </c>
      <c r="F1619" s="9">
        <f t="shared" ref="F1619:F1682" si="154">IF(AND(E1619=1,D1619&lt;=20000),D1619*2,IF(D1619&lt;=10000,D1619*(1+41/67),IF(D1619&lt;=20000,D1619*(1+2/3),IF(D1619&lt;=50000,D1619*(2),D1619*(2+1/3))))+IF(AND(D1619&gt;9000,D1619&lt;=10000),(D1619-9000)*(110/201),0)+IF(AND(D1619&gt;18000,D1619&lt;=20000),(D1619-18000)*(3+1/3),0)+IF(AND(D1619&gt;45000,D1619&lt;=50000),(D1619-45000)*(3+1/3),0))</f>
        <v>1784.4179104477612</v>
      </c>
      <c r="H1619" s="26">
        <f t="shared" ref="H1619:H1682" ca="1" si="155">ROUND(OFFSET($G$6,C1619,0)/OFFSET($F$6,C1619,0)*F1619,0)</f>
        <v>5331</v>
      </c>
      <c r="I1619" s="8">
        <f t="shared" ref="I1619:I1682" ca="1" si="156">IF(H1619&gt;0,C1619*10+1,0)</f>
        <v>61</v>
      </c>
      <c r="J1619" s="26">
        <f ca="1">IF(I1619=0,0,COUNTIF(I$19:$I1619,C1619*10+1))</f>
        <v>168</v>
      </c>
      <c r="K1619" s="21">
        <f t="shared" ref="K1619:K1682" ca="1" si="157">IF(J1619=1,OFFSET($G$6,C1619,0)-OFFSET($H$6,C1619,0),0)</f>
        <v>0</v>
      </c>
      <c r="L1619" s="24">
        <f t="shared" ref="L1619:L1682" ca="1" si="158">H1619+K1619</f>
        <v>5331</v>
      </c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</row>
    <row r="1620" spans="1:44" x14ac:dyDescent="0.2">
      <c r="A1620" s="15" t="str">
        <f>Daten!A1620</f>
        <v>61743</v>
      </c>
      <c r="B1620" s="8" t="str">
        <f>Daten!B1620</f>
        <v>Rettenegg</v>
      </c>
      <c r="C1620" s="15">
        <f t="shared" si="153"/>
        <v>6</v>
      </c>
      <c r="D1620" s="9">
        <f>Daten!E1620</f>
        <v>716</v>
      </c>
      <c r="E1620" s="10">
        <f>Daten!D1620</f>
        <v>0</v>
      </c>
      <c r="F1620" s="9">
        <f t="shared" si="154"/>
        <v>1154.1492537313434</v>
      </c>
      <c r="H1620" s="26">
        <f t="shared" ca="1" si="155"/>
        <v>3448</v>
      </c>
      <c r="I1620" s="8">
        <f t="shared" ca="1" si="156"/>
        <v>61</v>
      </c>
      <c r="J1620" s="26">
        <f ca="1">IF(I1620=0,0,COUNTIF(I$19:$I1620,C1620*10+1))</f>
        <v>169</v>
      </c>
      <c r="K1620" s="21">
        <f t="shared" ca="1" si="157"/>
        <v>0</v>
      </c>
      <c r="L1620" s="24">
        <f t="shared" ca="1" si="158"/>
        <v>3448</v>
      </c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</row>
    <row r="1621" spans="1:44" x14ac:dyDescent="0.2">
      <c r="A1621" s="15" t="str">
        <f>Daten!A1621</f>
        <v>61744</v>
      </c>
      <c r="B1621" s="8" t="str">
        <f>Daten!B1621</f>
        <v>St. Kathrein am Hauenstein</v>
      </c>
      <c r="C1621" s="15">
        <f t="shared" si="153"/>
        <v>6</v>
      </c>
      <c r="D1621" s="9">
        <f>Daten!E1621</f>
        <v>636</v>
      </c>
      <c r="E1621" s="10">
        <f>Daten!D1621</f>
        <v>0</v>
      </c>
      <c r="F1621" s="9">
        <f t="shared" si="154"/>
        <v>1025.1940298507463</v>
      </c>
      <c r="H1621" s="26">
        <f t="shared" ca="1" si="155"/>
        <v>3063</v>
      </c>
      <c r="I1621" s="8">
        <f t="shared" ca="1" si="156"/>
        <v>61</v>
      </c>
      <c r="J1621" s="26">
        <f ca="1">IF(I1621=0,0,COUNTIF(I$19:$I1621,C1621*10+1))</f>
        <v>170</v>
      </c>
      <c r="K1621" s="21">
        <f t="shared" ca="1" si="157"/>
        <v>0</v>
      </c>
      <c r="L1621" s="24">
        <f t="shared" ca="1" si="158"/>
        <v>3063</v>
      </c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</row>
    <row r="1622" spans="1:44" x14ac:dyDescent="0.2">
      <c r="A1622" s="15" t="str">
        <f>Daten!A1622</f>
        <v>61745</v>
      </c>
      <c r="B1622" s="8" t="str">
        <f>Daten!B1622</f>
        <v>Sankt Kathrein am Offenegg</v>
      </c>
      <c r="C1622" s="15">
        <f t="shared" si="153"/>
        <v>6</v>
      </c>
      <c r="D1622" s="9">
        <f>Daten!E1622</f>
        <v>1070</v>
      </c>
      <c r="E1622" s="10">
        <f>Daten!D1622</f>
        <v>0</v>
      </c>
      <c r="F1622" s="9">
        <f t="shared" si="154"/>
        <v>1724.7761194029852</v>
      </c>
      <c r="H1622" s="26">
        <f t="shared" ca="1" si="155"/>
        <v>5153</v>
      </c>
      <c r="I1622" s="8">
        <f t="shared" ca="1" si="156"/>
        <v>61</v>
      </c>
      <c r="J1622" s="26">
        <f ca="1">IF(I1622=0,0,COUNTIF(I$19:$I1622,C1622*10+1))</f>
        <v>171</v>
      </c>
      <c r="K1622" s="21">
        <f t="shared" ca="1" si="157"/>
        <v>0</v>
      </c>
      <c r="L1622" s="24">
        <f t="shared" ca="1" si="158"/>
        <v>5153</v>
      </c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</row>
    <row r="1623" spans="1:44" x14ac:dyDescent="0.2">
      <c r="A1623" s="15" t="str">
        <f>Daten!A1623</f>
        <v>61746</v>
      </c>
      <c r="B1623" s="8" t="str">
        <f>Daten!B1623</f>
        <v>St. Margarethen an der Raab</v>
      </c>
      <c r="C1623" s="15">
        <f t="shared" si="153"/>
        <v>6</v>
      </c>
      <c r="D1623" s="9">
        <f>Daten!E1623</f>
        <v>4107</v>
      </c>
      <c r="E1623" s="10">
        <f>Daten!D1623</f>
        <v>0</v>
      </c>
      <c r="F1623" s="9">
        <f t="shared" si="154"/>
        <v>6620.2388059701489</v>
      </c>
      <c r="H1623" s="26">
        <f t="shared" ca="1" si="155"/>
        <v>19778</v>
      </c>
      <c r="I1623" s="8">
        <f t="shared" ca="1" si="156"/>
        <v>61</v>
      </c>
      <c r="J1623" s="26">
        <f ca="1">IF(I1623=0,0,COUNTIF(I$19:$I1623,C1623*10+1))</f>
        <v>172</v>
      </c>
      <c r="K1623" s="21">
        <f t="shared" ca="1" si="157"/>
        <v>0</v>
      </c>
      <c r="L1623" s="24">
        <f t="shared" ca="1" si="158"/>
        <v>19778</v>
      </c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</row>
    <row r="1624" spans="1:44" x14ac:dyDescent="0.2">
      <c r="A1624" s="15" t="str">
        <f>Daten!A1624</f>
        <v>61748</v>
      </c>
      <c r="B1624" s="8" t="str">
        <f>Daten!B1624</f>
        <v>Sinabelkirchen</v>
      </c>
      <c r="C1624" s="15">
        <f t="shared" si="153"/>
        <v>6</v>
      </c>
      <c r="D1624" s="9">
        <f>Daten!E1624</f>
        <v>4269</v>
      </c>
      <c r="E1624" s="10">
        <f>Daten!D1624</f>
        <v>0</v>
      </c>
      <c r="F1624" s="9">
        <f t="shared" si="154"/>
        <v>6881.373134328358</v>
      </c>
      <c r="H1624" s="26">
        <f t="shared" ca="1" si="155"/>
        <v>20558</v>
      </c>
      <c r="I1624" s="8">
        <f t="shared" ca="1" si="156"/>
        <v>61</v>
      </c>
      <c r="J1624" s="26">
        <f ca="1">IF(I1624=0,0,COUNTIF(I$19:$I1624,C1624*10+1))</f>
        <v>173</v>
      </c>
      <c r="K1624" s="21">
        <f t="shared" ca="1" si="157"/>
        <v>0</v>
      </c>
      <c r="L1624" s="24">
        <f t="shared" ca="1" si="158"/>
        <v>20558</v>
      </c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</row>
    <row r="1625" spans="1:44" x14ac:dyDescent="0.2">
      <c r="A1625" s="15" t="str">
        <f>Daten!A1625</f>
        <v>61750</v>
      </c>
      <c r="B1625" s="8" t="str">
        <f>Daten!B1625</f>
        <v>Strallegg</v>
      </c>
      <c r="C1625" s="15">
        <f t="shared" si="153"/>
        <v>6</v>
      </c>
      <c r="D1625" s="9">
        <f>Daten!E1625</f>
        <v>1911</v>
      </c>
      <c r="E1625" s="10">
        <f>Daten!D1625</f>
        <v>0</v>
      </c>
      <c r="F1625" s="9">
        <f t="shared" si="154"/>
        <v>3080.4179104477612</v>
      </c>
      <c r="H1625" s="26">
        <f t="shared" ca="1" si="155"/>
        <v>9203</v>
      </c>
      <c r="I1625" s="8">
        <f t="shared" ca="1" si="156"/>
        <v>61</v>
      </c>
      <c r="J1625" s="26">
        <f ca="1">IF(I1625=0,0,COUNTIF(I$19:$I1625,C1625*10+1))</f>
        <v>174</v>
      </c>
      <c r="K1625" s="21">
        <f t="shared" ca="1" si="157"/>
        <v>0</v>
      </c>
      <c r="L1625" s="24">
        <f t="shared" ca="1" si="158"/>
        <v>9203</v>
      </c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</row>
    <row r="1626" spans="1:44" x14ac:dyDescent="0.2">
      <c r="A1626" s="15" t="str">
        <f>Daten!A1626</f>
        <v>61751</v>
      </c>
      <c r="B1626" s="8" t="str">
        <f>Daten!B1626</f>
        <v>Thannhausen</v>
      </c>
      <c r="C1626" s="15">
        <f t="shared" si="153"/>
        <v>6</v>
      </c>
      <c r="D1626" s="9">
        <f>Daten!E1626</f>
        <v>2430</v>
      </c>
      <c r="E1626" s="10">
        <f>Daten!D1626</f>
        <v>0</v>
      </c>
      <c r="F1626" s="9">
        <f t="shared" si="154"/>
        <v>3917.0149253731342</v>
      </c>
      <c r="H1626" s="26">
        <f t="shared" ca="1" si="155"/>
        <v>11702</v>
      </c>
      <c r="I1626" s="8">
        <f t="shared" ca="1" si="156"/>
        <v>61</v>
      </c>
      <c r="J1626" s="26">
        <f ca="1">IF(I1626=0,0,COUNTIF(I$19:$I1626,C1626*10+1))</f>
        <v>175</v>
      </c>
      <c r="K1626" s="21">
        <f t="shared" ca="1" si="157"/>
        <v>0</v>
      </c>
      <c r="L1626" s="24">
        <f t="shared" ca="1" si="158"/>
        <v>11702</v>
      </c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</row>
    <row r="1627" spans="1:44" x14ac:dyDescent="0.2">
      <c r="A1627" s="15" t="str">
        <f>Daten!A1627</f>
        <v>61756</v>
      </c>
      <c r="B1627" s="8" t="str">
        <f>Daten!B1627</f>
        <v>Anger</v>
      </c>
      <c r="C1627" s="15">
        <f t="shared" si="153"/>
        <v>6</v>
      </c>
      <c r="D1627" s="9">
        <f>Daten!E1627</f>
        <v>3994</v>
      </c>
      <c r="E1627" s="10">
        <f>Daten!D1627</f>
        <v>0</v>
      </c>
      <c r="F1627" s="9">
        <f t="shared" si="154"/>
        <v>6438.0895522388055</v>
      </c>
      <c r="H1627" s="26">
        <f t="shared" ca="1" si="155"/>
        <v>19234</v>
      </c>
      <c r="I1627" s="8">
        <f t="shared" ca="1" si="156"/>
        <v>61</v>
      </c>
      <c r="J1627" s="26">
        <f ca="1">IF(I1627=0,0,COUNTIF(I$19:$I1627,C1627*10+1))</f>
        <v>176</v>
      </c>
      <c r="K1627" s="21">
        <f t="shared" ca="1" si="157"/>
        <v>0</v>
      </c>
      <c r="L1627" s="24">
        <f t="shared" ca="1" si="158"/>
        <v>19234</v>
      </c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</row>
    <row r="1628" spans="1:44" x14ac:dyDescent="0.2">
      <c r="A1628" s="15" t="str">
        <f>Daten!A1628</f>
        <v>61757</v>
      </c>
      <c r="B1628" s="8" t="str">
        <f>Daten!B1628</f>
        <v>Birkfeld</v>
      </c>
      <c r="C1628" s="15">
        <f t="shared" si="153"/>
        <v>6</v>
      </c>
      <c r="D1628" s="9">
        <f>Daten!E1628</f>
        <v>4969</v>
      </c>
      <c r="E1628" s="10">
        <f>Daten!D1628</f>
        <v>0</v>
      </c>
      <c r="F1628" s="9">
        <f t="shared" si="154"/>
        <v>8009.7313432835817</v>
      </c>
      <c r="H1628" s="26">
        <f t="shared" ca="1" si="155"/>
        <v>23929</v>
      </c>
      <c r="I1628" s="8">
        <f t="shared" ca="1" si="156"/>
        <v>61</v>
      </c>
      <c r="J1628" s="26">
        <f ca="1">IF(I1628=0,0,COUNTIF(I$19:$I1628,C1628*10+1))</f>
        <v>177</v>
      </c>
      <c r="K1628" s="21">
        <f t="shared" ca="1" si="157"/>
        <v>0</v>
      </c>
      <c r="L1628" s="24">
        <f t="shared" ca="1" si="158"/>
        <v>23929</v>
      </c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</row>
    <row r="1629" spans="1:44" x14ac:dyDescent="0.2">
      <c r="A1629" s="15" t="str">
        <f>Daten!A1629</f>
        <v>61758</v>
      </c>
      <c r="B1629" s="8" t="str">
        <f>Daten!B1629</f>
        <v>Fladnitz an der Teichalm</v>
      </c>
      <c r="C1629" s="15">
        <f t="shared" si="153"/>
        <v>6</v>
      </c>
      <c r="D1629" s="9">
        <f>Daten!E1629</f>
        <v>1797</v>
      </c>
      <c r="E1629" s="10">
        <f>Daten!D1629</f>
        <v>0</v>
      </c>
      <c r="F1629" s="9">
        <f t="shared" si="154"/>
        <v>2896.6567164179105</v>
      </c>
      <c r="H1629" s="26">
        <f t="shared" ca="1" si="155"/>
        <v>8654</v>
      </c>
      <c r="I1629" s="8">
        <f t="shared" ca="1" si="156"/>
        <v>61</v>
      </c>
      <c r="J1629" s="26">
        <f ca="1">IF(I1629=0,0,COUNTIF(I$19:$I1629,C1629*10+1))</f>
        <v>178</v>
      </c>
      <c r="K1629" s="21">
        <f t="shared" ca="1" si="157"/>
        <v>0</v>
      </c>
      <c r="L1629" s="24">
        <f t="shared" ca="1" si="158"/>
        <v>8654</v>
      </c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</row>
    <row r="1630" spans="1:44" x14ac:dyDescent="0.2">
      <c r="A1630" s="15" t="str">
        <f>Daten!A1630</f>
        <v>61759</v>
      </c>
      <c r="B1630" s="8" t="str">
        <f>Daten!B1630</f>
        <v>Gersdorf an der Feistritz</v>
      </c>
      <c r="C1630" s="15">
        <f t="shared" si="153"/>
        <v>6</v>
      </c>
      <c r="D1630" s="9">
        <f>Daten!E1630</f>
        <v>1700</v>
      </c>
      <c r="E1630" s="10">
        <f>Daten!D1630</f>
        <v>0</v>
      </c>
      <c r="F1630" s="9">
        <f t="shared" si="154"/>
        <v>2740.2985074626868</v>
      </c>
      <c r="H1630" s="26">
        <f t="shared" ca="1" si="155"/>
        <v>8187</v>
      </c>
      <c r="I1630" s="8">
        <f t="shared" ca="1" si="156"/>
        <v>61</v>
      </c>
      <c r="J1630" s="26">
        <f ca="1">IF(I1630=0,0,COUNTIF(I$19:$I1630,C1630*10+1))</f>
        <v>179</v>
      </c>
      <c r="K1630" s="21">
        <f t="shared" ca="1" si="157"/>
        <v>0</v>
      </c>
      <c r="L1630" s="24">
        <f t="shared" ca="1" si="158"/>
        <v>8187</v>
      </c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</row>
    <row r="1631" spans="1:44" x14ac:dyDescent="0.2">
      <c r="A1631" s="15" t="str">
        <f>Daten!A1631</f>
        <v>61760</v>
      </c>
      <c r="B1631" s="8" t="str">
        <f>Daten!B1631</f>
        <v>Gleisdorf</v>
      </c>
      <c r="C1631" s="15">
        <f t="shared" si="153"/>
        <v>6</v>
      </c>
      <c r="D1631" s="9">
        <f>Daten!E1631</f>
        <v>10916</v>
      </c>
      <c r="E1631" s="10">
        <f>Daten!D1631</f>
        <v>0</v>
      </c>
      <c r="F1631" s="9">
        <f t="shared" si="154"/>
        <v>18193.333333333332</v>
      </c>
      <c r="H1631" s="26">
        <f t="shared" ca="1" si="155"/>
        <v>54353</v>
      </c>
      <c r="I1631" s="8">
        <f t="shared" ca="1" si="156"/>
        <v>61</v>
      </c>
      <c r="J1631" s="26">
        <f ca="1">IF(I1631=0,0,COUNTIF(I$19:$I1631,C1631*10+1))</f>
        <v>180</v>
      </c>
      <c r="K1631" s="21">
        <f t="shared" ca="1" si="157"/>
        <v>0</v>
      </c>
      <c r="L1631" s="24">
        <f t="shared" ca="1" si="158"/>
        <v>54353</v>
      </c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</row>
    <row r="1632" spans="1:44" x14ac:dyDescent="0.2">
      <c r="A1632" s="15" t="str">
        <f>Daten!A1632</f>
        <v>61761</v>
      </c>
      <c r="B1632" s="8" t="str">
        <f>Daten!B1632</f>
        <v>Gutenberg-Stenzengreith</v>
      </c>
      <c r="C1632" s="15">
        <f t="shared" si="153"/>
        <v>6</v>
      </c>
      <c r="D1632" s="9">
        <f>Daten!E1632</f>
        <v>1623</v>
      </c>
      <c r="E1632" s="10">
        <f>Daten!D1632</f>
        <v>0</v>
      </c>
      <c r="F1632" s="9">
        <f t="shared" si="154"/>
        <v>2616.1791044776119</v>
      </c>
      <c r="H1632" s="26">
        <f t="shared" ca="1" si="155"/>
        <v>7816</v>
      </c>
      <c r="I1632" s="8">
        <f t="shared" ca="1" si="156"/>
        <v>61</v>
      </c>
      <c r="J1632" s="26">
        <f ca="1">IF(I1632=0,0,COUNTIF(I$19:$I1632,C1632*10+1))</f>
        <v>181</v>
      </c>
      <c r="K1632" s="21">
        <f t="shared" ca="1" si="157"/>
        <v>0</v>
      </c>
      <c r="L1632" s="24">
        <f t="shared" ca="1" si="158"/>
        <v>7816</v>
      </c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</row>
    <row r="1633" spans="1:44" x14ac:dyDescent="0.2">
      <c r="A1633" s="15" t="str">
        <f>Daten!A1633</f>
        <v>61762</v>
      </c>
      <c r="B1633" s="8" t="str">
        <f>Daten!B1633</f>
        <v>Ilztal</v>
      </c>
      <c r="C1633" s="15">
        <f t="shared" si="153"/>
        <v>6</v>
      </c>
      <c r="D1633" s="9">
        <f>Daten!E1633</f>
        <v>2197</v>
      </c>
      <c r="E1633" s="10">
        <f>Daten!D1633</f>
        <v>0</v>
      </c>
      <c r="F1633" s="9">
        <f t="shared" si="154"/>
        <v>3541.4328358208954</v>
      </c>
      <c r="H1633" s="26">
        <f t="shared" ca="1" si="155"/>
        <v>10580</v>
      </c>
      <c r="I1633" s="8">
        <f t="shared" ca="1" si="156"/>
        <v>61</v>
      </c>
      <c r="J1633" s="26">
        <f ca="1">IF(I1633=0,0,COUNTIF(I$19:$I1633,C1633*10+1))</f>
        <v>182</v>
      </c>
      <c r="K1633" s="21">
        <f t="shared" ca="1" si="157"/>
        <v>0</v>
      </c>
      <c r="L1633" s="24">
        <f t="shared" ca="1" si="158"/>
        <v>10580</v>
      </c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</row>
    <row r="1634" spans="1:44" x14ac:dyDescent="0.2">
      <c r="A1634" s="15" t="str">
        <f>Daten!A1634</f>
        <v>61763</v>
      </c>
      <c r="B1634" s="8" t="str">
        <f>Daten!B1634</f>
        <v>Passail</v>
      </c>
      <c r="C1634" s="15">
        <f t="shared" si="153"/>
        <v>6</v>
      </c>
      <c r="D1634" s="9">
        <f>Daten!E1634</f>
        <v>4404</v>
      </c>
      <c r="E1634" s="10">
        <f>Daten!D1634</f>
        <v>0</v>
      </c>
      <c r="F1634" s="9">
        <f t="shared" si="154"/>
        <v>7098.9850746268658</v>
      </c>
      <c r="H1634" s="26">
        <f t="shared" ca="1" si="155"/>
        <v>21208</v>
      </c>
      <c r="I1634" s="8">
        <f t="shared" ca="1" si="156"/>
        <v>61</v>
      </c>
      <c r="J1634" s="26">
        <f ca="1">IF(I1634=0,0,COUNTIF(I$19:$I1634,C1634*10+1))</f>
        <v>183</v>
      </c>
      <c r="K1634" s="21">
        <f t="shared" ca="1" si="157"/>
        <v>0</v>
      </c>
      <c r="L1634" s="24">
        <f t="shared" ca="1" si="158"/>
        <v>21208</v>
      </c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</row>
    <row r="1635" spans="1:44" x14ac:dyDescent="0.2">
      <c r="A1635" s="15" t="str">
        <f>Daten!A1635</f>
        <v>61764</v>
      </c>
      <c r="B1635" s="8" t="str">
        <f>Daten!B1635</f>
        <v>Pischelsdorf am Kulm</v>
      </c>
      <c r="C1635" s="15">
        <f t="shared" si="153"/>
        <v>6</v>
      </c>
      <c r="D1635" s="9">
        <f>Daten!E1635</f>
        <v>3693</v>
      </c>
      <c r="E1635" s="10">
        <f>Daten!D1635</f>
        <v>0</v>
      </c>
      <c r="F1635" s="9">
        <f t="shared" si="154"/>
        <v>5952.8955223880594</v>
      </c>
      <c r="H1635" s="26">
        <f t="shared" ca="1" si="155"/>
        <v>17784</v>
      </c>
      <c r="I1635" s="8">
        <f t="shared" ca="1" si="156"/>
        <v>61</v>
      </c>
      <c r="J1635" s="26">
        <f ca="1">IF(I1635=0,0,COUNTIF(I$19:$I1635,C1635*10+1))</f>
        <v>184</v>
      </c>
      <c r="K1635" s="21">
        <f t="shared" ca="1" si="157"/>
        <v>0</v>
      </c>
      <c r="L1635" s="24">
        <f t="shared" ca="1" si="158"/>
        <v>17784</v>
      </c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</row>
    <row r="1636" spans="1:44" x14ac:dyDescent="0.2">
      <c r="A1636" s="15" t="str">
        <f>Daten!A1636</f>
        <v>61765</v>
      </c>
      <c r="B1636" s="8" t="str">
        <f>Daten!B1636</f>
        <v>Sankt Ruprecht an der Raab</v>
      </c>
      <c r="C1636" s="15">
        <f t="shared" si="153"/>
        <v>6</v>
      </c>
      <c r="D1636" s="9">
        <f>Daten!E1636</f>
        <v>5392</v>
      </c>
      <c r="E1636" s="10">
        <f>Daten!D1636</f>
        <v>0</v>
      </c>
      <c r="F1636" s="9">
        <f t="shared" si="154"/>
        <v>8691.5820895522393</v>
      </c>
      <c r="H1636" s="26">
        <f t="shared" ca="1" si="155"/>
        <v>25966</v>
      </c>
      <c r="I1636" s="8">
        <f t="shared" ca="1" si="156"/>
        <v>61</v>
      </c>
      <c r="J1636" s="26">
        <f ca="1">IF(I1636=0,0,COUNTIF(I$19:$I1636,C1636*10+1))</f>
        <v>185</v>
      </c>
      <c r="K1636" s="21">
        <f t="shared" ca="1" si="157"/>
        <v>0</v>
      </c>
      <c r="L1636" s="24">
        <f t="shared" ca="1" si="158"/>
        <v>25966</v>
      </c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</row>
    <row r="1637" spans="1:44" x14ac:dyDescent="0.2">
      <c r="A1637" s="15" t="str">
        <f>Daten!A1637</f>
        <v>61766</v>
      </c>
      <c r="B1637" s="8" t="str">
        <f>Daten!B1637</f>
        <v>Weiz</v>
      </c>
      <c r="C1637" s="15">
        <f t="shared" si="153"/>
        <v>6</v>
      </c>
      <c r="D1637" s="9">
        <f>Daten!E1637</f>
        <v>11797</v>
      </c>
      <c r="E1637" s="10">
        <f>Daten!D1637</f>
        <v>0</v>
      </c>
      <c r="F1637" s="9">
        <f t="shared" si="154"/>
        <v>19661.666666666664</v>
      </c>
      <c r="H1637" s="26">
        <f t="shared" ca="1" si="155"/>
        <v>58739</v>
      </c>
      <c r="I1637" s="8">
        <f t="shared" ca="1" si="156"/>
        <v>61</v>
      </c>
      <c r="J1637" s="26">
        <f ca="1">IF(I1637=0,0,COUNTIF(I$19:$I1637,C1637*10+1))</f>
        <v>186</v>
      </c>
      <c r="K1637" s="21">
        <f t="shared" ca="1" si="157"/>
        <v>0</v>
      </c>
      <c r="L1637" s="24">
        <f t="shared" ca="1" si="158"/>
        <v>58739</v>
      </c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</row>
    <row r="1638" spans="1:44" x14ac:dyDescent="0.2">
      <c r="A1638" s="15" t="str">
        <f>Daten!A1638</f>
        <v>62007</v>
      </c>
      <c r="B1638" s="8" t="str">
        <f>Daten!B1638</f>
        <v>Fohnsdorf</v>
      </c>
      <c r="C1638" s="15">
        <f t="shared" si="153"/>
        <v>6</v>
      </c>
      <c r="D1638" s="9">
        <f>Daten!E1638</f>
        <v>7675</v>
      </c>
      <c r="E1638" s="10">
        <f>Daten!D1638</f>
        <v>0</v>
      </c>
      <c r="F1638" s="9">
        <f t="shared" si="154"/>
        <v>12371.641791044776</v>
      </c>
      <c r="H1638" s="26">
        <f t="shared" ca="1" si="155"/>
        <v>36960</v>
      </c>
      <c r="I1638" s="8">
        <f t="shared" ca="1" si="156"/>
        <v>61</v>
      </c>
      <c r="J1638" s="26">
        <f ca="1">IF(I1638=0,0,COUNTIF(I$19:$I1638,C1638*10+1))</f>
        <v>187</v>
      </c>
      <c r="K1638" s="21">
        <f t="shared" ca="1" si="157"/>
        <v>0</v>
      </c>
      <c r="L1638" s="24">
        <f t="shared" ca="1" si="158"/>
        <v>36960</v>
      </c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</row>
    <row r="1639" spans="1:44" x14ac:dyDescent="0.2">
      <c r="A1639" s="15" t="str">
        <f>Daten!A1639</f>
        <v>62008</v>
      </c>
      <c r="B1639" s="8" t="str">
        <f>Daten!B1639</f>
        <v>Gaal</v>
      </c>
      <c r="C1639" s="15">
        <f t="shared" si="153"/>
        <v>6</v>
      </c>
      <c r="D1639" s="9">
        <f>Daten!E1639</f>
        <v>1349</v>
      </c>
      <c r="E1639" s="10">
        <f>Daten!D1639</f>
        <v>0</v>
      </c>
      <c r="F1639" s="9">
        <f t="shared" si="154"/>
        <v>2174.5074626865671</v>
      </c>
      <c r="H1639" s="26">
        <f t="shared" ca="1" si="155"/>
        <v>6496</v>
      </c>
      <c r="I1639" s="8">
        <f t="shared" ca="1" si="156"/>
        <v>61</v>
      </c>
      <c r="J1639" s="26">
        <f ca="1">IF(I1639=0,0,COUNTIF(I$19:$I1639,C1639*10+1))</f>
        <v>188</v>
      </c>
      <c r="K1639" s="21">
        <f t="shared" ca="1" si="157"/>
        <v>0</v>
      </c>
      <c r="L1639" s="24">
        <f t="shared" ca="1" si="158"/>
        <v>6496</v>
      </c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</row>
    <row r="1640" spans="1:44" x14ac:dyDescent="0.2">
      <c r="A1640" s="15" t="str">
        <f>Daten!A1640</f>
        <v>62010</v>
      </c>
      <c r="B1640" s="8" t="str">
        <f>Daten!B1640</f>
        <v>Hohentauern</v>
      </c>
      <c r="C1640" s="15">
        <f t="shared" si="153"/>
        <v>6</v>
      </c>
      <c r="D1640" s="9">
        <f>Daten!E1640</f>
        <v>392</v>
      </c>
      <c r="E1640" s="10">
        <f>Daten!D1640</f>
        <v>0</v>
      </c>
      <c r="F1640" s="9">
        <f t="shared" si="154"/>
        <v>631.88059701492534</v>
      </c>
      <c r="H1640" s="26">
        <f t="shared" ca="1" si="155"/>
        <v>1888</v>
      </c>
      <c r="I1640" s="8">
        <f t="shared" ca="1" si="156"/>
        <v>61</v>
      </c>
      <c r="J1640" s="26">
        <f ca="1">IF(I1640=0,0,COUNTIF(I$19:$I1640,C1640*10+1))</f>
        <v>189</v>
      </c>
      <c r="K1640" s="21">
        <f t="shared" ca="1" si="157"/>
        <v>0</v>
      </c>
      <c r="L1640" s="24">
        <f t="shared" ca="1" si="158"/>
        <v>1888</v>
      </c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</row>
    <row r="1641" spans="1:44" x14ac:dyDescent="0.2">
      <c r="A1641" s="15" t="str">
        <f>Daten!A1641</f>
        <v>62014</v>
      </c>
      <c r="B1641" s="8" t="str">
        <f>Daten!B1641</f>
        <v>Kobenz</v>
      </c>
      <c r="C1641" s="15">
        <f t="shared" si="153"/>
        <v>6</v>
      </c>
      <c r="D1641" s="9">
        <f>Daten!E1641</f>
        <v>1912</v>
      </c>
      <c r="E1641" s="10">
        <f>Daten!D1641</f>
        <v>0</v>
      </c>
      <c r="F1641" s="9">
        <f t="shared" si="154"/>
        <v>3082.0298507462685</v>
      </c>
      <c r="H1641" s="26">
        <f t="shared" ca="1" si="155"/>
        <v>9208</v>
      </c>
      <c r="I1641" s="8">
        <f t="shared" ca="1" si="156"/>
        <v>61</v>
      </c>
      <c r="J1641" s="26">
        <f ca="1">IF(I1641=0,0,COUNTIF(I$19:$I1641,C1641*10+1))</f>
        <v>190</v>
      </c>
      <c r="K1641" s="21">
        <f t="shared" ca="1" si="157"/>
        <v>0</v>
      </c>
      <c r="L1641" s="24">
        <f t="shared" ca="1" si="158"/>
        <v>9208</v>
      </c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</row>
    <row r="1642" spans="1:44" x14ac:dyDescent="0.2">
      <c r="A1642" s="15" t="str">
        <f>Daten!A1642</f>
        <v>62021</v>
      </c>
      <c r="B1642" s="8" t="str">
        <f>Daten!B1642</f>
        <v>Pusterwald</v>
      </c>
      <c r="C1642" s="15">
        <f t="shared" si="153"/>
        <v>6</v>
      </c>
      <c r="D1642" s="9">
        <f>Daten!E1642</f>
        <v>435</v>
      </c>
      <c r="E1642" s="10">
        <f>Daten!D1642</f>
        <v>0</v>
      </c>
      <c r="F1642" s="9">
        <f t="shared" si="154"/>
        <v>701.19402985074623</v>
      </c>
      <c r="H1642" s="26">
        <f t="shared" ca="1" si="155"/>
        <v>2095</v>
      </c>
      <c r="I1642" s="8">
        <f t="shared" ca="1" si="156"/>
        <v>61</v>
      </c>
      <c r="J1642" s="26">
        <f ca="1">IF(I1642=0,0,COUNTIF(I$19:$I1642,C1642*10+1))</f>
        <v>191</v>
      </c>
      <c r="K1642" s="21">
        <f t="shared" ca="1" si="157"/>
        <v>0</v>
      </c>
      <c r="L1642" s="24">
        <f t="shared" ca="1" si="158"/>
        <v>2095</v>
      </c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</row>
    <row r="1643" spans="1:44" x14ac:dyDescent="0.2">
      <c r="A1643" s="15" t="str">
        <f>Daten!A1643</f>
        <v>62026</v>
      </c>
      <c r="B1643" s="8" t="str">
        <f>Daten!B1643</f>
        <v>Sankt Georgen ob Judenburg</v>
      </c>
      <c r="C1643" s="15">
        <f t="shared" si="153"/>
        <v>6</v>
      </c>
      <c r="D1643" s="9">
        <f>Daten!E1643</f>
        <v>832</v>
      </c>
      <c r="E1643" s="10">
        <f>Daten!D1643</f>
        <v>0</v>
      </c>
      <c r="F1643" s="9">
        <f t="shared" si="154"/>
        <v>1341.1343283582089</v>
      </c>
      <c r="H1643" s="26">
        <f t="shared" ca="1" si="155"/>
        <v>4007</v>
      </c>
      <c r="I1643" s="8">
        <f t="shared" ca="1" si="156"/>
        <v>61</v>
      </c>
      <c r="J1643" s="26">
        <f ca="1">IF(I1643=0,0,COUNTIF(I$19:$I1643,C1643*10+1))</f>
        <v>192</v>
      </c>
      <c r="K1643" s="21">
        <f t="shared" ca="1" si="157"/>
        <v>0</v>
      </c>
      <c r="L1643" s="24">
        <f t="shared" ca="1" si="158"/>
        <v>4007</v>
      </c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</row>
    <row r="1644" spans="1:44" x14ac:dyDescent="0.2">
      <c r="A1644" s="15" t="str">
        <f>Daten!A1644</f>
        <v>62032</v>
      </c>
      <c r="B1644" s="8" t="str">
        <f>Daten!B1644</f>
        <v>Sankt Peter ob Judenburg</v>
      </c>
      <c r="C1644" s="15">
        <f t="shared" si="153"/>
        <v>6</v>
      </c>
      <c r="D1644" s="9">
        <f>Daten!E1644</f>
        <v>1081</v>
      </c>
      <c r="E1644" s="10">
        <f>Daten!D1644</f>
        <v>0</v>
      </c>
      <c r="F1644" s="9">
        <f t="shared" si="154"/>
        <v>1742.5074626865671</v>
      </c>
      <c r="H1644" s="26">
        <f t="shared" ca="1" si="155"/>
        <v>5206</v>
      </c>
      <c r="I1644" s="8">
        <f t="shared" ca="1" si="156"/>
        <v>61</v>
      </c>
      <c r="J1644" s="26">
        <f ca="1">IF(I1644=0,0,COUNTIF(I$19:$I1644,C1644*10+1))</f>
        <v>193</v>
      </c>
      <c r="K1644" s="21">
        <f t="shared" ca="1" si="157"/>
        <v>0</v>
      </c>
      <c r="L1644" s="24">
        <f t="shared" ca="1" si="158"/>
        <v>5206</v>
      </c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</row>
    <row r="1645" spans="1:44" x14ac:dyDescent="0.2">
      <c r="A1645" s="15" t="str">
        <f>Daten!A1645</f>
        <v>62034</v>
      </c>
      <c r="B1645" s="8" t="str">
        <f>Daten!B1645</f>
        <v>Seckau</v>
      </c>
      <c r="C1645" s="15">
        <f t="shared" si="153"/>
        <v>6</v>
      </c>
      <c r="D1645" s="9">
        <f>Daten!E1645</f>
        <v>1291</v>
      </c>
      <c r="E1645" s="10">
        <f>Daten!D1645</f>
        <v>0</v>
      </c>
      <c r="F1645" s="9">
        <f t="shared" si="154"/>
        <v>2081.0149253731342</v>
      </c>
      <c r="H1645" s="26">
        <f t="shared" ca="1" si="155"/>
        <v>6217</v>
      </c>
      <c r="I1645" s="8">
        <f t="shared" ca="1" si="156"/>
        <v>61</v>
      </c>
      <c r="J1645" s="26">
        <f ca="1">IF(I1645=0,0,COUNTIF(I$19:$I1645,C1645*10+1))</f>
        <v>194</v>
      </c>
      <c r="K1645" s="21">
        <f t="shared" ca="1" si="157"/>
        <v>0</v>
      </c>
      <c r="L1645" s="24">
        <f t="shared" ca="1" si="158"/>
        <v>6217</v>
      </c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</row>
    <row r="1646" spans="1:44" x14ac:dyDescent="0.2">
      <c r="A1646" s="15" t="str">
        <f>Daten!A1646</f>
        <v>62036</v>
      </c>
      <c r="B1646" s="8" t="str">
        <f>Daten!B1646</f>
        <v>Unzmarkt-Frauenburg</v>
      </c>
      <c r="C1646" s="15">
        <f t="shared" si="153"/>
        <v>6</v>
      </c>
      <c r="D1646" s="9">
        <f>Daten!E1646</f>
        <v>1302</v>
      </c>
      <c r="E1646" s="10">
        <f>Daten!D1646</f>
        <v>0</v>
      </c>
      <c r="F1646" s="9">
        <f t="shared" si="154"/>
        <v>2098.7462686567164</v>
      </c>
      <c r="H1646" s="26">
        <f t="shared" ca="1" si="155"/>
        <v>6270</v>
      </c>
      <c r="I1646" s="8">
        <f t="shared" ca="1" si="156"/>
        <v>61</v>
      </c>
      <c r="J1646" s="26">
        <f ca="1">IF(I1646=0,0,COUNTIF(I$19:$I1646,C1646*10+1))</f>
        <v>195</v>
      </c>
      <c r="K1646" s="21">
        <f t="shared" ca="1" si="157"/>
        <v>0</v>
      </c>
      <c r="L1646" s="24">
        <f t="shared" ca="1" si="158"/>
        <v>6270</v>
      </c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</row>
    <row r="1647" spans="1:44" x14ac:dyDescent="0.2">
      <c r="A1647" s="15" t="str">
        <f>Daten!A1647</f>
        <v>62038</v>
      </c>
      <c r="B1647" s="8" t="str">
        <f>Daten!B1647</f>
        <v>Zeltweg</v>
      </c>
      <c r="C1647" s="15">
        <f t="shared" si="153"/>
        <v>6</v>
      </c>
      <c r="D1647" s="9">
        <f>Daten!E1647</f>
        <v>6998</v>
      </c>
      <c r="E1647" s="10">
        <f>Daten!D1647</f>
        <v>0</v>
      </c>
      <c r="F1647" s="9">
        <f t="shared" si="154"/>
        <v>11280.358208955224</v>
      </c>
      <c r="H1647" s="26">
        <f t="shared" ca="1" si="155"/>
        <v>33700</v>
      </c>
      <c r="I1647" s="8">
        <f t="shared" ca="1" si="156"/>
        <v>61</v>
      </c>
      <c r="J1647" s="26">
        <f ca="1">IF(I1647=0,0,COUNTIF(I$19:$I1647,C1647*10+1))</f>
        <v>196</v>
      </c>
      <c r="K1647" s="21">
        <f t="shared" ca="1" si="157"/>
        <v>0</v>
      </c>
      <c r="L1647" s="24">
        <f t="shared" ca="1" si="158"/>
        <v>33700</v>
      </c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</row>
    <row r="1648" spans="1:44" x14ac:dyDescent="0.2">
      <c r="A1648" s="15" t="str">
        <f>Daten!A1648</f>
        <v>62039</v>
      </c>
      <c r="B1648" s="8" t="str">
        <f>Daten!B1648</f>
        <v>Lobmingtal</v>
      </c>
      <c r="C1648" s="15">
        <f t="shared" si="153"/>
        <v>6</v>
      </c>
      <c r="D1648" s="9">
        <f>Daten!E1648</f>
        <v>1844</v>
      </c>
      <c r="E1648" s="10">
        <f>Daten!D1648</f>
        <v>0</v>
      </c>
      <c r="F1648" s="9">
        <f t="shared" si="154"/>
        <v>2972.4179104477612</v>
      </c>
      <c r="H1648" s="26">
        <f t="shared" ca="1" si="155"/>
        <v>8880</v>
      </c>
      <c r="I1648" s="8">
        <f t="shared" ca="1" si="156"/>
        <v>61</v>
      </c>
      <c r="J1648" s="26">
        <f ca="1">IF(I1648=0,0,COUNTIF(I$19:$I1648,C1648*10+1))</f>
        <v>197</v>
      </c>
      <c r="K1648" s="21">
        <f t="shared" ca="1" si="157"/>
        <v>0</v>
      </c>
      <c r="L1648" s="24">
        <f t="shared" ca="1" si="158"/>
        <v>8880</v>
      </c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</row>
    <row r="1649" spans="1:44" x14ac:dyDescent="0.2">
      <c r="A1649" s="15" t="str">
        <f>Daten!A1649</f>
        <v>62040</v>
      </c>
      <c r="B1649" s="8" t="str">
        <f>Daten!B1649</f>
        <v>Judenburg</v>
      </c>
      <c r="C1649" s="15">
        <f t="shared" si="153"/>
        <v>6</v>
      </c>
      <c r="D1649" s="9">
        <f>Daten!E1649</f>
        <v>9870</v>
      </c>
      <c r="E1649" s="10">
        <f>Daten!D1649</f>
        <v>0</v>
      </c>
      <c r="F1649" s="9">
        <f t="shared" si="154"/>
        <v>16385.970149253732</v>
      </c>
      <c r="H1649" s="26">
        <f t="shared" ca="1" si="155"/>
        <v>48953</v>
      </c>
      <c r="I1649" s="8">
        <f t="shared" ca="1" si="156"/>
        <v>61</v>
      </c>
      <c r="J1649" s="26">
        <f ca="1">IF(I1649=0,0,COUNTIF(I$19:$I1649,C1649*10+1))</f>
        <v>198</v>
      </c>
      <c r="K1649" s="21">
        <f t="shared" ca="1" si="157"/>
        <v>0</v>
      </c>
      <c r="L1649" s="24">
        <f t="shared" ca="1" si="158"/>
        <v>48953</v>
      </c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</row>
    <row r="1650" spans="1:44" x14ac:dyDescent="0.2">
      <c r="A1650" s="15" t="str">
        <f>Daten!A1650</f>
        <v>62041</v>
      </c>
      <c r="B1650" s="8" t="str">
        <f>Daten!B1650</f>
        <v>Knittelfeld</v>
      </c>
      <c r="C1650" s="15">
        <f t="shared" si="153"/>
        <v>6</v>
      </c>
      <c r="D1650" s="9">
        <f>Daten!E1650</f>
        <v>12621</v>
      </c>
      <c r="E1650" s="10">
        <f>Daten!D1650</f>
        <v>0</v>
      </c>
      <c r="F1650" s="9">
        <f t="shared" si="154"/>
        <v>21034.999999999996</v>
      </c>
      <c r="H1650" s="26">
        <f t="shared" ca="1" si="155"/>
        <v>62842</v>
      </c>
      <c r="I1650" s="8">
        <f t="shared" ca="1" si="156"/>
        <v>61</v>
      </c>
      <c r="J1650" s="26">
        <f ca="1">IF(I1650=0,0,COUNTIF(I$19:$I1650,C1650*10+1))</f>
        <v>199</v>
      </c>
      <c r="K1650" s="21">
        <f t="shared" ca="1" si="157"/>
        <v>0</v>
      </c>
      <c r="L1650" s="24">
        <f t="shared" ca="1" si="158"/>
        <v>62842</v>
      </c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</row>
    <row r="1651" spans="1:44" x14ac:dyDescent="0.2">
      <c r="A1651" s="15" t="str">
        <f>Daten!A1651</f>
        <v>62042</v>
      </c>
      <c r="B1651" s="8" t="str">
        <f>Daten!B1651</f>
        <v>Obdach</v>
      </c>
      <c r="C1651" s="15">
        <f t="shared" si="153"/>
        <v>6</v>
      </c>
      <c r="D1651" s="9">
        <f>Daten!E1651</f>
        <v>3756</v>
      </c>
      <c r="E1651" s="10">
        <f>Daten!D1651</f>
        <v>0</v>
      </c>
      <c r="F1651" s="9">
        <f t="shared" si="154"/>
        <v>6054.4477611940301</v>
      </c>
      <c r="H1651" s="26">
        <f t="shared" ca="1" si="155"/>
        <v>18088</v>
      </c>
      <c r="I1651" s="8">
        <f t="shared" ca="1" si="156"/>
        <v>61</v>
      </c>
      <c r="J1651" s="26">
        <f ca="1">IF(I1651=0,0,COUNTIF(I$19:$I1651,C1651*10+1))</f>
        <v>200</v>
      </c>
      <c r="K1651" s="21">
        <f t="shared" ca="1" si="157"/>
        <v>0</v>
      </c>
      <c r="L1651" s="24">
        <f t="shared" ca="1" si="158"/>
        <v>18088</v>
      </c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</row>
    <row r="1652" spans="1:44" x14ac:dyDescent="0.2">
      <c r="A1652" s="15" t="str">
        <f>Daten!A1652</f>
        <v>62043</v>
      </c>
      <c r="B1652" s="8" t="str">
        <f>Daten!B1652</f>
        <v>Pöls-Oberkurzheim</v>
      </c>
      <c r="C1652" s="15">
        <f t="shared" si="153"/>
        <v>6</v>
      </c>
      <c r="D1652" s="9">
        <f>Daten!E1652</f>
        <v>2973</v>
      </c>
      <c r="E1652" s="10">
        <f>Daten!D1652</f>
        <v>0</v>
      </c>
      <c r="F1652" s="9">
        <f t="shared" si="154"/>
        <v>4792.2985074626868</v>
      </c>
      <c r="H1652" s="26">
        <f t="shared" ca="1" si="155"/>
        <v>14317</v>
      </c>
      <c r="I1652" s="8">
        <f t="shared" ca="1" si="156"/>
        <v>61</v>
      </c>
      <c r="J1652" s="26">
        <f ca="1">IF(I1652=0,0,COUNTIF(I$19:$I1652,C1652*10+1))</f>
        <v>201</v>
      </c>
      <c r="K1652" s="21">
        <f t="shared" ca="1" si="157"/>
        <v>0</v>
      </c>
      <c r="L1652" s="24">
        <f t="shared" ca="1" si="158"/>
        <v>14317</v>
      </c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</row>
    <row r="1653" spans="1:44" x14ac:dyDescent="0.2">
      <c r="A1653" s="15" t="str">
        <f>Daten!A1653</f>
        <v>62044</v>
      </c>
      <c r="B1653" s="8" t="str">
        <f>Daten!B1653</f>
        <v>Pölstal</v>
      </c>
      <c r="C1653" s="15">
        <f t="shared" si="153"/>
        <v>6</v>
      </c>
      <c r="D1653" s="9">
        <f>Daten!E1653</f>
        <v>2598</v>
      </c>
      <c r="E1653" s="10">
        <f>Daten!D1653</f>
        <v>0</v>
      </c>
      <c r="F1653" s="9">
        <f t="shared" si="154"/>
        <v>4187.8208955223881</v>
      </c>
      <c r="H1653" s="26">
        <f t="shared" ca="1" si="155"/>
        <v>12511</v>
      </c>
      <c r="I1653" s="8">
        <f t="shared" ca="1" si="156"/>
        <v>61</v>
      </c>
      <c r="J1653" s="26">
        <f ca="1">IF(I1653=0,0,COUNTIF(I$19:$I1653,C1653*10+1))</f>
        <v>202</v>
      </c>
      <c r="K1653" s="21">
        <f t="shared" ca="1" si="157"/>
        <v>0</v>
      </c>
      <c r="L1653" s="24">
        <f t="shared" ca="1" si="158"/>
        <v>12511</v>
      </c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</row>
    <row r="1654" spans="1:44" x14ac:dyDescent="0.2">
      <c r="A1654" s="15" t="str">
        <f>Daten!A1654</f>
        <v>62045</v>
      </c>
      <c r="B1654" s="8" t="str">
        <f>Daten!B1654</f>
        <v>Sankt Marein-Feistritz</v>
      </c>
      <c r="C1654" s="15">
        <f t="shared" si="153"/>
        <v>6</v>
      </c>
      <c r="D1654" s="9">
        <f>Daten!E1654</f>
        <v>2035</v>
      </c>
      <c r="E1654" s="10">
        <f>Daten!D1654</f>
        <v>0</v>
      </c>
      <c r="F1654" s="9">
        <f t="shared" si="154"/>
        <v>3280.2985074626868</v>
      </c>
      <c r="H1654" s="26">
        <f t="shared" ca="1" si="155"/>
        <v>9800</v>
      </c>
      <c r="I1654" s="8">
        <f t="shared" ca="1" si="156"/>
        <v>61</v>
      </c>
      <c r="J1654" s="26">
        <f ca="1">IF(I1654=0,0,COUNTIF(I$19:$I1654,C1654*10+1))</f>
        <v>203</v>
      </c>
      <c r="K1654" s="21">
        <f t="shared" ca="1" si="157"/>
        <v>0</v>
      </c>
      <c r="L1654" s="24">
        <f t="shared" ca="1" si="158"/>
        <v>9800</v>
      </c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</row>
    <row r="1655" spans="1:44" x14ac:dyDescent="0.2">
      <c r="A1655" s="15" t="str">
        <f>Daten!A1655</f>
        <v>62046</v>
      </c>
      <c r="B1655" s="8" t="str">
        <f>Daten!B1655</f>
        <v>Sankt Margarethen bei Knittelfeld</v>
      </c>
      <c r="C1655" s="15">
        <f t="shared" si="153"/>
        <v>6</v>
      </c>
      <c r="D1655" s="9">
        <f>Daten!E1655</f>
        <v>2685</v>
      </c>
      <c r="E1655" s="10">
        <f>Daten!D1655</f>
        <v>0</v>
      </c>
      <c r="F1655" s="9">
        <f t="shared" si="154"/>
        <v>4328.059701492537</v>
      </c>
      <c r="H1655" s="26">
        <f t="shared" ca="1" si="155"/>
        <v>12930</v>
      </c>
      <c r="I1655" s="8">
        <f t="shared" ca="1" si="156"/>
        <v>61</v>
      </c>
      <c r="J1655" s="26">
        <f ca="1">IF(I1655=0,0,COUNTIF(I$19:$I1655,C1655*10+1))</f>
        <v>204</v>
      </c>
      <c r="K1655" s="21">
        <f t="shared" ca="1" si="157"/>
        <v>0</v>
      </c>
      <c r="L1655" s="24">
        <f t="shared" ca="1" si="158"/>
        <v>12930</v>
      </c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</row>
    <row r="1656" spans="1:44" x14ac:dyDescent="0.2">
      <c r="A1656" s="15" t="str">
        <f>Daten!A1656</f>
        <v>62047</v>
      </c>
      <c r="B1656" s="8" t="str">
        <f>Daten!B1656</f>
        <v>Spielberg</v>
      </c>
      <c r="C1656" s="15">
        <f t="shared" si="153"/>
        <v>6</v>
      </c>
      <c r="D1656" s="9">
        <f>Daten!E1656</f>
        <v>5364</v>
      </c>
      <c r="E1656" s="10">
        <f>Daten!D1656</f>
        <v>0</v>
      </c>
      <c r="F1656" s="9">
        <f t="shared" si="154"/>
        <v>8646.4477611940292</v>
      </c>
      <c r="H1656" s="26">
        <f t="shared" ca="1" si="155"/>
        <v>25831</v>
      </c>
      <c r="I1656" s="8">
        <f t="shared" ca="1" si="156"/>
        <v>61</v>
      </c>
      <c r="J1656" s="26">
        <f ca="1">IF(I1656=0,0,COUNTIF(I$19:$I1656,C1656*10+1))</f>
        <v>205</v>
      </c>
      <c r="K1656" s="21">
        <f t="shared" ca="1" si="157"/>
        <v>0</v>
      </c>
      <c r="L1656" s="24">
        <f t="shared" ca="1" si="158"/>
        <v>25831</v>
      </c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</row>
    <row r="1657" spans="1:44" x14ac:dyDescent="0.2">
      <c r="A1657" s="15" t="str">
        <f>Daten!A1657</f>
        <v>62048</v>
      </c>
      <c r="B1657" s="8" t="str">
        <f>Daten!B1657</f>
        <v>Weißkirchen in Steiermark</v>
      </c>
      <c r="C1657" s="15">
        <f t="shared" si="153"/>
        <v>6</v>
      </c>
      <c r="D1657" s="9">
        <f>Daten!E1657</f>
        <v>4783</v>
      </c>
      <c r="E1657" s="10">
        <f>Daten!D1657</f>
        <v>0</v>
      </c>
      <c r="F1657" s="9">
        <f t="shared" si="154"/>
        <v>7709.9104477611936</v>
      </c>
      <c r="H1657" s="26">
        <f t="shared" ca="1" si="155"/>
        <v>23033</v>
      </c>
      <c r="I1657" s="8">
        <f t="shared" ca="1" si="156"/>
        <v>61</v>
      </c>
      <c r="J1657" s="26">
        <f ca="1">IF(I1657=0,0,COUNTIF(I$19:$I1657,C1657*10+1))</f>
        <v>206</v>
      </c>
      <c r="K1657" s="21">
        <f t="shared" ca="1" si="157"/>
        <v>0</v>
      </c>
      <c r="L1657" s="24">
        <f t="shared" ca="1" si="158"/>
        <v>23033</v>
      </c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</row>
    <row r="1658" spans="1:44" x14ac:dyDescent="0.2">
      <c r="A1658" s="15" t="str">
        <f>Daten!A1658</f>
        <v>62105</v>
      </c>
      <c r="B1658" s="8" t="str">
        <f>Daten!B1658</f>
        <v>Breitenau am Hochlantsch</v>
      </c>
      <c r="C1658" s="15">
        <f t="shared" si="153"/>
        <v>6</v>
      </c>
      <c r="D1658" s="9">
        <f>Daten!E1658</f>
        <v>1660</v>
      </c>
      <c r="E1658" s="10">
        <f>Daten!D1658</f>
        <v>0</v>
      </c>
      <c r="F1658" s="9">
        <f t="shared" si="154"/>
        <v>2675.8208955223881</v>
      </c>
      <c r="H1658" s="26">
        <f t="shared" ca="1" si="155"/>
        <v>7994</v>
      </c>
      <c r="I1658" s="8">
        <f t="shared" ca="1" si="156"/>
        <v>61</v>
      </c>
      <c r="J1658" s="26">
        <f ca="1">IF(I1658=0,0,COUNTIF(I$19:$I1658,C1658*10+1))</f>
        <v>207</v>
      </c>
      <c r="K1658" s="21">
        <f t="shared" ca="1" si="157"/>
        <v>0</v>
      </c>
      <c r="L1658" s="24">
        <f t="shared" ca="1" si="158"/>
        <v>7994</v>
      </c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</row>
    <row r="1659" spans="1:44" x14ac:dyDescent="0.2">
      <c r="A1659" s="15" t="str">
        <f>Daten!A1659</f>
        <v>62115</v>
      </c>
      <c r="B1659" s="8" t="str">
        <f>Daten!B1659</f>
        <v>Krieglach</v>
      </c>
      <c r="C1659" s="15">
        <f t="shared" si="153"/>
        <v>6</v>
      </c>
      <c r="D1659" s="9">
        <f>Daten!E1659</f>
        <v>5364</v>
      </c>
      <c r="E1659" s="10">
        <f>Daten!D1659</f>
        <v>0</v>
      </c>
      <c r="F1659" s="9">
        <f t="shared" si="154"/>
        <v>8646.4477611940292</v>
      </c>
      <c r="H1659" s="26">
        <f t="shared" ca="1" si="155"/>
        <v>25831</v>
      </c>
      <c r="I1659" s="8">
        <f t="shared" ca="1" si="156"/>
        <v>61</v>
      </c>
      <c r="J1659" s="26">
        <f ca="1">IF(I1659=0,0,COUNTIF(I$19:$I1659,C1659*10+1))</f>
        <v>208</v>
      </c>
      <c r="K1659" s="21">
        <f t="shared" ca="1" si="157"/>
        <v>0</v>
      </c>
      <c r="L1659" s="24">
        <f t="shared" ca="1" si="158"/>
        <v>25831</v>
      </c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</row>
    <row r="1660" spans="1:44" x14ac:dyDescent="0.2">
      <c r="A1660" s="15" t="str">
        <f>Daten!A1660</f>
        <v>62116</v>
      </c>
      <c r="B1660" s="8" t="str">
        <f>Daten!B1660</f>
        <v>Langenwang</v>
      </c>
      <c r="C1660" s="15">
        <f t="shared" si="153"/>
        <v>6</v>
      </c>
      <c r="D1660" s="9">
        <f>Daten!E1660</f>
        <v>3890</v>
      </c>
      <c r="E1660" s="10">
        <f>Daten!D1660</f>
        <v>0</v>
      </c>
      <c r="F1660" s="9">
        <f t="shared" si="154"/>
        <v>6270.4477611940301</v>
      </c>
      <c r="H1660" s="26">
        <f t="shared" ca="1" si="155"/>
        <v>18733</v>
      </c>
      <c r="I1660" s="8">
        <f t="shared" ca="1" si="156"/>
        <v>61</v>
      </c>
      <c r="J1660" s="26">
        <f ca="1">IF(I1660=0,0,COUNTIF(I$19:$I1660,C1660*10+1))</f>
        <v>209</v>
      </c>
      <c r="K1660" s="21">
        <f t="shared" ca="1" si="157"/>
        <v>0</v>
      </c>
      <c r="L1660" s="24">
        <f t="shared" ca="1" si="158"/>
        <v>18733</v>
      </c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</row>
    <row r="1661" spans="1:44" x14ac:dyDescent="0.2">
      <c r="A1661" s="15" t="str">
        <f>Daten!A1661</f>
        <v>62125</v>
      </c>
      <c r="B1661" s="8" t="str">
        <f>Daten!B1661</f>
        <v>Pernegg an der Mur</v>
      </c>
      <c r="C1661" s="15">
        <f t="shared" si="153"/>
        <v>6</v>
      </c>
      <c r="D1661" s="9">
        <f>Daten!E1661</f>
        <v>2357</v>
      </c>
      <c r="E1661" s="10">
        <f>Daten!D1661</f>
        <v>0</v>
      </c>
      <c r="F1661" s="9">
        <f t="shared" si="154"/>
        <v>3799.3432835820895</v>
      </c>
      <c r="H1661" s="26">
        <f t="shared" ca="1" si="155"/>
        <v>11351</v>
      </c>
      <c r="I1661" s="8">
        <f t="shared" ca="1" si="156"/>
        <v>61</v>
      </c>
      <c r="J1661" s="26">
        <f ca="1">IF(I1661=0,0,COUNTIF(I$19:$I1661,C1661*10+1))</f>
        <v>210</v>
      </c>
      <c r="K1661" s="21">
        <f t="shared" ca="1" si="157"/>
        <v>0</v>
      </c>
      <c r="L1661" s="24">
        <f t="shared" ca="1" si="158"/>
        <v>11351</v>
      </c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</row>
    <row r="1662" spans="1:44" x14ac:dyDescent="0.2">
      <c r="A1662" s="15" t="str">
        <f>Daten!A1662</f>
        <v>62128</v>
      </c>
      <c r="B1662" s="8" t="str">
        <f>Daten!B1662</f>
        <v>Sankt Lorenzen im Mürztal</v>
      </c>
      <c r="C1662" s="15">
        <f t="shared" si="153"/>
        <v>6</v>
      </c>
      <c r="D1662" s="9">
        <f>Daten!E1662</f>
        <v>3655</v>
      </c>
      <c r="E1662" s="10">
        <f>Daten!D1662</f>
        <v>0</v>
      </c>
      <c r="F1662" s="9">
        <f t="shared" si="154"/>
        <v>5891.6417910447763</v>
      </c>
      <c r="H1662" s="26">
        <f t="shared" ca="1" si="155"/>
        <v>17601</v>
      </c>
      <c r="I1662" s="8">
        <f t="shared" ca="1" si="156"/>
        <v>61</v>
      </c>
      <c r="J1662" s="26">
        <f ca="1">IF(I1662=0,0,COUNTIF(I$19:$I1662,C1662*10+1))</f>
        <v>211</v>
      </c>
      <c r="K1662" s="21">
        <f t="shared" ca="1" si="157"/>
        <v>0</v>
      </c>
      <c r="L1662" s="24">
        <f t="shared" ca="1" si="158"/>
        <v>17601</v>
      </c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</row>
    <row r="1663" spans="1:44" x14ac:dyDescent="0.2">
      <c r="A1663" s="15" t="str">
        <f>Daten!A1663</f>
        <v>62131</v>
      </c>
      <c r="B1663" s="8" t="str">
        <f>Daten!B1663</f>
        <v>Spital am Semmering</v>
      </c>
      <c r="C1663" s="15">
        <f t="shared" si="153"/>
        <v>6</v>
      </c>
      <c r="D1663" s="9">
        <f>Daten!E1663</f>
        <v>1439</v>
      </c>
      <c r="E1663" s="10">
        <f>Daten!D1663</f>
        <v>0</v>
      </c>
      <c r="F1663" s="9">
        <f t="shared" si="154"/>
        <v>2319.5820895522388</v>
      </c>
      <c r="H1663" s="26">
        <f t="shared" ca="1" si="155"/>
        <v>6930</v>
      </c>
      <c r="I1663" s="8">
        <f t="shared" ca="1" si="156"/>
        <v>61</v>
      </c>
      <c r="J1663" s="26">
        <f ca="1">IF(I1663=0,0,COUNTIF(I$19:$I1663,C1663*10+1))</f>
        <v>212</v>
      </c>
      <c r="K1663" s="21">
        <f t="shared" ca="1" si="157"/>
        <v>0</v>
      </c>
      <c r="L1663" s="24">
        <f t="shared" ca="1" si="158"/>
        <v>6930</v>
      </c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</row>
    <row r="1664" spans="1:44" x14ac:dyDescent="0.2">
      <c r="A1664" s="15" t="str">
        <f>Daten!A1664</f>
        <v>62132</v>
      </c>
      <c r="B1664" s="8" t="str">
        <f>Daten!B1664</f>
        <v>Stanz im Mürztal</v>
      </c>
      <c r="C1664" s="15">
        <f t="shared" si="153"/>
        <v>6</v>
      </c>
      <c r="D1664" s="9">
        <f>Daten!E1664</f>
        <v>1848</v>
      </c>
      <c r="E1664" s="10">
        <f>Daten!D1664</f>
        <v>0</v>
      </c>
      <c r="F1664" s="9">
        <f t="shared" si="154"/>
        <v>2978.8656716417909</v>
      </c>
      <c r="H1664" s="26">
        <f t="shared" ca="1" si="155"/>
        <v>8899</v>
      </c>
      <c r="I1664" s="8">
        <f t="shared" ca="1" si="156"/>
        <v>61</v>
      </c>
      <c r="J1664" s="26">
        <f ca="1">IF(I1664=0,0,COUNTIF(I$19:$I1664,C1664*10+1))</f>
        <v>213</v>
      </c>
      <c r="K1664" s="21">
        <f t="shared" ca="1" si="157"/>
        <v>0</v>
      </c>
      <c r="L1664" s="24">
        <f t="shared" ca="1" si="158"/>
        <v>8899</v>
      </c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</row>
    <row r="1665" spans="1:44" x14ac:dyDescent="0.2">
      <c r="A1665" s="15" t="str">
        <f>Daten!A1665</f>
        <v>62135</v>
      </c>
      <c r="B1665" s="8" t="str">
        <f>Daten!B1665</f>
        <v>Turnau</v>
      </c>
      <c r="C1665" s="15">
        <f t="shared" si="153"/>
        <v>6</v>
      </c>
      <c r="D1665" s="9">
        <f>Daten!E1665</f>
        <v>1605</v>
      </c>
      <c r="E1665" s="10">
        <f>Daten!D1665</f>
        <v>0</v>
      </c>
      <c r="F1665" s="9">
        <f t="shared" si="154"/>
        <v>2587.1641791044776</v>
      </c>
      <c r="H1665" s="26">
        <f t="shared" ca="1" si="155"/>
        <v>7729</v>
      </c>
      <c r="I1665" s="8">
        <f t="shared" ca="1" si="156"/>
        <v>61</v>
      </c>
      <c r="J1665" s="26">
        <f ca="1">IF(I1665=0,0,COUNTIF(I$19:$I1665,C1665*10+1))</f>
        <v>214</v>
      </c>
      <c r="K1665" s="21">
        <f t="shared" ca="1" si="157"/>
        <v>0</v>
      </c>
      <c r="L1665" s="24">
        <f t="shared" ca="1" si="158"/>
        <v>7729</v>
      </c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</row>
    <row r="1666" spans="1:44" x14ac:dyDescent="0.2">
      <c r="A1666" s="15" t="str">
        <f>Daten!A1666</f>
        <v>62138</v>
      </c>
      <c r="B1666" s="8" t="str">
        <f>Daten!B1666</f>
        <v>Aflenz</v>
      </c>
      <c r="C1666" s="15">
        <f t="shared" si="153"/>
        <v>6</v>
      </c>
      <c r="D1666" s="9">
        <f>Daten!E1666</f>
        <v>2445</v>
      </c>
      <c r="E1666" s="10">
        <f>Daten!D1666</f>
        <v>0</v>
      </c>
      <c r="F1666" s="9">
        <f t="shared" si="154"/>
        <v>3941.1940298507461</v>
      </c>
      <c r="H1666" s="26">
        <f t="shared" ca="1" si="155"/>
        <v>11774</v>
      </c>
      <c r="I1666" s="8">
        <f t="shared" ca="1" si="156"/>
        <v>61</v>
      </c>
      <c r="J1666" s="26">
        <f ca="1">IF(I1666=0,0,COUNTIF(I$19:$I1666,C1666*10+1))</f>
        <v>215</v>
      </c>
      <c r="K1666" s="21">
        <f t="shared" ca="1" si="157"/>
        <v>0</v>
      </c>
      <c r="L1666" s="24">
        <f t="shared" ca="1" si="158"/>
        <v>11774</v>
      </c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</row>
    <row r="1667" spans="1:44" x14ac:dyDescent="0.2">
      <c r="A1667" s="15" t="str">
        <f>Daten!A1667</f>
        <v>62139</v>
      </c>
      <c r="B1667" s="8" t="str">
        <f>Daten!B1667</f>
        <v>Bruck an der Mur</v>
      </c>
      <c r="C1667" s="15">
        <f t="shared" si="153"/>
        <v>6</v>
      </c>
      <c r="D1667" s="9">
        <f>Daten!E1667</f>
        <v>15800</v>
      </c>
      <c r="E1667" s="10">
        <f>Daten!D1667</f>
        <v>0</v>
      </c>
      <c r="F1667" s="9">
        <f t="shared" si="154"/>
        <v>26333.333333333332</v>
      </c>
      <c r="H1667" s="26">
        <f t="shared" ca="1" si="155"/>
        <v>78671</v>
      </c>
      <c r="I1667" s="8">
        <f t="shared" ca="1" si="156"/>
        <v>61</v>
      </c>
      <c r="J1667" s="26">
        <f ca="1">IF(I1667=0,0,COUNTIF(I$19:$I1667,C1667*10+1))</f>
        <v>216</v>
      </c>
      <c r="K1667" s="21">
        <f t="shared" ca="1" si="157"/>
        <v>0</v>
      </c>
      <c r="L1667" s="24">
        <f t="shared" ca="1" si="158"/>
        <v>78671</v>
      </c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</row>
    <row r="1668" spans="1:44" x14ac:dyDescent="0.2">
      <c r="A1668" s="15" t="str">
        <f>Daten!A1668</f>
        <v>62140</v>
      </c>
      <c r="B1668" s="8" t="str">
        <f>Daten!B1668</f>
        <v>Kapfenberg</v>
      </c>
      <c r="C1668" s="15">
        <f t="shared" si="153"/>
        <v>6</v>
      </c>
      <c r="D1668" s="9">
        <f>Daten!E1668</f>
        <v>22704</v>
      </c>
      <c r="E1668" s="10">
        <f>Daten!D1668</f>
        <v>0</v>
      </c>
      <c r="F1668" s="9">
        <f t="shared" si="154"/>
        <v>45408</v>
      </c>
      <c r="H1668" s="26">
        <f t="shared" ca="1" si="155"/>
        <v>135657</v>
      </c>
      <c r="I1668" s="8">
        <f t="shared" ca="1" si="156"/>
        <v>61</v>
      </c>
      <c r="J1668" s="26">
        <f ca="1">IF(I1668=0,0,COUNTIF(I$19:$I1668,C1668*10+1))</f>
        <v>217</v>
      </c>
      <c r="K1668" s="21">
        <f t="shared" ca="1" si="157"/>
        <v>0</v>
      </c>
      <c r="L1668" s="24">
        <f t="shared" ca="1" si="158"/>
        <v>135657</v>
      </c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</row>
    <row r="1669" spans="1:44" x14ac:dyDescent="0.2">
      <c r="A1669" s="15" t="str">
        <f>Daten!A1669</f>
        <v>62141</v>
      </c>
      <c r="B1669" s="8" t="str">
        <f>Daten!B1669</f>
        <v>Kindberg</v>
      </c>
      <c r="C1669" s="15">
        <f t="shared" si="153"/>
        <v>6</v>
      </c>
      <c r="D1669" s="9">
        <f>Daten!E1669</f>
        <v>8197</v>
      </c>
      <c r="E1669" s="10">
        <f>Daten!D1669</f>
        <v>0</v>
      </c>
      <c r="F1669" s="9">
        <f t="shared" si="154"/>
        <v>13213.074626865671</v>
      </c>
      <c r="H1669" s="26">
        <f t="shared" ca="1" si="155"/>
        <v>39474</v>
      </c>
      <c r="I1669" s="8">
        <f t="shared" ca="1" si="156"/>
        <v>61</v>
      </c>
      <c r="J1669" s="26">
        <f ca="1">IF(I1669=0,0,COUNTIF(I$19:$I1669,C1669*10+1))</f>
        <v>218</v>
      </c>
      <c r="K1669" s="21">
        <f t="shared" ca="1" si="157"/>
        <v>0</v>
      </c>
      <c r="L1669" s="24">
        <f t="shared" ca="1" si="158"/>
        <v>39474</v>
      </c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</row>
    <row r="1670" spans="1:44" x14ac:dyDescent="0.2">
      <c r="A1670" s="15" t="str">
        <f>Daten!A1670</f>
        <v>62142</v>
      </c>
      <c r="B1670" s="8" t="str">
        <f>Daten!B1670</f>
        <v>Mariazell</v>
      </c>
      <c r="C1670" s="15">
        <f t="shared" si="153"/>
        <v>6</v>
      </c>
      <c r="D1670" s="9">
        <f>Daten!E1670</f>
        <v>3687</v>
      </c>
      <c r="E1670" s="10">
        <f>Daten!D1670</f>
        <v>0</v>
      </c>
      <c r="F1670" s="9">
        <f t="shared" si="154"/>
        <v>5943.2238805970146</v>
      </c>
      <c r="H1670" s="26">
        <f t="shared" ca="1" si="155"/>
        <v>17755</v>
      </c>
      <c r="I1670" s="8">
        <f t="shared" ca="1" si="156"/>
        <v>61</v>
      </c>
      <c r="J1670" s="26">
        <f ca="1">IF(I1670=0,0,COUNTIF(I$19:$I1670,C1670*10+1))</f>
        <v>219</v>
      </c>
      <c r="K1670" s="21">
        <f t="shared" ca="1" si="157"/>
        <v>0</v>
      </c>
      <c r="L1670" s="24">
        <f t="shared" ca="1" si="158"/>
        <v>17755</v>
      </c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</row>
    <row r="1671" spans="1:44" x14ac:dyDescent="0.2">
      <c r="A1671" s="15" t="str">
        <f>Daten!A1671</f>
        <v>62143</v>
      </c>
      <c r="B1671" s="8" t="str">
        <f>Daten!B1671</f>
        <v>Mürzzuschlag</v>
      </c>
      <c r="C1671" s="15">
        <f t="shared" si="153"/>
        <v>6</v>
      </c>
      <c r="D1671" s="9">
        <f>Daten!E1671</f>
        <v>8356</v>
      </c>
      <c r="E1671" s="10">
        <f>Daten!D1671</f>
        <v>0</v>
      </c>
      <c r="F1671" s="9">
        <f t="shared" si="154"/>
        <v>13469.373134328358</v>
      </c>
      <c r="H1671" s="26">
        <f t="shared" ca="1" si="155"/>
        <v>40240</v>
      </c>
      <c r="I1671" s="8">
        <f t="shared" ca="1" si="156"/>
        <v>61</v>
      </c>
      <c r="J1671" s="26">
        <f ca="1">IF(I1671=0,0,COUNTIF(I$19:$I1671,C1671*10+1))</f>
        <v>220</v>
      </c>
      <c r="K1671" s="21">
        <f t="shared" ca="1" si="157"/>
        <v>0</v>
      </c>
      <c r="L1671" s="24">
        <f t="shared" ca="1" si="158"/>
        <v>40240</v>
      </c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</row>
    <row r="1672" spans="1:44" x14ac:dyDescent="0.2">
      <c r="A1672" s="15" t="str">
        <f>Daten!A1672</f>
        <v>62144</v>
      </c>
      <c r="B1672" s="8" t="str">
        <f>Daten!B1672</f>
        <v>Neuberg an der Mürz</v>
      </c>
      <c r="C1672" s="15">
        <f t="shared" si="153"/>
        <v>6</v>
      </c>
      <c r="D1672" s="9">
        <f>Daten!E1672</f>
        <v>2385</v>
      </c>
      <c r="E1672" s="10">
        <f>Daten!D1672</f>
        <v>0</v>
      </c>
      <c r="F1672" s="9">
        <f t="shared" si="154"/>
        <v>3844.4776119402986</v>
      </c>
      <c r="H1672" s="26">
        <f t="shared" ca="1" si="155"/>
        <v>11485</v>
      </c>
      <c r="I1672" s="8">
        <f t="shared" ca="1" si="156"/>
        <v>61</v>
      </c>
      <c r="J1672" s="26">
        <f ca="1">IF(I1672=0,0,COUNTIF(I$19:$I1672,C1672*10+1))</f>
        <v>221</v>
      </c>
      <c r="K1672" s="21">
        <f t="shared" ca="1" si="157"/>
        <v>0</v>
      </c>
      <c r="L1672" s="24">
        <f t="shared" ca="1" si="158"/>
        <v>11485</v>
      </c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</row>
    <row r="1673" spans="1:44" x14ac:dyDescent="0.2">
      <c r="A1673" s="15" t="str">
        <f>Daten!A1673</f>
        <v>62145</v>
      </c>
      <c r="B1673" s="8" t="str">
        <f>Daten!B1673</f>
        <v>Sankt Barbara im Mürztal</v>
      </c>
      <c r="C1673" s="15">
        <f t="shared" si="153"/>
        <v>6</v>
      </c>
      <c r="D1673" s="9">
        <f>Daten!E1673</f>
        <v>6607</v>
      </c>
      <c r="E1673" s="10">
        <f>Daten!D1673</f>
        <v>0</v>
      </c>
      <c r="F1673" s="9">
        <f t="shared" si="154"/>
        <v>10650.089552238805</v>
      </c>
      <c r="H1673" s="26">
        <f t="shared" ca="1" si="155"/>
        <v>31817</v>
      </c>
      <c r="I1673" s="8">
        <f t="shared" ca="1" si="156"/>
        <v>61</v>
      </c>
      <c r="J1673" s="26">
        <f ca="1">IF(I1673=0,0,COUNTIF(I$19:$I1673,C1673*10+1))</f>
        <v>222</v>
      </c>
      <c r="K1673" s="21">
        <f t="shared" ca="1" si="157"/>
        <v>0</v>
      </c>
      <c r="L1673" s="24">
        <f t="shared" ca="1" si="158"/>
        <v>31817</v>
      </c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</row>
    <row r="1674" spans="1:44" x14ac:dyDescent="0.2">
      <c r="A1674" s="15" t="str">
        <f>Daten!A1674</f>
        <v>62146</v>
      </c>
      <c r="B1674" s="8" t="str">
        <f>Daten!B1674</f>
        <v>Sankt Marein im Mürztal</v>
      </c>
      <c r="C1674" s="15">
        <f t="shared" si="153"/>
        <v>6</v>
      </c>
      <c r="D1674" s="9">
        <f>Daten!E1674</f>
        <v>2684</v>
      </c>
      <c r="E1674" s="10">
        <f>Daten!D1674</f>
        <v>0</v>
      </c>
      <c r="F1674" s="9">
        <f t="shared" si="154"/>
        <v>4326.4477611940301</v>
      </c>
      <c r="H1674" s="26">
        <f t="shared" ca="1" si="155"/>
        <v>12925</v>
      </c>
      <c r="I1674" s="8">
        <f t="shared" ca="1" si="156"/>
        <v>61</v>
      </c>
      <c r="J1674" s="26">
        <f ca="1">IF(I1674=0,0,COUNTIF(I$19:$I1674,C1674*10+1))</f>
        <v>223</v>
      </c>
      <c r="K1674" s="21">
        <f t="shared" ca="1" si="157"/>
        <v>0</v>
      </c>
      <c r="L1674" s="24">
        <f t="shared" ca="1" si="158"/>
        <v>12925</v>
      </c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</row>
    <row r="1675" spans="1:44" x14ac:dyDescent="0.2">
      <c r="A1675" s="15" t="str">
        <f>Daten!A1675</f>
        <v>62147</v>
      </c>
      <c r="B1675" s="8" t="str">
        <f>Daten!B1675</f>
        <v>Thörl</v>
      </c>
      <c r="C1675" s="15">
        <f t="shared" si="153"/>
        <v>6</v>
      </c>
      <c r="D1675" s="9">
        <f>Daten!E1675</f>
        <v>2265</v>
      </c>
      <c r="E1675" s="10">
        <f>Daten!D1675</f>
        <v>0</v>
      </c>
      <c r="F1675" s="9">
        <f t="shared" si="154"/>
        <v>3651.0447761194027</v>
      </c>
      <c r="H1675" s="26">
        <f t="shared" ca="1" si="155"/>
        <v>10908</v>
      </c>
      <c r="I1675" s="8">
        <f t="shared" ca="1" si="156"/>
        <v>61</v>
      </c>
      <c r="J1675" s="26">
        <f ca="1">IF(I1675=0,0,COUNTIF(I$19:$I1675,C1675*10+1))</f>
        <v>224</v>
      </c>
      <c r="K1675" s="21">
        <f t="shared" ca="1" si="157"/>
        <v>0</v>
      </c>
      <c r="L1675" s="24">
        <f t="shared" ca="1" si="158"/>
        <v>10908</v>
      </c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</row>
    <row r="1676" spans="1:44" x14ac:dyDescent="0.2">
      <c r="A1676" s="15" t="str">
        <f>Daten!A1676</f>
        <v>62148</v>
      </c>
      <c r="B1676" s="8" t="str">
        <f>Daten!B1676</f>
        <v>Tragöß-Sankt Katharein</v>
      </c>
      <c r="C1676" s="15">
        <f t="shared" si="153"/>
        <v>6</v>
      </c>
      <c r="D1676" s="9">
        <f>Daten!E1676</f>
        <v>1849</v>
      </c>
      <c r="E1676" s="10">
        <f>Daten!D1676</f>
        <v>0</v>
      </c>
      <c r="F1676" s="9">
        <f t="shared" si="154"/>
        <v>2980.4776119402986</v>
      </c>
      <c r="H1676" s="26">
        <f t="shared" ca="1" si="155"/>
        <v>8904</v>
      </c>
      <c r="I1676" s="8">
        <f t="shared" ca="1" si="156"/>
        <v>61</v>
      </c>
      <c r="J1676" s="26">
        <f ca="1">IF(I1676=0,0,COUNTIF(I$19:$I1676,C1676*10+1))</f>
        <v>225</v>
      </c>
      <c r="K1676" s="21">
        <f t="shared" ca="1" si="157"/>
        <v>0</v>
      </c>
      <c r="L1676" s="24">
        <f t="shared" ca="1" si="158"/>
        <v>8904</v>
      </c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</row>
    <row r="1677" spans="1:44" x14ac:dyDescent="0.2">
      <c r="A1677" s="15" t="str">
        <f>Daten!A1677</f>
        <v>62202</v>
      </c>
      <c r="B1677" s="8" t="str">
        <f>Daten!B1677</f>
        <v>Bad Blumau</v>
      </c>
      <c r="C1677" s="15">
        <f t="shared" si="153"/>
        <v>6</v>
      </c>
      <c r="D1677" s="9">
        <f>Daten!E1677</f>
        <v>1614</v>
      </c>
      <c r="E1677" s="10">
        <f>Daten!D1677</f>
        <v>0</v>
      </c>
      <c r="F1677" s="9">
        <f t="shared" si="154"/>
        <v>2601.6716417910447</v>
      </c>
      <c r="H1677" s="26">
        <f t="shared" ca="1" si="155"/>
        <v>7773</v>
      </c>
      <c r="I1677" s="8">
        <f t="shared" ca="1" si="156"/>
        <v>61</v>
      </c>
      <c r="J1677" s="26">
        <f ca="1">IF(I1677=0,0,COUNTIF(I$19:$I1677,C1677*10+1))</f>
        <v>226</v>
      </c>
      <c r="K1677" s="21">
        <f t="shared" ca="1" si="157"/>
        <v>0</v>
      </c>
      <c r="L1677" s="24">
        <f t="shared" ca="1" si="158"/>
        <v>7773</v>
      </c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</row>
    <row r="1678" spans="1:44" x14ac:dyDescent="0.2">
      <c r="A1678" s="15" t="str">
        <f>Daten!A1678</f>
        <v>62205</v>
      </c>
      <c r="B1678" s="8" t="str">
        <f>Daten!B1678</f>
        <v>Buch-St. Magdalena</v>
      </c>
      <c r="C1678" s="15">
        <f t="shared" si="153"/>
        <v>6</v>
      </c>
      <c r="D1678" s="9">
        <f>Daten!E1678</f>
        <v>2150</v>
      </c>
      <c r="E1678" s="10">
        <f>Daten!D1678</f>
        <v>0</v>
      </c>
      <c r="F1678" s="9">
        <f t="shared" si="154"/>
        <v>3465.6716417910447</v>
      </c>
      <c r="H1678" s="26">
        <f t="shared" ca="1" si="155"/>
        <v>10354</v>
      </c>
      <c r="I1678" s="8">
        <f t="shared" ca="1" si="156"/>
        <v>61</v>
      </c>
      <c r="J1678" s="26">
        <f ca="1">IF(I1678=0,0,COUNTIF(I$19:$I1678,C1678*10+1))</f>
        <v>227</v>
      </c>
      <c r="K1678" s="21">
        <f t="shared" ca="1" si="157"/>
        <v>0</v>
      </c>
      <c r="L1678" s="24">
        <f t="shared" ca="1" si="158"/>
        <v>10354</v>
      </c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</row>
    <row r="1679" spans="1:44" x14ac:dyDescent="0.2">
      <c r="A1679" s="15" t="str">
        <f>Daten!A1679</f>
        <v>62206</v>
      </c>
      <c r="B1679" s="8" t="str">
        <f>Daten!B1679</f>
        <v>Burgau</v>
      </c>
      <c r="C1679" s="15">
        <f t="shared" si="153"/>
        <v>6</v>
      </c>
      <c r="D1679" s="9">
        <f>Daten!E1679</f>
        <v>1050</v>
      </c>
      <c r="E1679" s="10">
        <f>Daten!D1679</f>
        <v>0</v>
      </c>
      <c r="F1679" s="9">
        <f t="shared" si="154"/>
        <v>1692.5373134328358</v>
      </c>
      <c r="H1679" s="26">
        <f t="shared" ca="1" si="155"/>
        <v>5056</v>
      </c>
      <c r="I1679" s="8">
        <f t="shared" ca="1" si="156"/>
        <v>61</v>
      </c>
      <c r="J1679" s="26">
        <f ca="1">IF(I1679=0,0,COUNTIF(I$19:$I1679,C1679*10+1))</f>
        <v>228</v>
      </c>
      <c r="K1679" s="21">
        <f t="shared" ca="1" si="157"/>
        <v>0</v>
      </c>
      <c r="L1679" s="24">
        <f t="shared" ca="1" si="158"/>
        <v>5056</v>
      </c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</row>
    <row r="1680" spans="1:44" x14ac:dyDescent="0.2">
      <c r="A1680" s="15" t="str">
        <f>Daten!A1680</f>
        <v>62209</v>
      </c>
      <c r="B1680" s="8" t="str">
        <f>Daten!B1680</f>
        <v>Ebersdorf</v>
      </c>
      <c r="C1680" s="15">
        <f t="shared" si="153"/>
        <v>6</v>
      </c>
      <c r="D1680" s="9">
        <f>Daten!E1680</f>
        <v>1288</v>
      </c>
      <c r="E1680" s="10">
        <f>Daten!D1680</f>
        <v>0</v>
      </c>
      <c r="F1680" s="9">
        <f t="shared" si="154"/>
        <v>2076.1791044776119</v>
      </c>
      <c r="H1680" s="26">
        <f t="shared" ca="1" si="155"/>
        <v>6203</v>
      </c>
      <c r="I1680" s="8">
        <f t="shared" ca="1" si="156"/>
        <v>61</v>
      </c>
      <c r="J1680" s="26">
        <f ca="1">IF(I1680=0,0,COUNTIF(I$19:$I1680,C1680*10+1))</f>
        <v>229</v>
      </c>
      <c r="K1680" s="21">
        <f t="shared" ca="1" si="157"/>
        <v>0</v>
      </c>
      <c r="L1680" s="24">
        <f t="shared" ca="1" si="158"/>
        <v>6203</v>
      </c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</row>
    <row r="1681" spans="1:44" x14ac:dyDescent="0.2">
      <c r="A1681" s="15" t="str">
        <f>Daten!A1681</f>
        <v>62211</v>
      </c>
      <c r="B1681" s="8" t="str">
        <f>Daten!B1681</f>
        <v>Friedberg</v>
      </c>
      <c r="C1681" s="15">
        <f t="shared" si="153"/>
        <v>6</v>
      </c>
      <c r="D1681" s="9">
        <f>Daten!E1681</f>
        <v>2633</v>
      </c>
      <c r="E1681" s="10">
        <f>Daten!D1681</f>
        <v>0</v>
      </c>
      <c r="F1681" s="9">
        <f t="shared" si="154"/>
        <v>4244.2388059701489</v>
      </c>
      <c r="H1681" s="26">
        <f t="shared" ca="1" si="155"/>
        <v>12680</v>
      </c>
      <c r="I1681" s="8">
        <f t="shared" ca="1" si="156"/>
        <v>61</v>
      </c>
      <c r="J1681" s="26">
        <f ca="1">IF(I1681=0,0,COUNTIF(I$19:$I1681,C1681*10+1))</f>
        <v>230</v>
      </c>
      <c r="K1681" s="21">
        <f t="shared" ca="1" si="157"/>
        <v>0</v>
      </c>
      <c r="L1681" s="24">
        <f t="shared" ca="1" si="158"/>
        <v>12680</v>
      </c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</row>
    <row r="1682" spans="1:44" x14ac:dyDescent="0.2">
      <c r="A1682" s="15" t="str">
        <f>Daten!A1682</f>
        <v>62214</v>
      </c>
      <c r="B1682" s="8" t="str">
        <f>Daten!B1682</f>
        <v>Greinbach</v>
      </c>
      <c r="C1682" s="15">
        <f t="shared" si="153"/>
        <v>6</v>
      </c>
      <c r="D1682" s="9">
        <f>Daten!E1682</f>
        <v>1814</v>
      </c>
      <c r="E1682" s="10">
        <f>Daten!D1682</f>
        <v>0</v>
      </c>
      <c r="F1682" s="9">
        <f t="shared" si="154"/>
        <v>2924.0597014925374</v>
      </c>
      <c r="H1682" s="26">
        <f t="shared" ca="1" si="155"/>
        <v>8736</v>
      </c>
      <c r="I1682" s="8">
        <f t="shared" ca="1" si="156"/>
        <v>61</v>
      </c>
      <c r="J1682" s="26">
        <f ca="1">IF(I1682=0,0,COUNTIF(I$19:$I1682,C1682*10+1))</f>
        <v>231</v>
      </c>
      <c r="K1682" s="21">
        <f t="shared" ca="1" si="157"/>
        <v>0</v>
      </c>
      <c r="L1682" s="24">
        <f t="shared" ca="1" si="158"/>
        <v>8736</v>
      </c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</row>
    <row r="1683" spans="1:44" x14ac:dyDescent="0.2">
      <c r="A1683" s="15" t="str">
        <f>Daten!A1683</f>
        <v>62216</v>
      </c>
      <c r="B1683" s="8" t="str">
        <f>Daten!B1683</f>
        <v>Großsteinbach</v>
      </c>
      <c r="C1683" s="15">
        <f t="shared" ref="C1683:C1746" si="159">INT(A1683/10000)</f>
        <v>6</v>
      </c>
      <c r="D1683" s="9">
        <f>Daten!E1683</f>
        <v>1268</v>
      </c>
      <c r="E1683" s="10">
        <f>Daten!D1683</f>
        <v>0</v>
      </c>
      <c r="F1683" s="9">
        <f t="shared" ref="F1683:F1746" si="160">IF(AND(E1683=1,D1683&lt;=20000),D1683*2,IF(D1683&lt;=10000,D1683*(1+41/67),IF(D1683&lt;=20000,D1683*(1+2/3),IF(D1683&lt;=50000,D1683*(2),D1683*(2+1/3))))+IF(AND(D1683&gt;9000,D1683&lt;=10000),(D1683-9000)*(110/201),0)+IF(AND(D1683&gt;18000,D1683&lt;=20000),(D1683-18000)*(3+1/3),0)+IF(AND(D1683&gt;45000,D1683&lt;=50000),(D1683-45000)*(3+1/3),0))</f>
        <v>2043.9402985074628</v>
      </c>
      <c r="H1683" s="26">
        <f t="shared" ref="H1683:H1746" ca="1" si="161">ROUND(OFFSET($G$6,C1683,0)/OFFSET($F$6,C1683,0)*F1683,0)</f>
        <v>6106</v>
      </c>
      <c r="I1683" s="8">
        <f t="shared" ref="I1683:I1746" ca="1" si="162">IF(H1683&gt;0,C1683*10+1,0)</f>
        <v>61</v>
      </c>
      <c r="J1683" s="26">
        <f ca="1">IF(I1683=0,0,COUNTIF(I$19:$I1683,C1683*10+1))</f>
        <v>232</v>
      </c>
      <c r="K1683" s="21">
        <f t="shared" ref="K1683:K1746" ca="1" si="163">IF(J1683=1,OFFSET($G$6,C1683,0)-OFFSET($H$6,C1683,0),0)</f>
        <v>0</v>
      </c>
      <c r="L1683" s="24">
        <f t="shared" ref="L1683:L1746" ca="1" si="164">H1683+K1683</f>
        <v>6106</v>
      </c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</row>
    <row r="1684" spans="1:44" x14ac:dyDescent="0.2">
      <c r="A1684" s="15" t="str">
        <f>Daten!A1684</f>
        <v>62219</v>
      </c>
      <c r="B1684" s="8" t="str">
        <f>Daten!B1684</f>
        <v>Hartberg</v>
      </c>
      <c r="C1684" s="15">
        <f t="shared" si="159"/>
        <v>6</v>
      </c>
      <c r="D1684" s="9">
        <f>Daten!E1684</f>
        <v>6771</v>
      </c>
      <c r="E1684" s="10">
        <f>Daten!D1684</f>
        <v>0</v>
      </c>
      <c r="F1684" s="9">
        <f t="shared" si="160"/>
        <v>10914.447761194029</v>
      </c>
      <c r="H1684" s="26">
        <f t="shared" ca="1" si="161"/>
        <v>32607</v>
      </c>
      <c r="I1684" s="8">
        <f t="shared" ca="1" si="162"/>
        <v>61</v>
      </c>
      <c r="J1684" s="26">
        <f ca="1">IF(I1684=0,0,COUNTIF(I$19:$I1684,C1684*10+1))</f>
        <v>233</v>
      </c>
      <c r="K1684" s="21">
        <f t="shared" ca="1" si="163"/>
        <v>0</v>
      </c>
      <c r="L1684" s="24">
        <f t="shared" ca="1" si="164"/>
        <v>32607</v>
      </c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</row>
    <row r="1685" spans="1:44" x14ac:dyDescent="0.2">
      <c r="A1685" s="15" t="str">
        <f>Daten!A1685</f>
        <v>62220</v>
      </c>
      <c r="B1685" s="8" t="str">
        <f>Daten!B1685</f>
        <v>Hartberg Umgebung</v>
      </c>
      <c r="C1685" s="15">
        <f t="shared" si="159"/>
        <v>6</v>
      </c>
      <c r="D1685" s="9">
        <f>Daten!E1685</f>
        <v>2179</v>
      </c>
      <c r="E1685" s="10">
        <f>Daten!D1685</f>
        <v>0</v>
      </c>
      <c r="F1685" s="9">
        <f t="shared" si="160"/>
        <v>3512.4179104477612</v>
      </c>
      <c r="H1685" s="26">
        <f t="shared" ca="1" si="161"/>
        <v>10493</v>
      </c>
      <c r="I1685" s="8">
        <f t="shared" ca="1" si="162"/>
        <v>61</v>
      </c>
      <c r="J1685" s="26">
        <f ca="1">IF(I1685=0,0,COUNTIF(I$19:$I1685,C1685*10+1))</f>
        <v>234</v>
      </c>
      <c r="K1685" s="21">
        <f t="shared" ca="1" si="163"/>
        <v>0</v>
      </c>
      <c r="L1685" s="24">
        <f t="shared" ca="1" si="164"/>
        <v>10493</v>
      </c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</row>
    <row r="1686" spans="1:44" x14ac:dyDescent="0.2">
      <c r="A1686" s="15" t="str">
        <f>Daten!A1686</f>
        <v>62226</v>
      </c>
      <c r="B1686" s="8" t="str">
        <f>Daten!B1686</f>
        <v>Lafnitz</v>
      </c>
      <c r="C1686" s="15">
        <f t="shared" si="159"/>
        <v>6</v>
      </c>
      <c r="D1686" s="9">
        <f>Daten!E1686</f>
        <v>1449</v>
      </c>
      <c r="E1686" s="10">
        <f>Daten!D1686</f>
        <v>0</v>
      </c>
      <c r="F1686" s="9">
        <f t="shared" si="160"/>
        <v>2335.7014925373132</v>
      </c>
      <c r="H1686" s="26">
        <f t="shared" ca="1" si="161"/>
        <v>6978</v>
      </c>
      <c r="I1686" s="8">
        <f t="shared" ca="1" si="162"/>
        <v>61</v>
      </c>
      <c r="J1686" s="26">
        <f ca="1">IF(I1686=0,0,COUNTIF(I$19:$I1686,C1686*10+1))</f>
        <v>235</v>
      </c>
      <c r="K1686" s="21">
        <f t="shared" ca="1" si="163"/>
        <v>0</v>
      </c>
      <c r="L1686" s="24">
        <f t="shared" ca="1" si="164"/>
        <v>6978</v>
      </c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</row>
    <row r="1687" spans="1:44" x14ac:dyDescent="0.2">
      <c r="A1687" s="15" t="str">
        <f>Daten!A1687</f>
        <v>62232</v>
      </c>
      <c r="B1687" s="8" t="str">
        <f>Daten!B1687</f>
        <v>Ottendorf an der Rittschein</v>
      </c>
      <c r="C1687" s="15">
        <f t="shared" si="159"/>
        <v>6</v>
      </c>
      <c r="D1687" s="9">
        <f>Daten!E1687</f>
        <v>1541</v>
      </c>
      <c r="E1687" s="10">
        <f>Daten!D1687</f>
        <v>0</v>
      </c>
      <c r="F1687" s="9">
        <f t="shared" si="160"/>
        <v>2484</v>
      </c>
      <c r="H1687" s="26">
        <f t="shared" ca="1" si="161"/>
        <v>7421</v>
      </c>
      <c r="I1687" s="8">
        <f t="shared" ca="1" si="162"/>
        <v>61</v>
      </c>
      <c r="J1687" s="26">
        <f ca="1">IF(I1687=0,0,COUNTIF(I$19:$I1687,C1687*10+1))</f>
        <v>236</v>
      </c>
      <c r="K1687" s="21">
        <f t="shared" ca="1" si="163"/>
        <v>0</v>
      </c>
      <c r="L1687" s="24">
        <f t="shared" ca="1" si="164"/>
        <v>7421</v>
      </c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</row>
    <row r="1688" spans="1:44" x14ac:dyDescent="0.2">
      <c r="A1688" s="15" t="str">
        <f>Daten!A1688</f>
        <v>62233</v>
      </c>
      <c r="B1688" s="8" t="str">
        <f>Daten!B1688</f>
        <v>Pinggau</v>
      </c>
      <c r="C1688" s="15">
        <f t="shared" si="159"/>
        <v>6</v>
      </c>
      <c r="D1688" s="9">
        <f>Daten!E1688</f>
        <v>3150</v>
      </c>
      <c r="E1688" s="10">
        <f>Daten!D1688</f>
        <v>0</v>
      </c>
      <c r="F1688" s="9">
        <f t="shared" si="160"/>
        <v>5077.6119402985078</v>
      </c>
      <c r="H1688" s="26">
        <f t="shared" ca="1" si="161"/>
        <v>15169</v>
      </c>
      <c r="I1688" s="8">
        <f t="shared" ca="1" si="162"/>
        <v>61</v>
      </c>
      <c r="J1688" s="26">
        <f ca="1">IF(I1688=0,0,COUNTIF(I$19:$I1688,C1688*10+1))</f>
        <v>237</v>
      </c>
      <c r="K1688" s="21">
        <f t="shared" ca="1" si="163"/>
        <v>0</v>
      </c>
      <c r="L1688" s="24">
        <f t="shared" ca="1" si="164"/>
        <v>15169</v>
      </c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</row>
    <row r="1689" spans="1:44" x14ac:dyDescent="0.2">
      <c r="A1689" s="15" t="str">
        <f>Daten!A1689</f>
        <v>62235</v>
      </c>
      <c r="B1689" s="8" t="str">
        <f>Daten!B1689</f>
        <v>Pöllauberg</v>
      </c>
      <c r="C1689" s="15">
        <f t="shared" si="159"/>
        <v>6</v>
      </c>
      <c r="D1689" s="9">
        <f>Daten!E1689</f>
        <v>2042</v>
      </c>
      <c r="E1689" s="10">
        <f>Daten!D1689</f>
        <v>0</v>
      </c>
      <c r="F1689" s="9">
        <f t="shared" si="160"/>
        <v>3291.5820895522388</v>
      </c>
      <c r="H1689" s="26">
        <f t="shared" ca="1" si="161"/>
        <v>9834</v>
      </c>
      <c r="I1689" s="8">
        <f t="shared" ca="1" si="162"/>
        <v>61</v>
      </c>
      <c r="J1689" s="26">
        <f ca="1">IF(I1689=0,0,COUNTIF(I$19:$I1689,C1689*10+1))</f>
        <v>238</v>
      </c>
      <c r="K1689" s="21">
        <f t="shared" ca="1" si="163"/>
        <v>0</v>
      </c>
      <c r="L1689" s="24">
        <f t="shared" ca="1" si="164"/>
        <v>9834</v>
      </c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</row>
    <row r="1690" spans="1:44" x14ac:dyDescent="0.2">
      <c r="A1690" s="15" t="str">
        <f>Daten!A1690</f>
        <v>62242</v>
      </c>
      <c r="B1690" s="8" t="str">
        <f>Daten!B1690</f>
        <v>Sankt Jakob im Walde</v>
      </c>
      <c r="C1690" s="15">
        <f t="shared" si="159"/>
        <v>6</v>
      </c>
      <c r="D1690" s="9">
        <f>Daten!E1690</f>
        <v>1047</v>
      </c>
      <c r="E1690" s="10">
        <f>Daten!D1690</f>
        <v>0</v>
      </c>
      <c r="F1690" s="9">
        <f t="shared" si="160"/>
        <v>1687.7014925373135</v>
      </c>
      <c r="H1690" s="26">
        <f t="shared" ca="1" si="161"/>
        <v>5042</v>
      </c>
      <c r="I1690" s="8">
        <f t="shared" ca="1" si="162"/>
        <v>61</v>
      </c>
      <c r="J1690" s="26">
        <f ca="1">IF(I1690=0,0,COUNTIF(I$19:$I1690,C1690*10+1))</f>
        <v>239</v>
      </c>
      <c r="K1690" s="21">
        <f t="shared" ca="1" si="163"/>
        <v>0</v>
      </c>
      <c r="L1690" s="24">
        <f t="shared" ca="1" si="164"/>
        <v>5042</v>
      </c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</row>
    <row r="1691" spans="1:44" x14ac:dyDescent="0.2">
      <c r="A1691" s="15" t="str">
        <f>Daten!A1691</f>
        <v>62244</v>
      </c>
      <c r="B1691" s="8" t="str">
        <f>Daten!B1691</f>
        <v>Sankt Johann in der Haide</v>
      </c>
      <c r="C1691" s="15">
        <f t="shared" si="159"/>
        <v>6</v>
      </c>
      <c r="D1691" s="9">
        <f>Daten!E1691</f>
        <v>2189</v>
      </c>
      <c r="E1691" s="10">
        <f>Daten!D1691</f>
        <v>0</v>
      </c>
      <c r="F1691" s="9">
        <f t="shared" si="160"/>
        <v>3528.5373134328356</v>
      </c>
      <c r="H1691" s="26">
        <f t="shared" ca="1" si="161"/>
        <v>10542</v>
      </c>
      <c r="I1691" s="8">
        <f t="shared" ca="1" si="162"/>
        <v>61</v>
      </c>
      <c r="J1691" s="26">
        <f ca="1">IF(I1691=0,0,COUNTIF(I$19:$I1691,C1691*10+1))</f>
        <v>240</v>
      </c>
      <c r="K1691" s="21">
        <f t="shared" ca="1" si="163"/>
        <v>0</v>
      </c>
      <c r="L1691" s="24">
        <f t="shared" ca="1" si="164"/>
        <v>10542</v>
      </c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</row>
    <row r="1692" spans="1:44" x14ac:dyDescent="0.2">
      <c r="A1692" s="15" t="str">
        <f>Daten!A1692</f>
        <v>62245</v>
      </c>
      <c r="B1692" s="8" t="str">
        <f>Daten!B1692</f>
        <v>Sankt Lorenzen am Wechsel</v>
      </c>
      <c r="C1692" s="15">
        <f t="shared" si="159"/>
        <v>6</v>
      </c>
      <c r="D1692" s="9">
        <f>Daten!E1692</f>
        <v>1458</v>
      </c>
      <c r="E1692" s="10">
        <f>Daten!D1692</f>
        <v>0</v>
      </c>
      <c r="F1692" s="9">
        <f t="shared" si="160"/>
        <v>2350.2089552238804</v>
      </c>
      <c r="H1692" s="26">
        <f t="shared" ca="1" si="161"/>
        <v>7021</v>
      </c>
      <c r="I1692" s="8">
        <f t="shared" ca="1" si="162"/>
        <v>61</v>
      </c>
      <c r="J1692" s="26">
        <f ca="1">IF(I1692=0,0,COUNTIF(I$19:$I1692,C1692*10+1))</f>
        <v>241</v>
      </c>
      <c r="K1692" s="21">
        <f t="shared" ca="1" si="163"/>
        <v>0</v>
      </c>
      <c r="L1692" s="24">
        <f t="shared" ca="1" si="164"/>
        <v>7021</v>
      </c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</row>
    <row r="1693" spans="1:44" x14ac:dyDescent="0.2">
      <c r="A1693" s="15" t="str">
        <f>Daten!A1693</f>
        <v>62247</v>
      </c>
      <c r="B1693" s="8" t="str">
        <f>Daten!B1693</f>
        <v>Schäffern</v>
      </c>
      <c r="C1693" s="15">
        <f t="shared" si="159"/>
        <v>6</v>
      </c>
      <c r="D1693" s="9">
        <f>Daten!E1693</f>
        <v>1349</v>
      </c>
      <c r="E1693" s="10">
        <f>Daten!D1693</f>
        <v>0</v>
      </c>
      <c r="F1693" s="9">
        <f t="shared" si="160"/>
        <v>2174.5074626865671</v>
      </c>
      <c r="H1693" s="26">
        <f t="shared" ca="1" si="161"/>
        <v>6496</v>
      </c>
      <c r="I1693" s="8">
        <f t="shared" ca="1" si="162"/>
        <v>61</v>
      </c>
      <c r="J1693" s="26">
        <f ca="1">IF(I1693=0,0,COUNTIF(I$19:$I1693,C1693*10+1))</f>
        <v>242</v>
      </c>
      <c r="K1693" s="21">
        <f t="shared" ca="1" si="163"/>
        <v>0</v>
      </c>
      <c r="L1693" s="24">
        <f t="shared" ca="1" si="164"/>
        <v>6496</v>
      </c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</row>
    <row r="1694" spans="1:44" x14ac:dyDescent="0.2">
      <c r="A1694" s="15" t="str">
        <f>Daten!A1694</f>
        <v>62252</v>
      </c>
      <c r="B1694" s="8" t="str">
        <f>Daten!B1694</f>
        <v>Söchau</v>
      </c>
      <c r="C1694" s="15">
        <f t="shared" si="159"/>
        <v>6</v>
      </c>
      <c r="D1694" s="9">
        <f>Daten!E1694</f>
        <v>1460</v>
      </c>
      <c r="E1694" s="10">
        <f>Daten!D1694</f>
        <v>0</v>
      </c>
      <c r="F1694" s="9">
        <f t="shared" si="160"/>
        <v>2353.4328358208954</v>
      </c>
      <c r="H1694" s="26">
        <f t="shared" ca="1" si="161"/>
        <v>7031</v>
      </c>
      <c r="I1694" s="8">
        <f t="shared" ca="1" si="162"/>
        <v>61</v>
      </c>
      <c r="J1694" s="26">
        <f ca="1">IF(I1694=0,0,COUNTIF(I$19:$I1694,C1694*10+1))</f>
        <v>243</v>
      </c>
      <c r="K1694" s="21">
        <f t="shared" ca="1" si="163"/>
        <v>0</v>
      </c>
      <c r="L1694" s="24">
        <f t="shared" ca="1" si="164"/>
        <v>7031</v>
      </c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</row>
    <row r="1695" spans="1:44" x14ac:dyDescent="0.2">
      <c r="A1695" s="15" t="str">
        <f>Daten!A1695</f>
        <v>62256</v>
      </c>
      <c r="B1695" s="8" t="str">
        <f>Daten!B1695</f>
        <v>Stubenberg</v>
      </c>
      <c r="C1695" s="15">
        <f t="shared" si="159"/>
        <v>6</v>
      </c>
      <c r="D1695" s="9">
        <f>Daten!E1695</f>
        <v>2212</v>
      </c>
      <c r="E1695" s="10">
        <f>Daten!D1695</f>
        <v>0</v>
      </c>
      <c r="F1695" s="9">
        <f t="shared" si="160"/>
        <v>3565.6119402985073</v>
      </c>
      <c r="H1695" s="26">
        <f t="shared" ca="1" si="161"/>
        <v>10652</v>
      </c>
      <c r="I1695" s="8">
        <f t="shared" ca="1" si="162"/>
        <v>61</v>
      </c>
      <c r="J1695" s="26">
        <f ca="1">IF(I1695=0,0,COUNTIF(I$19:$I1695,C1695*10+1))</f>
        <v>244</v>
      </c>
      <c r="K1695" s="21">
        <f t="shared" ca="1" si="163"/>
        <v>0</v>
      </c>
      <c r="L1695" s="24">
        <f t="shared" ca="1" si="164"/>
        <v>10652</v>
      </c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</row>
    <row r="1696" spans="1:44" x14ac:dyDescent="0.2">
      <c r="A1696" s="15" t="str">
        <f>Daten!A1696</f>
        <v>62262</v>
      </c>
      <c r="B1696" s="8" t="str">
        <f>Daten!B1696</f>
        <v>Wenigzell</v>
      </c>
      <c r="C1696" s="15">
        <f t="shared" si="159"/>
        <v>6</v>
      </c>
      <c r="D1696" s="9">
        <f>Daten!E1696</f>
        <v>1392</v>
      </c>
      <c r="E1696" s="10">
        <f>Daten!D1696</f>
        <v>0</v>
      </c>
      <c r="F1696" s="9">
        <f t="shared" si="160"/>
        <v>2243.8208955223881</v>
      </c>
      <c r="H1696" s="26">
        <f t="shared" ca="1" si="161"/>
        <v>6703</v>
      </c>
      <c r="I1696" s="8">
        <f t="shared" ca="1" si="162"/>
        <v>61</v>
      </c>
      <c r="J1696" s="26">
        <f ca="1">IF(I1696=0,0,COUNTIF(I$19:$I1696,C1696*10+1))</f>
        <v>245</v>
      </c>
      <c r="K1696" s="21">
        <f t="shared" ca="1" si="163"/>
        <v>0</v>
      </c>
      <c r="L1696" s="24">
        <f t="shared" ca="1" si="164"/>
        <v>6703</v>
      </c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</row>
    <row r="1697" spans="1:44" x14ac:dyDescent="0.2">
      <c r="A1697" s="15" t="str">
        <f>Daten!A1697</f>
        <v>62264</v>
      </c>
      <c r="B1697" s="8" t="str">
        <f>Daten!B1697</f>
        <v>Bad Waltersdorf</v>
      </c>
      <c r="C1697" s="15">
        <f t="shared" si="159"/>
        <v>6</v>
      </c>
      <c r="D1697" s="9">
        <f>Daten!E1697</f>
        <v>3831</v>
      </c>
      <c r="E1697" s="10">
        <f>Daten!D1697</f>
        <v>0</v>
      </c>
      <c r="F1697" s="9">
        <f t="shared" si="160"/>
        <v>6175.3432835820895</v>
      </c>
      <c r="H1697" s="26">
        <f t="shared" ca="1" si="161"/>
        <v>18449</v>
      </c>
      <c r="I1697" s="8">
        <f t="shared" ca="1" si="162"/>
        <v>61</v>
      </c>
      <c r="J1697" s="26">
        <f ca="1">IF(I1697=0,0,COUNTIF(I$19:$I1697,C1697*10+1))</f>
        <v>246</v>
      </c>
      <c r="K1697" s="21">
        <f t="shared" ca="1" si="163"/>
        <v>0</v>
      </c>
      <c r="L1697" s="24">
        <f t="shared" ca="1" si="164"/>
        <v>18449</v>
      </c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</row>
    <row r="1698" spans="1:44" x14ac:dyDescent="0.2">
      <c r="A1698" s="15" t="str">
        <f>Daten!A1698</f>
        <v>62265</v>
      </c>
      <c r="B1698" s="8" t="str">
        <f>Daten!B1698</f>
        <v>Dechantskirchen</v>
      </c>
      <c r="C1698" s="15">
        <f t="shared" si="159"/>
        <v>6</v>
      </c>
      <c r="D1698" s="9">
        <f>Daten!E1698</f>
        <v>2018</v>
      </c>
      <c r="E1698" s="10">
        <f>Daten!D1698</f>
        <v>0</v>
      </c>
      <c r="F1698" s="9">
        <f t="shared" si="160"/>
        <v>3252.8955223880598</v>
      </c>
      <c r="H1698" s="26">
        <f t="shared" ca="1" si="161"/>
        <v>9718</v>
      </c>
      <c r="I1698" s="8">
        <f t="shared" ca="1" si="162"/>
        <v>61</v>
      </c>
      <c r="J1698" s="26">
        <f ca="1">IF(I1698=0,0,COUNTIF(I$19:$I1698,C1698*10+1))</f>
        <v>247</v>
      </c>
      <c r="K1698" s="21">
        <f t="shared" ca="1" si="163"/>
        <v>0</v>
      </c>
      <c r="L1698" s="24">
        <f t="shared" ca="1" si="164"/>
        <v>9718</v>
      </c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</row>
    <row r="1699" spans="1:44" x14ac:dyDescent="0.2">
      <c r="A1699" s="15" t="str">
        <f>Daten!A1699</f>
        <v>62266</v>
      </c>
      <c r="B1699" s="8" t="str">
        <f>Daten!B1699</f>
        <v>Feistritztal</v>
      </c>
      <c r="C1699" s="15">
        <f t="shared" si="159"/>
        <v>6</v>
      </c>
      <c r="D1699" s="9">
        <f>Daten!E1699</f>
        <v>2405</v>
      </c>
      <c r="E1699" s="10">
        <f>Daten!D1699</f>
        <v>0</v>
      </c>
      <c r="F1699" s="9">
        <f t="shared" si="160"/>
        <v>3876.7164179104479</v>
      </c>
      <c r="H1699" s="26">
        <f t="shared" ca="1" si="161"/>
        <v>11582</v>
      </c>
      <c r="I1699" s="8">
        <f t="shared" ca="1" si="162"/>
        <v>61</v>
      </c>
      <c r="J1699" s="26">
        <f ca="1">IF(I1699=0,0,COUNTIF(I$19:$I1699,C1699*10+1))</f>
        <v>248</v>
      </c>
      <c r="K1699" s="21">
        <f t="shared" ca="1" si="163"/>
        <v>0</v>
      </c>
      <c r="L1699" s="24">
        <f t="shared" ca="1" si="164"/>
        <v>11582</v>
      </c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</row>
    <row r="1700" spans="1:44" x14ac:dyDescent="0.2">
      <c r="A1700" s="15" t="str">
        <f>Daten!A1700</f>
        <v>62267</v>
      </c>
      <c r="B1700" s="8" t="str">
        <f>Daten!B1700</f>
        <v>Fürstenfeld</v>
      </c>
      <c r="C1700" s="15">
        <f t="shared" si="159"/>
        <v>6</v>
      </c>
      <c r="D1700" s="9">
        <f>Daten!E1700</f>
        <v>8653</v>
      </c>
      <c r="E1700" s="10">
        <f>Daten!D1700</f>
        <v>0</v>
      </c>
      <c r="F1700" s="9">
        <f t="shared" si="160"/>
        <v>13948.119402985074</v>
      </c>
      <c r="H1700" s="26">
        <f t="shared" ca="1" si="161"/>
        <v>41670</v>
      </c>
      <c r="I1700" s="8">
        <f t="shared" ca="1" si="162"/>
        <v>61</v>
      </c>
      <c r="J1700" s="26">
        <f ca="1">IF(I1700=0,0,COUNTIF(I$19:$I1700,C1700*10+1))</f>
        <v>249</v>
      </c>
      <c r="K1700" s="21">
        <f t="shared" ca="1" si="163"/>
        <v>0</v>
      </c>
      <c r="L1700" s="24">
        <f t="shared" ca="1" si="164"/>
        <v>41670</v>
      </c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</row>
    <row r="1701" spans="1:44" x14ac:dyDescent="0.2">
      <c r="A1701" s="15" t="str">
        <f>Daten!A1701</f>
        <v>62268</v>
      </c>
      <c r="B1701" s="8" t="str">
        <f>Daten!B1701</f>
        <v>Grafendorf bei Hartberg</v>
      </c>
      <c r="C1701" s="15">
        <f t="shared" si="159"/>
        <v>6</v>
      </c>
      <c r="D1701" s="9">
        <f>Daten!E1701</f>
        <v>3145</v>
      </c>
      <c r="E1701" s="10">
        <f>Daten!D1701</f>
        <v>0</v>
      </c>
      <c r="F1701" s="9">
        <f t="shared" si="160"/>
        <v>5069.5522388059699</v>
      </c>
      <c r="H1701" s="26">
        <f t="shared" ca="1" si="161"/>
        <v>15145</v>
      </c>
      <c r="I1701" s="8">
        <f t="shared" ca="1" si="162"/>
        <v>61</v>
      </c>
      <c r="J1701" s="26">
        <f ca="1">IF(I1701=0,0,COUNTIF(I$19:$I1701,C1701*10+1))</f>
        <v>250</v>
      </c>
      <c r="K1701" s="21">
        <f t="shared" ca="1" si="163"/>
        <v>0</v>
      </c>
      <c r="L1701" s="24">
        <f t="shared" ca="1" si="164"/>
        <v>15145</v>
      </c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</row>
    <row r="1702" spans="1:44" x14ac:dyDescent="0.2">
      <c r="A1702" s="15" t="str">
        <f>Daten!A1702</f>
        <v>62269</v>
      </c>
      <c r="B1702" s="8" t="str">
        <f>Daten!B1702</f>
        <v>Großwilfersdorf</v>
      </c>
      <c r="C1702" s="15">
        <f t="shared" si="159"/>
        <v>6</v>
      </c>
      <c r="D1702" s="9">
        <f>Daten!E1702</f>
        <v>2071</v>
      </c>
      <c r="E1702" s="10">
        <f>Daten!D1702</f>
        <v>0</v>
      </c>
      <c r="F1702" s="9">
        <f t="shared" si="160"/>
        <v>3338.3283582089553</v>
      </c>
      <c r="H1702" s="26">
        <f t="shared" ca="1" si="161"/>
        <v>9973</v>
      </c>
      <c r="I1702" s="8">
        <f t="shared" ca="1" si="162"/>
        <v>61</v>
      </c>
      <c r="J1702" s="26">
        <f ca="1">IF(I1702=0,0,COUNTIF(I$19:$I1702,C1702*10+1))</f>
        <v>251</v>
      </c>
      <c r="K1702" s="21">
        <f t="shared" ca="1" si="163"/>
        <v>0</v>
      </c>
      <c r="L1702" s="24">
        <f t="shared" ca="1" si="164"/>
        <v>9973</v>
      </c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</row>
    <row r="1703" spans="1:44" x14ac:dyDescent="0.2">
      <c r="A1703" s="15" t="str">
        <f>Daten!A1703</f>
        <v>62270</v>
      </c>
      <c r="B1703" s="8" t="str">
        <f>Daten!B1703</f>
        <v>Hartl</v>
      </c>
      <c r="C1703" s="15">
        <f t="shared" si="159"/>
        <v>6</v>
      </c>
      <c r="D1703" s="9">
        <f>Daten!E1703</f>
        <v>2105</v>
      </c>
      <c r="E1703" s="10">
        <f>Daten!D1703</f>
        <v>0</v>
      </c>
      <c r="F1703" s="9">
        <f t="shared" si="160"/>
        <v>3393.1343283582091</v>
      </c>
      <c r="H1703" s="26">
        <f t="shared" ca="1" si="161"/>
        <v>10137</v>
      </c>
      <c r="I1703" s="8">
        <f t="shared" ca="1" si="162"/>
        <v>61</v>
      </c>
      <c r="J1703" s="26">
        <f ca="1">IF(I1703=0,0,COUNTIF(I$19:$I1703,C1703*10+1))</f>
        <v>252</v>
      </c>
      <c r="K1703" s="21">
        <f t="shared" ca="1" si="163"/>
        <v>0</v>
      </c>
      <c r="L1703" s="24">
        <f t="shared" ca="1" si="164"/>
        <v>10137</v>
      </c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</row>
    <row r="1704" spans="1:44" x14ac:dyDescent="0.2">
      <c r="A1704" s="15" t="str">
        <f>Daten!A1704</f>
        <v>62271</v>
      </c>
      <c r="B1704" s="8" t="str">
        <f>Daten!B1704</f>
        <v>Ilz</v>
      </c>
      <c r="C1704" s="15">
        <f t="shared" si="159"/>
        <v>6</v>
      </c>
      <c r="D1704" s="9">
        <f>Daten!E1704</f>
        <v>3775</v>
      </c>
      <c r="E1704" s="10">
        <f>Daten!D1704</f>
        <v>0</v>
      </c>
      <c r="F1704" s="9">
        <f t="shared" si="160"/>
        <v>6085.0746268656712</v>
      </c>
      <c r="H1704" s="26">
        <f t="shared" ca="1" si="161"/>
        <v>18179</v>
      </c>
      <c r="I1704" s="8">
        <f t="shared" ca="1" si="162"/>
        <v>61</v>
      </c>
      <c r="J1704" s="26">
        <f ca="1">IF(I1704=0,0,COUNTIF(I$19:$I1704,C1704*10+1))</f>
        <v>253</v>
      </c>
      <c r="K1704" s="21">
        <f t="shared" ca="1" si="163"/>
        <v>0</v>
      </c>
      <c r="L1704" s="24">
        <f t="shared" ca="1" si="164"/>
        <v>18179</v>
      </c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</row>
    <row r="1705" spans="1:44" x14ac:dyDescent="0.2">
      <c r="A1705" s="15" t="str">
        <f>Daten!A1705</f>
        <v>62272</v>
      </c>
      <c r="B1705" s="8" t="str">
        <f>Daten!B1705</f>
        <v>Kaindorf</v>
      </c>
      <c r="C1705" s="15">
        <f t="shared" si="159"/>
        <v>6</v>
      </c>
      <c r="D1705" s="9">
        <f>Daten!E1705</f>
        <v>3004</v>
      </c>
      <c r="E1705" s="10">
        <f>Daten!D1705</f>
        <v>0</v>
      </c>
      <c r="F1705" s="9">
        <f t="shared" si="160"/>
        <v>4842.2686567164183</v>
      </c>
      <c r="H1705" s="26">
        <f t="shared" ca="1" si="161"/>
        <v>14466</v>
      </c>
      <c r="I1705" s="8">
        <f t="shared" ca="1" si="162"/>
        <v>61</v>
      </c>
      <c r="J1705" s="26">
        <f ca="1">IF(I1705=0,0,COUNTIF(I$19:$I1705,C1705*10+1))</f>
        <v>254</v>
      </c>
      <c r="K1705" s="21">
        <f t="shared" ca="1" si="163"/>
        <v>0</v>
      </c>
      <c r="L1705" s="24">
        <f t="shared" ca="1" si="164"/>
        <v>14466</v>
      </c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</row>
    <row r="1706" spans="1:44" x14ac:dyDescent="0.2">
      <c r="A1706" s="15" t="str">
        <f>Daten!A1706</f>
        <v>62273</v>
      </c>
      <c r="B1706" s="8" t="str">
        <f>Daten!B1706</f>
        <v>Bad Loipersdorf</v>
      </c>
      <c r="C1706" s="15">
        <f t="shared" si="159"/>
        <v>6</v>
      </c>
      <c r="D1706" s="9">
        <f>Daten!E1706</f>
        <v>1848</v>
      </c>
      <c r="E1706" s="10">
        <f>Daten!D1706</f>
        <v>0</v>
      </c>
      <c r="F1706" s="9">
        <f t="shared" si="160"/>
        <v>2978.8656716417909</v>
      </c>
      <c r="H1706" s="26">
        <f t="shared" ca="1" si="161"/>
        <v>8899</v>
      </c>
      <c r="I1706" s="8">
        <f t="shared" ca="1" si="162"/>
        <v>61</v>
      </c>
      <c r="J1706" s="26">
        <f ca="1">IF(I1706=0,0,COUNTIF(I$19:$I1706,C1706*10+1))</f>
        <v>255</v>
      </c>
      <c r="K1706" s="21">
        <f t="shared" ca="1" si="163"/>
        <v>0</v>
      </c>
      <c r="L1706" s="24">
        <f t="shared" ca="1" si="164"/>
        <v>8899</v>
      </c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</row>
    <row r="1707" spans="1:44" x14ac:dyDescent="0.2">
      <c r="A1707" s="15" t="str">
        <f>Daten!A1707</f>
        <v>62274</v>
      </c>
      <c r="B1707" s="8" t="str">
        <f>Daten!B1707</f>
        <v>Neudau</v>
      </c>
      <c r="C1707" s="15">
        <f t="shared" si="159"/>
        <v>6</v>
      </c>
      <c r="D1707" s="9">
        <f>Daten!E1707</f>
        <v>1507</v>
      </c>
      <c r="E1707" s="10">
        <f>Daten!D1707</f>
        <v>0</v>
      </c>
      <c r="F1707" s="9">
        <f t="shared" si="160"/>
        <v>2429.1940298507461</v>
      </c>
      <c r="H1707" s="26">
        <f t="shared" ca="1" si="161"/>
        <v>7257</v>
      </c>
      <c r="I1707" s="8">
        <f t="shared" ca="1" si="162"/>
        <v>61</v>
      </c>
      <c r="J1707" s="26">
        <f ca="1">IF(I1707=0,0,COUNTIF(I$19:$I1707,C1707*10+1))</f>
        <v>256</v>
      </c>
      <c r="K1707" s="21">
        <f t="shared" ca="1" si="163"/>
        <v>0</v>
      </c>
      <c r="L1707" s="24">
        <f t="shared" ca="1" si="164"/>
        <v>7257</v>
      </c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</row>
    <row r="1708" spans="1:44" x14ac:dyDescent="0.2">
      <c r="A1708" s="15" t="str">
        <f>Daten!A1708</f>
        <v>62275</v>
      </c>
      <c r="B1708" s="8" t="str">
        <f>Daten!B1708</f>
        <v>Pöllau</v>
      </c>
      <c r="C1708" s="15">
        <f t="shared" si="159"/>
        <v>6</v>
      </c>
      <c r="D1708" s="9">
        <f>Daten!E1708</f>
        <v>5934</v>
      </c>
      <c r="E1708" s="10">
        <f>Daten!D1708</f>
        <v>0</v>
      </c>
      <c r="F1708" s="9">
        <f t="shared" si="160"/>
        <v>9565.253731343284</v>
      </c>
      <c r="H1708" s="26">
        <f t="shared" ca="1" si="161"/>
        <v>28576</v>
      </c>
      <c r="I1708" s="8">
        <f t="shared" ca="1" si="162"/>
        <v>61</v>
      </c>
      <c r="J1708" s="26">
        <f ca="1">IF(I1708=0,0,COUNTIF(I$19:$I1708,C1708*10+1))</f>
        <v>257</v>
      </c>
      <c r="K1708" s="21">
        <f t="shared" ca="1" si="163"/>
        <v>0</v>
      </c>
      <c r="L1708" s="24">
        <f t="shared" ca="1" si="164"/>
        <v>28576</v>
      </c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</row>
    <row r="1709" spans="1:44" x14ac:dyDescent="0.2">
      <c r="A1709" s="15" t="str">
        <f>Daten!A1709</f>
        <v>62276</v>
      </c>
      <c r="B1709" s="8" t="str">
        <f>Daten!B1709</f>
        <v>Rohr bei Hartberg</v>
      </c>
      <c r="C1709" s="15">
        <f t="shared" si="159"/>
        <v>6</v>
      </c>
      <c r="D1709" s="9">
        <f>Daten!E1709</f>
        <v>1451</v>
      </c>
      <c r="E1709" s="10">
        <f>Daten!D1709</f>
        <v>0</v>
      </c>
      <c r="F1709" s="9">
        <f t="shared" si="160"/>
        <v>2338.9253731343283</v>
      </c>
      <c r="H1709" s="26">
        <f t="shared" ca="1" si="161"/>
        <v>6988</v>
      </c>
      <c r="I1709" s="8">
        <f t="shared" ca="1" si="162"/>
        <v>61</v>
      </c>
      <c r="J1709" s="26">
        <f ca="1">IF(I1709=0,0,COUNTIF(I$19:$I1709,C1709*10+1))</f>
        <v>258</v>
      </c>
      <c r="K1709" s="21">
        <f t="shared" ca="1" si="163"/>
        <v>0</v>
      </c>
      <c r="L1709" s="24">
        <f t="shared" ca="1" si="164"/>
        <v>6988</v>
      </c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</row>
    <row r="1710" spans="1:44" x14ac:dyDescent="0.2">
      <c r="A1710" s="15" t="str">
        <f>Daten!A1710</f>
        <v>62277</v>
      </c>
      <c r="B1710" s="8" t="str">
        <f>Daten!B1710</f>
        <v>Rohrbach an der Lafnitz</v>
      </c>
      <c r="C1710" s="15">
        <f t="shared" si="159"/>
        <v>6</v>
      </c>
      <c r="D1710" s="9">
        <f>Daten!E1710</f>
        <v>2644</v>
      </c>
      <c r="E1710" s="10">
        <f>Daten!D1710</f>
        <v>0</v>
      </c>
      <c r="F1710" s="9">
        <f t="shared" si="160"/>
        <v>4261.9701492537315</v>
      </c>
      <c r="H1710" s="26">
        <f t="shared" ca="1" si="161"/>
        <v>12733</v>
      </c>
      <c r="I1710" s="8">
        <f t="shared" ca="1" si="162"/>
        <v>61</v>
      </c>
      <c r="J1710" s="26">
        <f ca="1">IF(I1710=0,0,COUNTIF(I$19:$I1710,C1710*10+1))</f>
        <v>259</v>
      </c>
      <c r="K1710" s="21">
        <f t="shared" ca="1" si="163"/>
        <v>0</v>
      </c>
      <c r="L1710" s="24">
        <f t="shared" ca="1" si="164"/>
        <v>12733</v>
      </c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</row>
    <row r="1711" spans="1:44" x14ac:dyDescent="0.2">
      <c r="A1711" s="15" t="str">
        <f>Daten!A1711</f>
        <v>62278</v>
      </c>
      <c r="B1711" s="8" t="str">
        <f>Daten!B1711</f>
        <v>Vorau</v>
      </c>
      <c r="C1711" s="15">
        <f t="shared" si="159"/>
        <v>6</v>
      </c>
      <c r="D1711" s="9">
        <f>Daten!E1711</f>
        <v>4702</v>
      </c>
      <c r="E1711" s="10">
        <f>Daten!D1711</f>
        <v>0</v>
      </c>
      <c r="F1711" s="9">
        <f t="shared" si="160"/>
        <v>7579.3432835820895</v>
      </c>
      <c r="H1711" s="26">
        <f t="shared" ca="1" si="161"/>
        <v>22643</v>
      </c>
      <c r="I1711" s="8">
        <f t="shared" ca="1" si="162"/>
        <v>61</v>
      </c>
      <c r="J1711" s="26">
        <f ca="1">IF(I1711=0,0,COUNTIF(I$19:$I1711,C1711*10+1))</f>
        <v>260</v>
      </c>
      <c r="K1711" s="21">
        <f t="shared" ca="1" si="163"/>
        <v>0</v>
      </c>
      <c r="L1711" s="24">
        <f t="shared" ca="1" si="164"/>
        <v>22643</v>
      </c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</row>
    <row r="1712" spans="1:44" x14ac:dyDescent="0.2">
      <c r="A1712" s="15" t="str">
        <f>Daten!A1712</f>
        <v>62279</v>
      </c>
      <c r="B1712" s="8" t="str">
        <f>Daten!B1712</f>
        <v>Waldbach-Mönichwald</v>
      </c>
      <c r="C1712" s="15">
        <f t="shared" si="159"/>
        <v>6</v>
      </c>
      <c r="D1712" s="9">
        <f>Daten!E1712</f>
        <v>1471</v>
      </c>
      <c r="E1712" s="10">
        <f>Daten!D1712</f>
        <v>0</v>
      </c>
      <c r="F1712" s="9">
        <f t="shared" si="160"/>
        <v>2371.1641791044776</v>
      </c>
      <c r="H1712" s="26">
        <f t="shared" ca="1" si="161"/>
        <v>7084</v>
      </c>
      <c r="I1712" s="8">
        <f t="shared" ca="1" si="162"/>
        <v>61</v>
      </c>
      <c r="J1712" s="26">
        <f ca="1">IF(I1712=0,0,COUNTIF(I$19:$I1712,C1712*10+1))</f>
        <v>261</v>
      </c>
      <c r="K1712" s="21">
        <f t="shared" ca="1" si="163"/>
        <v>0</v>
      </c>
      <c r="L1712" s="24">
        <f t="shared" ca="1" si="164"/>
        <v>7084</v>
      </c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</row>
    <row r="1713" spans="1:44" x14ac:dyDescent="0.2">
      <c r="A1713" s="15" t="str">
        <f>Daten!A1713</f>
        <v>62311</v>
      </c>
      <c r="B1713" s="8" t="str">
        <f>Daten!B1713</f>
        <v>Edelsbach bei Feldbach</v>
      </c>
      <c r="C1713" s="15">
        <f t="shared" si="159"/>
        <v>6</v>
      </c>
      <c r="D1713" s="9">
        <f>Daten!E1713</f>
        <v>1350</v>
      </c>
      <c r="E1713" s="10">
        <f>Daten!D1713</f>
        <v>0</v>
      </c>
      <c r="F1713" s="9">
        <f t="shared" si="160"/>
        <v>2176.1194029850744</v>
      </c>
      <c r="H1713" s="26">
        <f t="shared" ca="1" si="161"/>
        <v>6501</v>
      </c>
      <c r="I1713" s="8">
        <f t="shared" ca="1" si="162"/>
        <v>61</v>
      </c>
      <c r="J1713" s="26">
        <f ca="1">IF(I1713=0,0,COUNTIF(I$19:$I1713,C1713*10+1))</f>
        <v>262</v>
      </c>
      <c r="K1713" s="21">
        <f t="shared" ca="1" si="163"/>
        <v>0</v>
      </c>
      <c r="L1713" s="24">
        <f t="shared" ca="1" si="164"/>
        <v>6501</v>
      </c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</row>
    <row r="1714" spans="1:44" x14ac:dyDescent="0.2">
      <c r="A1714" s="15" t="str">
        <f>Daten!A1714</f>
        <v>62314</v>
      </c>
      <c r="B1714" s="8" t="str">
        <f>Daten!B1714</f>
        <v>Eichkögl</v>
      </c>
      <c r="C1714" s="15">
        <f t="shared" si="159"/>
        <v>6</v>
      </c>
      <c r="D1714" s="9">
        <f>Daten!E1714</f>
        <v>1336</v>
      </c>
      <c r="E1714" s="10">
        <f>Daten!D1714</f>
        <v>0</v>
      </c>
      <c r="F1714" s="9">
        <f t="shared" si="160"/>
        <v>2153.5522388059703</v>
      </c>
      <c r="H1714" s="26">
        <f t="shared" ca="1" si="161"/>
        <v>6434</v>
      </c>
      <c r="I1714" s="8">
        <f t="shared" ca="1" si="162"/>
        <v>61</v>
      </c>
      <c r="J1714" s="26">
        <f ca="1">IF(I1714=0,0,COUNTIF(I$19:$I1714,C1714*10+1))</f>
        <v>263</v>
      </c>
      <c r="K1714" s="21">
        <f t="shared" ca="1" si="163"/>
        <v>0</v>
      </c>
      <c r="L1714" s="24">
        <f t="shared" ca="1" si="164"/>
        <v>6434</v>
      </c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</row>
    <row r="1715" spans="1:44" x14ac:dyDescent="0.2">
      <c r="A1715" s="15" t="str">
        <f>Daten!A1715</f>
        <v>62326</v>
      </c>
      <c r="B1715" s="8" t="str">
        <f>Daten!B1715</f>
        <v>Halbenrain</v>
      </c>
      <c r="C1715" s="15">
        <f t="shared" si="159"/>
        <v>6</v>
      </c>
      <c r="D1715" s="9">
        <f>Daten!E1715</f>
        <v>1742</v>
      </c>
      <c r="E1715" s="10">
        <f>Daten!D1715</f>
        <v>0</v>
      </c>
      <c r="F1715" s="9">
        <f t="shared" si="160"/>
        <v>2808</v>
      </c>
      <c r="H1715" s="26">
        <f t="shared" ca="1" si="161"/>
        <v>8389</v>
      </c>
      <c r="I1715" s="8">
        <f t="shared" ca="1" si="162"/>
        <v>61</v>
      </c>
      <c r="J1715" s="26">
        <f ca="1">IF(I1715=0,0,COUNTIF(I$19:$I1715,C1715*10+1))</f>
        <v>264</v>
      </c>
      <c r="K1715" s="21">
        <f t="shared" ca="1" si="163"/>
        <v>0</v>
      </c>
      <c r="L1715" s="24">
        <f t="shared" ca="1" si="164"/>
        <v>8389</v>
      </c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</row>
    <row r="1716" spans="1:44" x14ac:dyDescent="0.2">
      <c r="A1716" s="15" t="str">
        <f>Daten!A1716</f>
        <v>62330</v>
      </c>
      <c r="B1716" s="8" t="str">
        <f>Daten!B1716</f>
        <v>Jagerberg</v>
      </c>
      <c r="C1716" s="15">
        <f t="shared" si="159"/>
        <v>6</v>
      </c>
      <c r="D1716" s="9">
        <f>Daten!E1716</f>
        <v>1639</v>
      </c>
      <c r="E1716" s="10">
        <f>Daten!D1716</f>
        <v>0</v>
      </c>
      <c r="F1716" s="9">
        <f t="shared" si="160"/>
        <v>2641.9701492537315</v>
      </c>
      <c r="H1716" s="26">
        <f t="shared" ca="1" si="161"/>
        <v>7893</v>
      </c>
      <c r="I1716" s="8">
        <f t="shared" ca="1" si="162"/>
        <v>61</v>
      </c>
      <c r="J1716" s="26">
        <f ca="1">IF(I1716=0,0,COUNTIF(I$19:$I1716,C1716*10+1))</f>
        <v>265</v>
      </c>
      <c r="K1716" s="21">
        <f t="shared" ca="1" si="163"/>
        <v>0</v>
      </c>
      <c r="L1716" s="24">
        <f t="shared" ca="1" si="164"/>
        <v>7893</v>
      </c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</row>
    <row r="1717" spans="1:44" x14ac:dyDescent="0.2">
      <c r="A1717" s="15" t="str">
        <f>Daten!A1717</f>
        <v>62332</v>
      </c>
      <c r="B1717" s="8" t="str">
        <f>Daten!B1717</f>
        <v>Kapfenstein</v>
      </c>
      <c r="C1717" s="15">
        <f t="shared" si="159"/>
        <v>6</v>
      </c>
      <c r="D1717" s="9">
        <f>Daten!E1717</f>
        <v>1566</v>
      </c>
      <c r="E1717" s="10">
        <f>Daten!D1717</f>
        <v>0</v>
      </c>
      <c r="F1717" s="9">
        <f t="shared" si="160"/>
        <v>2524.2985074626868</v>
      </c>
      <c r="H1717" s="26">
        <f t="shared" ca="1" si="161"/>
        <v>7541</v>
      </c>
      <c r="I1717" s="8">
        <f t="shared" ca="1" si="162"/>
        <v>61</v>
      </c>
      <c r="J1717" s="26">
        <f ca="1">IF(I1717=0,0,COUNTIF(I$19:$I1717,C1717*10+1))</f>
        <v>266</v>
      </c>
      <c r="K1717" s="21">
        <f t="shared" ca="1" si="163"/>
        <v>0</v>
      </c>
      <c r="L1717" s="24">
        <f t="shared" ca="1" si="164"/>
        <v>7541</v>
      </c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</row>
    <row r="1718" spans="1:44" x14ac:dyDescent="0.2">
      <c r="A1718" s="15" t="str">
        <f>Daten!A1718</f>
        <v>62335</v>
      </c>
      <c r="B1718" s="8" t="str">
        <f>Daten!B1718</f>
        <v>Klöch</v>
      </c>
      <c r="C1718" s="15">
        <f t="shared" si="159"/>
        <v>6</v>
      </c>
      <c r="D1718" s="9">
        <f>Daten!E1718</f>
        <v>1166</v>
      </c>
      <c r="E1718" s="10">
        <f>Daten!D1718</f>
        <v>0</v>
      </c>
      <c r="F1718" s="9">
        <f t="shared" si="160"/>
        <v>1879.5223880597014</v>
      </c>
      <c r="H1718" s="26">
        <f t="shared" ca="1" si="161"/>
        <v>5615</v>
      </c>
      <c r="I1718" s="8">
        <f t="shared" ca="1" si="162"/>
        <v>61</v>
      </c>
      <c r="J1718" s="26">
        <f ca="1">IF(I1718=0,0,COUNTIF(I$19:$I1718,C1718*10+1))</f>
        <v>267</v>
      </c>
      <c r="K1718" s="21">
        <f t="shared" ca="1" si="163"/>
        <v>0</v>
      </c>
      <c r="L1718" s="24">
        <f t="shared" ca="1" si="164"/>
        <v>5615</v>
      </c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</row>
    <row r="1719" spans="1:44" x14ac:dyDescent="0.2">
      <c r="A1719" s="15" t="str">
        <f>Daten!A1719</f>
        <v>62343</v>
      </c>
      <c r="B1719" s="8" t="str">
        <f>Daten!B1719</f>
        <v>Mettersdorf am Saßbach</v>
      </c>
      <c r="C1719" s="15">
        <f t="shared" si="159"/>
        <v>6</v>
      </c>
      <c r="D1719" s="9">
        <f>Daten!E1719</f>
        <v>1284</v>
      </c>
      <c r="E1719" s="10">
        <f>Daten!D1719</f>
        <v>0</v>
      </c>
      <c r="F1719" s="9">
        <f t="shared" si="160"/>
        <v>2069.7313432835822</v>
      </c>
      <c r="H1719" s="26">
        <f t="shared" ca="1" si="161"/>
        <v>6183</v>
      </c>
      <c r="I1719" s="8">
        <f t="shared" ca="1" si="162"/>
        <v>61</v>
      </c>
      <c r="J1719" s="26">
        <f ca="1">IF(I1719=0,0,COUNTIF(I$19:$I1719,C1719*10+1))</f>
        <v>268</v>
      </c>
      <c r="K1719" s="21">
        <f t="shared" ca="1" si="163"/>
        <v>0</v>
      </c>
      <c r="L1719" s="24">
        <f t="shared" ca="1" si="164"/>
        <v>6183</v>
      </c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</row>
    <row r="1720" spans="1:44" x14ac:dyDescent="0.2">
      <c r="A1720" s="15" t="str">
        <f>Daten!A1720</f>
        <v>62368</v>
      </c>
      <c r="B1720" s="8" t="str">
        <f>Daten!B1720</f>
        <v>Tieschen</v>
      </c>
      <c r="C1720" s="15">
        <f t="shared" si="159"/>
        <v>6</v>
      </c>
      <c r="D1720" s="9">
        <f>Daten!E1720</f>
        <v>1223</v>
      </c>
      <c r="E1720" s="10">
        <f>Daten!D1720</f>
        <v>0</v>
      </c>
      <c r="F1720" s="9">
        <f t="shared" si="160"/>
        <v>1971.4029850746269</v>
      </c>
      <c r="H1720" s="26">
        <f t="shared" ca="1" si="161"/>
        <v>5890</v>
      </c>
      <c r="I1720" s="8">
        <f t="shared" ca="1" si="162"/>
        <v>61</v>
      </c>
      <c r="J1720" s="26">
        <f ca="1">IF(I1720=0,0,COUNTIF(I$19:$I1720,C1720*10+1))</f>
        <v>269</v>
      </c>
      <c r="K1720" s="21">
        <f t="shared" ca="1" si="163"/>
        <v>0</v>
      </c>
      <c r="L1720" s="24">
        <f t="shared" ca="1" si="164"/>
        <v>5890</v>
      </c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</row>
    <row r="1721" spans="1:44" x14ac:dyDescent="0.2">
      <c r="A1721" s="15" t="str">
        <f>Daten!A1721</f>
        <v>62372</v>
      </c>
      <c r="B1721" s="8" t="str">
        <f>Daten!B1721</f>
        <v>Unterlamm</v>
      </c>
      <c r="C1721" s="15">
        <f t="shared" si="159"/>
        <v>6</v>
      </c>
      <c r="D1721" s="9">
        <f>Daten!E1721</f>
        <v>1248</v>
      </c>
      <c r="E1721" s="10">
        <f>Daten!D1721</f>
        <v>0</v>
      </c>
      <c r="F1721" s="9">
        <f t="shared" si="160"/>
        <v>2011.7014925373135</v>
      </c>
      <c r="H1721" s="26">
        <f t="shared" ca="1" si="161"/>
        <v>6010</v>
      </c>
      <c r="I1721" s="8">
        <f t="shared" ca="1" si="162"/>
        <v>61</v>
      </c>
      <c r="J1721" s="26">
        <f ca="1">IF(I1721=0,0,COUNTIF(I$19:$I1721,C1721*10+1))</f>
        <v>270</v>
      </c>
      <c r="K1721" s="21">
        <f t="shared" ca="1" si="163"/>
        <v>0</v>
      </c>
      <c r="L1721" s="24">
        <f t="shared" ca="1" si="164"/>
        <v>6010</v>
      </c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</row>
    <row r="1722" spans="1:44" x14ac:dyDescent="0.2">
      <c r="A1722" s="15" t="str">
        <f>Daten!A1722</f>
        <v>62375</v>
      </c>
      <c r="B1722" s="8" t="str">
        <f>Daten!B1722</f>
        <v>Bad Gleichenberg</v>
      </c>
      <c r="C1722" s="15">
        <f t="shared" si="159"/>
        <v>6</v>
      </c>
      <c r="D1722" s="9">
        <f>Daten!E1722</f>
        <v>5221</v>
      </c>
      <c r="E1722" s="10">
        <f>Daten!D1722</f>
        <v>0</v>
      </c>
      <c r="F1722" s="9">
        <f t="shared" si="160"/>
        <v>8415.940298507463</v>
      </c>
      <c r="H1722" s="26">
        <f t="shared" ca="1" si="161"/>
        <v>25143</v>
      </c>
      <c r="I1722" s="8">
        <f t="shared" ca="1" si="162"/>
        <v>61</v>
      </c>
      <c r="J1722" s="26">
        <f ca="1">IF(I1722=0,0,COUNTIF(I$19:$I1722,C1722*10+1))</f>
        <v>271</v>
      </c>
      <c r="K1722" s="21">
        <f t="shared" ca="1" si="163"/>
        <v>0</v>
      </c>
      <c r="L1722" s="24">
        <f t="shared" ca="1" si="164"/>
        <v>25143</v>
      </c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</row>
    <row r="1723" spans="1:44" x14ac:dyDescent="0.2">
      <c r="A1723" s="15" t="str">
        <f>Daten!A1723</f>
        <v>62376</v>
      </c>
      <c r="B1723" s="8" t="str">
        <f>Daten!B1723</f>
        <v>Bad Radkersburg</v>
      </c>
      <c r="C1723" s="15">
        <f t="shared" si="159"/>
        <v>6</v>
      </c>
      <c r="D1723" s="9">
        <f>Daten!E1723</f>
        <v>3178</v>
      </c>
      <c r="E1723" s="10">
        <f>Daten!D1723</f>
        <v>0</v>
      </c>
      <c r="F1723" s="9">
        <f t="shared" si="160"/>
        <v>5122.746268656716</v>
      </c>
      <c r="H1723" s="26">
        <f t="shared" ca="1" si="161"/>
        <v>15304</v>
      </c>
      <c r="I1723" s="8">
        <f t="shared" ca="1" si="162"/>
        <v>61</v>
      </c>
      <c r="J1723" s="26">
        <f ca="1">IF(I1723=0,0,COUNTIF(I$19:$I1723,C1723*10+1))</f>
        <v>272</v>
      </c>
      <c r="K1723" s="21">
        <f t="shared" ca="1" si="163"/>
        <v>0</v>
      </c>
      <c r="L1723" s="24">
        <f t="shared" ca="1" si="164"/>
        <v>15304</v>
      </c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</row>
    <row r="1724" spans="1:44" x14ac:dyDescent="0.2">
      <c r="A1724" s="15" t="str">
        <f>Daten!A1724</f>
        <v>62377</v>
      </c>
      <c r="B1724" s="8" t="str">
        <f>Daten!B1724</f>
        <v>Deutsch Goritz</v>
      </c>
      <c r="C1724" s="15">
        <f t="shared" si="159"/>
        <v>6</v>
      </c>
      <c r="D1724" s="9">
        <f>Daten!E1724</f>
        <v>1798</v>
      </c>
      <c r="E1724" s="10">
        <f>Daten!D1724</f>
        <v>0</v>
      </c>
      <c r="F1724" s="9">
        <f t="shared" si="160"/>
        <v>2898.2686567164178</v>
      </c>
      <c r="H1724" s="26">
        <f t="shared" ca="1" si="161"/>
        <v>8659</v>
      </c>
      <c r="I1724" s="8">
        <f t="shared" ca="1" si="162"/>
        <v>61</v>
      </c>
      <c r="J1724" s="26">
        <f ca="1">IF(I1724=0,0,COUNTIF(I$19:$I1724,C1724*10+1))</f>
        <v>273</v>
      </c>
      <c r="K1724" s="21">
        <f t="shared" ca="1" si="163"/>
        <v>0</v>
      </c>
      <c r="L1724" s="24">
        <f t="shared" ca="1" si="164"/>
        <v>8659</v>
      </c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</row>
    <row r="1725" spans="1:44" x14ac:dyDescent="0.2">
      <c r="A1725" s="15" t="str">
        <f>Daten!A1725</f>
        <v>62378</v>
      </c>
      <c r="B1725" s="8" t="str">
        <f>Daten!B1725</f>
        <v>Fehring</v>
      </c>
      <c r="C1725" s="15">
        <f t="shared" si="159"/>
        <v>6</v>
      </c>
      <c r="D1725" s="9">
        <f>Daten!E1725</f>
        <v>7180</v>
      </c>
      <c r="E1725" s="10">
        <f>Daten!D1725</f>
        <v>0</v>
      </c>
      <c r="F1725" s="9">
        <f t="shared" si="160"/>
        <v>11573.731343283582</v>
      </c>
      <c r="H1725" s="26">
        <f t="shared" ca="1" si="161"/>
        <v>34577</v>
      </c>
      <c r="I1725" s="8">
        <f t="shared" ca="1" si="162"/>
        <v>61</v>
      </c>
      <c r="J1725" s="26">
        <f ca="1">IF(I1725=0,0,COUNTIF(I$19:$I1725,C1725*10+1))</f>
        <v>274</v>
      </c>
      <c r="K1725" s="21">
        <f t="shared" ca="1" si="163"/>
        <v>0</v>
      </c>
      <c r="L1725" s="24">
        <f t="shared" ca="1" si="164"/>
        <v>34577</v>
      </c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</row>
    <row r="1726" spans="1:44" x14ac:dyDescent="0.2">
      <c r="A1726" s="15" t="str">
        <f>Daten!A1726</f>
        <v>62379</v>
      </c>
      <c r="B1726" s="8" t="str">
        <f>Daten!B1726</f>
        <v>Feldbach</v>
      </c>
      <c r="C1726" s="15">
        <f t="shared" si="159"/>
        <v>6</v>
      </c>
      <c r="D1726" s="9">
        <f>Daten!E1726</f>
        <v>13457</v>
      </c>
      <c r="E1726" s="10">
        <f>Daten!D1726</f>
        <v>0</v>
      </c>
      <c r="F1726" s="9">
        <f t="shared" si="160"/>
        <v>22428.333333333332</v>
      </c>
      <c r="H1726" s="26">
        <f t="shared" ca="1" si="161"/>
        <v>67005</v>
      </c>
      <c r="I1726" s="8">
        <f t="shared" ca="1" si="162"/>
        <v>61</v>
      </c>
      <c r="J1726" s="26">
        <f ca="1">IF(I1726=0,0,COUNTIF(I$19:$I1726,C1726*10+1))</f>
        <v>275</v>
      </c>
      <c r="K1726" s="21">
        <f t="shared" ca="1" si="163"/>
        <v>0</v>
      </c>
      <c r="L1726" s="24">
        <f t="shared" ca="1" si="164"/>
        <v>67005</v>
      </c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</row>
    <row r="1727" spans="1:44" x14ac:dyDescent="0.2">
      <c r="A1727" s="15" t="str">
        <f>Daten!A1727</f>
        <v>62380</v>
      </c>
      <c r="B1727" s="8" t="str">
        <f>Daten!B1727</f>
        <v>Gnas</v>
      </c>
      <c r="C1727" s="15">
        <f t="shared" si="159"/>
        <v>6</v>
      </c>
      <c r="D1727" s="9">
        <f>Daten!E1727</f>
        <v>5994</v>
      </c>
      <c r="E1727" s="10">
        <f>Daten!D1727</f>
        <v>0</v>
      </c>
      <c r="F1727" s="9">
        <f t="shared" si="160"/>
        <v>9661.9701492537315</v>
      </c>
      <c r="H1727" s="26">
        <f t="shared" ca="1" si="161"/>
        <v>28865</v>
      </c>
      <c r="I1727" s="8">
        <f t="shared" ca="1" si="162"/>
        <v>61</v>
      </c>
      <c r="J1727" s="26">
        <f ca="1">IF(I1727=0,0,COUNTIF(I$19:$I1727,C1727*10+1))</f>
        <v>276</v>
      </c>
      <c r="K1727" s="21">
        <f t="shared" ca="1" si="163"/>
        <v>0</v>
      </c>
      <c r="L1727" s="24">
        <f t="shared" ca="1" si="164"/>
        <v>28865</v>
      </c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</row>
    <row r="1728" spans="1:44" x14ac:dyDescent="0.2">
      <c r="A1728" s="15" t="str">
        <f>Daten!A1728</f>
        <v>62381</v>
      </c>
      <c r="B1728" s="8" t="str">
        <f>Daten!B1728</f>
        <v>Kirchbach-Zerlach</v>
      </c>
      <c r="C1728" s="15">
        <f t="shared" si="159"/>
        <v>6</v>
      </c>
      <c r="D1728" s="9">
        <f>Daten!E1728</f>
        <v>3267</v>
      </c>
      <c r="E1728" s="10">
        <f>Daten!D1728</f>
        <v>0</v>
      </c>
      <c r="F1728" s="9">
        <f t="shared" si="160"/>
        <v>5266.2089552238804</v>
      </c>
      <c r="H1728" s="26">
        <f t="shared" ca="1" si="161"/>
        <v>15733</v>
      </c>
      <c r="I1728" s="8">
        <f t="shared" ca="1" si="162"/>
        <v>61</v>
      </c>
      <c r="J1728" s="26">
        <f ca="1">IF(I1728=0,0,COUNTIF(I$19:$I1728,C1728*10+1))</f>
        <v>277</v>
      </c>
      <c r="K1728" s="21">
        <f t="shared" ca="1" si="163"/>
        <v>0</v>
      </c>
      <c r="L1728" s="24">
        <f t="shared" ca="1" si="164"/>
        <v>15733</v>
      </c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</row>
    <row r="1729" spans="1:44" x14ac:dyDescent="0.2">
      <c r="A1729" s="15" t="str">
        <f>Daten!A1729</f>
        <v>62382</v>
      </c>
      <c r="B1729" s="8" t="str">
        <f>Daten!B1729</f>
        <v>Kirchberg an der Raab</v>
      </c>
      <c r="C1729" s="15">
        <f t="shared" si="159"/>
        <v>6</v>
      </c>
      <c r="D1729" s="9">
        <f>Daten!E1729</f>
        <v>4578</v>
      </c>
      <c r="E1729" s="10">
        <f>Daten!D1729</f>
        <v>0</v>
      </c>
      <c r="F1729" s="9">
        <f t="shared" si="160"/>
        <v>7379.4626865671644</v>
      </c>
      <c r="H1729" s="26">
        <f t="shared" ca="1" si="161"/>
        <v>22046</v>
      </c>
      <c r="I1729" s="8">
        <f t="shared" ca="1" si="162"/>
        <v>61</v>
      </c>
      <c r="J1729" s="26">
        <f ca="1">IF(I1729=0,0,COUNTIF(I$19:$I1729,C1729*10+1))</f>
        <v>278</v>
      </c>
      <c r="K1729" s="21">
        <f t="shared" ca="1" si="163"/>
        <v>0</v>
      </c>
      <c r="L1729" s="24">
        <f t="shared" ca="1" si="164"/>
        <v>22046</v>
      </c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</row>
    <row r="1730" spans="1:44" x14ac:dyDescent="0.2">
      <c r="A1730" s="15" t="str">
        <f>Daten!A1730</f>
        <v>62383</v>
      </c>
      <c r="B1730" s="8" t="str">
        <f>Daten!B1730</f>
        <v>Mureck</v>
      </c>
      <c r="C1730" s="15">
        <f t="shared" si="159"/>
        <v>6</v>
      </c>
      <c r="D1730" s="9">
        <f>Daten!E1730</f>
        <v>3529</v>
      </c>
      <c r="E1730" s="10">
        <f>Daten!D1730</f>
        <v>0</v>
      </c>
      <c r="F1730" s="9">
        <f t="shared" si="160"/>
        <v>5688.5373134328356</v>
      </c>
      <c r="H1730" s="26">
        <f t="shared" ca="1" si="161"/>
        <v>16995</v>
      </c>
      <c r="I1730" s="8">
        <f t="shared" ca="1" si="162"/>
        <v>61</v>
      </c>
      <c r="J1730" s="26">
        <f ca="1">IF(I1730=0,0,COUNTIF(I$19:$I1730,C1730*10+1))</f>
        <v>279</v>
      </c>
      <c r="K1730" s="21">
        <f t="shared" ca="1" si="163"/>
        <v>0</v>
      </c>
      <c r="L1730" s="24">
        <f t="shared" ca="1" si="164"/>
        <v>16995</v>
      </c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</row>
    <row r="1731" spans="1:44" x14ac:dyDescent="0.2">
      <c r="A1731" s="15" t="str">
        <f>Daten!A1731</f>
        <v>62384</v>
      </c>
      <c r="B1731" s="8" t="str">
        <f>Daten!B1731</f>
        <v>Paldau</v>
      </c>
      <c r="C1731" s="15">
        <f t="shared" si="159"/>
        <v>6</v>
      </c>
      <c r="D1731" s="9">
        <f>Daten!E1731</f>
        <v>3159</v>
      </c>
      <c r="E1731" s="10">
        <f>Daten!D1731</f>
        <v>0</v>
      </c>
      <c r="F1731" s="9">
        <f t="shared" si="160"/>
        <v>5092.1194029850749</v>
      </c>
      <c r="H1731" s="26">
        <f t="shared" ca="1" si="161"/>
        <v>15213</v>
      </c>
      <c r="I1731" s="8">
        <f t="shared" ca="1" si="162"/>
        <v>61</v>
      </c>
      <c r="J1731" s="26">
        <f ca="1">IF(I1731=0,0,COUNTIF(I$19:$I1731,C1731*10+1))</f>
        <v>280</v>
      </c>
      <c r="K1731" s="21">
        <f t="shared" ca="1" si="163"/>
        <v>0</v>
      </c>
      <c r="L1731" s="24">
        <f t="shared" ca="1" si="164"/>
        <v>15213</v>
      </c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</row>
    <row r="1732" spans="1:44" x14ac:dyDescent="0.2">
      <c r="A1732" s="15" t="str">
        <f>Daten!A1732</f>
        <v>62385</v>
      </c>
      <c r="B1732" s="8" t="str">
        <f>Daten!B1732</f>
        <v>Pirching am Traubenberg</v>
      </c>
      <c r="C1732" s="15">
        <f t="shared" si="159"/>
        <v>6</v>
      </c>
      <c r="D1732" s="9">
        <f>Daten!E1732</f>
        <v>2532</v>
      </c>
      <c r="E1732" s="10">
        <f>Daten!D1732</f>
        <v>0</v>
      </c>
      <c r="F1732" s="9">
        <f t="shared" si="160"/>
        <v>4081.4328358208954</v>
      </c>
      <c r="H1732" s="26">
        <f t="shared" ca="1" si="161"/>
        <v>12193</v>
      </c>
      <c r="I1732" s="8">
        <f t="shared" ca="1" si="162"/>
        <v>61</v>
      </c>
      <c r="J1732" s="26">
        <f ca="1">IF(I1732=0,0,COUNTIF(I$19:$I1732,C1732*10+1))</f>
        <v>281</v>
      </c>
      <c r="K1732" s="21">
        <f t="shared" ca="1" si="163"/>
        <v>0</v>
      </c>
      <c r="L1732" s="24">
        <f t="shared" ca="1" si="164"/>
        <v>12193</v>
      </c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</row>
    <row r="1733" spans="1:44" x14ac:dyDescent="0.2">
      <c r="A1733" s="15" t="str">
        <f>Daten!A1733</f>
        <v>62386</v>
      </c>
      <c r="B1733" s="8" t="str">
        <f>Daten!B1733</f>
        <v>Riegersburg</v>
      </c>
      <c r="C1733" s="15">
        <f t="shared" si="159"/>
        <v>6</v>
      </c>
      <c r="D1733" s="9">
        <f>Daten!E1733</f>
        <v>4954</v>
      </c>
      <c r="E1733" s="10">
        <f>Daten!D1733</f>
        <v>0</v>
      </c>
      <c r="F1733" s="9">
        <f t="shared" si="160"/>
        <v>7985.5522388059699</v>
      </c>
      <c r="H1733" s="26">
        <f t="shared" ca="1" si="161"/>
        <v>23857</v>
      </c>
      <c r="I1733" s="8">
        <f t="shared" ca="1" si="162"/>
        <v>61</v>
      </c>
      <c r="J1733" s="26">
        <f ca="1">IF(I1733=0,0,COUNTIF(I$19:$I1733,C1733*10+1))</f>
        <v>282</v>
      </c>
      <c r="K1733" s="21">
        <f t="shared" ca="1" si="163"/>
        <v>0</v>
      </c>
      <c r="L1733" s="24">
        <f t="shared" ca="1" si="164"/>
        <v>23857</v>
      </c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</row>
    <row r="1734" spans="1:44" x14ac:dyDescent="0.2">
      <c r="A1734" s="15" t="str">
        <f>Daten!A1734</f>
        <v>62387</v>
      </c>
      <c r="B1734" s="8" t="str">
        <f>Daten!B1734</f>
        <v>Sankt Anna am Aigen</v>
      </c>
      <c r="C1734" s="15">
        <f t="shared" si="159"/>
        <v>6</v>
      </c>
      <c r="D1734" s="9">
        <f>Daten!E1734</f>
        <v>2364</v>
      </c>
      <c r="E1734" s="10">
        <f>Daten!D1734</f>
        <v>0</v>
      </c>
      <c r="F1734" s="9">
        <f t="shared" si="160"/>
        <v>3810.6268656716416</v>
      </c>
      <c r="H1734" s="26">
        <f t="shared" ca="1" si="161"/>
        <v>11384</v>
      </c>
      <c r="I1734" s="8">
        <f t="shared" ca="1" si="162"/>
        <v>61</v>
      </c>
      <c r="J1734" s="26">
        <f ca="1">IF(I1734=0,0,COUNTIF(I$19:$I1734,C1734*10+1))</f>
        <v>283</v>
      </c>
      <c r="K1734" s="21">
        <f t="shared" ca="1" si="163"/>
        <v>0</v>
      </c>
      <c r="L1734" s="24">
        <f t="shared" ca="1" si="164"/>
        <v>11384</v>
      </c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</row>
    <row r="1735" spans="1:44" x14ac:dyDescent="0.2">
      <c r="A1735" s="15" t="str">
        <f>Daten!A1735</f>
        <v>62388</v>
      </c>
      <c r="B1735" s="8" t="str">
        <f>Daten!B1735</f>
        <v>Sankt Peter am Ottersbach</v>
      </c>
      <c r="C1735" s="15">
        <f t="shared" si="159"/>
        <v>6</v>
      </c>
      <c r="D1735" s="9">
        <f>Daten!E1735</f>
        <v>2945</v>
      </c>
      <c r="E1735" s="10">
        <f>Daten!D1735</f>
        <v>0</v>
      </c>
      <c r="F1735" s="9">
        <f t="shared" si="160"/>
        <v>4747.1641791044776</v>
      </c>
      <c r="H1735" s="26">
        <f t="shared" ca="1" si="161"/>
        <v>14182</v>
      </c>
      <c r="I1735" s="8">
        <f t="shared" ca="1" si="162"/>
        <v>61</v>
      </c>
      <c r="J1735" s="26">
        <f ca="1">IF(I1735=0,0,COUNTIF(I$19:$I1735,C1735*10+1))</f>
        <v>284</v>
      </c>
      <c r="K1735" s="21">
        <f t="shared" ca="1" si="163"/>
        <v>0</v>
      </c>
      <c r="L1735" s="24">
        <f t="shared" ca="1" si="164"/>
        <v>14182</v>
      </c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</row>
    <row r="1736" spans="1:44" x14ac:dyDescent="0.2">
      <c r="A1736" s="15" t="str">
        <f>Daten!A1736</f>
        <v>62389</v>
      </c>
      <c r="B1736" s="8" t="str">
        <f>Daten!B1736</f>
        <v>Sankt Stefan im Rosental</v>
      </c>
      <c r="C1736" s="15">
        <f t="shared" si="159"/>
        <v>6</v>
      </c>
      <c r="D1736" s="9">
        <f>Daten!E1736</f>
        <v>3907</v>
      </c>
      <c r="E1736" s="10">
        <f>Daten!D1736</f>
        <v>0</v>
      </c>
      <c r="F1736" s="9">
        <f t="shared" si="160"/>
        <v>6297.8507462686566</v>
      </c>
      <c r="H1736" s="26">
        <f t="shared" ca="1" si="161"/>
        <v>18815</v>
      </c>
      <c r="I1736" s="8">
        <f t="shared" ca="1" si="162"/>
        <v>61</v>
      </c>
      <c r="J1736" s="26">
        <f ca="1">IF(I1736=0,0,COUNTIF(I$19:$I1736,C1736*10+1))</f>
        <v>285</v>
      </c>
      <c r="K1736" s="21">
        <f t="shared" ca="1" si="163"/>
        <v>0</v>
      </c>
      <c r="L1736" s="24">
        <f t="shared" ca="1" si="164"/>
        <v>18815</v>
      </c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</row>
    <row r="1737" spans="1:44" x14ac:dyDescent="0.2">
      <c r="A1737" s="15" t="str">
        <f>Daten!A1737</f>
        <v>62390</v>
      </c>
      <c r="B1737" s="8" t="str">
        <f>Daten!B1737</f>
        <v>Straden</v>
      </c>
      <c r="C1737" s="15">
        <f t="shared" si="159"/>
        <v>6</v>
      </c>
      <c r="D1737" s="9">
        <f>Daten!E1737</f>
        <v>3523</v>
      </c>
      <c r="E1737" s="10">
        <f>Daten!D1737</f>
        <v>0</v>
      </c>
      <c r="F1737" s="9">
        <f t="shared" si="160"/>
        <v>5678.8656716417909</v>
      </c>
      <c r="H1737" s="26">
        <f t="shared" ca="1" si="161"/>
        <v>16966</v>
      </c>
      <c r="I1737" s="8">
        <f t="shared" ca="1" si="162"/>
        <v>61</v>
      </c>
      <c r="J1737" s="26">
        <f ca="1">IF(I1737=0,0,COUNTIF(I$19:$I1737,C1737*10+1))</f>
        <v>286</v>
      </c>
      <c r="K1737" s="21">
        <f t="shared" ca="1" si="163"/>
        <v>0</v>
      </c>
      <c r="L1737" s="24">
        <f t="shared" ca="1" si="164"/>
        <v>16966</v>
      </c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</row>
    <row r="1738" spans="1:44" x14ac:dyDescent="0.2">
      <c r="A1738" s="15">
        <f>Daten!A1738</f>
        <v>70101</v>
      </c>
      <c r="B1738" s="8" t="str">
        <f>Daten!B1738</f>
        <v>Innsbruck</v>
      </c>
      <c r="C1738" s="15">
        <f t="shared" si="159"/>
        <v>7</v>
      </c>
      <c r="D1738" s="9">
        <f>Daten!E1738</f>
        <v>132095</v>
      </c>
      <c r="E1738" s="10">
        <f>Daten!D1738</f>
        <v>1</v>
      </c>
      <c r="F1738" s="9">
        <f t="shared" si="160"/>
        <v>308221.66666666669</v>
      </c>
      <c r="H1738" s="26">
        <f t="shared" ca="1" si="161"/>
        <v>1013667</v>
      </c>
      <c r="I1738" s="8">
        <f t="shared" ca="1" si="162"/>
        <v>71</v>
      </c>
      <c r="J1738" s="26">
        <f ca="1">IF(I1738=0,0,COUNTIF(I$19:$I1738,C1738*10+1))</f>
        <v>1</v>
      </c>
      <c r="K1738" s="21">
        <f t="shared" ca="1" si="163"/>
        <v>-1</v>
      </c>
      <c r="L1738" s="24">
        <f t="shared" ca="1" si="164"/>
        <v>1013666</v>
      </c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</row>
    <row r="1739" spans="1:44" x14ac:dyDescent="0.2">
      <c r="A1739" s="15">
        <f>Daten!A1739</f>
        <v>70201</v>
      </c>
      <c r="B1739" s="8" t="str">
        <f>Daten!B1739</f>
        <v>Arzl im Pitztal</v>
      </c>
      <c r="C1739" s="15">
        <f t="shared" si="159"/>
        <v>7</v>
      </c>
      <c r="D1739" s="9">
        <f>Daten!E1739</f>
        <v>3148</v>
      </c>
      <c r="E1739" s="10">
        <f>Daten!D1739</f>
        <v>0</v>
      </c>
      <c r="F1739" s="9">
        <f t="shared" si="160"/>
        <v>5074.3880597014922</v>
      </c>
      <c r="H1739" s="26">
        <f t="shared" ca="1" si="161"/>
        <v>16688</v>
      </c>
      <c r="I1739" s="8">
        <f t="shared" ca="1" si="162"/>
        <v>71</v>
      </c>
      <c r="J1739" s="26">
        <f ca="1">IF(I1739=0,0,COUNTIF(I$19:$I1739,C1739*10+1))</f>
        <v>2</v>
      </c>
      <c r="K1739" s="21">
        <f t="shared" ca="1" si="163"/>
        <v>0</v>
      </c>
      <c r="L1739" s="24">
        <f t="shared" ca="1" si="164"/>
        <v>16688</v>
      </c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</row>
    <row r="1740" spans="1:44" x14ac:dyDescent="0.2">
      <c r="A1740" s="15">
        <f>Daten!A1740</f>
        <v>70202</v>
      </c>
      <c r="B1740" s="8" t="str">
        <f>Daten!B1740</f>
        <v>Haiming</v>
      </c>
      <c r="C1740" s="15">
        <f t="shared" si="159"/>
        <v>7</v>
      </c>
      <c r="D1740" s="9">
        <f>Daten!E1740</f>
        <v>4744</v>
      </c>
      <c r="E1740" s="10">
        <f>Daten!D1740</f>
        <v>0</v>
      </c>
      <c r="F1740" s="9">
        <f t="shared" si="160"/>
        <v>7647.0447761194027</v>
      </c>
      <c r="H1740" s="26">
        <f t="shared" ca="1" si="161"/>
        <v>25149</v>
      </c>
      <c r="I1740" s="8">
        <f t="shared" ca="1" si="162"/>
        <v>71</v>
      </c>
      <c r="J1740" s="26">
        <f ca="1">IF(I1740=0,0,COUNTIF(I$19:$I1740,C1740*10+1))</f>
        <v>3</v>
      </c>
      <c r="K1740" s="21">
        <f t="shared" ca="1" si="163"/>
        <v>0</v>
      </c>
      <c r="L1740" s="24">
        <f t="shared" ca="1" si="164"/>
        <v>25149</v>
      </c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</row>
    <row r="1741" spans="1:44" x14ac:dyDescent="0.2">
      <c r="A1741" s="15">
        <f>Daten!A1741</f>
        <v>70203</v>
      </c>
      <c r="B1741" s="8" t="str">
        <f>Daten!B1741</f>
        <v>Imst</v>
      </c>
      <c r="C1741" s="15">
        <f t="shared" si="159"/>
        <v>7</v>
      </c>
      <c r="D1741" s="9">
        <f>Daten!E1741</f>
        <v>10779</v>
      </c>
      <c r="E1741" s="10">
        <f>Daten!D1741</f>
        <v>0</v>
      </c>
      <c r="F1741" s="9">
        <f t="shared" si="160"/>
        <v>17965</v>
      </c>
      <c r="H1741" s="26">
        <f t="shared" ca="1" si="161"/>
        <v>59083</v>
      </c>
      <c r="I1741" s="8">
        <f t="shared" ca="1" si="162"/>
        <v>71</v>
      </c>
      <c r="J1741" s="26">
        <f ca="1">IF(I1741=0,0,COUNTIF(I$19:$I1741,C1741*10+1))</f>
        <v>4</v>
      </c>
      <c r="K1741" s="21">
        <f t="shared" ca="1" si="163"/>
        <v>0</v>
      </c>
      <c r="L1741" s="24">
        <f t="shared" ca="1" si="164"/>
        <v>59083</v>
      </c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</row>
    <row r="1742" spans="1:44" x14ac:dyDescent="0.2">
      <c r="A1742" s="15">
        <f>Daten!A1742</f>
        <v>70204</v>
      </c>
      <c r="B1742" s="8" t="str">
        <f>Daten!B1742</f>
        <v>Imsterberg</v>
      </c>
      <c r="C1742" s="15">
        <f t="shared" si="159"/>
        <v>7</v>
      </c>
      <c r="D1742" s="9">
        <f>Daten!E1742</f>
        <v>800</v>
      </c>
      <c r="E1742" s="10">
        <f>Daten!D1742</f>
        <v>0</v>
      </c>
      <c r="F1742" s="9">
        <f t="shared" si="160"/>
        <v>1289.5522388059701</v>
      </c>
      <c r="H1742" s="26">
        <f t="shared" ca="1" si="161"/>
        <v>4241</v>
      </c>
      <c r="I1742" s="8">
        <f t="shared" ca="1" si="162"/>
        <v>71</v>
      </c>
      <c r="J1742" s="26">
        <f ca="1">IF(I1742=0,0,COUNTIF(I$19:$I1742,C1742*10+1))</f>
        <v>5</v>
      </c>
      <c r="K1742" s="21">
        <f t="shared" ca="1" si="163"/>
        <v>0</v>
      </c>
      <c r="L1742" s="24">
        <f t="shared" ca="1" si="164"/>
        <v>4241</v>
      </c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</row>
    <row r="1743" spans="1:44" x14ac:dyDescent="0.2">
      <c r="A1743" s="15">
        <f>Daten!A1743</f>
        <v>70205</v>
      </c>
      <c r="B1743" s="8" t="str">
        <f>Daten!B1743</f>
        <v>Jerzens</v>
      </c>
      <c r="C1743" s="15">
        <f t="shared" si="159"/>
        <v>7</v>
      </c>
      <c r="D1743" s="9">
        <f>Daten!E1743</f>
        <v>946</v>
      </c>
      <c r="E1743" s="10">
        <f>Daten!D1743</f>
        <v>0</v>
      </c>
      <c r="F1743" s="9">
        <f t="shared" si="160"/>
        <v>1524.8955223880596</v>
      </c>
      <c r="H1743" s="26">
        <f t="shared" ca="1" si="161"/>
        <v>5015</v>
      </c>
      <c r="I1743" s="8">
        <f t="shared" ca="1" si="162"/>
        <v>71</v>
      </c>
      <c r="J1743" s="26">
        <f ca="1">IF(I1743=0,0,COUNTIF(I$19:$I1743,C1743*10+1))</f>
        <v>6</v>
      </c>
      <c r="K1743" s="21">
        <f t="shared" ca="1" si="163"/>
        <v>0</v>
      </c>
      <c r="L1743" s="24">
        <f t="shared" ca="1" si="164"/>
        <v>5015</v>
      </c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</row>
    <row r="1744" spans="1:44" x14ac:dyDescent="0.2">
      <c r="A1744" s="15">
        <f>Daten!A1744</f>
        <v>70206</v>
      </c>
      <c r="B1744" s="8" t="str">
        <f>Daten!B1744</f>
        <v>Karres</v>
      </c>
      <c r="C1744" s="15">
        <f t="shared" si="159"/>
        <v>7</v>
      </c>
      <c r="D1744" s="9">
        <f>Daten!E1744</f>
        <v>617</v>
      </c>
      <c r="E1744" s="10">
        <f>Daten!D1744</f>
        <v>0</v>
      </c>
      <c r="F1744" s="9">
        <f t="shared" si="160"/>
        <v>994.56716417910445</v>
      </c>
      <c r="H1744" s="26">
        <f t="shared" ca="1" si="161"/>
        <v>3271</v>
      </c>
      <c r="I1744" s="8">
        <f t="shared" ca="1" si="162"/>
        <v>71</v>
      </c>
      <c r="J1744" s="26">
        <f ca="1">IF(I1744=0,0,COUNTIF(I$19:$I1744,C1744*10+1))</f>
        <v>7</v>
      </c>
      <c r="K1744" s="21">
        <f t="shared" ca="1" si="163"/>
        <v>0</v>
      </c>
      <c r="L1744" s="24">
        <f t="shared" ca="1" si="164"/>
        <v>3271</v>
      </c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</row>
    <row r="1745" spans="1:44" x14ac:dyDescent="0.2">
      <c r="A1745" s="15">
        <f>Daten!A1745</f>
        <v>70207</v>
      </c>
      <c r="B1745" s="8" t="str">
        <f>Daten!B1745</f>
        <v>Karrösten</v>
      </c>
      <c r="C1745" s="15">
        <f t="shared" si="159"/>
        <v>7</v>
      </c>
      <c r="D1745" s="9">
        <f>Daten!E1745</f>
        <v>681</v>
      </c>
      <c r="E1745" s="10">
        <f>Daten!D1745</f>
        <v>0</v>
      </c>
      <c r="F1745" s="9">
        <f t="shared" si="160"/>
        <v>1097.7313432835822</v>
      </c>
      <c r="H1745" s="26">
        <f t="shared" ca="1" si="161"/>
        <v>3610</v>
      </c>
      <c r="I1745" s="8">
        <f t="shared" ca="1" si="162"/>
        <v>71</v>
      </c>
      <c r="J1745" s="26">
        <f ca="1">IF(I1745=0,0,COUNTIF(I$19:$I1745,C1745*10+1))</f>
        <v>8</v>
      </c>
      <c r="K1745" s="21">
        <f t="shared" ca="1" si="163"/>
        <v>0</v>
      </c>
      <c r="L1745" s="24">
        <f t="shared" ca="1" si="164"/>
        <v>3610</v>
      </c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</row>
    <row r="1746" spans="1:44" x14ac:dyDescent="0.2">
      <c r="A1746" s="15">
        <f>Daten!A1746</f>
        <v>70208</v>
      </c>
      <c r="B1746" s="8" t="str">
        <f>Daten!B1746</f>
        <v>Längenfeld</v>
      </c>
      <c r="C1746" s="15">
        <f t="shared" si="159"/>
        <v>7</v>
      </c>
      <c r="D1746" s="9">
        <f>Daten!E1746</f>
        <v>4733</v>
      </c>
      <c r="E1746" s="10">
        <f>Daten!D1746</f>
        <v>0</v>
      </c>
      <c r="F1746" s="9">
        <f t="shared" si="160"/>
        <v>7629.313432835821</v>
      </c>
      <c r="H1746" s="26">
        <f t="shared" ca="1" si="161"/>
        <v>25091</v>
      </c>
      <c r="I1746" s="8">
        <f t="shared" ca="1" si="162"/>
        <v>71</v>
      </c>
      <c r="J1746" s="26">
        <f ca="1">IF(I1746=0,0,COUNTIF(I$19:$I1746,C1746*10+1))</f>
        <v>9</v>
      </c>
      <c r="K1746" s="21">
        <f t="shared" ca="1" si="163"/>
        <v>0</v>
      </c>
      <c r="L1746" s="24">
        <f t="shared" ca="1" si="164"/>
        <v>25091</v>
      </c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</row>
    <row r="1747" spans="1:44" x14ac:dyDescent="0.2">
      <c r="A1747" s="15">
        <f>Daten!A1747</f>
        <v>70209</v>
      </c>
      <c r="B1747" s="8" t="str">
        <f>Daten!B1747</f>
        <v>Mieming</v>
      </c>
      <c r="C1747" s="15">
        <f t="shared" ref="C1747:C1810" si="165">INT(A1747/10000)</f>
        <v>7</v>
      </c>
      <c r="D1747" s="9">
        <f>Daten!E1747</f>
        <v>3770</v>
      </c>
      <c r="E1747" s="10">
        <f>Daten!D1747</f>
        <v>0</v>
      </c>
      <c r="F1747" s="9">
        <f t="shared" ref="F1747:F1810" si="166">IF(AND(E1747=1,D1747&lt;=20000),D1747*2,IF(D1747&lt;=10000,D1747*(1+41/67),IF(D1747&lt;=20000,D1747*(1+2/3),IF(D1747&lt;=50000,D1747*(2),D1747*(2+1/3))))+IF(AND(D1747&gt;9000,D1747&lt;=10000),(D1747-9000)*(110/201),0)+IF(AND(D1747&gt;18000,D1747&lt;=20000),(D1747-18000)*(3+1/3),0)+IF(AND(D1747&gt;45000,D1747&lt;=50000),(D1747-45000)*(3+1/3),0))</f>
        <v>6077.0149253731342</v>
      </c>
      <c r="H1747" s="26">
        <f t="shared" ref="H1747:H1810" ca="1" si="167">ROUND(OFFSET($G$6,C1747,0)/OFFSET($F$6,C1747,0)*F1747,0)</f>
        <v>19986</v>
      </c>
      <c r="I1747" s="8">
        <f t="shared" ref="I1747:I1810" ca="1" si="168">IF(H1747&gt;0,C1747*10+1,0)</f>
        <v>71</v>
      </c>
      <c r="J1747" s="26">
        <f ca="1">IF(I1747=0,0,COUNTIF(I$19:$I1747,C1747*10+1))</f>
        <v>10</v>
      </c>
      <c r="K1747" s="21">
        <f t="shared" ref="K1747:K1810" ca="1" si="169">IF(J1747=1,OFFSET($G$6,C1747,0)-OFFSET($H$6,C1747,0),0)</f>
        <v>0</v>
      </c>
      <c r="L1747" s="24">
        <f t="shared" ref="L1747:L1810" ca="1" si="170">H1747+K1747</f>
        <v>19986</v>
      </c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</row>
    <row r="1748" spans="1:44" x14ac:dyDescent="0.2">
      <c r="A1748" s="15">
        <f>Daten!A1748</f>
        <v>70210</v>
      </c>
      <c r="B1748" s="8" t="str">
        <f>Daten!B1748</f>
        <v>Mils bei Imst</v>
      </c>
      <c r="C1748" s="15">
        <f t="shared" si="165"/>
        <v>7</v>
      </c>
      <c r="D1748" s="9">
        <f>Daten!E1748</f>
        <v>605</v>
      </c>
      <c r="E1748" s="10">
        <f>Daten!D1748</f>
        <v>0</v>
      </c>
      <c r="F1748" s="9">
        <f t="shared" si="166"/>
        <v>975.22388059701495</v>
      </c>
      <c r="H1748" s="26">
        <f t="shared" ca="1" si="167"/>
        <v>3207</v>
      </c>
      <c r="I1748" s="8">
        <f t="shared" ca="1" si="168"/>
        <v>71</v>
      </c>
      <c r="J1748" s="26">
        <f ca="1">IF(I1748=0,0,COUNTIF(I$19:$I1748,C1748*10+1))</f>
        <v>11</v>
      </c>
      <c r="K1748" s="21">
        <f t="shared" ca="1" si="169"/>
        <v>0</v>
      </c>
      <c r="L1748" s="24">
        <f t="shared" ca="1" si="170"/>
        <v>3207</v>
      </c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</row>
    <row r="1749" spans="1:44" x14ac:dyDescent="0.2">
      <c r="A1749" s="15">
        <f>Daten!A1749</f>
        <v>70211</v>
      </c>
      <c r="B1749" s="8" t="str">
        <f>Daten!B1749</f>
        <v>Mötz</v>
      </c>
      <c r="C1749" s="15">
        <f t="shared" si="165"/>
        <v>7</v>
      </c>
      <c r="D1749" s="9">
        <f>Daten!E1749</f>
        <v>1244</v>
      </c>
      <c r="E1749" s="10">
        <f>Daten!D1749</f>
        <v>0</v>
      </c>
      <c r="F1749" s="9">
        <f t="shared" si="166"/>
        <v>2005.2537313432836</v>
      </c>
      <c r="H1749" s="26">
        <f t="shared" ca="1" si="167"/>
        <v>6595</v>
      </c>
      <c r="I1749" s="8">
        <f t="shared" ca="1" si="168"/>
        <v>71</v>
      </c>
      <c r="J1749" s="26">
        <f ca="1">IF(I1749=0,0,COUNTIF(I$19:$I1749,C1749*10+1))</f>
        <v>12</v>
      </c>
      <c r="K1749" s="21">
        <f t="shared" ca="1" si="169"/>
        <v>0</v>
      </c>
      <c r="L1749" s="24">
        <f t="shared" ca="1" si="170"/>
        <v>6595</v>
      </c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</row>
    <row r="1750" spans="1:44" x14ac:dyDescent="0.2">
      <c r="A1750" s="15">
        <f>Daten!A1750</f>
        <v>70212</v>
      </c>
      <c r="B1750" s="8" t="str">
        <f>Daten!B1750</f>
        <v>Nassereith</v>
      </c>
      <c r="C1750" s="15">
        <f t="shared" si="165"/>
        <v>7</v>
      </c>
      <c r="D1750" s="9">
        <f>Daten!E1750</f>
        <v>2159</v>
      </c>
      <c r="E1750" s="10">
        <f>Daten!D1750</f>
        <v>0</v>
      </c>
      <c r="F1750" s="9">
        <f t="shared" si="166"/>
        <v>3480.1791044776119</v>
      </c>
      <c r="H1750" s="26">
        <f t="shared" ca="1" si="167"/>
        <v>11445</v>
      </c>
      <c r="I1750" s="8">
        <f t="shared" ca="1" si="168"/>
        <v>71</v>
      </c>
      <c r="J1750" s="26">
        <f ca="1">IF(I1750=0,0,COUNTIF(I$19:$I1750,C1750*10+1))</f>
        <v>13</v>
      </c>
      <c r="K1750" s="21">
        <f t="shared" ca="1" si="169"/>
        <v>0</v>
      </c>
      <c r="L1750" s="24">
        <f t="shared" ca="1" si="170"/>
        <v>11445</v>
      </c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</row>
    <row r="1751" spans="1:44" x14ac:dyDescent="0.2">
      <c r="A1751" s="15">
        <f>Daten!A1751</f>
        <v>70213</v>
      </c>
      <c r="B1751" s="8" t="str">
        <f>Daten!B1751</f>
        <v>Obsteig</v>
      </c>
      <c r="C1751" s="15">
        <f t="shared" si="165"/>
        <v>7</v>
      </c>
      <c r="D1751" s="9">
        <f>Daten!E1751</f>
        <v>1365</v>
      </c>
      <c r="E1751" s="10">
        <f>Daten!D1751</f>
        <v>0</v>
      </c>
      <c r="F1751" s="9">
        <f t="shared" si="166"/>
        <v>2200.2985074626868</v>
      </c>
      <c r="H1751" s="26">
        <f t="shared" ca="1" si="167"/>
        <v>7236</v>
      </c>
      <c r="I1751" s="8">
        <f t="shared" ca="1" si="168"/>
        <v>71</v>
      </c>
      <c r="J1751" s="26">
        <f ca="1">IF(I1751=0,0,COUNTIF(I$19:$I1751,C1751*10+1))</f>
        <v>14</v>
      </c>
      <c r="K1751" s="21">
        <f t="shared" ca="1" si="169"/>
        <v>0</v>
      </c>
      <c r="L1751" s="24">
        <f t="shared" ca="1" si="170"/>
        <v>7236</v>
      </c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</row>
    <row r="1752" spans="1:44" x14ac:dyDescent="0.2">
      <c r="A1752" s="15">
        <f>Daten!A1752</f>
        <v>70214</v>
      </c>
      <c r="B1752" s="8" t="str">
        <f>Daten!B1752</f>
        <v>Oetz</v>
      </c>
      <c r="C1752" s="15">
        <f t="shared" si="165"/>
        <v>7</v>
      </c>
      <c r="D1752" s="9">
        <f>Daten!E1752</f>
        <v>2368</v>
      </c>
      <c r="E1752" s="10">
        <f>Daten!D1752</f>
        <v>0</v>
      </c>
      <c r="F1752" s="9">
        <f t="shared" si="166"/>
        <v>3817.0746268656717</v>
      </c>
      <c r="H1752" s="26">
        <f t="shared" ca="1" si="167"/>
        <v>12553</v>
      </c>
      <c r="I1752" s="8">
        <f t="shared" ca="1" si="168"/>
        <v>71</v>
      </c>
      <c r="J1752" s="26">
        <f ca="1">IF(I1752=0,0,COUNTIF(I$19:$I1752,C1752*10+1))</f>
        <v>15</v>
      </c>
      <c r="K1752" s="21">
        <f t="shared" ca="1" si="169"/>
        <v>0</v>
      </c>
      <c r="L1752" s="24">
        <f t="shared" ca="1" si="170"/>
        <v>12553</v>
      </c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</row>
    <row r="1753" spans="1:44" x14ac:dyDescent="0.2">
      <c r="A1753" s="15">
        <f>Daten!A1753</f>
        <v>70215</v>
      </c>
      <c r="B1753" s="8" t="str">
        <f>Daten!B1753</f>
        <v>Rietz</v>
      </c>
      <c r="C1753" s="15">
        <f t="shared" si="165"/>
        <v>7</v>
      </c>
      <c r="D1753" s="9">
        <f>Daten!E1753</f>
        <v>2356</v>
      </c>
      <c r="E1753" s="10">
        <f>Daten!D1753</f>
        <v>0</v>
      </c>
      <c r="F1753" s="9">
        <f t="shared" si="166"/>
        <v>3797.7313432835822</v>
      </c>
      <c r="H1753" s="26">
        <f t="shared" ca="1" si="167"/>
        <v>12490</v>
      </c>
      <c r="I1753" s="8">
        <f t="shared" ca="1" si="168"/>
        <v>71</v>
      </c>
      <c r="J1753" s="26">
        <f ca="1">IF(I1753=0,0,COUNTIF(I$19:$I1753,C1753*10+1))</f>
        <v>16</v>
      </c>
      <c r="K1753" s="21">
        <f t="shared" ca="1" si="169"/>
        <v>0</v>
      </c>
      <c r="L1753" s="24">
        <f t="shared" ca="1" si="170"/>
        <v>12490</v>
      </c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</row>
    <row r="1754" spans="1:44" x14ac:dyDescent="0.2">
      <c r="A1754" s="15">
        <f>Daten!A1754</f>
        <v>70216</v>
      </c>
      <c r="B1754" s="8" t="str">
        <f>Daten!B1754</f>
        <v>Roppen</v>
      </c>
      <c r="C1754" s="15">
        <f t="shared" si="165"/>
        <v>7</v>
      </c>
      <c r="D1754" s="9">
        <f>Daten!E1754</f>
        <v>1813</v>
      </c>
      <c r="E1754" s="10">
        <f>Daten!D1754</f>
        <v>0</v>
      </c>
      <c r="F1754" s="9">
        <f t="shared" si="166"/>
        <v>2922.4477611940297</v>
      </c>
      <c r="H1754" s="26">
        <f t="shared" ca="1" si="167"/>
        <v>9611</v>
      </c>
      <c r="I1754" s="8">
        <f t="shared" ca="1" si="168"/>
        <v>71</v>
      </c>
      <c r="J1754" s="26">
        <f ca="1">IF(I1754=0,0,COUNTIF(I$19:$I1754,C1754*10+1))</f>
        <v>17</v>
      </c>
      <c r="K1754" s="21">
        <f t="shared" ca="1" si="169"/>
        <v>0</v>
      </c>
      <c r="L1754" s="24">
        <f t="shared" ca="1" si="170"/>
        <v>9611</v>
      </c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</row>
    <row r="1755" spans="1:44" x14ac:dyDescent="0.2">
      <c r="A1755" s="15">
        <f>Daten!A1755</f>
        <v>70217</v>
      </c>
      <c r="B1755" s="8" t="str">
        <f>Daten!B1755</f>
        <v>St. Leonhard im Pitztal</v>
      </c>
      <c r="C1755" s="15">
        <f t="shared" si="165"/>
        <v>7</v>
      </c>
      <c r="D1755" s="9">
        <f>Daten!E1755</f>
        <v>1384</v>
      </c>
      <c r="E1755" s="10">
        <f>Daten!D1755</f>
        <v>0</v>
      </c>
      <c r="F1755" s="9">
        <f t="shared" si="166"/>
        <v>2230.9253731343283</v>
      </c>
      <c r="H1755" s="26">
        <f t="shared" ca="1" si="167"/>
        <v>7337</v>
      </c>
      <c r="I1755" s="8">
        <f t="shared" ca="1" si="168"/>
        <v>71</v>
      </c>
      <c r="J1755" s="26">
        <f ca="1">IF(I1755=0,0,COUNTIF(I$19:$I1755,C1755*10+1))</f>
        <v>18</v>
      </c>
      <c r="K1755" s="21">
        <f t="shared" ca="1" si="169"/>
        <v>0</v>
      </c>
      <c r="L1755" s="24">
        <f t="shared" ca="1" si="170"/>
        <v>7337</v>
      </c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</row>
    <row r="1756" spans="1:44" x14ac:dyDescent="0.2">
      <c r="A1756" s="15">
        <f>Daten!A1756</f>
        <v>70218</v>
      </c>
      <c r="B1756" s="8" t="str">
        <f>Daten!B1756</f>
        <v>Sautens</v>
      </c>
      <c r="C1756" s="15">
        <f t="shared" si="165"/>
        <v>7</v>
      </c>
      <c r="D1756" s="9">
        <f>Daten!E1756</f>
        <v>1630</v>
      </c>
      <c r="E1756" s="10">
        <f>Daten!D1756</f>
        <v>0</v>
      </c>
      <c r="F1756" s="9">
        <f t="shared" si="166"/>
        <v>2627.4626865671644</v>
      </c>
      <c r="H1756" s="26">
        <f t="shared" ca="1" si="167"/>
        <v>8641</v>
      </c>
      <c r="I1756" s="8">
        <f t="shared" ca="1" si="168"/>
        <v>71</v>
      </c>
      <c r="J1756" s="26">
        <f ca="1">IF(I1756=0,0,COUNTIF(I$19:$I1756,C1756*10+1))</f>
        <v>19</v>
      </c>
      <c r="K1756" s="21">
        <f t="shared" ca="1" si="169"/>
        <v>0</v>
      </c>
      <c r="L1756" s="24">
        <f t="shared" ca="1" si="170"/>
        <v>8641</v>
      </c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</row>
    <row r="1757" spans="1:44" x14ac:dyDescent="0.2">
      <c r="A1757" s="15">
        <f>Daten!A1757</f>
        <v>70219</v>
      </c>
      <c r="B1757" s="8" t="str">
        <f>Daten!B1757</f>
        <v>Silz</v>
      </c>
      <c r="C1757" s="15">
        <f t="shared" si="165"/>
        <v>7</v>
      </c>
      <c r="D1757" s="9">
        <f>Daten!E1757</f>
        <v>2549</v>
      </c>
      <c r="E1757" s="10">
        <f>Daten!D1757</f>
        <v>0</v>
      </c>
      <c r="F1757" s="9">
        <f t="shared" si="166"/>
        <v>4108.8358208955224</v>
      </c>
      <c r="H1757" s="26">
        <f t="shared" ca="1" si="167"/>
        <v>13513</v>
      </c>
      <c r="I1757" s="8">
        <f t="shared" ca="1" si="168"/>
        <v>71</v>
      </c>
      <c r="J1757" s="26">
        <f ca="1">IF(I1757=0,0,COUNTIF(I$19:$I1757,C1757*10+1))</f>
        <v>20</v>
      </c>
      <c r="K1757" s="21">
        <f t="shared" ca="1" si="169"/>
        <v>0</v>
      </c>
      <c r="L1757" s="24">
        <f t="shared" ca="1" si="170"/>
        <v>13513</v>
      </c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</row>
    <row r="1758" spans="1:44" x14ac:dyDescent="0.2">
      <c r="A1758" s="15">
        <f>Daten!A1758</f>
        <v>70220</v>
      </c>
      <c r="B1758" s="8" t="str">
        <f>Daten!B1758</f>
        <v>Sölden</v>
      </c>
      <c r="C1758" s="15">
        <f t="shared" si="165"/>
        <v>7</v>
      </c>
      <c r="D1758" s="9">
        <f>Daten!E1758</f>
        <v>2990</v>
      </c>
      <c r="E1758" s="10">
        <f>Daten!D1758</f>
        <v>0</v>
      </c>
      <c r="F1758" s="9">
        <f t="shared" si="166"/>
        <v>4819.7014925373132</v>
      </c>
      <c r="H1758" s="26">
        <f t="shared" ca="1" si="167"/>
        <v>15851</v>
      </c>
      <c r="I1758" s="8">
        <f t="shared" ca="1" si="168"/>
        <v>71</v>
      </c>
      <c r="J1758" s="26">
        <f ca="1">IF(I1758=0,0,COUNTIF(I$19:$I1758,C1758*10+1))</f>
        <v>21</v>
      </c>
      <c r="K1758" s="21">
        <f t="shared" ca="1" si="169"/>
        <v>0</v>
      </c>
      <c r="L1758" s="24">
        <f t="shared" ca="1" si="170"/>
        <v>15851</v>
      </c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</row>
    <row r="1759" spans="1:44" x14ac:dyDescent="0.2">
      <c r="A1759" s="15">
        <f>Daten!A1759</f>
        <v>70221</v>
      </c>
      <c r="B1759" s="8" t="str">
        <f>Daten!B1759</f>
        <v>Stams</v>
      </c>
      <c r="C1759" s="15">
        <f t="shared" si="165"/>
        <v>7</v>
      </c>
      <c r="D1759" s="9">
        <f>Daten!E1759</f>
        <v>1542</v>
      </c>
      <c r="E1759" s="10">
        <f>Daten!D1759</f>
        <v>0</v>
      </c>
      <c r="F1759" s="9">
        <f t="shared" si="166"/>
        <v>2485.6119402985073</v>
      </c>
      <c r="H1759" s="26">
        <f t="shared" ca="1" si="167"/>
        <v>8175</v>
      </c>
      <c r="I1759" s="8">
        <f t="shared" ca="1" si="168"/>
        <v>71</v>
      </c>
      <c r="J1759" s="26">
        <f ca="1">IF(I1759=0,0,COUNTIF(I$19:$I1759,C1759*10+1))</f>
        <v>22</v>
      </c>
      <c r="K1759" s="21">
        <f t="shared" ca="1" si="169"/>
        <v>0</v>
      </c>
      <c r="L1759" s="24">
        <f t="shared" ca="1" si="170"/>
        <v>8175</v>
      </c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</row>
    <row r="1760" spans="1:44" x14ac:dyDescent="0.2">
      <c r="A1760" s="15">
        <f>Daten!A1760</f>
        <v>70222</v>
      </c>
      <c r="B1760" s="8" t="str">
        <f>Daten!B1760</f>
        <v>Tarrenz</v>
      </c>
      <c r="C1760" s="15">
        <f t="shared" si="165"/>
        <v>7</v>
      </c>
      <c r="D1760" s="9">
        <f>Daten!E1760</f>
        <v>2749</v>
      </c>
      <c r="E1760" s="10">
        <f>Daten!D1760</f>
        <v>0</v>
      </c>
      <c r="F1760" s="9">
        <f t="shared" si="166"/>
        <v>4431.2238805970146</v>
      </c>
      <c r="H1760" s="26">
        <f t="shared" ca="1" si="167"/>
        <v>14573</v>
      </c>
      <c r="I1760" s="8">
        <f t="shared" ca="1" si="168"/>
        <v>71</v>
      </c>
      <c r="J1760" s="26">
        <f ca="1">IF(I1760=0,0,COUNTIF(I$19:$I1760,C1760*10+1))</f>
        <v>23</v>
      </c>
      <c r="K1760" s="21">
        <f t="shared" ca="1" si="169"/>
        <v>0</v>
      </c>
      <c r="L1760" s="24">
        <f t="shared" ca="1" si="170"/>
        <v>14573</v>
      </c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</row>
    <row r="1761" spans="1:44" x14ac:dyDescent="0.2">
      <c r="A1761" s="15">
        <f>Daten!A1761</f>
        <v>70223</v>
      </c>
      <c r="B1761" s="8" t="str">
        <f>Daten!B1761</f>
        <v>Umhausen</v>
      </c>
      <c r="C1761" s="15">
        <f t="shared" si="165"/>
        <v>7</v>
      </c>
      <c r="D1761" s="9">
        <f>Daten!E1761</f>
        <v>3304</v>
      </c>
      <c r="E1761" s="10">
        <f>Daten!D1761</f>
        <v>0</v>
      </c>
      <c r="F1761" s="9">
        <f t="shared" si="166"/>
        <v>5325.8507462686566</v>
      </c>
      <c r="H1761" s="26">
        <f t="shared" ca="1" si="167"/>
        <v>17515</v>
      </c>
      <c r="I1761" s="8">
        <f t="shared" ca="1" si="168"/>
        <v>71</v>
      </c>
      <c r="J1761" s="26">
        <f ca="1">IF(I1761=0,0,COUNTIF(I$19:$I1761,C1761*10+1))</f>
        <v>24</v>
      </c>
      <c r="K1761" s="21">
        <f t="shared" ca="1" si="169"/>
        <v>0</v>
      </c>
      <c r="L1761" s="24">
        <f t="shared" ca="1" si="170"/>
        <v>17515</v>
      </c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</row>
    <row r="1762" spans="1:44" x14ac:dyDescent="0.2">
      <c r="A1762" s="15">
        <f>Daten!A1762</f>
        <v>70224</v>
      </c>
      <c r="B1762" s="8" t="str">
        <f>Daten!B1762</f>
        <v>Wenns</v>
      </c>
      <c r="C1762" s="15">
        <f t="shared" si="165"/>
        <v>7</v>
      </c>
      <c r="D1762" s="9">
        <f>Daten!E1762</f>
        <v>2040</v>
      </c>
      <c r="E1762" s="10">
        <f>Daten!D1762</f>
        <v>0</v>
      </c>
      <c r="F1762" s="9">
        <f t="shared" si="166"/>
        <v>3288.3582089552237</v>
      </c>
      <c r="H1762" s="26">
        <f t="shared" ca="1" si="167"/>
        <v>10815</v>
      </c>
      <c r="I1762" s="8">
        <f t="shared" ca="1" si="168"/>
        <v>71</v>
      </c>
      <c r="J1762" s="26">
        <f ca="1">IF(I1762=0,0,COUNTIF(I$19:$I1762,C1762*10+1))</f>
        <v>25</v>
      </c>
      <c r="K1762" s="21">
        <f t="shared" ca="1" si="169"/>
        <v>0</v>
      </c>
      <c r="L1762" s="24">
        <f t="shared" ca="1" si="170"/>
        <v>10815</v>
      </c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</row>
    <row r="1763" spans="1:44" x14ac:dyDescent="0.2">
      <c r="A1763" s="15">
        <f>Daten!A1763</f>
        <v>70301</v>
      </c>
      <c r="B1763" s="8" t="str">
        <f>Daten!B1763</f>
        <v>Absam</v>
      </c>
      <c r="C1763" s="15">
        <f t="shared" si="165"/>
        <v>7</v>
      </c>
      <c r="D1763" s="9">
        <f>Daten!E1763</f>
        <v>7298</v>
      </c>
      <c r="E1763" s="10">
        <f>Daten!D1763</f>
        <v>0</v>
      </c>
      <c r="F1763" s="9">
        <f t="shared" si="166"/>
        <v>11763.940298507463</v>
      </c>
      <c r="H1763" s="26">
        <f t="shared" ca="1" si="167"/>
        <v>38689</v>
      </c>
      <c r="I1763" s="8">
        <f t="shared" ca="1" si="168"/>
        <v>71</v>
      </c>
      <c r="J1763" s="26">
        <f ca="1">IF(I1763=0,0,COUNTIF(I$19:$I1763,C1763*10+1))</f>
        <v>26</v>
      </c>
      <c r="K1763" s="21">
        <f t="shared" ca="1" si="169"/>
        <v>0</v>
      </c>
      <c r="L1763" s="24">
        <f t="shared" ca="1" si="170"/>
        <v>38689</v>
      </c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</row>
    <row r="1764" spans="1:44" x14ac:dyDescent="0.2">
      <c r="A1764" s="15">
        <f>Daten!A1764</f>
        <v>70302</v>
      </c>
      <c r="B1764" s="8" t="str">
        <f>Daten!B1764</f>
        <v>Aldrans</v>
      </c>
      <c r="C1764" s="15">
        <f t="shared" si="165"/>
        <v>7</v>
      </c>
      <c r="D1764" s="9">
        <f>Daten!E1764</f>
        <v>2719</v>
      </c>
      <c r="E1764" s="10">
        <f>Daten!D1764</f>
        <v>0</v>
      </c>
      <c r="F1764" s="9">
        <f t="shared" si="166"/>
        <v>4382.8656716417909</v>
      </c>
      <c r="H1764" s="26">
        <f t="shared" ca="1" si="167"/>
        <v>14414</v>
      </c>
      <c r="I1764" s="8">
        <f t="shared" ca="1" si="168"/>
        <v>71</v>
      </c>
      <c r="J1764" s="26">
        <f ca="1">IF(I1764=0,0,COUNTIF(I$19:$I1764,C1764*10+1))</f>
        <v>27</v>
      </c>
      <c r="K1764" s="21">
        <f t="shared" ca="1" si="169"/>
        <v>0</v>
      </c>
      <c r="L1764" s="24">
        <f t="shared" ca="1" si="170"/>
        <v>14414</v>
      </c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</row>
    <row r="1765" spans="1:44" x14ac:dyDescent="0.2">
      <c r="A1765" s="15">
        <f>Daten!A1765</f>
        <v>70303</v>
      </c>
      <c r="B1765" s="8" t="str">
        <f>Daten!B1765</f>
        <v>Ampass</v>
      </c>
      <c r="C1765" s="15">
        <f t="shared" si="165"/>
        <v>7</v>
      </c>
      <c r="D1765" s="9">
        <f>Daten!E1765</f>
        <v>1831</v>
      </c>
      <c r="E1765" s="10">
        <f>Daten!D1765</f>
        <v>0</v>
      </c>
      <c r="F1765" s="9">
        <f t="shared" si="166"/>
        <v>2951.4626865671644</v>
      </c>
      <c r="H1765" s="26">
        <f t="shared" ca="1" si="167"/>
        <v>9707</v>
      </c>
      <c r="I1765" s="8">
        <f t="shared" ca="1" si="168"/>
        <v>71</v>
      </c>
      <c r="J1765" s="26">
        <f ca="1">IF(I1765=0,0,COUNTIF(I$19:$I1765,C1765*10+1))</f>
        <v>28</v>
      </c>
      <c r="K1765" s="21">
        <f t="shared" ca="1" si="169"/>
        <v>0</v>
      </c>
      <c r="L1765" s="24">
        <f t="shared" ca="1" si="170"/>
        <v>9707</v>
      </c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</row>
    <row r="1766" spans="1:44" x14ac:dyDescent="0.2">
      <c r="A1766" s="15">
        <f>Daten!A1766</f>
        <v>70304</v>
      </c>
      <c r="B1766" s="8" t="str">
        <f>Daten!B1766</f>
        <v>Axams</v>
      </c>
      <c r="C1766" s="15">
        <f t="shared" si="165"/>
        <v>7</v>
      </c>
      <c r="D1766" s="9">
        <f>Daten!E1766</f>
        <v>6050</v>
      </c>
      <c r="E1766" s="10">
        <f>Daten!D1766</f>
        <v>0</v>
      </c>
      <c r="F1766" s="9">
        <f t="shared" si="166"/>
        <v>9752.2388059701498</v>
      </c>
      <c r="H1766" s="26">
        <f t="shared" ca="1" si="167"/>
        <v>32073</v>
      </c>
      <c r="I1766" s="8">
        <f t="shared" ca="1" si="168"/>
        <v>71</v>
      </c>
      <c r="J1766" s="26">
        <f ca="1">IF(I1766=0,0,COUNTIF(I$19:$I1766,C1766*10+1))</f>
        <v>29</v>
      </c>
      <c r="K1766" s="21">
        <f t="shared" ca="1" si="169"/>
        <v>0</v>
      </c>
      <c r="L1766" s="24">
        <f t="shared" ca="1" si="170"/>
        <v>32073</v>
      </c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</row>
    <row r="1767" spans="1:44" x14ac:dyDescent="0.2">
      <c r="A1767" s="15">
        <f>Daten!A1767</f>
        <v>70305</v>
      </c>
      <c r="B1767" s="8" t="str">
        <f>Daten!B1767</f>
        <v>Baumkirchen</v>
      </c>
      <c r="C1767" s="15">
        <f t="shared" si="165"/>
        <v>7</v>
      </c>
      <c r="D1767" s="9">
        <f>Daten!E1767</f>
        <v>1267</v>
      </c>
      <c r="E1767" s="10">
        <f>Daten!D1767</f>
        <v>0</v>
      </c>
      <c r="F1767" s="9">
        <f t="shared" si="166"/>
        <v>2042.3283582089553</v>
      </c>
      <c r="H1767" s="26">
        <f t="shared" ca="1" si="167"/>
        <v>6717</v>
      </c>
      <c r="I1767" s="8">
        <f t="shared" ca="1" si="168"/>
        <v>71</v>
      </c>
      <c r="J1767" s="26">
        <f ca="1">IF(I1767=0,0,COUNTIF(I$19:$I1767,C1767*10+1))</f>
        <v>30</v>
      </c>
      <c r="K1767" s="21">
        <f t="shared" ca="1" si="169"/>
        <v>0</v>
      </c>
      <c r="L1767" s="24">
        <f t="shared" ca="1" si="170"/>
        <v>6717</v>
      </c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</row>
    <row r="1768" spans="1:44" x14ac:dyDescent="0.2">
      <c r="A1768" s="15">
        <f>Daten!A1768</f>
        <v>70306</v>
      </c>
      <c r="B1768" s="8" t="str">
        <f>Daten!B1768</f>
        <v>Birgitz</v>
      </c>
      <c r="C1768" s="15">
        <f t="shared" si="165"/>
        <v>7</v>
      </c>
      <c r="D1768" s="9">
        <f>Daten!E1768</f>
        <v>1485</v>
      </c>
      <c r="E1768" s="10">
        <f>Daten!D1768</f>
        <v>0</v>
      </c>
      <c r="F1768" s="9">
        <f t="shared" si="166"/>
        <v>2393.7313432835822</v>
      </c>
      <c r="H1768" s="26">
        <f t="shared" ca="1" si="167"/>
        <v>7872</v>
      </c>
      <c r="I1768" s="8">
        <f t="shared" ca="1" si="168"/>
        <v>71</v>
      </c>
      <c r="J1768" s="26">
        <f ca="1">IF(I1768=0,0,COUNTIF(I$19:$I1768,C1768*10+1))</f>
        <v>31</v>
      </c>
      <c r="K1768" s="21">
        <f t="shared" ca="1" si="169"/>
        <v>0</v>
      </c>
      <c r="L1768" s="24">
        <f t="shared" ca="1" si="170"/>
        <v>7872</v>
      </c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</row>
    <row r="1769" spans="1:44" x14ac:dyDescent="0.2">
      <c r="A1769" s="15">
        <f>Daten!A1769</f>
        <v>70307</v>
      </c>
      <c r="B1769" s="8" t="str">
        <f>Daten!B1769</f>
        <v>Ellbögen</v>
      </c>
      <c r="C1769" s="15">
        <f t="shared" si="165"/>
        <v>7</v>
      </c>
      <c r="D1769" s="9">
        <f>Daten!E1769</f>
        <v>1126</v>
      </c>
      <c r="E1769" s="10">
        <f>Daten!D1769</f>
        <v>0</v>
      </c>
      <c r="F1769" s="9">
        <f t="shared" si="166"/>
        <v>1815.044776119403</v>
      </c>
      <c r="H1769" s="26">
        <f t="shared" ca="1" si="167"/>
        <v>5969</v>
      </c>
      <c r="I1769" s="8">
        <f t="shared" ca="1" si="168"/>
        <v>71</v>
      </c>
      <c r="J1769" s="26">
        <f ca="1">IF(I1769=0,0,COUNTIF(I$19:$I1769,C1769*10+1))</f>
        <v>32</v>
      </c>
      <c r="K1769" s="21">
        <f t="shared" ca="1" si="169"/>
        <v>0</v>
      </c>
      <c r="L1769" s="24">
        <f t="shared" ca="1" si="170"/>
        <v>5969</v>
      </c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</row>
    <row r="1770" spans="1:44" x14ac:dyDescent="0.2">
      <c r="A1770" s="15">
        <f>Daten!A1770</f>
        <v>70308</v>
      </c>
      <c r="B1770" s="8" t="str">
        <f>Daten!B1770</f>
        <v>Flaurling</v>
      </c>
      <c r="C1770" s="15">
        <f t="shared" si="165"/>
        <v>7</v>
      </c>
      <c r="D1770" s="9">
        <f>Daten!E1770</f>
        <v>1311</v>
      </c>
      <c r="E1770" s="10">
        <f>Daten!D1770</f>
        <v>0</v>
      </c>
      <c r="F1770" s="9">
        <f t="shared" si="166"/>
        <v>2113.2537313432836</v>
      </c>
      <c r="H1770" s="26">
        <f t="shared" ca="1" si="167"/>
        <v>6950</v>
      </c>
      <c r="I1770" s="8">
        <f t="shared" ca="1" si="168"/>
        <v>71</v>
      </c>
      <c r="J1770" s="26">
        <f ca="1">IF(I1770=0,0,COUNTIF(I$19:$I1770,C1770*10+1))</f>
        <v>33</v>
      </c>
      <c r="K1770" s="21">
        <f t="shared" ca="1" si="169"/>
        <v>0</v>
      </c>
      <c r="L1770" s="24">
        <f t="shared" ca="1" si="170"/>
        <v>6950</v>
      </c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</row>
    <row r="1771" spans="1:44" x14ac:dyDescent="0.2">
      <c r="A1771" s="15">
        <f>Daten!A1771</f>
        <v>70309</v>
      </c>
      <c r="B1771" s="8" t="str">
        <f>Daten!B1771</f>
        <v>Fritzens</v>
      </c>
      <c r="C1771" s="15">
        <f t="shared" si="165"/>
        <v>7</v>
      </c>
      <c r="D1771" s="9">
        <f>Daten!E1771</f>
        <v>2169</v>
      </c>
      <c r="E1771" s="10">
        <f>Daten!D1771</f>
        <v>0</v>
      </c>
      <c r="F1771" s="9">
        <f t="shared" si="166"/>
        <v>3496.2985074626868</v>
      </c>
      <c r="H1771" s="26">
        <f t="shared" ca="1" si="167"/>
        <v>11498</v>
      </c>
      <c r="I1771" s="8">
        <f t="shared" ca="1" si="168"/>
        <v>71</v>
      </c>
      <c r="J1771" s="26">
        <f ca="1">IF(I1771=0,0,COUNTIF(I$19:$I1771,C1771*10+1))</f>
        <v>34</v>
      </c>
      <c r="K1771" s="21">
        <f t="shared" ca="1" si="169"/>
        <v>0</v>
      </c>
      <c r="L1771" s="24">
        <f t="shared" ca="1" si="170"/>
        <v>11498</v>
      </c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</row>
    <row r="1772" spans="1:44" x14ac:dyDescent="0.2">
      <c r="A1772" s="15">
        <f>Daten!A1772</f>
        <v>70310</v>
      </c>
      <c r="B1772" s="8" t="str">
        <f>Daten!B1772</f>
        <v>Fulpmes</v>
      </c>
      <c r="C1772" s="15">
        <f t="shared" si="165"/>
        <v>7</v>
      </c>
      <c r="D1772" s="9">
        <f>Daten!E1772</f>
        <v>4455</v>
      </c>
      <c r="E1772" s="10">
        <f>Daten!D1772</f>
        <v>0</v>
      </c>
      <c r="F1772" s="9">
        <f t="shared" si="166"/>
        <v>7181.1940298507461</v>
      </c>
      <c r="H1772" s="26">
        <f t="shared" ca="1" si="167"/>
        <v>23617</v>
      </c>
      <c r="I1772" s="8">
        <f t="shared" ca="1" si="168"/>
        <v>71</v>
      </c>
      <c r="J1772" s="26">
        <f ca="1">IF(I1772=0,0,COUNTIF(I$19:$I1772,C1772*10+1))</f>
        <v>35</v>
      </c>
      <c r="K1772" s="21">
        <f t="shared" ca="1" si="169"/>
        <v>0</v>
      </c>
      <c r="L1772" s="24">
        <f t="shared" ca="1" si="170"/>
        <v>23617</v>
      </c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</row>
    <row r="1773" spans="1:44" x14ac:dyDescent="0.2">
      <c r="A1773" s="15">
        <f>Daten!A1773</f>
        <v>70311</v>
      </c>
      <c r="B1773" s="8" t="str">
        <f>Daten!B1773</f>
        <v>Gnadenwald</v>
      </c>
      <c r="C1773" s="15">
        <f t="shared" si="165"/>
        <v>7</v>
      </c>
      <c r="D1773" s="9">
        <f>Daten!E1773</f>
        <v>816</v>
      </c>
      <c r="E1773" s="10">
        <f>Daten!D1773</f>
        <v>0</v>
      </c>
      <c r="F1773" s="9">
        <f t="shared" si="166"/>
        <v>1315.3432835820895</v>
      </c>
      <c r="H1773" s="26">
        <f t="shared" ca="1" si="167"/>
        <v>4326</v>
      </c>
      <c r="I1773" s="8">
        <f t="shared" ca="1" si="168"/>
        <v>71</v>
      </c>
      <c r="J1773" s="26">
        <f ca="1">IF(I1773=0,0,COUNTIF(I$19:$I1773,C1773*10+1))</f>
        <v>36</v>
      </c>
      <c r="K1773" s="21">
        <f t="shared" ca="1" si="169"/>
        <v>0</v>
      </c>
      <c r="L1773" s="24">
        <f t="shared" ca="1" si="170"/>
        <v>4326</v>
      </c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</row>
    <row r="1774" spans="1:44" x14ac:dyDescent="0.2">
      <c r="A1774" s="15">
        <f>Daten!A1774</f>
        <v>70312</v>
      </c>
      <c r="B1774" s="8" t="str">
        <f>Daten!B1774</f>
        <v>Götzens</v>
      </c>
      <c r="C1774" s="15">
        <f t="shared" si="165"/>
        <v>7</v>
      </c>
      <c r="D1774" s="9">
        <f>Daten!E1774</f>
        <v>4076</v>
      </c>
      <c r="E1774" s="10">
        <f>Daten!D1774</f>
        <v>0</v>
      </c>
      <c r="F1774" s="9">
        <f t="shared" si="166"/>
        <v>6570.2686567164183</v>
      </c>
      <c r="H1774" s="26">
        <f t="shared" ca="1" si="167"/>
        <v>21608</v>
      </c>
      <c r="I1774" s="8">
        <f t="shared" ca="1" si="168"/>
        <v>71</v>
      </c>
      <c r="J1774" s="26">
        <f ca="1">IF(I1774=0,0,COUNTIF(I$19:$I1774,C1774*10+1))</f>
        <v>37</v>
      </c>
      <c r="K1774" s="21">
        <f t="shared" ca="1" si="169"/>
        <v>0</v>
      </c>
      <c r="L1774" s="24">
        <f t="shared" ca="1" si="170"/>
        <v>21608</v>
      </c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</row>
    <row r="1775" spans="1:44" x14ac:dyDescent="0.2">
      <c r="A1775" s="15">
        <f>Daten!A1775</f>
        <v>70313</v>
      </c>
      <c r="B1775" s="8" t="str">
        <f>Daten!B1775</f>
        <v>Gries am Brenner</v>
      </c>
      <c r="C1775" s="15">
        <f t="shared" si="165"/>
        <v>7</v>
      </c>
      <c r="D1775" s="9">
        <f>Daten!E1775</f>
        <v>1323</v>
      </c>
      <c r="E1775" s="10">
        <f>Daten!D1775</f>
        <v>0</v>
      </c>
      <c r="F1775" s="9">
        <f t="shared" si="166"/>
        <v>2132.5970149253731</v>
      </c>
      <c r="H1775" s="26">
        <f t="shared" ca="1" si="167"/>
        <v>7014</v>
      </c>
      <c r="I1775" s="8">
        <f t="shared" ca="1" si="168"/>
        <v>71</v>
      </c>
      <c r="J1775" s="26">
        <f ca="1">IF(I1775=0,0,COUNTIF(I$19:$I1775,C1775*10+1))</f>
        <v>38</v>
      </c>
      <c r="K1775" s="21">
        <f t="shared" ca="1" si="169"/>
        <v>0</v>
      </c>
      <c r="L1775" s="24">
        <f t="shared" ca="1" si="170"/>
        <v>7014</v>
      </c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</row>
    <row r="1776" spans="1:44" x14ac:dyDescent="0.2">
      <c r="A1776" s="15">
        <f>Daten!A1776</f>
        <v>70314</v>
      </c>
      <c r="B1776" s="8" t="str">
        <f>Daten!B1776</f>
        <v>Gries im Sellrain</v>
      </c>
      <c r="C1776" s="15">
        <f t="shared" si="165"/>
        <v>7</v>
      </c>
      <c r="D1776" s="9">
        <f>Daten!E1776</f>
        <v>619</v>
      </c>
      <c r="E1776" s="10">
        <f>Daten!D1776</f>
        <v>0</v>
      </c>
      <c r="F1776" s="9">
        <f t="shared" si="166"/>
        <v>997.79104477611941</v>
      </c>
      <c r="H1776" s="26">
        <f t="shared" ca="1" si="167"/>
        <v>3281</v>
      </c>
      <c r="I1776" s="8">
        <f t="shared" ca="1" si="168"/>
        <v>71</v>
      </c>
      <c r="J1776" s="26">
        <f ca="1">IF(I1776=0,0,COUNTIF(I$19:$I1776,C1776*10+1))</f>
        <v>39</v>
      </c>
      <c r="K1776" s="21">
        <f t="shared" ca="1" si="169"/>
        <v>0</v>
      </c>
      <c r="L1776" s="24">
        <f t="shared" ca="1" si="170"/>
        <v>3281</v>
      </c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</row>
    <row r="1777" spans="1:44" x14ac:dyDescent="0.2">
      <c r="A1777" s="15">
        <f>Daten!A1777</f>
        <v>70315</v>
      </c>
      <c r="B1777" s="8" t="str">
        <f>Daten!B1777</f>
        <v>Grinzens</v>
      </c>
      <c r="C1777" s="15">
        <f t="shared" si="165"/>
        <v>7</v>
      </c>
      <c r="D1777" s="9">
        <f>Daten!E1777</f>
        <v>1406</v>
      </c>
      <c r="E1777" s="10">
        <f>Daten!D1777</f>
        <v>0</v>
      </c>
      <c r="F1777" s="9">
        <f t="shared" si="166"/>
        <v>2266.3880597014927</v>
      </c>
      <c r="H1777" s="26">
        <f t="shared" ca="1" si="167"/>
        <v>7454</v>
      </c>
      <c r="I1777" s="8">
        <f t="shared" ca="1" si="168"/>
        <v>71</v>
      </c>
      <c r="J1777" s="26">
        <f ca="1">IF(I1777=0,0,COUNTIF(I$19:$I1777,C1777*10+1))</f>
        <v>40</v>
      </c>
      <c r="K1777" s="21">
        <f t="shared" ca="1" si="169"/>
        <v>0</v>
      </c>
      <c r="L1777" s="24">
        <f t="shared" ca="1" si="170"/>
        <v>7454</v>
      </c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</row>
    <row r="1778" spans="1:44" x14ac:dyDescent="0.2">
      <c r="A1778" s="15">
        <f>Daten!A1778</f>
        <v>70317</v>
      </c>
      <c r="B1778" s="8" t="str">
        <f>Daten!B1778</f>
        <v>Gschnitz</v>
      </c>
      <c r="C1778" s="15">
        <f t="shared" si="165"/>
        <v>7</v>
      </c>
      <c r="D1778" s="9">
        <f>Daten!E1778</f>
        <v>441</v>
      </c>
      <c r="E1778" s="10">
        <f>Daten!D1778</f>
        <v>0</v>
      </c>
      <c r="F1778" s="9">
        <f t="shared" si="166"/>
        <v>710.8656716417911</v>
      </c>
      <c r="H1778" s="26">
        <f t="shared" ca="1" si="167"/>
        <v>2338</v>
      </c>
      <c r="I1778" s="8">
        <f t="shared" ca="1" si="168"/>
        <v>71</v>
      </c>
      <c r="J1778" s="26">
        <f ca="1">IF(I1778=0,0,COUNTIF(I$19:$I1778,C1778*10+1))</f>
        <v>41</v>
      </c>
      <c r="K1778" s="21">
        <f t="shared" ca="1" si="169"/>
        <v>0</v>
      </c>
      <c r="L1778" s="24">
        <f t="shared" ca="1" si="170"/>
        <v>2338</v>
      </c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</row>
    <row r="1779" spans="1:44" x14ac:dyDescent="0.2">
      <c r="A1779" s="15">
        <f>Daten!A1779</f>
        <v>70318</v>
      </c>
      <c r="B1779" s="8" t="str">
        <f>Daten!B1779</f>
        <v>Hatting</v>
      </c>
      <c r="C1779" s="15">
        <f t="shared" si="165"/>
        <v>7</v>
      </c>
      <c r="D1779" s="9">
        <f>Daten!E1779</f>
        <v>1469</v>
      </c>
      <c r="E1779" s="10">
        <f>Daten!D1779</f>
        <v>0</v>
      </c>
      <c r="F1779" s="9">
        <f t="shared" si="166"/>
        <v>2367.9402985074626</v>
      </c>
      <c r="H1779" s="26">
        <f t="shared" ca="1" si="167"/>
        <v>7788</v>
      </c>
      <c r="I1779" s="8">
        <f t="shared" ca="1" si="168"/>
        <v>71</v>
      </c>
      <c r="J1779" s="26">
        <f ca="1">IF(I1779=0,0,COUNTIF(I$19:$I1779,C1779*10+1))</f>
        <v>42</v>
      </c>
      <c r="K1779" s="21">
        <f t="shared" ca="1" si="169"/>
        <v>0</v>
      </c>
      <c r="L1779" s="24">
        <f t="shared" ca="1" si="170"/>
        <v>7788</v>
      </c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</row>
    <row r="1780" spans="1:44" x14ac:dyDescent="0.2">
      <c r="A1780" s="15">
        <f>Daten!A1780</f>
        <v>70319</v>
      </c>
      <c r="B1780" s="8" t="str">
        <f>Daten!B1780</f>
        <v>Inzing</v>
      </c>
      <c r="C1780" s="15">
        <f t="shared" si="165"/>
        <v>7</v>
      </c>
      <c r="D1780" s="9">
        <f>Daten!E1780</f>
        <v>3951</v>
      </c>
      <c r="E1780" s="10">
        <f>Daten!D1780</f>
        <v>0</v>
      </c>
      <c r="F1780" s="9">
        <f t="shared" si="166"/>
        <v>6368.7761194029854</v>
      </c>
      <c r="H1780" s="26">
        <f t="shared" ca="1" si="167"/>
        <v>20945</v>
      </c>
      <c r="I1780" s="8">
        <f t="shared" ca="1" si="168"/>
        <v>71</v>
      </c>
      <c r="J1780" s="26">
        <f ca="1">IF(I1780=0,0,COUNTIF(I$19:$I1780,C1780*10+1))</f>
        <v>43</v>
      </c>
      <c r="K1780" s="21">
        <f t="shared" ca="1" si="169"/>
        <v>0</v>
      </c>
      <c r="L1780" s="24">
        <f t="shared" ca="1" si="170"/>
        <v>20945</v>
      </c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</row>
    <row r="1781" spans="1:44" x14ac:dyDescent="0.2">
      <c r="A1781" s="15">
        <f>Daten!A1781</f>
        <v>70320</v>
      </c>
      <c r="B1781" s="8" t="str">
        <f>Daten!B1781</f>
        <v>Kematen in Tirol</v>
      </c>
      <c r="C1781" s="15">
        <f t="shared" si="165"/>
        <v>7</v>
      </c>
      <c r="D1781" s="9">
        <f>Daten!E1781</f>
        <v>2944</v>
      </c>
      <c r="E1781" s="10">
        <f>Daten!D1781</f>
        <v>0</v>
      </c>
      <c r="F1781" s="9">
        <f t="shared" si="166"/>
        <v>4745.5522388059699</v>
      </c>
      <c r="H1781" s="26">
        <f t="shared" ca="1" si="167"/>
        <v>15607</v>
      </c>
      <c r="I1781" s="8">
        <f t="shared" ca="1" si="168"/>
        <v>71</v>
      </c>
      <c r="J1781" s="26">
        <f ca="1">IF(I1781=0,0,COUNTIF(I$19:$I1781,C1781*10+1))</f>
        <v>44</v>
      </c>
      <c r="K1781" s="21">
        <f t="shared" ca="1" si="169"/>
        <v>0</v>
      </c>
      <c r="L1781" s="24">
        <f t="shared" ca="1" si="170"/>
        <v>15607</v>
      </c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</row>
    <row r="1782" spans="1:44" x14ac:dyDescent="0.2">
      <c r="A1782" s="15">
        <f>Daten!A1782</f>
        <v>70322</v>
      </c>
      <c r="B1782" s="8" t="str">
        <f>Daten!B1782</f>
        <v>Kolsass</v>
      </c>
      <c r="C1782" s="15">
        <f t="shared" si="165"/>
        <v>7</v>
      </c>
      <c r="D1782" s="9">
        <f>Daten!E1782</f>
        <v>1633</v>
      </c>
      <c r="E1782" s="10">
        <f>Daten!D1782</f>
        <v>0</v>
      </c>
      <c r="F1782" s="9">
        <f t="shared" si="166"/>
        <v>2632.2985074626868</v>
      </c>
      <c r="H1782" s="26">
        <f t="shared" ca="1" si="167"/>
        <v>8657</v>
      </c>
      <c r="I1782" s="8">
        <f t="shared" ca="1" si="168"/>
        <v>71</v>
      </c>
      <c r="J1782" s="26">
        <f ca="1">IF(I1782=0,0,COUNTIF(I$19:$I1782,C1782*10+1))</f>
        <v>45</v>
      </c>
      <c r="K1782" s="21">
        <f t="shared" ca="1" si="169"/>
        <v>0</v>
      </c>
      <c r="L1782" s="24">
        <f t="shared" ca="1" si="170"/>
        <v>8657</v>
      </c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</row>
    <row r="1783" spans="1:44" x14ac:dyDescent="0.2">
      <c r="A1783" s="15">
        <f>Daten!A1783</f>
        <v>70323</v>
      </c>
      <c r="B1783" s="8" t="str">
        <f>Daten!B1783</f>
        <v>Kolsassberg</v>
      </c>
      <c r="C1783" s="15">
        <f t="shared" si="165"/>
        <v>7</v>
      </c>
      <c r="D1783" s="9">
        <f>Daten!E1783</f>
        <v>818</v>
      </c>
      <c r="E1783" s="10">
        <f>Daten!D1783</f>
        <v>0</v>
      </c>
      <c r="F1783" s="9">
        <f t="shared" si="166"/>
        <v>1318.5671641791046</v>
      </c>
      <c r="H1783" s="26">
        <f t="shared" ca="1" si="167"/>
        <v>4336</v>
      </c>
      <c r="I1783" s="8">
        <f t="shared" ca="1" si="168"/>
        <v>71</v>
      </c>
      <c r="J1783" s="26">
        <f ca="1">IF(I1783=0,0,COUNTIF(I$19:$I1783,C1783*10+1))</f>
        <v>46</v>
      </c>
      <c r="K1783" s="21">
        <f t="shared" ca="1" si="169"/>
        <v>0</v>
      </c>
      <c r="L1783" s="24">
        <f t="shared" ca="1" si="170"/>
        <v>4336</v>
      </c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</row>
    <row r="1784" spans="1:44" x14ac:dyDescent="0.2">
      <c r="A1784" s="15">
        <f>Daten!A1784</f>
        <v>70325</v>
      </c>
      <c r="B1784" s="8" t="str">
        <f>Daten!B1784</f>
        <v>Lans</v>
      </c>
      <c r="C1784" s="15">
        <f t="shared" si="165"/>
        <v>7</v>
      </c>
      <c r="D1784" s="9">
        <f>Daten!E1784</f>
        <v>1091</v>
      </c>
      <c r="E1784" s="10">
        <f>Daten!D1784</f>
        <v>0</v>
      </c>
      <c r="F1784" s="9">
        <f t="shared" si="166"/>
        <v>1758.6268656716418</v>
      </c>
      <c r="H1784" s="26">
        <f t="shared" ca="1" si="167"/>
        <v>5784</v>
      </c>
      <c r="I1784" s="8">
        <f t="shared" ca="1" si="168"/>
        <v>71</v>
      </c>
      <c r="J1784" s="26">
        <f ca="1">IF(I1784=0,0,COUNTIF(I$19:$I1784,C1784*10+1))</f>
        <v>47</v>
      </c>
      <c r="K1784" s="21">
        <f t="shared" ca="1" si="169"/>
        <v>0</v>
      </c>
      <c r="L1784" s="24">
        <f t="shared" ca="1" si="170"/>
        <v>5784</v>
      </c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</row>
    <row r="1785" spans="1:44" x14ac:dyDescent="0.2">
      <c r="A1785" s="15">
        <f>Daten!A1785</f>
        <v>70326</v>
      </c>
      <c r="B1785" s="8" t="str">
        <f>Daten!B1785</f>
        <v>Leutasch</v>
      </c>
      <c r="C1785" s="15">
        <f t="shared" si="165"/>
        <v>7</v>
      </c>
      <c r="D1785" s="9">
        <f>Daten!E1785</f>
        <v>2396</v>
      </c>
      <c r="E1785" s="10">
        <f>Daten!D1785</f>
        <v>0</v>
      </c>
      <c r="F1785" s="9">
        <f t="shared" si="166"/>
        <v>3862.2089552238804</v>
      </c>
      <c r="H1785" s="26">
        <f t="shared" ca="1" si="167"/>
        <v>12702</v>
      </c>
      <c r="I1785" s="8">
        <f t="shared" ca="1" si="168"/>
        <v>71</v>
      </c>
      <c r="J1785" s="26">
        <f ca="1">IF(I1785=0,0,COUNTIF(I$19:$I1785,C1785*10+1))</f>
        <v>48</v>
      </c>
      <c r="K1785" s="21">
        <f t="shared" ca="1" si="169"/>
        <v>0</v>
      </c>
      <c r="L1785" s="24">
        <f t="shared" ca="1" si="170"/>
        <v>12702</v>
      </c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</row>
    <row r="1786" spans="1:44" x14ac:dyDescent="0.2">
      <c r="A1786" s="15">
        <f>Daten!A1786</f>
        <v>70327</v>
      </c>
      <c r="B1786" s="8" t="str">
        <f>Daten!B1786</f>
        <v>Matrei am Brenner</v>
      </c>
      <c r="C1786" s="15">
        <f t="shared" si="165"/>
        <v>7</v>
      </c>
      <c r="D1786" s="9">
        <f>Daten!E1786</f>
        <v>936</v>
      </c>
      <c r="E1786" s="10">
        <f>Daten!D1786</f>
        <v>0</v>
      </c>
      <c r="F1786" s="9">
        <f t="shared" si="166"/>
        <v>1508.7761194029852</v>
      </c>
      <c r="H1786" s="26">
        <f t="shared" ca="1" si="167"/>
        <v>4962</v>
      </c>
      <c r="I1786" s="8">
        <f t="shared" ca="1" si="168"/>
        <v>71</v>
      </c>
      <c r="J1786" s="26">
        <f ca="1">IF(I1786=0,0,COUNTIF(I$19:$I1786,C1786*10+1))</f>
        <v>49</v>
      </c>
      <c r="K1786" s="21">
        <f t="shared" ca="1" si="169"/>
        <v>0</v>
      </c>
      <c r="L1786" s="24">
        <f t="shared" ca="1" si="170"/>
        <v>4962</v>
      </c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</row>
    <row r="1787" spans="1:44" x14ac:dyDescent="0.2">
      <c r="A1787" s="15">
        <f>Daten!A1787</f>
        <v>70328</v>
      </c>
      <c r="B1787" s="8" t="str">
        <f>Daten!B1787</f>
        <v>Mieders</v>
      </c>
      <c r="C1787" s="15">
        <f t="shared" si="165"/>
        <v>7</v>
      </c>
      <c r="D1787" s="9">
        <f>Daten!E1787</f>
        <v>1871</v>
      </c>
      <c r="E1787" s="10">
        <f>Daten!D1787</f>
        <v>0</v>
      </c>
      <c r="F1787" s="9">
        <f t="shared" si="166"/>
        <v>3015.9402985074626</v>
      </c>
      <c r="H1787" s="26">
        <f t="shared" ca="1" si="167"/>
        <v>9919</v>
      </c>
      <c r="I1787" s="8">
        <f t="shared" ca="1" si="168"/>
        <v>71</v>
      </c>
      <c r="J1787" s="26">
        <f ca="1">IF(I1787=0,0,COUNTIF(I$19:$I1787,C1787*10+1))</f>
        <v>50</v>
      </c>
      <c r="K1787" s="21">
        <f t="shared" ca="1" si="169"/>
        <v>0</v>
      </c>
      <c r="L1787" s="24">
        <f t="shared" ca="1" si="170"/>
        <v>9919</v>
      </c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</row>
    <row r="1788" spans="1:44" x14ac:dyDescent="0.2">
      <c r="A1788" s="15">
        <f>Daten!A1788</f>
        <v>70329</v>
      </c>
      <c r="B1788" s="8" t="str">
        <f>Daten!B1788</f>
        <v>Mils</v>
      </c>
      <c r="C1788" s="15">
        <f t="shared" si="165"/>
        <v>7</v>
      </c>
      <c r="D1788" s="9">
        <f>Daten!E1788</f>
        <v>4495</v>
      </c>
      <c r="E1788" s="10">
        <f>Daten!D1788</f>
        <v>0</v>
      </c>
      <c r="F1788" s="9">
        <f t="shared" si="166"/>
        <v>7245.6716417910447</v>
      </c>
      <c r="H1788" s="26">
        <f t="shared" ca="1" si="167"/>
        <v>23829</v>
      </c>
      <c r="I1788" s="8">
        <f t="shared" ca="1" si="168"/>
        <v>71</v>
      </c>
      <c r="J1788" s="26">
        <f ca="1">IF(I1788=0,0,COUNTIF(I$19:$I1788,C1788*10+1))</f>
        <v>51</v>
      </c>
      <c r="K1788" s="21">
        <f t="shared" ca="1" si="169"/>
        <v>0</v>
      </c>
      <c r="L1788" s="24">
        <f t="shared" ca="1" si="170"/>
        <v>23829</v>
      </c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</row>
    <row r="1789" spans="1:44" x14ac:dyDescent="0.2">
      <c r="A1789" s="15">
        <f>Daten!A1789</f>
        <v>70330</v>
      </c>
      <c r="B1789" s="8" t="str">
        <f>Daten!B1789</f>
        <v>Mühlbachl</v>
      </c>
      <c r="C1789" s="15">
        <f t="shared" si="165"/>
        <v>7</v>
      </c>
      <c r="D1789" s="9">
        <f>Daten!E1789</f>
        <v>1429</v>
      </c>
      <c r="E1789" s="10">
        <f>Daten!D1789</f>
        <v>0</v>
      </c>
      <c r="F1789" s="9">
        <f t="shared" si="166"/>
        <v>2303.4626865671644</v>
      </c>
      <c r="H1789" s="26">
        <f t="shared" ca="1" si="167"/>
        <v>7576</v>
      </c>
      <c r="I1789" s="8">
        <f t="shared" ca="1" si="168"/>
        <v>71</v>
      </c>
      <c r="J1789" s="26">
        <f ca="1">IF(I1789=0,0,COUNTIF(I$19:$I1789,C1789*10+1))</f>
        <v>52</v>
      </c>
      <c r="K1789" s="21">
        <f t="shared" ca="1" si="169"/>
        <v>0</v>
      </c>
      <c r="L1789" s="24">
        <f t="shared" ca="1" si="170"/>
        <v>7576</v>
      </c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</row>
    <row r="1790" spans="1:44" x14ac:dyDescent="0.2">
      <c r="A1790" s="15">
        <f>Daten!A1790</f>
        <v>70331</v>
      </c>
      <c r="B1790" s="8" t="str">
        <f>Daten!B1790</f>
        <v>Mutters</v>
      </c>
      <c r="C1790" s="15">
        <f t="shared" si="165"/>
        <v>7</v>
      </c>
      <c r="D1790" s="9">
        <f>Daten!E1790</f>
        <v>2230</v>
      </c>
      <c r="E1790" s="10">
        <f>Daten!D1790</f>
        <v>0</v>
      </c>
      <c r="F1790" s="9">
        <f t="shared" si="166"/>
        <v>3594.6268656716416</v>
      </c>
      <c r="H1790" s="26">
        <f t="shared" ca="1" si="167"/>
        <v>11822</v>
      </c>
      <c r="I1790" s="8">
        <f t="shared" ca="1" si="168"/>
        <v>71</v>
      </c>
      <c r="J1790" s="26">
        <f ca="1">IF(I1790=0,0,COUNTIF(I$19:$I1790,C1790*10+1))</f>
        <v>53</v>
      </c>
      <c r="K1790" s="21">
        <f t="shared" ca="1" si="169"/>
        <v>0</v>
      </c>
      <c r="L1790" s="24">
        <f t="shared" ca="1" si="170"/>
        <v>11822</v>
      </c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</row>
    <row r="1791" spans="1:44" x14ac:dyDescent="0.2">
      <c r="A1791" s="15">
        <f>Daten!A1791</f>
        <v>70332</v>
      </c>
      <c r="B1791" s="8" t="str">
        <f>Daten!B1791</f>
        <v>Natters</v>
      </c>
      <c r="C1791" s="15">
        <f t="shared" si="165"/>
        <v>7</v>
      </c>
      <c r="D1791" s="9">
        <f>Daten!E1791</f>
        <v>2076</v>
      </c>
      <c r="E1791" s="10">
        <f>Daten!D1791</f>
        <v>0</v>
      </c>
      <c r="F1791" s="9">
        <f t="shared" si="166"/>
        <v>3346.3880597014927</v>
      </c>
      <c r="H1791" s="26">
        <f t="shared" ca="1" si="167"/>
        <v>11005</v>
      </c>
      <c r="I1791" s="8">
        <f t="shared" ca="1" si="168"/>
        <v>71</v>
      </c>
      <c r="J1791" s="26">
        <f ca="1">IF(I1791=0,0,COUNTIF(I$19:$I1791,C1791*10+1))</f>
        <v>54</v>
      </c>
      <c r="K1791" s="21">
        <f t="shared" ca="1" si="169"/>
        <v>0</v>
      </c>
      <c r="L1791" s="24">
        <f t="shared" ca="1" si="170"/>
        <v>11005</v>
      </c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</row>
    <row r="1792" spans="1:44" x14ac:dyDescent="0.2">
      <c r="A1792" s="15">
        <f>Daten!A1792</f>
        <v>70333</v>
      </c>
      <c r="B1792" s="8" t="str">
        <f>Daten!B1792</f>
        <v>Navis</v>
      </c>
      <c r="C1792" s="15">
        <f t="shared" si="165"/>
        <v>7</v>
      </c>
      <c r="D1792" s="9">
        <f>Daten!E1792</f>
        <v>2043</v>
      </c>
      <c r="E1792" s="10">
        <f>Daten!D1792</f>
        <v>0</v>
      </c>
      <c r="F1792" s="9">
        <f t="shared" si="166"/>
        <v>3293.1940298507461</v>
      </c>
      <c r="H1792" s="26">
        <f t="shared" ca="1" si="167"/>
        <v>10831</v>
      </c>
      <c r="I1792" s="8">
        <f t="shared" ca="1" si="168"/>
        <v>71</v>
      </c>
      <c r="J1792" s="26">
        <f ca="1">IF(I1792=0,0,COUNTIF(I$19:$I1792,C1792*10+1))</f>
        <v>55</v>
      </c>
      <c r="K1792" s="21">
        <f t="shared" ca="1" si="169"/>
        <v>0</v>
      </c>
      <c r="L1792" s="24">
        <f t="shared" ca="1" si="170"/>
        <v>10831</v>
      </c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</row>
    <row r="1793" spans="1:44" x14ac:dyDescent="0.2">
      <c r="A1793" s="15">
        <f>Daten!A1793</f>
        <v>70334</v>
      </c>
      <c r="B1793" s="8" t="str">
        <f>Daten!B1793</f>
        <v>Neustift im Stubaital</v>
      </c>
      <c r="C1793" s="15">
        <f t="shared" si="165"/>
        <v>7</v>
      </c>
      <c r="D1793" s="9">
        <f>Daten!E1793</f>
        <v>4807</v>
      </c>
      <c r="E1793" s="10">
        <f>Daten!D1793</f>
        <v>0</v>
      </c>
      <c r="F1793" s="9">
        <f t="shared" si="166"/>
        <v>7748.5970149253735</v>
      </c>
      <c r="H1793" s="26">
        <f t="shared" ca="1" si="167"/>
        <v>25483</v>
      </c>
      <c r="I1793" s="8">
        <f t="shared" ca="1" si="168"/>
        <v>71</v>
      </c>
      <c r="J1793" s="26">
        <f ca="1">IF(I1793=0,0,COUNTIF(I$19:$I1793,C1793*10+1))</f>
        <v>56</v>
      </c>
      <c r="K1793" s="21">
        <f t="shared" ca="1" si="169"/>
        <v>0</v>
      </c>
      <c r="L1793" s="24">
        <f t="shared" ca="1" si="170"/>
        <v>25483</v>
      </c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</row>
    <row r="1794" spans="1:44" x14ac:dyDescent="0.2">
      <c r="A1794" s="15">
        <f>Daten!A1794</f>
        <v>70335</v>
      </c>
      <c r="B1794" s="8" t="str">
        <f>Daten!B1794</f>
        <v>Oberhofen im Inntal</v>
      </c>
      <c r="C1794" s="15">
        <f t="shared" si="165"/>
        <v>7</v>
      </c>
      <c r="D1794" s="9">
        <f>Daten!E1794</f>
        <v>1860</v>
      </c>
      <c r="E1794" s="10">
        <f>Daten!D1794</f>
        <v>0</v>
      </c>
      <c r="F1794" s="9">
        <f t="shared" si="166"/>
        <v>2998.2089552238804</v>
      </c>
      <c r="H1794" s="26">
        <f t="shared" ca="1" si="167"/>
        <v>9860</v>
      </c>
      <c r="I1794" s="8">
        <f t="shared" ca="1" si="168"/>
        <v>71</v>
      </c>
      <c r="J1794" s="26">
        <f ca="1">IF(I1794=0,0,COUNTIF(I$19:$I1794,C1794*10+1))</f>
        <v>57</v>
      </c>
      <c r="K1794" s="21">
        <f t="shared" ca="1" si="169"/>
        <v>0</v>
      </c>
      <c r="L1794" s="24">
        <f t="shared" ca="1" si="170"/>
        <v>9860</v>
      </c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</row>
    <row r="1795" spans="1:44" x14ac:dyDescent="0.2">
      <c r="A1795" s="15">
        <f>Daten!A1795</f>
        <v>70336</v>
      </c>
      <c r="B1795" s="8" t="str">
        <f>Daten!B1795</f>
        <v>Obernberg am Brenner</v>
      </c>
      <c r="C1795" s="15">
        <f t="shared" si="165"/>
        <v>7</v>
      </c>
      <c r="D1795" s="9">
        <f>Daten!E1795</f>
        <v>367</v>
      </c>
      <c r="E1795" s="10">
        <f>Daten!D1795</f>
        <v>0</v>
      </c>
      <c r="F1795" s="9">
        <f t="shared" si="166"/>
        <v>591.58208955223881</v>
      </c>
      <c r="H1795" s="26">
        <f t="shared" ca="1" si="167"/>
        <v>1946</v>
      </c>
      <c r="I1795" s="8">
        <f t="shared" ca="1" si="168"/>
        <v>71</v>
      </c>
      <c r="J1795" s="26">
        <f ca="1">IF(I1795=0,0,COUNTIF(I$19:$I1795,C1795*10+1))</f>
        <v>58</v>
      </c>
      <c r="K1795" s="21">
        <f t="shared" ca="1" si="169"/>
        <v>0</v>
      </c>
      <c r="L1795" s="24">
        <f t="shared" ca="1" si="170"/>
        <v>1946</v>
      </c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</row>
    <row r="1796" spans="1:44" x14ac:dyDescent="0.2">
      <c r="A1796" s="15">
        <f>Daten!A1796</f>
        <v>70337</v>
      </c>
      <c r="B1796" s="8" t="str">
        <f>Daten!B1796</f>
        <v>Oberperfuss</v>
      </c>
      <c r="C1796" s="15">
        <f t="shared" si="165"/>
        <v>7</v>
      </c>
      <c r="D1796" s="9">
        <f>Daten!E1796</f>
        <v>3105</v>
      </c>
      <c r="E1796" s="10">
        <f>Daten!D1796</f>
        <v>0</v>
      </c>
      <c r="F1796" s="9">
        <f t="shared" si="166"/>
        <v>5005.0746268656712</v>
      </c>
      <c r="H1796" s="26">
        <f t="shared" ca="1" si="167"/>
        <v>16460</v>
      </c>
      <c r="I1796" s="8">
        <f t="shared" ca="1" si="168"/>
        <v>71</v>
      </c>
      <c r="J1796" s="26">
        <f ca="1">IF(I1796=0,0,COUNTIF(I$19:$I1796,C1796*10+1))</f>
        <v>59</v>
      </c>
      <c r="K1796" s="21">
        <f t="shared" ca="1" si="169"/>
        <v>0</v>
      </c>
      <c r="L1796" s="24">
        <f t="shared" ca="1" si="170"/>
        <v>16460</v>
      </c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</row>
    <row r="1797" spans="1:44" x14ac:dyDescent="0.2">
      <c r="A1797" s="15">
        <f>Daten!A1797</f>
        <v>70338</v>
      </c>
      <c r="B1797" s="8" t="str">
        <f>Daten!B1797</f>
        <v>Patsch</v>
      </c>
      <c r="C1797" s="15">
        <f t="shared" si="165"/>
        <v>7</v>
      </c>
      <c r="D1797" s="9">
        <f>Daten!E1797</f>
        <v>1051</v>
      </c>
      <c r="E1797" s="10">
        <f>Daten!D1797</f>
        <v>0</v>
      </c>
      <c r="F1797" s="9">
        <f t="shared" si="166"/>
        <v>1694.1492537313434</v>
      </c>
      <c r="H1797" s="26">
        <f t="shared" ca="1" si="167"/>
        <v>5572</v>
      </c>
      <c r="I1797" s="8">
        <f t="shared" ca="1" si="168"/>
        <v>71</v>
      </c>
      <c r="J1797" s="26">
        <f ca="1">IF(I1797=0,0,COUNTIF(I$19:$I1797,C1797*10+1))</f>
        <v>60</v>
      </c>
      <c r="K1797" s="21">
        <f t="shared" ca="1" si="169"/>
        <v>0</v>
      </c>
      <c r="L1797" s="24">
        <f t="shared" ca="1" si="170"/>
        <v>5572</v>
      </c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</row>
    <row r="1798" spans="1:44" x14ac:dyDescent="0.2">
      <c r="A1798" s="15">
        <f>Daten!A1798</f>
        <v>70339</v>
      </c>
      <c r="B1798" s="8" t="str">
        <f>Daten!B1798</f>
        <v>Pettnau</v>
      </c>
      <c r="C1798" s="15">
        <f t="shared" si="165"/>
        <v>7</v>
      </c>
      <c r="D1798" s="9">
        <f>Daten!E1798</f>
        <v>1057</v>
      </c>
      <c r="E1798" s="10">
        <f>Daten!D1798</f>
        <v>0</v>
      </c>
      <c r="F1798" s="9">
        <f t="shared" si="166"/>
        <v>1703.8208955223881</v>
      </c>
      <c r="H1798" s="26">
        <f t="shared" ca="1" si="167"/>
        <v>5603</v>
      </c>
      <c r="I1798" s="8">
        <f t="shared" ca="1" si="168"/>
        <v>71</v>
      </c>
      <c r="J1798" s="26">
        <f ca="1">IF(I1798=0,0,COUNTIF(I$19:$I1798,C1798*10+1))</f>
        <v>61</v>
      </c>
      <c r="K1798" s="21">
        <f t="shared" ca="1" si="169"/>
        <v>0</v>
      </c>
      <c r="L1798" s="24">
        <f t="shared" ca="1" si="170"/>
        <v>5603</v>
      </c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</row>
    <row r="1799" spans="1:44" x14ac:dyDescent="0.2">
      <c r="A1799" s="15">
        <f>Daten!A1799</f>
        <v>70340</v>
      </c>
      <c r="B1799" s="8" t="str">
        <f>Daten!B1799</f>
        <v>Pfaffenhofen</v>
      </c>
      <c r="C1799" s="15">
        <f t="shared" si="165"/>
        <v>7</v>
      </c>
      <c r="D1799" s="9">
        <f>Daten!E1799</f>
        <v>1140</v>
      </c>
      <c r="E1799" s="10">
        <f>Daten!D1799</f>
        <v>0</v>
      </c>
      <c r="F1799" s="9">
        <f t="shared" si="166"/>
        <v>1837.6119402985075</v>
      </c>
      <c r="H1799" s="26">
        <f t="shared" ca="1" si="167"/>
        <v>6043</v>
      </c>
      <c r="I1799" s="8">
        <f t="shared" ca="1" si="168"/>
        <v>71</v>
      </c>
      <c r="J1799" s="26">
        <f ca="1">IF(I1799=0,0,COUNTIF(I$19:$I1799,C1799*10+1))</f>
        <v>62</v>
      </c>
      <c r="K1799" s="21">
        <f t="shared" ca="1" si="169"/>
        <v>0</v>
      </c>
      <c r="L1799" s="24">
        <f t="shared" ca="1" si="170"/>
        <v>6043</v>
      </c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</row>
    <row r="1800" spans="1:44" x14ac:dyDescent="0.2">
      <c r="A1800" s="15">
        <f>Daten!A1800</f>
        <v>70341</v>
      </c>
      <c r="B1800" s="8" t="str">
        <f>Daten!B1800</f>
        <v>Pfons</v>
      </c>
      <c r="C1800" s="15">
        <f t="shared" si="165"/>
        <v>7</v>
      </c>
      <c r="D1800" s="9">
        <f>Daten!E1800</f>
        <v>1235</v>
      </c>
      <c r="E1800" s="10">
        <f>Daten!D1800</f>
        <v>0</v>
      </c>
      <c r="F1800" s="9">
        <f t="shared" si="166"/>
        <v>1990.7462686567164</v>
      </c>
      <c r="H1800" s="26">
        <f t="shared" ca="1" si="167"/>
        <v>6547</v>
      </c>
      <c r="I1800" s="8">
        <f t="shared" ca="1" si="168"/>
        <v>71</v>
      </c>
      <c r="J1800" s="26">
        <f ca="1">IF(I1800=0,0,COUNTIF(I$19:$I1800,C1800*10+1))</f>
        <v>63</v>
      </c>
      <c r="K1800" s="21">
        <f t="shared" ca="1" si="169"/>
        <v>0</v>
      </c>
      <c r="L1800" s="24">
        <f t="shared" ca="1" si="170"/>
        <v>6547</v>
      </c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</row>
    <row r="1801" spans="1:44" x14ac:dyDescent="0.2">
      <c r="A1801" s="15">
        <f>Daten!A1801</f>
        <v>70342</v>
      </c>
      <c r="B1801" s="8" t="str">
        <f>Daten!B1801</f>
        <v>Polling in Tirol</v>
      </c>
      <c r="C1801" s="15">
        <f t="shared" si="165"/>
        <v>7</v>
      </c>
      <c r="D1801" s="9">
        <f>Daten!E1801</f>
        <v>1235</v>
      </c>
      <c r="E1801" s="10">
        <f>Daten!D1801</f>
        <v>0</v>
      </c>
      <c r="F1801" s="9">
        <f t="shared" si="166"/>
        <v>1990.7462686567164</v>
      </c>
      <c r="H1801" s="26">
        <f t="shared" ca="1" si="167"/>
        <v>6547</v>
      </c>
      <c r="I1801" s="8">
        <f t="shared" ca="1" si="168"/>
        <v>71</v>
      </c>
      <c r="J1801" s="26">
        <f ca="1">IF(I1801=0,0,COUNTIF(I$19:$I1801,C1801*10+1))</f>
        <v>64</v>
      </c>
      <c r="K1801" s="21">
        <f t="shared" ca="1" si="169"/>
        <v>0</v>
      </c>
      <c r="L1801" s="24">
        <f t="shared" ca="1" si="170"/>
        <v>6547</v>
      </c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</row>
    <row r="1802" spans="1:44" x14ac:dyDescent="0.2">
      <c r="A1802" s="15">
        <f>Daten!A1802</f>
        <v>70343</v>
      </c>
      <c r="B1802" s="8" t="str">
        <f>Daten!B1802</f>
        <v>Ranggen</v>
      </c>
      <c r="C1802" s="15">
        <f t="shared" si="165"/>
        <v>7</v>
      </c>
      <c r="D1802" s="9">
        <f>Daten!E1802</f>
        <v>1105</v>
      </c>
      <c r="E1802" s="10">
        <f>Daten!D1802</f>
        <v>0</v>
      </c>
      <c r="F1802" s="9">
        <f t="shared" si="166"/>
        <v>1781.1940298507463</v>
      </c>
      <c r="H1802" s="26">
        <f t="shared" ca="1" si="167"/>
        <v>5858</v>
      </c>
      <c r="I1802" s="8">
        <f t="shared" ca="1" si="168"/>
        <v>71</v>
      </c>
      <c r="J1802" s="26">
        <f ca="1">IF(I1802=0,0,COUNTIF(I$19:$I1802,C1802*10+1))</f>
        <v>65</v>
      </c>
      <c r="K1802" s="21">
        <f t="shared" ca="1" si="169"/>
        <v>0</v>
      </c>
      <c r="L1802" s="24">
        <f t="shared" ca="1" si="170"/>
        <v>5858</v>
      </c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</row>
    <row r="1803" spans="1:44" x14ac:dyDescent="0.2">
      <c r="A1803" s="15">
        <f>Daten!A1803</f>
        <v>70344</v>
      </c>
      <c r="B1803" s="8" t="str">
        <f>Daten!B1803</f>
        <v>Reith bei Seefeld</v>
      </c>
      <c r="C1803" s="15">
        <f t="shared" si="165"/>
        <v>7</v>
      </c>
      <c r="D1803" s="9">
        <f>Daten!E1803</f>
        <v>1384</v>
      </c>
      <c r="E1803" s="10">
        <f>Daten!D1803</f>
        <v>0</v>
      </c>
      <c r="F1803" s="9">
        <f t="shared" si="166"/>
        <v>2230.9253731343283</v>
      </c>
      <c r="H1803" s="26">
        <f t="shared" ca="1" si="167"/>
        <v>7337</v>
      </c>
      <c r="I1803" s="8">
        <f t="shared" ca="1" si="168"/>
        <v>71</v>
      </c>
      <c r="J1803" s="26">
        <f ca="1">IF(I1803=0,0,COUNTIF(I$19:$I1803,C1803*10+1))</f>
        <v>66</v>
      </c>
      <c r="K1803" s="21">
        <f t="shared" ca="1" si="169"/>
        <v>0</v>
      </c>
      <c r="L1803" s="24">
        <f t="shared" ca="1" si="170"/>
        <v>7337</v>
      </c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</row>
    <row r="1804" spans="1:44" x14ac:dyDescent="0.2">
      <c r="A1804" s="15">
        <f>Daten!A1804</f>
        <v>70345</v>
      </c>
      <c r="B1804" s="8" t="str">
        <f>Daten!B1804</f>
        <v>Rinn</v>
      </c>
      <c r="C1804" s="15">
        <f t="shared" si="165"/>
        <v>7</v>
      </c>
      <c r="D1804" s="9">
        <f>Daten!E1804</f>
        <v>1937</v>
      </c>
      <c r="E1804" s="10">
        <f>Daten!D1804</f>
        <v>0</v>
      </c>
      <c r="F1804" s="9">
        <f t="shared" si="166"/>
        <v>3122.3283582089553</v>
      </c>
      <c r="H1804" s="26">
        <f t="shared" ca="1" si="167"/>
        <v>10269</v>
      </c>
      <c r="I1804" s="8">
        <f t="shared" ca="1" si="168"/>
        <v>71</v>
      </c>
      <c r="J1804" s="26">
        <f ca="1">IF(I1804=0,0,COUNTIF(I$19:$I1804,C1804*10+1))</f>
        <v>67</v>
      </c>
      <c r="K1804" s="21">
        <f t="shared" ca="1" si="169"/>
        <v>0</v>
      </c>
      <c r="L1804" s="24">
        <f t="shared" ca="1" si="170"/>
        <v>10269</v>
      </c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</row>
    <row r="1805" spans="1:44" x14ac:dyDescent="0.2">
      <c r="A1805" s="15">
        <f>Daten!A1805</f>
        <v>70346</v>
      </c>
      <c r="B1805" s="8" t="str">
        <f>Daten!B1805</f>
        <v>Rum</v>
      </c>
      <c r="C1805" s="15">
        <f t="shared" si="165"/>
        <v>7</v>
      </c>
      <c r="D1805" s="9">
        <f>Daten!E1805</f>
        <v>9265</v>
      </c>
      <c r="E1805" s="10">
        <f>Daten!D1805</f>
        <v>0</v>
      </c>
      <c r="F1805" s="9">
        <f t="shared" si="166"/>
        <v>15079.651741293532</v>
      </c>
      <c r="H1805" s="26">
        <f t="shared" ca="1" si="167"/>
        <v>49593</v>
      </c>
      <c r="I1805" s="8">
        <f t="shared" ca="1" si="168"/>
        <v>71</v>
      </c>
      <c r="J1805" s="26">
        <f ca="1">IF(I1805=0,0,COUNTIF(I$19:$I1805,C1805*10+1))</f>
        <v>68</v>
      </c>
      <c r="K1805" s="21">
        <f t="shared" ca="1" si="169"/>
        <v>0</v>
      </c>
      <c r="L1805" s="24">
        <f t="shared" ca="1" si="170"/>
        <v>49593</v>
      </c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</row>
    <row r="1806" spans="1:44" x14ac:dyDescent="0.2">
      <c r="A1806" s="15">
        <f>Daten!A1806</f>
        <v>70347</v>
      </c>
      <c r="B1806" s="8" t="str">
        <f>Daten!B1806</f>
        <v>St. Sigmund im Sellrain</v>
      </c>
      <c r="C1806" s="15">
        <f t="shared" si="165"/>
        <v>7</v>
      </c>
      <c r="D1806" s="9">
        <f>Daten!E1806</f>
        <v>175</v>
      </c>
      <c r="E1806" s="10">
        <f>Daten!D1806</f>
        <v>0</v>
      </c>
      <c r="F1806" s="9">
        <f t="shared" si="166"/>
        <v>282.08955223880599</v>
      </c>
      <c r="H1806" s="26">
        <f t="shared" ca="1" si="167"/>
        <v>928</v>
      </c>
      <c r="I1806" s="8">
        <f t="shared" ca="1" si="168"/>
        <v>71</v>
      </c>
      <c r="J1806" s="26">
        <f ca="1">IF(I1806=0,0,COUNTIF(I$19:$I1806,C1806*10+1))</f>
        <v>69</v>
      </c>
      <c r="K1806" s="21">
        <f t="shared" ca="1" si="169"/>
        <v>0</v>
      </c>
      <c r="L1806" s="24">
        <f t="shared" ca="1" si="170"/>
        <v>928</v>
      </c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</row>
    <row r="1807" spans="1:44" x14ac:dyDescent="0.2">
      <c r="A1807" s="15">
        <f>Daten!A1807</f>
        <v>70348</v>
      </c>
      <c r="B1807" s="8" t="str">
        <f>Daten!B1807</f>
        <v>Scharnitz</v>
      </c>
      <c r="C1807" s="15">
        <f t="shared" si="165"/>
        <v>7</v>
      </c>
      <c r="D1807" s="9">
        <f>Daten!E1807</f>
        <v>1352</v>
      </c>
      <c r="E1807" s="10">
        <f>Daten!D1807</f>
        <v>0</v>
      </c>
      <c r="F1807" s="9">
        <f t="shared" si="166"/>
        <v>2179.3432835820895</v>
      </c>
      <c r="H1807" s="26">
        <f t="shared" ca="1" si="167"/>
        <v>7167</v>
      </c>
      <c r="I1807" s="8">
        <f t="shared" ca="1" si="168"/>
        <v>71</v>
      </c>
      <c r="J1807" s="26">
        <f ca="1">IF(I1807=0,0,COUNTIF(I$19:$I1807,C1807*10+1))</f>
        <v>70</v>
      </c>
      <c r="K1807" s="21">
        <f t="shared" ca="1" si="169"/>
        <v>0</v>
      </c>
      <c r="L1807" s="24">
        <f t="shared" ca="1" si="170"/>
        <v>7167</v>
      </c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</row>
    <row r="1808" spans="1:44" x14ac:dyDescent="0.2">
      <c r="A1808" s="15">
        <f>Daten!A1808</f>
        <v>70349</v>
      </c>
      <c r="B1808" s="8" t="str">
        <f>Daten!B1808</f>
        <v>Schmirn</v>
      </c>
      <c r="C1808" s="15">
        <f t="shared" si="165"/>
        <v>7</v>
      </c>
      <c r="D1808" s="9">
        <f>Daten!E1808</f>
        <v>870</v>
      </c>
      <c r="E1808" s="10">
        <f>Daten!D1808</f>
        <v>0</v>
      </c>
      <c r="F1808" s="9">
        <f t="shared" si="166"/>
        <v>1402.3880597014925</v>
      </c>
      <c r="H1808" s="26">
        <f t="shared" ca="1" si="167"/>
        <v>4612</v>
      </c>
      <c r="I1808" s="8">
        <f t="shared" ca="1" si="168"/>
        <v>71</v>
      </c>
      <c r="J1808" s="26">
        <f ca="1">IF(I1808=0,0,COUNTIF(I$19:$I1808,C1808*10+1))</f>
        <v>71</v>
      </c>
      <c r="K1808" s="21">
        <f t="shared" ca="1" si="169"/>
        <v>0</v>
      </c>
      <c r="L1808" s="24">
        <f t="shared" ca="1" si="170"/>
        <v>4612</v>
      </c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</row>
    <row r="1809" spans="1:44" x14ac:dyDescent="0.2">
      <c r="A1809" s="15">
        <f>Daten!A1809</f>
        <v>70350</v>
      </c>
      <c r="B1809" s="8" t="str">
        <f>Daten!B1809</f>
        <v>Schönberg im Stubaital</v>
      </c>
      <c r="C1809" s="15">
        <f t="shared" si="165"/>
        <v>7</v>
      </c>
      <c r="D1809" s="9">
        <f>Daten!E1809</f>
        <v>1111</v>
      </c>
      <c r="E1809" s="10">
        <f>Daten!D1809</f>
        <v>0</v>
      </c>
      <c r="F1809" s="9">
        <f t="shared" si="166"/>
        <v>1790.8656716417911</v>
      </c>
      <c r="H1809" s="26">
        <f t="shared" ca="1" si="167"/>
        <v>5890</v>
      </c>
      <c r="I1809" s="8">
        <f t="shared" ca="1" si="168"/>
        <v>71</v>
      </c>
      <c r="J1809" s="26">
        <f ca="1">IF(I1809=0,0,COUNTIF(I$19:$I1809,C1809*10+1))</f>
        <v>72</v>
      </c>
      <c r="K1809" s="21">
        <f t="shared" ca="1" si="169"/>
        <v>0</v>
      </c>
      <c r="L1809" s="24">
        <f t="shared" ca="1" si="170"/>
        <v>5890</v>
      </c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</row>
    <row r="1810" spans="1:44" x14ac:dyDescent="0.2">
      <c r="A1810" s="15">
        <f>Daten!A1810</f>
        <v>70351</v>
      </c>
      <c r="B1810" s="8" t="str">
        <f>Daten!B1810</f>
        <v>Seefeld in Tirol</v>
      </c>
      <c r="C1810" s="15">
        <f t="shared" si="165"/>
        <v>7</v>
      </c>
      <c r="D1810" s="9">
        <f>Daten!E1810</f>
        <v>3457</v>
      </c>
      <c r="E1810" s="10">
        <f>Daten!D1810</f>
        <v>0</v>
      </c>
      <c r="F1810" s="9">
        <f t="shared" si="166"/>
        <v>5572.4776119402986</v>
      </c>
      <c r="H1810" s="26">
        <f t="shared" ca="1" si="167"/>
        <v>18327</v>
      </c>
      <c r="I1810" s="8">
        <f t="shared" ca="1" si="168"/>
        <v>71</v>
      </c>
      <c r="J1810" s="26">
        <f ca="1">IF(I1810=0,0,COUNTIF(I$19:$I1810,C1810*10+1))</f>
        <v>73</v>
      </c>
      <c r="K1810" s="21">
        <f t="shared" ca="1" si="169"/>
        <v>0</v>
      </c>
      <c r="L1810" s="24">
        <f t="shared" ca="1" si="170"/>
        <v>18327</v>
      </c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</row>
    <row r="1811" spans="1:44" x14ac:dyDescent="0.2">
      <c r="A1811" s="15">
        <f>Daten!A1811</f>
        <v>70352</v>
      </c>
      <c r="B1811" s="8" t="str">
        <f>Daten!B1811</f>
        <v>Sellrain</v>
      </c>
      <c r="C1811" s="15">
        <f t="shared" ref="C1811:C1874" si="171">INT(A1811/10000)</f>
        <v>7</v>
      </c>
      <c r="D1811" s="9">
        <f>Daten!E1811</f>
        <v>1324</v>
      </c>
      <c r="E1811" s="10">
        <f>Daten!D1811</f>
        <v>0</v>
      </c>
      <c r="F1811" s="9">
        <f t="shared" ref="F1811:F1874" si="172">IF(AND(E1811=1,D1811&lt;=20000),D1811*2,IF(D1811&lt;=10000,D1811*(1+41/67),IF(D1811&lt;=20000,D1811*(1+2/3),IF(D1811&lt;=50000,D1811*(2),D1811*(2+1/3))))+IF(AND(D1811&gt;9000,D1811&lt;=10000),(D1811-9000)*(110/201),0)+IF(AND(D1811&gt;18000,D1811&lt;=20000),(D1811-18000)*(3+1/3),0)+IF(AND(D1811&gt;45000,D1811&lt;=50000),(D1811-45000)*(3+1/3),0))</f>
        <v>2134.2089552238804</v>
      </c>
      <c r="H1811" s="26">
        <f t="shared" ref="H1811:H1874" ca="1" si="173">ROUND(OFFSET($G$6,C1811,0)/OFFSET($F$6,C1811,0)*F1811,0)</f>
        <v>7019</v>
      </c>
      <c r="I1811" s="8">
        <f t="shared" ref="I1811:I1874" ca="1" si="174">IF(H1811&gt;0,C1811*10+1,0)</f>
        <v>71</v>
      </c>
      <c r="J1811" s="26">
        <f ca="1">IF(I1811=0,0,COUNTIF(I$19:$I1811,C1811*10+1))</f>
        <v>74</v>
      </c>
      <c r="K1811" s="21">
        <f t="shared" ref="K1811:K1874" ca="1" si="175">IF(J1811=1,OFFSET($G$6,C1811,0)-OFFSET($H$6,C1811,0),0)</f>
        <v>0</v>
      </c>
      <c r="L1811" s="24">
        <f t="shared" ref="L1811:L1874" ca="1" si="176">H1811+K1811</f>
        <v>7019</v>
      </c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</row>
    <row r="1812" spans="1:44" x14ac:dyDescent="0.2">
      <c r="A1812" s="15">
        <f>Daten!A1812</f>
        <v>70353</v>
      </c>
      <c r="B1812" s="8" t="str">
        <f>Daten!B1812</f>
        <v>Sistrans</v>
      </c>
      <c r="C1812" s="15">
        <f t="shared" si="171"/>
        <v>7</v>
      </c>
      <c r="D1812" s="9">
        <f>Daten!E1812</f>
        <v>2250</v>
      </c>
      <c r="E1812" s="10">
        <f>Daten!D1812</f>
        <v>0</v>
      </c>
      <c r="F1812" s="9">
        <f t="shared" si="172"/>
        <v>3626.8656716417909</v>
      </c>
      <c r="H1812" s="26">
        <f t="shared" ca="1" si="173"/>
        <v>11928</v>
      </c>
      <c r="I1812" s="8">
        <f t="shared" ca="1" si="174"/>
        <v>71</v>
      </c>
      <c r="J1812" s="26">
        <f ca="1">IF(I1812=0,0,COUNTIF(I$19:$I1812,C1812*10+1))</f>
        <v>75</v>
      </c>
      <c r="K1812" s="21">
        <f t="shared" ca="1" si="175"/>
        <v>0</v>
      </c>
      <c r="L1812" s="24">
        <f t="shared" ca="1" si="176"/>
        <v>11928</v>
      </c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</row>
    <row r="1813" spans="1:44" x14ac:dyDescent="0.2">
      <c r="A1813" s="15">
        <f>Daten!A1813</f>
        <v>70354</v>
      </c>
      <c r="B1813" s="8" t="str">
        <f>Daten!B1813</f>
        <v>Hall in Tirol</v>
      </c>
      <c r="C1813" s="15">
        <f t="shared" si="171"/>
        <v>7</v>
      </c>
      <c r="D1813" s="9">
        <f>Daten!E1813</f>
        <v>14106</v>
      </c>
      <c r="E1813" s="10">
        <f>Daten!D1813</f>
        <v>0</v>
      </c>
      <c r="F1813" s="9">
        <f t="shared" si="172"/>
        <v>23509.999999999996</v>
      </c>
      <c r="H1813" s="26">
        <f t="shared" ca="1" si="173"/>
        <v>77319</v>
      </c>
      <c r="I1813" s="8">
        <f t="shared" ca="1" si="174"/>
        <v>71</v>
      </c>
      <c r="J1813" s="26">
        <f ca="1">IF(I1813=0,0,COUNTIF(I$19:$I1813,C1813*10+1))</f>
        <v>76</v>
      </c>
      <c r="K1813" s="21">
        <f t="shared" ca="1" si="175"/>
        <v>0</v>
      </c>
      <c r="L1813" s="24">
        <f t="shared" ca="1" si="176"/>
        <v>77319</v>
      </c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</row>
    <row r="1814" spans="1:44" x14ac:dyDescent="0.2">
      <c r="A1814" s="15">
        <f>Daten!A1814</f>
        <v>70355</v>
      </c>
      <c r="B1814" s="8" t="str">
        <f>Daten!B1814</f>
        <v>Steinach am Brenner</v>
      </c>
      <c r="C1814" s="15">
        <f t="shared" si="171"/>
        <v>7</v>
      </c>
      <c r="D1814" s="9">
        <f>Daten!E1814</f>
        <v>3634</v>
      </c>
      <c r="E1814" s="10">
        <f>Daten!D1814</f>
        <v>0</v>
      </c>
      <c r="F1814" s="9">
        <f t="shared" si="172"/>
        <v>5857.7910447761196</v>
      </c>
      <c r="H1814" s="26">
        <f t="shared" ca="1" si="173"/>
        <v>19265</v>
      </c>
      <c r="I1814" s="8">
        <f t="shared" ca="1" si="174"/>
        <v>71</v>
      </c>
      <c r="J1814" s="26">
        <f ca="1">IF(I1814=0,0,COUNTIF(I$19:$I1814,C1814*10+1))</f>
        <v>77</v>
      </c>
      <c r="K1814" s="21">
        <f t="shared" ca="1" si="175"/>
        <v>0</v>
      </c>
      <c r="L1814" s="24">
        <f t="shared" ca="1" si="176"/>
        <v>19265</v>
      </c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</row>
    <row r="1815" spans="1:44" x14ac:dyDescent="0.2">
      <c r="A1815" s="15">
        <f>Daten!A1815</f>
        <v>70356</v>
      </c>
      <c r="B1815" s="8" t="str">
        <f>Daten!B1815</f>
        <v>Telfes im Stubai</v>
      </c>
      <c r="C1815" s="15">
        <f t="shared" si="171"/>
        <v>7</v>
      </c>
      <c r="D1815" s="9">
        <f>Daten!E1815</f>
        <v>1595</v>
      </c>
      <c r="E1815" s="10">
        <f>Daten!D1815</f>
        <v>0</v>
      </c>
      <c r="F1815" s="9">
        <f t="shared" si="172"/>
        <v>2571.0447761194032</v>
      </c>
      <c r="H1815" s="26">
        <f t="shared" ca="1" si="173"/>
        <v>8456</v>
      </c>
      <c r="I1815" s="8">
        <f t="shared" ca="1" si="174"/>
        <v>71</v>
      </c>
      <c r="J1815" s="26">
        <f ca="1">IF(I1815=0,0,COUNTIF(I$19:$I1815,C1815*10+1))</f>
        <v>78</v>
      </c>
      <c r="K1815" s="21">
        <f t="shared" ca="1" si="175"/>
        <v>0</v>
      </c>
      <c r="L1815" s="24">
        <f t="shared" ca="1" si="176"/>
        <v>8456</v>
      </c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</row>
    <row r="1816" spans="1:44" x14ac:dyDescent="0.2">
      <c r="A1816" s="15">
        <f>Daten!A1816</f>
        <v>70357</v>
      </c>
      <c r="B1816" s="8" t="str">
        <f>Daten!B1816</f>
        <v>Telfs</v>
      </c>
      <c r="C1816" s="15">
        <f t="shared" si="171"/>
        <v>7</v>
      </c>
      <c r="D1816" s="9">
        <f>Daten!E1816</f>
        <v>15985</v>
      </c>
      <c r="E1816" s="10">
        <f>Daten!D1816</f>
        <v>0</v>
      </c>
      <c r="F1816" s="9">
        <f t="shared" si="172"/>
        <v>26641.666666666664</v>
      </c>
      <c r="H1816" s="26">
        <f t="shared" ca="1" si="173"/>
        <v>87618</v>
      </c>
      <c r="I1816" s="8">
        <f t="shared" ca="1" si="174"/>
        <v>71</v>
      </c>
      <c r="J1816" s="26">
        <f ca="1">IF(I1816=0,0,COUNTIF(I$19:$I1816,C1816*10+1))</f>
        <v>79</v>
      </c>
      <c r="K1816" s="21">
        <f t="shared" ca="1" si="175"/>
        <v>0</v>
      </c>
      <c r="L1816" s="24">
        <f t="shared" ca="1" si="176"/>
        <v>87618</v>
      </c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</row>
    <row r="1817" spans="1:44" x14ac:dyDescent="0.2">
      <c r="A1817" s="15">
        <f>Daten!A1817</f>
        <v>70358</v>
      </c>
      <c r="B1817" s="8" t="str">
        <f>Daten!B1817</f>
        <v>Thaur</v>
      </c>
      <c r="C1817" s="15">
        <f t="shared" si="171"/>
        <v>7</v>
      </c>
      <c r="D1817" s="9">
        <f>Daten!E1817</f>
        <v>4055</v>
      </c>
      <c r="E1817" s="10">
        <f>Daten!D1817</f>
        <v>0</v>
      </c>
      <c r="F1817" s="9">
        <f t="shared" si="172"/>
        <v>6536.4179104477607</v>
      </c>
      <c r="H1817" s="26">
        <f t="shared" ca="1" si="173"/>
        <v>21497</v>
      </c>
      <c r="I1817" s="8">
        <f t="shared" ca="1" si="174"/>
        <v>71</v>
      </c>
      <c r="J1817" s="26">
        <f ca="1">IF(I1817=0,0,COUNTIF(I$19:$I1817,C1817*10+1))</f>
        <v>80</v>
      </c>
      <c r="K1817" s="21">
        <f t="shared" ca="1" si="175"/>
        <v>0</v>
      </c>
      <c r="L1817" s="24">
        <f t="shared" ca="1" si="176"/>
        <v>21497</v>
      </c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</row>
    <row r="1818" spans="1:44" x14ac:dyDescent="0.2">
      <c r="A1818" s="15">
        <f>Daten!A1818</f>
        <v>70359</v>
      </c>
      <c r="B1818" s="8" t="str">
        <f>Daten!B1818</f>
        <v>Trins</v>
      </c>
      <c r="C1818" s="15">
        <f t="shared" si="171"/>
        <v>7</v>
      </c>
      <c r="D1818" s="9">
        <f>Daten!E1818</f>
        <v>1319</v>
      </c>
      <c r="E1818" s="10">
        <f>Daten!D1818</f>
        <v>0</v>
      </c>
      <c r="F1818" s="9">
        <f t="shared" si="172"/>
        <v>2126.1492537313434</v>
      </c>
      <c r="H1818" s="26">
        <f t="shared" ca="1" si="173"/>
        <v>6992</v>
      </c>
      <c r="I1818" s="8">
        <f t="shared" ca="1" si="174"/>
        <v>71</v>
      </c>
      <c r="J1818" s="26">
        <f ca="1">IF(I1818=0,0,COUNTIF(I$19:$I1818,C1818*10+1))</f>
        <v>81</v>
      </c>
      <c r="K1818" s="21">
        <f t="shared" ca="1" si="175"/>
        <v>0</v>
      </c>
      <c r="L1818" s="24">
        <f t="shared" ca="1" si="176"/>
        <v>6992</v>
      </c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</row>
    <row r="1819" spans="1:44" x14ac:dyDescent="0.2">
      <c r="A1819" s="15">
        <f>Daten!A1819</f>
        <v>70360</v>
      </c>
      <c r="B1819" s="8" t="str">
        <f>Daten!B1819</f>
        <v>Tulfes</v>
      </c>
      <c r="C1819" s="15">
        <f t="shared" si="171"/>
        <v>7</v>
      </c>
      <c r="D1819" s="9">
        <f>Daten!E1819</f>
        <v>1644</v>
      </c>
      <c r="E1819" s="10">
        <f>Daten!D1819</f>
        <v>0</v>
      </c>
      <c r="F1819" s="9">
        <f t="shared" si="172"/>
        <v>2650.0298507462685</v>
      </c>
      <c r="H1819" s="26">
        <f t="shared" ca="1" si="173"/>
        <v>8715</v>
      </c>
      <c r="I1819" s="8">
        <f t="shared" ca="1" si="174"/>
        <v>71</v>
      </c>
      <c r="J1819" s="26">
        <f ca="1">IF(I1819=0,0,COUNTIF(I$19:$I1819,C1819*10+1))</f>
        <v>82</v>
      </c>
      <c r="K1819" s="21">
        <f t="shared" ca="1" si="175"/>
        <v>0</v>
      </c>
      <c r="L1819" s="24">
        <f t="shared" ca="1" si="176"/>
        <v>8715</v>
      </c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</row>
    <row r="1820" spans="1:44" x14ac:dyDescent="0.2">
      <c r="A1820" s="15">
        <f>Daten!A1820</f>
        <v>70361</v>
      </c>
      <c r="B1820" s="8" t="str">
        <f>Daten!B1820</f>
        <v>Unterperfuss</v>
      </c>
      <c r="C1820" s="15">
        <f t="shared" si="171"/>
        <v>7</v>
      </c>
      <c r="D1820" s="9">
        <f>Daten!E1820</f>
        <v>224</v>
      </c>
      <c r="E1820" s="10">
        <f>Daten!D1820</f>
        <v>0</v>
      </c>
      <c r="F1820" s="9">
        <f t="shared" si="172"/>
        <v>361.07462686567163</v>
      </c>
      <c r="H1820" s="26">
        <f t="shared" ca="1" si="173"/>
        <v>1187</v>
      </c>
      <c r="I1820" s="8">
        <f t="shared" ca="1" si="174"/>
        <v>71</v>
      </c>
      <c r="J1820" s="26">
        <f ca="1">IF(I1820=0,0,COUNTIF(I$19:$I1820,C1820*10+1))</f>
        <v>83</v>
      </c>
      <c r="K1820" s="21">
        <f t="shared" ca="1" si="175"/>
        <v>0</v>
      </c>
      <c r="L1820" s="24">
        <f t="shared" ca="1" si="176"/>
        <v>1187</v>
      </c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</row>
    <row r="1821" spans="1:44" x14ac:dyDescent="0.2">
      <c r="A1821" s="15">
        <f>Daten!A1821</f>
        <v>70362</v>
      </c>
      <c r="B1821" s="8" t="str">
        <f>Daten!B1821</f>
        <v>Vals</v>
      </c>
      <c r="C1821" s="15">
        <f t="shared" si="171"/>
        <v>7</v>
      </c>
      <c r="D1821" s="9">
        <f>Daten!E1821</f>
        <v>529</v>
      </c>
      <c r="E1821" s="10">
        <f>Daten!D1821</f>
        <v>0</v>
      </c>
      <c r="F1821" s="9">
        <f t="shared" si="172"/>
        <v>852.71641791044772</v>
      </c>
      <c r="H1821" s="26">
        <f t="shared" ca="1" si="173"/>
        <v>2804</v>
      </c>
      <c r="I1821" s="8">
        <f t="shared" ca="1" si="174"/>
        <v>71</v>
      </c>
      <c r="J1821" s="26">
        <f ca="1">IF(I1821=0,0,COUNTIF(I$19:$I1821,C1821*10+1))</f>
        <v>84</v>
      </c>
      <c r="K1821" s="21">
        <f t="shared" ca="1" si="175"/>
        <v>0</v>
      </c>
      <c r="L1821" s="24">
        <f t="shared" ca="1" si="176"/>
        <v>2804</v>
      </c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</row>
    <row r="1822" spans="1:44" x14ac:dyDescent="0.2">
      <c r="A1822" s="15">
        <f>Daten!A1822</f>
        <v>70364</v>
      </c>
      <c r="B1822" s="8" t="str">
        <f>Daten!B1822</f>
        <v>Völs</v>
      </c>
      <c r="C1822" s="15">
        <f t="shared" si="171"/>
        <v>7</v>
      </c>
      <c r="D1822" s="9">
        <f>Daten!E1822</f>
        <v>6950</v>
      </c>
      <c r="E1822" s="10">
        <f>Daten!D1822</f>
        <v>0</v>
      </c>
      <c r="F1822" s="9">
        <f t="shared" si="172"/>
        <v>11202.985074626866</v>
      </c>
      <c r="H1822" s="26">
        <f t="shared" ca="1" si="173"/>
        <v>36844</v>
      </c>
      <c r="I1822" s="8">
        <f t="shared" ca="1" si="174"/>
        <v>71</v>
      </c>
      <c r="J1822" s="26">
        <f ca="1">IF(I1822=0,0,COUNTIF(I$19:$I1822,C1822*10+1))</f>
        <v>85</v>
      </c>
      <c r="K1822" s="21">
        <f t="shared" ca="1" si="175"/>
        <v>0</v>
      </c>
      <c r="L1822" s="24">
        <f t="shared" ca="1" si="176"/>
        <v>36844</v>
      </c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</row>
    <row r="1823" spans="1:44" x14ac:dyDescent="0.2">
      <c r="A1823" s="15">
        <f>Daten!A1823</f>
        <v>70365</v>
      </c>
      <c r="B1823" s="8" t="str">
        <f>Daten!B1823</f>
        <v>Volders</v>
      </c>
      <c r="C1823" s="15">
        <f t="shared" si="171"/>
        <v>7</v>
      </c>
      <c r="D1823" s="9">
        <f>Daten!E1823</f>
        <v>4457</v>
      </c>
      <c r="E1823" s="10">
        <f>Daten!D1823</f>
        <v>0</v>
      </c>
      <c r="F1823" s="9">
        <f t="shared" si="172"/>
        <v>7184.4179104477607</v>
      </c>
      <c r="H1823" s="26">
        <f t="shared" ca="1" si="173"/>
        <v>23628</v>
      </c>
      <c r="I1823" s="8">
        <f t="shared" ca="1" si="174"/>
        <v>71</v>
      </c>
      <c r="J1823" s="26">
        <f ca="1">IF(I1823=0,0,COUNTIF(I$19:$I1823,C1823*10+1))</f>
        <v>86</v>
      </c>
      <c r="K1823" s="21">
        <f t="shared" ca="1" si="175"/>
        <v>0</v>
      </c>
      <c r="L1823" s="24">
        <f t="shared" ca="1" si="176"/>
        <v>23628</v>
      </c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</row>
    <row r="1824" spans="1:44" x14ac:dyDescent="0.2">
      <c r="A1824" s="15">
        <f>Daten!A1824</f>
        <v>70366</v>
      </c>
      <c r="B1824" s="8" t="str">
        <f>Daten!B1824</f>
        <v>Wattenberg</v>
      </c>
      <c r="C1824" s="15">
        <f t="shared" si="171"/>
        <v>7</v>
      </c>
      <c r="D1824" s="9">
        <f>Daten!E1824</f>
        <v>743</v>
      </c>
      <c r="E1824" s="10">
        <f>Daten!D1824</f>
        <v>0</v>
      </c>
      <c r="F1824" s="9">
        <f t="shared" si="172"/>
        <v>1197.6716417910447</v>
      </c>
      <c r="H1824" s="26">
        <f t="shared" ca="1" si="173"/>
        <v>3939</v>
      </c>
      <c r="I1824" s="8">
        <f t="shared" ca="1" si="174"/>
        <v>71</v>
      </c>
      <c r="J1824" s="26">
        <f ca="1">IF(I1824=0,0,COUNTIF(I$19:$I1824,C1824*10+1))</f>
        <v>87</v>
      </c>
      <c r="K1824" s="21">
        <f t="shared" ca="1" si="175"/>
        <v>0</v>
      </c>
      <c r="L1824" s="24">
        <f t="shared" ca="1" si="176"/>
        <v>3939</v>
      </c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</row>
    <row r="1825" spans="1:44" x14ac:dyDescent="0.2">
      <c r="A1825" s="15">
        <f>Daten!A1825</f>
        <v>70367</v>
      </c>
      <c r="B1825" s="8" t="str">
        <f>Daten!B1825</f>
        <v>Wattens</v>
      </c>
      <c r="C1825" s="15">
        <f t="shared" si="171"/>
        <v>7</v>
      </c>
      <c r="D1825" s="9">
        <f>Daten!E1825</f>
        <v>8031</v>
      </c>
      <c r="E1825" s="10">
        <f>Daten!D1825</f>
        <v>0</v>
      </c>
      <c r="F1825" s="9">
        <f t="shared" si="172"/>
        <v>12945.492537313432</v>
      </c>
      <c r="H1825" s="26">
        <f t="shared" ca="1" si="173"/>
        <v>42575</v>
      </c>
      <c r="I1825" s="8">
        <f t="shared" ca="1" si="174"/>
        <v>71</v>
      </c>
      <c r="J1825" s="26">
        <f ca="1">IF(I1825=0,0,COUNTIF(I$19:$I1825,C1825*10+1))</f>
        <v>88</v>
      </c>
      <c r="K1825" s="21">
        <f t="shared" ca="1" si="175"/>
        <v>0</v>
      </c>
      <c r="L1825" s="24">
        <f t="shared" ca="1" si="176"/>
        <v>42575</v>
      </c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</row>
    <row r="1826" spans="1:44" x14ac:dyDescent="0.2">
      <c r="A1826" s="15">
        <f>Daten!A1826</f>
        <v>70368</v>
      </c>
      <c r="B1826" s="8" t="str">
        <f>Daten!B1826</f>
        <v>Wildermieming</v>
      </c>
      <c r="C1826" s="15">
        <f t="shared" si="171"/>
        <v>7</v>
      </c>
      <c r="D1826" s="9">
        <f>Daten!E1826</f>
        <v>965</v>
      </c>
      <c r="E1826" s="10">
        <f>Daten!D1826</f>
        <v>0</v>
      </c>
      <c r="F1826" s="9">
        <f t="shared" si="172"/>
        <v>1555.5223880597014</v>
      </c>
      <c r="H1826" s="26">
        <f t="shared" ca="1" si="173"/>
        <v>5116</v>
      </c>
      <c r="I1826" s="8">
        <f t="shared" ca="1" si="174"/>
        <v>71</v>
      </c>
      <c r="J1826" s="26">
        <f ca="1">IF(I1826=0,0,COUNTIF(I$19:$I1826,C1826*10+1))</f>
        <v>89</v>
      </c>
      <c r="K1826" s="21">
        <f t="shared" ca="1" si="175"/>
        <v>0</v>
      </c>
      <c r="L1826" s="24">
        <f t="shared" ca="1" si="176"/>
        <v>5116</v>
      </c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</row>
    <row r="1827" spans="1:44" x14ac:dyDescent="0.2">
      <c r="A1827" s="15">
        <f>Daten!A1827</f>
        <v>70369</v>
      </c>
      <c r="B1827" s="8" t="str">
        <f>Daten!B1827</f>
        <v>Zirl</v>
      </c>
      <c r="C1827" s="15">
        <f t="shared" si="171"/>
        <v>7</v>
      </c>
      <c r="D1827" s="9">
        <f>Daten!E1827</f>
        <v>8130</v>
      </c>
      <c r="E1827" s="10">
        <f>Daten!D1827</f>
        <v>0</v>
      </c>
      <c r="F1827" s="9">
        <f t="shared" si="172"/>
        <v>13105.074626865671</v>
      </c>
      <c r="H1827" s="26">
        <f t="shared" ca="1" si="173"/>
        <v>43099</v>
      </c>
      <c r="I1827" s="8">
        <f t="shared" ca="1" si="174"/>
        <v>71</v>
      </c>
      <c r="J1827" s="26">
        <f ca="1">IF(I1827=0,0,COUNTIF(I$19:$I1827,C1827*10+1))</f>
        <v>90</v>
      </c>
      <c r="K1827" s="21">
        <f t="shared" ca="1" si="175"/>
        <v>0</v>
      </c>
      <c r="L1827" s="24">
        <f t="shared" ca="1" si="176"/>
        <v>43099</v>
      </c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</row>
    <row r="1828" spans="1:44" x14ac:dyDescent="0.2">
      <c r="A1828" s="15">
        <f>Daten!A1828</f>
        <v>70401</v>
      </c>
      <c r="B1828" s="8" t="str">
        <f>Daten!B1828</f>
        <v>Aurach bei Kitzbühel</v>
      </c>
      <c r="C1828" s="15">
        <f t="shared" si="171"/>
        <v>7</v>
      </c>
      <c r="D1828" s="9">
        <f>Daten!E1828</f>
        <v>1122</v>
      </c>
      <c r="E1828" s="10">
        <f>Daten!D1828</f>
        <v>0</v>
      </c>
      <c r="F1828" s="9">
        <f t="shared" si="172"/>
        <v>1808.5970149253731</v>
      </c>
      <c r="H1828" s="26">
        <f t="shared" ca="1" si="173"/>
        <v>5948</v>
      </c>
      <c r="I1828" s="8">
        <f t="shared" ca="1" si="174"/>
        <v>71</v>
      </c>
      <c r="J1828" s="26">
        <f ca="1">IF(I1828=0,0,COUNTIF(I$19:$I1828,C1828*10+1))</f>
        <v>91</v>
      </c>
      <c r="K1828" s="21">
        <f t="shared" ca="1" si="175"/>
        <v>0</v>
      </c>
      <c r="L1828" s="24">
        <f t="shared" ca="1" si="176"/>
        <v>5948</v>
      </c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</row>
    <row r="1829" spans="1:44" x14ac:dyDescent="0.2">
      <c r="A1829" s="15">
        <f>Daten!A1829</f>
        <v>70402</v>
      </c>
      <c r="B1829" s="8" t="str">
        <f>Daten!B1829</f>
        <v>Brixen im Thale</v>
      </c>
      <c r="C1829" s="15">
        <f t="shared" si="171"/>
        <v>7</v>
      </c>
      <c r="D1829" s="9">
        <f>Daten!E1829</f>
        <v>2644</v>
      </c>
      <c r="E1829" s="10">
        <f>Daten!D1829</f>
        <v>0</v>
      </c>
      <c r="F1829" s="9">
        <f t="shared" si="172"/>
        <v>4261.9701492537315</v>
      </c>
      <c r="H1829" s="26">
        <f t="shared" ca="1" si="173"/>
        <v>14017</v>
      </c>
      <c r="I1829" s="8">
        <f t="shared" ca="1" si="174"/>
        <v>71</v>
      </c>
      <c r="J1829" s="26">
        <f ca="1">IF(I1829=0,0,COUNTIF(I$19:$I1829,C1829*10+1))</f>
        <v>92</v>
      </c>
      <c r="K1829" s="21">
        <f t="shared" ca="1" si="175"/>
        <v>0</v>
      </c>
      <c r="L1829" s="24">
        <f t="shared" ca="1" si="176"/>
        <v>14017</v>
      </c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</row>
    <row r="1830" spans="1:44" x14ac:dyDescent="0.2">
      <c r="A1830" s="15">
        <f>Daten!A1830</f>
        <v>70403</v>
      </c>
      <c r="B1830" s="8" t="str">
        <f>Daten!B1830</f>
        <v>Fieberbrunn</v>
      </c>
      <c r="C1830" s="15">
        <f t="shared" si="171"/>
        <v>7</v>
      </c>
      <c r="D1830" s="9">
        <f>Daten!E1830</f>
        <v>4319</v>
      </c>
      <c r="E1830" s="10">
        <f>Daten!D1830</f>
        <v>0</v>
      </c>
      <c r="F1830" s="9">
        <f t="shared" si="172"/>
        <v>6961.9701492537315</v>
      </c>
      <c r="H1830" s="26">
        <f t="shared" ca="1" si="173"/>
        <v>22896</v>
      </c>
      <c r="I1830" s="8">
        <f t="shared" ca="1" si="174"/>
        <v>71</v>
      </c>
      <c r="J1830" s="26">
        <f ca="1">IF(I1830=0,0,COUNTIF(I$19:$I1830,C1830*10+1))</f>
        <v>93</v>
      </c>
      <c r="K1830" s="21">
        <f t="shared" ca="1" si="175"/>
        <v>0</v>
      </c>
      <c r="L1830" s="24">
        <f t="shared" ca="1" si="176"/>
        <v>22896</v>
      </c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</row>
    <row r="1831" spans="1:44" x14ac:dyDescent="0.2">
      <c r="A1831" s="15">
        <f>Daten!A1831</f>
        <v>70404</v>
      </c>
      <c r="B1831" s="8" t="str">
        <f>Daten!B1831</f>
        <v>Going am Wilden Kaiser</v>
      </c>
      <c r="C1831" s="15">
        <f t="shared" si="171"/>
        <v>7</v>
      </c>
      <c r="D1831" s="9">
        <f>Daten!E1831</f>
        <v>1868</v>
      </c>
      <c r="E1831" s="10">
        <f>Daten!D1831</f>
        <v>0</v>
      </c>
      <c r="F1831" s="9">
        <f t="shared" si="172"/>
        <v>3011.1044776119402</v>
      </c>
      <c r="H1831" s="26">
        <f t="shared" ca="1" si="173"/>
        <v>9903</v>
      </c>
      <c r="I1831" s="8">
        <f t="shared" ca="1" si="174"/>
        <v>71</v>
      </c>
      <c r="J1831" s="26">
        <f ca="1">IF(I1831=0,0,COUNTIF(I$19:$I1831,C1831*10+1))</f>
        <v>94</v>
      </c>
      <c r="K1831" s="21">
        <f t="shared" ca="1" si="175"/>
        <v>0</v>
      </c>
      <c r="L1831" s="24">
        <f t="shared" ca="1" si="176"/>
        <v>9903</v>
      </c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</row>
    <row r="1832" spans="1:44" x14ac:dyDescent="0.2">
      <c r="A1832" s="15">
        <f>Daten!A1832</f>
        <v>70405</v>
      </c>
      <c r="B1832" s="8" t="str">
        <f>Daten!B1832</f>
        <v>Hochfilzen</v>
      </c>
      <c r="C1832" s="15">
        <f t="shared" si="171"/>
        <v>7</v>
      </c>
      <c r="D1832" s="9">
        <f>Daten!E1832</f>
        <v>1244</v>
      </c>
      <c r="E1832" s="10">
        <f>Daten!D1832</f>
        <v>0</v>
      </c>
      <c r="F1832" s="9">
        <f t="shared" si="172"/>
        <v>2005.2537313432836</v>
      </c>
      <c r="H1832" s="26">
        <f t="shared" ca="1" si="173"/>
        <v>6595</v>
      </c>
      <c r="I1832" s="8">
        <f t="shared" ca="1" si="174"/>
        <v>71</v>
      </c>
      <c r="J1832" s="26">
        <f ca="1">IF(I1832=0,0,COUNTIF(I$19:$I1832,C1832*10+1))</f>
        <v>95</v>
      </c>
      <c r="K1832" s="21">
        <f t="shared" ca="1" si="175"/>
        <v>0</v>
      </c>
      <c r="L1832" s="24">
        <f t="shared" ca="1" si="176"/>
        <v>6595</v>
      </c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</row>
    <row r="1833" spans="1:44" x14ac:dyDescent="0.2">
      <c r="A1833" s="15">
        <f>Daten!A1833</f>
        <v>70406</v>
      </c>
      <c r="B1833" s="8" t="str">
        <f>Daten!B1833</f>
        <v>Hopfgarten im Brixental</v>
      </c>
      <c r="C1833" s="15">
        <f t="shared" si="171"/>
        <v>7</v>
      </c>
      <c r="D1833" s="9">
        <f>Daten!E1833</f>
        <v>5646</v>
      </c>
      <c r="E1833" s="10">
        <f>Daten!D1833</f>
        <v>0</v>
      </c>
      <c r="F1833" s="9">
        <f t="shared" si="172"/>
        <v>9101.0149253731342</v>
      </c>
      <c r="H1833" s="26">
        <f t="shared" ca="1" si="173"/>
        <v>29931</v>
      </c>
      <c r="I1833" s="8">
        <f t="shared" ca="1" si="174"/>
        <v>71</v>
      </c>
      <c r="J1833" s="26">
        <f ca="1">IF(I1833=0,0,COUNTIF(I$19:$I1833,C1833*10+1))</f>
        <v>96</v>
      </c>
      <c r="K1833" s="21">
        <f t="shared" ca="1" si="175"/>
        <v>0</v>
      </c>
      <c r="L1833" s="24">
        <f t="shared" ca="1" si="176"/>
        <v>29931</v>
      </c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</row>
    <row r="1834" spans="1:44" x14ac:dyDescent="0.2">
      <c r="A1834" s="15">
        <f>Daten!A1834</f>
        <v>70407</v>
      </c>
      <c r="B1834" s="8" t="str">
        <f>Daten!B1834</f>
        <v>Itter</v>
      </c>
      <c r="C1834" s="15">
        <f t="shared" si="171"/>
        <v>7</v>
      </c>
      <c r="D1834" s="9">
        <f>Daten!E1834</f>
        <v>1176</v>
      </c>
      <c r="E1834" s="10">
        <f>Daten!D1834</f>
        <v>0</v>
      </c>
      <c r="F1834" s="9">
        <f t="shared" si="172"/>
        <v>1895.641791044776</v>
      </c>
      <c r="H1834" s="26">
        <f t="shared" ca="1" si="173"/>
        <v>6234</v>
      </c>
      <c r="I1834" s="8">
        <f t="shared" ca="1" si="174"/>
        <v>71</v>
      </c>
      <c r="J1834" s="26">
        <f ca="1">IF(I1834=0,0,COUNTIF(I$19:$I1834,C1834*10+1))</f>
        <v>97</v>
      </c>
      <c r="K1834" s="21">
        <f t="shared" ca="1" si="175"/>
        <v>0</v>
      </c>
      <c r="L1834" s="24">
        <f t="shared" ca="1" si="176"/>
        <v>6234</v>
      </c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</row>
    <row r="1835" spans="1:44" x14ac:dyDescent="0.2">
      <c r="A1835" s="15">
        <f>Daten!A1835</f>
        <v>70408</v>
      </c>
      <c r="B1835" s="8" t="str">
        <f>Daten!B1835</f>
        <v>Jochberg</v>
      </c>
      <c r="C1835" s="15">
        <f t="shared" si="171"/>
        <v>7</v>
      </c>
      <c r="D1835" s="9">
        <f>Daten!E1835</f>
        <v>1521</v>
      </c>
      <c r="E1835" s="10">
        <f>Daten!D1835</f>
        <v>0</v>
      </c>
      <c r="F1835" s="9">
        <f t="shared" si="172"/>
        <v>2451.7611940298507</v>
      </c>
      <c r="H1835" s="26">
        <f t="shared" ca="1" si="173"/>
        <v>8063</v>
      </c>
      <c r="I1835" s="8">
        <f t="shared" ca="1" si="174"/>
        <v>71</v>
      </c>
      <c r="J1835" s="26">
        <f ca="1">IF(I1835=0,0,COUNTIF(I$19:$I1835,C1835*10+1))</f>
        <v>98</v>
      </c>
      <c r="K1835" s="21">
        <f t="shared" ca="1" si="175"/>
        <v>0</v>
      </c>
      <c r="L1835" s="24">
        <f t="shared" ca="1" si="176"/>
        <v>8063</v>
      </c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</row>
    <row r="1836" spans="1:44" x14ac:dyDescent="0.2">
      <c r="A1836" s="15">
        <f>Daten!A1836</f>
        <v>70409</v>
      </c>
      <c r="B1836" s="8" t="str">
        <f>Daten!B1836</f>
        <v>Kirchberg in Tirol</v>
      </c>
      <c r="C1836" s="15">
        <f t="shared" si="171"/>
        <v>7</v>
      </c>
      <c r="D1836" s="9">
        <f>Daten!E1836</f>
        <v>5228</v>
      </c>
      <c r="E1836" s="10">
        <f>Daten!D1836</f>
        <v>0</v>
      </c>
      <c r="F1836" s="9">
        <f t="shared" si="172"/>
        <v>8427.2238805970155</v>
      </c>
      <c r="H1836" s="26">
        <f t="shared" ca="1" si="173"/>
        <v>27715</v>
      </c>
      <c r="I1836" s="8">
        <f t="shared" ca="1" si="174"/>
        <v>71</v>
      </c>
      <c r="J1836" s="26">
        <f ca="1">IF(I1836=0,0,COUNTIF(I$19:$I1836,C1836*10+1))</f>
        <v>99</v>
      </c>
      <c r="K1836" s="21">
        <f t="shared" ca="1" si="175"/>
        <v>0</v>
      </c>
      <c r="L1836" s="24">
        <f t="shared" ca="1" si="176"/>
        <v>27715</v>
      </c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</row>
    <row r="1837" spans="1:44" x14ac:dyDescent="0.2">
      <c r="A1837" s="15">
        <f>Daten!A1837</f>
        <v>70410</v>
      </c>
      <c r="B1837" s="8" t="str">
        <f>Daten!B1837</f>
        <v>Kirchdorf in Tirol</v>
      </c>
      <c r="C1837" s="15">
        <f t="shared" si="171"/>
        <v>7</v>
      </c>
      <c r="D1837" s="9">
        <f>Daten!E1837</f>
        <v>3975</v>
      </c>
      <c r="E1837" s="10">
        <f>Daten!D1837</f>
        <v>0</v>
      </c>
      <c r="F1837" s="9">
        <f t="shared" si="172"/>
        <v>6407.4626865671644</v>
      </c>
      <c r="H1837" s="26">
        <f t="shared" ca="1" si="173"/>
        <v>21073</v>
      </c>
      <c r="I1837" s="8">
        <f t="shared" ca="1" si="174"/>
        <v>71</v>
      </c>
      <c r="J1837" s="26">
        <f ca="1">IF(I1837=0,0,COUNTIF(I$19:$I1837,C1837*10+1))</f>
        <v>100</v>
      </c>
      <c r="K1837" s="21">
        <f t="shared" ca="1" si="175"/>
        <v>0</v>
      </c>
      <c r="L1837" s="24">
        <f t="shared" ca="1" si="176"/>
        <v>21073</v>
      </c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</row>
    <row r="1838" spans="1:44" x14ac:dyDescent="0.2">
      <c r="A1838" s="15">
        <f>Daten!A1838</f>
        <v>70411</v>
      </c>
      <c r="B1838" s="8" t="str">
        <f>Daten!B1838</f>
        <v>Kitzbühel</v>
      </c>
      <c r="C1838" s="15">
        <f t="shared" si="171"/>
        <v>7</v>
      </c>
      <c r="D1838" s="9">
        <f>Daten!E1838</f>
        <v>8190</v>
      </c>
      <c r="E1838" s="10">
        <f>Daten!D1838</f>
        <v>0</v>
      </c>
      <c r="F1838" s="9">
        <f t="shared" si="172"/>
        <v>13201.791044776119</v>
      </c>
      <c r="H1838" s="26">
        <f t="shared" ca="1" si="173"/>
        <v>43418</v>
      </c>
      <c r="I1838" s="8">
        <f t="shared" ca="1" si="174"/>
        <v>71</v>
      </c>
      <c r="J1838" s="26">
        <f ca="1">IF(I1838=0,0,COUNTIF(I$19:$I1838,C1838*10+1))</f>
        <v>101</v>
      </c>
      <c r="K1838" s="21">
        <f t="shared" ca="1" si="175"/>
        <v>0</v>
      </c>
      <c r="L1838" s="24">
        <f t="shared" ca="1" si="176"/>
        <v>43418</v>
      </c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</row>
    <row r="1839" spans="1:44" x14ac:dyDescent="0.2">
      <c r="A1839" s="15">
        <f>Daten!A1839</f>
        <v>70412</v>
      </c>
      <c r="B1839" s="8" t="str">
        <f>Daten!B1839</f>
        <v>Kössen</v>
      </c>
      <c r="C1839" s="15">
        <f t="shared" si="171"/>
        <v>7</v>
      </c>
      <c r="D1839" s="9">
        <f>Daten!E1839</f>
        <v>4414</v>
      </c>
      <c r="E1839" s="10">
        <f>Daten!D1839</f>
        <v>0</v>
      </c>
      <c r="F1839" s="9">
        <f t="shared" si="172"/>
        <v>7115.1044776119406</v>
      </c>
      <c r="H1839" s="26">
        <f t="shared" ca="1" si="173"/>
        <v>23400</v>
      </c>
      <c r="I1839" s="8">
        <f t="shared" ca="1" si="174"/>
        <v>71</v>
      </c>
      <c r="J1839" s="26">
        <f ca="1">IF(I1839=0,0,COUNTIF(I$19:$I1839,C1839*10+1))</f>
        <v>102</v>
      </c>
      <c r="K1839" s="21">
        <f t="shared" ca="1" si="175"/>
        <v>0</v>
      </c>
      <c r="L1839" s="24">
        <f t="shared" ca="1" si="176"/>
        <v>23400</v>
      </c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</row>
    <row r="1840" spans="1:44" x14ac:dyDescent="0.2">
      <c r="A1840" s="15">
        <f>Daten!A1840</f>
        <v>70413</v>
      </c>
      <c r="B1840" s="8" t="str">
        <f>Daten!B1840</f>
        <v>Oberndorf in Tirol</v>
      </c>
      <c r="C1840" s="15">
        <f t="shared" si="171"/>
        <v>7</v>
      </c>
      <c r="D1840" s="9">
        <f>Daten!E1840</f>
        <v>2287</v>
      </c>
      <c r="E1840" s="10">
        <f>Daten!D1840</f>
        <v>0</v>
      </c>
      <c r="F1840" s="9">
        <f t="shared" si="172"/>
        <v>3686.5074626865671</v>
      </c>
      <c r="H1840" s="26">
        <f t="shared" ca="1" si="173"/>
        <v>12124</v>
      </c>
      <c r="I1840" s="8">
        <f t="shared" ca="1" si="174"/>
        <v>71</v>
      </c>
      <c r="J1840" s="26">
        <f ca="1">IF(I1840=0,0,COUNTIF(I$19:$I1840,C1840*10+1))</f>
        <v>103</v>
      </c>
      <c r="K1840" s="21">
        <f t="shared" ca="1" si="175"/>
        <v>0</v>
      </c>
      <c r="L1840" s="24">
        <f t="shared" ca="1" si="176"/>
        <v>12124</v>
      </c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</row>
    <row r="1841" spans="1:44" x14ac:dyDescent="0.2">
      <c r="A1841" s="15">
        <f>Daten!A1841</f>
        <v>70414</v>
      </c>
      <c r="B1841" s="8" t="str">
        <f>Daten!B1841</f>
        <v>Reith bei Kitzbühel</v>
      </c>
      <c r="C1841" s="15">
        <f t="shared" si="171"/>
        <v>7</v>
      </c>
      <c r="D1841" s="9">
        <f>Daten!E1841</f>
        <v>1679</v>
      </c>
      <c r="E1841" s="10">
        <f>Daten!D1841</f>
        <v>0</v>
      </c>
      <c r="F1841" s="9">
        <f t="shared" si="172"/>
        <v>2706.4477611940297</v>
      </c>
      <c r="H1841" s="26">
        <f t="shared" ca="1" si="173"/>
        <v>8901</v>
      </c>
      <c r="I1841" s="8">
        <f t="shared" ca="1" si="174"/>
        <v>71</v>
      </c>
      <c r="J1841" s="26">
        <f ca="1">IF(I1841=0,0,COUNTIF(I$19:$I1841,C1841*10+1))</f>
        <v>104</v>
      </c>
      <c r="K1841" s="21">
        <f t="shared" ca="1" si="175"/>
        <v>0</v>
      </c>
      <c r="L1841" s="24">
        <f t="shared" ca="1" si="176"/>
        <v>8901</v>
      </c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</row>
    <row r="1842" spans="1:44" x14ac:dyDescent="0.2">
      <c r="A1842" s="15">
        <f>Daten!A1842</f>
        <v>70415</v>
      </c>
      <c r="B1842" s="8" t="str">
        <f>Daten!B1842</f>
        <v>St. Jakob in Haus</v>
      </c>
      <c r="C1842" s="15">
        <f t="shared" si="171"/>
        <v>7</v>
      </c>
      <c r="D1842" s="9">
        <f>Daten!E1842</f>
        <v>785</v>
      </c>
      <c r="E1842" s="10">
        <f>Daten!D1842</f>
        <v>0</v>
      </c>
      <c r="F1842" s="9">
        <f t="shared" si="172"/>
        <v>1265.3731343283582</v>
      </c>
      <c r="H1842" s="26">
        <f t="shared" ca="1" si="173"/>
        <v>4162</v>
      </c>
      <c r="I1842" s="8">
        <f t="shared" ca="1" si="174"/>
        <v>71</v>
      </c>
      <c r="J1842" s="26">
        <f ca="1">IF(I1842=0,0,COUNTIF(I$19:$I1842,C1842*10+1))</f>
        <v>105</v>
      </c>
      <c r="K1842" s="21">
        <f t="shared" ca="1" si="175"/>
        <v>0</v>
      </c>
      <c r="L1842" s="24">
        <f t="shared" ca="1" si="176"/>
        <v>4162</v>
      </c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</row>
    <row r="1843" spans="1:44" x14ac:dyDescent="0.2">
      <c r="A1843" s="15">
        <f>Daten!A1843</f>
        <v>70416</v>
      </c>
      <c r="B1843" s="8" t="str">
        <f>Daten!B1843</f>
        <v>St. Johann in Tirol</v>
      </c>
      <c r="C1843" s="15">
        <f t="shared" si="171"/>
        <v>7</v>
      </c>
      <c r="D1843" s="9">
        <f>Daten!E1843</f>
        <v>9535</v>
      </c>
      <c r="E1843" s="10">
        <f>Daten!D1843</f>
        <v>0</v>
      </c>
      <c r="F1843" s="9">
        <f t="shared" si="172"/>
        <v>15662.636815920399</v>
      </c>
      <c r="H1843" s="26">
        <f t="shared" ca="1" si="173"/>
        <v>51511</v>
      </c>
      <c r="I1843" s="8">
        <f t="shared" ca="1" si="174"/>
        <v>71</v>
      </c>
      <c r="J1843" s="26">
        <f ca="1">IF(I1843=0,0,COUNTIF(I$19:$I1843,C1843*10+1))</f>
        <v>106</v>
      </c>
      <c r="K1843" s="21">
        <f t="shared" ca="1" si="175"/>
        <v>0</v>
      </c>
      <c r="L1843" s="24">
        <f t="shared" ca="1" si="176"/>
        <v>51511</v>
      </c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</row>
    <row r="1844" spans="1:44" x14ac:dyDescent="0.2">
      <c r="A1844" s="15">
        <f>Daten!A1844</f>
        <v>70417</v>
      </c>
      <c r="B1844" s="8" t="str">
        <f>Daten!B1844</f>
        <v>St. Ulrich am Pillersee</v>
      </c>
      <c r="C1844" s="15">
        <f t="shared" si="171"/>
        <v>7</v>
      </c>
      <c r="D1844" s="9">
        <f>Daten!E1844</f>
        <v>1870</v>
      </c>
      <c r="E1844" s="10">
        <f>Daten!D1844</f>
        <v>0</v>
      </c>
      <c r="F1844" s="9">
        <f t="shared" si="172"/>
        <v>3014.3283582089553</v>
      </c>
      <c r="H1844" s="26">
        <f t="shared" ca="1" si="173"/>
        <v>9913</v>
      </c>
      <c r="I1844" s="8">
        <f t="shared" ca="1" si="174"/>
        <v>71</v>
      </c>
      <c r="J1844" s="26">
        <f ca="1">IF(I1844=0,0,COUNTIF(I$19:$I1844,C1844*10+1))</f>
        <v>107</v>
      </c>
      <c r="K1844" s="21">
        <f t="shared" ca="1" si="175"/>
        <v>0</v>
      </c>
      <c r="L1844" s="24">
        <f t="shared" ca="1" si="176"/>
        <v>9913</v>
      </c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</row>
    <row r="1845" spans="1:44" x14ac:dyDescent="0.2">
      <c r="A1845" s="15">
        <f>Daten!A1845</f>
        <v>70418</v>
      </c>
      <c r="B1845" s="8" t="str">
        <f>Daten!B1845</f>
        <v>Schwendt</v>
      </c>
      <c r="C1845" s="15">
        <f t="shared" si="171"/>
        <v>7</v>
      </c>
      <c r="D1845" s="9">
        <f>Daten!E1845</f>
        <v>850</v>
      </c>
      <c r="E1845" s="10">
        <f>Daten!D1845</f>
        <v>0</v>
      </c>
      <c r="F1845" s="9">
        <f t="shared" si="172"/>
        <v>1370.1492537313434</v>
      </c>
      <c r="H1845" s="26">
        <f t="shared" ca="1" si="173"/>
        <v>4506</v>
      </c>
      <c r="I1845" s="8">
        <f t="shared" ca="1" si="174"/>
        <v>71</v>
      </c>
      <c r="J1845" s="26">
        <f ca="1">IF(I1845=0,0,COUNTIF(I$19:$I1845,C1845*10+1))</f>
        <v>108</v>
      </c>
      <c r="K1845" s="21">
        <f t="shared" ca="1" si="175"/>
        <v>0</v>
      </c>
      <c r="L1845" s="24">
        <f t="shared" ca="1" si="176"/>
        <v>4506</v>
      </c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</row>
    <row r="1846" spans="1:44" x14ac:dyDescent="0.2">
      <c r="A1846" s="15">
        <f>Daten!A1846</f>
        <v>70419</v>
      </c>
      <c r="B1846" s="8" t="str">
        <f>Daten!B1846</f>
        <v>Waidring</v>
      </c>
      <c r="C1846" s="15">
        <f t="shared" si="171"/>
        <v>7</v>
      </c>
      <c r="D1846" s="9">
        <f>Daten!E1846</f>
        <v>2045</v>
      </c>
      <c r="E1846" s="10">
        <f>Daten!D1846</f>
        <v>0</v>
      </c>
      <c r="F1846" s="9">
        <f t="shared" si="172"/>
        <v>3296.4179104477612</v>
      </c>
      <c r="H1846" s="26">
        <f t="shared" ca="1" si="173"/>
        <v>10841</v>
      </c>
      <c r="I1846" s="8">
        <f t="shared" ca="1" si="174"/>
        <v>71</v>
      </c>
      <c r="J1846" s="26">
        <f ca="1">IF(I1846=0,0,COUNTIF(I$19:$I1846,C1846*10+1))</f>
        <v>109</v>
      </c>
      <c r="K1846" s="21">
        <f t="shared" ca="1" si="175"/>
        <v>0</v>
      </c>
      <c r="L1846" s="24">
        <f t="shared" ca="1" si="176"/>
        <v>10841</v>
      </c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</row>
    <row r="1847" spans="1:44" x14ac:dyDescent="0.2">
      <c r="A1847" s="15">
        <f>Daten!A1847</f>
        <v>70420</v>
      </c>
      <c r="B1847" s="8" t="str">
        <f>Daten!B1847</f>
        <v>Westendorf</v>
      </c>
      <c r="C1847" s="15">
        <f t="shared" si="171"/>
        <v>7</v>
      </c>
      <c r="D1847" s="9">
        <f>Daten!E1847</f>
        <v>3663</v>
      </c>
      <c r="E1847" s="10">
        <f>Daten!D1847</f>
        <v>0</v>
      </c>
      <c r="F1847" s="9">
        <f t="shared" si="172"/>
        <v>5904.5373134328356</v>
      </c>
      <c r="H1847" s="26">
        <f t="shared" ca="1" si="173"/>
        <v>19419</v>
      </c>
      <c r="I1847" s="8">
        <f t="shared" ca="1" si="174"/>
        <v>71</v>
      </c>
      <c r="J1847" s="26">
        <f ca="1">IF(I1847=0,0,COUNTIF(I$19:$I1847,C1847*10+1))</f>
        <v>110</v>
      </c>
      <c r="K1847" s="21">
        <f t="shared" ca="1" si="175"/>
        <v>0</v>
      </c>
      <c r="L1847" s="24">
        <f t="shared" ca="1" si="176"/>
        <v>19419</v>
      </c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</row>
    <row r="1848" spans="1:44" x14ac:dyDescent="0.2">
      <c r="A1848" s="15">
        <f>Daten!A1848</f>
        <v>70501</v>
      </c>
      <c r="B1848" s="8" t="str">
        <f>Daten!B1848</f>
        <v>Alpbach</v>
      </c>
      <c r="C1848" s="15">
        <f t="shared" si="171"/>
        <v>7</v>
      </c>
      <c r="D1848" s="9">
        <f>Daten!E1848</f>
        <v>2531</v>
      </c>
      <c r="E1848" s="10">
        <f>Daten!D1848</f>
        <v>0</v>
      </c>
      <c r="F1848" s="9">
        <f t="shared" si="172"/>
        <v>4079.8208955223881</v>
      </c>
      <c r="H1848" s="26">
        <f t="shared" ca="1" si="173"/>
        <v>13418</v>
      </c>
      <c r="I1848" s="8">
        <f t="shared" ca="1" si="174"/>
        <v>71</v>
      </c>
      <c r="J1848" s="26">
        <f ca="1">IF(I1848=0,0,COUNTIF(I$19:$I1848,C1848*10+1))</f>
        <v>111</v>
      </c>
      <c r="K1848" s="21">
        <f t="shared" ca="1" si="175"/>
        <v>0</v>
      </c>
      <c r="L1848" s="24">
        <f t="shared" ca="1" si="176"/>
        <v>13418</v>
      </c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</row>
    <row r="1849" spans="1:44" x14ac:dyDescent="0.2">
      <c r="A1849" s="15">
        <f>Daten!A1849</f>
        <v>70502</v>
      </c>
      <c r="B1849" s="8" t="str">
        <f>Daten!B1849</f>
        <v>Angath</v>
      </c>
      <c r="C1849" s="15">
        <f t="shared" si="171"/>
        <v>7</v>
      </c>
      <c r="D1849" s="9">
        <f>Daten!E1849</f>
        <v>1017</v>
      </c>
      <c r="E1849" s="10">
        <f>Daten!D1849</f>
        <v>0</v>
      </c>
      <c r="F1849" s="9">
        <f t="shared" si="172"/>
        <v>1639.3432835820895</v>
      </c>
      <c r="H1849" s="26">
        <f t="shared" ca="1" si="173"/>
        <v>5391</v>
      </c>
      <c r="I1849" s="8">
        <f t="shared" ca="1" si="174"/>
        <v>71</v>
      </c>
      <c r="J1849" s="26">
        <f ca="1">IF(I1849=0,0,COUNTIF(I$19:$I1849,C1849*10+1))</f>
        <v>112</v>
      </c>
      <c r="K1849" s="21">
        <f t="shared" ca="1" si="175"/>
        <v>0</v>
      </c>
      <c r="L1849" s="24">
        <f t="shared" ca="1" si="176"/>
        <v>5391</v>
      </c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</row>
    <row r="1850" spans="1:44" x14ac:dyDescent="0.2">
      <c r="A1850" s="15">
        <f>Daten!A1850</f>
        <v>70503</v>
      </c>
      <c r="B1850" s="8" t="str">
        <f>Daten!B1850</f>
        <v>Bad Häring</v>
      </c>
      <c r="C1850" s="15">
        <f t="shared" si="171"/>
        <v>7</v>
      </c>
      <c r="D1850" s="9">
        <f>Daten!E1850</f>
        <v>2830</v>
      </c>
      <c r="E1850" s="10">
        <f>Daten!D1850</f>
        <v>0</v>
      </c>
      <c r="F1850" s="9">
        <f t="shared" si="172"/>
        <v>4561.7910447761196</v>
      </c>
      <c r="H1850" s="26">
        <f t="shared" ca="1" si="173"/>
        <v>15003</v>
      </c>
      <c r="I1850" s="8">
        <f t="shared" ca="1" si="174"/>
        <v>71</v>
      </c>
      <c r="J1850" s="26">
        <f ca="1">IF(I1850=0,0,COUNTIF(I$19:$I1850,C1850*10+1))</f>
        <v>113</v>
      </c>
      <c r="K1850" s="21">
        <f t="shared" ca="1" si="175"/>
        <v>0</v>
      </c>
      <c r="L1850" s="24">
        <f t="shared" ca="1" si="176"/>
        <v>15003</v>
      </c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</row>
    <row r="1851" spans="1:44" x14ac:dyDescent="0.2">
      <c r="A1851" s="15">
        <f>Daten!A1851</f>
        <v>70504</v>
      </c>
      <c r="B1851" s="8" t="str">
        <f>Daten!B1851</f>
        <v>Brandenberg</v>
      </c>
      <c r="C1851" s="15">
        <f t="shared" si="171"/>
        <v>7</v>
      </c>
      <c r="D1851" s="9">
        <f>Daten!E1851</f>
        <v>1530</v>
      </c>
      <c r="E1851" s="10">
        <f>Daten!D1851</f>
        <v>0</v>
      </c>
      <c r="F1851" s="9">
        <f t="shared" si="172"/>
        <v>2466.2686567164178</v>
      </c>
      <c r="H1851" s="26">
        <f t="shared" ca="1" si="173"/>
        <v>8111</v>
      </c>
      <c r="I1851" s="8">
        <f t="shared" ca="1" si="174"/>
        <v>71</v>
      </c>
      <c r="J1851" s="26">
        <f ca="1">IF(I1851=0,0,COUNTIF(I$19:$I1851,C1851*10+1))</f>
        <v>114</v>
      </c>
      <c r="K1851" s="21">
        <f t="shared" ca="1" si="175"/>
        <v>0</v>
      </c>
      <c r="L1851" s="24">
        <f t="shared" ca="1" si="176"/>
        <v>8111</v>
      </c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</row>
    <row r="1852" spans="1:44" x14ac:dyDescent="0.2">
      <c r="A1852" s="15">
        <f>Daten!A1852</f>
        <v>70505</v>
      </c>
      <c r="B1852" s="8" t="str">
        <f>Daten!B1852</f>
        <v>Breitenbach am Inn</v>
      </c>
      <c r="C1852" s="15">
        <f t="shared" si="171"/>
        <v>7</v>
      </c>
      <c r="D1852" s="9">
        <f>Daten!E1852</f>
        <v>3476</v>
      </c>
      <c r="E1852" s="10">
        <f>Daten!D1852</f>
        <v>0</v>
      </c>
      <c r="F1852" s="9">
        <f t="shared" si="172"/>
        <v>5603.1044776119406</v>
      </c>
      <c r="H1852" s="26">
        <f t="shared" ca="1" si="173"/>
        <v>18427</v>
      </c>
      <c r="I1852" s="8">
        <f t="shared" ca="1" si="174"/>
        <v>71</v>
      </c>
      <c r="J1852" s="26">
        <f ca="1">IF(I1852=0,0,COUNTIF(I$19:$I1852,C1852*10+1))</f>
        <v>115</v>
      </c>
      <c r="K1852" s="21">
        <f t="shared" ca="1" si="175"/>
        <v>0</v>
      </c>
      <c r="L1852" s="24">
        <f t="shared" ca="1" si="176"/>
        <v>18427</v>
      </c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</row>
    <row r="1853" spans="1:44" x14ac:dyDescent="0.2">
      <c r="A1853" s="15">
        <f>Daten!A1853</f>
        <v>70506</v>
      </c>
      <c r="B1853" s="8" t="str">
        <f>Daten!B1853</f>
        <v>Brixlegg</v>
      </c>
      <c r="C1853" s="15">
        <f t="shared" si="171"/>
        <v>7</v>
      </c>
      <c r="D1853" s="9">
        <f>Daten!E1853</f>
        <v>3016</v>
      </c>
      <c r="E1853" s="10">
        <f>Daten!D1853</f>
        <v>0</v>
      </c>
      <c r="F1853" s="9">
        <f t="shared" si="172"/>
        <v>4861.6119402985078</v>
      </c>
      <c r="H1853" s="26">
        <f t="shared" ca="1" si="173"/>
        <v>15989</v>
      </c>
      <c r="I1853" s="8">
        <f t="shared" ca="1" si="174"/>
        <v>71</v>
      </c>
      <c r="J1853" s="26">
        <f ca="1">IF(I1853=0,0,COUNTIF(I$19:$I1853,C1853*10+1))</f>
        <v>116</v>
      </c>
      <c r="K1853" s="21">
        <f t="shared" ca="1" si="175"/>
        <v>0</v>
      </c>
      <c r="L1853" s="24">
        <f t="shared" ca="1" si="176"/>
        <v>15989</v>
      </c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</row>
    <row r="1854" spans="1:44" x14ac:dyDescent="0.2">
      <c r="A1854" s="15">
        <f>Daten!A1854</f>
        <v>70508</v>
      </c>
      <c r="B1854" s="8" t="str">
        <f>Daten!B1854</f>
        <v>Ebbs</v>
      </c>
      <c r="C1854" s="15">
        <f t="shared" si="171"/>
        <v>7</v>
      </c>
      <c r="D1854" s="9">
        <f>Daten!E1854</f>
        <v>5634</v>
      </c>
      <c r="E1854" s="10">
        <f>Daten!D1854</f>
        <v>0</v>
      </c>
      <c r="F1854" s="9">
        <f t="shared" si="172"/>
        <v>9081.6716417910447</v>
      </c>
      <c r="H1854" s="26">
        <f t="shared" ca="1" si="173"/>
        <v>29867</v>
      </c>
      <c r="I1854" s="8">
        <f t="shared" ca="1" si="174"/>
        <v>71</v>
      </c>
      <c r="J1854" s="26">
        <f ca="1">IF(I1854=0,0,COUNTIF(I$19:$I1854,C1854*10+1))</f>
        <v>117</v>
      </c>
      <c r="K1854" s="21">
        <f t="shared" ca="1" si="175"/>
        <v>0</v>
      </c>
      <c r="L1854" s="24">
        <f t="shared" ca="1" si="176"/>
        <v>29867</v>
      </c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</row>
    <row r="1855" spans="1:44" x14ac:dyDescent="0.2">
      <c r="A1855" s="15">
        <f>Daten!A1855</f>
        <v>70509</v>
      </c>
      <c r="B1855" s="8" t="str">
        <f>Daten!B1855</f>
        <v>Ellmau</v>
      </c>
      <c r="C1855" s="15">
        <f t="shared" si="171"/>
        <v>7</v>
      </c>
      <c r="D1855" s="9">
        <f>Daten!E1855</f>
        <v>2830</v>
      </c>
      <c r="E1855" s="10">
        <f>Daten!D1855</f>
        <v>0</v>
      </c>
      <c r="F1855" s="9">
        <f t="shared" si="172"/>
        <v>4561.7910447761196</v>
      </c>
      <c r="H1855" s="26">
        <f t="shared" ca="1" si="173"/>
        <v>15003</v>
      </c>
      <c r="I1855" s="8">
        <f t="shared" ca="1" si="174"/>
        <v>71</v>
      </c>
      <c r="J1855" s="26">
        <f ca="1">IF(I1855=0,0,COUNTIF(I$19:$I1855,C1855*10+1))</f>
        <v>118</v>
      </c>
      <c r="K1855" s="21">
        <f t="shared" ca="1" si="175"/>
        <v>0</v>
      </c>
      <c r="L1855" s="24">
        <f t="shared" ca="1" si="176"/>
        <v>15003</v>
      </c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</row>
    <row r="1856" spans="1:44" x14ac:dyDescent="0.2">
      <c r="A1856" s="15">
        <f>Daten!A1856</f>
        <v>70510</v>
      </c>
      <c r="B1856" s="8" t="str">
        <f>Daten!B1856</f>
        <v>Erl</v>
      </c>
      <c r="C1856" s="15">
        <f t="shared" si="171"/>
        <v>7</v>
      </c>
      <c r="D1856" s="9">
        <f>Daten!E1856</f>
        <v>1564</v>
      </c>
      <c r="E1856" s="10">
        <f>Daten!D1856</f>
        <v>0</v>
      </c>
      <c r="F1856" s="9">
        <f t="shared" si="172"/>
        <v>2521.0746268656717</v>
      </c>
      <c r="H1856" s="26">
        <f t="shared" ca="1" si="173"/>
        <v>8291</v>
      </c>
      <c r="I1856" s="8">
        <f t="shared" ca="1" si="174"/>
        <v>71</v>
      </c>
      <c r="J1856" s="26">
        <f ca="1">IF(I1856=0,0,COUNTIF(I$19:$I1856,C1856*10+1))</f>
        <v>119</v>
      </c>
      <c r="K1856" s="21">
        <f t="shared" ca="1" si="175"/>
        <v>0</v>
      </c>
      <c r="L1856" s="24">
        <f t="shared" ca="1" si="176"/>
        <v>8291</v>
      </c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</row>
    <row r="1857" spans="1:44" x14ac:dyDescent="0.2">
      <c r="A1857" s="15">
        <f>Daten!A1857</f>
        <v>70511</v>
      </c>
      <c r="B1857" s="8" t="str">
        <f>Daten!B1857</f>
        <v>Kirchbichl</v>
      </c>
      <c r="C1857" s="15">
        <f t="shared" si="171"/>
        <v>7</v>
      </c>
      <c r="D1857" s="9">
        <f>Daten!E1857</f>
        <v>5829</v>
      </c>
      <c r="E1857" s="10">
        <f>Daten!D1857</f>
        <v>0</v>
      </c>
      <c r="F1857" s="9">
        <f t="shared" si="172"/>
        <v>9396</v>
      </c>
      <c r="H1857" s="26">
        <f t="shared" ca="1" si="173"/>
        <v>30901</v>
      </c>
      <c r="I1857" s="8">
        <f t="shared" ca="1" si="174"/>
        <v>71</v>
      </c>
      <c r="J1857" s="26">
        <f ca="1">IF(I1857=0,0,COUNTIF(I$19:$I1857,C1857*10+1))</f>
        <v>120</v>
      </c>
      <c r="K1857" s="21">
        <f t="shared" ca="1" si="175"/>
        <v>0</v>
      </c>
      <c r="L1857" s="24">
        <f t="shared" ca="1" si="176"/>
        <v>30901</v>
      </c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</row>
    <row r="1858" spans="1:44" x14ac:dyDescent="0.2">
      <c r="A1858" s="15">
        <f>Daten!A1858</f>
        <v>70512</v>
      </c>
      <c r="B1858" s="8" t="str">
        <f>Daten!B1858</f>
        <v>Kramsach</v>
      </c>
      <c r="C1858" s="15">
        <f t="shared" si="171"/>
        <v>7</v>
      </c>
      <c r="D1858" s="9">
        <f>Daten!E1858</f>
        <v>4976</v>
      </c>
      <c r="E1858" s="10">
        <f>Daten!D1858</f>
        <v>0</v>
      </c>
      <c r="F1858" s="9">
        <f t="shared" si="172"/>
        <v>8021.0149253731342</v>
      </c>
      <c r="H1858" s="26">
        <f t="shared" ca="1" si="173"/>
        <v>26379</v>
      </c>
      <c r="I1858" s="8">
        <f t="shared" ca="1" si="174"/>
        <v>71</v>
      </c>
      <c r="J1858" s="26">
        <f ca="1">IF(I1858=0,0,COUNTIF(I$19:$I1858,C1858*10+1))</f>
        <v>121</v>
      </c>
      <c r="K1858" s="21">
        <f t="shared" ca="1" si="175"/>
        <v>0</v>
      </c>
      <c r="L1858" s="24">
        <f t="shared" ca="1" si="176"/>
        <v>26379</v>
      </c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</row>
    <row r="1859" spans="1:44" x14ac:dyDescent="0.2">
      <c r="A1859" s="15">
        <f>Daten!A1859</f>
        <v>70513</v>
      </c>
      <c r="B1859" s="8" t="str">
        <f>Daten!B1859</f>
        <v>Kufstein</v>
      </c>
      <c r="C1859" s="15">
        <f t="shared" si="171"/>
        <v>7</v>
      </c>
      <c r="D1859" s="9">
        <f>Daten!E1859</f>
        <v>19511</v>
      </c>
      <c r="E1859" s="10">
        <f>Daten!D1859</f>
        <v>0</v>
      </c>
      <c r="F1859" s="9">
        <f t="shared" si="172"/>
        <v>37555</v>
      </c>
      <c r="H1859" s="26">
        <f t="shared" ca="1" si="173"/>
        <v>123509</v>
      </c>
      <c r="I1859" s="8">
        <f t="shared" ca="1" si="174"/>
        <v>71</v>
      </c>
      <c r="J1859" s="26">
        <f ca="1">IF(I1859=0,0,COUNTIF(I$19:$I1859,C1859*10+1))</f>
        <v>122</v>
      </c>
      <c r="K1859" s="21">
        <f t="shared" ca="1" si="175"/>
        <v>0</v>
      </c>
      <c r="L1859" s="24">
        <f t="shared" ca="1" si="176"/>
        <v>123509</v>
      </c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</row>
    <row r="1860" spans="1:44" x14ac:dyDescent="0.2">
      <c r="A1860" s="15">
        <f>Daten!A1860</f>
        <v>70514</v>
      </c>
      <c r="B1860" s="8" t="str">
        <f>Daten!B1860</f>
        <v>Kundl</v>
      </c>
      <c r="C1860" s="15">
        <f t="shared" si="171"/>
        <v>7</v>
      </c>
      <c r="D1860" s="9">
        <f>Daten!E1860</f>
        <v>4707</v>
      </c>
      <c r="E1860" s="10">
        <f>Daten!D1860</f>
        <v>0</v>
      </c>
      <c r="F1860" s="9">
        <f t="shared" si="172"/>
        <v>7587.4029850746265</v>
      </c>
      <c r="H1860" s="26">
        <f t="shared" ca="1" si="173"/>
        <v>24953</v>
      </c>
      <c r="I1860" s="8">
        <f t="shared" ca="1" si="174"/>
        <v>71</v>
      </c>
      <c r="J1860" s="26">
        <f ca="1">IF(I1860=0,0,COUNTIF(I$19:$I1860,C1860*10+1))</f>
        <v>123</v>
      </c>
      <c r="K1860" s="21">
        <f t="shared" ca="1" si="175"/>
        <v>0</v>
      </c>
      <c r="L1860" s="24">
        <f t="shared" ca="1" si="176"/>
        <v>24953</v>
      </c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</row>
    <row r="1861" spans="1:44" x14ac:dyDescent="0.2">
      <c r="A1861" s="15">
        <f>Daten!A1861</f>
        <v>70515</v>
      </c>
      <c r="B1861" s="8" t="str">
        <f>Daten!B1861</f>
        <v>Langkampfen</v>
      </c>
      <c r="C1861" s="15">
        <f t="shared" si="171"/>
        <v>7</v>
      </c>
      <c r="D1861" s="9">
        <f>Daten!E1861</f>
        <v>4180</v>
      </c>
      <c r="E1861" s="10">
        <f>Daten!D1861</f>
        <v>0</v>
      </c>
      <c r="F1861" s="9">
        <f t="shared" si="172"/>
        <v>6737.9104477611936</v>
      </c>
      <c r="H1861" s="26">
        <f t="shared" ca="1" si="173"/>
        <v>22159</v>
      </c>
      <c r="I1861" s="8">
        <f t="shared" ca="1" si="174"/>
        <v>71</v>
      </c>
      <c r="J1861" s="26">
        <f ca="1">IF(I1861=0,0,COUNTIF(I$19:$I1861,C1861*10+1))</f>
        <v>124</v>
      </c>
      <c r="K1861" s="21">
        <f t="shared" ca="1" si="175"/>
        <v>0</v>
      </c>
      <c r="L1861" s="24">
        <f t="shared" ca="1" si="176"/>
        <v>22159</v>
      </c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</row>
    <row r="1862" spans="1:44" x14ac:dyDescent="0.2">
      <c r="A1862" s="15">
        <f>Daten!A1862</f>
        <v>70516</v>
      </c>
      <c r="B1862" s="8" t="str">
        <f>Daten!B1862</f>
        <v>Mariastein</v>
      </c>
      <c r="C1862" s="15">
        <f t="shared" si="171"/>
        <v>7</v>
      </c>
      <c r="D1862" s="9">
        <f>Daten!E1862</f>
        <v>442</v>
      </c>
      <c r="E1862" s="10">
        <f>Daten!D1862</f>
        <v>0</v>
      </c>
      <c r="F1862" s="9">
        <f t="shared" si="172"/>
        <v>712.47761194029852</v>
      </c>
      <c r="H1862" s="26">
        <f t="shared" ca="1" si="173"/>
        <v>2343</v>
      </c>
      <c r="I1862" s="8">
        <f t="shared" ca="1" si="174"/>
        <v>71</v>
      </c>
      <c r="J1862" s="26">
        <f ca="1">IF(I1862=0,0,COUNTIF(I$19:$I1862,C1862*10+1))</f>
        <v>125</v>
      </c>
      <c r="K1862" s="21">
        <f t="shared" ca="1" si="175"/>
        <v>0</v>
      </c>
      <c r="L1862" s="24">
        <f t="shared" ca="1" si="176"/>
        <v>2343</v>
      </c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</row>
    <row r="1863" spans="1:44" x14ac:dyDescent="0.2">
      <c r="A1863" s="15">
        <f>Daten!A1863</f>
        <v>70517</v>
      </c>
      <c r="B1863" s="8" t="str">
        <f>Daten!B1863</f>
        <v>Münster</v>
      </c>
      <c r="C1863" s="15">
        <f t="shared" si="171"/>
        <v>7</v>
      </c>
      <c r="D1863" s="9">
        <f>Daten!E1863</f>
        <v>3395</v>
      </c>
      <c r="E1863" s="10">
        <f>Daten!D1863</f>
        <v>0</v>
      </c>
      <c r="F1863" s="9">
        <f t="shared" si="172"/>
        <v>5472.5373134328356</v>
      </c>
      <c r="H1863" s="26">
        <f t="shared" ca="1" si="173"/>
        <v>17998</v>
      </c>
      <c r="I1863" s="8">
        <f t="shared" ca="1" si="174"/>
        <v>71</v>
      </c>
      <c r="J1863" s="26">
        <f ca="1">IF(I1863=0,0,COUNTIF(I$19:$I1863,C1863*10+1))</f>
        <v>126</v>
      </c>
      <c r="K1863" s="21">
        <f t="shared" ca="1" si="175"/>
        <v>0</v>
      </c>
      <c r="L1863" s="24">
        <f t="shared" ca="1" si="176"/>
        <v>17998</v>
      </c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</row>
    <row r="1864" spans="1:44" x14ac:dyDescent="0.2">
      <c r="A1864" s="15">
        <f>Daten!A1864</f>
        <v>70518</v>
      </c>
      <c r="B1864" s="8" t="str">
        <f>Daten!B1864</f>
        <v>Niederndorf</v>
      </c>
      <c r="C1864" s="15">
        <f t="shared" si="171"/>
        <v>7</v>
      </c>
      <c r="D1864" s="9">
        <f>Daten!E1864</f>
        <v>2825</v>
      </c>
      <c r="E1864" s="10">
        <f>Daten!D1864</f>
        <v>0</v>
      </c>
      <c r="F1864" s="9">
        <f t="shared" si="172"/>
        <v>4553.7313432835817</v>
      </c>
      <c r="H1864" s="26">
        <f t="shared" ca="1" si="173"/>
        <v>14976</v>
      </c>
      <c r="I1864" s="8">
        <f t="shared" ca="1" si="174"/>
        <v>71</v>
      </c>
      <c r="J1864" s="26">
        <f ca="1">IF(I1864=0,0,COUNTIF(I$19:$I1864,C1864*10+1))</f>
        <v>127</v>
      </c>
      <c r="K1864" s="21">
        <f t="shared" ca="1" si="175"/>
        <v>0</v>
      </c>
      <c r="L1864" s="24">
        <f t="shared" ca="1" si="176"/>
        <v>14976</v>
      </c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</row>
    <row r="1865" spans="1:44" x14ac:dyDescent="0.2">
      <c r="A1865" s="15">
        <f>Daten!A1865</f>
        <v>70519</v>
      </c>
      <c r="B1865" s="8" t="str">
        <f>Daten!B1865</f>
        <v>Niederndorferberg</v>
      </c>
      <c r="C1865" s="15">
        <f t="shared" si="171"/>
        <v>7</v>
      </c>
      <c r="D1865" s="9">
        <f>Daten!E1865</f>
        <v>729</v>
      </c>
      <c r="E1865" s="10">
        <f>Daten!D1865</f>
        <v>0</v>
      </c>
      <c r="F1865" s="9">
        <f t="shared" si="172"/>
        <v>1175.1044776119402</v>
      </c>
      <c r="H1865" s="26">
        <f t="shared" ca="1" si="173"/>
        <v>3865</v>
      </c>
      <c r="I1865" s="8">
        <f t="shared" ca="1" si="174"/>
        <v>71</v>
      </c>
      <c r="J1865" s="26">
        <f ca="1">IF(I1865=0,0,COUNTIF(I$19:$I1865,C1865*10+1))</f>
        <v>128</v>
      </c>
      <c r="K1865" s="21">
        <f t="shared" ca="1" si="175"/>
        <v>0</v>
      </c>
      <c r="L1865" s="24">
        <f t="shared" ca="1" si="176"/>
        <v>3865</v>
      </c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</row>
    <row r="1866" spans="1:44" x14ac:dyDescent="0.2">
      <c r="A1866" s="15">
        <f>Daten!A1866</f>
        <v>70520</v>
      </c>
      <c r="B1866" s="8" t="str">
        <f>Daten!B1866</f>
        <v>Radfeld</v>
      </c>
      <c r="C1866" s="15">
        <f t="shared" si="171"/>
        <v>7</v>
      </c>
      <c r="D1866" s="9">
        <f>Daten!E1866</f>
        <v>2555</v>
      </c>
      <c r="E1866" s="10">
        <f>Daten!D1866</f>
        <v>0</v>
      </c>
      <c r="F1866" s="9">
        <f t="shared" si="172"/>
        <v>4118.5074626865671</v>
      </c>
      <c r="H1866" s="26">
        <f t="shared" ca="1" si="173"/>
        <v>13545</v>
      </c>
      <c r="I1866" s="8">
        <f t="shared" ca="1" si="174"/>
        <v>71</v>
      </c>
      <c r="J1866" s="26">
        <f ca="1">IF(I1866=0,0,COUNTIF(I$19:$I1866,C1866*10+1))</f>
        <v>129</v>
      </c>
      <c r="K1866" s="21">
        <f t="shared" ca="1" si="175"/>
        <v>0</v>
      </c>
      <c r="L1866" s="24">
        <f t="shared" ca="1" si="176"/>
        <v>13545</v>
      </c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</row>
    <row r="1867" spans="1:44" x14ac:dyDescent="0.2">
      <c r="A1867" s="15">
        <f>Daten!A1867</f>
        <v>70521</v>
      </c>
      <c r="B1867" s="8" t="str">
        <f>Daten!B1867</f>
        <v>Rattenberg</v>
      </c>
      <c r="C1867" s="15">
        <f t="shared" si="171"/>
        <v>7</v>
      </c>
      <c r="D1867" s="9">
        <f>Daten!E1867</f>
        <v>444</v>
      </c>
      <c r="E1867" s="10">
        <f>Daten!D1867</f>
        <v>0</v>
      </c>
      <c r="F1867" s="9">
        <f t="shared" si="172"/>
        <v>715.70149253731347</v>
      </c>
      <c r="H1867" s="26">
        <f t="shared" ca="1" si="173"/>
        <v>2354</v>
      </c>
      <c r="I1867" s="8">
        <f t="shared" ca="1" si="174"/>
        <v>71</v>
      </c>
      <c r="J1867" s="26">
        <f ca="1">IF(I1867=0,0,COUNTIF(I$19:$I1867,C1867*10+1))</f>
        <v>130</v>
      </c>
      <c r="K1867" s="21">
        <f t="shared" ca="1" si="175"/>
        <v>0</v>
      </c>
      <c r="L1867" s="24">
        <f t="shared" ca="1" si="176"/>
        <v>2354</v>
      </c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</row>
    <row r="1868" spans="1:44" x14ac:dyDescent="0.2">
      <c r="A1868" s="15">
        <f>Daten!A1868</f>
        <v>70522</v>
      </c>
      <c r="B1868" s="8" t="str">
        <f>Daten!B1868</f>
        <v>Reith im Alpbachtal</v>
      </c>
      <c r="C1868" s="15">
        <f t="shared" si="171"/>
        <v>7</v>
      </c>
      <c r="D1868" s="9">
        <f>Daten!E1868</f>
        <v>2758</v>
      </c>
      <c r="E1868" s="10">
        <f>Daten!D1868</f>
        <v>0</v>
      </c>
      <c r="F1868" s="9">
        <f t="shared" si="172"/>
        <v>4445.7313432835817</v>
      </c>
      <c r="H1868" s="26">
        <f t="shared" ca="1" si="173"/>
        <v>14621</v>
      </c>
      <c r="I1868" s="8">
        <f t="shared" ca="1" si="174"/>
        <v>71</v>
      </c>
      <c r="J1868" s="26">
        <f ca="1">IF(I1868=0,0,COUNTIF(I$19:$I1868,C1868*10+1))</f>
        <v>131</v>
      </c>
      <c r="K1868" s="21">
        <f t="shared" ca="1" si="175"/>
        <v>0</v>
      </c>
      <c r="L1868" s="24">
        <f t="shared" ca="1" si="176"/>
        <v>14621</v>
      </c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</row>
    <row r="1869" spans="1:44" x14ac:dyDescent="0.2">
      <c r="A1869" s="15">
        <f>Daten!A1869</f>
        <v>70523</v>
      </c>
      <c r="B1869" s="8" t="str">
        <f>Daten!B1869</f>
        <v>Rettenschöss</v>
      </c>
      <c r="C1869" s="15">
        <f t="shared" si="171"/>
        <v>7</v>
      </c>
      <c r="D1869" s="9">
        <f>Daten!E1869</f>
        <v>543</v>
      </c>
      <c r="E1869" s="10">
        <f>Daten!D1869</f>
        <v>0</v>
      </c>
      <c r="F1869" s="9">
        <f t="shared" si="172"/>
        <v>875.28358208955228</v>
      </c>
      <c r="H1869" s="26">
        <f t="shared" ca="1" si="173"/>
        <v>2879</v>
      </c>
      <c r="I1869" s="8">
        <f t="shared" ca="1" si="174"/>
        <v>71</v>
      </c>
      <c r="J1869" s="26">
        <f ca="1">IF(I1869=0,0,COUNTIF(I$19:$I1869,C1869*10+1))</f>
        <v>132</v>
      </c>
      <c r="K1869" s="21">
        <f t="shared" ca="1" si="175"/>
        <v>0</v>
      </c>
      <c r="L1869" s="24">
        <f t="shared" ca="1" si="176"/>
        <v>2879</v>
      </c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</row>
    <row r="1870" spans="1:44" x14ac:dyDescent="0.2">
      <c r="A1870" s="15">
        <f>Daten!A1870</f>
        <v>70524</v>
      </c>
      <c r="B1870" s="8" t="str">
        <f>Daten!B1870</f>
        <v>Scheffau am Wilden Kaiser</v>
      </c>
      <c r="C1870" s="15">
        <f t="shared" si="171"/>
        <v>7</v>
      </c>
      <c r="D1870" s="9">
        <f>Daten!E1870</f>
        <v>1472</v>
      </c>
      <c r="E1870" s="10">
        <f>Daten!D1870</f>
        <v>0</v>
      </c>
      <c r="F1870" s="9">
        <f t="shared" si="172"/>
        <v>2372.7761194029849</v>
      </c>
      <c r="H1870" s="26">
        <f t="shared" ca="1" si="173"/>
        <v>7803</v>
      </c>
      <c r="I1870" s="8">
        <f t="shared" ca="1" si="174"/>
        <v>71</v>
      </c>
      <c r="J1870" s="26">
        <f ca="1">IF(I1870=0,0,COUNTIF(I$19:$I1870,C1870*10+1))</f>
        <v>133</v>
      </c>
      <c r="K1870" s="21">
        <f t="shared" ca="1" si="175"/>
        <v>0</v>
      </c>
      <c r="L1870" s="24">
        <f t="shared" ca="1" si="176"/>
        <v>7803</v>
      </c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</row>
    <row r="1871" spans="1:44" x14ac:dyDescent="0.2">
      <c r="A1871" s="15">
        <f>Daten!A1871</f>
        <v>70525</v>
      </c>
      <c r="B1871" s="8" t="str">
        <f>Daten!B1871</f>
        <v>Schwoich</v>
      </c>
      <c r="C1871" s="15">
        <f t="shared" si="171"/>
        <v>7</v>
      </c>
      <c r="D1871" s="9">
        <f>Daten!E1871</f>
        <v>2560</v>
      </c>
      <c r="E1871" s="10">
        <f>Daten!D1871</f>
        <v>0</v>
      </c>
      <c r="F1871" s="9">
        <f t="shared" si="172"/>
        <v>4126.5671641791041</v>
      </c>
      <c r="H1871" s="26">
        <f t="shared" ca="1" si="173"/>
        <v>13571</v>
      </c>
      <c r="I1871" s="8">
        <f t="shared" ca="1" si="174"/>
        <v>71</v>
      </c>
      <c r="J1871" s="26">
        <f ca="1">IF(I1871=0,0,COUNTIF(I$19:$I1871,C1871*10+1))</f>
        <v>134</v>
      </c>
      <c r="K1871" s="21">
        <f t="shared" ca="1" si="175"/>
        <v>0</v>
      </c>
      <c r="L1871" s="24">
        <f t="shared" ca="1" si="176"/>
        <v>13571</v>
      </c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</row>
    <row r="1872" spans="1:44" x14ac:dyDescent="0.2">
      <c r="A1872" s="15">
        <f>Daten!A1872</f>
        <v>70526</v>
      </c>
      <c r="B1872" s="8" t="str">
        <f>Daten!B1872</f>
        <v>Söll</v>
      </c>
      <c r="C1872" s="15">
        <f t="shared" si="171"/>
        <v>7</v>
      </c>
      <c r="D1872" s="9">
        <f>Daten!E1872</f>
        <v>3658</v>
      </c>
      <c r="E1872" s="10">
        <f>Daten!D1872</f>
        <v>0</v>
      </c>
      <c r="F1872" s="9">
        <f t="shared" si="172"/>
        <v>5896.4776119402986</v>
      </c>
      <c r="H1872" s="26">
        <f t="shared" ca="1" si="173"/>
        <v>19392</v>
      </c>
      <c r="I1872" s="8">
        <f t="shared" ca="1" si="174"/>
        <v>71</v>
      </c>
      <c r="J1872" s="26">
        <f ca="1">IF(I1872=0,0,COUNTIF(I$19:$I1872,C1872*10+1))</f>
        <v>135</v>
      </c>
      <c r="K1872" s="21">
        <f t="shared" ca="1" si="175"/>
        <v>0</v>
      </c>
      <c r="L1872" s="24">
        <f t="shared" ca="1" si="176"/>
        <v>19392</v>
      </c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</row>
    <row r="1873" spans="1:44" x14ac:dyDescent="0.2">
      <c r="A1873" s="15">
        <f>Daten!A1873</f>
        <v>70527</v>
      </c>
      <c r="B1873" s="8" t="str">
        <f>Daten!B1873</f>
        <v>Thiersee</v>
      </c>
      <c r="C1873" s="15">
        <f t="shared" si="171"/>
        <v>7</v>
      </c>
      <c r="D1873" s="9">
        <f>Daten!E1873</f>
        <v>3017</v>
      </c>
      <c r="E1873" s="10">
        <f>Daten!D1873</f>
        <v>0</v>
      </c>
      <c r="F1873" s="9">
        <f t="shared" si="172"/>
        <v>4863.2238805970146</v>
      </c>
      <c r="H1873" s="26">
        <f t="shared" ca="1" si="173"/>
        <v>15994</v>
      </c>
      <c r="I1873" s="8">
        <f t="shared" ca="1" si="174"/>
        <v>71</v>
      </c>
      <c r="J1873" s="26">
        <f ca="1">IF(I1873=0,0,COUNTIF(I$19:$I1873,C1873*10+1))</f>
        <v>136</v>
      </c>
      <c r="K1873" s="21">
        <f t="shared" ca="1" si="175"/>
        <v>0</v>
      </c>
      <c r="L1873" s="24">
        <f t="shared" ca="1" si="176"/>
        <v>15994</v>
      </c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</row>
    <row r="1874" spans="1:44" x14ac:dyDescent="0.2">
      <c r="A1874" s="15">
        <f>Daten!A1874</f>
        <v>70528</v>
      </c>
      <c r="B1874" s="8" t="str">
        <f>Daten!B1874</f>
        <v>Angerberg</v>
      </c>
      <c r="C1874" s="15">
        <f t="shared" si="171"/>
        <v>7</v>
      </c>
      <c r="D1874" s="9">
        <f>Daten!E1874</f>
        <v>1901</v>
      </c>
      <c r="E1874" s="10">
        <f>Daten!D1874</f>
        <v>0</v>
      </c>
      <c r="F1874" s="9">
        <f t="shared" si="172"/>
        <v>3064.2985074626868</v>
      </c>
      <c r="H1874" s="26">
        <f t="shared" ca="1" si="173"/>
        <v>10078</v>
      </c>
      <c r="I1874" s="8">
        <f t="shared" ca="1" si="174"/>
        <v>71</v>
      </c>
      <c r="J1874" s="26">
        <f ca="1">IF(I1874=0,0,COUNTIF(I$19:$I1874,C1874*10+1))</f>
        <v>137</v>
      </c>
      <c r="K1874" s="21">
        <f t="shared" ca="1" si="175"/>
        <v>0</v>
      </c>
      <c r="L1874" s="24">
        <f t="shared" ca="1" si="176"/>
        <v>10078</v>
      </c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</row>
    <row r="1875" spans="1:44" x14ac:dyDescent="0.2">
      <c r="A1875" s="15">
        <f>Daten!A1875</f>
        <v>70529</v>
      </c>
      <c r="B1875" s="8" t="str">
        <f>Daten!B1875</f>
        <v>Walchsee</v>
      </c>
      <c r="C1875" s="15">
        <f t="shared" ref="C1875:C1938" si="177">INT(A1875/10000)</f>
        <v>7</v>
      </c>
      <c r="D1875" s="9">
        <f>Daten!E1875</f>
        <v>1935</v>
      </c>
      <c r="E1875" s="10">
        <f>Daten!D1875</f>
        <v>0</v>
      </c>
      <c r="F1875" s="9">
        <f t="shared" ref="F1875:F1938" si="178">IF(AND(E1875=1,D1875&lt;=20000),D1875*2,IF(D1875&lt;=10000,D1875*(1+41/67),IF(D1875&lt;=20000,D1875*(1+2/3),IF(D1875&lt;=50000,D1875*(2),D1875*(2+1/3))))+IF(AND(D1875&gt;9000,D1875&lt;=10000),(D1875-9000)*(110/201),0)+IF(AND(D1875&gt;18000,D1875&lt;=20000),(D1875-18000)*(3+1/3),0)+IF(AND(D1875&gt;45000,D1875&lt;=50000),(D1875-45000)*(3+1/3),0))</f>
        <v>3119.1044776119402</v>
      </c>
      <c r="H1875" s="26">
        <f t="shared" ref="H1875:H1938" ca="1" si="179">ROUND(OFFSET($G$6,C1875,0)/OFFSET($F$6,C1875,0)*F1875,0)</f>
        <v>10258</v>
      </c>
      <c r="I1875" s="8">
        <f t="shared" ref="I1875:I1938" ca="1" si="180">IF(H1875&gt;0,C1875*10+1,0)</f>
        <v>71</v>
      </c>
      <c r="J1875" s="26">
        <f ca="1">IF(I1875=0,0,COUNTIF(I$19:$I1875,C1875*10+1))</f>
        <v>138</v>
      </c>
      <c r="K1875" s="21">
        <f t="shared" ref="K1875:K1938" ca="1" si="181">IF(J1875=1,OFFSET($G$6,C1875,0)-OFFSET($H$6,C1875,0),0)</f>
        <v>0</v>
      </c>
      <c r="L1875" s="24">
        <f t="shared" ref="L1875:L1938" ca="1" si="182">H1875+K1875</f>
        <v>10258</v>
      </c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</row>
    <row r="1876" spans="1:44" x14ac:dyDescent="0.2">
      <c r="A1876" s="15">
        <f>Daten!A1876</f>
        <v>70530</v>
      </c>
      <c r="B1876" s="8" t="str">
        <f>Daten!B1876</f>
        <v>Wildschönau</v>
      </c>
      <c r="C1876" s="15">
        <f t="shared" si="177"/>
        <v>7</v>
      </c>
      <c r="D1876" s="9">
        <f>Daten!E1876</f>
        <v>4272</v>
      </c>
      <c r="E1876" s="10">
        <f>Daten!D1876</f>
        <v>0</v>
      </c>
      <c r="F1876" s="9">
        <f t="shared" si="178"/>
        <v>6886.2089552238804</v>
      </c>
      <c r="H1876" s="26">
        <f t="shared" ca="1" si="179"/>
        <v>22647</v>
      </c>
      <c r="I1876" s="8">
        <f t="shared" ca="1" si="180"/>
        <v>71</v>
      </c>
      <c r="J1876" s="26">
        <f ca="1">IF(I1876=0,0,COUNTIF(I$19:$I1876,C1876*10+1))</f>
        <v>139</v>
      </c>
      <c r="K1876" s="21">
        <f t="shared" ca="1" si="181"/>
        <v>0</v>
      </c>
      <c r="L1876" s="24">
        <f t="shared" ca="1" si="182"/>
        <v>22647</v>
      </c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</row>
    <row r="1877" spans="1:44" x14ac:dyDescent="0.2">
      <c r="A1877" s="15">
        <f>Daten!A1877</f>
        <v>70531</v>
      </c>
      <c r="B1877" s="8" t="str">
        <f>Daten!B1877</f>
        <v>Wörgl</v>
      </c>
      <c r="C1877" s="15">
        <f t="shared" si="177"/>
        <v>7</v>
      </c>
      <c r="D1877" s="9">
        <f>Daten!E1877</f>
        <v>14039</v>
      </c>
      <c r="E1877" s="10">
        <f>Daten!D1877</f>
        <v>0</v>
      </c>
      <c r="F1877" s="9">
        <f t="shared" si="178"/>
        <v>23398.333333333332</v>
      </c>
      <c r="H1877" s="26">
        <f t="shared" ca="1" si="179"/>
        <v>76952</v>
      </c>
      <c r="I1877" s="8">
        <f t="shared" ca="1" si="180"/>
        <v>71</v>
      </c>
      <c r="J1877" s="26">
        <f ca="1">IF(I1877=0,0,COUNTIF(I$19:$I1877,C1877*10+1))</f>
        <v>140</v>
      </c>
      <c r="K1877" s="21">
        <f t="shared" ca="1" si="181"/>
        <v>0</v>
      </c>
      <c r="L1877" s="24">
        <f t="shared" ca="1" si="182"/>
        <v>76952</v>
      </c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</row>
    <row r="1878" spans="1:44" x14ac:dyDescent="0.2">
      <c r="A1878" s="15">
        <f>Daten!A1878</f>
        <v>70601</v>
      </c>
      <c r="B1878" s="8" t="str">
        <f>Daten!B1878</f>
        <v>Faggen</v>
      </c>
      <c r="C1878" s="15">
        <f t="shared" si="177"/>
        <v>7</v>
      </c>
      <c r="D1878" s="9">
        <f>Daten!E1878</f>
        <v>390</v>
      </c>
      <c r="E1878" s="10">
        <f>Daten!D1878</f>
        <v>0</v>
      </c>
      <c r="F1878" s="9">
        <f t="shared" si="178"/>
        <v>628.65671641791039</v>
      </c>
      <c r="H1878" s="26">
        <f t="shared" ca="1" si="179"/>
        <v>2068</v>
      </c>
      <c r="I1878" s="8">
        <f t="shared" ca="1" si="180"/>
        <v>71</v>
      </c>
      <c r="J1878" s="26">
        <f ca="1">IF(I1878=0,0,COUNTIF(I$19:$I1878,C1878*10+1))</f>
        <v>141</v>
      </c>
      <c r="K1878" s="21">
        <f t="shared" ca="1" si="181"/>
        <v>0</v>
      </c>
      <c r="L1878" s="24">
        <f t="shared" ca="1" si="182"/>
        <v>2068</v>
      </c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</row>
    <row r="1879" spans="1:44" x14ac:dyDescent="0.2">
      <c r="A1879" s="15">
        <f>Daten!A1879</f>
        <v>70602</v>
      </c>
      <c r="B1879" s="8" t="str">
        <f>Daten!B1879</f>
        <v>Fendels</v>
      </c>
      <c r="C1879" s="15">
        <f t="shared" si="177"/>
        <v>7</v>
      </c>
      <c r="D1879" s="9">
        <f>Daten!E1879</f>
        <v>259</v>
      </c>
      <c r="E1879" s="10">
        <f>Daten!D1879</f>
        <v>0</v>
      </c>
      <c r="F1879" s="9">
        <f t="shared" si="178"/>
        <v>417.49253731343282</v>
      </c>
      <c r="H1879" s="26">
        <f t="shared" ca="1" si="179"/>
        <v>1373</v>
      </c>
      <c r="I1879" s="8">
        <f t="shared" ca="1" si="180"/>
        <v>71</v>
      </c>
      <c r="J1879" s="26">
        <f ca="1">IF(I1879=0,0,COUNTIF(I$19:$I1879,C1879*10+1))</f>
        <v>142</v>
      </c>
      <c r="K1879" s="21">
        <f t="shared" ca="1" si="181"/>
        <v>0</v>
      </c>
      <c r="L1879" s="24">
        <f t="shared" ca="1" si="182"/>
        <v>1373</v>
      </c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</row>
    <row r="1880" spans="1:44" x14ac:dyDescent="0.2">
      <c r="A1880" s="15">
        <f>Daten!A1880</f>
        <v>70603</v>
      </c>
      <c r="B1880" s="8" t="str">
        <f>Daten!B1880</f>
        <v>Fiss</v>
      </c>
      <c r="C1880" s="15">
        <f t="shared" si="177"/>
        <v>7</v>
      </c>
      <c r="D1880" s="9">
        <f>Daten!E1880</f>
        <v>963</v>
      </c>
      <c r="E1880" s="10">
        <f>Daten!D1880</f>
        <v>0</v>
      </c>
      <c r="F1880" s="9">
        <f t="shared" si="178"/>
        <v>1552.2985074626865</v>
      </c>
      <c r="H1880" s="26">
        <f t="shared" ca="1" si="179"/>
        <v>5105</v>
      </c>
      <c r="I1880" s="8">
        <f t="shared" ca="1" si="180"/>
        <v>71</v>
      </c>
      <c r="J1880" s="26">
        <f ca="1">IF(I1880=0,0,COUNTIF(I$19:$I1880,C1880*10+1))</f>
        <v>143</v>
      </c>
      <c r="K1880" s="21">
        <f t="shared" ca="1" si="181"/>
        <v>0</v>
      </c>
      <c r="L1880" s="24">
        <f t="shared" ca="1" si="182"/>
        <v>5105</v>
      </c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</row>
    <row r="1881" spans="1:44" x14ac:dyDescent="0.2">
      <c r="A1881" s="15">
        <f>Daten!A1881</f>
        <v>70604</v>
      </c>
      <c r="B1881" s="8" t="str">
        <f>Daten!B1881</f>
        <v>Fließ</v>
      </c>
      <c r="C1881" s="15">
        <f t="shared" si="177"/>
        <v>7</v>
      </c>
      <c r="D1881" s="9">
        <f>Daten!E1881</f>
        <v>3064</v>
      </c>
      <c r="E1881" s="10">
        <f>Daten!D1881</f>
        <v>0</v>
      </c>
      <c r="F1881" s="9">
        <f t="shared" si="178"/>
        <v>4938.9850746268658</v>
      </c>
      <c r="H1881" s="26">
        <f t="shared" ca="1" si="179"/>
        <v>16243</v>
      </c>
      <c r="I1881" s="8">
        <f t="shared" ca="1" si="180"/>
        <v>71</v>
      </c>
      <c r="J1881" s="26">
        <f ca="1">IF(I1881=0,0,COUNTIF(I$19:$I1881,C1881*10+1))</f>
        <v>144</v>
      </c>
      <c r="K1881" s="21">
        <f t="shared" ca="1" si="181"/>
        <v>0</v>
      </c>
      <c r="L1881" s="24">
        <f t="shared" ca="1" si="182"/>
        <v>16243</v>
      </c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</row>
    <row r="1882" spans="1:44" x14ac:dyDescent="0.2">
      <c r="A1882" s="15">
        <f>Daten!A1882</f>
        <v>70605</v>
      </c>
      <c r="B1882" s="8" t="str">
        <f>Daten!B1882</f>
        <v>Flirsch</v>
      </c>
      <c r="C1882" s="15">
        <f t="shared" si="177"/>
        <v>7</v>
      </c>
      <c r="D1882" s="9">
        <f>Daten!E1882</f>
        <v>1002</v>
      </c>
      <c r="E1882" s="10">
        <f>Daten!D1882</f>
        <v>0</v>
      </c>
      <c r="F1882" s="9">
        <f t="shared" si="178"/>
        <v>1615.1641791044776</v>
      </c>
      <c r="H1882" s="26">
        <f t="shared" ca="1" si="179"/>
        <v>5312</v>
      </c>
      <c r="I1882" s="8">
        <f t="shared" ca="1" si="180"/>
        <v>71</v>
      </c>
      <c r="J1882" s="26">
        <f ca="1">IF(I1882=0,0,COUNTIF(I$19:$I1882,C1882*10+1))</f>
        <v>145</v>
      </c>
      <c r="K1882" s="21">
        <f t="shared" ca="1" si="181"/>
        <v>0</v>
      </c>
      <c r="L1882" s="24">
        <f t="shared" ca="1" si="182"/>
        <v>5312</v>
      </c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</row>
    <row r="1883" spans="1:44" x14ac:dyDescent="0.2">
      <c r="A1883" s="15">
        <f>Daten!A1883</f>
        <v>70606</v>
      </c>
      <c r="B1883" s="8" t="str">
        <f>Daten!B1883</f>
        <v>Galtür</v>
      </c>
      <c r="C1883" s="15">
        <f t="shared" si="177"/>
        <v>7</v>
      </c>
      <c r="D1883" s="9">
        <f>Daten!E1883</f>
        <v>765</v>
      </c>
      <c r="E1883" s="10">
        <f>Daten!D1883</f>
        <v>0</v>
      </c>
      <c r="F1883" s="9">
        <f t="shared" si="178"/>
        <v>1233.1343283582089</v>
      </c>
      <c r="H1883" s="26">
        <f t="shared" ca="1" si="179"/>
        <v>4055</v>
      </c>
      <c r="I1883" s="8">
        <f t="shared" ca="1" si="180"/>
        <v>71</v>
      </c>
      <c r="J1883" s="26">
        <f ca="1">IF(I1883=0,0,COUNTIF(I$19:$I1883,C1883*10+1))</f>
        <v>146</v>
      </c>
      <c r="K1883" s="21">
        <f t="shared" ca="1" si="181"/>
        <v>0</v>
      </c>
      <c r="L1883" s="24">
        <f t="shared" ca="1" si="182"/>
        <v>4055</v>
      </c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</row>
    <row r="1884" spans="1:44" x14ac:dyDescent="0.2">
      <c r="A1884" s="15">
        <f>Daten!A1884</f>
        <v>70607</v>
      </c>
      <c r="B1884" s="8" t="str">
        <f>Daten!B1884</f>
        <v>Grins</v>
      </c>
      <c r="C1884" s="15">
        <f t="shared" si="177"/>
        <v>7</v>
      </c>
      <c r="D1884" s="9">
        <f>Daten!E1884</f>
        <v>1363</v>
      </c>
      <c r="E1884" s="10">
        <f>Daten!D1884</f>
        <v>0</v>
      </c>
      <c r="F1884" s="9">
        <f t="shared" si="178"/>
        <v>2197.0746268656717</v>
      </c>
      <c r="H1884" s="26">
        <f t="shared" ca="1" si="179"/>
        <v>7226</v>
      </c>
      <c r="I1884" s="8">
        <f t="shared" ca="1" si="180"/>
        <v>71</v>
      </c>
      <c r="J1884" s="26">
        <f ca="1">IF(I1884=0,0,COUNTIF(I$19:$I1884,C1884*10+1))</f>
        <v>147</v>
      </c>
      <c r="K1884" s="21">
        <f t="shared" ca="1" si="181"/>
        <v>0</v>
      </c>
      <c r="L1884" s="24">
        <f t="shared" ca="1" si="182"/>
        <v>7226</v>
      </c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</row>
    <row r="1885" spans="1:44" x14ac:dyDescent="0.2">
      <c r="A1885" s="15">
        <f>Daten!A1885</f>
        <v>70608</v>
      </c>
      <c r="B1885" s="8" t="str">
        <f>Daten!B1885</f>
        <v>Ischgl</v>
      </c>
      <c r="C1885" s="15">
        <f t="shared" si="177"/>
        <v>7</v>
      </c>
      <c r="D1885" s="9">
        <f>Daten!E1885</f>
        <v>1573</v>
      </c>
      <c r="E1885" s="10">
        <f>Daten!D1885</f>
        <v>0</v>
      </c>
      <c r="F1885" s="9">
        <f t="shared" si="178"/>
        <v>2535.5820895522388</v>
      </c>
      <c r="H1885" s="26">
        <f t="shared" ca="1" si="179"/>
        <v>8339</v>
      </c>
      <c r="I1885" s="8">
        <f t="shared" ca="1" si="180"/>
        <v>71</v>
      </c>
      <c r="J1885" s="26">
        <f ca="1">IF(I1885=0,0,COUNTIF(I$19:$I1885,C1885*10+1))</f>
        <v>148</v>
      </c>
      <c r="K1885" s="21">
        <f t="shared" ca="1" si="181"/>
        <v>0</v>
      </c>
      <c r="L1885" s="24">
        <f t="shared" ca="1" si="182"/>
        <v>8339</v>
      </c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</row>
    <row r="1886" spans="1:44" x14ac:dyDescent="0.2">
      <c r="A1886" s="15">
        <f>Daten!A1886</f>
        <v>70609</v>
      </c>
      <c r="B1886" s="8" t="str">
        <f>Daten!B1886</f>
        <v>Kappl</v>
      </c>
      <c r="C1886" s="15">
        <f t="shared" si="177"/>
        <v>7</v>
      </c>
      <c r="D1886" s="9">
        <f>Daten!E1886</f>
        <v>2562</v>
      </c>
      <c r="E1886" s="10">
        <f>Daten!D1886</f>
        <v>0</v>
      </c>
      <c r="F1886" s="9">
        <f t="shared" si="178"/>
        <v>4129.7910447761196</v>
      </c>
      <c r="H1886" s="26">
        <f t="shared" ca="1" si="179"/>
        <v>13582</v>
      </c>
      <c r="I1886" s="8">
        <f t="shared" ca="1" si="180"/>
        <v>71</v>
      </c>
      <c r="J1886" s="26">
        <f ca="1">IF(I1886=0,0,COUNTIF(I$19:$I1886,C1886*10+1))</f>
        <v>149</v>
      </c>
      <c r="K1886" s="21">
        <f t="shared" ca="1" si="181"/>
        <v>0</v>
      </c>
      <c r="L1886" s="24">
        <f t="shared" ca="1" si="182"/>
        <v>13582</v>
      </c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</row>
    <row r="1887" spans="1:44" x14ac:dyDescent="0.2">
      <c r="A1887" s="15">
        <f>Daten!A1887</f>
        <v>70610</v>
      </c>
      <c r="B1887" s="8" t="str">
        <f>Daten!B1887</f>
        <v>Kaunerberg</v>
      </c>
      <c r="C1887" s="15">
        <f t="shared" si="177"/>
        <v>7</v>
      </c>
      <c r="D1887" s="9">
        <f>Daten!E1887</f>
        <v>432</v>
      </c>
      <c r="E1887" s="10">
        <f>Daten!D1887</f>
        <v>0</v>
      </c>
      <c r="F1887" s="9">
        <f t="shared" si="178"/>
        <v>696.35820895522386</v>
      </c>
      <c r="H1887" s="26">
        <f t="shared" ca="1" si="179"/>
        <v>2290</v>
      </c>
      <c r="I1887" s="8">
        <f t="shared" ca="1" si="180"/>
        <v>71</v>
      </c>
      <c r="J1887" s="26">
        <f ca="1">IF(I1887=0,0,COUNTIF(I$19:$I1887,C1887*10+1))</f>
        <v>150</v>
      </c>
      <c r="K1887" s="21">
        <f t="shared" ca="1" si="181"/>
        <v>0</v>
      </c>
      <c r="L1887" s="24">
        <f t="shared" ca="1" si="182"/>
        <v>2290</v>
      </c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</row>
    <row r="1888" spans="1:44" x14ac:dyDescent="0.2">
      <c r="A1888" s="15">
        <f>Daten!A1888</f>
        <v>70611</v>
      </c>
      <c r="B1888" s="8" t="str">
        <f>Daten!B1888</f>
        <v>Kaunertal</v>
      </c>
      <c r="C1888" s="15">
        <f t="shared" si="177"/>
        <v>7</v>
      </c>
      <c r="D1888" s="9">
        <f>Daten!E1888</f>
        <v>597</v>
      </c>
      <c r="E1888" s="10">
        <f>Daten!D1888</f>
        <v>0</v>
      </c>
      <c r="F1888" s="9">
        <f t="shared" si="178"/>
        <v>962.32835820895525</v>
      </c>
      <c r="H1888" s="26">
        <f t="shared" ca="1" si="179"/>
        <v>3165</v>
      </c>
      <c r="I1888" s="8">
        <f t="shared" ca="1" si="180"/>
        <v>71</v>
      </c>
      <c r="J1888" s="26">
        <f ca="1">IF(I1888=0,0,COUNTIF(I$19:$I1888,C1888*10+1))</f>
        <v>151</v>
      </c>
      <c r="K1888" s="21">
        <f t="shared" ca="1" si="181"/>
        <v>0</v>
      </c>
      <c r="L1888" s="24">
        <f t="shared" ca="1" si="182"/>
        <v>3165</v>
      </c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</row>
    <row r="1889" spans="1:44" x14ac:dyDescent="0.2">
      <c r="A1889" s="15">
        <f>Daten!A1889</f>
        <v>70612</v>
      </c>
      <c r="B1889" s="8" t="str">
        <f>Daten!B1889</f>
        <v>Kauns</v>
      </c>
      <c r="C1889" s="15">
        <f t="shared" si="177"/>
        <v>7</v>
      </c>
      <c r="D1889" s="9">
        <f>Daten!E1889</f>
        <v>505</v>
      </c>
      <c r="E1889" s="10">
        <f>Daten!D1889</f>
        <v>0</v>
      </c>
      <c r="F1889" s="9">
        <f t="shared" si="178"/>
        <v>814.02985074626861</v>
      </c>
      <c r="H1889" s="26">
        <f t="shared" ca="1" si="179"/>
        <v>2677</v>
      </c>
      <c r="I1889" s="8">
        <f t="shared" ca="1" si="180"/>
        <v>71</v>
      </c>
      <c r="J1889" s="26">
        <f ca="1">IF(I1889=0,0,COUNTIF(I$19:$I1889,C1889*10+1))</f>
        <v>152</v>
      </c>
      <c r="K1889" s="21">
        <f t="shared" ca="1" si="181"/>
        <v>0</v>
      </c>
      <c r="L1889" s="24">
        <f t="shared" ca="1" si="182"/>
        <v>2677</v>
      </c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</row>
    <row r="1890" spans="1:44" x14ac:dyDescent="0.2">
      <c r="A1890" s="15">
        <f>Daten!A1890</f>
        <v>70613</v>
      </c>
      <c r="B1890" s="8" t="str">
        <f>Daten!B1890</f>
        <v>Ladis</v>
      </c>
      <c r="C1890" s="15">
        <f t="shared" si="177"/>
        <v>7</v>
      </c>
      <c r="D1890" s="9">
        <f>Daten!E1890</f>
        <v>545</v>
      </c>
      <c r="E1890" s="10">
        <f>Daten!D1890</f>
        <v>0</v>
      </c>
      <c r="F1890" s="9">
        <f t="shared" si="178"/>
        <v>878.50746268656712</v>
      </c>
      <c r="H1890" s="26">
        <f t="shared" ca="1" si="179"/>
        <v>2889</v>
      </c>
      <c r="I1890" s="8">
        <f t="shared" ca="1" si="180"/>
        <v>71</v>
      </c>
      <c r="J1890" s="26">
        <f ca="1">IF(I1890=0,0,COUNTIF(I$19:$I1890,C1890*10+1))</f>
        <v>153</v>
      </c>
      <c r="K1890" s="21">
        <f t="shared" ca="1" si="181"/>
        <v>0</v>
      </c>
      <c r="L1890" s="24">
        <f t="shared" ca="1" si="182"/>
        <v>2889</v>
      </c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</row>
    <row r="1891" spans="1:44" x14ac:dyDescent="0.2">
      <c r="A1891" s="15">
        <f>Daten!A1891</f>
        <v>70614</v>
      </c>
      <c r="B1891" s="8" t="str">
        <f>Daten!B1891</f>
        <v>Landeck</v>
      </c>
      <c r="C1891" s="15">
        <f t="shared" si="177"/>
        <v>7</v>
      </c>
      <c r="D1891" s="9">
        <f>Daten!E1891</f>
        <v>7605</v>
      </c>
      <c r="E1891" s="10">
        <f>Daten!D1891</f>
        <v>0</v>
      </c>
      <c r="F1891" s="9">
        <f t="shared" si="178"/>
        <v>12258.805970149253</v>
      </c>
      <c r="H1891" s="26">
        <f t="shared" ca="1" si="179"/>
        <v>40316</v>
      </c>
      <c r="I1891" s="8">
        <f t="shared" ca="1" si="180"/>
        <v>71</v>
      </c>
      <c r="J1891" s="26">
        <f ca="1">IF(I1891=0,0,COUNTIF(I$19:$I1891,C1891*10+1))</f>
        <v>154</v>
      </c>
      <c r="K1891" s="21">
        <f t="shared" ca="1" si="181"/>
        <v>0</v>
      </c>
      <c r="L1891" s="24">
        <f t="shared" ca="1" si="182"/>
        <v>40316</v>
      </c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</row>
    <row r="1892" spans="1:44" x14ac:dyDescent="0.2">
      <c r="A1892" s="15">
        <f>Daten!A1892</f>
        <v>70615</v>
      </c>
      <c r="B1892" s="8" t="str">
        <f>Daten!B1892</f>
        <v>Nauders</v>
      </c>
      <c r="C1892" s="15">
        <f t="shared" si="177"/>
        <v>7</v>
      </c>
      <c r="D1892" s="9">
        <f>Daten!E1892</f>
        <v>1534</v>
      </c>
      <c r="E1892" s="10">
        <f>Daten!D1892</f>
        <v>0</v>
      </c>
      <c r="F1892" s="9">
        <f t="shared" si="178"/>
        <v>2472.7164179104479</v>
      </c>
      <c r="H1892" s="26">
        <f t="shared" ca="1" si="179"/>
        <v>8132</v>
      </c>
      <c r="I1892" s="8">
        <f t="shared" ca="1" si="180"/>
        <v>71</v>
      </c>
      <c r="J1892" s="26">
        <f ca="1">IF(I1892=0,0,COUNTIF(I$19:$I1892,C1892*10+1))</f>
        <v>155</v>
      </c>
      <c r="K1892" s="21">
        <f t="shared" ca="1" si="181"/>
        <v>0</v>
      </c>
      <c r="L1892" s="24">
        <f t="shared" ca="1" si="182"/>
        <v>8132</v>
      </c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</row>
    <row r="1893" spans="1:44" x14ac:dyDescent="0.2">
      <c r="A1893" s="15">
        <f>Daten!A1893</f>
        <v>70616</v>
      </c>
      <c r="B1893" s="8" t="str">
        <f>Daten!B1893</f>
        <v>Pettneu am Arlberg</v>
      </c>
      <c r="C1893" s="15">
        <f t="shared" si="177"/>
        <v>7</v>
      </c>
      <c r="D1893" s="9">
        <f>Daten!E1893</f>
        <v>1489</v>
      </c>
      <c r="E1893" s="10">
        <f>Daten!D1893</f>
        <v>0</v>
      </c>
      <c r="F1893" s="9">
        <f t="shared" si="178"/>
        <v>2400.1791044776119</v>
      </c>
      <c r="H1893" s="26">
        <f t="shared" ca="1" si="179"/>
        <v>7894</v>
      </c>
      <c r="I1893" s="8">
        <f t="shared" ca="1" si="180"/>
        <v>71</v>
      </c>
      <c r="J1893" s="26">
        <f ca="1">IF(I1893=0,0,COUNTIF(I$19:$I1893,C1893*10+1))</f>
        <v>156</v>
      </c>
      <c r="K1893" s="21">
        <f t="shared" ca="1" si="181"/>
        <v>0</v>
      </c>
      <c r="L1893" s="24">
        <f t="shared" ca="1" si="182"/>
        <v>7894</v>
      </c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</row>
    <row r="1894" spans="1:44" x14ac:dyDescent="0.2">
      <c r="A1894" s="15">
        <f>Daten!A1894</f>
        <v>70617</v>
      </c>
      <c r="B1894" s="8" t="str">
        <f>Daten!B1894</f>
        <v>Pfunds</v>
      </c>
      <c r="C1894" s="15">
        <f t="shared" si="177"/>
        <v>7</v>
      </c>
      <c r="D1894" s="9">
        <f>Daten!E1894</f>
        <v>2601</v>
      </c>
      <c r="E1894" s="10">
        <f>Daten!D1894</f>
        <v>0</v>
      </c>
      <c r="F1894" s="9">
        <f t="shared" si="178"/>
        <v>4192.6567164179105</v>
      </c>
      <c r="H1894" s="26">
        <f t="shared" ca="1" si="179"/>
        <v>13789</v>
      </c>
      <c r="I1894" s="8">
        <f t="shared" ca="1" si="180"/>
        <v>71</v>
      </c>
      <c r="J1894" s="26">
        <f ca="1">IF(I1894=0,0,COUNTIF(I$19:$I1894,C1894*10+1))</f>
        <v>157</v>
      </c>
      <c r="K1894" s="21">
        <f t="shared" ca="1" si="181"/>
        <v>0</v>
      </c>
      <c r="L1894" s="24">
        <f t="shared" ca="1" si="182"/>
        <v>13789</v>
      </c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</row>
    <row r="1895" spans="1:44" x14ac:dyDescent="0.2">
      <c r="A1895" s="15">
        <f>Daten!A1895</f>
        <v>70618</v>
      </c>
      <c r="B1895" s="8" t="str">
        <f>Daten!B1895</f>
        <v>Pians</v>
      </c>
      <c r="C1895" s="15">
        <f t="shared" si="177"/>
        <v>7</v>
      </c>
      <c r="D1895" s="9">
        <f>Daten!E1895</f>
        <v>806</v>
      </c>
      <c r="E1895" s="10">
        <f>Daten!D1895</f>
        <v>0</v>
      </c>
      <c r="F1895" s="9">
        <f t="shared" si="178"/>
        <v>1299.2238805970148</v>
      </c>
      <c r="H1895" s="26">
        <f t="shared" ca="1" si="179"/>
        <v>4273</v>
      </c>
      <c r="I1895" s="8">
        <f t="shared" ca="1" si="180"/>
        <v>71</v>
      </c>
      <c r="J1895" s="26">
        <f ca="1">IF(I1895=0,0,COUNTIF(I$19:$I1895,C1895*10+1))</f>
        <v>158</v>
      </c>
      <c r="K1895" s="21">
        <f t="shared" ca="1" si="181"/>
        <v>0</v>
      </c>
      <c r="L1895" s="24">
        <f t="shared" ca="1" si="182"/>
        <v>4273</v>
      </c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</row>
    <row r="1896" spans="1:44" x14ac:dyDescent="0.2">
      <c r="A1896" s="15">
        <f>Daten!A1896</f>
        <v>70619</v>
      </c>
      <c r="B1896" s="8" t="str">
        <f>Daten!B1896</f>
        <v>Prutz</v>
      </c>
      <c r="C1896" s="15">
        <f t="shared" si="177"/>
        <v>7</v>
      </c>
      <c r="D1896" s="9">
        <f>Daten!E1896</f>
        <v>1866</v>
      </c>
      <c r="E1896" s="10">
        <f>Daten!D1896</f>
        <v>0</v>
      </c>
      <c r="F1896" s="9">
        <f t="shared" si="178"/>
        <v>3007.8805970149256</v>
      </c>
      <c r="H1896" s="26">
        <f t="shared" ca="1" si="179"/>
        <v>9892</v>
      </c>
      <c r="I1896" s="8">
        <f t="shared" ca="1" si="180"/>
        <v>71</v>
      </c>
      <c r="J1896" s="26">
        <f ca="1">IF(I1896=0,0,COUNTIF(I$19:$I1896,C1896*10+1))</f>
        <v>159</v>
      </c>
      <c r="K1896" s="21">
        <f t="shared" ca="1" si="181"/>
        <v>0</v>
      </c>
      <c r="L1896" s="24">
        <f t="shared" ca="1" si="182"/>
        <v>9892</v>
      </c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</row>
    <row r="1897" spans="1:44" x14ac:dyDescent="0.2">
      <c r="A1897" s="15">
        <f>Daten!A1897</f>
        <v>70620</v>
      </c>
      <c r="B1897" s="8" t="str">
        <f>Daten!B1897</f>
        <v>Ried im Oberinntal</v>
      </c>
      <c r="C1897" s="15">
        <f t="shared" si="177"/>
        <v>7</v>
      </c>
      <c r="D1897" s="9">
        <f>Daten!E1897</f>
        <v>1250</v>
      </c>
      <c r="E1897" s="10">
        <f>Daten!D1897</f>
        <v>0</v>
      </c>
      <c r="F1897" s="9">
        <f t="shared" si="178"/>
        <v>2014.9253731343283</v>
      </c>
      <c r="H1897" s="26">
        <f t="shared" ca="1" si="179"/>
        <v>6627</v>
      </c>
      <c r="I1897" s="8">
        <f t="shared" ca="1" si="180"/>
        <v>71</v>
      </c>
      <c r="J1897" s="26">
        <f ca="1">IF(I1897=0,0,COUNTIF(I$19:$I1897,C1897*10+1))</f>
        <v>160</v>
      </c>
      <c r="K1897" s="21">
        <f t="shared" ca="1" si="181"/>
        <v>0</v>
      </c>
      <c r="L1897" s="24">
        <f t="shared" ca="1" si="182"/>
        <v>6627</v>
      </c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</row>
    <row r="1898" spans="1:44" x14ac:dyDescent="0.2">
      <c r="A1898" s="15">
        <f>Daten!A1898</f>
        <v>70621</v>
      </c>
      <c r="B1898" s="8" t="str">
        <f>Daten!B1898</f>
        <v>St. Anton am Arlberg</v>
      </c>
      <c r="C1898" s="15">
        <f t="shared" si="177"/>
        <v>7</v>
      </c>
      <c r="D1898" s="9">
        <f>Daten!E1898</f>
        <v>2342</v>
      </c>
      <c r="E1898" s="10">
        <f>Daten!D1898</f>
        <v>0</v>
      </c>
      <c r="F1898" s="9">
        <f t="shared" si="178"/>
        <v>3775.1641791044776</v>
      </c>
      <c r="H1898" s="26">
        <f t="shared" ca="1" si="179"/>
        <v>12416</v>
      </c>
      <c r="I1898" s="8">
        <f t="shared" ca="1" si="180"/>
        <v>71</v>
      </c>
      <c r="J1898" s="26">
        <f ca="1">IF(I1898=0,0,COUNTIF(I$19:$I1898,C1898*10+1))</f>
        <v>161</v>
      </c>
      <c r="K1898" s="21">
        <f t="shared" ca="1" si="181"/>
        <v>0</v>
      </c>
      <c r="L1898" s="24">
        <f t="shared" ca="1" si="182"/>
        <v>12416</v>
      </c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C1898" s="8"/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</row>
    <row r="1899" spans="1:44" x14ac:dyDescent="0.2">
      <c r="A1899" s="15">
        <f>Daten!A1899</f>
        <v>70622</v>
      </c>
      <c r="B1899" s="8" t="str">
        <f>Daten!B1899</f>
        <v>Schönwies</v>
      </c>
      <c r="C1899" s="15">
        <f t="shared" si="177"/>
        <v>7</v>
      </c>
      <c r="D1899" s="9">
        <f>Daten!E1899</f>
        <v>1683</v>
      </c>
      <c r="E1899" s="10">
        <f>Daten!D1899</f>
        <v>0</v>
      </c>
      <c r="F1899" s="9">
        <f t="shared" si="178"/>
        <v>2712.8955223880598</v>
      </c>
      <c r="H1899" s="26">
        <f t="shared" ca="1" si="179"/>
        <v>8922</v>
      </c>
      <c r="I1899" s="8">
        <f t="shared" ca="1" si="180"/>
        <v>71</v>
      </c>
      <c r="J1899" s="26">
        <f ca="1">IF(I1899=0,0,COUNTIF(I$19:$I1899,C1899*10+1))</f>
        <v>162</v>
      </c>
      <c r="K1899" s="21">
        <f t="shared" ca="1" si="181"/>
        <v>0</v>
      </c>
      <c r="L1899" s="24">
        <f t="shared" ca="1" si="182"/>
        <v>8922</v>
      </c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</row>
    <row r="1900" spans="1:44" x14ac:dyDescent="0.2">
      <c r="A1900" s="15">
        <f>Daten!A1900</f>
        <v>70623</v>
      </c>
      <c r="B1900" s="8" t="str">
        <f>Daten!B1900</f>
        <v>See</v>
      </c>
      <c r="C1900" s="15">
        <f t="shared" si="177"/>
        <v>7</v>
      </c>
      <c r="D1900" s="9">
        <f>Daten!E1900</f>
        <v>1266</v>
      </c>
      <c r="E1900" s="10">
        <f>Daten!D1900</f>
        <v>0</v>
      </c>
      <c r="F1900" s="9">
        <f t="shared" si="178"/>
        <v>2040.7164179104477</v>
      </c>
      <c r="H1900" s="26">
        <f t="shared" ca="1" si="179"/>
        <v>6711</v>
      </c>
      <c r="I1900" s="8">
        <f t="shared" ca="1" si="180"/>
        <v>71</v>
      </c>
      <c r="J1900" s="26">
        <f ca="1">IF(I1900=0,0,COUNTIF(I$19:$I1900,C1900*10+1))</f>
        <v>163</v>
      </c>
      <c r="K1900" s="21">
        <f t="shared" ca="1" si="181"/>
        <v>0</v>
      </c>
      <c r="L1900" s="24">
        <f t="shared" ca="1" si="182"/>
        <v>6711</v>
      </c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C1900" s="8"/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</row>
    <row r="1901" spans="1:44" x14ac:dyDescent="0.2">
      <c r="A1901" s="15">
        <f>Daten!A1901</f>
        <v>70624</v>
      </c>
      <c r="B1901" s="8" t="str">
        <f>Daten!B1901</f>
        <v>Serfaus</v>
      </c>
      <c r="C1901" s="15">
        <f t="shared" si="177"/>
        <v>7</v>
      </c>
      <c r="D1901" s="9">
        <f>Daten!E1901</f>
        <v>1129</v>
      </c>
      <c r="E1901" s="10">
        <f>Daten!D1901</f>
        <v>0</v>
      </c>
      <c r="F1901" s="9">
        <f t="shared" si="178"/>
        <v>1819.8805970149253</v>
      </c>
      <c r="H1901" s="26">
        <f t="shared" ca="1" si="179"/>
        <v>5985</v>
      </c>
      <c r="I1901" s="8">
        <f t="shared" ca="1" si="180"/>
        <v>71</v>
      </c>
      <c r="J1901" s="26">
        <f ca="1">IF(I1901=0,0,COUNTIF(I$19:$I1901,C1901*10+1))</f>
        <v>164</v>
      </c>
      <c r="K1901" s="21">
        <f t="shared" ca="1" si="181"/>
        <v>0</v>
      </c>
      <c r="L1901" s="24">
        <f t="shared" ca="1" si="182"/>
        <v>5985</v>
      </c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</row>
    <row r="1902" spans="1:44" x14ac:dyDescent="0.2">
      <c r="A1902" s="15">
        <f>Daten!A1902</f>
        <v>70625</v>
      </c>
      <c r="B1902" s="8" t="str">
        <f>Daten!B1902</f>
        <v>Spiss</v>
      </c>
      <c r="C1902" s="15">
        <f t="shared" si="177"/>
        <v>7</v>
      </c>
      <c r="D1902" s="9">
        <f>Daten!E1902</f>
        <v>106</v>
      </c>
      <c r="E1902" s="10">
        <f>Daten!D1902</f>
        <v>0</v>
      </c>
      <c r="F1902" s="9">
        <f t="shared" si="178"/>
        <v>170.86567164179104</v>
      </c>
      <c r="H1902" s="26">
        <f t="shared" ca="1" si="179"/>
        <v>562</v>
      </c>
      <c r="I1902" s="8">
        <f t="shared" ca="1" si="180"/>
        <v>71</v>
      </c>
      <c r="J1902" s="26">
        <f ca="1">IF(I1902=0,0,COUNTIF(I$19:$I1902,C1902*10+1))</f>
        <v>165</v>
      </c>
      <c r="K1902" s="21">
        <f t="shared" ca="1" si="181"/>
        <v>0</v>
      </c>
      <c r="L1902" s="24">
        <f t="shared" ca="1" si="182"/>
        <v>562</v>
      </c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C1902" s="8"/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</row>
    <row r="1903" spans="1:44" x14ac:dyDescent="0.2">
      <c r="A1903" s="15">
        <f>Daten!A1903</f>
        <v>70626</v>
      </c>
      <c r="B1903" s="8" t="str">
        <f>Daten!B1903</f>
        <v>Stanz bei Landeck</v>
      </c>
      <c r="C1903" s="15">
        <f t="shared" si="177"/>
        <v>7</v>
      </c>
      <c r="D1903" s="9">
        <f>Daten!E1903</f>
        <v>582</v>
      </c>
      <c r="E1903" s="10">
        <f>Daten!D1903</f>
        <v>0</v>
      </c>
      <c r="F1903" s="9">
        <f t="shared" si="178"/>
        <v>938.14925373134326</v>
      </c>
      <c r="H1903" s="26">
        <f t="shared" ca="1" si="179"/>
        <v>3085</v>
      </c>
      <c r="I1903" s="8">
        <f t="shared" ca="1" si="180"/>
        <v>71</v>
      </c>
      <c r="J1903" s="26">
        <f ca="1">IF(I1903=0,0,COUNTIF(I$19:$I1903,C1903*10+1))</f>
        <v>166</v>
      </c>
      <c r="K1903" s="21">
        <f t="shared" ca="1" si="181"/>
        <v>0</v>
      </c>
      <c r="L1903" s="24">
        <f t="shared" ca="1" si="182"/>
        <v>3085</v>
      </c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</row>
    <row r="1904" spans="1:44" x14ac:dyDescent="0.2">
      <c r="A1904" s="15">
        <f>Daten!A1904</f>
        <v>70627</v>
      </c>
      <c r="B1904" s="8" t="str">
        <f>Daten!B1904</f>
        <v>Strengen</v>
      </c>
      <c r="C1904" s="15">
        <f t="shared" si="177"/>
        <v>7</v>
      </c>
      <c r="D1904" s="9">
        <f>Daten!E1904</f>
        <v>1237</v>
      </c>
      <c r="E1904" s="10">
        <f>Daten!D1904</f>
        <v>0</v>
      </c>
      <c r="F1904" s="9">
        <f t="shared" si="178"/>
        <v>1993.9701492537313</v>
      </c>
      <c r="H1904" s="26">
        <f t="shared" ca="1" si="179"/>
        <v>6558</v>
      </c>
      <c r="I1904" s="8">
        <f t="shared" ca="1" si="180"/>
        <v>71</v>
      </c>
      <c r="J1904" s="26">
        <f ca="1">IF(I1904=0,0,COUNTIF(I$19:$I1904,C1904*10+1))</f>
        <v>167</v>
      </c>
      <c r="K1904" s="21">
        <f t="shared" ca="1" si="181"/>
        <v>0</v>
      </c>
      <c r="L1904" s="24">
        <f t="shared" ca="1" si="182"/>
        <v>6558</v>
      </c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</row>
    <row r="1905" spans="1:44" x14ac:dyDescent="0.2">
      <c r="A1905" s="15">
        <f>Daten!A1905</f>
        <v>70628</v>
      </c>
      <c r="B1905" s="8" t="str">
        <f>Daten!B1905</f>
        <v>Tobadill</v>
      </c>
      <c r="C1905" s="15">
        <f t="shared" si="177"/>
        <v>7</v>
      </c>
      <c r="D1905" s="9">
        <f>Daten!E1905</f>
        <v>515</v>
      </c>
      <c r="E1905" s="10">
        <f>Daten!D1905</f>
        <v>0</v>
      </c>
      <c r="F1905" s="9">
        <f t="shared" si="178"/>
        <v>830.14925373134326</v>
      </c>
      <c r="H1905" s="26">
        <f t="shared" ca="1" si="179"/>
        <v>2730</v>
      </c>
      <c r="I1905" s="8">
        <f t="shared" ca="1" si="180"/>
        <v>71</v>
      </c>
      <c r="J1905" s="26">
        <f ca="1">IF(I1905=0,0,COUNTIF(I$19:$I1905,C1905*10+1))</f>
        <v>168</v>
      </c>
      <c r="K1905" s="21">
        <f t="shared" ca="1" si="181"/>
        <v>0</v>
      </c>
      <c r="L1905" s="24">
        <f t="shared" ca="1" si="182"/>
        <v>2730</v>
      </c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</row>
    <row r="1906" spans="1:44" x14ac:dyDescent="0.2">
      <c r="A1906" s="15">
        <f>Daten!A1906</f>
        <v>70629</v>
      </c>
      <c r="B1906" s="8" t="str">
        <f>Daten!B1906</f>
        <v>Tösens</v>
      </c>
      <c r="C1906" s="15">
        <f t="shared" si="177"/>
        <v>7</v>
      </c>
      <c r="D1906" s="9">
        <f>Daten!E1906</f>
        <v>747</v>
      </c>
      <c r="E1906" s="10">
        <f>Daten!D1906</f>
        <v>0</v>
      </c>
      <c r="F1906" s="9">
        <f t="shared" si="178"/>
        <v>1204.1194029850747</v>
      </c>
      <c r="H1906" s="26">
        <f t="shared" ca="1" si="179"/>
        <v>3960</v>
      </c>
      <c r="I1906" s="8">
        <f t="shared" ca="1" si="180"/>
        <v>71</v>
      </c>
      <c r="J1906" s="26">
        <f ca="1">IF(I1906=0,0,COUNTIF(I$19:$I1906,C1906*10+1))</f>
        <v>169</v>
      </c>
      <c r="K1906" s="21">
        <f t="shared" ca="1" si="181"/>
        <v>0</v>
      </c>
      <c r="L1906" s="24">
        <f t="shared" ca="1" si="182"/>
        <v>3960</v>
      </c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</row>
    <row r="1907" spans="1:44" x14ac:dyDescent="0.2">
      <c r="A1907" s="15">
        <f>Daten!A1907</f>
        <v>70630</v>
      </c>
      <c r="B1907" s="8" t="str">
        <f>Daten!B1907</f>
        <v>Zams</v>
      </c>
      <c r="C1907" s="15">
        <f t="shared" si="177"/>
        <v>7</v>
      </c>
      <c r="D1907" s="9">
        <f>Daten!E1907</f>
        <v>3390</v>
      </c>
      <c r="E1907" s="10">
        <f>Daten!D1907</f>
        <v>0</v>
      </c>
      <c r="F1907" s="9">
        <f t="shared" si="178"/>
        <v>5464.4776119402986</v>
      </c>
      <c r="H1907" s="26">
        <f t="shared" ca="1" si="179"/>
        <v>17971</v>
      </c>
      <c r="I1907" s="8">
        <f t="shared" ca="1" si="180"/>
        <v>71</v>
      </c>
      <c r="J1907" s="26">
        <f ca="1">IF(I1907=0,0,COUNTIF(I$19:$I1907,C1907*10+1))</f>
        <v>170</v>
      </c>
      <c r="K1907" s="21">
        <f t="shared" ca="1" si="181"/>
        <v>0</v>
      </c>
      <c r="L1907" s="24">
        <f t="shared" ca="1" si="182"/>
        <v>17971</v>
      </c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</row>
    <row r="1908" spans="1:44" x14ac:dyDescent="0.2">
      <c r="A1908" s="15">
        <f>Daten!A1908</f>
        <v>70701</v>
      </c>
      <c r="B1908" s="8" t="str">
        <f>Daten!B1908</f>
        <v>Abfaltersbach</v>
      </c>
      <c r="C1908" s="15">
        <f t="shared" si="177"/>
        <v>7</v>
      </c>
      <c r="D1908" s="9">
        <f>Daten!E1908</f>
        <v>653</v>
      </c>
      <c r="E1908" s="10">
        <f>Daten!D1908</f>
        <v>0</v>
      </c>
      <c r="F1908" s="9">
        <f t="shared" si="178"/>
        <v>1052.5970149253731</v>
      </c>
      <c r="H1908" s="26">
        <f t="shared" ca="1" si="179"/>
        <v>3462</v>
      </c>
      <c r="I1908" s="8">
        <f t="shared" ca="1" si="180"/>
        <v>71</v>
      </c>
      <c r="J1908" s="26">
        <f ca="1">IF(I1908=0,0,COUNTIF(I$19:$I1908,C1908*10+1))</f>
        <v>171</v>
      </c>
      <c r="K1908" s="21">
        <f t="shared" ca="1" si="181"/>
        <v>0</v>
      </c>
      <c r="L1908" s="24">
        <f t="shared" ca="1" si="182"/>
        <v>3462</v>
      </c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</row>
    <row r="1909" spans="1:44" x14ac:dyDescent="0.2">
      <c r="A1909" s="15">
        <f>Daten!A1909</f>
        <v>70702</v>
      </c>
      <c r="B1909" s="8" t="str">
        <f>Daten!B1909</f>
        <v>Ainet</v>
      </c>
      <c r="C1909" s="15">
        <f t="shared" si="177"/>
        <v>7</v>
      </c>
      <c r="D1909" s="9">
        <f>Daten!E1909</f>
        <v>926</v>
      </c>
      <c r="E1909" s="10">
        <f>Daten!D1909</f>
        <v>0</v>
      </c>
      <c r="F1909" s="9">
        <f t="shared" si="178"/>
        <v>1492.6567164179105</v>
      </c>
      <c r="H1909" s="26">
        <f t="shared" ca="1" si="179"/>
        <v>4909</v>
      </c>
      <c r="I1909" s="8">
        <f t="shared" ca="1" si="180"/>
        <v>71</v>
      </c>
      <c r="J1909" s="26">
        <f ca="1">IF(I1909=0,0,COUNTIF(I$19:$I1909,C1909*10+1))</f>
        <v>172</v>
      </c>
      <c r="K1909" s="21">
        <f t="shared" ca="1" si="181"/>
        <v>0</v>
      </c>
      <c r="L1909" s="24">
        <f t="shared" ca="1" si="182"/>
        <v>4909</v>
      </c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</row>
    <row r="1910" spans="1:44" x14ac:dyDescent="0.2">
      <c r="A1910" s="15">
        <f>Daten!A1910</f>
        <v>70703</v>
      </c>
      <c r="B1910" s="8" t="str">
        <f>Daten!B1910</f>
        <v>Amlach</v>
      </c>
      <c r="C1910" s="15">
        <f t="shared" si="177"/>
        <v>7</v>
      </c>
      <c r="D1910" s="9">
        <f>Daten!E1910</f>
        <v>496</v>
      </c>
      <c r="E1910" s="10">
        <f>Daten!D1910</f>
        <v>0</v>
      </c>
      <c r="F1910" s="9">
        <f t="shared" si="178"/>
        <v>799.52238805970148</v>
      </c>
      <c r="H1910" s="26">
        <f t="shared" ca="1" si="179"/>
        <v>2629</v>
      </c>
      <c r="I1910" s="8">
        <f t="shared" ca="1" si="180"/>
        <v>71</v>
      </c>
      <c r="J1910" s="26">
        <f ca="1">IF(I1910=0,0,COUNTIF(I$19:$I1910,C1910*10+1))</f>
        <v>173</v>
      </c>
      <c r="K1910" s="21">
        <f t="shared" ca="1" si="181"/>
        <v>0</v>
      </c>
      <c r="L1910" s="24">
        <f t="shared" ca="1" si="182"/>
        <v>2629</v>
      </c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</row>
    <row r="1911" spans="1:44" x14ac:dyDescent="0.2">
      <c r="A1911" s="15">
        <f>Daten!A1911</f>
        <v>70704</v>
      </c>
      <c r="B1911" s="8" t="str">
        <f>Daten!B1911</f>
        <v>Anras</v>
      </c>
      <c r="C1911" s="15">
        <f t="shared" si="177"/>
        <v>7</v>
      </c>
      <c r="D1911" s="9">
        <f>Daten!E1911</f>
        <v>1234</v>
      </c>
      <c r="E1911" s="10">
        <f>Daten!D1911</f>
        <v>0</v>
      </c>
      <c r="F1911" s="9">
        <f t="shared" si="178"/>
        <v>1989.1343283582089</v>
      </c>
      <c r="H1911" s="26">
        <f t="shared" ca="1" si="179"/>
        <v>6542</v>
      </c>
      <c r="I1911" s="8">
        <f t="shared" ca="1" si="180"/>
        <v>71</v>
      </c>
      <c r="J1911" s="26">
        <f ca="1">IF(I1911=0,0,COUNTIF(I$19:$I1911,C1911*10+1))</f>
        <v>174</v>
      </c>
      <c r="K1911" s="21">
        <f t="shared" ca="1" si="181"/>
        <v>0</v>
      </c>
      <c r="L1911" s="24">
        <f t="shared" ca="1" si="182"/>
        <v>6542</v>
      </c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</row>
    <row r="1912" spans="1:44" x14ac:dyDescent="0.2">
      <c r="A1912" s="15">
        <f>Daten!A1912</f>
        <v>70705</v>
      </c>
      <c r="B1912" s="8" t="str">
        <f>Daten!B1912</f>
        <v>Assling</v>
      </c>
      <c r="C1912" s="15">
        <f t="shared" si="177"/>
        <v>7</v>
      </c>
      <c r="D1912" s="9">
        <f>Daten!E1912</f>
        <v>1791</v>
      </c>
      <c r="E1912" s="10">
        <f>Daten!D1912</f>
        <v>0</v>
      </c>
      <c r="F1912" s="9">
        <f t="shared" si="178"/>
        <v>2886.9850746268658</v>
      </c>
      <c r="H1912" s="26">
        <f t="shared" ca="1" si="179"/>
        <v>9495</v>
      </c>
      <c r="I1912" s="8">
        <f t="shared" ca="1" si="180"/>
        <v>71</v>
      </c>
      <c r="J1912" s="26">
        <f ca="1">IF(I1912=0,0,COUNTIF(I$19:$I1912,C1912*10+1))</f>
        <v>175</v>
      </c>
      <c r="K1912" s="21">
        <f t="shared" ca="1" si="181"/>
        <v>0</v>
      </c>
      <c r="L1912" s="24">
        <f t="shared" ca="1" si="182"/>
        <v>9495</v>
      </c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</row>
    <row r="1913" spans="1:44" x14ac:dyDescent="0.2">
      <c r="A1913" s="15">
        <f>Daten!A1913</f>
        <v>70706</v>
      </c>
      <c r="B1913" s="8" t="str">
        <f>Daten!B1913</f>
        <v>Außervillgraten</v>
      </c>
      <c r="C1913" s="15">
        <f t="shared" si="177"/>
        <v>7</v>
      </c>
      <c r="D1913" s="9">
        <f>Daten!E1913</f>
        <v>749</v>
      </c>
      <c r="E1913" s="10">
        <f>Daten!D1913</f>
        <v>0</v>
      </c>
      <c r="F1913" s="9">
        <f t="shared" si="178"/>
        <v>1207.3432835820895</v>
      </c>
      <c r="H1913" s="26">
        <f t="shared" ca="1" si="179"/>
        <v>3971</v>
      </c>
      <c r="I1913" s="8">
        <f t="shared" ca="1" si="180"/>
        <v>71</v>
      </c>
      <c r="J1913" s="26">
        <f ca="1">IF(I1913=0,0,COUNTIF(I$19:$I1913,C1913*10+1))</f>
        <v>176</v>
      </c>
      <c r="K1913" s="21">
        <f t="shared" ca="1" si="181"/>
        <v>0</v>
      </c>
      <c r="L1913" s="24">
        <f t="shared" ca="1" si="182"/>
        <v>3971</v>
      </c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</row>
    <row r="1914" spans="1:44" x14ac:dyDescent="0.2">
      <c r="A1914" s="15">
        <f>Daten!A1914</f>
        <v>70707</v>
      </c>
      <c r="B1914" s="8" t="str">
        <f>Daten!B1914</f>
        <v>Dölsach</v>
      </c>
      <c r="C1914" s="15">
        <f t="shared" si="177"/>
        <v>7</v>
      </c>
      <c r="D1914" s="9">
        <f>Daten!E1914</f>
        <v>2320</v>
      </c>
      <c r="E1914" s="10">
        <f>Daten!D1914</f>
        <v>0</v>
      </c>
      <c r="F1914" s="9">
        <f t="shared" si="178"/>
        <v>3739.7014925373132</v>
      </c>
      <c r="H1914" s="26">
        <f t="shared" ca="1" si="179"/>
        <v>12299</v>
      </c>
      <c r="I1914" s="8">
        <f t="shared" ca="1" si="180"/>
        <v>71</v>
      </c>
      <c r="J1914" s="26">
        <f ca="1">IF(I1914=0,0,COUNTIF(I$19:$I1914,C1914*10+1))</f>
        <v>177</v>
      </c>
      <c r="K1914" s="21">
        <f t="shared" ca="1" si="181"/>
        <v>0</v>
      </c>
      <c r="L1914" s="24">
        <f t="shared" ca="1" si="182"/>
        <v>12299</v>
      </c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</row>
    <row r="1915" spans="1:44" x14ac:dyDescent="0.2">
      <c r="A1915" s="15">
        <f>Daten!A1915</f>
        <v>70708</v>
      </c>
      <c r="B1915" s="8" t="str">
        <f>Daten!B1915</f>
        <v>Gaimberg</v>
      </c>
      <c r="C1915" s="15">
        <f t="shared" si="177"/>
        <v>7</v>
      </c>
      <c r="D1915" s="9">
        <f>Daten!E1915</f>
        <v>847</v>
      </c>
      <c r="E1915" s="10">
        <f>Daten!D1915</f>
        <v>0</v>
      </c>
      <c r="F1915" s="9">
        <f t="shared" si="178"/>
        <v>1365.3134328358208</v>
      </c>
      <c r="H1915" s="26">
        <f t="shared" ca="1" si="179"/>
        <v>4490</v>
      </c>
      <c r="I1915" s="8">
        <f t="shared" ca="1" si="180"/>
        <v>71</v>
      </c>
      <c r="J1915" s="26">
        <f ca="1">IF(I1915=0,0,COUNTIF(I$19:$I1915,C1915*10+1))</f>
        <v>178</v>
      </c>
      <c r="K1915" s="21">
        <f t="shared" ca="1" si="181"/>
        <v>0</v>
      </c>
      <c r="L1915" s="24">
        <f t="shared" ca="1" si="182"/>
        <v>4490</v>
      </c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</row>
    <row r="1916" spans="1:44" x14ac:dyDescent="0.2">
      <c r="A1916" s="15">
        <f>Daten!A1916</f>
        <v>70709</v>
      </c>
      <c r="B1916" s="8" t="str">
        <f>Daten!B1916</f>
        <v>Hopfgarten in Defereggen</v>
      </c>
      <c r="C1916" s="15">
        <f t="shared" si="177"/>
        <v>7</v>
      </c>
      <c r="D1916" s="9">
        <f>Daten!E1916</f>
        <v>693</v>
      </c>
      <c r="E1916" s="10">
        <f>Daten!D1916</f>
        <v>0</v>
      </c>
      <c r="F1916" s="9">
        <f t="shared" si="178"/>
        <v>1117.0746268656717</v>
      </c>
      <c r="H1916" s="26">
        <f t="shared" ca="1" si="179"/>
        <v>3674</v>
      </c>
      <c r="I1916" s="8">
        <f t="shared" ca="1" si="180"/>
        <v>71</v>
      </c>
      <c r="J1916" s="26">
        <f ca="1">IF(I1916=0,0,COUNTIF(I$19:$I1916,C1916*10+1))</f>
        <v>179</v>
      </c>
      <c r="K1916" s="21">
        <f t="shared" ca="1" si="181"/>
        <v>0</v>
      </c>
      <c r="L1916" s="24">
        <f t="shared" ca="1" si="182"/>
        <v>3674</v>
      </c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</row>
    <row r="1917" spans="1:44" x14ac:dyDescent="0.2">
      <c r="A1917" s="15">
        <f>Daten!A1917</f>
        <v>70710</v>
      </c>
      <c r="B1917" s="8" t="str">
        <f>Daten!B1917</f>
        <v>Innervillgraten</v>
      </c>
      <c r="C1917" s="15">
        <f t="shared" si="177"/>
        <v>7</v>
      </c>
      <c r="D1917" s="9">
        <f>Daten!E1917</f>
        <v>911</v>
      </c>
      <c r="E1917" s="10">
        <f>Daten!D1917</f>
        <v>0</v>
      </c>
      <c r="F1917" s="9">
        <f t="shared" si="178"/>
        <v>1468.4776119402984</v>
      </c>
      <c r="H1917" s="26">
        <f t="shared" ca="1" si="179"/>
        <v>4829</v>
      </c>
      <c r="I1917" s="8">
        <f t="shared" ca="1" si="180"/>
        <v>71</v>
      </c>
      <c r="J1917" s="26">
        <f ca="1">IF(I1917=0,0,COUNTIF(I$19:$I1917,C1917*10+1))</f>
        <v>180</v>
      </c>
      <c r="K1917" s="21">
        <f t="shared" ca="1" si="181"/>
        <v>0</v>
      </c>
      <c r="L1917" s="24">
        <f t="shared" ca="1" si="182"/>
        <v>4829</v>
      </c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</row>
    <row r="1918" spans="1:44" x14ac:dyDescent="0.2">
      <c r="A1918" s="15">
        <f>Daten!A1918</f>
        <v>70711</v>
      </c>
      <c r="B1918" s="8" t="str">
        <f>Daten!B1918</f>
        <v>Iselsberg-Stronach</v>
      </c>
      <c r="C1918" s="15">
        <f t="shared" si="177"/>
        <v>7</v>
      </c>
      <c r="D1918" s="9">
        <f>Daten!E1918</f>
        <v>599</v>
      </c>
      <c r="E1918" s="10">
        <f>Daten!D1918</f>
        <v>0</v>
      </c>
      <c r="F1918" s="9">
        <f t="shared" si="178"/>
        <v>965.55223880597009</v>
      </c>
      <c r="H1918" s="26">
        <f t="shared" ca="1" si="179"/>
        <v>3175</v>
      </c>
      <c r="I1918" s="8">
        <f t="shared" ca="1" si="180"/>
        <v>71</v>
      </c>
      <c r="J1918" s="26">
        <f ca="1">IF(I1918=0,0,COUNTIF(I$19:$I1918,C1918*10+1))</f>
        <v>181</v>
      </c>
      <c r="K1918" s="21">
        <f t="shared" ca="1" si="181"/>
        <v>0</v>
      </c>
      <c r="L1918" s="24">
        <f t="shared" ca="1" si="182"/>
        <v>3175</v>
      </c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</row>
    <row r="1919" spans="1:44" x14ac:dyDescent="0.2">
      <c r="A1919" s="15">
        <f>Daten!A1919</f>
        <v>70712</v>
      </c>
      <c r="B1919" s="8" t="str">
        <f>Daten!B1919</f>
        <v>Kals am Großglockner</v>
      </c>
      <c r="C1919" s="15">
        <f t="shared" si="177"/>
        <v>7</v>
      </c>
      <c r="D1919" s="9">
        <f>Daten!E1919</f>
        <v>1130</v>
      </c>
      <c r="E1919" s="10">
        <f>Daten!D1919</f>
        <v>0</v>
      </c>
      <c r="F1919" s="9">
        <f t="shared" si="178"/>
        <v>1821.4925373134329</v>
      </c>
      <c r="H1919" s="26">
        <f t="shared" ca="1" si="179"/>
        <v>5990</v>
      </c>
      <c r="I1919" s="8">
        <f t="shared" ca="1" si="180"/>
        <v>71</v>
      </c>
      <c r="J1919" s="26">
        <f ca="1">IF(I1919=0,0,COUNTIF(I$19:$I1919,C1919*10+1))</f>
        <v>182</v>
      </c>
      <c r="K1919" s="21">
        <f t="shared" ca="1" si="181"/>
        <v>0</v>
      </c>
      <c r="L1919" s="24">
        <f t="shared" ca="1" si="182"/>
        <v>5990</v>
      </c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</row>
    <row r="1920" spans="1:44" x14ac:dyDescent="0.2">
      <c r="A1920" s="15">
        <f>Daten!A1920</f>
        <v>70713</v>
      </c>
      <c r="B1920" s="8" t="str">
        <f>Daten!B1920</f>
        <v>Kartitsch</v>
      </c>
      <c r="C1920" s="15">
        <f t="shared" si="177"/>
        <v>7</v>
      </c>
      <c r="D1920" s="9">
        <f>Daten!E1920</f>
        <v>770</v>
      </c>
      <c r="E1920" s="10">
        <f>Daten!D1920</f>
        <v>0</v>
      </c>
      <c r="F1920" s="9">
        <f t="shared" si="178"/>
        <v>1241.1940298507463</v>
      </c>
      <c r="H1920" s="26">
        <f t="shared" ca="1" si="179"/>
        <v>4082</v>
      </c>
      <c r="I1920" s="8">
        <f t="shared" ca="1" si="180"/>
        <v>71</v>
      </c>
      <c r="J1920" s="26">
        <f ca="1">IF(I1920=0,0,COUNTIF(I$19:$I1920,C1920*10+1))</f>
        <v>183</v>
      </c>
      <c r="K1920" s="21">
        <f t="shared" ca="1" si="181"/>
        <v>0</v>
      </c>
      <c r="L1920" s="24">
        <f t="shared" ca="1" si="182"/>
        <v>4082</v>
      </c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</row>
    <row r="1921" spans="1:44" x14ac:dyDescent="0.2">
      <c r="A1921" s="15">
        <f>Daten!A1921</f>
        <v>70714</v>
      </c>
      <c r="B1921" s="8" t="str">
        <f>Daten!B1921</f>
        <v>Lavant</v>
      </c>
      <c r="C1921" s="15">
        <f t="shared" si="177"/>
        <v>7</v>
      </c>
      <c r="D1921" s="9">
        <f>Daten!E1921</f>
        <v>330</v>
      </c>
      <c r="E1921" s="10">
        <f>Daten!D1921</f>
        <v>0</v>
      </c>
      <c r="F1921" s="9">
        <f t="shared" si="178"/>
        <v>531.94029850746267</v>
      </c>
      <c r="H1921" s="26">
        <f t="shared" ca="1" si="179"/>
        <v>1749</v>
      </c>
      <c r="I1921" s="8">
        <f t="shared" ca="1" si="180"/>
        <v>71</v>
      </c>
      <c r="J1921" s="26">
        <f ca="1">IF(I1921=0,0,COUNTIF(I$19:$I1921,C1921*10+1))</f>
        <v>184</v>
      </c>
      <c r="K1921" s="21">
        <f t="shared" ca="1" si="181"/>
        <v>0</v>
      </c>
      <c r="L1921" s="24">
        <f t="shared" ca="1" si="182"/>
        <v>1749</v>
      </c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</row>
    <row r="1922" spans="1:44" x14ac:dyDescent="0.2">
      <c r="A1922" s="15">
        <f>Daten!A1922</f>
        <v>70715</v>
      </c>
      <c r="B1922" s="8" t="str">
        <f>Daten!B1922</f>
        <v>Leisach</v>
      </c>
      <c r="C1922" s="15">
        <f t="shared" si="177"/>
        <v>7</v>
      </c>
      <c r="D1922" s="9">
        <f>Daten!E1922</f>
        <v>716</v>
      </c>
      <c r="E1922" s="10">
        <f>Daten!D1922</f>
        <v>0</v>
      </c>
      <c r="F1922" s="9">
        <f t="shared" si="178"/>
        <v>1154.1492537313434</v>
      </c>
      <c r="H1922" s="26">
        <f t="shared" ca="1" si="179"/>
        <v>3796</v>
      </c>
      <c r="I1922" s="8">
        <f t="shared" ca="1" si="180"/>
        <v>71</v>
      </c>
      <c r="J1922" s="26">
        <f ca="1">IF(I1922=0,0,COUNTIF(I$19:$I1922,C1922*10+1))</f>
        <v>185</v>
      </c>
      <c r="K1922" s="21">
        <f t="shared" ca="1" si="181"/>
        <v>0</v>
      </c>
      <c r="L1922" s="24">
        <f t="shared" ca="1" si="182"/>
        <v>3796</v>
      </c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</row>
    <row r="1923" spans="1:44" x14ac:dyDescent="0.2">
      <c r="A1923" s="15">
        <f>Daten!A1923</f>
        <v>70716</v>
      </c>
      <c r="B1923" s="8" t="str">
        <f>Daten!B1923</f>
        <v>Lienz</v>
      </c>
      <c r="C1923" s="15">
        <f t="shared" si="177"/>
        <v>7</v>
      </c>
      <c r="D1923" s="9">
        <f>Daten!E1923</f>
        <v>11900</v>
      </c>
      <c r="E1923" s="10">
        <f>Daten!D1923</f>
        <v>0</v>
      </c>
      <c r="F1923" s="9">
        <f t="shared" si="178"/>
        <v>19833.333333333332</v>
      </c>
      <c r="H1923" s="26">
        <f t="shared" ca="1" si="179"/>
        <v>65227</v>
      </c>
      <c r="I1923" s="8">
        <f t="shared" ca="1" si="180"/>
        <v>71</v>
      </c>
      <c r="J1923" s="26">
        <f ca="1">IF(I1923=0,0,COUNTIF(I$19:$I1923,C1923*10+1))</f>
        <v>186</v>
      </c>
      <c r="K1923" s="21">
        <f t="shared" ca="1" si="181"/>
        <v>0</v>
      </c>
      <c r="L1923" s="24">
        <f t="shared" ca="1" si="182"/>
        <v>65227</v>
      </c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</row>
    <row r="1924" spans="1:44" x14ac:dyDescent="0.2">
      <c r="A1924" s="15">
        <f>Daten!A1924</f>
        <v>70717</v>
      </c>
      <c r="B1924" s="8" t="str">
        <f>Daten!B1924</f>
        <v>Matrei in Osttirol</v>
      </c>
      <c r="C1924" s="15">
        <f t="shared" si="177"/>
        <v>7</v>
      </c>
      <c r="D1924" s="9">
        <f>Daten!E1924</f>
        <v>4646</v>
      </c>
      <c r="E1924" s="10">
        <f>Daten!D1924</f>
        <v>0</v>
      </c>
      <c r="F1924" s="9">
        <f t="shared" si="178"/>
        <v>7489.0746268656712</v>
      </c>
      <c r="H1924" s="26">
        <f t="shared" ca="1" si="179"/>
        <v>24630</v>
      </c>
      <c r="I1924" s="8">
        <f t="shared" ca="1" si="180"/>
        <v>71</v>
      </c>
      <c r="J1924" s="26">
        <f ca="1">IF(I1924=0,0,COUNTIF(I$19:$I1924,C1924*10+1))</f>
        <v>187</v>
      </c>
      <c r="K1924" s="21">
        <f t="shared" ca="1" si="181"/>
        <v>0</v>
      </c>
      <c r="L1924" s="24">
        <f t="shared" ca="1" si="182"/>
        <v>24630</v>
      </c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</row>
    <row r="1925" spans="1:44" x14ac:dyDescent="0.2">
      <c r="A1925" s="15">
        <f>Daten!A1925</f>
        <v>70718</v>
      </c>
      <c r="B1925" s="8" t="str">
        <f>Daten!B1925</f>
        <v>Nikolsdorf</v>
      </c>
      <c r="C1925" s="15">
        <f t="shared" si="177"/>
        <v>7</v>
      </c>
      <c r="D1925" s="9">
        <f>Daten!E1925</f>
        <v>881</v>
      </c>
      <c r="E1925" s="10">
        <f>Daten!D1925</f>
        <v>0</v>
      </c>
      <c r="F1925" s="9">
        <f t="shared" si="178"/>
        <v>1420.1194029850747</v>
      </c>
      <c r="H1925" s="26">
        <f t="shared" ca="1" si="179"/>
        <v>4670</v>
      </c>
      <c r="I1925" s="8">
        <f t="shared" ca="1" si="180"/>
        <v>71</v>
      </c>
      <c r="J1925" s="26">
        <f ca="1">IF(I1925=0,0,COUNTIF(I$19:$I1925,C1925*10+1))</f>
        <v>188</v>
      </c>
      <c r="K1925" s="21">
        <f t="shared" ca="1" si="181"/>
        <v>0</v>
      </c>
      <c r="L1925" s="24">
        <f t="shared" ca="1" si="182"/>
        <v>4670</v>
      </c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</row>
    <row r="1926" spans="1:44" x14ac:dyDescent="0.2">
      <c r="A1926" s="15">
        <f>Daten!A1926</f>
        <v>70719</v>
      </c>
      <c r="B1926" s="8" t="str">
        <f>Daten!B1926</f>
        <v>Nußdorf-Debant</v>
      </c>
      <c r="C1926" s="15">
        <f t="shared" si="177"/>
        <v>7</v>
      </c>
      <c r="D1926" s="9">
        <f>Daten!E1926</f>
        <v>3366</v>
      </c>
      <c r="E1926" s="10">
        <f>Daten!D1926</f>
        <v>0</v>
      </c>
      <c r="F1926" s="9">
        <f t="shared" si="178"/>
        <v>5425.7910447761196</v>
      </c>
      <c r="H1926" s="26">
        <f t="shared" ca="1" si="179"/>
        <v>17844</v>
      </c>
      <c r="I1926" s="8">
        <f t="shared" ca="1" si="180"/>
        <v>71</v>
      </c>
      <c r="J1926" s="26">
        <f ca="1">IF(I1926=0,0,COUNTIF(I$19:$I1926,C1926*10+1))</f>
        <v>189</v>
      </c>
      <c r="K1926" s="21">
        <f t="shared" ca="1" si="181"/>
        <v>0</v>
      </c>
      <c r="L1926" s="24">
        <f t="shared" ca="1" si="182"/>
        <v>17844</v>
      </c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</row>
    <row r="1927" spans="1:44" x14ac:dyDescent="0.2">
      <c r="A1927" s="15">
        <f>Daten!A1927</f>
        <v>70720</v>
      </c>
      <c r="B1927" s="8" t="str">
        <f>Daten!B1927</f>
        <v>Oberlienz</v>
      </c>
      <c r="C1927" s="15">
        <f t="shared" si="177"/>
        <v>7</v>
      </c>
      <c r="D1927" s="9">
        <f>Daten!E1927</f>
        <v>1468</v>
      </c>
      <c r="E1927" s="10">
        <f>Daten!D1927</f>
        <v>0</v>
      </c>
      <c r="F1927" s="9">
        <f t="shared" si="178"/>
        <v>2366.3283582089553</v>
      </c>
      <c r="H1927" s="26">
        <f t="shared" ca="1" si="179"/>
        <v>7782</v>
      </c>
      <c r="I1927" s="8">
        <f t="shared" ca="1" si="180"/>
        <v>71</v>
      </c>
      <c r="J1927" s="26">
        <f ca="1">IF(I1927=0,0,COUNTIF(I$19:$I1927,C1927*10+1))</f>
        <v>190</v>
      </c>
      <c r="K1927" s="21">
        <f t="shared" ca="1" si="181"/>
        <v>0</v>
      </c>
      <c r="L1927" s="24">
        <f t="shared" ca="1" si="182"/>
        <v>7782</v>
      </c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</row>
    <row r="1928" spans="1:44" x14ac:dyDescent="0.2">
      <c r="A1928" s="15">
        <f>Daten!A1928</f>
        <v>70721</v>
      </c>
      <c r="B1928" s="8" t="str">
        <f>Daten!B1928</f>
        <v>Obertilliach</v>
      </c>
      <c r="C1928" s="15">
        <f t="shared" si="177"/>
        <v>7</v>
      </c>
      <c r="D1928" s="9">
        <f>Daten!E1928</f>
        <v>664</v>
      </c>
      <c r="E1928" s="10">
        <f>Daten!D1928</f>
        <v>0</v>
      </c>
      <c r="F1928" s="9">
        <f t="shared" si="178"/>
        <v>1070.3283582089553</v>
      </c>
      <c r="H1928" s="26">
        <f t="shared" ca="1" si="179"/>
        <v>3520</v>
      </c>
      <c r="I1928" s="8">
        <f t="shared" ca="1" si="180"/>
        <v>71</v>
      </c>
      <c r="J1928" s="26">
        <f ca="1">IF(I1928=0,0,COUNTIF(I$19:$I1928,C1928*10+1))</f>
        <v>191</v>
      </c>
      <c r="K1928" s="21">
        <f t="shared" ca="1" si="181"/>
        <v>0</v>
      </c>
      <c r="L1928" s="24">
        <f t="shared" ca="1" si="182"/>
        <v>3520</v>
      </c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</row>
    <row r="1929" spans="1:44" x14ac:dyDescent="0.2">
      <c r="A1929" s="15">
        <f>Daten!A1929</f>
        <v>70723</v>
      </c>
      <c r="B1929" s="8" t="str">
        <f>Daten!B1929</f>
        <v>Prägraten am Großvenediger</v>
      </c>
      <c r="C1929" s="15">
        <f t="shared" si="177"/>
        <v>7</v>
      </c>
      <c r="D1929" s="9">
        <f>Daten!E1929</f>
        <v>1141</v>
      </c>
      <c r="E1929" s="10">
        <f>Daten!D1929</f>
        <v>0</v>
      </c>
      <c r="F1929" s="9">
        <f t="shared" si="178"/>
        <v>1839.2238805970148</v>
      </c>
      <c r="H1929" s="26">
        <f t="shared" ca="1" si="179"/>
        <v>6049</v>
      </c>
      <c r="I1929" s="8">
        <f t="shared" ca="1" si="180"/>
        <v>71</v>
      </c>
      <c r="J1929" s="26">
        <f ca="1">IF(I1929=0,0,COUNTIF(I$19:$I1929,C1929*10+1))</f>
        <v>192</v>
      </c>
      <c r="K1929" s="21">
        <f t="shared" ca="1" si="181"/>
        <v>0</v>
      </c>
      <c r="L1929" s="24">
        <f t="shared" ca="1" si="182"/>
        <v>6049</v>
      </c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</row>
    <row r="1930" spans="1:44" x14ac:dyDescent="0.2">
      <c r="A1930" s="15">
        <f>Daten!A1930</f>
        <v>70724</v>
      </c>
      <c r="B1930" s="8" t="str">
        <f>Daten!B1930</f>
        <v>St. Jakob in Defereggen</v>
      </c>
      <c r="C1930" s="15">
        <f t="shared" si="177"/>
        <v>7</v>
      </c>
      <c r="D1930" s="9">
        <f>Daten!E1930</f>
        <v>840</v>
      </c>
      <c r="E1930" s="10">
        <f>Daten!D1930</f>
        <v>0</v>
      </c>
      <c r="F1930" s="9">
        <f t="shared" si="178"/>
        <v>1354.0298507462687</v>
      </c>
      <c r="H1930" s="26">
        <f t="shared" ca="1" si="179"/>
        <v>4453</v>
      </c>
      <c r="I1930" s="8">
        <f t="shared" ca="1" si="180"/>
        <v>71</v>
      </c>
      <c r="J1930" s="26">
        <f ca="1">IF(I1930=0,0,COUNTIF(I$19:$I1930,C1930*10+1))</f>
        <v>193</v>
      </c>
      <c r="K1930" s="21">
        <f t="shared" ca="1" si="181"/>
        <v>0</v>
      </c>
      <c r="L1930" s="24">
        <f t="shared" ca="1" si="182"/>
        <v>4453</v>
      </c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</row>
    <row r="1931" spans="1:44" x14ac:dyDescent="0.2">
      <c r="A1931" s="15">
        <f>Daten!A1931</f>
        <v>70725</v>
      </c>
      <c r="B1931" s="8" t="str">
        <f>Daten!B1931</f>
        <v>St. Johann im Walde</v>
      </c>
      <c r="C1931" s="15">
        <f t="shared" si="177"/>
        <v>7</v>
      </c>
      <c r="D1931" s="9">
        <f>Daten!E1931</f>
        <v>298</v>
      </c>
      <c r="E1931" s="10">
        <f>Daten!D1931</f>
        <v>0</v>
      </c>
      <c r="F1931" s="9">
        <f t="shared" si="178"/>
        <v>480.35820895522386</v>
      </c>
      <c r="H1931" s="26">
        <f t="shared" ca="1" si="179"/>
        <v>1580</v>
      </c>
      <c r="I1931" s="8">
        <f t="shared" ca="1" si="180"/>
        <v>71</v>
      </c>
      <c r="J1931" s="26">
        <f ca="1">IF(I1931=0,0,COUNTIF(I$19:$I1931,C1931*10+1))</f>
        <v>194</v>
      </c>
      <c r="K1931" s="21">
        <f t="shared" ca="1" si="181"/>
        <v>0</v>
      </c>
      <c r="L1931" s="24">
        <f t="shared" ca="1" si="182"/>
        <v>1580</v>
      </c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</row>
    <row r="1932" spans="1:44" x14ac:dyDescent="0.2">
      <c r="A1932" s="15">
        <f>Daten!A1932</f>
        <v>70726</v>
      </c>
      <c r="B1932" s="8" t="str">
        <f>Daten!B1932</f>
        <v>St. Veit in Defereggen</v>
      </c>
      <c r="C1932" s="15">
        <f t="shared" si="177"/>
        <v>7</v>
      </c>
      <c r="D1932" s="9">
        <f>Daten!E1932</f>
        <v>645</v>
      </c>
      <c r="E1932" s="10">
        <f>Daten!D1932</f>
        <v>0</v>
      </c>
      <c r="F1932" s="9">
        <f t="shared" si="178"/>
        <v>1039.7014925373135</v>
      </c>
      <c r="H1932" s="26">
        <f t="shared" ca="1" si="179"/>
        <v>3419</v>
      </c>
      <c r="I1932" s="8">
        <f t="shared" ca="1" si="180"/>
        <v>71</v>
      </c>
      <c r="J1932" s="26">
        <f ca="1">IF(I1932=0,0,COUNTIF(I$19:$I1932,C1932*10+1))</f>
        <v>195</v>
      </c>
      <c r="K1932" s="21">
        <f t="shared" ca="1" si="181"/>
        <v>0</v>
      </c>
      <c r="L1932" s="24">
        <f t="shared" ca="1" si="182"/>
        <v>3419</v>
      </c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</row>
    <row r="1933" spans="1:44" x14ac:dyDescent="0.2">
      <c r="A1933" s="15">
        <f>Daten!A1933</f>
        <v>70727</v>
      </c>
      <c r="B1933" s="8" t="str">
        <f>Daten!B1933</f>
        <v>Schlaiten</v>
      </c>
      <c r="C1933" s="15">
        <f t="shared" si="177"/>
        <v>7</v>
      </c>
      <c r="D1933" s="9">
        <f>Daten!E1933</f>
        <v>463</v>
      </c>
      <c r="E1933" s="10">
        <f>Daten!D1933</f>
        <v>0</v>
      </c>
      <c r="F1933" s="9">
        <f t="shared" si="178"/>
        <v>746.32835820895525</v>
      </c>
      <c r="H1933" s="26">
        <f t="shared" ca="1" si="179"/>
        <v>2454</v>
      </c>
      <c r="I1933" s="8">
        <f t="shared" ca="1" si="180"/>
        <v>71</v>
      </c>
      <c r="J1933" s="26">
        <f ca="1">IF(I1933=0,0,COUNTIF(I$19:$I1933,C1933*10+1))</f>
        <v>196</v>
      </c>
      <c r="K1933" s="21">
        <f t="shared" ca="1" si="181"/>
        <v>0</v>
      </c>
      <c r="L1933" s="24">
        <f t="shared" ca="1" si="182"/>
        <v>2454</v>
      </c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C1933" s="8"/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</row>
    <row r="1934" spans="1:44" x14ac:dyDescent="0.2">
      <c r="A1934" s="15">
        <f>Daten!A1934</f>
        <v>70728</v>
      </c>
      <c r="B1934" s="8" t="str">
        <f>Daten!B1934</f>
        <v>Sillian</v>
      </c>
      <c r="C1934" s="15">
        <f t="shared" si="177"/>
        <v>7</v>
      </c>
      <c r="D1934" s="9">
        <f>Daten!E1934</f>
        <v>2029</v>
      </c>
      <c r="E1934" s="10">
        <f>Daten!D1934</f>
        <v>0</v>
      </c>
      <c r="F1934" s="9">
        <f t="shared" si="178"/>
        <v>3270.6268656716416</v>
      </c>
      <c r="H1934" s="26">
        <f t="shared" ca="1" si="179"/>
        <v>10756</v>
      </c>
      <c r="I1934" s="8">
        <f t="shared" ca="1" si="180"/>
        <v>71</v>
      </c>
      <c r="J1934" s="26">
        <f ca="1">IF(I1934=0,0,COUNTIF(I$19:$I1934,C1934*10+1))</f>
        <v>197</v>
      </c>
      <c r="K1934" s="21">
        <f t="shared" ca="1" si="181"/>
        <v>0</v>
      </c>
      <c r="L1934" s="24">
        <f t="shared" ca="1" si="182"/>
        <v>10756</v>
      </c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</row>
    <row r="1935" spans="1:44" x14ac:dyDescent="0.2">
      <c r="A1935" s="15">
        <f>Daten!A1935</f>
        <v>70729</v>
      </c>
      <c r="B1935" s="8" t="str">
        <f>Daten!B1935</f>
        <v>Strassen</v>
      </c>
      <c r="C1935" s="15">
        <f t="shared" si="177"/>
        <v>7</v>
      </c>
      <c r="D1935" s="9">
        <f>Daten!E1935</f>
        <v>795</v>
      </c>
      <c r="E1935" s="10">
        <f>Daten!D1935</f>
        <v>0</v>
      </c>
      <c r="F1935" s="9">
        <f t="shared" si="178"/>
        <v>1281.4925373134329</v>
      </c>
      <c r="H1935" s="26">
        <f t="shared" ca="1" si="179"/>
        <v>4215</v>
      </c>
      <c r="I1935" s="8">
        <f t="shared" ca="1" si="180"/>
        <v>71</v>
      </c>
      <c r="J1935" s="26">
        <f ca="1">IF(I1935=0,0,COUNTIF(I$19:$I1935,C1935*10+1))</f>
        <v>198</v>
      </c>
      <c r="K1935" s="21">
        <f t="shared" ca="1" si="181"/>
        <v>0</v>
      </c>
      <c r="L1935" s="24">
        <f t="shared" ca="1" si="182"/>
        <v>4215</v>
      </c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</row>
    <row r="1936" spans="1:44" x14ac:dyDescent="0.2">
      <c r="A1936" s="15">
        <f>Daten!A1936</f>
        <v>70731</v>
      </c>
      <c r="B1936" s="8" t="str">
        <f>Daten!B1936</f>
        <v>Thurn</v>
      </c>
      <c r="C1936" s="15">
        <f t="shared" si="177"/>
        <v>7</v>
      </c>
      <c r="D1936" s="9">
        <f>Daten!E1936</f>
        <v>615</v>
      </c>
      <c r="E1936" s="10">
        <f>Daten!D1936</f>
        <v>0</v>
      </c>
      <c r="F1936" s="9">
        <f t="shared" si="178"/>
        <v>991.3432835820895</v>
      </c>
      <c r="H1936" s="26">
        <f t="shared" ca="1" si="179"/>
        <v>3260</v>
      </c>
      <c r="I1936" s="8">
        <f t="shared" ca="1" si="180"/>
        <v>71</v>
      </c>
      <c r="J1936" s="26">
        <f ca="1">IF(I1936=0,0,COUNTIF(I$19:$I1936,C1936*10+1))</f>
        <v>199</v>
      </c>
      <c r="K1936" s="21">
        <f t="shared" ca="1" si="181"/>
        <v>0</v>
      </c>
      <c r="L1936" s="24">
        <f t="shared" ca="1" si="182"/>
        <v>3260</v>
      </c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</row>
    <row r="1937" spans="1:44" x14ac:dyDescent="0.2">
      <c r="A1937" s="15">
        <f>Daten!A1937</f>
        <v>70732</v>
      </c>
      <c r="B1937" s="8" t="str">
        <f>Daten!B1937</f>
        <v>Tristach</v>
      </c>
      <c r="C1937" s="15">
        <f t="shared" si="177"/>
        <v>7</v>
      </c>
      <c r="D1937" s="9">
        <f>Daten!E1937</f>
        <v>1440</v>
      </c>
      <c r="E1937" s="10">
        <f>Daten!D1937</f>
        <v>0</v>
      </c>
      <c r="F1937" s="9">
        <f t="shared" si="178"/>
        <v>2321.1940298507461</v>
      </c>
      <c r="H1937" s="26">
        <f t="shared" ca="1" si="179"/>
        <v>7634</v>
      </c>
      <c r="I1937" s="8">
        <f t="shared" ca="1" si="180"/>
        <v>71</v>
      </c>
      <c r="J1937" s="26">
        <f ca="1">IF(I1937=0,0,COUNTIF(I$19:$I1937,C1937*10+1))</f>
        <v>200</v>
      </c>
      <c r="K1937" s="21">
        <f t="shared" ca="1" si="181"/>
        <v>0</v>
      </c>
      <c r="L1937" s="24">
        <f t="shared" ca="1" si="182"/>
        <v>7634</v>
      </c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</row>
    <row r="1938" spans="1:44" x14ac:dyDescent="0.2">
      <c r="A1938" s="15">
        <f>Daten!A1938</f>
        <v>70733</v>
      </c>
      <c r="B1938" s="8" t="str">
        <f>Daten!B1938</f>
        <v>Untertilliach</v>
      </c>
      <c r="C1938" s="15">
        <f t="shared" si="177"/>
        <v>7</v>
      </c>
      <c r="D1938" s="9">
        <f>Daten!E1938</f>
        <v>224</v>
      </c>
      <c r="E1938" s="10">
        <f>Daten!D1938</f>
        <v>0</v>
      </c>
      <c r="F1938" s="9">
        <f t="shared" si="178"/>
        <v>361.07462686567163</v>
      </c>
      <c r="H1938" s="26">
        <f t="shared" ca="1" si="179"/>
        <v>1187</v>
      </c>
      <c r="I1938" s="8">
        <f t="shared" ca="1" si="180"/>
        <v>71</v>
      </c>
      <c r="J1938" s="26">
        <f ca="1">IF(I1938=0,0,COUNTIF(I$19:$I1938,C1938*10+1))</f>
        <v>201</v>
      </c>
      <c r="K1938" s="21">
        <f t="shared" ca="1" si="181"/>
        <v>0</v>
      </c>
      <c r="L1938" s="24">
        <f t="shared" ca="1" si="182"/>
        <v>1187</v>
      </c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</row>
    <row r="1939" spans="1:44" x14ac:dyDescent="0.2">
      <c r="A1939" s="15">
        <f>Daten!A1939</f>
        <v>70734</v>
      </c>
      <c r="B1939" s="8" t="str">
        <f>Daten!B1939</f>
        <v>Virgen</v>
      </c>
      <c r="C1939" s="15">
        <f t="shared" ref="C1939:C2002" si="183">INT(A1939/10000)</f>
        <v>7</v>
      </c>
      <c r="D1939" s="9">
        <f>Daten!E1939</f>
        <v>2200</v>
      </c>
      <c r="E1939" s="10">
        <f>Daten!D1939</f>
        <v>0</v>
      </c>
      <c r="F1939" s="9">
        <f t="shared" ref="F1939:F2002" si="184">IF(AND(E1939=1,D1939&lt;=20000),D1939*2,IF(D1939&lt;=10000,D1939*(1+41/67),IF(D1939&lt;=20000,D1939*(1+2/3),IF(D1939&lt;=50000,D1939*(2),D1939*(2+1/3))))+IF(AND(D1939&gt;9000,D1939&lt;=10000),(D1939-9000)*(110/201),0)+IF(AND(D1939&gt;18000,D1939&lt;=20000),(D1939-18000)*(3+1/3),0)+IF(AND(D1939&gt;45000,D1939&lt;=50000),(D1939-45000)*(3+1/3),0))</f>
        <v>3546.2686567164178</v>
      </c>
      <c r="H1939" s="26">
        <f t="shared" ref="H1939:H2002" ca="1" si="185">ROUND(OFFSET($G$6,C1939,0)/OFFSET($F$6,C1939,0)*F1939,0)</f>
        <v>11663</v>
      </c>
      <c r="I1939" s="8">
        <f t="shared" ref="I1939:I2002" ca="1" si="186">IF(H1939&gt;0,C1939*10+1,0)</f>
        <v>71</v>
      </c>
      <c r="J1939" s="26">
        <f ca="1">IF(I1939=0,0,COUNTIF(I$19:$I1939,C1939*10+1))</f>
        <v>202</v>
      </c>
      <c r="K1939" s="21">
        <f t="shared" ref="K1939:K2002" ca="1" si="187">IF(J1939=1,OFFSET($G$6,C1939,0)-OFFSET($H$6,C1939,0),0)</f>
        <v>0</v>
      </c>
      <c r="L1939" s="24">
        <f t="shared" ref="L1939:L2002" ca="1" si="188">H1939+K1939</f>
        <v>11663</v>
      </c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</row>
    <row r="1940" spans="1:44" x14ac:dyDescent="0.2">
      <c r="A1940" s="15">
        <f>Daten!A1940</f>
        <v>70735</v>
      </c>
      <c r="B1940" s="8" t="str">
        <f>Daten!B1940</f>
        <v>Heinfels</v>
      </c>
      <c r="C1940" s="15">
        <f t="shared" si="183"/>
        <v>7</v>
      </c>
      <c r="D1940" s="9">
        <f>Daten!E1940</f>
        <v>988</v>
      </c>
      <c r="E1940" s="10">
        <f>Daten!D1940</f>
        <v>0</v>
      </c>
      <c r="F1940" s="9">
        <f t="shared" si="184"/>
        <v>1592.5970149253731</v>
      </c>
      <c r="H1940" s="26">
        <f t="shared" ca="1" si="185"/>
        <v>5238</v>
      </c>
      <c r="I1940" s="8">
        <f t="shared" ca="1" si="186"/>
        <v>71</v>
      </c>
      <c r="J1940" s="26">
        <f ca="1">IF(I1940=0,0,COUNTIF(I$19:$I1940,C1940*10+1))</f>
        <v>203</v>
      </c>
      <c r="K1940" s="21">
        <f t="shared" ca="1" si="187"/>
        <v>0</v>
      </c>
      <c r="L1940" s="24">
        <f t="shared" ca="1" si="188"/>
        <v>5238</v>
      </c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</row>
    <row r="1941" spans="1:44" x14ac:dyDescent="0.2">
      <c r="A1941" s="15">
        <f>Daten!A1941</f>
        <v>70801</v>
      </c>
      <c r="B1941" s="8" t="str">
        <f>Daten!B1941</f>
        <v>Bach</v>
      </c>
      <c r="C1941" s="15">
        <f t="shared" si="183"/>
        <v>7</v>
      </c>
      <c r="D1941" s="9">
        <f>Daten!E1941</f>
        <v>632</v>
      </c>
      <c r="E1941" s="10">
        <f>Daten!D1941</f>
        <v>0</v>
      </c>
      <c r="F1941" s="9">
        <f t="shared" si="184"/>
        <v>1018.7462686567164</v>
      </c>
      <c r="H1941" s="26">
        <f t="shared" ca="1" si="185"/>
        <v>3350</v>
      </c>
      <c r="I1941" s="8">
        <f t="shared" ca="1" si="186"/>
        <v>71</v>
      </c>
      <c r="J1941" s="26">
        <f ca="1">IF(I1941=0,0,COUNTIF(I$19:$I1941,C1941*10+1))</f>
        <v>204</v>
      </c>
      <c r="K1941" s="21">
        <f t="shared" ca="1" si="187"/>
        <v>0</v>
      </c>
      <c r="L1941" s="24">
        <f t="shared" ca="1" si="188"/>
        <v>3350</v>
      </c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</row>
    <row r="1942" spans="1:44" x14ac:dyDescent="0.2">
      <c r="A1942" s="15">
        <f>Daten!A1942</f>
        <v>70802</v>
      </c>
      <c r="B1942" s="8" t="str">
        <f>Daten!B1942</f>
        <v>Berwang</v>
      </c>
      <c r="C1942" s="15">
        <f t="shared" si="183"/>
        <v>7</v>
      </c>
      <c r="D1942" s="9">
        <f>Daten!E1942</f>
        <v>580</v>
      </c>
      <c r="E1942" s="10">
        <f>Daten!D1942</f>
        <v>0</v>
      </c>
      <c r="F1942" s="9">
        <f t="shared" si="184"/>
        <v>934.92537313432831</v>
      </c>
      <c r="H1942" s="26">
        <f t="shared" ca="1" si="185"/>
        <v>3075</v>
      </c>
      <c r="I1942" s="8">
        <f t="shared" ca="1" si="186"/>
        <v>71</v>
      </c>
      <c r="J1942" s="26">
        <f ca="1">IF(I1942=0,0,COUNTIF(I$19:$I1942,C1942*10+1))</f>
        <v>205</v>
      </c>
      <c r="K1942" s="21">
        <f t="shared" ca="1" si="187"/>
        <v>0</v>
      </c>
      <c r="L1942" s="24">
        <f t="shared" ca="1" si="188"/>
        <v>3075</v>
      </c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</row>
    <row r="1943" spans="1:44" x14ac:dyDescent="0.2">
      <c r="A1943" s="15">
        <f>Daten!A1943</f>
        <v>70803</v>
      </c>
      <c r="B1943" s="8" t="str">
        <f>Daten!B1943</f>
        <v>Biberwier</v>
      </c>
      <c r="C1943" s="15">
        <f t="shared" si="183"/>
        <v>7</v>
      </c>
      <c r="D1943" s="9">
        <f>Daten!E1943</f>
        <v>621</v>
      </c>
      <c r="E1943" s="10">
        <f>Daten!D1943</f>
        <v>0</v>
      </c>
      <c r="F1943" s="9">
        <f t="shared" si="184"/>
        <v>1001.0149253731344</v>
      </c>
      <c r="H1943" s="26">
        <f t="shared" ca="1" si="185"/>
        <v>3292</v>
      </c>
      <c r="I1943" s="8">
        <f t="shared" ca="1" si="186"/>
        <v>71</v>
      </c>
      <c r="J1943" s="26">
        <f ca="1">IF(I1943=0,0,COUNTIF(I$19:$I1943,C1943*10+1))</f>
        <v>206</v>
      </c>
      <c r="K1943" s="21">
        <f t="shared" ca="1" si="187"/>
        <v>0</v>
      </c>
      <c r="L1943" s="24">
        <f t="shared" ca="1" si="188"/>
        <v>3292</v>
      </c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</row>
    <row r="1944" spans="1:44" x14ac:dyDescent="0.2">
      <c r="A1944" s="15">
        <f>Daten!A1944</f>
        <v>70804</v>
      </c>
      <c r="B1944" s="8" t="str">
        <f>Daten!B1944</f>
        <v>Bichlbach</v>
      </c>
      <c r="C1944" s="15">
        <f t="shared" si="183"/>
        <v>7</v>
      </c>
      <c r="D1944" s="9">
        <f>Daten!E1944</f>
        <v>782</v>
      </c>
      <c r="E1944" s="10">
        <f>Daten!D1944</f>
        <v>0</v>
      </c>
      <c r="F1944" s="9">
        <f t="shared" si="184"/>
        <v>1260.5373134328358</v>
      </c>
      <c r="H1944" s="26">
        <f t="shared" ca="1" si="185"/>
        <v>4146</v>
      </c>
      <c r="I1944" s="8">
        <f t="shared" ca="1" si="186"/>
        <v>71</v>
      </c>
      <c r="J1944" s="26">
        <f ca="1">IF(I1944=0,0,COUNTIF(I$19:$I1944,C1944*10+1))</f>
        <v>207</v>
      </c>
      <c r="K1944" s="21">
        <f t="shared" ca="1" si="187"/>
        <v>0</v>
      </c>
      <c r="L1944" s="24">
        <f t="shared" ca="1" si="188"/>
        <v>4146</v>
      </c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</row>
    <row r="1945" spans="1:44" x14ac:dyDescent="0.2">
      <c r="A1945" s="15">
        <f>Daten!A1945</f>
        <v>70805</v>
      </c>
      <c r="B1945" s="8" t="str">
        <f>Daten!B1945</f>
        <v>Breitenwang</v>
      </c>
      <c r="C1945" s="15">
        <f t="shared" si="183"/>
        <v>7</v>
      </c>
      <c r="D1945" s="9">
        <f>Daten!E1945</f>
        <v>1461</v>
      </c>
      <c r="E1945" s="10">
        <f>Daten!D1945</f>
        <v>0</v>
      </c>
      <c r="F1945" s="9">
        <f t="shared" si="184"/>
        <v>2355.0447761194032</v>
      </c>
      <c r="H1945" s="26">
        <f t="shared" ca="1" si="185"/>
        <v>7745</v>
      </c>
      <c r="I1945" s="8">
        <f t="shared" ca="1" si="186"/>
        <v>71</v>
      </c>
      <c r="J1945" s="26">
        <f ca="1">IF(I1945=0,0,COUNTIF(I$19:$I1945,C1945*10+1))</f>
        <v>208</v>
      </c>
      <c r="K1945" s="21">
        <f t="shared" ca="1" si="187"/>
        <v>0</v>
      </c>
      <c r="L1945" s="24">
        <f t="shared" ca="1" si="188"/>
        <v>7745</v>
      </c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</row>
    <row r="1946" spans="1:44" x14ac:dyDescent="0.2">
      <c r="A1946" s="15">
        <f>Daten!A1946</f>
        <v>70806</v>
      </c>
      <c r="B1946" s="8" t="str">
        <f>Daten!B1946</f>
        <v>Ehenbichl</v>
      </c>
      <c r="C1946" s="15">
        <f t="shared" si="183"/>
        <v>7</v>
      </c>
      <c r="D1946" s="9">
        <f>Daten!E1946</f>
        <v>823</v>
      </c>
      <c r="E1946" s="10">
        <f>Daten!D1946</f>
        <v>0</v>
      </c>
      <c r="F1946" s="9">
        <f t="shared" si="184"/>
        <v>1326.6268656716418</v>
      </c>
      <c r="H1946" s="26">
        <f t="shared" ca="1" si="185"/>
        <v>4363</v>
      </c>
      <c r="I1946" s="8">
        <f t="shared" ca="1" si="186"/>
        <v>71</v>
      </c>
      <c r="J1946" s="26">
        <f ca="1">IF(I1946=0,0,COUNTIF(I$19:$I1946,C1946*10+1))</f>
        <v>209</v>
      </c>
      <c r="K1946" s="21">
        <f t="shared" ca="1" si="187"/>
        <v>0</v>
      </c>
      <c r="L1946" s="24">
        <f t="shared" ca="1" si="188"/>
        <v>4363</v>
      </c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</row>
    <row r="1947" spans="1:44" x14ac:dyDescent="0.2">
      <c r="A1947" s="15">
        <f>Daten!A1947</f>
        <v>70807</v>
      </c>
      <c r="B1947" s="8" t="str">
        <f>Daten!B1947</f>
        <v>Ehrwald</v>
      </c>
      <c r="C1947" s="15">
        <f t="shared" si="183"/>
        <v>7</v>
      </c>
      <c r="D1947" s="9">
        <f>Daten!E1947</f>
        <v>2600</v>
      </c>
      <c r="E1947" s="10">
        <f>Daten!D1947</f>
        <v>0</v>
      </c>
      <c r="F1947" s="9">
        <f t="shared" si="184"/>
        <v>4191.0447761194027</v>
      </c>
      <c r="H1947" s="26">
        <f t="shared" ca="1" si="185"/>
        <v>13783</v>
      </c>
      <c r="I1947" s="8">
        <f t="shared" ca="1" si="186"/>
        <v>71</v>
      </c>
      <c r="J1947" s="26">
        <f ca="1">IF(I1947=0,0,COUNTIF(I$19:$I1947,C1947*10+1))</f>
        <v>210</v>
      </c>
      <c r="K1947" s="21">
        <f t="shared" ca="1" si="187"/>
        <v>0</v>
      </c>
      <c r="L1947" s="24">
        <f t="shared" ca="1" si="188"/>
        <v>13783</v>
      </c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C1947" s="8"/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</row>
    <row r="1948" spans="1:44" x14ac:dyDescent="0.2">
      <c r="A1948" s="15">
        <f>Daten!A1948</f>
        <v>70808</v>
      </c>
      <c r="B1948" s="8" t="str">
        <f>Daten!B1948</f>
        <v>Elbigenalp</v>
      </c>
      <c r="C1948" s="15">
        <f t="shared" si="183"/>
        <v>7</v>
      </c>
      <c r="D1948" s="9">
        <f>Daten!E1948</f>
        <v>874</v>
      </c>
      <c r="E1948" s="10">
        <f>Daten!D1948</f>
        <v>0</v>
      </c>
      <c r="F1948" s="9">
        <f t="shared" si="184"/>
        <v>1408.8358208955224</v>
      </c>
      <c r="H1948" s="26">
        <f t="shared" ca="1" si="185"/>
        <v>4633</v>
      </c>
      <c r="I1948" s="8">
        <f t="shared" ca="1" si="186"/>
        <v>71</v>
      </c>
      <c r="J1948" s="26">
        <f ca="1">IF(I1948=0,0,COUNTIF(I$19:$I1948,C1948*10+1))</f>
        <v>211</v>
      </c>
      <c r="K1948" s="21">
        <f t="shared" ca="1" si="187"/>
        <v>0</v>
      </c>
      <c r="L1948" s="24">
        <f t="shared" ca="1" si="188"/>
        <v>4633</v>
      </c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</row>
    <row r="1949" spans="1:44" x14ac:dyDescent="0.2">
      <c r="A1949" s="15">
        <f>Daten!A1949</f>
        <v>70809</v>
      </c>
      <c r="B1949" s="8" t="str">
        <f>Daten!B1949</f>
        <v>Elmen</v>
      </c>
      <c r="C1949" s="15">
        <f t="shared" si="183"/>
        <v>7</v>
      </c>
      <c r="D1949" s="9">
        <f>Daten!E1949</f>
        <v>384</v>
      </c>
      <c r="E1949" s="10">
        <f>Daten!D1949</f>
        <v>0</v>
      </c>
      <c r="F1949" s="9">
        <f t="shared" si="184"/>
        <v>618.98507462686564</v>
      </c>
      <c r="H1949" s="26">
        <f t="shared" ca="1" si="185"/>
        <v>2036</v>
      </c>
      <c r="I1949" s="8">
        <f t="shared" ca="1" si="186"/>
        <v>71</v>
      </c>
      <c r="J1949" s="26">
        <f ca="1">IF(I1949=0,0,COUNTIF(I$19:$I1949,C1949*10+1))</f>
        <v>212</v>
      </c>
      <c r="K1949" s="21">
        <f t="shared" ca="1" si="187"/>
        <v>0</v>
      </c>
      <c r="L1949" s="24">
        <f t="shared" ca="1" si="188"/>
        <v>2036</v>
      </c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C1949" s="8"/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</row>
    <row r="1950" spans="1:44" x14ac:dyDescent="0.2">
      <c r="A1950" s="15">
        <f>Daten!A1950</f>
        <v>70810</v>
      </c>
      <c r="B1950" s="8" t="str">
        <f>Daten!B1950</f>
        <v>Forchach</v>
      </c>
      <c r="C1950" s="15">
        <f t="shared" si="183"/>
        <v>7</v>
      </c>
      <c r="D1950" s="9">
        <f>Daten!E1950</f>
        <v>265</v>
      </c>
      <c r="E1950" s="10">
        <f>Daten!D1950</f>
        <v>0</v>
      </c>
      <c r="F1950" s="9">
        <f t="shared" si="184"/>
        <v>427.16417910447763</v>
      </c>
      <c r="H1950" s="26">
        <f t="shared" ca="1" si="185"/>
        <v>1405</v>
      </c>
      <c r="I1950" s="8">
        <f t="shared" ca="1" si="186"/>
        <v>71</v>
      </c>
      <c r="J1950" s="26">
        <f ca="1">IF(I1950=0,0,COUNTIF(I$19:$I1950,C1950*10+1))</f>
        <v>213</v>
      </c>
      <c r="K1950" s="21">
        <f t="shared" ca="1" si="187"/>
        <v>0</v>
      </c>
      <c r="L1950" s="24">
        <f t="shared" ca="1" si="188"/>
        <v>1405</v>
      </c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</row>
    <row r="1951" spans="1:44" x14ac:dyDescent="0.2">
      <c r="A1951" s="15">
        <f>Daten!A1951</f>
        <v>70811</v>
      </c>
      <c r="B1951" s="8" t="str">
        <f>Daten!B1951</f>
        <v>Grän</v>
      </c>
      <c r="C1951" s="15">
        <f t="shared" si="183"/>
        <v>7</v>
      </c>
      <c r="D1951" s="9">
        <f>Daten!E1951</f>
        <v>595</v>
      </c>
      <c r="E1951" s="10">
        <f>Daten!D1951</f>
        <v>0</v>
      </c>
      <c r="F1951" s="9">
        <f t="shared" si="184"/>
        <v>959.1044776119403</v>
      </c>
      <c r="H1951" s="26">
        <f t="shared" ca="1" si="185"/>
        <v>3154</v>
      </c>
      <c r="I1951" s="8">
        <f t="shared" ca="1" si="186"/>
        <v>71</v>
      </c>
      <c r="J1951" s="26">
        <f ca="1">IF(I1951=0,0,COUNTIF(I$19:$I1951,C1951*10+1))</f>
        <v>214</v>
      </c>
      <c r="K1951" s="21">
        <f t="shared" ca="1" si="187"/>
        <v>0</v>
      </c>
      <c r="L1951" s="24">
        <f t="shared" ca="1" si="188"/>
        <v>3154</v>
      </c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</row>
    <row r="1952" spans="1:44" x14ac:dyDescent="0.2">
      <c r="A1952" s="15">
        <f>Daten!A1952</f>
        <v>70812</v>
      </c>
      <c r="B1952" s="8" t="str">
        <f>Daten!B1952</f>
        <v>Gramais</v>
      </c>
      <c r="C1952" s="15">
        <f t="shared" si="183"/>
        <v>7</v>
      </c>
      <c r="D1952" s="9">
        <f>Daten!E1952</f>
        <v>42</v>
      </c>
      <c r="E1952" s="10">
        <f>Daten!D1952</f>
        <v>0</v>
      </c>
      <c r="F1952" s="9">
        <f t="shared" si="184"/>
        <v>67.701492537313428</v>
      </c>
      <c r="H1952" s="26">
        <f t="shared" ca="1" si="185"/>
        <v>223</v>
      </c>
      <c r="I1952" s="8">
        <f t="shared" ca="1" si="186"/>
        <v>71</v>
      </c>
      <c r="J1952" s="26">
        <f ca="1">IF(I1952=0,0,COUNTIF(I$19:$I1952,C1952*10+1))</f>
        <v>215</v>
      </c>
      <c r="K1952" s="21">
        <f t="shared" ca="1" si="187"/>
        <v>0</v>
      </c>
      <c r="L1952" s="24">
        <f t="shared" ca="1" si="188"/>
        <v>223</v>
      </c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</row>
    <row r="1953" spans="1:44" x14ac:dyDescent="0.2">
      <c r="A1953" s="15">
        <f>Daten!A1953</f>
        <v>70813</v>
      </c>
      <c r="B1953" s="8" t="str">
        <f>Daten!B1953</f>
        <v>Häselgehr</v>
      </c>
      <c r="C1953" s="15">
        <f t="shared" si="183"/>
        <v>7</v>
      </c>
      <c r="D1953" s="9">
        <f>Daten!E1953</f>
        <v>677</v>
      </c>
      <c r="E1953" s="10">
        <f>Daten!D1953</f>
        <v>0</v>
      </c>
      <c r="F1953" s="9">
        <f t="shared" si="184"/>
        <v>1091.2835820895523</v>
      </c>
      <c r="H1953" s="26">
        <f t="shared" ca="1" si="185"/>
        <v>3589</v>
      </c>
      <c r="I1953" s="8">
        <f t="shared" ca="1" si="186"/>
        <v>71</v>
      </c>
      <c r="J1953" s="26">
        <f ca="1">IF(I1953=0,0,COUNTIF(I$19:$I1953,C1953*10+1))</f>
        <v>216</v>
      </c>
      <c r="K1953" s="21">
        <f t="shared" ca="1" si="187"/>
        <v>0</v>
      </c>
      <c r="L1953" s="24">
        <f t="shared" ca="1" si="188"/>
        <v>3589</v>
      </c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</row>
    <row r="1954" spans="1:44" x14ac:dyDescent="0.2">
      <c r="A1954" s="15">
        <f>Daten!A1954</f>
        <v>70814</v>
      </c>
      <c r="B1954" s="8" t="str">
        <f>Daten!B1954</f>
        <v>Heiterwang</v>
      </c>
      <c r="C1954" s="15">
        <f t="shared" si="183"/>
        <v>7</v>
      </c>
      <c r="D1954" s="9">
        <f>Daten!E1954</f>
        <v>522</v>
      </c>
      <c r="E1954" s="10">
        <f>Daten!D1954</f>
        <v>0</v>
      </c>
      <c r="F1954" s="9">
        <f t="shared" si="184"/>
        <v>841.43283582089555</v>
      </c>
      <c r="H1954" s="26">
        <f t="shared" ca="1" si="185"/>
        <v>2767</v>
      </c>
      <c r="I1954" s="8">
        <f t="shared" ca="1" si="186"/>
        <v>71</v>
      </c>
      <c r="J1954" s="26">
        <f ca="1">IF(I1954=0,0,COUNTIF(I$19:$I1954,C1954*10+1))</f>
        <v>217</v>
      </c>
      <c r="K1954" s="21">
        <f t="shared" ca="1" si="187"/>
        <v>0</v>
      </c>
      <c r="L1954" s="24">
        <f t="shared" ca="1" si="188"/>
        <v>2767</v>
      </c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</row>
    <row r="1955" spans="1:44" x14ac:dyDescent="0.2">
      <c r="A1955" s="15">
        <f>Daten!A1955</f>
        <v>70815</v>
      </c>
      <c r="B1955" s="8" t="str">
        <f>Daten!B1955</f>
        <v>Hinterhornbach</v>
      </c>
      <c r="C1955" s="15">
        <f t="shared" si="183"/>
        <v>7</v>
      </c>
      <c r="D1955" s="9">
        <f>Daten!E1955</f>
        <v>90</v>
      </c>
      <c r="E1955" s="10">
        <f>Daten!D1955</f>
        <v>0</v>
      </c>
      <c r="F1955" s="9">
        <f t="shared" si="184"/>
        <v>145.07462686567163</v>
      </c>
      <c r="H1955" s="26">
        <f t="shared" ca="1" si="185"/>
        <v>477</v>
      </c>
      <c r="I1955" s="8">
        <f t="shared" ca="1" si="186"/>
        <v>71</v>
      </c>
      <c r="J1955" s="26">
        <f ca="1">IF(I1955=0,0,COUNTIF(I$19:$I1955,C1955*10+1))</f>
        <v>218</v>
      </c>
      <c r="K1955" s="21">
        <f t="shared" ca="1" si="187"/>
        <v>0</v>
      </c>
      <c r="L1955" s="24">
        <f t="shared" ca="1" si="188"/>
        <v>477</v>
      </c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</row>
    <row r="1956" spans="1:44" x14ac:dyDescent="0.2">
      <c r="A1956" s="15">
        <f>Daten!A1956</f>
        <v>70816</v>
      </c>
      <c r="B1956" s="8" t="str">
        <f>Daten!B1956</f>
        <v>Höfen</v>
      </c>
      <c r="C1956" s="15">
        <f t="shared" si="183"/>
        <v>7</v>
      </c>
      <c r="D1956" s="9">
        <f>Daten!E1956</f>
        <v>1212</v>
      </c>
      <c r="E1956" s="10">
        <f>Daten!D1956</f>
        <v>0</v>
      </c>
      <c r="F1956" s="9">
        <f t="shared" si="184"/>
        <v>1953.6716417910447</v>
      </c>
      <c r="H1956" s="26">
        <f t="shared" ca="1" si="185"/>
        <v>6425</v>
      </c>
      <c r="I1956" s="8">
        <f t="shared" ca="1" si="186"/>
        <v>71</v>
      </c>
      <c r="J1956" s="26">
        <f ca="1">IF(I1956=0,0,COUNTIF(I$19:$I1956,C1956*10+1))</f>
        <v>219</v>
      </c>
      <c r="K1956" s="21">
        <f t="shared" ca="1" si="187"/>
        <v>0</v>
      </c>
      <c r="L1956" s="24">
        <f t="shared" ca="1" si="188"/>
        <v>6425</v>
      </c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C1956" s="8"/>
      <c r="AD1956" s="8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</row>
    <row r="1957" spans="1:44" x14ac:dyDescent="0.2">
      <c r="A1957" s="15">
        <f>Daten!A1957</f>
        <v>70817</v>
      </c>
      <c r="B1957" s="8" t="str">
        <f>Daten!B1957</f>
        <v>Holzgau</v>
      </c>
      <c r="C1957" s="15">
        <f t="shared" si="183"/>
        <v>7</v>
      </c>
      <c r="D1957" s="9">
        <f>Daten!E1957</f>
        <v>403</v>
      </c>
      <c r="E1957" s="10">
        <f>Daten!D1957</f>
        <v>0</v>
      </c>
      <c r="F1957" s="9">
        <f t="shared" si="184"/>
        <v>649.61194029850742</v>
      </c>
      <c r="H1957" s="26">
        <f t="shared" ca="1" si="185"/>
        <v>2136</v>
      </c>
      <c r="I1957" s="8">
        <f t="shared" ca="1" si="186"/>
        <v>71</v>
      </c>
      <c r="J1957" s="26">
        <f ca="1">IF(I1957=0,0,COUNTIF(I$19:$I1957,C1957*10+1))</f>
        <v>220</v>
      </c>
      <c r="K1957" s="21">
        <f t="shared" ca="1" si="187"/>
        <v>0</v>
      </c>
      <c r="L1957" s="24">
        <f t="shared" ca="1" si="188"/>
        <v>2136</v>
      </c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</row>
    <row r="1958" spans="1:44" x14ac:dyDescent="0.2">
      <c r="A1958" s="15">
        <f>Daten!A1958</f>
        <v>70818</v>
      </c>
      <c r="B1958" s="8" t="str">
        <f>Daten!B1958</f>
        <v>Jungholz</v>
      </c>
      <c r="C1958" s="15">
        <f t="shared" si="183"/>
        <v>7</v>
      </c>
      <c r="D1958" s="9">
        <f>Daten!E1958</f>
        <v>303</v>
      </c>
      <c r="E1958" s="10">
        <f>Daten!D1958</f>
        <v>0</v>
      </c>
      <c r="F1958" s="9">
        <f t="shared" si="184"/>
        <v>488.41791044776119</v>
      </c>
      <c r="H1958" s="26">
        <f t="shared" ca="1" si="185"/>
        <v>1606</v>
      </c>
      <c r="I1958" s="8">
        <f t="shared" ca="1" si="186"/>
        <v>71</v>
      </c>
      <c r="J1958" s="26">
        <f ca="1">IF(I1958=0,0,COUNTIF(I$19:$I1958,C1958*10+1))</f>
        <v>221</v>
      </c>
      <c r="K1958" s="21">
        <f t="shared" ca="1" si="187"/>
        <v>0</v>
      </c>
      <c r="L1958" s="24">
        <f t="shared" ca="1" si="188"/>
        <v>1606</v>
      </c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</row>
    <row r="1959" spans="1:44" x14ac:dyDescent="0.2">
      <c r="A1959" s="15">
        <f>Daten!A1959</f>
        <v>70819</v>
      </c>
      <c r="B1959" s="8" t="str">
        <f>Daten!B1959</f>
        <v>Kaisers</v>
      </c>
      <c r="C1959" s="15">
        <f t="shared" si="183"/>
        <v>7</v>
      </c>
      <c r="D1959" s="9">
        <f>Daten!E1959</f>
        <v>75</v>
      </c>
      <c r="E1959" s="10">
        <f>Daten!D1959</f>
        <v>0</v>
      </c>
      <c r="F1959" s="9">
        <f t="shared" si="184"/>
        <v>120.8955223880597</v>
      </c>
      <c r="H1959" s="26">
        <f t="shared" ca="1" si="185"/>
        <v>398</v>
      </c>
      <c r="I1959" s="8">
        <f t="shared" ca="1" si="186"/>
        <v>71</v>
      </c>
      <c r="J1959" s="26">
        <f ca="1">IF(I1959=0,0,COUNTIF(I$19:$I1959,C1959*10+1))</f>
        <v>222</v>
      </c>
      <c r="K1959" s="21">
        <f t="shared" ca="1" si="187"/>
        <v>0</v>
      </c>
      <c r="L1959" s="24">
        <f t="shared" ca="1" si="188"/>
        <v>398</v>
      </c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C1959" s="8"/>
      <c r="AD1959" s="8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</row>
    <row r="1960" spans="1:44" x14ac:dyDescent="0.2">
      <c r="A1960" s="15">
        <f>Daten!A1960</f>
        <v>70820</v>
      </c>
      <c r="B1960" s="8" t="str">
        <f>Daten!B1960</f>
        <v>Lechaschau</v>
      </c>
      <c r="C1960" s="15">
        <f t="shared" si="183"/>
        <v>7</v>
      </c>
      <c r="D1960" s="9">
        <f>Daten!E1960</f>
        <v>2109</v>
      </c>
      <c r="E1960" s="10">
        <f>Daten!D1960</f>
        <v>0</v>
      </c>
      <c r="F1960" s="9">
        <f t="shared" si="184"/>
        <v>3399.5820895522388</v>
      </c>
      <c r="H1960" s="26">
        <f t="shared" ca="1" si="185"/>
        <v>11180</v>
      </c>
      <c r="I1960" s="8">
        <f t="shared" ca="1" si="186"/>
        <v>71</v>
      </c>
      <c r="J1960" s="26">
        <f ca="1">IF(I1960=0,0,COUNTIF(I$19:$I1960,C1960*10+1))</f>
        <v>223</v>
      </c>
      <c r="K1960" s="21">
        <f t="shared" ca="1" si="187"/>
        <v>0</v>
      </c>
      <c r="L1960" s="24">
        <f t="shared" ca="1" si="188"/>
        <v>11180</v>
      </c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</row>
    <row r="1961" spans="1:44" x14ac:dyDescent="0.2">
      <c r="A1961" s="15">
        <f>Daten!A1961</f>
        <v>70821</v>
      </c>
      <c r="B1961" s="8" t="str">
        <f>Daten!B1961</f>
        <v>Lermoos</v>
      </c>
      <c r="C1961" s="15">
        <f t="shared" si="183"/>
        <v>7</v>
      </c>
      <c r="D1961" s="9">
        <f>Daten!E1961</f>
        <v>1147</v>
      </c>
      <c r="E1961" s="10">
        <f>Daten!D1961</f>
        <v>0</v>
      </c>
      <c r="F1961" s="9">
        <f t="shared" si="184"/>
        <v>1848.8955223880596</v>
      </c>
      <c r="H1961" s="26">
        <f t="shared" ca="1" si="185"/>
        <v>6081</v>
      </c>
      <c r="I1961" s="8">
        <f t="shared" ca="1" si="186"/>
        <v>71</v>
      </c>
      <c r="J1961" s="26">
        <f ca="1">IF(I1961=0,0,COUNTIF(I$19:$I1961,C1961*10+1))</f>
        <v>224</v>
      </c>
      <c r="K1961" s="21">
        <f t="shared" ca="1" si="187"/>
        <v>0</v>
      </c>
      <c r="L1961" s="24">
        <f t="shared" ca="1" si="188"/>
        <v>6081</v>
      </c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</row>
    <row r="1962" spans="1:44" x14ac:dyDescent="0.2">
      <c r="A1962" s="15">
        <f>Daten!A1962</f>
        <v>70822</v>
      </c>
      <c r="B1962" s="8" t="str">
        <f>Daten!B1962</f>
        <v>Musau</v>
      </c>
      <c r="C1962" s="15">
        <f t="shared" si="183"/>
        <v>7</v>
      </c>
      <c r="D1962" s="9">
        <f>Daten!E1962</f>
        <v>389</v>
      </c>
      <c r="E1962" s="10">
        <f>Daten!D1962</f>
        <v>0</v>
      </c>
      <c r="F1962" s="9">
        <f t="shared" si="184"/>
        <v>627.04477611940297</v>
      </c>
      <c r="H1962" s="26">
        <f t="shared" ca="1" si="185"/>
        <v>2062</v>
      </c>
      <c r="I1962" s="8">
        <f t="shared" ca="1" si="186"/>
        <v>71</v>
      </c>
      <c r="J1962" s="26">
        <f ca="1">IF(I1962=0,0,COUNTIF(I$19:$I1962,C1962*10+1))</f>
        <v>225</v>
      </c>
      <c r="K1962" s="21">
        <f t="shared" ca="1" si="187"/>
        <v>0</v>
      </c>
      <c r="L1962" s="24">
        <f t="shared" ca="1" si="188"/>
        <v>2062</v>
      </c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C1962" s="8"/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</row>
    <row r="1963" spans="1:44" x14ac:dyDescent="0.2">
      <c r="A1963" s="15">
        <f>Daten!A1963</f>
        <v>70823</v>
      </c>
      <c r="B1963" s="8" t="str">
        <f>Daten!B1963</f>
        <v>Namlos</v>
      </c>
      <c r="C1963" s="15">
        <f t="shared" si="183"/>
        <v>7</v>
      </c>
      <c r="D1963" s="9">
        <f>Daten!E1963</f>
        <v>73</v>
      </c>
      <c r="E1963" s="10">
        <f>Daten!D1963</f>
        <v>0</v>
      </c>
      <c r="F1963" s="9">
        <f t="shared" si="184"/>
        <v>117.67164179104478</v>
      </c>
      <c r="H1963" s="26">
        <f t="shared" ca="1" si="185"/>
        <v>387</v>
      </c>
      <c r="I1963" s="8">
        <f t="shared" ca="1" si="186"/>
        <v>71</v>
      </c>
      <c r="J1963" s="26">
        <f ca="1">IF(I1963=0,0,COUNTIF(I$19:$I1963,C1963*10+1))</f>
        <v>226</v>
      </c>
      <c r="K1963" s="21">
        <f t="shared" ca="1" si="187"/>
        <v>0</v>
      </c>
      <c r="L1963" s="24">
        <f t="shared" ca="1" si="188"/>
        <v>387</v>
      </c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C1963" s="8"/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</row>
    <row r="1964" spans="1:44" x14ac:dyDescent="0.2">
      <c r="A1964" s="15">
        <f>Daten!A1964</f>
        <v>70824</v>
      </c>
      <c r="B1964" s="8" t="str">
        <f>Daten!B1964</f>
        <v>Nesselwängle</v>
      </c>
      <c r="C1964" s="15">
        <f t="shared" si="183"/>
        <v>7</v>
      </c>
      <c r="D1964" s="9">
        <f>Daten!E1964</f>
        <v>460</v>
      </c>
      <c r="E1964" s="10">
        <f>Daten!D1964</f>
        <v>0</v>
      </c>
      <c r="F1964" s="9">
        <f t="shared" si="184"/>
        <v>741.49253731343288</v>
      </c>
      <c r="H1964" s="26">
        <f t="shared" ca="1" si="185"/>
        <v>2439</v>
      </c>
      <c r="I1964" s="8">
        <f t="shared" ca="1" si="186"/>
        <v>71</v>
      </c>
      <c r="J1964" s="26">
        <f ca="1">IF(I1964=0,0,COUNTIF(I$19:$I1964,C1964*10+1))</f>
        <v>227</v>
      </c>
      <c r="K1964" s="21">
        <f t="shared" ca="1" si="187"/>
        <v>0</v>
      </c>
      <c r="L1964" s="24">
        <f t="shared" ca="1" si="188"/>
        <v>2439</v>
      </c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C1964" s="8"/>
      <c r="AD1964" s="8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</row>
    <row r="1965" spans="1:44" x14ac:dyDescent="0.2">
      <c r="A1965" s="15">
        <f>Daten!A1965</f>
        <v>70825</v>
      </c>
      <c r="B1965" s="8" t="str">
        <f>Daten!B1965</f>
        <v>Pfafflar</v>
      </c>
      <c r="C1965" s="15">
        <f t="shared" si="183"/>
        <v>7</v>
      </c>
      <c r="D1965" s="9">
        <f>Daten!E1965</f>
        <v>107</v>
      </c>
      <c r="E1965" s="10">
        <f>Daten!D1965</f>
        <v>0</v>
      </c>
      <c r="F1965" s="9">
        <f t="shared" si="184"/>
        <v>172.47761194029852</v>
      </c>
      <c r="H1965" s="26">
        <f t="shared" ca="1" si="185"/>
        <v>567</v>
      </c>
      <c r="I1965" s="8">
        <f t="shared" ca="1" si="186"/>
        <v>71</v>
      </c>
      <c r="J1965" s="26">
        <f ca="1">IF(I1965=0,0,COUNTIF(I$19:$I1965,C1965*10+1))</f>
        <v>228</v>
      </c>
      <c r="K1965" s="21">
        <f t="shared" ca="1" si="187"/>
        <v>0</v>
      </c>
      <c r="L1965" s="24">
        <f t="shared" ca="1" si="188"/>
        <v>567</v>
      </c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</row>
    <row r="1966" spans="1:44" x14ac:dyDescent="0.2">
      <c r="A1966" s="15">
        <f>Daten!A1966</f>
        <v>70826</v>
      </c>
      <c r="B1966" s="8" t="str">
        <f>Daten!B1966</f>
        <v>Pflach</v>
      </c>
      <c r="C1966" s="15">
        <f t="shared" si="183"/>
        <v>7</v>
      </c>
      <c r="D1966" s="9">
        <f>Daten!E1966</f>
        <v>1433</v>
      </c>
      <c r="E1966" s="10">
        <f>Daten!D1966</f>
        <v>0</v>
      </c>
      <c r="F1966" s="9">
        <f t="shared" si="184"/>
        <v>2309.9104477611941</v>
      </c>
      <c r="H1966" s="26">
        <f t="shared" ca="1" si="185"/>
        <v>7597</v>
      </c>
      <c r="I1966" s="8">
        <f t="shared" ca="1" si="186"/>
        <v>71</v>
      </c>
      <c r="J1966" s="26">
        <f ca="1">IF(I1966=0,0,COUNTIF(I$19:$I1966,C1966*10+1))</f>
        <v>229</v>
      </c>
      <c r="K1966" s="21">
        <f t="shared" ca="1" si="187"/>
        <v>0</v>
      </c>
      <c r="L1966" s="24">
        <f t="shared" ca="1" si="188"/>
        <v>7597</v>
      </c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</row>
    <row r="1967" spans="1:44" x14ac:dyDescent="0.2">
      <c r="A1967" s="15">
        <f>Daten!A1967</f>
        <v>70827</v>
      </c>
      <c r="B1967" s="8" t="str">
        <f>Daten!B1967</f>
        <v>Pinswang</v>
      </c>
      <c r="C1967" s="15">
        <f t="shared" si="183"/>
        <v>7</v>
      </c>
      <c r="D1967" s="9">
        <f>Daten!E1967</f>
        <v>417</v>
      </c>
      <c r="E1967" s="10">
        <f>Daten!D1967</f>
        <v>0</v>
      </c>
      <c r="F1967" s="9">
        <f t="shared" si="184"/>
        <v>672.17910447761199</v>
      </c>
      <c r="H1967" s="26">
        <f t="shared" ca="1" si="185"/>
        <v>2211</v>
      </c>
      <c r="I1967" s="8">
        <f t="shared" ca="1" si="186"/>
        <v>71</v>
      </c>
      <c r="J1967" s="26">
        <f ca="1">IF(I1967=0,0,COUNTIF(I$19:$I1967,C1967*10+1))</f>
        <v>230</v>
      </c>
      <c r="K1967" s="21">
        <f t="shared" ca="1" si="187"/>
        <v>0</v>
      </c>
      <c r="L1967" s="24">
        <f t="shared" ca="1" si="188"/>
        <v>2211</v>
      </c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C1967" s="8"/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</row>
    <row r="1968" spans="1:44" x14ac:dyDescent="0.2">
      <c r="A1968" s="15">
        <f>Daten!A1968</f>
        <v>70828</v>
      </c>
      <c r="B1968" s="8" t="str">
        <f>Daten!B1968</f>
        <v>Reutte</v>
      </c>
      <c r="C1968" s="15">
        <f t="shared" si="183"/>
        <v>7</v>
      </c>
      <c r="D1968" s="9">
        <f>Daten!E1968</f>
        <v>6899</v>
      </c>
      <c r="E1968" s="10">
        <f>Daten!D1968</f>
        <v>0</v>
      </c>
      <c r="F1968" s="9">
        <f t="shared" si="184"/>
        <v>11120.776119402984</v>
      </c>
      <c r="H1968" s="26">
        <f t="shared" ca="1" si="185"/>
        <v>36574</v>
      </c>
      <c r="I1968" s="8">
        <f t="shared" ca="1" si="186"/>
        <v>71</v>
      </c>
      <c r="J1968" s="26">
        <f ca="1">IF(I1968=0,0,COUNTIF(I$19:$I1968,C1968*10+1))</f>
        <v>231</v>
      </c>
      <c r="K1968" s="21">
        <f t="shared" ca="1" si="187"/>
        <v>0</v>
      </c>
      <c r="L1968" s="24">
        <f t="shared" ca="1" si="188"/>
        <v>36574</v>
      </c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C1968" s="8"/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</row>
    <row r="1969" spans="1:44" x14ac:dyDescent="0.2">
      <c r="A1969" s="15">
        <f>Daten!A1969</f>
        <v>70829</v>
      </c>
      <c r="B1969" s="8" t="str">
        <f>Daten!B1969</f>
        <v>Schattwald</v>
      </c>
      <c r="C1969" s="15">
        <f t="shared" si="183"/>
        <v>7</v>
      </c>
      <c r="D1969" s="9">
        <f>Daten!E1969</f>
        <v>448</v>
      </c>
      <c r="E1969" s="10">
        <f>Daten!D1969</f>
        <v>0</v>
      </c>
      <c r="F1969" s="9">
        <f t="shared" si="184"/>
        <v>722.14925373134326</v>
      </c>
      <c r="H1969" s="26">
        <f t="shared" ca="1" si="185"/>
        <v>2375</v>
      </c>
      <c r="I1969" s="8">
        <f t="shared" ca="1" si="186"/>
        <v>71</v>
      </c>
      <c r="J1969" s="26">
        <f ca="1">IF(I1969=0,0,COUNTIF(I$19:$I1969,C1969*10+1))</f>
        <v>232</v>
      </c>
      <c r="K1969" s="21">
        <f t="shared" ca="1" si="187"/>
        <v>0</v>
      </c>
      <c r="L1969" s="24">
        <f t="shared" ca="1" si="188"/>
        <v>2375</v>
      </c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</row>
    <row r="1970" spans="1:44" x14ac:dyDescent="0.2">
      <c r="A1970" s="15">
        <f>Daten!A1970</f>
        <v>70830</v>
      </c>
      <c r="B1970" s="8" t="str">
        <f>Daten!B1970</f>
        <v>Stanzach</v>
      </c>
      <c r="C1970" s="15">
        <f t="shared" si="183"/>
        <v>7</v>
      </c>
      <c r="D1970" s="9">
        <f>Daten!E1970</f>
        <v>459</v>
      </c>
      <c r="E1970" s="10">
        <f>Daten!D1970</f>
        <v>0</v>
      </c>
      <c r="F1970" s="9">
        <f t="shared" si="184"/>
        <v>739.88059701492534</v>
      </c>
      <c r="H1970" s="26">
        <f t="shared" ca="1" si="185"/>
        <v>2433</v>
      </c>
      <c r="I1970" s="8">
        <f t="shared" ca="1" si="186"/>
        <v>71</v>
      </c>
      <c r="J1970" s="26">
        <f ca="1">IF(I1970=0,0,COUNTIF(I$19:$I1970,C1970*10+1))</f>
        <v>233</v>
      </c>
      <c r="K1970" s="21">
        <f t="shared" ca="1" si="187"/>
        <v>0</v>
      </c>
      <c r="L1970" s="24">
        <f t="shared" ca="1" si="188"/>
        <v>2433</v>
      </c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C1970" s="8"/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</row>
    <row r="1971" spans="1:44" x14ac:dyDescent="0.2">
      <c r="A1971" s="15">
        <f>Daten!A1971</f>
        <v>70831</v>
      </c>
      <c r="B1971" s="8" t="str">
        <f>Daten!B1971</f>
        <v>Steeg</v>
      </c>
      <c r="C1971" s="15">
        <f t="shared" si="183"/>
        <v>7</v>
      </c>
      <c r="D1971" s="9">
        <f>Daten!E1971</f>
        <v>664</v>
      </c>
      <c r="E1971" s="10">
        <f>Daten!D1971</f>
        <v>0</v>
      </c>
      <c r="F1971" s="9">
        <f t="shared" si="184"/>
        <v>1070.3283582089553</v>
      </c>
      <c r="H1971" s="26">
        <f t="shared" ca="1" si="185"/>
        <v>3520</v>
      </c>
      <c r="I1971" s="8">
        <f t="shared" ca="1" si="186"/>
        <v>71</v>
      </c>
      <c r="J1971" s="26">
        <f ca="1">IF(I1971=0,0,COUNTIF(I$19:$I1971,C1971*10+1))</f>
        <v>234</v>
      </c>
      <c r="K1971" s="21">
        <f t="shared" ca="1" si="187"/>
        <v>0</v>
      </c>
      <c r="L1971" s="24">
        <f t="shared" ca="1" si="188"/>
        <v>3520</v>
      </c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</row>
    <row r="1972" spans="1:44" x14ac:dyDescent="0.2">
      <c r="A1972" s="15">
        <f>Daten!A1972</f>
        <v>70832</v>
      </c>
      <c r="B1972" s="8" t="str">
        <f>Daten!B1972</f>
        <v>Tannheim</v>
      </c>
      <c r="C1972" s="15">
        <f t="shared" si="183"/>
        <v>7</v>
      </c>
      <c r="D1972" s="9">
        <f>Daten!E1972</f>
        <v>1098</v>
      </c>
      <c r="E1972" s="10">
        <f>Daten!D1972</f>
        <v>0</v>
      </c>
      <c r="F1972" s="9">
        <f t="shared" si="184"/>
        <v>1769.9104477611941</v>
      </c>
      <c r="H1972" s="26">
        <f t="shared" ca="1" si="185"/>
        <v>5821</v>
      </c>
      <c r="I1972" s="8">
        <f t="shared" ca="1" si="186"/>
        <v>71</v>
      </c>
      <c r="J1972" s="26">
        <f ca="1">IF(I1972=0,0,COUNTIF(I$19:$I1972,C1972*10+1))</f>
        <v>235</v>
      </c>
      <c r="K1972" s="21">
        <f t="shared" ca="1" si="187"/>
        <v>0</v>
      </c>
      <c r="L1972" s="24">
        <f t="shared" ca="1" si="188"/>
        <v>5821</v>
      </c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C1972" s="8"/>
      <c r="AD1972" s="8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</row>
    <row r="1973" spans="1:44" x14ac:dyDescent="0.2">
      <c r="A1973" s="15">
        <f>Daten!A1973</f>
        <v>70833</v>
      </c>
      <c r="B1973" s="8" t="str">
        <f>Daten!B1973</f>
        <v>Vils</v>
      </c>
      <c r="C1973" s="15">
        <f t="shared" si="183"/>
        <v>7</v>
      </c>
      <c r="D1973" s="9">
        <f>Daten!E1973</f>
        <v>1482</v>
      </c>
      <c r="E1973" s="10">
        <f>Daten!D1973</f>
        <v>0</v>
      </c>
      <c r="F1973" s="9">
        <f t="shared" si="184"/>
        <v>2388.8955223880598</v>
      </c>
      <c r="H1973" s="26">
        <f t="shared" ca="1" si="185"/>
        <v>7857</v>
      </c>
      <c r="I1973" s="8">
        <f t="shared" ca="1" si="186"/>
        <v>71</v>
      </c>
      <c r="J1973" s="26">
        <f ca="1">IF(I1973=0,0,COUNTIF(I$19:$I1973,C1973*10+1))</f>
        <v>236</v>
      </c>
      <c r="K1973" s="21">
        <f t="shared" ca="1" si="187"/>
        <v>0</v>
      </c>
      <c r="L1973" s="24">
        <f t="shared" ca="1" si="188"/>
        <v>7857</v>
      </c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</row>
    <row r="1974" spans="1:44" x14ac:dyDescent="0.2">
      <c r="A1974" s="15">
        <f>Daten!A1974</f>
        <v>70834</v>
      </c>
      <c r="B1974" s="8" t="str">
        <f>Daten!B1974</f>
        <v>Vorderhornbach</v>
      </c>
      <c r="C1974" s="15">
        <f t="shared" si="183"/>
        <v>7</v>
      </c>
      <c r="D1974" s="9">
        <f>Daten!E1974</f>
        <v>250</v>
      </c>
      <c r="E1974" s="10">
        <f>Daten!D1974</f>
        <v>0</v>
      </c>
      <c r="F1974" s="9">
        <f t="shared" si="184"/>
        <v>402.9850746268657</v>
      </c>
      <c r="H1974" s="26">
        <f t="shared" ca="1" si="185"/>
        <v>1325</v>
      </c>
      <c r="I1974" s="8">
        <f t="shared" ca="1" si="186"/>
        <v>71</v>
      </c>
      <c r="J1974" s="26">
        <f ca="1">IF(I1974=0,0,COUNTIF(I$19:$I1974,C1974*10+1))</f>
        <v>237</v>
      </c>
      <c r="K1974" s="21">
        <f t="shared" ca="1" si="187"/>
        <v>0</v>
      </c>
      <c r="L1974" s="24">
        <f t="shared" ca="1" si="188"/>
        <v>1325</v>
      </c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C1974" s="8"/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</row>
    <row r="1975" spans="1:44" x14ac:dyDescent="0.2">
      <c r="A1975" s="15">
        <f>Daten!A1975</f>
        <v>70835</v>
      </c>
      <c r="B1975" s="8" t="str">
        <f>Daten!B1975</f>
        <v>Wängle</v>
      </c>
      <c r="C1975" s="15">
        <f t="shared" si="183"/>
        <v>7</v>
      </c>
      <c r="D1975" s="9">
        <f>Daten!E1975</f>
        <v>934</v>
      </c>
      <c r="E1975" s="10">
        <f>Daten!D1975</f>
        <v>0</v>
      </c>
      <c r="F1975" s="9">
        <f t="shared" si="184"/>
        <v>1505.5522388059701</v>
      </c>
      <c r="H1975" s="26">
        <f t="shared" ca="1" si="185"/>
        <v>4951</v>
      </c>
      <c r="I1975" s="8">
        <f t="shared" ca="1" si="186"/>
        <v>71</v>
      </c>
      <c r="J1975" s="26">
        <f ca="1">IF(I1975=0,0,COUNTIF(I$19:$I1975,C1975*10+1))</f>
        <v>238</v>
      </c>
      <c r="K1975" s="21">
        <f t="shared" ca="1" si="187"/>
        <v>0</v>
      </c>
      <c r="L1975" s="24">
        <f t="shared" ca="1" si="188"/>
        <v>4951</v>
      </c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</row>
    <row r="1976" spans="1:44" x14ac:dyDescent="0.2">
      <c r="A1976" s="15">
        <f>Daten!A1976</f>
        <v>70836</v>
      </c>
      <c r="B1976" s="8" t="str">
        <f>Daten!B1976</f>
        <v>Weißenbach am Lech</v>
      </c>
      <c r="C1976" s="15">
        <f t="shared" si="183"/>
        <v>7</v>
      </c>
      <c r="D1976" s="9">
        <f>Daten!E1976</f>
        <v>1257</v>
      </c>
      <c r="E1976" s="10">
        <f>Daten!D1976</f>
        <v>0</v>
      </c>
      <c r="F1976" s="9">
        <f t="shared" si="184"/>
        <v>2026.2089552238806</v>
      </c>
      <c r="H1976" s="26">
        <f t="shared" ca="1" si="185"/>
        <v>6664</v>
      </c>
      <c r="I1976" s="8">
        <f t="shared" ca="1" si="186"/>
        <v>71</v>
      </c>
      <c r="J1976" s="26">
        <f ca="1">IF(I1976=0,0,COUNTIF(I$19:$I1976,C1976*10+1))</f>
        <v>239</v>
      </c>
      <c r="K1976" s="21">
        <f t="shared" ca="1" si="187"/>
        <v>0</v>
      </c>
      <c r="L1976" s="24">
        <f t="shared" ca="1" si="188"/>
        <v>6664</v>
      </c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C1976" s="8"/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</row>
    <row r="1977" spans="1:44" x14ac:dyDescent="0.2">
      <c r="A1977" s="15">
        <f>Daten!A1977</f>
        <v>70837</v>
      </c>
      <c r="B1977" s="8" t="str">
        <f>Daten!B1977</f>
        <v>Zöblen</v>
      </c>
      <c r="C1977" s="15">
        <f t="shared" si="183"/>
        <v>7</v>
      </c>
      <c r="D1977" s="9">
        <f>Daten!E1977</f>
        <v>233</v>
      </c>
      <c r="E1977" s="10">
        <f>Daten!D1977</f>
        <v>0</v>
      </c>
      <c r="F1977" s="9">
        <f t="shared" si="184"/>
        <v>375.58208955223881</v>
      </c>
      <c r="H1977" s="26">
        <f t="shared" ca="1" si="185"/>
        <v>1235</v>
      </c>
      <c r="I1977" s="8">
        <f t="shared" ca="1" si="186"/>
        <v>71</v>
      </c>
      <c r="J1977" s="26">
        <f ca="1">IF(I1977=0,0,COUNTIF(I$19:$I1977,C1977*10+1))</f>
        <v>240</v>
      </c>
      <c r="K1977" s="21">
        <f t="shared" ca="1" si="187"/>
        <v>0</v>
      </c>
      <c r="L1977" s="24">
        <f t="shared" ca="1" si="188"/>
        <v>1235</v>
      </c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C1977" s="8"/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</row>
    <row r="1978" spans="1:44" x14ac:dyDescent="0.2">
      <c r="A1978" s="15">
        <f>Daten!A1978</f>
        <v>70901</v>
      </c>
      <c r="B1978" s="8" t="str">
        <f>Daten!B1978</f>
        <v>Achenkirch</v>
      </c>
      <c r="C1978" s="15">
        <f t="shared" si="183"/>
        <v>7</v>
      </c>
      <c r="D1978" s="9">
        <f>Daten!E1978</f>
        <v>2207</v>
      </c>
      <c r="E1978" s="10">
        <f>Daten!D1978</f>
        <v>0</v>
      </c>
      <c r="F1978" s="9">
        <f t="shared" si="184"/>
        <v>3557.5522388059703</v>
      </c>
      <c r="H1978" s="26">
        <f t="shared" ca="1" si="185"/>
        <v>11700</v>
      </c>
      <c r="I1978" s="8">
        <f t="shared" ca="1" si="186"/>
        <v>71</v>
      </c>
      <c r="J1978" s="26">
        <f ca="1">IF(I1978=0,0,COUNTIF(I$19:$I1978,C1978*10+1))</f>
        <v>241</v>
      </c>
      <c r="K1978" s="21">
        <f t="shared" ca="1" si="187"/>
        <v>0</v>
      </c>
      <c r="L1978" s="24">
        <f t="shared" ca="1" si="188"/>
        <v>11700</v>
      </c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</row>
    <row r="1979" spans="1:44" x14ac:dyDescent="0.2">
      <c r="A1979" s="15">
        <f>Daten!A1979</f>
        <v>70902</v>
      </c>
      <c r="B1979" s="8" t="str">
        <f>Daten!B1979</f>
        <v>Aschau im Zillertal</v>
      </c>
      <c r="C1979" s="15">
        <f t="shared" si="183"/>
        <v>7</v>
      </c>
      <c r="D1979" s="9">
        <f>Daten!E1979</f>
        <v>1846</v>
      </c>
      <c r="E1979" s="10">
        <f>Daten!D1979</f>
        <v>0</v>
      </c>
      <c r="F1979" s="9">
        <f t="shared" si="184"/>
        <v>2975.6417910447763</v>
      </c>
      <c r="H1979" s="26">
        <f t="shared" ca="1" si="185"/>
        <v>9786</v>
      </c>
      <c r="I1979" s="8">
        <f t="shared" ca="1" si="186"/>
        <v>71</v>
      </c>
      <c r="J1979" s="26">
        <f ca="1">IF(I1979=0,0,COUNTIF(I$19:$I1979,C1979*10+1))</f>
        <v>242</v>
      </c>
      <c r="K1979" s="21">
        <f t="shared" ca="1" si="187"/>
        <v>0</v>
      </c>
      <c r="L1979" s="24">
        <f t="shared" ca="1" si="188"/>
        <v>9786</v>
      </c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</row>
    <row r="1980" spans="1:44" x14ac:dyDescent="0.2">
      <c r="A1980" s="15">
        <f>Daten!A1980</f>
        <v>70903</v>
      </c>
      <c r="B1980" s="8" t="str">
        <f>Daten!B1980</f>
        <v>Brandberg</v>
      </c>
      <c r="C1980" s="15">
        <f t="shared" si="183"/>
        <v>7</v>
      </c>
      <c r="D1980" s="9">
        <f>Daten!E1980</f>
        <v>361</v>
      </c>
      <c r="E1980" s="10">
        <f>Daten!D1980</f>
        <v>0</v>
      </c>
      <c r="F1980" s="9">
        <f t="shared" si="184"/>
        <v>581.91044776119406</v>
      </c>
      <c r="H1980" s="26">
        <f t="shared" ca="1" si="185"/>
        <v>1914</v>
      </c>
      <c r="I1980" s="8">
        <f t="shared" ca="1" si="186"/>
        <v>71</v>
      </c>
      <c r="J1980" s="26">
        <f ca="1">IF(I1980=0,0,COUNTIF(I$19:$I1980,C1980*10+1))</f>
        <v>243</v>
      </c>
      <c r="K1980" s="21">
        <f t="shared" ca="1" si="187"/>
        <v>0</v>
      </c>
      <c r="L1980" s="24">
        <f t="shared" ca="1" si="188"/>
        <v>1914</v>
      </c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</row>
    <row r="1981" spans="1:44" x14ac:dyDescent="0.2">
      <c r="A1981" s="15">
        <f>Daten!A1981</f>
        <v>70904</v>
      </c>
      <c r="B1981" s="8" t="str">
        <f>Daten!B1981</f>
        <v>Bruck am Ziller</v>
      </c>
      <c r="C1981" s="15">
        <f t="shared" si="183"/>
        <v>7</v>
      </c>
      <c r="D1981" s="9">
        <f>Daten!E1981</f>
        <v>1121</v>
      </c>
      <c r="E1981" s="10">
        <f>Daten!D1981</f>
        <v>0</v>
      </c>
      <c r="F1981" s="9">
        <f t="shared" si="184"/>
        <v>1806.9850746268658</v>
      </c>
      <c r="H1981" s="26">
        <f t="shared" ca="1" si="185"/>
        <v>5943</v>
      </c>
      <c r="I1981" s="8">
        <f t="shared" ca="1" si="186"/>
        <v>71</v>
      </c>
      <c r="J1981" s="26">
        <f ca="1">IF(I1981=0,0,COUNTIF(I$19:$I1981,C1981*10+1))</f>
        <v>244</v>
      </c>
      <c r="K1981" s="21">
        <f t="shared" ca="1" si="187"/>
        <v>0</v>
      </c>
      <c r="L1981" s="24">
        <f t="shared" ca="1" si="188"/>
        <v>5943</v>
      </c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C1981" s="8"/>
      <c r="AD1981" s="8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</row>
    <row r="1982" spans="1:44" x14ac:dyDescent="0.2">
      <c r="A1982" s="15">
        <f>Daten!A1982</f>
        <v>70905</v>
      </c>
      <c r="B1982" s="8" t="str">
        <f>Daten!B1982</f>
        <v>Buch in Tirol</v>
      </c>
      <c r="C1982" s="15">
        <f t="shared" si="183"/>
        <v>7</v>
      </c>
      <c r="D1982" s="9">
        <f>Daten!E1982</f>
        <v>2607</v>
      </c>
      <c r="E1982" s="10">
        <f>Daten!D1982</f>
        <v>0</v>
      </c>
      <c r="F1982" s="9">
        <f t="shared" si="184"/>
        <v>4202.3283582089553</v>
      </c>
      <c r="H1982" s="26">
        <f t="shared" ca="1" si="185"/>
        <v>13820</v>
      </c>
      <c r="I1982" s="8">
        <f t="shared" ca="1" si="186"/>
        <v>71</v>
      </c>
      <c r="J1982" s="26">
        <f ca="1">IF(I1982=0,0,COUNTIF(I$19:$I1982,C1982*10+1))</f>
        <v>245</v>
      </c>
      <c r="K1982" s="21">
        <f t="shared" ca="1" si="187"/>
        <v>0</v>
      </c>
      <c r="L1982" s="24">
        <f t="shared" ca="1" si="188"/>
        <v>13820</v>
      </c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C1982" s="8"/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</row>
    <row r="1983" spans="1:44" x14ac:dyDescent="0.2">
      <c r="A1983" s="15">
        <f>Daten!A1983</f>
        <v>70907</v>
      </c>
      <c r="B1983" s="8" t="str">
        <f>Daten!B1983</f>
        <v>Eben am Achensee</v>
      </c>
      <c r="C1983" s="15">
        <f t="shared" si="183"/>
        <v>7</v>
      </c>
      <c r="D1983" s="9">
        <f>Daten!E1983</f>
        <v>3265</v>
      </c>
      <c r="E1983" s="10">
        <f>Daten!D1983</f>
        <v>0</v>
      </c>
      <c r="F1983" s="9">
        <f t="shared" si="184"/>
        <v>5262.9850746268658</v>
      </c>
      <c r="H1983" s="26">
        <f t="shared" ca="1" si="185"/>
        <v>17309</v>
      </c>
      <c r="I1983" s="8">
        <f t="shared" ca="1" si="186"/>
        <v>71</v>
      </c>
      <c r="J1983" s="26">
        <f ca="1">IF(I1983=0,0,COUNTIF(I$19:$I1983,C1983*10+1))</f>
        <v>246</v>
      </c>
      <c r="K1983" s="21">
        <f t="shared" ca="1" si="187"/>
        <v>0</v>
      </c>
      <c r="L1983" s="24">
        <f t="shared" ca="1" si="188"/>
        <v>17309</v>
      </c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</row>
    <row r="1984" spans="1:44" x14ac:dyDescent="0.2">
      <c r="A1984" s="15">
        <f>Daten!A1984</f>
        <v>70908</v>
      </c>
      <c r="B1984" s="8" t="str">
        <f>Daten!B1984</f>
        <v>Finkenberg</v>
      </c>
      <c r="C1984" s="15">
        <f t="shared" si="183"/>
        <v>7</v>
      </c>
      <c r="D1984" s="9">
        <f>Daten!E1984</f>
        <v>1419</v>
      </c>
      <c r="E1984" s="10">
        <f>Daten!D1984</f>
        <v>0</v>
      </c>
      <c r="F1984" s="9">
        <f t="shared" si="184"/>
        <v>2287.3432835820895</v>
      </c>
      <c r="H1984" s="26">
        <f t="shared" ca="1" si="185"/>
        <v>7523</v>
      </c>
      <c r="I1984" s="8">
        <f t="shared" ca="1" si="186"/>
        <v>71</v>
      </c>
      <c r="J1984" s="26">
        <f ca="1">IF(I1984=0,0,COUNTIF(I$19:$I1984,C1984*10+1))</f>
        <v>247</v>
      </c>
      <c r="K1984" s="21">
        <f t="shared" ca="1" si="187"/>
        <v>0</v>
      </c>
      <c r="L1984" s="24">
        <f t="shared" ca="1" si="188"/>
        <v>7523</v>
      </c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C1984" s="8"/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</row>
    <row r="1985" spans="1:44" x14ac:dyDescent="0.2">
      <c r="A1985" s="15">
        <f>Daten!A1985</f>
        <v>70909</v>
      </c>
      <c r="B1985" s="8" t="str">
        <f>Daten!B1985</f>
        <v>Fügen</v>
      </c>
      <c r="C1985" s="15">
        <f t="shared" si="183"/>
        <v>7</v>
      </c>
      <c r="D1985" s="9">
        <f>Daten!E1985</f>
        <v>4230</v>
      </c>
      <c r="E1985" s="10">
        <f>Daten!D1985</f>
        <v>0</v>
      </c>
      <c r="F1985" s="9">
        <f t="shared" si="184"/>
        <v>6818.5074626865671</v>
      </c>
      <c r="H1985" s="26">
        <f t="shared" ca="1" si="185"/>
        <v>22424</v>
      </c>
      <c r="I1985" s="8">
        <f t="shared" ca="1" si="186"/>
        <v>71</v>
      </c>
      <c r="J1985" s="26">
        <f ca="1">IF(I1985=0,0,COUNTIF(I$19:$I1985,C1985*10+1))</f>
        <v>248</v>
      </c>
      <c r="K1985" s="21">
        <f t="shared" ca="1" si="187"/>
        <v>0</v>
      </c>
      <c r="L1985" s="24">
        <f t="shared" ca="1" si="188"/>
        <v>22424</v>
      </c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C1985" s="8"/>
      <c r="AD1985" s="8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</row>
    <row r="1986" spans="1:44" x14ac:dyDescent="0.2">
      <c r="A1986" s="15">
        <f>Daten!A1986</f>
        <v>70910</v>
      </c>
      <c r="B1986" s="8" t="str">
        <f>Daten!B1986</f>
        <v>Fügenberg</v>
      </c>
      <c r="C1986" s="15">
        <f t="shared" si="183"/>
        <v>7</v>
      </c>
      <c r="D1986" s="9">
        <f>Daten!E1986</f>
        <v>1403</v>
      </c>
      <c r="E1986" s="10">
        <f>Daten!D1986</f>
        <v>0</v>
      </c>
      <c r="F1986" s="9">
        <f t="shared" si="184"/>
        <v>2261.5522388059703</v>
      </c>
      <c r="H1986" s="26">
        <f t="shared" ca="1" si="185"/>
        <v>7438</v>
      </c>
      <c r="I1986" s="8">
        <f t="shared" ca="1" si="186"/>
        <v>71</v>
      </c>
      <c r="J1986" s="26">
        <f ca="1">IF(I1986=0,0,COUNTIF(I$19:$I1986,C1986*10+1))</f>
        <v>249</v>
      </c>
      <c r="K1986" s="21">
        <f t="shared" ca="1" si="187"/>
        <v>0</v>
      </c>
      <c r="L1986" s="24">
        <f t="shared" ca="1" si="188"/>
        <v>7438</v>
      </c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C1986" s="8"/>
      <c r="AD1986" s="8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</row>
    <row r="1987" spans="1:44" x14ac:dyDescent="0.2">
      <c r="A1987" s="15">
        <f>Daten!A1987</f>
        <v>70911</v>
      </c>
      <c r="B1987" s="8" t="str">
        <f>Daten!B1987</f>
        <v>Gallzein</v>
      </c>
      <c r="C1987" s="15">
        <f t="shared" si="183"/>
        <v>7</v>
      </c>
      <c r="D1987" s="9">
        <f>Daten!E1987</f>
        <v>678</v>
      </c>
      <c r="E1987" s="10">
        <f>Daten!D1987</f>
        <v>0</v>
      </c>
      <c r="F1987" s="9">
        <f t="shared" si="184"/>
        <v>1092.8955223880596</v>
      </c>
      <c r="H1987" s="26">
        <f t="shared" ca="1" si="185"/>
        <v>3594</v>
      </c>
      <c r="I1987" s="8">
        <f t="shared" ca="1" si="186"/>
        <v>71</v>
      </c>
      <c r="J1987" s="26">
        <f ca="1">IF(I1987=0,0,COUNTIF(I$19:$I1987,C1987*10+1))</f>
        <v>250</v>
      </c>
      <c r="K1987" s="21">
        <f t="shared" ca="1" si="187"/>
        <v>0</v>
      </c>
      <c r="L1987" s="24">
        <f t="shared" ca="1" si="188"/>
        <v>3594</v>
      </c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C1987" s="8"/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</row>
    <row r="1988" spans="1:44" x14ac:dyDescent="0.2">
      <c r="A1988" s="15">
        <f>Daten!A1988</f>
        <v>70912</v>
      </c>
      <c r="B1988" s="8" t="str">
        <f>Daten!B1988</f>
        <v>Gerlos</v>
      </c>
      <c r="C1988" s="15">
        <f t="shared" si="183"/>
        <v>7</v>
      </c>
      <c r="D1988" s="9">
        <f>Daten!E1988</f>
        <v>807</v>
      </c>
      <c r="E1988" s="10">
        <f>Daten!D1988</f>
        <v>0</v>
      </c>
      <c r="F1988" s="9">
        <f t="shared" si="184"/>
        <v>1300.8358208955224</v>
      </c>
      <c r="H1988" s="26">
        <f t="shared" ca="1" si="185"/>
        <v>4278</v>
      </c>
      <c r="I1988" s="8">
        <f t="shared" ca="1" si="186"/>
        <v>71</v>
      </c>
      <c r="J1988" s="26">
        <f ca="1">IF(I1988=0,0,COUNTIF(I$19:$I1988,C1988*10+1))</f>
        <v>251</v>
      </c>
      <c r="K1988" s="21">
        <f t="shared" ca="1" si="187"/>
        <v>0</v>
      </c>
      <c r="L1988" s="24">
        <f t="shared" ca="1" si="188"/>
        <v>4278</v>
      </c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C1988" s="8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</row>
    <row r="1989" spans="1:44" x14ac:dyDescent="0.2">
      <c r="A1989" s="15">
        <f>Daten!A1989</f>
        <v>70913</v>
      </c>
      <c r="B1989" s="8" t="str">
        <f>Daten!B1989</f>
        <v>Gerlosberg</v>
      </c>
      <c r="C1989" s="15">
        <f t="shared" si="183"/>
        <v>7</v>
      </c>
      <c r="D1989" s="9">
        <f>Daten!E1989</f>
        <v>476</v>
      </c>
      <c r="E1989" s="10">
        <f>Daten!D1989</f>
        <v>0</v>
      </c>
      <c r="F1989" s="9">
        <f t="shared" si="184"/>
        <v>767.28358208955228</v>
      </c>
      <c r="H1989" s="26">
        <f t="shared" ca="1" si="185"/>
        <v>2523</v>
      </c>
      <c r="I1989" s="8">
        <f t="shared" ca="1" si="186"/>
        <v>71</v>
      </c>
      <c r="J1989" s="26">
        <f ca="1">IF(I1989=0,0,COUNTIF(I$19:$I1989,C1989*10+1))</f>
        <v>252</v>
      </c>
      <c r="K1989" s="21">
        <f t="shared" ca="1" si="187"/>
        <v>0</v>
      </c>
      <c r="L1989" s="24">
        <f t="shared" ca="1" si="188"/>
        <v>2523</v>
      </c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C1989" s="8"/>
      <c r="AD1989" s="8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</row>
    <row r="1990" spans="1:44" x14ac:dyDescent="0.2">
      <c r="A1990" s="15">
        <f>Daten!A1990</f>
        <v>70914</v>
      </c>
      <c r="B1990" s="8" t="str">
        <f>Daten!B1990</f>
        <v>Hainzenberg</v>
      </c>
      <c r="C1990" s="15">
        <f t="shared" si="183"/>
        <v>7</v>
      </c>
      <c r="D1990" s="9">
        <f>Daten!E1990</f>
        <v>716</v>
      </c>
      <c r="E1990" s="10">
        <f>Daten!D1990</f>
        <v>0</v>
      </c>
      <c r="F1990" s="9">
        <f t="shared" si="184"/>
        <v>1154.1492537313434</v>
      </c>
      <c r="H1990" s="26">
        <f t="shared" ca="1" si="185"/>
        <v>3796</v>
      </c>
      <c r="I1990" s="8">
        <f t="shared" ca="1" si="186"/>
        <v>71</v>
      </c>
      <c r="J1990" s="26">
        <f ca="1">IF(I1990=0,0,COUNTIF(I$19:$I1990,C1990*10+1))</f>
        <v>253</v>
      </c>
      <c r="K1990" s="21">
        <f t="shared" ca="1" si="187"/>
        <v>0</v>
      </c>
      <c r="L1990" s="24">
        <f t="shared" ca="1" si="188"/>
        <v>3796</v>
      </c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C1990" s="8"/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</row>
    <row r="1991" spans="1:44" x14ac:dyDescent="0.2">
      <c r="A1991" s="15">
        <f>Daten!A1991</f>
        <v>70915</v>
      </c>
      <c r="B1991" s="8" t="str">
        <f>Daten!B1991</f>
        <v>Hart im Zillertal</v>
      </c>
      <c r="C1991" s="15">
        <f t="shared" si="183"/>
        <v>7</v>
      </c>
      <c r="D1991" s="9">
        <f>Daten!E1991</f>
        <v>1585</v>
      </c>
      <c r="E1991" s="10">
        <f>Daten!D1991</f>
        <v>0</v>
      </c>
      <c r="F1991" s="9">
        <f t="shared" si="184"/>
        <v>2554.9253731343283</v>
      </c>
      <c r="H1991" s="26">
        <f t="shared" ca="1" si="185"/>
        <v>8403</v>
      </c>
      <c r="I1991" s="8">
        <f t="shared" ca="1" si="186"/>
        <v>71</v>
      </c>
      <c r="J1991" s="26">
        <f ca="1">IF(I1991=0,0,COUNTIF(I$19:$I1991,C1991*10+1))</f>
        <v>254</v>
      </c>
      <c r="K1991" s="21">
        <f t="shared" ca="1" si="187"/>
        <v>0</v>
      </c>
      <c r="L1991" s="24">
        <f t="shared" ca="1" si="188"/>
        <v>8403</v>
      </c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C1991" s="8"/>
      <c r="AD1991" s="8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</row>
    <row r="1992" spans="1:44" x14ac:dyDescent="0.2">
      <c r="A1992" s="15">
        <f>Daten!A1992</f>
        <v>70916</v>
      </c>
      <c r="B1992" s="8" t="str">
        <f>Daten!B1992</f>
        <v>Hippach</v>
      </c>
      <c r="C1992" s="15">
        <f t="shared" si="183"/>
        <v>7</v>
      </c>
      <c r="D1992" s="9">
        <f>Daten!E1992</f>
        <v>1445</v>
      </c>
      <c r="E1992" s="10">
        <f>Daten!D1992</f>
        <v>0</v>
      </c>
      <c r="F1992" s="9">
        <f t="shared" si="184"/>
        <v>2329.2537313432836</v>
      </c>
      <c r="H1992" s="26">
        <f t="shared" ca="1" si="185"/>
        <v>7660</v>
      </c>
      <c r="I1992" s="8">
        <f t="shared" ca="1" si="186"/>
        <v>71</v>
      </c>
      <c r="J1992" s="26">
        <f ca="1">IF(I1992=0,0,COUNTIF(I$19:$I1992,C1992*10+1))</f>
        <v>255</v>
      </c>
      <c r="K1992" s="21">
        <f t="shared" ca="1" si="187"/>
        <v>0</v>
      </c>
      <c r="L1992" s="24">
        <f t="shared" ca="1" si="188"/>
        <v>7660</v>
      </c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C1992" s="8"/>
      <c r="AD1992" s="8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</row>
    <row r="1993" spans="1:44" x14ac:dyDescent="0.2">
      <c r="A1993" s="15">
        <f>Daten!A1993</f>
        <v>70917</v>
      </c>
      <c r="B1993" s="8" t="str">
        <f>Daten!B1993</f>
        <v>Jenbach</v>
      </c>
      <c r="C1993" s="15">
        <f t="shared" si="183"/>
        <v>7</v>
      </c>
      <c r="D1993" s="9">
        <f>Daten!E1993</f>
        <v>7211</v>
      </c>
      <c r="E1993" s="10">
        <f>Daten!D1993</f>
        <v>0</v>
      </c>
      <c r="F1993" s="9">
        <f t="shared" si="184"/>
        <v>11623.701492537313</v>
      </c>
      <c r="H1993" s="26">
        <f t="shared" ca="1" si="185"/>
        <v>38228</v>
      </c>
      <c r="I1993" s="8">
        <f t="shared" ca="1" si="186"/>
        <v>71</v>
      </c>
      <c r="J1993" s="26">
        <f ca="1">IF(I1993=0,0,COUNTIF(I$19:$I1993,C1993*10+1))</f>
        <v>256</v>
      </c>
      <c r="K1993" s="21">
        <f t="shared" ca="1" si="187"/>
        <v>0</v>
      </c>
      <c r="L1993" s="24">
        <f t="shared" ca="1" si="188"/>
        <v>38228</v>
      </c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C1993" s="8"/>
      <c r="AD1993" s="8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</row>
    <row r="1994" spans="1:44" x14ac:dyDescent="0.2">
      <c r="A1994" s="15">
        <f>Daten!A1994</f>
        <v>70918</v>
      </c>
      <c r="B1994" s="8" t="str">
        <f>Daten!B1994</f>
        <v>Kaltenbach</v>
      </c>
      <c r="C1994" s="15">
        <f t="shared" si="183"/>
        <v>7</v>
      </c>
      <c r="D1994" s="9">
        <f>Daten!E1994</f>
        <v>1310</v>
      </c>
      <c r="E1994" s="10">
        <f>Daten!D1994</f>
        <v>0</v>
      </c>
      <c r="F1994" s="9">
        <f t="shared" si="184"/>
        <v>2111.6417910447763</v>
      </c>
      <c r="H1994" s="26">
        <f t="shared" ca="1" si="185"/>
        <v>6945</v>
      </c>
      <c r="I1994" s="8">
        <f t="shared" ca="1" si="186"/>
        <v>71</v>
      </c>
      <c r="J1994" s="26">
        <f ca="1">IF(I1994=0,0,COUNTIF(I$19:$I1994,C1994*10+1))</f>
        <v>257</v>
      </c>
      <c r="K1994" s="21">
        <f t="shared" ca="1" si="187"/>
        <v>0</v>
      </c>
      <c r="L1994" s="24">
        <f t="shared" ca="1" si="188"/>
        <v>6945</v>
      </c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</row>
    <row r="1995" spans="1:44" x14ac:dyDescent="0.2">
      <c r="A1995" s="15">
        <f>Daten!A1995</f>
        <v>70920</v>
      </c>
      <c r="B1995" s="8" t="str">
        <f>Daten!B1995</f>
        <v>Mayrhofen</v>
      </c>
      <c r="C1995" s="15">
        <f t="shared" si="183"/>
        <v>7</v>
      </c>
      <c r="D1995" s="9">
        <f>Daten!E1995</f>
        <v>3885</v>
      </c>
      <c r="E1995" s="10">
        <f>Daten!D1995</f>
        <v>0</v>
      </c>
      <c r="F1995" s="9">
        <f t="shared" si="184"/>
        <v>6262.3880597014922</v>
      </c>
      <c r="H1995" s="26">
        <f t="shared" ca="1" si="185"/>
        <v>20595</v>
      </c>
      <c r="I1995" s="8">
        <f t="shared" ca="1" si="186"/>
        <v>71</v>
      </c>
      <c r="J1995" s="26">
        <f ca="1">IF(I1995=0,0,COUNTIF(I$19:$I1995,C1995*10+1))</f>
        <v>258</v>
      </c>
      <c r="K1995" s="21">
        <f t="shared" ca="1" si="187"/>
        <v>0</v>
      </c>
      <c r="L1995" s="24">
        <f t="shared" ca="1" si="188"/>
        <v>20595</v>
      </c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C1995" s="8"/>
      <c r="AD1995" s="8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</row>
    <row r="1996" spans="1:44" x14ac:dyDescent="0.2">
      <c r="A1996" s="15">
        <f>Daten!A1996</f>
        <v>70921</v>
      </c>
      <c r="B1996" s="8" t="str">
        <f>Daten!B1996</f>
        <v>Pill</v>
      </c>
      <c r="C1996" s="15">
        <f t="shared" si="183"/>
        <v>7</v>
      </c>
      <c r="D1996" s="9">
        <f>Daten!E1996</f>
        <v>1187</v>
      </c>
      <c r="E1996" s="10">
        <f>Daten!D1996</f>
        <v>0</v>
      </c>
      <c r="F1996" s="9">
        <f t="shared" si="184"/>
        <v>1913.3731343283582</v>
      </c>
      <c r="H1996" s="26">
        <f t="shared" ca="1" si="185"/>
        <v>6293</v>
      </c>
      <c r="I1996" s="8">
        <f t="shared" ca="1" si="186"/>
        <v>71</v>
      </c>
      <c r="J1996" s="26">
        <f ca="1">IF(I1996=0,0,COUNTIF(I$19:$I1996,C1996*10+1))</f>
        <v>259</v>
      </c>
      <c r="K1996" s="21">
        <f t="shared" ca="1" si="187"/>
        <v>0</v>
      </c>
      <c r="L1996" s="24">
        <f t="shared" ca="1" si="188"/>
        <v>6293</v>
      </c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C1996" s="8"/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</row>
    <row r="1997" spans="1:44" x14ac:dyDescent="0.2">
      <c r="A1997" s="15">
        <f>Daten!A1997</f>
        <v>70922</v>
      </c>
      <c r="B1997" s="8" t="str">
        <f>Daten!B1997</f>
        <v>Ramsau im Zillertal</v>
      </c>
      <c r="C1997" s="15">
        <f t="shared" si="183"/>
        <v>7</v>
      </c>
      <c r="D1997" s="9">
        <f>Daten!E1997</f>
        <v>1652</v>
      </c>
      <c r="E1997" s="10">
        <f>Daten!D1997</f>
        <v>0</v>
      </c>
      <c r="F1997" s="9">
        <f t="shared" si="184"/>
        <v>2662.9253731343283</v>
      </c>
      <c r="H1997" s="26">
        <f t="shared" ca="1" si="185"/>
        <v>8758</v>
      </c>
      <c r="I1997" s="8">
        <f t="shared" ca="1" si="186"/>
        <v>71</v>
      </c>
      <c r="J1997" s="26">
        <f ca="1">IF(I1997=0,0,COUNTIF(I$19:$I1997,C1997*10+1))</f>
        <v>260</v>
      </c>
      <c r="K1997" s="21">
        <f t="shared" ca="1" si="187"/>
        <v>0</v>
      </c>
      <c r="L1997" s="24">
        <f t="shared" ca="1" si="188"/>
        <v>8758</v>
      </c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C1997" s="8"/>
      <c r="AD1997" s="8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</row>
    <row r="1998" spans="1:44" x14ac:dyDescent="0.2">
      <c r="A1998" s="15">
        <f>Daten!A1998</f>
        <v>70923</v>
      </c>
      <c r="B1998" s="8" t="str">
        <f>Daten!B1998</f>
        <v>Ried im Zillertal</v>
      </c>
      <c r="C1998" s="15">
        <f t="shared" si="183"/>
        <v>7</v>
      </c>
      <c r="D1998" s="9">
        <f>Daten!E1998</f>
        <v>1274</v>
      </c>
      <c r="E1998" s="10">
        <f>Daten!D1998</f>
        <v>0</v>
      </c>
      <c r="F1998" s="9">
        <f t="shared" si="184"/>
        <v>2053.6119402985073</v>
      </c>
      <c r="H1998" s="26">
        <f t="shared" ca="1" si="185"/>
        <v>6754</v>
      </c>
      <c r="I1998" s="8">
        <f t="shared" ca="1" si="186"/>
        <v>71</v>
      </c>
      <c r="J1998" s="26">
        <f ca="1">IF(I1998=0,0,COUNTIF(I$19:$I1998,C1998*10+1))</f>
        <v>261</v>
      </c>
      <c r="K1998" s="21">
        <f t="shared" ca="1" si="187"/>
        <v>0</v>
      </c>
      <c r="L1998" s="24">
        <f t="shared" ca="1" si="188"/>
        <v>6754</v>
      </c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C1998" s="8"/>
      <c r="AD1998" s="8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</row>
    <row r="1999" spans="1:44" x14ac:dyDescent="0.2">
      <c r="A1999" s="15">
        <f>Daten!A1999</f>
        <v>70924</v>
      </c>
      <c r="B1999" s="8" t="str">
        <f>Daten!B1999</f>
        <v>Rohrberg</v>
      </c>
      <c r="C1999" s="15">
        <f t="shared" si="183"/>
        <v>7</v>
      </c>
      <c r="D1999" s="9">
        <f>Daten!E1999</f>
        <v>580</v>
      </c>
      <c r="E1999" s="10">
        <f>Daten!D1999</f>
        <v>0</v>
      </c>
      <c r="F1999" s="9">
        <f t="shared" si="184"/>
        <v>934.92537313432831</v>
      </c>
      <c r="H1999" s="26">
        <f t="shared" ca="1" si="185"/>
        <v>3075</v>
      </c>
      <c r="I1999" s="8">
        <f t="shared" ca="1" si="186"/>
        <v>71</v>
      </c>
      <c r="J1999" s="26">
        <f ca="1">IF(I1999=0,0,COUNTIF(I$19:$I1999,C1999*10+1))</f>
        <v>262</v>
      </c>
      <c r="K1999" s="21">
        <f t="shared" ca="1" si="187"/>
        <v>0</v>
      </c>
      <c r="L1999" s="24">
        <f t="shared" ca="1" si="188"/>
        <v>3075</v>
      </c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C1999" s="8"/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</row>
    <row r="2000" spans="1:44" x14ac:dyDescent="0.2">
      <c r="A2000" s="15">
        <f>Daten!A2000</f>
        <v>70925</v>
      </c>
      <c r="B2000" s="8" t="str">
        <f>Daten!B2000</f>
        <v>Schlitters</v>
      </c>
      <c r="C2000" s="15">
        <f t="shared" si="183"/>
        <v>7</v>
      </c>
      <c r="D2000" s="9">
        <f>Daten!E2000</f>
        <v>1508</v>
      </c>
      <c r="E2000" s="10">
        <f>Daten!D2000</f>
        <v>0</v>
      </c>
      <c r="F2000" s="9">
        <f t="shared" si="184"/>
        <v>2430.8059701492539</v>
      </c>
      <c r="H2000" s="26">
        <f t="shared" ca="1" si="185"/>
        <v>7994</v>
      </c>
      <c r="I2000" s="8">
        <f t="shared" ca="1" si="186"/>
        <v>71</v>
      </c>
      <c r="J2000" s="26">
        <f ca="1">IF(I2000=0,0,COUNTIF(I$19:$I2000,C2000*10+1))</f>
        <v>263</v>
      </c>
      <c r="K2000" s="21">
        <f t="shared" ca="1" si="187"/>
        <v>0</v>
      </c>
      <c r="L2000" s="24">
        <f t="shared" ca="1" si="188"/>
        <v>7994</v>
      </c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C2000" s="8"/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</row>
    <row r="2001" spans="1:44" x14ac:dyDescent="0.2">
      <c r="A2001" s="15">
        <f>Daten!A2001</f>
        <v>70926</v>
      </c>
      <c r="B2001" s="8" t="str">
        <f>Daten!B2001</f>
        <v>Schwaz</v>
      </c>
      <c r="C2001" s="15">
        <f t="shared" si="183"/>
        <v>7</v>
      </c>
      <c r="D2001" s="9">
        <f>Daten!E2001</f>
        <v>13763</v>
      </c>
      <c r="E2001" s="10">
        <f>Daten!D2001</f>
        <v>0</v>
      </c>
      <c r="F2001" s="9">
        <f t="shared" si="184"/>
        <v>22938.333333333332</v>
      </c>
      <c r="H2001" s="26">
        <f t="shared" ca="1" si="185"/>
        <v>75439</v>
      </c>
      <c r="I2001" s="8">
        <f t="shared" ca="1" si="186"/>
        <v>71</v>
      </c>
      <c r="J2001" s="26">
        <f ca="1">IF(I2001=0,0,COUNTIF(I$19:$I2001,C2001*10+1))</f>
        <v>264</v>
      </c>
      <c r="K2001" s="21">
        <f t="shared" ca="1" si="187"/>
        <v>0</v>
      </c>
      <c r="L2001" s="24">
        <f t="shared" ca="1" si="188"/>
        <v>75439</v>
      </c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C2001" s="8"/>
      <c r="AD2001" s="8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</row>
    <row r="2002" spans="1:44" x14ac:dyDescent="0.2">
      <c r="A2002" s="15">
        <f>Daten!A2002</f>
        <v>70927</v>
      </c>
      <c r="B2002" s="8" t="str">
        <f>Daten!B2002</f>
        <v>Schwendau</v>
      </c>
      <c r="C2002" s="15">
        <f t="shared" si="183"/>
        <v>7</v>
      </c>
      <c r="D2002" s="9">
        <f>Daten!E2002</f>
        <v>1748</v>
      </c>
      <c r="E2002" s="10">
        <f>Daten!D2002</f>
        <v>0</v>
      </c>
      <c r="F2002" s="9">
        <f t="shared" si="184"/>
        <v>2817.6716417910447</v>
      </c>
      <c r="H2002" s="26">
        <f t="shared" ca="1" si="185"/>
        <v>9267</v>
      </c>
      <c r="I2002" s="8">
        <f t="shared" ca="1" si="186"/>
        <v>71</v>
      </c>
      <c r="J2002" s="26">
        <f ca="1">IF(I2002=0,0,COUNTIF(I$19:$I2002,C2002*10+1))</f>
        <v>265</v>
      </c>
      <c r="K2002" s="21">
        <f t="shared" ca="1" si="187"/>
        <v>0</v>
      </c>
      <c r="L2002" s="24">
        <f t="shared" ca="1" si="188"/>
        <v>9267</v>
      </c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C2002" s="8"/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</row>
    <row r="2003" spans="1:44" x14ac:dyDescent="0.2">
      <c r="A2003" s="15">
        <f>Daten!A2003</f>
        <v>70928</v>
      </c>
      <c r="B2003" s="8" t="str">
        <f>Daten!B2003</f>
        <v>Stans</v>
      </c>
      <c r="C2003" s="15">
        <f t="shared" ref="C2003:C2066" si="189">INT(A2003/10000)</f>
        <v>7</v>
      </c>
      <c r="D2003" s="9">
        <f>Daten!E2003</f>
        <v>2126</v>
      </c>
      <c r="E2003" s="10">
        <f>Daten!D2003</f>
        <v>0</v>
      </c>
      <c r="F2003" s="9">
        <f t="shared" ref="F2003:F2066" si="190">IF(AND(E2003=1,D2003&lt;=20000),D2003*2,IF(D2003&lt;=10000,D2003*(1+41/67),IF(D2003&lt;=20000,D2003*(1+2/3),IF(D2003&lt;=50000,D2003*(2),D2003*(2+1/3))))+IF(AND(D2003&gt;9000,D2003&lt;=10000),(D2003-9000)*(110/201),0)+IF(AND(D2003&gt;18000,D2003&lt;=20000),(D2003-18000)*(3+1/3),0)+IF(AND(D2003&gt;45000,D2003&lt;=50000),(D2003-45000)*(3+1/3),0))</f>
        <v>3426.9850746268658</v>
      </c>
      <c r="H2003" s="26">
        <f t="shared" ref="H2003:H2066" ca="1" si="191">ROUND(OFFSET($G$6,C2003,0)/OFFSET($F$6,C2003,0)*F2003,0)</f>
        <v>11271</v>
      </c>
      <c r="I2003" s="8">
        <f t="shared" ref="I2003:I2066" ca="1" si="192">IF(H2003&gt;0,C2003*10+1,0)</f>
        <v>71</v>
      </c>
      <c r="J2003" s="26">
        <f ca="1">IF(I2003=0,0,COUNTIF(I$19:$I2003,C2003*10+1))</f>
        <v>266</v>
      </c>
      <c r="K2003" s="21">
        <f t="shared" ref="K2003:K2066" ca="1" si="193">IF(J2003=1,OFFSET($G$6,C2003,0)-OFFSET($H$6,C2003,0),0)</f>
        <v>0</v>
      </c>
      <c r="L2003" s="24">
        <f t="shared" ref="L2003:L2066" ca="1" si="194">H2003+K2003</f>
        <v>11271</v>
      </c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C2003" s="8"/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</row>
    <row r="2004" spans="1:44" x14ac:dyDescent="0.2">
      <c r="A2004" s="15">
        <f>Daten!A2004</f>
        <v>70929</v>
      </c>
      <c r="B2004" s="8" t="str">
        <f>Daten!B2004</f>
        <v>Steinberg am Rofan</v>
      </c>
      <c r="C2004" s="15">
        <f t="shared" si="189"/>
        <v>7</v>
      </c>
      <c r="D2004" s="9">
        <f>Daten!E2004</f>
        <v>281</v>
      </c>
      <c r="E2004" s="10">
        <f>Daten!D2004</f>
        <v>0</v>
      </c>
      <c r="F2004" s="9">
        <f t="shared" si="190"/>
        <v>452.95522388059703</v>
      </c>
      <c r="H2004" s="26">
        <f t="shared" ca="1" si="191"/>
        <v>1490</v>
      </c>
      <c r="I2004" s="8">
        <f t="shared" ca="1" si="192"/>
        <v>71</v>
      </c>
      <c r="J2004" s="26">
        <f ca="1">IF(I2004=0,0,COUNTIF(I$19:$I2004,C2004*10+1))</f>
        <v>267</v>
      </c>
      <c r="K2004" s="21">
        <f t="shared" ca="1" si="193"/>
        <v>0</v>
      </c>
      <c r="L2004" s="24">
        <f t="shared" ca="1" si="194"/>
        <v>1490</v>
      </c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C2004" s="8"/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</row>
    <row r="2005" spans="1:44" x14ac:dyDescent="0.2">
      <c r="A2005" s="15">
        <f>Daten!A2005</f>
        <v>70930</v>
      </c>
      <c r="B2005" s="8" t="str">
        <f>Daten!B2005</f>
        <v>Strass im Zillertal</v>
      </c>
      <c r="C2005" s="15">
        <f t="shared" si="189"/>
        <v>7</v>
      </c>
      <c r="D2005" s="9">
        <f>Daten!E2005</f>
        <v>843</v>
      </c>
      <c r="E2005" s="10">
        <f>Daten!D2005</f>
        <v>0</v>
      </c>
      <c r="F2005" s="9">
        <f t="shared" si="190"/>
        <v>1358.8656716417911</v>
      </c>
      <c r="H2005" s="26">
        <f t="shared" ca="1" si="191"/>
        <v>4469</v>
      </c>
      <c r="I2005" s="8">
        <f t="shared" ca="1" si="192"/>
        <v>71</v>
      </c>
      <c r="J2005" s="26">
        <f ca="1">IF(I2005=0,0,COUNTIF(I$19:$I2005,C2005*10+1))</f>
        <v>268</v>
      </c>
      <c r="K2005" s="21">
        <f t="shared" ca="1" si="193"/>
        <v>0</v>
      </c>
      <c r="L2005" s="24">
        <f t="shared" ca="1" si="194"/>
        <v>4469</v>
      </c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C2005" s="8"/>
      <c r="AD2005" s="8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</row>
    <row r="2006" spans="1:44" x14ac:dyDescent="0.2">
      <c r="A2006" s="15">
        <f>Daten!A2006</f>
        <v>70931</v>
      </c>
      <c r="B2006" s="8" t="str">
        <f>Daten!B2006</f>
        <v>Stumm</v>
      </c>
      <c r="C2006" s="15">
        <f t="shared" si="189"/>
        <v>7</v>
      </c>
      <c r="D2006" s="9">
        <f>Daten!E2006</f>
        <v>1916</v>
      </c>
      <c r="E2006" s="10">
        <f>Daten!D2006</f>
        <v>0</v>
      </c>
      <c r="F2006" s="9">
        <f t="shared" si="190"/>
        <v>3088.4776119402986</v>
      </c>
      <c r="H2006" s="26">
        <f t="shared" ca="1" si="191"/>
        <v>10157</v>
      </c>
      <c r="I2006" s="8">
        <f t="shared" ca="1" si="192"/>
        <v>71</v>
      </c>
      <c r="J2006" s="26">
        <f ca="1">IF(I2006=0,0,COUNTIF(I$19:$I2006,C2006*10+1))</f>
        <v>269</v>
      </c>
      <c r="K2006" s="21">
        <f t="shared" ca="1" si="193"/>
        <v>0</v>
      </c>
      <c r="L2006" s="24">
        <f t="shared" ca="1" si="194"/>
        <v>10157</v>
      </c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C2006" s="8"/>
      <c r="AD2006" s="8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</row>
    <row r="2007" spans="1:44" x14ac:dyDescent="0.2">
      <c r="A2007" s="15">
        <f>Daten!A2007</f>
        <v>70932</v>
      </c>
      <c r="B2007" s="8" t="str">
        <f>Daten!B2007</f>
        <v>Stummerberg</v>
      </c>
      <c r="C2007" s="15">
        <f t="shared" si="189"/>
        <v>7</v>
      </c>
      <c r="D2007" s="9">
        <f>Daten!E2007</f>
        <v>852</v>
      </c>
      <c r="E2007" s="10">
        <f>Daten!D2007</f>
        <v>0</v>
      </c>
      <c r="F2007" s="9">
        <f t="shared" si="190"/>
        <v>1373.3731343283582</v>
      </c>
      <c r="H2007" s="26">
        <f t="shared" ca="1" si="191"/>
        <v>4517</v>
      </c>
      <c r="I2007" s="8">
        <f t="shared" ca="1" si="192"/>
        <v>71</v>
      </c>
      <c r="J2007" s="26">
        <f ca="1">IF(I2007=0,0,COUNTIF(I$19:$I2007,C2007*10+1))</f>
        <v>270</v>
      </c>
      <c r="K2007" s="21">
        <f t="shared" ca="1" si="193"/>
        <v>0</v>
      </c>
      <c r="L2007" s="24">
        <f t="shared" ca="1" si="194"/>
        <v>4517</v>
      </c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C2007" s="8"/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</row>
    <row r="2008" spans="1:44" x14ac:dyDescent="0.2">
      <c r="A2008" s="15">
        <f>Daten!A2008</f>
        <v>70933</v>
      </c>
      <c r="B2008" s="8" t="str">
        <f>Daten!B2008</f>
        <v>Terfens</v>
      </c>
      <c r="C2008" s="15">
        <f t="shared" si="189"/>
        <v>7</v>
      </c>
      <c r="D2008" s="9">
        <f>Daten!E2008</f>
        <v>2179</v>
      </c>
      <c r="E2008" s="10">
        <f>Daten!D2008</f>
        <v>0</v>
      </c>
      <c r="F2008" s="9">
        <f t="shared" si="190"/>
        <v>3512.4179104477612</v>
      </c>
      <c r="H2008" s="26">
        <f t="shared" ca="1" si="191"/>
        <v>11552</v>
      </c>
      <c r="I2008" s="8">
        <f t="shared" ca="1" si="192"/>
        <v>71</v>
      </c>
      <c r="J2008" s="26">
        <f ca="1">IF(I2008=0,0,COUNTIF(I$19:$I2008,C2008*10+1))</f>
        <v>271</v>
      </c>
      <c r="K2008" s="21">
        <f t="shared" ca="1" si="193"/>
        <v>0</v>
      </c>
      <c r="L2008" s="24">
        <f t="shared" ca="1" si="194"/>
        <v>11552</v>
      </c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C2008" s="8"/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</row>
    <row r="2009" spans="1:44" x14ac:dyDescent="0.2">
      <c r="A2009" s="15">
        <f>Daten!A2009</f>
        <v>70934</v>
      </c>
      <c r="B2009" s="8" t="str">
        <f>Daten!B2009</f>
        <v>Tux</v>
      </c>
      <c r="C2009" s="15">
        <f t="shared" si="189"/>
        <v>7</v>
      </c>
      <c r="D2009" s="9">
        <f>Daten!E2009</f>
        <v>1953</v>
      </c>
      <c r="E2009" s="10">
        <f>Daten!D2009</f>
        <v>0</v>
      </c>
      <c r="F2009" s="9">
        <f t="shared" si="190"/>
        <v>3148.1194029850744</v>
      </c>
      <c r="H2009" s="26">
        <f t="shared" ca="1" si="191"/>
        <v>10353</v>
      </c>
      <c r="I2009" s="8">
        <f t="shared" ca="1" si="192"/>
        <v>71</v>
      </c>
      <c r="J2009" s="26">
        <f ca="1">IF(I2009=0,0,COUNTIF(I$19:$I2009,C2009*10+1))</f>
        <v>272</v>
      </c>
      <c r="K2009" s="21">
        <f t="shared" ca="1" si="193"/>
        <v>0</v>
      </c>
      <c r="L2009" s="24">
        <f t="shared" ca="1" si="194"/>
        <v>10353</v>
      </c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</row>
    <row r="2010" spans="1:44" x14ac:dyDescent="0.2">
      <c r="A2010" s="15">
        <f>Daten!A2010</f>
        <v>70935</v>
      </c>
      <c r="B2010" s="8" t="str">
        <f>Daten!B2010</f>
        <v>Uderns</v>
      </c>
      <c r="C2010" s="15">
        <f t="shared" si="189"/>
        <v>7</v>
      </c>
      <c r="D2010" s="9">
        <f>Daten!E2010</f>
        <v>1844</v>
      </c>
      <c r="E2010" s="10">
        <f>Daten!D2010</f>
        <v>0</v>
      </c>
      <c r="F2010" s="9">
        <f t="shared" si="190"/>
        <v>2972.4179104477612</v>
      </c>
      <c r="H2010" s="26">
        <f t="shared" ca="1" si="191"/>
        <v>9776</v>
      </c>
      <c r="I2010" s="8">
        <f t="shared" ca="1" si="192"/>
        <v>71</v>
      </c>
      <c r="J2010" s="26">
        <f ca="1">IF(I2010=0,0,COUNTIF(I$19:$I2010,C2010*10+1))</f>
        <v>273</v>
      </c>
      <c r="K2010" s="21">
        <f t="shared" ca="1" si="193"/>
        <v>0</v>
      </c>
      <c r="L2010" s="24">
        <f t="shared" ca="1" si="194"/>
        <v>9776</v>
      </c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C2010" s="8"/>
      <c r="AD2010" s="8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</row>
    <row r="2011" spans="1:44" x14ac:dyDescent="0.2">
      <c r="A2011" s="15">
        <f>Daten!A2011</f>
        <v>70936</v>
      </c>
      <c r="B2011" s="8" t="str">
        <f>Daten!B2011</f>
        <v>Vomp</v>
      </c>
      <c r="C2011" s="15">
        <f t="shared" si="189"/>
        <v>7</v>
      </c>
      <c r="D2011" s="9">
        <f>Daten!E2011</f>
        <v>5226</v>
      </c>
      <c r="E2011" s="10">
        <f>Daten!D2011</f>
        <v>0</v>
      </c>
      <c r="F2011" s="9">
        <f t="shared" si="190"/>
        <v>8424</v>
      </c>
      <c r="H2011" s="26">
        <f t="shared" ca="1" si="191"/>
        <v>27705</v>
      </c>
      <c r="I2011" s="8">
        <f t="shared" ca="1" si="192"/>
        <v>71</v>
      </c>
      <c r="J2011" s="26">
        <f ca="1">IF(I2011=0,0,COUNTIF(I$19:$I2011,C2011*10+1))</f>
        <v>274</v>
      </c>
      <c r="K2011" s="21">
        <f t="shared" ca="1" si="193"/>
        <v>0</v>
      </c>
      <c r="L2011" s="24">
        <f t="shared" ca="1" si="194"/>
        <v>27705</v>
      </c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C2011" s="8"/>
      <c r="AD2011" s="8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</row>
    <row r="2012" spans="1:44" x14ac:dyDescent="0.2">
      <c r="A2012" s="15">
        <f>Daten!A2012</f>
        <v>70937</v>
      </c>
      <c r="B2012" s="8" t="str">
        <f>Daten!B2012</f>
        <v>Weer</v>
      </c>
      <c r="C2012" s="15">
        <f t="shared" si="189"/>
        <v>7</v>
      </c>
      <c r="D2012" s="9">
        <f>Daten!E2012</f>
        <v>1584</v>
      </c>
      <c r="E2012" s="10">
        <f>Daten!D2012</f>
        <v>0</v>
      </c>
      <c r="F2012" s="9">
        <f t="shared" si="190"/>
        <v>2553.313432835821</v>
      </c>
      <c r="H2012" s="26">
        <f t="shared" ca="1" si="191"/>
        <v>8397</v>
      </c>
      <c r="I2012" s="8">
        <f t="shared" ca="1" si="192"/>
        <v>71</v>
      </c>
      <c r="J2012" s="26">
        <f ca="1">IF(I2012=0,0,COUNTIF(I$19:$I2012,C2012*10+1))</f>
        <v>275</v>
      </c>
      <c r="K2012" s="21">
        <f t="shared" ca="1" si="193"/>
        <v>0</v>
      </c>
      <c r="L2012" s="24">
        <f t="shared" ca="1" si="194"/>
        <v>8397</v>
      </c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</row>
    <row r="2013" spans="1:44" x14ac:dyDescent="0.2">
      <c r="A2013" s="15">
        <f>Daten!A2013</f>
        <v>70938</v>
      </c>
      <c r="B2013" s="8" t="str">
        <f>Daten!B2013</f>
        <v>Weerberg</v>
      </c>
      <c r="C2013" s="15">
        <f t="shared" si="189"/>
        <v>7</v>
      </c>
      <c r="D2013" s="9">
        <f>Daten!E2013</f>
        <v>2499</v>
      </c>
      <c r="E2013" s="10">
        <f>Daten!D2013</f>
        <v>0</v>
      </c>
      <c r="F2013" s="9">
        <f t="shared" si="190"/>
        <v>4028.2388059701493</v>
      </c>
      <c r="H2013" s="26">
        <f t="shared" ca="1" si="191"/>
        <v>13248</v>
      </c>
      <c r="I2013" s="8">
        <f t="shared" ca="1" si="192"/>
        <v>71</v>
      </c>
      <c r="J2013" s="26">
        <f ca="1">IF(I2013=0,0,COUNTIF(I$19:$I2013,C2013*10+1))</f>
        <v>276</v>
      </c>
      <c r="K2013" s="21">
        <f t="shared" ca="1" si="193"/>
        <v>0</v>
      </c>
      <c r="L2013" s="24">
        <f t="shared" ca="1" si="194"/>
        <v>13248</v>
      </c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C2013" s="8"/>
      <c r="AD2013" s="8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</row>
    <row r="2014" spans="1:44" x14ac:dyDescent="0.2">
      <c r="A2014" s="15">
        <f>Daten!A2014</f>
        <v>70939</v>
      </c>
      <c r="B2014" s="8" t="str">
        <f>Daten!B2014</f>
        <v>Wiesing</v>
      </c>
      <c r="C2014" s="15">
        <f t="shared" si="189"/>
        <v>7</v>
      </c>
      <c r="D2014" s="9">
        <f>Daten!E2014</f>
        <v>2141</v>
      </c>
      <c r="E2014" s="10">
        <f>Daten!D2014</f>
        <v>0</v>
      </c>
      <c r="F2014" s="9">
        <f t="shared" si="190"/>
        <v>3451.1641791044776</v>
      </c>
      <c r="H2014" s="26">
        <f t="shared" ca="1" si="191"/>
        <v>11350</v>
      </c>
      <c r="I2014" s="8">
        <f t="shared" ca="1" si="192"/>
        <v>71</v>
      </c>
      <c r="J2014" s="26">
        <f ca="1">IF(I2014=0,0,COUNTIF(I$19:$I2014,C2014*10+1))</f>
        <v>277</v>
      </c>
      <c r="K2014" s="21">
        <f t="shared" ca="1" si="193"/>
        <v>0</v>
      </c>
      <c r="L2014" s="24">
        <f t="shared" ca="1" si="194"/>
        <v>11350</v>
      </c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C2014" s="8"/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</row>
    <row r="2015" spans="1:44" x14ac:dyDescent="0.2">
      <c r="A2015" s="15">
        <f>Daten!A2015</f>
        <v>70940</v>
      </c>
      <c r="B2015" s="8" t="str">
        <f>Daten!B2015</f>
        <v>Zell am Ziller</v>
      </c>
      <c r="C2015" s="15">
        <f t="shared" si="189"/>
        <v>7</v>
      </c>
      <c r="D2015" s="9">
        <f>Daten!E2015</f>
        <v>1719</v>
      </c>
      <c r="E2015" s="10">
        <f>Daten!D2015</f>
        <v>0</v>
      </c>
      <c r="F2015" s="9">
        <f t="shared" si="190"/>
        <v>2770.9253731343283</v>
      </c>
      <c r="H2015" s="26">
        <f t="shared" ca="1" si="191"/>
        <v>9113</v>
      </c>
      <c r="I2015" s="8">
        <f t="shared" ca="1" si="192"/>
        <v>71</v>
      </c>
      <c r="J2015" s="26">
        <f ca="1">IF(I2015=0,0,COUNTIF(I$19:$I2015,C2015*10+1))</f>
        <v>278</v>
      </c>
      <c r="K2015" s="21">
        <f t="shared" ca="1" si="193"/>
        <v>0</v>
      </c>
      <c r="L2015" s="24">
        <f t="shared" ca="1" si="194"/>
        <v>9113</v>
      </c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</row>
    <row r="2016" spans="1:44" x14ac:dyDescent="0.2">
      <c r="A2016" s="15">
        <f>Daten!A2016</f>
        <v>70941</v>
      </c>
      <c r="B2016" s="8" t="str">
        <f>Daten!B2016</f>
        <v>Zellberg</v>
      </c>
      <c r="C2016" s="15">
        <f t="shared" si="189"/>
        <v>7</v>
      </c>
      <c r="D2016" s="9">
        <f>Daten!E2016</f>
        <v>661</v>
      </c>
      <c r="E2016" s="10">
        <f>Daten!D2016</f>
        <v>0</v>
      </c>
      <c r="F2016" s="9">
        <f t="shared" si="190"/>
        <v>1065.4925373134329</v>
      </c>
      <c r="H2016" s="26">
        <f t="shared" ca="1" si="191"/>
        <v>3504</v>
      </c>
      <c r="I2016" s="8">
        <f t="shared" ca="1" si="192"/>
        <v>71</v>
      </c>
      <c r="J2016" s="26">
        <f ca="1">IF(I2016=0,0,COUNTIF(I$19:$I2016,C2016*10+1))</f>
        <v>279</v>
      </c>
      <c r="K2016" s="21">
        <f t="shared" ca="1" si="193"/>
        <v>0</v>
      </c>
      <c r="L2016" s="24">
        <f t="shared" ca="1" si="194"/>
        <v>3504</v>
      </c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C2016" s="8"/>
      <c r="AD2016" s="8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</row>
    <row r="2017" spans="1:44" x14ac:dyDescent="0.2">
      <c r="A2017" s="15">
        <f>Daten!A2017</f>
        <v>80101</v>
      </c>
      <c r="B2017" s="8" t="str">
        <f>Daten!B2017</f>
        <v>Bartholomäberg</v>
      </c>
      <c r="C2017" s="15">
        <f t="shared" si="189"/>
        <v>8</v>
      </c>
      <c r="D2017" s="9">
        <f>Daten!E2017</f>
        <v>2365</v>
      </c>
      <c r="E2017" s="10">
        <f>Daten!D2017</f>
        <v>0</v>
      </c>
      <c r="F2017" s="9">
        <f t="shared" si="190"/>
        <v>3812.2388059701493</v>
      </c>
      <c r="H2017" s="26">
        <f t="shared" ca="1" si="191"/>
        <v>13147</v>
      </c>
      <c r="I2017" s="8">
        <f t="shared" ca="1" si="192"/>
        <v>81</v>
      </c>
      <c r="J2017" s="26">
        <f ca="1">IF(I2017=0,0,COUNTIF(I$19:$I2017,C2017*10+1))</f>
        <v>1</v>
      </c>
      <c r="K2017" s="21">
        <f t="shared" ca="1" si="193"/>
        <v>3</v>
      </c>
      <c r="L2017" s="24">
        <f t="shared" ca="1" si="194"/>
        <v>13150</v>
      </c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C2017" s="8"/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</row>
    <row r="2018" spans="1:44" x14ac:dyDescent="0.2">
      <c r="A2018" s="15">
        <f>Daten!A2018</f>
        <v>80102</v>
      </c>
      <c r="B2018" s="8" t="str">
        <f>Daten!B2018</f>
        <v>Blons</v>
      </c>
      <c r="C2018" s="15">
        <f t="shared" si="189"/>
        <v>8</v>
      </c>
      <c r="D2018" s="9">
        <f>Daten!E2018</f>
        <v>328</v>
      </c>
      <c r="E2018" s="10">
        <f>Daten!D2018</f>
        <v>0</v>
      </c>
      <c r="F2018" s="9">
        <f t="shared" si="190"/>
        <v>528.71641791044772</v>
      </c>
      <c r="H2018" s="26">
        <f t="shared" ca="1" si="191"/>
        <v>1823</v>
      </c>
      <c r="I2018" s="8">
        <f t="shared" ca="1" si="192"/>
        <v>81</v>
      </c>
      <c r="J2018" s="26">
        <f ca="1">IF(I2018=0,0,COUNTIF(I$19:$I2018,C2018*10+1))</f>
        <v>2</v>
      </c>
      <c r="K2018" s="21">
        <f t="shared" ca="1" si="193"/>
        <v>0</v>
      </c>
      <c r="L2018" s="24">
        <f t="shared" ca="1" si="194"/>
        <v>1823</v>
      </c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C2018" s="8"/>
      <c r="AD2018" s="8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</row>
    <row r="2019" spans="1:44" x14ac:dyDescent="0.2">
      <c r="A2019" s="15">
        <f>Daten!A2019</f>
        <v>80103</v>
      </c>
      <c r="B2019" s="8" t="str">
        <f>Daten!B2019</f>
        <v>Bludenz</v>
      </c>
      <c r="C2019" s="15">
        <f t="shared" si="189"/>
        <v>8</v>
      </c>
      <c r="D2019" s="9">
        <f>Daten!E2019</f>
        <v>14832</v>
      </c>
      <c r="E2019" s="10">
        <f>Daten!D2019</f>
        <v>0</v>
      </c>
      <c r="F2019" s="9">
        <f t="shared" si="190"/>
        <v>24719.999999999996</v>
      </c>
      <c r="H2019" s="26">
        <f t="shared" ca="1" si="191"/>
        <v>85253</v>
      </c>
      <c r="I2019" s="8">
        <f t="shared" ca="1" si="192"/>
        <v>81</v>
      </c>
      <c r="J2019" s="26">
        <f ca="1">IF(I2019=0,0,COUNTIF(I$19:$I2019,C2019*10+1))</f>
        <v>3</v>
      </c>
      <c r="K2019" s="21">
        <f t="shared" ca="1" si="193"/>
        <v>0</v>
      </c>
      <c r="L2019" s="24">
        <f t="shared" ca="1" si="194"/>
        <v>85253</v>
      </c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C2019" s="8"/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</row>
    <row r="2020" spans="1:44" x14ac:dyDescent="0.2">
      <c r="A2020" s="15">
        <f>Daten!A2020</f>
        <v>80104</v>
      </c>
      <c r="B2020" s="8" t="str">
        <f>Daten!B2020</f>
        <v>Bludesch</v>
      </c>
      <c r="C2020" s="15">
        <f t="shared" si="189"/>
        <v>8</v>
      </c>
      <c r="D2020" s="9">
        <f>Daten!E2020</f>
        <v>2400</v>
      </c>
      <c r="E2020" s="10">
        <f>Daten!D2020</f>
        <v>0</v>
      </c>
      <c r="F2020" s="9">
        <f t="shared" si="190"/>
        <v>3868.6567164179105</v>
      </c>
      <c r="H2020" s="26">
        <f t="shared" ca="1" si="191"/>
        <v>13342</v>
      </c>
      <c r="I2020" s="8">
        <f t="shared" ca="1" si="192"/>
        <v>81</v>
      </c>
      <c r="J2020" s="26">
        <f ca="1">IF(I2020=0,0,COUNTIF(I$19:$I2020,C2020*10+1))</f>
        <v>4</v>
      </c>
      <c r="K2020" s="21">
        <f t="shared" ca="1" si="193"/>
        <v>0</v>
      </c>
      <c r="L2020" s="24">
        <f t="shared" ca="1" si="194"/>
        <v>13342</v>
      </c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C2020" s="8"/>
      <c r="AD2020" s="8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</row>
    <row r="2021" spans="1:44" x14ac:dyDescent="0.2">
      <c r="A2021" s="15">
        <f>Daten!A2021</f>
        <v>80105</v>
      </c>
      <c r="B2021" s="8" t="str">
        <f>Daten!B2021</f>
        <v>Brand</v>
      </c>
      <c r="C2021" s="15">
        <f t="shared" si="189"/>
        <v>8</v>
      </c>
      <c r="D2021" s="9">
        <f>Daten!E2021</f>
        <v>726</v>
      </c>
      <c r="E2021" s="10">
        <f>Daten!D2021</f>
        <v>0</v>
      </c>
      <c r="F2021" s="9">
        <f t="shared" si="190"/>
        <v>1170.2686567164178</v>
      </c>
      <c r="H2021" s="26">
        <f t="shared" ca="1" si="191"/>
        <v>4036</v>
      </c>
      <c r="I2021" s="8">
        <f t="shared" ca="1" si="192"/>
        <v>81</v>
      </c>
      <c r="J2021" s="26">
        <f ca="1">IF(I2021=0,0,COUNTIF(I$19:$I2021,C2021*10+1))</f>
        <v>5</v>
      </c>
      <c r="K2021" s="21">
        <f t="shared" ca="1" si="193"/>
        <v>0</v>
      </c>
      <c r="L2021" s="24">
        <f t="shared" ca="1" si="194"/>
        <v>4036</v>
      </c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C2021" s="8"/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</row>
    <row r="2022" spans="1:44" x14ac:dyDescent="0.2">
      <c r="A2022" s="15">
        <f>Daten!A2022</f>
        <v>80106</v>
      </c>
      <c r="B2022" s="8" t="str">
        <f>Daten!B2022</f>
        <v>Bürs</v>
      </c>
      <c r="C2022" s="15">
        <f t="shared" si="189"/>
        <v>8</v>
      </c>
      <c r="D2022" s="9">
        <f>Daten!E2022</f>
        <v>3368</v>
      </c>
      <c r="E2022" s="10">
        <f>Daten!D2022</f>
        <v>0</v>
      </c>
      <c r="F2022" s="9">
        <f t="shared" si="190"/>
        <v>5429.0149253731342</v>
      </c>
      <c r="H2022" s="26">
        <f t="shared" ca="1" si="191"/>
        <v>18723</v>
      </c>
      <c r="I2022" s="8">
        <f t="shared" ca="1" si="192"/>
        <v>81</v>
      </c>
      <c r="J2022" s="26">
        <f ca="1">IF(I2022=0,0,COUNTIF(I$19:$I2022,C2022*10+1))</f>
        <v>6</v>
      </c>
      <c r="K2022" s="21">
        <f t="shared" ca="1" si="193"/>
        <v>0</v>
      </c>
      <c r="L2022" s="24">
        <f t="shared" ca="1" si="194"/>
        <v>18723</v>
      </c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</row>
    <row r="2023" spans="1:44" x14ac:dyDescent="0.2">
      <c r="A2023" s="15">
        <f>Daten!A2023</f>
        <v>80107</v>
      </c>
      <c r="B2023" s="8" t="str">
        <f>Daten!B2023</f>
        <v>Bürserberg</v>
      </c>
      <c r="C2023" s="15">
        <f t="shared" si="189"/>
        <v>8</v>
      </c>
      <c r="D2023" s="9">
        <f>Daten!E2023</f>
        <v>547</v>
      </c>
      <c r="E2023" s="10">
        <f>Daten!D2023</f>
        <v>0</v>
      </c>
      <c r="F2023" s="9">
        <f t="shared" si="190"/>
        <v>881.73134328358208</v>
      </c>
      <c r="H2023" s="26">
        <f t="shared" ca="1" si="191"/>
        <v>3041</v>
      </c>
      <c r="I2023" s="8">
        <f t="shared" ca="1" si="192"/>
        <v>81</v>
      </c>
      <c r="J2023" s="26">
        <f ca="1">IF(I2023=0,0,COUNTIF(I$19:$I2023,C2023*10+1))</f>
        <v>7</v>
      </c>
      <c r="K2023" s="21">
        <f t="shared" ca="1" si="193"/>
        <v>0</v>
      </c>
      <c r="L2023" s="24">
        <f t="shared" ca="1" si="194"/>
        <v>3041</v>
      </c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</row>
    <row r="2024" spans="1:44" x14ac:dyDescent="0.2">
      <c r="A2024" s="15">
        <f>Daten!A2024</f>
        <v>80108</v>
      </c>
      <c r="B2024" s="8" t="str">
        <f>Daten!B2024</f>
        <v>Dalaas</v>
      </c>
      <c r="C2024" s="15">
        <f t="shared" si="189"/>
        <v>8</v>
      </c>
      <c r="D2024" s="9">
        <f>Daten!E2024</f>
        <v>1603</v>
      </c>
      <c r="E2024" s="10">
        <f>Daten!D2024</f>
        <v>0</v>
      </c>
      <c r="F2024" s="9">
        <f t="shared" si="190"/>
        <v>2583.9402985074626</v>
      </c>
      <c r="H2024" s="26">
        <f t="shared" ca="1" si="191"/>
        <v>8911</v>
      </c>
      <c r="I2024" s="8">
        <f t="shared" ca="1" si="192"/>
        <v>81</v>
      </c>
      <c r="J2024" s="26">
        <f ca="1">IF(I2024=0,0,COUNTIF(I$19:$I2024,C2024*10+1))</f>
        <v>8</v>
      </c>
      <c r="K2024" s="21">
        <f t="shared" ca="1" si="193"/>
        <v>0</v>
      </c>
      <c r="L2024" s="24">
        <f t="shared" ca="1" si="194"/>
        <v>8911</v>
      </c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</row>
    <row r="2025" spans="1:44" x14ac:dyDescent="0.2">
      <c r="A2025" s="15">
        <f>Daten!A2025</f>
        <v>80109</v>
      </c>
      <c r="B2025" s="8" t="str">
        <f>Daten!B2025</f>
        <v>Fontanella</v>
      </c>
      <c r="C2025" s="15">
        <f t="shared" si="189"/>
        <v>8</v>
      </c>
      <c r="D2025" s="9">
        <f>Daten!E2025</f>
        <v>456</v>
      </c>
      <c r="E2025" s="10">
        <f>Daten!D2025</f>
        <v>0</v>
      </c>
      <c r="F2025" s="9">
        <f t="shared" si="190"/>
        <v>735.04477611940297</v>
      </c>
      <c r="H2025" s="26">
        <f t="shared" ca="1" si="191"/>
        <v>2535</v>
      </c>
      <c r="I2025" s="8">
        <f t="shared" ca="1" si="192"/>
        <v>81</v>
      </c>
      <c r="J2025" s="26">
        <f ca="1">IF(I2025=0,0,COUNTIF(I$19:$I2025,C2025*10+1))</f>
        <v>9</v>
      </c>
      <c r="K2025" s="21">
        <f t="shared" ca="1" si="193"/>
        <v>0</v>
      </c>
      <c r="L2025" s="24">
        <f t="shared" ca="1" si="194"/>
        <v>2535</v>
      </c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</row>
    <row r="2026" spans="1:44" x14ac:dyDescent="0.2">
      <c r="A2026" s="15">
        <f>Daten!A2026</f>
        <v>80110</v>
      </c>
      <c r="B2026" s="8" t="str">
        <f>Daten!B2026</f>
        <v>Gaschurn</v>
      </c>
      <c r="C2026" s="15">
        <f t="shared" si="189"/>
        <v>8</v>
      </c>
      <c r="D2026" s="9">
        <f>Daten!E2026</f>
        <v>1446</v>
      </c>
      <c r="E2026" s="10">
        <f>Daten!D2026</f>
        <v>0</v>
      </c>
      <c r="F2026" s="9">
        <f t="shared" si="190"/>
        <v>2330.8656716417909</v>
      </c>
      <c r="H2026" s="26">
        <f t="shared" ca="1" si="191"/>
        <v>8039</v>
      </c>
      <c r="I2026" s="8">
        <f t="shared" ca="1" si="192"/>
        <v>81</v>
      </c>
      <c r="J2026" s="26">
        <f ca="1">IF(I2026=0,0,COUNTIF(I$19:$I2026,C2026*10+1))</f>
        <v>10</v>
      </c>
      <c r="K2026" s="21">
        <f t="shared" ca="1" si="193"/>
        <v>0</v>
      </c>
      <c r="L2026" s="24">
        <f t="shared" ca="1" si="194"/>
        <v>8039</v>
      </c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</row>
    <row r="2027" spans="1:44" x14ac:dyDescent="0.2">
      <c r="A2027" s="15">
        <f>Daten!A2027</f>
        <v>80111</v>
      </c>
      <c r="B2027" s="8" t="str">
        <f>Daten!B2027</f>
        <v>Innerbraz</v>
      </c>
      <c r="C2027" s="15">
        <f t="shared" si="189"/>
        <v>8</v>
      </c>
      <c r="D2027" s="9">
        <f>Daten!E2027</f>
        <v>1000</v>
      </c>
      <c r="E2027" s="10">
        <f>Daten!D2027</f>
        <v>0</v>
      </c>
      <c r="F2027" s="9">
        <f t="shared" si="190"/>
        <v>1611.9402985074628</v>
      </c>
      <c r="H2027" s="26">
        <f t="shared" ca="1" si="191"/>
        <v>5559</v>
      </c>
      <c r="I2027" s="8">
        <f t="shared" ca="1" si="192"/>
        <v>81</v>
      </c>
      <c r="J2027" s="26">
        <f ca="1">IF(I2027=0,0,COUNTIF(I$19:$I2027,C2027*10+1))</f>
        <v>11</v>
      </c>
      <c r="K2027" s="21">
        <f t="shared" ca="1" si="193"/>
        <v>0</v>
      </c>
      <c r="L2027" s="24">
        <f t="shared" ca="1" si="194"/>
        <v>5559</v>
      </c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C2027" s="8"/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</row>
    <row r="2028" spans="1:44" x14ac:dyDescent="0.2">
      <c r="A2028" s="15">
        <f>Daten!A2028</f>
        <v>80112</v>
      </c>
      <c r="B2028" s="8" t="str">
        <f>Daten!B2028</f>
        <v>Klösterle</v>
      </c>
      <c r="C2028" s="15">
        <f t="shared" si="189"/>
        <v>8</v>
      </c>
      <c r="D2028" s="9">
        <f>Daten!E2028</f>
        <v>682</v>
      </c>
      <c r="E2028" s="10">
        <f>Daten!D2028</f>
        <v>0</v>
      </c>
      <c r="F2028" s="9">
        <f t="shared" si="190"/>
        <v>1099.3432835820895</v>
      </c>
      <c r="H2028" s="26">
        <f t="shared" ca="1" si="191"/>
        <v>3791</v>
      </c>
      <c r="I2028" s="8">
        <f t="shared" ca="1" si="192"/>
        <v>81</v>
      </c>
      <c r="J2028" s="26">
        <f ca="1">IF(I2028=0,0,COUNTIF(I$19:$I2028,C2028*10+1))</f>
        <v>12</v>
      </c>
      <c r="K2028" s="21">
        <f t="shared" ca="1" si="193"/>
        <v>0</v>
      </c>
      <c r="L2028" s="24">
        <f t="shared" ca="1" si="194"/>
        <v>3791</v>
      </c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</row>
    <row r="2029" spans="1:44" x14ac:dyDescent="0.2">
      <c r="A2029" s="15">
        <f>Daten!A2029</f>
        <v>80113</v>
      </c>
      <c r="B2029" s="8" t="str">
        <f>Daten!B2029</f>
        <v>Lech</v>
      </c>
      <c r="C2029" s="15">
        <f t="shared" si="189"/>
        <v>8</v>
      </c>
      <c r="D2029" s="9">
        <f>Daten!E2029</f>
        <v>1585</v>
      </c>
      <c r="E2029" s="10">
        <f>Daten!D2029</f>
        <v>0</v>
      </c>
      <c r="F2029" s="9">
        <f t="shared" si="190"/>
        <v>2554.9253731343283</v>
      </c>
      <c r="H2029" s="26">
        <f t="shared" ca="1" si="191"/>
        <v>8811</v>
      </c>
      <c r="I2029" s="8">
        <f t="shared" ca="1" si="192"/>
        <v>81</v>
      </c>
      <c r="J2029" s="26">
        <f ca="1">IF(I2029=0,0,COUNTIF(I$19:$I2029,C2029*10+1))</f>
        <v>13</v>
      </c>
      <c r="K2029" s="21">
        <f t="shared" ca="1" si="193"/>
        <v>0</v>
      </c>
      <c r="L2029" s="24">
        <f t="shared" ca="1" si="194"/>
        <v>8811</v>
      </c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</row>
    <row r="2030" spans="1:44" x14ac:dyDescent="0.2">
      <c r="A2030" s="15">
        <f>Daten!A2030</f>
        <v>80114</v>
      </c>
      <c r="B2030" s="8" t="str">
        <f>Daten!B2030</f>
        <v>Lorüns</v>
      </c>
      <c r="C2030" s="15">
        <f t="shared" si="189"/>
        <v>8</v>
      </c>
      <c r="D2030" s="9">
        <f>Daten!E2030</f>
        <v>292</v>
      </c>
      <c r="E2030" s="10">
        <f>Daten!D2030</f>
        <v>0</v>
      </c>
      <c r="F2030" s="9">
        <f t="shared" si="190"/>
        <v>470.68656716417911</v>
      </c>
      <c r="H2030" s="26">
        <f t="shared" ca="1" si="191"/>
        <v>1623</v>
      </c>
      <c r="I2030" s="8">
        <f t="shared" ca="1" si="192"/>
        <v>81</v>
      </c>
      <c r="J2030" s="26">
        <f ca="1">IF(I2030=0,0,COUNTIF(I$19:$I2030,C2030*10+1))</f>
        <v>14</v>
      </c>
      <c r="K2030" s="21">
        <f t="shared" ca="1" si="193"/>
        <v>0</v>
      </c>
      <c r="L2030" s="24">
        <f t="shared" ca="1" si="194"/>
        <v>1623</v>
      </c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</row>
    <row r="2031" spans="1:44" x14ac:dyDescent="0.2">
      <c r="A2031" s="15">
        <f>Daten!A2031</f>
        <v>80115</v>
      </c>
      <c r="B2031" s="8" t="str">
        <f>Daten!B2031</f>
        <v>Ludesch</v>
      </c>
      <c r="C2031" s="15">
        <f t="shared" si="189"/>
        <v>8</v>
      </c>
      <c r="D2031" s="9">
        <f>Daten!E2031</f>
        <v>3597</v>
      </c>
      <c r="E2031" s="10">
        <f>Daten!D2031</f>
        <v>0</v>
      </c>
      <c r="F2031" s="9">
        <f t="shared" si="190"/>
        <v>5798.1492537313434</v>
      </c>
      <c r="H2031" s="26">
        <f t="shared" ca="1" si="191"/>
        <v>19996</v>
      </c>
      <c r="I2031" s="8">
        <f t="shared" ca="1" si="192"/>
        <v>81</v>
      </c>
      <c r="J2031" s="26">
        <f ca="1">IF(I2031=0,0,COUNTIF(I$19:$I2031,C2031*10+1))</f>
        <v>15</v>
      </c>
      <c r="K2031" s="21">
        <f t="shared" ca="1" si="193"/>
        <v>0</v>
      </c>
      <c r="L2031" s="24">
        <f t="shared" ca="1" si="194"/>
        <v>19996</v>
      </c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C2031" s="8"/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</row>
    <row r="2032" spans="1:44" x14ac:dyDescent="0.2">
      <c r="A2032" s="15">
        <f>Daten!A2032</f>
        <v>80116</v>
      </c>
      <c r="B2032" s="8" t="str">
        <f>Daten!B2032</f>
        <v>Nenzing</v>
      </c>
      <c r="C2032" s="15">
        <f t="shared" si="189"/>
        <v>8</v>
      </c>
      <c r="D2032" s="9">
        <f>Daten!E2032</f>
        <v>6193</v>
      </c>
      <c r="E2032" s="10">
        <f>Daten!D2032</f>
        <v>0</v>
      </c>
      <c r="F2032" s="9">
        <f t="shared" si="190"/>
        <v>9982.746268656716</v>
      </c>
      <c r="H2032" s="26">
        <f t="shared" ca="1" si="191"/>
        <v>34428</v>
      </c>
      <c r="I2032" s="8">
        <f t="shared" ca="1" si="192"/>
        <v>81</v>
      </c>
      <c r="J2032" s="26">
        <f ca="1">IF(I2032=0,0,COUNTIF(I$19:$I2032,C2032*10+1))</f>
        <v>16</v>
      </c>
      <c r="K2032" s="21">
        <f t="shared" ca="1" si="193"/>
        <v>0</v>
      </c>
      <c r="L2032" s="24">
        <f t="shared" ca="1" si="194"/>
        <v>34428</v>
      </c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C2032" s="8"/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</row>
    <row r="2033" spans="1:44" x14ac:dyDescent="0.2">
      <c r="A2033" s="15">
        <f>Daten!A2033</f>
        <v>80117</v>
      </c>
      <c r="B2033" s="8" t="str">
        <f>Daten!B2033</f>
        <v>Nüziders</v>
      </c>
      <c r="C2033" s="15">
        <f t="shared" si="189"/>
        <v>8</v>
      </c>
      <c r="D2033" s="9">
        <f>Daten!E2033</f>
        <v>4980</v>
      </c>
      <c r="E2033" s="10">
        <f>Daten!D2033</f>
        <v>0</v>
      </c>
      <c r="F2033" s="9">
        <f t="shared" si="190"/>
        <v>8027.4626865671644</v>
      </c>
      <c r="H2033" s="26">
        <f t="shared" ca="1" si="191"/>
        <v>27685</v>
      </c>
      <c r="I2033" s="8">
        <f t="shared" ca="1" si="192"/>
        <v>81</v>
      </c>
      <c r="J2033" s="26">
        <f ca="1">IF(I2033=0,0,COUNTIF(I$19:$I2033,C2033*10+1))</f>
        <v>17</v>
      </c>
      <c r="K2033" s="21">
        <f t="shared" ca="1" si="193"/>
        <v>0</v>
      </c>
      <c r="L2033" s="24">
        <f t="shared" ca="1" si="194"/>
        <v>27685</v>
      </c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</row>
    <row r="2034" spans="1:44" x14ac:dyDescent="0.2">
      <c r="A2034" s="15">
        <f>Daten!A2034</f>
        <v>80118</v>
      </c>
      <c r="B2034" s="8" t="str">
        <f>Daten!B2034</f>
        <v>Raggal</v>
      </c>
      <c r="C2034" s="15">
        <f t="shared" si="189"/>
        <v>8</v>
      </c>
      <c r="D2034" s="9">
        <f>Daten!E2034</f>
        <v>862</v>
      </c>
      <c r="E2034" s="10">
        <f>Daten!D2034</f>
        <v>0</v>
      </c>
      <c r="F2034" s="9">
        <f t="shared" si="190"/>
        <v>1389.4925373134329</v>
      </c>
      <c r="H2034" s="26">
        <f t="shared" ca="1" si="191"/>
        <v>4792</v>
      </c>
      <c r="I2034" s="8">
        <f t="shared" ca="1" si="192"/>
        <v>81</v>
      </c>
      <c r="J2034" s="26">
        <f ca="1">IF(I2034=0,0,COUNTIF(I$19:$I2034,C2034*10+1))</f>
        <v>18</v>
      </c>
      <c r="K2034" s="21">
        <f t="shared" ca="1" si="193"/>
        <v>0</v>
      </c>
      <c r="L2034" s="24">
        <f t="shared" ca="1" si="194"/>
        <v>4792</v>
      </c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</row>
    <row r="2035" spans="1:44" x14ac:dyDescent="0.2">
      <c r="A2035" s="15">
        <f>Daten!A2035</f>
        <v>80119</v>
      </c>
      <c r="B2035" s="8" t="str">
        <f>Daten!B2035</f>
        <v>St. Anton im Montafon</v>
      </c>
      <c r="C2035" s="15">
        <f t="shared" si="189"/>
        <v>8</v>
      </c>
      <c r="D2035" s="9">
        <f>Daten!E2035</f>
        <v>693</v>
      </c>
      <c r="E2035" s="10">
        <f>Daten!D2035</f>
        <v>0</v>
      </c>
      <c r="F2035" s="9">
        <f t="shared" si="190"/>
        <v>1117.0746268656717</v>
      </c>
      <c r="H2035" s="26">
        <f t="shared" ca="1" si="191"/>
        <v>3852</v>
      </c>
      <c r="I2035" s="8">
        <f t="shared" ca="1" si="192"/>
        <v>81</v>
      </c>
      <c r="J2035" s="26">
        <f ca="1">IF(I2035=0,0,COUNTIF(I$19:$I2035,C2035*10+1))</f>
        <v>19</v>
      </c>
      <c r="K2035" s="21">
        <f t="shared" ca="1" si="193"/>
        <v>0</v>
      </c>
      <c r="L2035" s="24">
        <f t="shared" ca="1" si="194"/>
        <v>3852</v>
      </c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</row>
    <row r="2036" spans="1:44" x14ac:dyDescent="0.2">
      <c r="A2036" s="15">
        <f>Daten!A2036</f>
        <v>80120</v>
      </c>
      <c r="B2036" s="8" t="str">
        <f>Daten!B2036</f>
        <v>St. Gallenkirch</v>
      </c>
      <c r="C2036" s="15">
        <f t="shared" si="189"/>
        <v>8</v>
      </c>
      <c r="D2036" s="9">
        <f>Daten!E2036</f>
        <v>2217</v>
      </c>
      <c r="E2036" s="10">
        <f>Daten!D2036</f>
        <v>0</v>
      </c>
      <c r="F2036" s="9">
        <f t="shared" si="190"/>
        <v>3573.6716417910447</v>
      </c>
      <c r="H2036" s="26">
        <f t="shared" ca="1" si="191"/>
        <v>12325</v>
      </c>
      <c r="I2036" s="8">
        <f t="shared" ca="1" si="192"/>
        <v>81</v>
      </c>
      <c r="J2036" s="26">
        <f ca="1">IF(I2036=0,0,COUNTIF(I$19:$I2036,C2036*10+1))</f>
        <v>20</v>
      </c>
      <c r="K2036" s="21">
        <f t="shared" ca="1" si="193"/>
        <v>0</v>
      </c>
      <c r="L2036" s="24">
        <f t="shared" ca="1" si="194"/>
        <v>12325</v>
      </c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</row>
    <row r="2037" spans="1:44" x14ac:dyDescent="0.2">
      <c r="A2037" s="15">
        <f>Daten!A2037</f>
        <v>80121</v>
      </c>
      <c r="B2037" s="8" t="str">
        <f>Daten!B2037</f>
        <v>St. Gerold</v>
      </c>
      <c r="C2037" s="15">
        <f t="shared" si="189"/>
        <v>8</v>
      </c>
      <c r="D2037" s="9">
        <f>Daten!E2037</f>
        <v>408</v>
      </c>
      <c r="E2037" s="10">
        <f>Daten!D2037</f>
        <v>0</v>
      </c>
      <c r="F2037" s="9">
        <f t="shared" si="190"/>
        <v>657.67164179104475</v>
      </c>
      <c r="H2037" s="26">
        <f t="shared" ca="1" si="191"/>
        <v>2268</v>
      </c>
      <c r="I2037" s="8">
        <f t="shared" ca="1" si="192"/>
        <v>81</v>
      </c>
      <c r="J2037" s="26">
        <f ca="1">IF(I2037=0,0,COUNTIF(I$19:$I2037,C2037*10+1))</f>
        <v>21</v>
      </c>
      <c r="K2037" s="21">
        <f t="shared" ca="1" si="193"/>
        <v>0</v>
      </c>
      <c r="L2037" s="24">
        <f t="shared" ca="1" si="194"/>
        <v>2268</v>
      </c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</row>
    <row r="2038" spans="1:44" x14ac:dyDescent="0.2">
      <c r="A2038" s="15">
        <f>Daten!A2038</f>
        <v>80122</v>
      </c>
      <c r="B2038" s="8" t="str">
        <f>Daten!B2038</f>
        <v>Schruns</v>
      </c>
      <c r="C2038" s="15">
        <f t="shared" si="189"/>
        <v>8</v>
      </c>
      <c r="D2038" s="9">
        <f>Daten!E2038</f>
        <v>3910</v>
      </c>
      <c r="E2038" s="10">
        <f>Daten!D2038</f>
        <v>0</v>
      </c>
      <c r="F2038" s="9">
        <f t="shared" si="190"/>
        <v>6302.686567164179</v>
      </c>
      <c r="H2038" s="26">
        <f t="shared" ca="1" si="191"/>
        <v>21736</v>
      </c>
      <c r="I2038" s="8">
        <f t="shared" ca="1" si="192"/>
        <v>81</v>
      </c>
      <c r="J2038" s="26">
        <f ca="1">IF(I2038=0,0,COUNTIF(I$19:$I2038,C2038*10+1))</f>
        <v>22</v>
      </c>
      <c r="K2038" s="21">
        <f t="shared" ca="1" si="193"/>
        <v>0</v>
      </c>
      <c r="L2038" s="24">
        <f t="shared" ca="1" si="194"/>
        <v>21736</v>
      </c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</row>
    <row r="2039" spans="1:44" x14ac:dyDescent="0.2">
      <c r="A2039" s="15">
        <f>Daten!A2039</f>
        <v>80123</v>
      </c>
      <c r="B2039" s="8" t="str">
        <f>Daten!B2039</f>
        <v>Silbertal</v>
      </c>
      <c r="C2039" s="15">
        <f t="shared" si="189"/>
        <v>8</v>
      </c>
      <c r="D2039" s="9">
        <f>Daten!E2039</f>
        <v>843</v>
      </c>
      <c r="E2039" s="10">
        <f>Daten!D2039</f>
        <v>0</v>
      </c>
      <c r="F2039" s="9">
        <f t="shared" si="190"/>
        <v>1358.8656716417911</v>
      </c>
      <c r="H2039" s="26">
        <f t="shared" ca="1" si="191"/>
        <v>4686</v>
      </c>
      <c r="I2039" s="8">
        <f t="shared" ca="1" si="192"/>
        <v>81</v>
      </c>
      <c r="J2039" s="26">
        <f ca="1">IF(I2039=0,0,COUNTIF(I$19:$I2039,C2039*10+1))</f>
        <v>23</v>
      </c>
      <c r="K2039" s="21">
        <f t="shared" ca="1" si="193"/>
        <v>0</v>
      </c>
      <c r="L2039" s="24">
        <f t="shared" ca="1" si="194"/>
        <v>4686</v>
      </c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</row>
    <row r="2040" spans="1:44" x14ac:dyDescent="0.2">
      <c r="A2040" s="15">
        <f>Daten!A2040</f>
        <v>80124</v>
      </c>
      <c r="B2040" s="8" t="str">
        <f>Daten!B2040</f>
        <v>Sonntag</v>
      </c>
      <c r="C2040" s="15">
        <f t="shared" si="189"/>
        <v>8</v>
      </c>
      <c r="D2040" s="9">
        <f>Daten!E2040</f>
        <v>647</v>
      </c>
      <c r="E2040" s="10">
        <f>Daten!D2040</f>
        <v>0</v>
      </c>
      <c r="F2040" s="9">
        <f t="shared" si="190"/>
        <v>1042.9253731343283</v>
      </c>
      <c r="H2040" s="26">
        <f t="shared" ca="1" si="191"/>
        <v>3597</v>
      </c>
      <c r="I2040" s="8">
        <f t="shared" ca="1" si="192"/>
        <v>81</v>
      </c>
      <c r="J2040" s="26">
        <f ca="1">IF(I2040=0,0,COUNTIF(I$19:$I2040,C2040*10+1))</f>
        <v>24</v>
      </c>
      <c r="K2040" s="21">
        <f t="shared" ca="1" si="193"/>
        <v>0</v>
      </c>
      <c r="L2040" s="24">
        <f t="shared" ca="1" si="194"/>
        <v>3597</v>
      </c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C2040" s="8"/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</row>
    <row r="2041" spans="1:44" x14ac:dyDescent="0.2">
      <c r="A2041" s="15">
        <f>Daten!A2041</f>
        <v>80125</v>
      </c>
      <c r="B2041" s="8" t="str">
        <f>Daten!B2041</f>
        <v>Stallehr</v>
      </c>
      <c r="C2041" s="15">
        <f t="shared" si="189"/>
        <v>8</v>
      </c>
      <c r="D2041" s="9">
        <f>Daten!E2041</f>
        <v>275</v>
      </c>
      <c r="E2041" s="10">
        <f>Daten!D2041</f>
        <v>0</v>
      </c>
      <c r="F2041" s="9">
        <f t="shared" si="190"/>
        <v>443.28358208955223</v>
      </c>
      <c r="H2041" s="26">
        <f t="shared" ca="1" si="191"/>
        <v>1529</v>
      </c>
      <c r="I2041" s="8">
        <f t="shared" ca="1" si="192"/>
        <v>81</v>
      </c>
      <c r="J2041" s="26">
        <f ca="1">IF(I2041=0,0,COUNTIF(I$19:$I2041,C2041*10+1))</f>
        <v>25</v>
      </c>
      <c r="K2041" s="21">
        <f t="shared" ca="1" si="193"/>
        <v>0</v>
      </c>
      <c r="L2041" s="24">
        <f t="shared" ca="1" si="194"/>
        <v>1529</v>
      </c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C2041" s="8"/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</row>
    <row r="2042" spans="1:44" x14ac:dyDescent="0.2">
      <c r="A2042" s="15">
        <f>Daten!A2042</f>
        <v>80126</v>
      </c>
      <c r="B2042" s="8" t="str">
        <f>Daten!B2042</f>
        <v>Thüringen</v>
      </c>
      <c r="C2042" s="15">
        <f t="shared" si="189"/>
        <v>8</v>
      </c>
      <c r="D2042" s="9">
        <f>Daten!E2042</f>
        <v>2209</v>
      </c>
      <c r="E2042" s="10">
        <f>Daten!D2042</f>
        <v>0</v>
      </c>
      <c r="F2042" s="9">
        <f t="shared" si="190"/>
        <v>3560.7761194029849</v>
      </c>
      <c r="H2042" s="26">
        <f t="shared" ca="1" si="191"/>
        <v>12280</v>
      </c>
      <c r="I2042" s="8">
        <f t="shared" ca="1" si="192"/>
        <v>81</v>
      </c>
      <c r="J2042" s="26">
        <f ca="1">IF(I2042=0,0,COUNTIF(I$19:$I2042,C2042*10+1))</f>
        <v>26</v>
      </c>
      <c r="K2042" s="21">
        <f t="shared" ca="1" si="193"/>
        <v>0</v>
      </c>
      <c r="L2042" s="24">
        <f t="shared" ca="1" si="194"/>
        <v>12280</v>
      </c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C2042" s="8"/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</row>
    <row r="2043" spans="1:44" x14ac:dyDescent="0.2">
      <c r="A2043" s="15">
        <f>Daten!A2043</f>
        <v>80127</v>
      </c>
      <c r="B2043" s="8" t="str">
        <f>Daten!B2043</f>
        <v>Thüringerberg</v>
      </c>
      <c r="C2043" s="15">
        <f t="shared" si="189"/>
        <v>8</v>
      </c>
      <c r="D2043" s="9">
        <f>Daten!E2043</f>
        <v>724</v>
      </c>
      <c r="E2043" s="10">
        <f>Daten!D2043</f>
        <v>0</v>
      </c>
      <c r="F2043" s="9">
        <f t="shared" si="190"/>
        <v>1167.044776119403</v>
      </c>
      <c r="H2043" s="26">
        <f t="shared" ca="1" si="191"/>
        <v>4025</v>
      </c>
      <c r="I2043" s="8">
        <f t="shared" ca="1" si="192"/>
        <v>81</v>
      </c>
      <c r="J2043" s="26">
        <f ca="1">IF(I2043=0,0,COUNTIF(I$19:$I2043,C2043*10+1))</f>
        <v>27</v>
      </c>
      <c r="K2043" s="21">
        <f t="shared" ca="1" si="193"/>
        <v>0</v>
      </c>
      <c r="L2043" s="24">
        <f t="shared" ca="1" si="194"/>
        <v>4025</v>
      </c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</row>
    <row r="2044" spans="1:44" x14ac:dyDescent="0.2">
      <c r="A2044" s="15">
        <f>Daten!A2044</f>
        <v>80128</v>
      </c>
      <c r="B2044" s="8" t="str">
        <f>Daten!B2044</f>
        <v>Tschagguns</v>
      </c>
      <c r="C2044" s="15">
        <f t="shared" si="189"/>
        <v>8</v>
      </c>
      <c r="D2044" s="9">
        <f>Daten!E2044</f>
        <v>2197</v>
      </c>
      <c r="E2044" s="10">
        <f>Daten!D2044</f>
        <v>0</v>
      </c>
      <c r="F2044" s="9">
        <f t="shared" si="190"/>
        <v>3541.4328358208954</v>
      </c>
      <c r="H2044" s="26">
        <f t="shared" ca="1" si="191"/>
        <v>12213</v>
      </c>
      <c r="I2044" s="8">
        <f t="shared" ca="1" si="192"/>
        <v>81</v>
      </c>
      <c r="J2044" s="26">
        <f ca="1">IF(I2044=0,0,COUNTIF(I$19:$I2044,C2044*10+1))</f>
        <v>28</v>
      </c>
      <c r="K2044" s="21">
        <f t="shared" ca="1" si="193"/>
        <v>0</v>
      </c>
      <c r="L2044" s="24">
        <f t="shared" ca="1" si="194"/>
        <v>12213</v>
      </c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</row>
    <row r="2045" spans="1:44" x14ac:dyDescent="0.2">
      <c r="A2045" s="15">
        <f>Daten!A2045</f>
        <v>80129</v>
      </c>
      <c r="B2045" s="8" t="str">
        <f>Daten!B2045</f>
        <v>Vandans</v>
      </c>
      <c r="C2045" s="15">
        <f t="shared" si="189"/>
        <v>8</v>
      </c>
      <c r="D2045" s="9">
        <f>Daten!E2045</f>
        <v>2682</v>
      </c>
      <c r="E2045" s="10">
        <f>Daten!D2045</f>
        <v>0</v>
      </c>
      <c r="F2045" s="9">
        <f t="shared" si="190"/>
        <v>4323.2238805970146</v>
      </c>
      <c r="H2045" s="26">
        <f t="shared" ca="1" si="191"/>
        <v>14910</v>
      </c>
      <c r="I2045" s="8">
        <f t="shared" ca="1" si="192"/>
        <v>81</v>
      </c>
      <c r="J2045" s="26">
        <f ca="1">IF(I2045=0,0,COUNTIF(I$19:$I2045,C2045*10+1))</f>
        <v>29</v>
      </c>
      <c r="K2045" s="21">
        <f t="shared" ca="1" si="193"/>
        <v>0</v>
      </c>
      <c r="L2045" s="24">
        <f t="shared" ca="1" si="194"/>
        <v>14910</v>
      </c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</row>
    <row r="2046" spans="1:44" x14ac:dyDescent="0.2">
      <c r="A2046" s="15">
        <f>Daten!A2046</f>
        <v>80201</v>
      </c>
      <c r="B2046" s="8" t="str">
        <f>Daten!B2046</f>
        <v>Alberschwende</v>
      </c>
      <c r="C2046" s="15">
        <f t="shared" si="189"/>
        <v>8</v>
      </c>
      <c r="D2046" s="9">
        <f>Daten!E2046</f>
        <v>3240</v>
      </c>
      <c r="E2046" s="10">
        <f>Daten!D2046</f>
        <v>0</v>
      </c>
      <c r="F2046" s="9">
        <f t="shared" si="190"/>
        <v>5222.686567164179</v>
      </c>
      <c r="H2046" s="26">
        <f t="shared" ca="1" si="191"/>
        <v>18012</v>
      </c>
      <c r="I2046" s="8">
        <f t="shared" ca="1" si="192"/>
        <v>81</v>
      </c>
      <c r="J2046" s="26">
        <f ca="1">IF(I2046=0,0,COUNTIF(I$19:$I2046,C2046*10+1))</f>
        <v>30</v>
      </c>
      <c r="K2046" s="21">
        <f t="shared" ca="1" si="193"/>
        <v>0</v>
      </c>
      <c r="L2046" s="24">
        <f t="shared" ca="1" si="194"/>
        <v>18012</v>
      </c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</row>
    <row r="2047" spans="1:44" x14ac:dyDescent="0.2">
      <c r="A2047" s="15">
        <f>Daten!A2047</f>
        <v>80202</v>
      </c>
      <c r="B2047" s="8" t="str">
        <f>Daten!B2047</f>
        <v>Andelsbuch</v>
      </c>
      <c r="C2047" s="15">
        <f t="shared" si="189"/>
        <v>8</v>
      </c>
      <c r="D2047" s="9">
        <f>Daten!E2047</f>
        <v>2639</v>
      </c>
      <c r="E2047" s="10">
        <f>Daten!D2047</f>
        <v>0</v>
      </c>
      <c r="F2047" s="9">
        <f t="shared" si="190"/>
        <v>4253.9104477611936</v>
      </c>
      <c r="H2047" s="26">
        <f t="shared" ca="1" si="191"/>
        <v>14671</v>
      </c>
      <c r="I2047" s="8">
        <f t="shared" ca="1" si="192"/>
        <v>81</v>
      </c>
      <c r="J2047" s="26">
        <f ca="1">IF(I2047=0,0,COUNTIF(I$19:$I2047,C2047*10+1))</f>
        <v>31</v>
      </c>
      <c r="K2047" s="21">
        <f t="shared" ca="1" si="193"/>
        <v>0</v>
      </c>
      <c r="L2047" s="24">
        <f t="shared" ca="1" si="194"/>
        <v>14671</v>
      </c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C2047" s="8"/>
      <c r="AD2047" s="8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</row>
    <row r="2048" spans="1:44" x14ac:dyDescent="0.2">
      <c r="A2048" s="15">
        <f>Daten!A2048</f>
        <v>80203</v>
      </c>
      <c r="B2048" s="8" t="str">
        <f>Daten!B2048</f>
        <v>Au</v>
      </c>
      <c r="C2048" s="15">
        <f t="shared" si="189"/>
        <v>8</v>
      </c>
      <c r="D2048" s="9">
        <f>Daten!E2048</f>
        <v>1767</v>
      </c>
      <c r="E2048" s="10">
        <f>Daten!D2048</f>
        <v>0</v>
      </c>
      <c r="F2048" s="9">
        <f t="shared" si="190"/>
        <v>2848.2985074626868</v>
      </c>
      <c r="H2048" s="26">
        <f t="shared" ca="1" si="191"/>
        <v>9823</v>
      </c>
      <c r="I2048" s="8">
        <f t="shared" ca="1" si="192"/>
        <v>81</v>
      </c>
      <c r="J2048" s="26">
        <f ca="1">IF(I2048=0,0,COUNTIF(I$19:$I2048,C2048*10+1))</f>
        <v>32</v>
      </c>
      <c r="K2048" s="21">
        <f t="shared" ca="1" si="193"/>
        <v>0</v>
      </c>
      <c r="L2048" s="24">
        <f t="shared" ca="1" si="194"/>
        <v>9823</v>
      </c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C2048" s="8"/>
      <c r="AD2048" s="8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</row>
    <row r="2049" spans="1:44" x14ac:dyDescent="0.2">
      <c r="A2049" s="15">
        <f>Daten!A2049</f>
        <v>80204</v>
      </c>
      <c r="B2049" s="8" t="str">
        <f>Daten!B2049</f>
        <v>Bezau</v>
      </c>
      <c r="C2049" s="15">
        <f t="shared" si="189"/>
        <v>8</v>
      </c>
      <c r="D2049" s="9">
        <f>Daten!E2049</f>
        <v>2003</v>
      </c>
      <c r="E2049" s="10">
        <f>Daten!D2049</f>
        <v>0</v>
      </c>
      <c r="F2049" s="9">
        <f t="shared" si="190"/>
        <v>3228.7164179104479</v>
      </c>
      <c r="H2049" s="26">
        <f t="shared" ca="1" si="191"/>
        <v>11135</v>
      </c>
      <c r="I2049" s="8">
        <f t="shared" ca="1" si="192"/>
        <v>81</v>
      </c>
      <c r="J2049" s="26">
        <f ca="1">IF(I2049=0,0,COUNTIF(I$19:$I2049,C2049*10+1))</f>
        <v>33</v>
      </c>
      <c r="K2049" s="21">
        <f t="shared" ca="1" si="193"/>
        <v>0</v>
      </c>
      <c r="L2049" s="24">
        <f t="shared" ca="1" si="194"/>
        <v>11135</v>
      </c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</row>
    <row r="2050" spans="1:44" x14ac:dyDescent="0.2">
      <c r="A2050" s="15">
        <f>Daten!A2050</f>
        <v>80205</v>
      </c>
      <c r="B2050" s="8" t="str">
        <f>Daten!B2050</f>
        <v>Bildstein</v>
      </c>
      <c r="C2050" s="15">
        <f t="shared" si="189"/>
        <v>8</v>
      </c>
      <c r="D2050" s="9">
        <f>Daten!E2050</f>
        <v>780</v>
      </c>
      <c r="E2050" s="10">
        <f>Daten!D2050</f>
        <v>0</v>
      </c>
      <c r="F2050" s="9">
        <f t="shared" si="190"/>
        <v>1257.3134328358208</v>
      </c>
      <c r="H2050" s="26">
        <f t="shared" ca="1" si="191"/>
        <v>4336</v>
      </c>
      <c r="I2050" s="8">
        <f t="shared" ca="1" si="192"/>
        <v>81</v>
      </c>
      <c r="J2050" s="26">
        <f ca="1">IF(I2050=0,0,COUNTIF(I$19:$I2050,C2050*10+1))</f>
        <v>34</v>
      </c>
      <c r="K2050" s="21">
        <f t="shared" ca="1" si="193"/>
        <v>0</v>
      </c>
      <c r="L2050" s="24">
        <f t="shared" ca="1" si="194"/>
        <v>4336</v>
      </c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</row>
    <row r="2051" spans="1:44" x14ac:dyDescent="0.2">
      <c r="A2051" s="15">
        <f>Daten!A2051</f>
        <v>80206</v>
      </c>
      <c r="B2051" s="8" t="str">
        <f>Daten!B2051</f>
        <v>Bizau</v>
      </c>
      <c r="C2051" s="15">
        <f t="shared" si="189"/>
        <v>8</v>
      </c>
      <c r="D2051" s="9">
        <f>Daten!E2051</f>
        <v>1124</v>
      </c>
      <c r="E2051" s="10">
        <f>Daten!D2051</f>
        <v>0</v>
      </c>
      <c r="F2051" s="9">
        <f t="shared" si="190"/>
        <v>1811.8208955223881</v>
      </c>
      <c r="H2051" s="26">
        <f t="shared" ca="1" si="191"/>
        <v>6248</v>
      </c>
      <c r="I2051" s="8">
        <f t="shared" ca="1" si="192"/>
        <v>81</v>
      </c>
      <c r="J2051" s="26">
        <f ca="1">IF(I2051=0,0,COUNTIF(I$19:$I2051,C2051*10+1))</f>
        <v>35</v>
      </c>
      <c r="K2051" s="21">
        <f t="shared" ca="1" si="193"/>
        <v>0</v>
      </c>
      <c r="L2051" s="24">
        <f t="shared" ca="1" si="194"/>
        <v>6248</v>
      </c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</row>
    <row r="2052" spans="1:44" x14ac:dyDescent="0.2">
      <c r="A2052" s="15">
        <f>Daten!A2052</f>
        <v>80207</v>
      </c>
      <c r="B2052" s="8" t="str">
        <f>Daten!B2052</f>
        <v>Bregenz</v>
      </c>
      <c r="C2052" s="15">
        <f t="shared" si="189"/>
        <v>8</v>
      </c>
      <c r="D2052" s="9">
        <f>Daten!E2052</f>
        <v>29697</v>
      </c>
      <c r="E2052" s="10">
        <f>Daten!D2052</f>
        <v>0</v>
      </c>
      <c r="F2052" s="9">
        <f t="shared" si="190"/>
        <v>59394</v>
      </c>
      <c r="H2052" s="26">
        <f t="shared" ca="1" si="191"/>
        <v>204834</v>
      </c>
      <c r="I2052" s="8">
        <f t="shared" ca="1" si="192"/>
        <v>81</v>
      </c>
      <c r="J2052" s="26">
        <f ca="1">IF(I2052=0,0,COUNTIF(I$19:$I2052,C2052*10+1))</f>
        <v>36</v>
      </c>
      <c r="K2052" s="21">
        <f t="shared" ca="1" si="193"/>
        <v>0</v>
      </c>
      <c r="L2052" s="24">
        <f t="shared" ca="1" si="194"/>
        <v>204834</v>
      </c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C2052" s="8"/>
      <c r="AD2052" s="8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</row>
    <row r="2053" spans="1:44" x14ac:dyDescent="0.2">
      <c r="A2053" s="15">
        <f>Daten!A2053</f>
        <v>80208</v>
      </c>
      <c r="B2053" s="8" t="str">
        <f>Daten!B2053</f>
        <v>Buch</v>
      </c>
      <c r="C2053" s="15">
        <f t="shared" si="189"/>
        <v>8</v>
      </c>
      <c r="D2053" s="9">
        <f>Daten!E2053</f>
        <v>600</v>
      </c>
      <c r="E2053" s="10">
        <f>Daten!D2053</f>
        <v>0</v>
      </c>
      <c r="F2053" s="9">
        <f t="shared" si="190"/>
        <v>967.16417910447763</v>
      </c>
      <c r="H2053" s="26">
        <f t="shared" ca="1" si="191"/>
        <v>3335</v>
      </c>
      <c r="I2053" s="8">
        <f t="shared" ca="1" si="192"/>
        <v>81</v>
      </c>
      <c r="J2053" s="26">
        <f ca="1">IF(I2053=0,0,COUNTIF(I$19:$I2053,C2053*10+1))</f>
        <v>37</v>
      </c>
      <c r="K2053" s="21">
        <f t="shared" ca="1" si="193"/>
        <v>0</v>
      </c>
      <c r="L2053" s="24">
        <f t="shared" ca="1" si="194"/>
        <v>3335</v>
      </c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C2053" s="8"/>
      <c r="AD2053" s="8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</row>
    <row r="2054" spans="1:44" x14ac:dyDescent="0.2">
      <c r="A2054" s="15">
        <f>Daten!A2054</f>
        <v>80209</v>
      </c>
      <c r="B2054" s="8" t="str">
        <f>Daten!B2054</f>
        <v>Damüls</v>
      </c>
      <c r="C2054" s="15">
        <f t="shared" si="189"/>
        <v>8</v>
      </c>
      <c r="D2054" s="9">
        <f>Daten!E2054</f>
        <v>313</v>
      </c>
      <c r="E2054" s="10">
        <f>Daten!D2054</f>
        <v>0</v>
      </c>
      <c r="F2054" s="9">
        <f t="shared" si="190"/>
        <v>504.53731343283584</v>
      </c>
      <c r="H2054" s="26">
        <f t="shared" ca="1" si="191"/>
        <v>1740</v>
      </c>
      <c r="I2054" s="8">
        <f t="shared" ca="1" si="192"/>
        <v>81</v>
      </c>
      <c r="J2054" s="26">
        <f ca="1">IF(I2054=0,0,COUNTIF(I$19:$I2054,C2054*10+1))</f>
        <v>38</v>
      </c>
      <c r="K2054" s="21">
        <f t="shared" ca="1" si="193"/>
        <v>0</v>
      </c>
      <c r="L2054" s="24">
        <f t="shared" ca="1" si="194"/>
        <v>1740</v>
      </c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</row>
    <row r="2055" spans="1:44" x14ac:dyDescent="0.2">
      <c r="A2055" s="15">
        <f>Daten!A2055</f>
        <v>80210</v>
      </c>
      <c r="B2055" s="8" t="str">
        <f>Daten!B2055</f>
        <v>Doren</v>
      </c>
      <c r="C2055" s="15">
        <f t="shared" si="189"/>
        <v>8</v>
      </c>
      <c r="D2055" s="9">
        <f>Daten!E2055</f>
        <v>1028</v>
      </c>
      <c r="E2055" s="10">
        <f>Daten!D2055</f>
        <v>0</v>
      </c>
      <c r="F2055" s="9">
        <f t="shared" si="190"/>
        <v>1657.0746268656717</v>
      </c>
      <c r="H2055" s="26">
        <f t="shared" ca="1" si="191"/>
        <v>5715</v>
      </c>
      <c r="I2055" s="8">
        <f t="shared" ca="1" si="192"/>
        <v>81</v>
      </c>
      <c r="J2055" s="26">
        <f ca="1">IF(I2055=0,0,COUNTIF(I$19:$I2055,C2055*10+1))</f>
        <v>39</v>
      </c>
      <c r="K2055" s="21">
        <f t="shared" ca="1" si="193"/>
        <v>0</v>
      </c>
      <c r="L2055" s="24">
        <f t="shared" ca="1" si="194"/>
        <v>5715</v>
      </c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</row>
    <row r="2056" spans="1:44" x14ac:dyDescent="0.2">
      <c r="A2056" s="15">
        <f>Daten!A2056</f>
        <v>80211</v>
      </c>
      <c r="B2056" s="8" t="str">
        <f>Daten!B2056</f>
        <v>Egg</v>
      </c>
      <c r="C2056" s="15">
        <f t="shared" si="189"/>
        <v>8</v>
      </c>
      <c r="D2056" s="9">
        <f>Daten!E2056</f>
        <v>3601</v>
      </c>
      <c r="E2056" s="10">
        <f>Daten!D2056</f>
        <v>0</v>
      </c>
      <c r="F2056" s="9">
        <f t="shared" si="190"/>
        <v>5804.5970149253735</v>
      </c>
      <c r="H2056" s="26">
        <f t="shared" ca="1" si="191"/>
        <v>20019</v>
      </c>
      <c r="I2056" s="8">
        <f t="shared" ca="1" si="192"/>
        <v>81</v>
      </c>
      <c r="J2056" s="26">
        <f ca="1">IF(I2056=0,0,COUNTIF(I$19:$I2056,C2056*10+1))</f>
        <v>40</v>
      </c>
      <c r="K2056" s="21">
        <f t="shared" ca="1" si="193"/>
        <v>0</v>
      </c>
      <c r="L2056" s="24">
        <f t="shared" ca="1" si="194"/>
        <v>20019</v>
      </c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C2056" s="8"/>
      <c r="AD2056" s="8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</row>
    <row r="2057" spans="1:44" x14ac:dyDescent="0.2">
      <c r="A2057" s="15">
        <f>Daten!A2057</f>
        <v>80212</v>
      </c>
      <c r="B2057" s="8" t="str">
        <f>Daten!B2057</f>
        <v>Eichenberg</v>
      </c>
      <c r="C2057" s="15">
        <f t="shared" si="189"/>
        <v>8</v>
      </c>
      <c r="D2057" s="9">
        <f>Daten!E2057</f>
        <v>417</v>
      </c>
      <c r="E2057" s="10">
        <f>Daten!D2057</f>
        <v>0</v>
      </c>
      <c r="F2057" s="9">
        <f t="shared" si="190"/>
        <v>672.17910447761199</v>
      </c>
      <c r="H2057" s="26">
        <f t="shared" ca="1" si="191"/>
        <v>2318</v>
      </c>
      <c r="I2057" s="8">
        <f t="shared" ca="1" si="192"/>
        <v>81</v>
      </c>
      <c r="J2057" s="26">
        <f ca="1">IF(I2057=0,0,COUNTIF(I$19:$I2057,C2057*10+1))</f>
        <v>41</v>
      </c>
      <c r="K2057" s="21">
        <f t="shared" ca="1" si="193"/>
        <v>0</v>
      </c>
      <c r="L2057" s="24">
        <f t="shared" ca="1" si="194"/>
        <v>2318</v>
      </c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C2057" s="8"/>
      <c r="AD2057" s="8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</row>
    <row r="2058" spans="1:44" x14ac:dyDescent="0.2">
      <c r="A2058" s="15">
        <f>Daten!A2058</f>
        <v>80213</v>
      </c>
      <c r="B2058" s="8" t="str">
        <f>Daten!B2058</f>
        <v>Fußach</v>
      </c>
      <c r="C2058" s="15">
        <f t="shared" si="189"/>
        <v>8</v>
      </c>
      <c r="D2058" s="9">
        <f>Daten!E2058</f>
        <v>3921</v>
      </c>
      <c r="E2058" s="10">
        <f>Daten!D2058</f>
        <v>0</v>
      </c>
      <c r="F2058" s="9">
        <f t="shared" si="190"/>
        <v>6320.4179104477607</v>
      </c>
      <c r="H2058" s="26">
        <f t="shared" ca="1" si="191"/>
        <v>21797</v>
      </c>
      <c r="I2058" s="8">
        <f t="shared" ca="1" si="192"/>
        <v>81</v>
      </c>
      <c r="J2058" s="26">
        <f ca="1">IF(I2058=0,0,COUNTIF(I$19:$I2058,C2058*10+1))</f>
        <v>42</v>
      </c>
      <c r="K2058" s="21">
        <f t="shared" ca="1" si="193"/>
        <v>0</v>
      </c>
      <c r="L2058" s="24">
        <f t="shared" ca="1" si="194"/>
        <v>21797</v>
      </c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C2058" s="8"/>
      <c r="AD2058" s="8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</row>
    <row r="2059" spans="1:44" x14ac:dyDescent="0.2">
      <c r="A2059" s="15">
        <f>Daten!A2059</f>
        <v>80214</v>
      </c>
      <c r="B2059" s="8" t="str">
        <f>Daten!B2059</f>
        <v>Gaißau</v>
      </c>
      <c r="C2059" s="15">
        <f t="shared" si="189"/>
        <v>8</v>
      </c>
      <c r="D2059" s="9">
        <f>Daten!E2059</f>
        <v>1835</v>
      </c>
      <c r="E2059" s="10">
        <f>Daten!D2059</f>
        <v>0</v>
      </c>
      <c r="F2059" s="9">
        <f t="shared" si="190"/>
        <v>2957.9104477611941</v>
      </c>
      <c r="H2059" s="26">
        <f t="shared" ca="1" si="191"/>
        <v>10201</v>
      </c>
      <c r="I2059" s="8">
        <f t="shared" ca="1" si="192"/>
        <v>81</v>
      </c>
      <c r="J2059" s="26">
        <f ca="1">IF(I2059=0,0,COUNTIF(I$19:$I2059,C2059*10+1))</f>
        <v>43</v>
      </c>
      <c r="K2059" s="21">
        <f t="shared" ca="1" si="193"/>
        <v>0</v>
      </c>
      <c r="L2059" s="24">
        <f t="shared" ca="1" si="194"/>
        <v>10201</v>
      </c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C2059" s="8"/>
      <c r="AD2059" s="8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</row>
    <row r="2060" spans="1:44" x14ac:dyDescent="0.2">
      <c r="A2060" s="15">
        <f>Daten!A2060</f>
        <v>80215</v>
      </c>
      <c r="B2060" s="8" t="str">
        <f>Daten!B2060</f>
        <v>Hard</v>
      </c>
      <c r="C2060" s="15">
        <f t="shared" si="189"/>
        <v>8</v>
      </c>
      <c r="D2060" s="9">
        <f>Daten!E2060</f>
        <v>13648</v>
      </c>
      <c r="E2060" s="10">
        <f>Daten!D2060</f>
        <v>0</v>
      </c>
      <c r="F2060" s="9">
        <f t="shared" si="190"/>
        <v>22746.666666666664</v>
      </c>
      <c r="H2060" s="26">
        <f t="shared" ca="1" si="191"/>
        <v>78447</v>
      </c>
      <c r="I2060" s="8">
        <f t="shared" ca="1" si="192"/>
        <v>81</v>
      </c>
      <c r="J2060" s="26">
        <f ca="1">IF(I2060=0,0,COUNTIF(I$19:$I2060,C2060*10+1))</f>
        <v>44</v>
      </c>
      <c r="K2060" s="21">
        <f t="shared" ca="1" si="193"/>
        <v>0</v>
      </c>
      <c r="L2060" s="24">
        <f t="shared" ca="1" si="194"/>
        <v>78447</v>
      </c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C2060" s="8"/>
      <c r="AD2060" s="8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</row>
    <row r="2061" spans="1:44" x14ac:dyDescent="0.2">
      <c r="A2061" s="15">
        <f>Daten!A2061</f>
        <v>80216</v>
      </c>
      <c r="B2061" s="8" t="str">
        <f>Daten!B2061</f>
        <v>Hittisau</v>
      </c>
      <c r="C2061" s="15">
        <f t="shared" si="189"/>
        <v>8</v>
      </c>
      <c r="D2061" s="9">
        <f>Daten!E2061</f>
        <v>2059</v>
      </c>
      <c r="E2061" s="10">
        <f>Daten!D2061</f>
        <v>0</v>
      </c>
      <c r="F2061" s="9">
        <f t="shared" si="190"/>
        <v>3318.9850746268658</v>
      </c>
      <c r="H2061" s="26">
        <f t="shared" ca="1" si="191"/>
        <v>11446</v>
      </c>
      <c r="I2061" s="8">
        <f t="shared" ca="1" si="192"/>
        <v>81</v>
      </c>
      <c r="J2061" s="26">
        <f ca="1">IF(I2061=0,0,COUNTIF(I$19:$I2061,C2061*10+1))</f>
        <v>45</v>
      </c>
      <c r="K2061" s="21">
        <f t="shared" ca="1" si="193"/>
        <v>0</v>
      </c>
      <c r="L2061" s="24">
        <f t="shared" ca="1" si="194"/>
        <v>11446</v>
      </c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</row>
    <row r="2062" spans="1:44" x14ac:dyDescent="0.2">
      <c r="A2062" s="15">
        <f>Daten!A2062</f>
        <v>80217</v>
      </c>
      <c r="B2062" s="8" t="str">
        <f>Daten!B2062</f>
        <v>Höchst</v>
      </c>
      <c r="C2062" s="15">
        <f t="shared" si="189"/>
        <v>8</v>
      </c>
      <c r="D2062" s="9">
        <f>Daten!E2062</f>
        <v>8116</v>
      </c>
      <c r="E2062" s="10">
        <f>Daten!D2062</f>
        <v>0</v>
      </c>
      <c r="F2062" s="9">
        <f t="shared" si="190"/>
        <v>13082.507462686566</v>
      </c>
      <c r="H2062" s="26">
        <f t="shared" ca="1" si="191"/>
        <v>45118</v>
      </c>
      <c r="I2062" s="8">
        <f t="shared" ca="1" si="192"/>
        <v>81</v>
      </c>
      <c r="J2062" s="26">
        <f ca="1">IF(I2062=0,0,COUNTIF(I$19:$I2062,C2062*10+1))</f>
        <v>46</v>
      </c>
      <c r="K2062" s="21">
        <f t="shared" ca="1" si="193"/>
        <v>0</v>
      </c>
      <c r="L2062" s="24">
        <f t="shared" ca="1" si="194"/>
        <v>45118</v>
      </c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</row>
    <row r="2063" spans="1:44" x14ac:dyDescent="0.2">
      <c r="A2063" s="15">
        <f>Daten!A2063</f>
        <v>80218</v>
      </c>
      <c r="B2063" s="8" t="str">
        <f>Daten!B2063</f>
        <v>Hörbranz</v>
      </c>
      <c r="C2063" s="15">
        <f t="shared" si="189"/>
        <v>8</v>
      </c>
      <c r="D2063" s="9">
        <f>Daten!E2063</f>
        <v>6508</v>
      </c>
      <c r="E2063" s="10">
        <f>Daten!D2063</f>
        <v>0</v>
      </c>
      <c r="F2063" s="9">
        <f t="shared" si="190"/>
        <v>10490.507462686566</v>
      </c>
      <c r="H2063" s="26">
        <f t="shared" ca="1" si="191"/>
        <v>36179</v>
      </c>
      <c r="I2063" s="8">
        <f t="shared" ca="1" si="192"/>
        <v>81</v>
      </c>
      <c r="J2063" s="26">
        <f ca="1">IF(I2063=0,0,COUNTIF(I$19:$I2063,C2063*10+1))</f>
        <v>47</v>
      </c>
      <c r="K2063" s="21">
        <f t="shared" ca="1" si="193"/>
        <v>0</v>
      </c>
      <c r="L2063" s="24">
        <f t="shared" ca="1" si="194"/>
        <v>36179</v>
      </c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</row>
    <row r="2064" spans="1:44" x14ac:dyDescent="0.2">
      <c r="A2064" s="15">
        <f>Daten!A2064</f>
        <v>80219</v>
      </c>
      <c r="B2064" s="8" t="str">
        <f>Daten!B2064</f>
        <v>Hohenweiler</v>
      </c>
      <c r="C2064" s="15">
        <f t="shared" si="189"/>
        <v>8</v>
      </c>
      <c r="D2064" s="9">
        <f>Daten!E2064</f>
        <v>1320</v>
      </c>
      <c r="E2064" s="10">
        <f>Daten!D2064</f>
        <v>0</v>
      </c>
      <c r="F2064" s="9">
        <f t="shared" si="190"/>
        <v>2127.7611940298507</v>
      </c>
      <c r="H2064" s="26">
        <f t="shared" ca="1" si="191"/>
        <v>7338</v>
      </c>
      <c r="I2064" s="8">
        <f t="shared" ca="1" si="192"/>
        <v>81</v>
      </c>
      <c r="J2064" s="26">
        <f ca="1">IF(I2064=0,0,COUNTIF(I$19:$I2064,C2064*10+1))</f>
        <v>48</v>
      </c>
      <c r="K2064" s="21">
        <f t="shared" ca="1" si="193"/>
        <v>0</v>
      </c>
      <c r="L2064" s="24">
        <f t="shared" ca="1" si="194"/>
        <v>7338</v>
      </c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</row>
    <row r="2065" spans="1:44" x14ac:dyDescent="0.2">
      <c r="A2065" s="15">
        <f>Daten!A2065</f>
        <v>80220</v>
      </c>
      <c r="B2065" s="8" t="str">
        <f>Daten!B2065</f>
        <v>Kennelbach</v>
      </c>
      <c r="C2065" s="15">
        <f t="shared" si="189"/>
        <v>8</v>
      </c>
      <c r="D2065" s="9">
        <f>Daten!E2065</f>
        <v>1942</v>
      </c>
      <c r="E2065" s="10">
        <f>Daten!D2065</f>
        <v>0</v>
      </c>
      <c r="F2065" s="9">
        <f t="shared" si="190"/>
        <v>3130.3880597014927</v>
      </c>
      <c r="H2065" s="26">
        <f t="shared" ca="1" si="191"/>
        <v>10796</v>
      </c>
      <c r="I2065" s="8">
        <f t="shared" ca="1" si="192"/>
        <v>81</v>
      </c>
      <c r="J2065" s="26">
        <f ca="1">IF(I2065=0,0,COUNTIF(I$19:$I2065,C2065*10+1))</f>
        <v>49</v>
      </c>
      <c r="K2065" s="21">
        <f t="shared" ca="1" si="193"/>
        <v>0</v>
      </c>
      <c r="L2065" s="24">
        <f t="shared" ca="1" si="194"/>
        <v>10796</v>
      </c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</row>
    <row r="2066" spans="1:44" x14ac:dyDescent="0.2">
      <c r="A2066" s="15">
        <f>Daten!A2066</f>
        <v>80221</v>
      </c>
      <c r="B2066" s="8" t="str">
        <f>Daten!B2066</f>
        <v>Krumbach</v>
      </c>
      <c r="C2066" s="15">
        <f t="shared" si="189"/>
        <v>8</v>
      </c>
      <c r="D2066" s="9">
        <f>Daten!E2066</f>
        <v>1041</v>
      </c>
      <c r="E2066" s="10">
        <f>Daten!D2066</f>
        <v>0</v>
      </c>
      <c r="F2066" s="9">
        <f t="shared" si="190"/>
        <v>1678.0298507462687</v>
      </c>
      <c r="H2066" s="26">
        <f t="shared" ca="1" si="191"/>
        <v>5787</v>
      </c>
      <c r="I2066" s="8">
        <f t="shared" ca="1" si="192"/>
        <v>81</v>
      </c>
      <c r="J2066" s="26">
        <f ca="1">IF(I2066=0,0,COUNTIF(I$19:$I2066,C2066*10+1))</f>
        <v>50</v>
      </c>
      <c r="K2066" s="21">
        <f t="shared" ca="1" si="193"/>
        <v>0</v>
      </c>
      <c r="L2066" s="24">
        <f t="shared" ca="1" si="194"/>
        <v>5787</v>
      </c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</row>
    <row r="2067" spans="1:44" x14ac:dyDescent="0.2">
      <c r="A2067" s="15">
        <f>Daten!A2067</f>
        <v>80222</v>
      </c>
      <c r="B2067" s="8" t="str">
        <f>Daten!B2067</f>
        <v>Langen bei Bregenz</v>
      </c>
      <c r="C2067" s="15">
        <f t="shared" ref="C2067:C2113" si="195">INT(A2067/10000)</f>
        <v>8</v>
      </c>
      <c r="D2067" s="9">
        <f>Daten!E2067</f>
        <v>1438</v>
      </c>
      <c r="E2067" s="10">
        <f>Daten!D2067</f>
        <v>0</v>
      </c>
      <c r="F2067" s="9">
        <f t="shared" ref="F2067:F2113" si="196">IF(AND(E2067=1,D2067&lt;=20000),D2067*2,IF(D2067&lt;=10000,D2067*(1+41/67),IF(D2067&lt;=20000,D2067*(1+2/3),IF(D2067&lt;=50000,D2067*(2),D2067*(2+1/3))))+IF(AND(D2067&gt;9000,D2067&lt;=10000),(D2067-9000)*(110/201),0)+IF(AND(D2067&gt;18000,D2067&lt;=20000),(D2067-18000)*(3+1/3),0)+IF(AND(D2067&gt;45000,D2067&lt;=50000),(D2067-45000)*(3+1/3),0))</f>
        <v>2317.9701492537315</v>
      </c>
      <c r="H2067" s="26">
        <f t="shared" ref="H2067:H2113" ca="1" si="197">ROUND(OFFSET($G$6,C2067,0)/OFFSET($F$6,C2067,0)*F2067,0)</f>
        <v>7994</v>
      </c>
      <c r="I2067" s="8">
        <f t="shared" ref="I2067:I2113" ca="1" si="198">IF(H2067&gt;0,C2067*10+1,0)</f>
        <v>81</v>
      </c>
      <c r="J2067" s="26">
        <f ca="1">IF(I2067=0,0,COUNTIF(I$19:$I2067,C2067*10+1))</f>
        <v>51</v>
      </c>
      <c r="K2067" s="21">
        <f t="shared" ref="K2067:K2113" ca="1" si="199">IF(J2067=1,OFFSET($G$6,C2067,0)-OFFSET($H$6,C2067,0),0)</f>
        <v>0</v>
      </c>
      <c r="L2067" s="24">
        <f t="shared" ref="L2067:L2113" ca="1" si="200">H2067+K2067</f>
        <v>7994</v>
      </c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</row>
    <row r="2068" spans="1:44" x14ac:dyDescent="0.2">
      <c r="A2068" s="15">
        <f>Daten!A2068</f>
        <v>80223</v>
      </c>
      <c r="B2068" s="8" t="str">
        <f>Daten!B2068</f>
        <v>Langenegg</v>
      </c>
      <c r="C2068" s="15">
        <f t="shared" si="195"/>
        <v>8</v>
      </c>
      <c r="D2068" s="9">
        <f>Daten!E2068</f>
        <v>1131</v>
      </c>
      <c r="E2068" s="10">
        <f>Daten!D2068</f>
        <v>0</v>
      </c>
      <c r="F2068" s="9">
        <f t="shared" si="196"/>
        <v>1823.1044776119402</v>
      </c>
      <c r="H2068" s="26">
        <f t="shared" ca="1" si="197"/>
        <v>6287</v>
      </c>
      <c r="I2068" s="8">
        <f t="shared" ca="1" si="198"/>
        <v>81</v>
      </c>
      <c r="J2068" s="26">
        <f ca="1">IF(I2068=0,0,COUNTIF(I$19:$I2068,C2068*10+1))</f>
        <v>52</v>
      </c>
      <c r="K2068" s="21">
        <f t="shared" ca="1" si="199"/>
        <v>0</v>
      </c>
      <c r="L2068" s="24">
        <f t="shared" ca="1" si="200"/>
        <v>6287</v>
      </c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</row>
    <row r="2069" spans="1:44" x14ac:dyDescent="0.2">
      <c r="A2069" s="15">
        <f>Daten!A2069</f>
        <v>80224</v>
      </c>
      <c r="B2069" s="8" t="str">
        <f>Daten!B2069</f>
        <v>Lauterach</v>
      </c>
      <c r="C2069" s="15">
        <f t="shared" si="195"/>
        <v>8</v>
      </c>
      <c r="D2069" s="9">
        <f>Daten!E2069</f>
        <v>10271</v>
      </c>
      <c r="E2069" s="10">
        <f>Daten!D2069</f>
        <v>0</v>
      </c>
      <c r="F2069" s="9">
        <f t="shared" si="196"/>
        <v>17118.333333333332</v>
      </c>
      <c r="H2069" s="26">
        <f t="shared" ca="1" si="197"/>
        <v>59037</v>
      </c>
      <c r="I2069" s="8">
        <f t="shared" ca="1" si="198"/>
        <v>81</v>
      </c>
      <c r="J2069" s="26">
        <f ca="1">IF(I2069=0,0,COUNTIF(I$19:$I2069,C2069*10+1))</f>
        <v>53</v>
      </c>
      <c r="K2069" s="21">
        <f t="shared" ca="1" si="199"/>
        <v>0</v>
      </c>
      <c r="L2069" s="24">
        <f t="shared" ca="1" si="200"/>
        <v>59037</v>
      </c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</row>
    <row r="2070" spans="1:44" x14ac:dyDescent="0.2">
      <c r="A2070" s="15">
        <f>Daten!A2070</f>
        <v>80225</v>
      </c>
      <c r="B2070" s="8" t="str">
        <f>Daten!B2070</f>
        <v>Lingenau</v>
      </c>
      <c r="C2070" s="15">
        <f t="shared" si="195"/>
        <v>8</v>
      </c>
      <c r="D2070" s="9">
        <f>Daten!E2070</f>
        <v>1537</v>
      </c>
      <c r="E2070" s="10">
        <f>Daten!D2070</f>
        <v>0</v>
      </c>
      <c r="F2070" s="9">
        <f t="shared" si="196"/>
        <v>2477.5522388059703</v>
      </c>
      <c r="H2070" s="26">
        <f t="shared" ca="1" si="197"/>
        <v>8544</v>
      </c>
      <c r="I2070" s="8">
        <f t="shared" ca="1" si="198"/>
        <v>81</v>
      </c>
      <c r="J2070" s="26">
        <f ca="1">IF(I2070=0,0,COUNTIF(I$19:$I2070,C2070*10+1))</f>
        <v>54</v>
      </c>
      <c r="K2070" s="21">
        <f t="shared" ca="1" si="199"/>
        <v>0</v>
      </c>
      <c r="L2070" s="24">
        <f t="shared" ca="1" si="200"/>
        <v>8544</v>
      </c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C2070" s="8"/>
      <c r="AD2070" s="8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</row>
    <row r="2071" spans="1:44" x14ac:dyDescent="0.2">
      <c r="A2071" s="15">
        <f>Daten!A2071</f>
        <v>80226</v>
      </c>
      <c r="B2071" s="8" t="str">
        <f>Daten!B2071</f>
        <v>Lochau</v>
      </c>
      <c r="C2071" s="15">
        <f t="shared" si="195"/>
        <v>8</v>
      </c>
      <c r="D2071" s="9">
        <f>Daten!E2071</f>
        <v>6018</v>
      </c>
      <c r="E2071" s="10">
        <f>Daten!D2071</f>
        <v>0</v>
      </c>
      <c r="F2071" s="9">
        <f t="shared" si="196"/>
        <v>9700.6567164179105</v>
      </c>
      <c r="H2071" s="26">
        <f t="shared" ca="1" si="197"/>
        <v>33455</v>
      </c>
      <c r="I2071" s="8">
        <f t="shared" ca="1" si="198"/>
        <v>81</v>
      </c>
      <c r="J2071" s="26">
        <f ca="1">IF(I2071=0,0,COUNTIF(I$19:$I2071,C2071*10+1))</f>
        <v>55</v>
      </c>
      <c r="K2071" s="21">
        <f t="shared" ca="1" si="199"/>
        <v>0</v>
      </c>
      <c r="L2071" s="24">
        <f t="shared" ca="1" si="200"/>
        <v>33455</v>
      </c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</row>
    <row r="2072" spans="1:44" x14ac:dyDescent="0.2">
      <c r="A2072" s="15">
        <f>Daten!A2072</f>
        <v>80227</v>
      </c>
      <c r="B2072" s="8" t="str">
        <f>Daten!B2072</f>
        <v>Mellau</v>
      </c>
      <c r="C2072" s="15">
        <f t="shared" si="195"/>
        <v>8</v>
      </c>
      <c r="D2072" s="9">
        <f>Daten!E2072</f>
        <v>1290</v>
      </c>
      <c r="E2072" s="10">
        <f>Daten!D2072</f>
        <v>0</v>
      </c>
      <c r="F2072" s="9">
        <f t="shared" si="196"/>
        <v>2079.4029850746269</v>
      </c>
      <c r="H2072" s="26">
        <f t="shared" ca="1" si="197"/>
        <v>7171</v>
      </c>
      <c r="I2072" s="8">
        <f t="shared" ca="1" si="198"/>
        <v>81</v>
      </c>
      <c r="J2072" s="26">
        <f ca="1">IF(I2072=0,0,COUNTIF(I$19:$I2072,C2072*10+1))</f>
        <v>56</v>
      </c>
      <c r="K2072" s="21">
        <f t="shared" ca="1" si="199"/>
        <v>0</v>
      </c>
      <c r="L2072" s="24">
        <f t="shared" ca="1" si="200"/>
        <v>7171</v>
      </c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</row>
    <row r="2073" spans="1:44" x14ac:dyDescent="0.2">
      <c r="A2073" s="15">
        <f>Daten!A2073</f>
        <v>80228</v>
      </c>
      <c r="B2073" s="8" t="str">
        <f>Daten!B2073</f>
        <v>Mittelberg</v>
      </c>
      <c r="C2073" s="15">
        <f t="shared" si="195"/>
        <v>8</v>
      </c>
      <c r="D2073" s="9">
        <f>Daten!E2073</f>
        <v>4989</v>
      </c>
      <c r="E2073" s="10">
        <f>Daten!D2073</f>
        <v>0</v>
      </c>
      <c r="F2073" s="9">
        <f t="shared" si="196"/>
        <v>8041.9701492537315</v>
      </c>
      <c r="H2073" s="26">
        <f t="shared" ca="1" si="197"/>
        <v>27735</v>
      </c>
      <c r="I2073" s="8">
        <f t="shared" ca="1" si="198"/>
        <v>81</v>
      </c>
      <c r="J2073" s="26">
        <f ca="1">IF(I2073=0,0,COUNTIF(I$19:$I2073,C2073*10+1))</f>
        <v>57</v>
      </c>
      <c r="K2073" s="21">
        <f t="shared" ca="1" si="199"/>
        <v>0</v>
      </c>
      <c r="L2073" s="24">
        <f t="shared" ca="1" si="200"/>
        <v>27735</v>
      </c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C2073" s="8"/>
      <c r="AD2073" s="8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</row>
    <row r="2074" spans="1:44" x14ac:dyDescent="0.2">
      <c r="A2074" s="15">
        <f>Daten!A2074</f>
        <v>80229</v>
      </c>
      <c r="B2074" s="8" t="str">
        <f>Daten!B2074</f>
        <v>Möggers</v>
      </c>
      <c r="C2074" s="15">
        <f t="shared" si="195"/>
        <v>8</v>
      </c>
      <c r="D2074" s="9">
        <f>Daten!E2074</f>
        <v>513</v>
      </c>
      <c r="E2074" s="10">
        <f>Daten!D2074</f>
        <v>0</v>
      </c>
      <c r="F2074" s="9">
        <f t="shared" si="196"/>
        <v>826.92537313432831</v>
      </c>
      <c r="H2074" s="26">
        <f t="shared" ca="1" si="197"/>
        <v>2852</v>
      </c>
      <c r="I2074" s="8">
        <f t="shared" ca="1" si="198"/>
        <v>81</v>
      </c>
      <c r="J2074" s="26">
        <f ca="1">IF(I2074=0,0,COUNTIF(I$19:$I2074,C2074*10+1))</f>
        <v>58</v>
      </c>
      <c r="K2074" s="21">
        <f t="shared" ca="1" si="199"/>
        <v>0</v>
      </c>
      <c r="L2074" s="24">
        <f t="shared" ca="1" si="200"/>
        <v>2852</v>
      </c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</row>
    <row r="2075" spans="1:44" x14ac:dyDescent="0.2">
      <c r="A2075" s="15">
        <f>Daten!A2075</f>
        <v>80230</v>
      </c>
      <c r="B2075" s="8" t="str">
        <f>Daten!B2075</f>
        <v>Reuthe</v>
      </c>
      <c r="C2075" s="15">
        <f t="shared" si="195"/>
        <v>8</v>
      </c>
      <c r="D2075" s="9">
        <f>Daten!E2075</f>
        <v>663</v>
      </c>
      <c r="E2075" s="10">
        <f>Daten!D2075</f>
        <v>0</v>
      </c>
      <c r="F2075" s="9">
        <f t="shared" si="196"/>
        <v>1068.7164179104477</v>
      </c>
      <c r="H2075" s="26">
        <f t="shared" ca="1" si="197"/>
        <v>3686</v>
      </c>
      <c r="I2075" s="8">
        <f t="shared" ca="1" si="198"/>
        <v>81</v>
      </c>
      <c r="J2075" s="26">
        <f ca="1">IF(I2075=0,0,COUNTIF(I$19:$I2075,C2075*10+1))</f>
        <v>59</v>
      </c>
      <c r="K2075" s="21">
        <f t="shared" ca="1" si="199"/>
        <v>0</v>
      </c>
      <c r="L2075" s="24">
        <f t="shared" ca="1" si="200"/>
        <v>3686</v>
      </c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C2075" s="8"/>
      <c r="AD2075" s="8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</row>
    <row r="2076" spans="1:44" x14ac:dyDescent="0.2">
      <c r="A2076" s="15">
        <f>Daten!A2076</f>
        <v>80231</v>
      </c>
      <c r="B2076" s="8" t="str">
        <f>Daten!B2076</f>
        <v>Riefensberg</v>
      </c>
      <c r="C2076" s="15">
        <f t="shared" si="195"/>
        <v>8</v>
      </c>
      <c r="D2076" s="9">
        <f>Daten!E2076</f>
        <v>1064</v>
      </c>
      <c r="E2076" s="10">
        <f>Daten!D2076</f>
        <v>0</v>
      </c>
      <c r="F2076" s="9">
        <f t="shared" si="196"/>
        <v>1715.1044776119402</v>
      </c>
      <c r="H2076" s="26">
        <f t="shared" ca="1" si="197"/>
        <v>5915</v>
      </c>
      <c r="I2076" s="8">
        <f t="shared" ca="1" si="198"/>
        <v>81</v>
      </c>
      <c r="J2076" s="26">
        <f ca="1">IF(I2076=0,0,COUNTIF(I$19:$I2076,C2076*10+1))</f>
        <v>60</v>
      </c>
      <c r="K2076" s="21">
        <f t="shared" ca="1" si="199"/>
        <v>0</v>
      </c>
      <c r="L2076" s="24">
        <f t="shared" ca="1" si="200"/>
        <v>5915</v>
      </c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</row>
    <row r="2077" spans="1:44" x14ac:dyDescent="0.2">
      <c r="A2077" s="15">
        <f>Daten!A2077</f>
        <v>80232</v>
      </c>
      <c r="B2077" s="8" t="str">
        <f>Daten!B2077</f>
        <v>Schnepfau</v>
      </c>
      <c r="C2077" s="15">
        <f t="shared" si="195"/>
        <v>8</v>
      </c>
      <c r="D2077" s="9">
        <f>Daten!E2077</f>
        <v>459</v>
      </c>
      <c r="E2077" s="10">
        <f>Daten!D2077</f>
        <v>0</v>
      </c>
      <c r="F2077" s="9">
        <f t="shared" si="196"/>
        <v>739.88059701492534</v>
      </c>
      <c r="H2077" s="26">
        <f t="shared" ca="1" si="197"/>
        <v>2552</v>
      </c>
      <c r="I2077" s="8">
        <f t="shared" ca="1" si="198"/>
        <v>81</v>
      </c>
      <c r="J2077" s="26">
        <f ca="1">IF(I2077=0,0,COUNTIF(I$19:$I2077,C2077*10+1))</f>
        <v>61</v>
      </c>
      <c r="K2077" s="21">
        <f t="shared" ca="1" si="199"/>
        <v>0</v>
      </c>
      <c r="L2077" s="24">
        <f t="shared" ca="1" si="200"/>
        <v>2552</v>
      </c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C2077" s="8"/>
      <c r="AD2077" s="8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</row>
    <row r="2078" spans="1:44" x14ac:dyDescent="0.2">
      <c r="A2078" s="15">
        <f>Daten!A2078</f>
        <v>80233</v>
      </c>
      <c r="B2078" s="8" t="str">
        <f>Daten!B2078</f>
        <v>Schoppernau</v>
      </c>
      <c r="C2078" s="15">
        <f t="shared" si="195"/>
        <v>8</v>
      </c>
      <c r="D2078" s="9">
        <f>Daten!E2078</f>
        <v>947</v>
      </c>
      <c r="E2078" s="10">
        <f>Daten!D2078</f>
        <v>0</v>
      </c>
      <c r="F2078" s="9">
        <f t="shared" si="196"/>
        <v>1526.5074626865671</v>
      </c>
      <c r="H2078" s="26">
        <f t="shared" ca="1" si="197"/>
        <v>5265</v>
      </c>
      <c r="I2078" s="8">
        <f t="shared" ca="1" si="198"/>
        <v>81</v>
      </c>
      <c r="J2078" s="26">
        <f ca="1">IF(I2078=0,0,COUNTIF(I$19:$I2078,C2078*10+1))</f>
        <v>62</v>
      </c>
      <c r="K2078" s="21">
        <f t="shared" ca="1" si="199"/>
        <v>0</v>
      </c>
      <c r="L2078" s="24">
        <f t="shared" ca="1" si="200"/>
        <v>5265</v>
      </c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C2078" s="8"/>
      <c r="AD2078" s="8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</row>
    <row r="2079" spans="1:44" x14ac:dyDescent="0.2">
      <c r="A2079" s="15">
        <f>Daten!A2079</f>
        <v>80234</v>
      </c>
      <c r="B2079" s="8" t="str">
        <f>Daten!B2079</f>
        <v>Schröcken</v>
      </c>
      <c r="C2079" s="15">
        <f t="shared" si="195"/>
        <v>8</v>
      </c>
      <c r="D2079" s="9">
        <f>Daten!E2079</f>
        <v>208</v>
      </c>
      <c r="E2079" s="10">
        <f>Daten!D2079</f>
        <v>0</v>
      </c>
      <c r="F2079" s="9">
        <f t="shared" si="196"/>
        <v>335.28358208955223</v>
      </c>
      <c r="H2079" s="26">
        <f t="shared" ca="1" si="197"/>
        <v>1156</v>
      </c>
      <c r="I2079" s="8">
        <f t="shared" ca="1" si="198"/>
        <v>81</v>
      </c>
      <c r="J2079" s="26">
        <f ca="1">IF(I2079=0,0,COUNTIF(I$19:$I2079,C2079*10+1))</f>
        <v>63</v>
      </c>
      <c r="K2079" s="21">
        <f t="shared" ca="1" si="199"/>
        <v>0</v>
      </c>
      <c r="L2079" s="24">
        <f t="shared" ca="1" si="200"/>
        <v>1156</v>
      </c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</row>
    <row r="2080" spans="1:44" x14ac:dyDescent="0.2">
      <c r="A2080" s="15">
        <f>Daten!A2080</f>
        <v>80235</v>
      </c>
      <c r="B2080" s="8" t="str">
        <f>Daten!B2080</f>
        <v>Schwarzach</v>
      </c>
      <c r="C2080" s="15">
        <f t="shared" si="195"/>
        <v>8</v>
      </c>
      <c r="D2080" s="9">
        <f>Daten!E2080</f>
        <v>3939</v>
      </c>
      <c r="E2080" s="10">
        <f>Daten!D2080</f>
        <v>0</v>
      </c>
      <c r="F2080" s="9">
        <f t="shared" si="196"/>
        <v>6349.4328358208959</v>
      </c>
      <c r="H2080" s="26">
        <f t="shared" ca="1" si="197"/>
        <v>21898</v>
      </c>
      <c r="I2080" s="8">
        <f t="shared" ca="1" si="198"/>
        <v>81</v>
      </c>
      <c r="J2080" s="26">
        <f ca="1">IF(I2080=0,0,COUNTIF(I$19:$I2080,C2080*10+1))</f>
        <v>64</v>
      </c>
      <c r="K2080" s="21">
        <f t="shared" ca="1" si="199"/>
        <v>0</v>
      </c>
      <c r="L2080" s="24">
        <f t="shared" ca="1" si="200"/>
        <v>21898</v>
      </c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C2080" s="8"/>
      <c r="AD2080" s="8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</row>
    <row r="2081" spans="1:44" x14ac:dyDescent="0.2">
      <c r="A2081" s="15">
        <f>Daten!A2081</f>
        <v>80236</v>
      </c>
      <c r="B2081" s="8" t="str">
        <f>Daten!B2081</f>
        <v>Schwarzenberg</v>
      </c>
      <c r="C2081" s="15">
        <f t="shared" si="195"/>
        <v>8</v>
      </c>
      <c r="D2081" s="9">
        <f>Daten!E2081</f>
        <v>1819</v>
      </c>
      <c r="E2081" s="10">
        <f>Daten!D2081</f>
        <v>0</v>
      </c>
      <c r="F2081" s="9">
        <f t="shared" si="196"/>
        <v>2932.1194029850744</v>
      </c>
      <c r="H2081" s="26">
        <f t="shared" ca="1" si="197"/>
        <v>10112</v>
      </c>
      <c r="I2081" s="8">
        <f t="shared" ca="1" si="198"/>
        <v>81</v>
      </c>
      <c r="J2081" s="26">
        <f ca="1">IF(I2081=0,0,COUNTIF(I$19:$I2081,C2081*10+1))</f>
        <v>65</v>
      </c>
      <c r="K2081" s="21">
        <f t="shared" ca="1" si="199"/>
        <v>0</v>
      </c>
      <c r="L2081" s="24">
        <f t="shared" ca="1" si="200"/>
        <v>10112</v>
      </c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</row>
    <row r="2082" spans="1:44" x14ac:dyDescent="0.2">
      <c r="A2082" s="15">
        <f>Daten!A2082</f>
        <v>80237</v>
      </c>
      <c r="B2082" s="8" t="str">
        <f>Daten!B2082</f>
        <v>Sibratsgfäll</v>
      </c>
      <c r="C2082" s="15">
        <f t="shared" si="195"/>
        <v>8</v>
      </c>
      <c r="D2082" s="9">
        <f>Daten!E2082</f>
        <v>422</v>
      </c>
      <c r="E2082" s="10">
        <f>Daten!D2082</f>
        <v>0</v>
      </c>
      <c r="F2082" s="9">
        <f t="shared" si="196"/>
        <v>680.2388059701492</v>
      </c>
      <c r="H2082" s="26">
        <f t="shared" ca="1" si="197"/>
        <v>2346</v>
      </c>
      <c r="I2082" s="8">
        <f t="shared" ca="1" si="198"/>
        <v>81</v>
      </c>
      <c r="J2082" s="26">
        <f ca="1">IF(I2082=0,0,COUNTIF(I$19:$I2082,C2082*10+1))</f>
        <v>66</v>
      </c>
      <c r="K2082" s="21">
        <f t="shared" ca="1" si="199"/>
        <v>0</v>
      </c>
      <c r="L2082" s="24">
        <f t="shared" ca="1" si="200"/>
        <v>2346</v>
      </c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</row>
    <row r="2083" spans="1:44" x14ac:dyDescent="0.2">
      <c r="A2083" s="15">
        <f>Daten!A2083</f>
        <v>80238</v>
      </c>
      <c r="B2083" s="8" t="str">
        <f>Daten!B2083</f>
        <v>Sulzberg</v>
      </c>
      <c r="C2083" s="15">
        <f t="shared" si="195"/>
        <v>8</v>
      </c>
      <c r="D2083" s="9">
        <f>Daten!E2083</f>
        <v>1832</v>
      </c>
      <c r="E2083" s="10">
        <f>Daten!D2083</f>
        <v>0</v>
      </c>
      <c r="F2083" s="9">
        <f t="shared" si="196"/>
        <v>2953.0746268656717</v>
      </c>
      <c r="H2083" s="26">
        <f t="shared" ca="1" si="197"/>
        <v>10184</v>
      </c>
      <c r="I2083" s="8">
        <f t="shared" ca="1" si="198"/>
        <v>81</v>
      </c>
      <c r="J2083" s="26">
        <f ca="1">IF(I2083=0,0,COUNTIF(I$19:$I2083,C2083*10+1))</f>
        <v>67</v>
      </c>
      <c r="K2083" s="21">
        <f t="shared" ca="1" si="199"/>
        <v>0</v>
      </c>
      <c r="L2083" s="24">
        <f t="shared" ca="1" si="200"/>
        <v>10184</v>
      </c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</row>
    <row r="2084" spans="1:44" x14ac:dyDescent="0.2">
      <c r="A2084" s="15">
        <f>Daten!A2084</f>
        <v>80239</v>
      </c>
      <c r="B2084" s="8" t="str">
        <f>Daten!B2084</f>
        <v>Warth</v>
      </c>
      <c r="C2084" s="15">
        <f t="shared" si="195"/>
        <v>8</v>
      </c>
      <c r="D2084" s="9">
        <f>Daten!E2084</f>
        <v>167</v>
      </c>
      <c r="E2084" s="10">
        <f>Daten!D2084</f>
        <v>0</v>
      </c>
      <c r="F2084" s="9">
        <f t="shared" si="196"/>
        <v>269.19402985074629</v>
      </c>
      <c r="H2084" s="26">
        <f t="shared" ca="1" si="197"/>
        <v>928</v>
      </c>
      <c r="I2084" s="8">
        <f t="shared" ca="1" si="198"/>
        <v>81</v>
      </c>
      <c r="J2084" s="26">
        <f ca="1">IF(I2084=0,0,COUNTIF(I$19:$I2084,C2084*10+1))</f>
        <v>68</v>
      </c>
      <c r="K2084" s="21">
        <f t="shared" ca="1" si="199"/>
        <v>0</v>
      </c>
      <c r="L2084" s="24">
        <f t="shared" ca="1" si="200"/>
        <v>928</v>
      </c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C2084" s="8"/>
      <c r="AD2084" s="8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</row>
    <row r="2085" spans="1:44" x14ac:dyDescent="0.2">
      <c r="A2085" s="15">
        <f>Daten!A2085</f>
        <v>80240</v>
      </c>
      <c r="B2085" s="8" t="str">
        <f>Daten!B2085</f>
        <v>Wolfurt</v>
      </c>
      <c r="C2085" s="15">
        <f t="shared" si="195"/>
        <v>8</v>
      </c>
      <c r="D2085" s="9">
        <f>Daten!E2085</f>
        <v>8566</v>
      </c>
      <c r="E2085" s="10">
        <f>Daten!D2085</f>
        <v>0</v>
      </c>
      <c r="F2085" s="9">
        <f t="shared" si="196"/>
        <v>13807.880597014926</v>
      </c>
      <c r="H2085" s="26">
        <f t="shared" ca="1" si="197"/>
        <v>47620</v>
      </c>
      <c r="I2085" s="8">
        <f t="shared" ca="1" si="198"/>
        <v>81</v>
      </c>
      <c r="J2085" s="26">
        <f ca="1">IF(I2085=0,0,COUNTIF(I$19:$I2085,C2085*10+1))</f>
        <v>69</v>
      </c>
      <c r="K2085" s="21">
        <f t="shared" ca="1" si="199"/>
        <v>0</v>
      </c>
      <c r="L2085" s="24">
        <f t="shared" ca="1" si="200"/>
        <v>47620</v>
      </c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</row>
    <row r="2086" spans="1:44" x14ac:dyDescent="0.2">
      <c r="A2086" s="15">
        <f>Daten!A2086</f>
        <v>80301</v>
      </c>
      <c r="B2086" s="8" t="str">
        <f>Daten!B2086</f>
        <v>Dornbirn</v>
      </c>
      <c r="C2086" s="15">
        <f t="shared" si="195"/>
        <v>8</v>
      </c>
      <c r="D2086" s="9">
        <f>Daten!E2086</f>
        <v>49865</v>
      </c>
      <c r="E2086" s="10">
        <f>Daten!D2086</f>
        <v>0</v>
      </c>
      <c r="F2086" s="9">
        <f t="shared" si="196"/>
        <v>115946.66666666667</v>
      </c>
      <c r="H2086" s="26">
        <f t="shared" ca="1" si="197"/>
        <v>399870</v>
      </c>
      <c r="I2086" s="8">
        <f t="shared" ca="1" si="198"/>
        <v>81</v>
      </c>
      <c r="J2086" s="26">
        <f ca="1">IF(I2086=0,0,COUNTIF(I$19:$I2086,C2086*10+1))</f>
        <v>70</v>
      </c>
      <c r="K2086" s="21">
        <f t="shared" ca="1" si="199"/>
        <v>0</v>
      </c>
      <c r="L2086" s="24">
        <f t="shared" ca="1" si="200"/>
        <v>399870</v>
      </c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C2086" s="8"/>
      <c r="AD2086" s="8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</row>
    <row r="2087" spans="1:44" x14ac:dyDescent="0.2">
      <c r="A2087" s="15">
        <f>Daten!A2087</f>
        <v>80302</v>
      </c>
      <c r="B2087" s="8" t="str">
        <f>Daten!B2087</f>
        <v>Hohenems</v>
      </c>
      <c r="C2087" s="15">
        <f t="shared" si="195"/>
        <v>8</v>
      </c>
      <c r="D2087" s="9">
        <f>Daten!E2087</f>
        <v>16735</v>
      </c>
      <c r="E2087" s="10">
        <f>Daten!D2087</f>
        <v>0</v>
      </c>
      <c r="F2087" s="9">
        <f t="shared" si="196"/>
        <v>27891.666666666664</v>
      </c>
      <c r="H2087" s="26">
        <f t="shared" ca="1" si="197"/>
        <v>96191</v>
      </c>
      <c r="I2087" s="8">
        <f t="shared" ca="1" si="198"/>
        <v>81</v>
      </c>
      <c r="J2087" s="26">
        <f ca="1">IF(I2087=0,0,COUNTIF(I$19:$I2087,C2087*10+1))</f>
        <v>71</v>
      </c>
      <c r="K2087" s="21">
        <f t="shared" ca="1" si="199"/>
        <v>0</v>
      </c>
      <c r="L2087" s="24">
        <f t="shared" ca="1" si="200"/>
        <v>96191</v>
      </c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C2087" s="8"/>
      <c r="AD2087" s="8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</row>
    <row r="2088" spans="1:44" x14ac:dyDescent="0.2">
      <c r="A2088" s="15">
        <f>Daten!A2088</f>
        <v>80303</v>
      </c>
      <c r="B2088" s="8" t="str">
        <f>Daten!B2088</f>
        <v>Lustenau</v>
      </c>
      <c r="C2088" s="15">
        <f t="shared" si="195"/>
        <v>8</v>
      </c>
      <c r="D2088" s="9">
        <f>Daten!E2088</f>
        <v>23299</v>
      </c>
      <c r="E2088" s="10">
        <f>Daten!D2088</f>
        <v>0</v>
      </c>
      <c r="F2088" s="9">
        <f t="shared" si="196"/>
        <v>46598</v>
      </c>
      <c r="H2088" s="26">
        <f t="shared" ca="1" si="197"/>
        <v>160704</v>
      </c>
      <c r="I2088" s="8">
        <f t="shared" ca="1" si="198"/>
        <v>81</v>
      </c>
      <c r="J2088" s="26">
        <f ca="1">IF(I2088=0,0,COUNTIF(I$19:$I2088,C2088*10+1))</f>
        <v>72</v>
      </c>
      <c r="K2088" s="21">
        <f t="shared" ca="1" si="199"/>
        <v>0</v>
      </c>
      <c r="L2088" s="24">
        <f t="shared" ca="1" si="200"/>
        <v>160704</v>
      </c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C2088" s="8"/>
      <c r="AD2088" s="8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</row>
    <row r="2089" spans="1:44" x14ac:dyDescent="0.2">
      <c r="A2089" s="15">
        <f>Daten!A2089</f>
        <v>80401</v>
      </c>
      <c r="B2089" s="8" t="str">
        <f>Daten!B2089</f>
        <v>Altach</v>
      </c>
      <c r="C2089" s="15">
        <f t="shared" si="195"/>
        <v>8</v>
      </c>
      <c r="D2089" s="9">
        <f>Daten!E2089</f>
        <v>6766</v>
      </c>
      <c r="E2089" s="10">
        <f>Daten!D2089</f>
        <v>0</v>
      </c>
      <c r="F2089" s="9">
        <f t="shared" si="196"/>
        <v>10906.388059701492</v>
      </c>
      <c r="H2089" s="26">
        <f t="shared" ca="1" si="197"/>
        <v>37613</v>
      </c>
      <c r="I2089" s="8">
        <f t="shared" ca="1" si="198"/>
        <v>81</v>
      </c>
      <c r="J2089" s="26">
        <f ca="1">IF(I2089=0,0,COUNTIF(I$19:$I2089,C2089*10+1))</f>
        <v>73</v>
      </c>
      <c r="K2089" s="21">
        <f t="shared" ca="1" si="199"/>
        <v>0</v>
      </c>
      <c r="L2089" s="24">
        <f t="shared" ca="1" si="200"/>
        <v>37613</v>
      </c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</row>
    <row r="2090" spans="1:44" x14ac:dyDescent="0.2">
      <c r="A2090" s="15">
        <f>Daten!A2090</f>
        <v>80402</v>
      </c>
      <c r="B2090" s="8" t="str">
        <f>Daten!B2090</f>
        <v>Düns</v>
      </c>
      <c r="C2090" s="15">
        <f t="shared" si="195"/>
        <v>8</v>
      </c>
      <c r="D2090" s="9">
        <f>Daten!E2090</f>
        <v>410</v>
      </c>
      <c r="E2090" s="10">
        <f>Daten!D2090</f>
        <v>0</v>
      </c>
      <c r="F2090" s="9">
        <f t="shared" si="196"/>
        <v>660.8955223880597</v>
      </c>
      <c r="H2090" s="26">
        <f t="shared" ca="1" si="197"/>
        <v>2279</v>
      </c>
      <c r="I2090" s="8">
        <f t="shared" ca="1" si="198"/>
        <v>81</v>
      </c>
      <c r="J2090" s="26">
        <f ca="1">IF(I2090=0,0,COUNTIF(I$19:$I2090,C2090*10+1))</f>
        <v>74</v>
      </c>
      <c r="K2090" s="21">
        <f t="shared" ca="1" si="199"/>
        <v>0</v>
      </c>
      <c r="L2090" s="24">
        <f t="shared" ca="1" si="200"/>
        <v>2279</v>
      </c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C2090" s="8"/>
      <c r="AD2090" s="8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</row>
    <row r="2091" spans="1:44" x14ac:dyDescent="0.2">
      <c r="A2091" s="15">
        <f>Daten!A2091</f>
        <v>80403</v>
      </c>
      <c r="B2091" s="8" t="str">
        <f>Daten!B2091</f>
        <v>Dünserberg</v>
      </c>
      <c r="C2091" s="15">
        <f t="shared" si="195"/>
        <v>8</v>
      </c>
      <c r="D2091" s="9">
        <f>Daten!E2091</f>
        <v>141</v>
      </c>
      <c r="E2091" s="10">
        <f>Daten!D2091</f>
        <v>0</v>
      </c>
      <c r="F2091" s="9">
        <f t="shared" si="196"/>
        <v>227.28358208955223</v>
      </c>
      <c r="H2091" s="26">
        <f t="shared" ca="1" si="197"/>
        <v>784</v>
      </c>
      <c r="I2091" s="8">
        <f t="shared" ca="1" si="198"/>
        <v>81</v>
      </c>
      <c r="J2091" s="26">
        <f ca="1">IF(I2091=0,0,COUNTIF(I$19:$I2091,C2091*10+1))</f>
        <v>75</v>
      </c>
      <c r="K2091" s="21">
        <f t="shared" ca="1" si="199"/>
        <v>0</v>
      </c>
      <c r="L2091" s="24">
        <f t="shared" ca="1" si="200"/>
        <v>784</v>
      </c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C2091" s="8"/>
      <c r="AD2091" s="8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</row>
    <row r="2092" spans="1:44" x14ac:dyDescent="0.2">
      <c r="A2092" s="15">
        <f>Daten!A2092</f>
        <v>80404</v>
      </c>
      <c r="B2092" s="8" t="str">
        <f>Daten!B2092</f>
        <v>Feldkirch</v>
      </c>
      <c r="C2092" s="15">
        <f t="shared" si="195"/>
        <v>8</v>
      </c>
      <c r="D2092" s="9">
        <f>Daten!E2092</f>
        <v>34147</v>
      </c>
      <c r="E2092" s="10">
        <f>Daten!D2092</f>
        <v>0</v>
      </c>
      <c r="F2092" s="9">
        <f t="shared" si="196"/>
        <v>68294</v>
      </c>
      <c r="H2092" s="26">
        <f t="shared" ca="1" si="197"/>
        <v>235528</v>
      </c>
      <c r="I2092" s="8">
        <f t="shared" ca="1" si="198"/>
        <v>81</v>
      </c>
      <c r="J2092" s="26">
        <f ca="1">IF(I2092=0,0,COUNTIF(I$19:$I2092,C2092*10+1))</f>
        <v>76</v>
      </c>
      <c r="K2092" s="21">
        <f t="shared" ca="1" si="199"/>
        <v>0</v>
      </c>
      <c r="L2092" s="24">
        <f t="shared" ca="1" si="200"/>
        <v>235528</v>
      </c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</row>
    <row r="2093" spans="1:44" x14ac:dyDescent="0.2">
      <c r="A2093" s="15">
        <f>Daten!A2093</f>
        <v>80405</v>
      </c>
      <c r="B2093" s="8" t="str">
        <f>Daten!B2093</f>
        <v>Frastanz</v>
      </c>
      <c r="C2093" s="15">
        <f t="shared" si="195"/>
        <v>8</v>
      </c>
      <c r="D2093" s="9">
        <f>Daten!E2093</f>
        <v>6495</v>
      </c>
      <c r="E2093" s="10">
        <f>Daten!D2093</f>
        <v>0</v>
      </c>
      <c r="F2093" s="9">
        <f t="shared" si="196"/>
        <v>10469.552238805971</v>
      </c>
      <c r="H2093" s="26">
        <f t="shared" ca="1" si="197"/>
        <v>36107</v>
      </c>
      <c r="I2093" s="8">
        <f t="shared" ca="1" si="198"/>
        <v>81</v>
      </c>
      <c r="J2093" s="26">
        <f ca="1">IF(I2093=0,0,COUNTIF(I$19:$I2093,C2093*10+1))</f>
        <v>77</v>
      </c>
      <c r="K2093" s="21">
        <f t="shared" ca="1" si="199"/>
        <v>0</v>
      </c>
      <c r="L2093" s="24">
        <f t="shared" ca="1" si="200"/>
        <v>36107</v>
      </c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</row>
    <row r="2094" spans="1:44" x14ac:dyDescent="0.2">
      <c r="A2094" s="15">
        <f>Daten!A2094</f>
        <v>80406</v>
      </c>
      <c r="B2094" s="8" t="str">
        <f>Daten!B2094</f>
        <v>Fraxern</v>
      </c>
      <c r="C2094" s="15">
        <f t="shared" si="195"/>
        <v>8</v>
      </c>
      <c r="D2094" s="9">
        <f>Daten!E2094</f>
        <v>712</v>
      </c>
      <c r="E2094" s="10">
        <f>Daten!D2094</f>
        <v>0</v>
      </c>
      <c r="F2094" s="9">
        <f t="shared" si="196"/>
        <v>1147.7014925373135</v>
      </c>
      <c r="H2094" s="26">
        <f t="shared" ca="1" si="197"/>
        <v>3958</v>
      </c>
      <c r="I2094" s="8">
        <f t="shared" ca="1" si="198"/>
        <v>81</v>
      </c>
      <c r="J2094" s="26">
        <f ca="1">IF(I2094=0,0,COUNTIF(I$19:$I2094,C2094*10+1))</f>
        <v>78</v>
      </c>
      <c r="K2094" s="21">
        <f t="shared" ca="1" si="199"/>
        <v>0</v>
      </c>
      <c r="L2094" s="24">
        <f t="shared" ca="1" si="200"/>
        <v>3958</v>
      </c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C2094" s="8"/>
      <c r="AD2094" s="8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</row>
    <row r="2095" spans="1:44" x14ac:dyDescent="0.2">
      <c r="A2095" s="15">
        <f>Daten!A2095</f>
        <v>80407</v>
      </c>
      <c r="B2095" s="8" t="str">
        <f>Daten!B2095</f>
        <v>Göfis</v>
      </c>
      <c r="C2095" s="15">
        <f t="shared" si="195"/>
        <v>8</v>
      </c>
      <c r="D2095" s="9">
        <f>Daten!E2095</f>
        <v>3333</v>
      </c>
      <c r="E2095" s="10">
        <f>Daten!D2095</f>
        <v>0</v>
      </c>
      <c r="F2095" s="9">
        <f t="shared" si="196"/>
        <v>5372.5970149253735</v>
      </c>
      <c r="H2095" s="26">
        <f t="shared" ca="1" si="197"/>
        <v>18529</v>
      </c>
      <c r="I2095" s="8">
        <f t="shared" ca="1" si="198"/>
        <v>81</v>
      </c>
      <c r="J2095" s="26">
        <f ca="1">IF(I2095=0,0,COUNTIF(I$19:$I2095,C2095*10+1))</f>
        <v>79</v>
      </c>
      <c r="K2095" s="21">
        <f t="shared" ca="1" si="199"/>
        <v>0</v>
      </c>
      <c r="L2095" s="24">
        <f t="shared" ca="1" si="200"/>
        <v>18529</v>
      </c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</row>
    <row r="2096" spans="1:44" x14ac:dyDescent="0.2">
      <c r="A2096" s="15">
        <f>Daten!A2096</f>
        <v>80408</v>
      </c>
      <c r="B2096" s="8" t="str">
        <f>Daten!B2096</f>
        <v>Götzis</v>
      </c>
      <c r="C2096" s="15">
        <f t="shared" si="195"/>
        <v>8</v>
      </c>
      <c r="D2096" s="9">
        <f>Daten!E2096</f>
        <v>11765</v>
      </c>
      <c r="E2096" s="10">
        <f>Daten!D2096</f>
        <v>0</v>
      </c>
      <c r="F2096" s="9">
        <f t="shared" si="196"/>
        <v>19608.333333333332</v>
      </c>
      <c r="H2096" s="26">
        <f t="shared" ca="1" si="197"/>
        <v>67624</v>
      </c>
      <c r="I2096" s="8">
        <f t="shared" ca="1" si="198"/>
        <v>81</v>
      </c>
      <c r="J2096" s="26">
        <f ca="1">IF(I2096=0,0,COUNTIF(I$19:$I2096,C2096*10+1))</f>
        <v>80</v>
      </c>
      <c r="K2096" s="21">
        <f t="shared" ca="1" si="199"/>
        <v>0</v>
      </c>
      <c r="L2096" s="24">
        <f t="shared" ca="1" si="200"/>
        <v>67624</v>
      </c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</row>
    <row r="2097" spans="1:44" x14ac:dyDescent="0.2">
      <c r="A2097" s="15">
        <f>Daten!A2097</f>
        <v>80409</v>
      </c>
      <c r="B2097" s="8" t="str">
        <f>Daten!B2097</f>
        <v>Klaus</v>
      </c>
      <c r="C2097" s="15">
        <f t="shared" si="195"/>
        <v>8</v>
      </c>
      <c r="D2097" s="9">
        <f>Daten!E2097</f>
        <v>3089</v>
      </c>
      <c r="E2097" s="10">
        <f>Daten!D2097</f>
        <v>0</v>
      </c>
      <c r="F2097" s="9">
        <f t="shared" si="196"/>
        <v>4979.2835820895525</v>
      </c>
      <c r="H2097" s="26">
        <f t="shared" ca="1" si="197"/>
        <v>17172</v>
      </c>
      <c r="I2097" s="8">
        <f t="shared" ca="1" si="198"/>
        <v>81</v>
      </c>
      <c r="J2097" s="26">
        <f ca="1">IF(I2097=0,0,COUNTIF(I$19:$I2097,C2097*10+1))</f>
        <v>81</v>
      </c>
      <c r="K2097" s="21">
        <f t="shared" ca="1" si="199"/>
        <v>0</v>
      </c>
      <c r="L2097" s="24">
        <f t="shared" ca="1" si="200"/>
        <v>17172</v>
      </c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</row>
    <row r="2098" spans="1:44" x14ac:dyDescent="0.2">
      <c r="A2098" s="15">
        <f>Daten!A2098</f>
        <v>80410</v>
      </c>
      <c r="B2098" s="8" t="str">
        <f>Daten!B2098</f>
        <v>Koblach</v>
      </c>
      <c r="C2098" s="15">
        <f t="shared" si="195"/>
        <v>8</v>
      </c>
      <c r="D2098" s="9">
        <f>Daten!E2098</f>
        <v>4696</v>
      </c>
      <c r="E2098" s="10">
        <f>Daten!D2098</f>
        <v>0</v>
      </c>
      <c r="F2098" s="9">
        <f t="shared" si="196"/>
        <v>7569.6716417910447</v>
      </c>
      <c r="H2098" s="26">
        <f t="shared" ca="1" si="197"/>
        <v>26106</v>
      </c>
      <c r="I2098" s="8">
        <f t="shared" ca="1" si="198"/>
        <v>81</v>
      </c>
      <c r="J2098" s="26">
        <f ca="1">IF(I2098=0,0,COUNTIF(I$19:$I2098,C2098*10+1))</f>
        <v>82</v>
      </c>
      <c r="K2098" s="21">
        <f t="shared" ca="1" si="199"/>
        <v>0</v>
      </c>
      <c r="L2098" s="24">
        <f t="shared" ca="1" si="200"/>
        <v>26106</v>
      </c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</row>
    <row r="2099" spans="1:44" x14ac:dyDescent="0.2">
      <c r="A2099" s="15">
        <f>Daten!A2099</f>
        <v>80411</v>
      </c>
      <c r="B2099" s="8" t="str">
        <f>Daten!B2099</f>
        <v>Laterns</v>
      </c>
      <c r="C2099" s="15">
        <f t="shared" si="195"/>
        <v>8</v>
      </c>
      <c r="D2099" s="9">
        <f>Daten!E2099</f>
        <v>669</v>
      </c>
      <c r="E2099" s="10">
        <f>Daten!D2099</f>
        <v>0</v>
      </c>
      <c r="F2099" s="9">
        <f t="shared" si="196"/>
        <v>1078.3880597014925</v>
      </c>
      <c r="H2099" s="26">
        <f t="shared" ca="1" si="197"/>
        <v>3719</v>
      </c>
      <c r="I2099" s="8">
        <f t="shared" ca="1" si="198"/>
        <v>81</v>
      </c>
      <c r="J2099" s="26">
        <f ca="1">IF(I2099=0,0,COUNTIF(I$19:$I2099,C2099*10+1))</f>
        <v>83</v>
      </c>
      <c r="K2099" s="21">
        <f t="shared" ca="1" si="199"/>
        <v>0</v>
      </c>
      <c r="L2099" s="24">
        <f t="shared" ca="1" si="200"/>
        <v>3719</v>
      </c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</row>
    <row r="2100" spans="1:44" x14ac:dyDescent="0.2">
      <c r="A2100" s="15">
        <f>Daten!A2100</f>
        <v>80412</v>
      </c>
      <c r="B2100" s="8" t="str">
        <f>Daten!B2100</f>
        <v>Mäder</v>
      </c>
      <c r="C2100" s="15">
        <f t="shared" si="195"/>
        <v>8</v>
      </c>
      <c r="D2100" s="9">
        <f>Daten!E2100</f>
        <v>4084</v>
      </c>
      <c r="E2100" s="10">
        <f>Daten!D2100</f>
        <v>0</v>
      </c>
      <c r="F2100" s="9">
        <f t="shared" si="196"/>
        <v>6583.1641791044776</v>
      </c>
      <c r="H2100" s="26">
        <f t="shared" ca="1" si="197"/>
        <v>22704</v>
      </c>
      <c r="I2100" s="8">
        <f t="shared" ca="1" si="198"/>
        <v>81</v>
      </c>
      <c r="J2100" s="26">
        <f ca="1">IF(I2100=0,0,COUNTIF(I$19:$I2100,C2100*10+1))</f>
        <v>84</v>
      </c>
      <c r="K2100" s="21">
        <f t="shared" ca="1" si="199"/>
        <v>0</v>
      </c>
      <c r="L2100" s="24">
        <f t="shared" ca="1" si="200"/>
        <v>22704</v>
      </c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</row>
    <row r="2101" spans="1:44" x14ac:dyDescent="0.2">
      <c r="A2101" s="15">
        <f>Daten!A2101</f>
        <v>80413</v>
      </c>
      <c r="B2101" s="8" t="str">
        <f>Daten!B2101</f>
        <v>Meiningen</v>
      </c>
      <c r="C2101" s="15">
        <f t="shared" si="195"/>
        <v>8</v>
      </c>
      <c r="D2101" s="9">
        <f>Daten!E2101</f>
        <v>2305</v>
      </c>
      <c r="E2101" s="10">
        <f>Daten!D2101</f>
        <v>0</v>
      </c>
      <c r="F2101" s="9">
        <f t="shared" si="196"/>
        <v>3715.5223880597014</v>
      </c>
      <c r="H2101" s="26">
        <f t="shared" ca="1" si="197"/>
        <v>12814</v>
      </c>
      <c r="I2101" s="8">
        <f t="shared" ca="1" si="198"/>
        <v>81</v>
      </c>
      <c r="J2101" s="26">
        <f ca="1">IF(I2101=0,0,COUNTIF(I$19:$I2101,C2101*10+1))</f>
        <v>85</v>
      </c>
      <c r="K2101" s="21">
        <f t="shared" ca="1" si="199"/>
        <v>0</v>
      </c>
      <c r="L2101" s="24">
        <f t="shared" ca="1" si="200"/>
        <v>12814</v>
      </c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</row>
    <row r="2102" spans="1:44" x14ac:dyDescent="0.2">
      <c r="A2102" s="15">
        <f>Daten!A2102</f>
        <v>80414</v>
      </c>
      <c r="B2102" s="8" t="str">
        <f>Daten!B2102</f>
        <v>Rankweil</v>
      </c>
      <c r="C2102" s="15">
        <f t="shared" si="195"/>
        <v>8</v>
      </c>
      <c r="D2102" s="9">
        <f>Daten!E2102</f>
        <v>11901</v>
      </c>
      <c r="E2102" s="10">
        <f>Daten!D2102</f>
        <v>0</v>
      </c>
      <c r="F2102" s="9">
        <f t="shared" si="196"/>
        <v>19835</v>
      </c>
      <c r="H2102" s="26">
        <f t="shared" ca="1" si="197"/>
        <v>68406</v>
      </c>
      <c r="I2102" s="8">
        <f t="shared" ca="1" si="198"/>
        <v>81</v>
      </c>
      <c r="J2102" s="26">
        <f ca="1">IF(I2102=0,0,COUNTIF(I$19:$I2102,C2102*10+1))</f>
        <v>86</v>
      </c>
      <c r="K2102" s="21">
        <f t="shared" ca="1" si="199"/>
        <v>0</v>
      </c>
      <c r="L2102" s="24">
        <f t="shared" ca="1" si="200"/>
        <v>68406</v>
      </c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</row>
    <row r="2103" spans="1:44" x14ac:dyDescent="0.2">
      <c r="A2103" s="15">
        <f>Daten!A2103</f>
        <v>80415</v>
      </c>
      <c r="B2103" s="8" t="str">
        <f>Daten!B2103</f>
        <v>Röns</v>
      </c>
      <c r="C2103" s="15">
        <f t="shared" si="195"/>
        <v>8</v>
      </c>
      <c r="D2103" s="9">
        <f>Daten!E2103</f>
        <v>344</v>
      </c>
      <c r="E2103" s="10">
        <f>Daten!D2103</f>
        <v>0</v>
      </c>
      <c r="F2103" s="9">
        <f t="shared" si="196"/>
        <v>554.50746268656712</v>
      </c>
      <c r="H2103" s="26">
        <f t="shared" ca="1" si="197"/>
        <v>1912</v>
      </c>
      <c r="I2103" s="8">
        <f t="shared" ca="1" si="198"/>
        <v>81</v>
      </c>
      <c r="J2103" s="26">
        <f ca="1">IF(I2103=0,0,COUNTIF(I$19:$I2103,C2103*10+1))</f>
        <v>87</v>
      </c>
      <c r="K2103" s="21">
        <f t="shared" ca="1" si="199"/>
        <v>0</v>
      </c>
      <c r="L2103" s="24">
        <f t="shared" ca="1" si="200"/>
        <v>1912</v>
      </c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</row>
    <row r="2104" spans="1:44" x14ac:dyDescent="0.2">
      <c r="A2104" s="15">
        <f>Daten!A2104</f>
        <v>80416</v>
      </c>
      <c r="B2104" s="8" t="str">
        <f>Daten!B2104</f>
        <v>Röthis</v>
      </c>
      <c r="C2104" s="15">
        <f t="shared" si="195"/>
        <v>8</v>
      </c>
      <c r="D2104" s="9">
        <f>Daten!E2104</f>
        <v>2093</v>
      </c>
      <c r="E2104" s="10">
        <f>Daten!D2104</f>
        <v>0</v>
      </c>
      <c r="F2104" s="9">
        <f t="shared" si="196"/>
        <v>3373.7910447761192</v>
      </c>
      <c r="H2104" s="26">
        <f t="shared" ca="1" si="197"/>
        <v>11635</v>
      </c>
      <c r="I2104" s="8">
        <f t="shared" ca="1" si="198"/>
        <v>81</v>
      </c>
      <c r="J2104" s="26">
        <f ca="1">IF(I2104=0,0,COUNTIF(I$19:$I2104,C2104*10+1))</f>
        <v>88</v>
      </c>
      <c r="K2104" s="21">
        <f t="shared" ca="1" si="199"/>
        <v>0</v>
      </c>
      <c r="L2104" s="24">
        <f t="shared" ca="1" si="200"/>
        <v>11635</v>
      </c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</row>
    <row r="2105" spans="1:44" x14ac:dyDescent="0.2">
      <c r="A2105" s="15">
        <f>Daten!A2105</f>
        <v>80417</v>
      </c>
      <c r="B2105" s="8" t="str">
        <f>Daten!B2105</f>
        <v>Satteins</v>
      </c>
      <c r="C2105" s="15">
        <f t="shared" si="195"/>
        <v>8</v>
      </c>
      <c r="D2105" s="9">
        <f>Daten!E2105</f>
        <v>2743</v>
      </c>
      <c r="E2105" s="10">
        <f>Daten!D2105</f>
        <v>0</v>
      </c>
      <c r="F2105" s="9">
        <f t="shared" si="196"/>
        <v>4421.5522388059699</v>
      </c>
      <c r="H2105" s="26">
        <f t="shared" ca="1" si="197"/>
        <v>15249</v>
      </c>
      <c r="I2105" s="8">
        <f t="shared" ca="1" si="198"/>
        <v>81</v>
      </c>
      <c r="J2105" s="26">
        <f ca="1">IF(I2105=0,0,COUNTIF(I$19:$I2105,C2105*10+1))</f>
        <v>89</v>
      </c>
      <c r="K2105" s="21">
        <f t="shared" ca="1" si="199"/>
        <v>0</v>
      </c>
      <c r="L2105" s="24">
        <f t="shared" ca="1" si="200"/>
        <v>15249</v>
      </c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</row>
    <row r="2106" spans="1:44" x14ac:dyDescent="0.2">
      <c r="A2106" s="15">
        <f>Daten!A2106</f>
        <v>80418</v>
      </c>
      <c r="B2106" s="8" t="str">
        <f>Daten!B2106</f>
        <v>Schlins</v>
      </c>
      <c r="C2106" s="15">
        <f t="shared" si="195"/>
        <v>8</v>
      </c>
      <c r="D2106" s="9">
        <f>Daten!E2106</f>
        <v>2458</v>
      </c>
      <c r="E2106" s="10">
        <f>Daten!D2106</f>
        <v>0</v>
      </c>
      <c r="F2106" s="9">
        <f t="shared" si="196"/>
        <v>3962.1492537313434</v>
      </c>
      <c r="H2106" s="26">
        <f t="shared" ca="1" si="197"/>
        <v>13664</v>
      </c>
      <c r="I2106" s="8">
        <f t="shared" ca="1" si="198"/>
        <v>81</v>
      </c>
      <c r="J2106" s="26">
        <f ca="1">IF(I2106=0,0,COUNTIF(I$19:$I2106,C2106*10+1))</f>
        <v>90</v>
      </c>
      <c r="K2106" s="21">
        <f t="shared" ca="1" si="199"/>
        <v>0</v>
      </c>
      <c r="L2106" s="24">
        <f t="shared" ca="1" si="200"/>
        <v>13664</v>
      </c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</row>
    <row r="2107" spans="1:44" x14ac:dyDescent="0.2">
      <c r="A2107" s="15">
        <f>Daten!A2107</f>
        <v>80419</v>
      </c>
      <c r="B2107" s="8" t="str">
        <f>Daten!B2107</f>
        <v>Schnifis</v>
      </c>
      <c r="C2107" s="15">
        <f t="shared" si="195"/>
        <v>8</v>
      </c>
      <c r="D2107" s="9">
        <f>Daten!E2107</f>
        <v>790</v>
      </c>
      <c r="E2107" s="10">
        <f>Daten!D2107</f>
        <v>0</v>
      </c>
      <c r="F2107" s="9">
        <f t="shared" si="196"/>
        <v>1273.4328358208954</v>
      </c>
      <c r="H2107" s="26">
        <f t="shared" ca="1" si="197"/>
        <v>4392</v>
      </c>
      <c r="I2107" s="8">
        <f t="shared" ca="1" si="198"/>
        <v>81</v>
      </c>
      <c r="J2107" s="26">
        <f ca="1">IF(I2107=0,0,COUNTIF(I$19:$I2107,C2107*10+1))</f>
        <v>91</v>
      </c>
      <c r="K2107" s="21">
        <f t="shared" ca="1" si="199"/>
        <v>0</v>
      </c>
      <c r="L2107" s="24">
        <f t="shared" ca="1" si="200"/>
        <v>4392</v>
      </c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</row>
    <row r="2108" spans="1:44" x14ac:dyDescent="0.2">
      <c r="A2108" s="15">
        <f>Daten!A2108</f>
        <v>80420</v>
      </c>
      <c r="B2108" s="8" t="str">
        <f>Daten!B2108</f>
        <v>Sulz</v>
      </c>
      <c r="C2108" s="15">
        <f t="shared" si="195"/>
        <v>8</v>
      </c>
      <c r="D2108" s="9">
        <f>Daten!E2108</f>
        <v>2586</v>
      </c>
      <c r="E2108" s="10">
        <f>Daten!D2108</f>
        <v>0</v>
      </c>
      <c r="F2108" s="9">
        <f t="shared" si="196"/>
        <v>4168.4776119402986</v>
      </c>
      <c r="H2108" s="26">
        <f t="shared" ca="1" si="197"/>
        <v>14376</v>
      </c>
      <c r="I2108" s="8">
        <f t="shared" ca="1" si="198"/>
        <v>81</v>
      </c>
      <c r="J2108" s="26">
        <f ca="1">IF(I2108=0,0,COUNTIF(I$19:$I2108,C2108*10+1))</f>
        <v>92</v>
      </c>
      <c r="K2108" s="21">
        <f t="shared" ca="1" si="199"/>
        <v>0</v>
      </c>
      <c r="L2108" s="24">
        <f t="shared" ca="1" si="200"/>
        <v>14376</v>
      </c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</row>
    <row r="2109" spans="1:44" x14ac:dyDescent="0.2">
      <c r="A2109" s="15">
        <f>Daten!A2109</f>
        <v>80421</v>
      </c>
      <c r="B2109" s="8" t="str">
        <f>Daten!B2109</f>
        <v>Übersaxen</v>
      </c>
      <c r="C2109" s="15">
        <f t="shared" si="195"/>
        <v>8</v>
      </c>
      <c r="D2109" s="9">
        <f>Daten!E2109</f>
        <v>617</v>
      </c>
      <c r="E2109" s="10">
        <f>Daten!D2109</f>
        <v>0</v>
      </c>
      <c r="F2109" s="9">
        <f t="shared" si="196"/>
        <v>994.56716417910445</v>
      </c>
      <c r="H2109" s="26">
        <f t="shared" ca="1" si="197"/>
        <v>3430</v>
      </c>
      <c r="I2109" s="8">
        <f t="shared" ca="1" si="198"/>
        <v>81</v>
      </c>
      <c r="J2109" s="26">
        <f ca="1">IF(I2109=0,0,COUNTIF(I$19:$I2109,C2109*10+1))</f>
        <v>93</v>
      </c>
      <c r="K2109" s="21">
        <f t="shared" ca="1" si="199"/>
        <v>0</v>
      </c>
      <c r="L2109" s="24">
        <f t="shared" ca="1" si="200"/>
        <v>3430</v>
      </c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</row>
    <row r="2110" spans="1:44" x14ac:dyDescent="0.2">
      <c r="A2110" s="15">
        <f>Daten!A2110</f>
        <v>80422</v>
      </c>
      <c r="B2110" s="8" t="str">
        <f>Daten!B2110</f>
        <v>Viktorsberg</v>
      </c>
      <c r="C2110" s="15">
        <f t="shared" si="195"/>
        <v>8</v>
      </c>
      <c r="D2110" s="9">
        <f>Daten!E2110</f>
        <v>412</v>
      </c>
      <c r="E2110" s="10">
        <f>Daten!D2110</f>
        <v>0</v>
      </c>
      <c r="F2110" s="9">
        <f t="shared" si="196"/>
        <v>664.11940298507466</v>
      </c>
      <c r="H2110" s="26">
        <f t="shared" ca="1" si="197"/>
        <v>2290</v>
      </c>
      <c r="I2110" s="8">
        <f t="shared" ca="1" si="198"/>
        <v>81</v>
      </c>
      <c r="J2110" s="26">
        <f ca="1">IF(I2110=0,0,COUNTIF(I$19:$I2110,C2110*10+1))</f>
        <v>94</v>
      </c>
      <c r="K2110" s="21">
        <f t="shared" ca="1" si="199"/>
        <v>0</v>
      </c>
      <c r="L2110" s="24">
        <f t="shared" ca="1" si="200"/>
        <v>2290</v>
      </c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</row>
    <row r="2111" spans="1:44" x14ac:dyDescent="0.2">
      <c r="A2111" s="15">
        <f>Daten!A2111</f>
        <v>80423</v>
      </c>
      <c r="B2111" s="8" t="str">
        <f>Daten!B2111</f>
        <v>Weiler</v>
      </c>
      <c r="C2111" s="15">
        <f t="shared" si="195"/>
        <v>8</v>
      </c>
      <c r="D2111" s="9">
        <f>Daten!E2111</f>
        <v>2117</v>
      </c>
      <c r="E2111" s="10">
        <f>Daten!D2111</f>
        <v>0</v>
      </c>
      <c r="F2111" s="9">
        <f t="shared" si="196"/>
        <v>3412.4776119402986</v>
      </c>
      <c r="H2111" s="26">
        <f t="shared" ca="1" si="197"/>
        <v>11769</v>
      </c>
      <c r="I2111" s="8">
        <f t="shared" ca="1" si="198"/>
        <v>81</v>
      </c>
      <c r="J2111" s="26">
        <f ca="1">IF(I2111=0,0,COUNTIF(I$19:$I2111,C2111*10+1))</f>
        <v>95</v>
      </c>
      <c r="K2111" s="21">
        <f t="shared" ca="1" si="199"/>
        <v>0</v>
      </c>
      <c r="L2111" s="24">
        <f t="shared" ca="1" si="200"/>
        <v>11769</v>
      </c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</row>
    <row r="2112" spans="1:44" x14ac:dyDescent="0.2">
      <c r="A2112" s="15">
        <f>Daten!A2112</f>
        <v>80424</v>
      </c>
      <c r="B2112" s="8" t="str">
        <f>Daten!B2112</f>
        <v>Zwischenwasser</v>
      </c>
      <c r="C2112" s="15">
        <f t="shared" si="195"/>
        <v>8</v>
      </c>
      <c r="D2112" s="9">
        <f>Daten!E2112</f>
        <v>3271</v>
      </c>
      <c r="E2112" s="10">
        <f>Daten!D2112</f>
        <v>0</v>
      </c>
      <c r="F2112" s="9">
        <f t="shared" si="196"/>
        <v>5272.6567164179105</v>
      </c>
      <c r="H2112" s="26">
        <f t="shared" ca="1" si="197"/>
        <v>18184</v>
      </c>
      <c r="I2112" s="8">
        <f t="shared" ca="1" si="198"/>
        <v>81</v>
      </c>
      <c r="J2112" s="26">
        <f ca="1">IF(I2112=0,0,COUNTIF(I$19:$I2112,C2112*10+1))</f>
        <v>96</v>
      </c>
      <c r="K2112" s="21">
        <f t="shared" ca="1" si="199"/>
        <v>0</v>
      </c>
      <c r="L2112" s="24">
        <f t="shared" ca="1" si="200"/>
        <v>18184</v>
      </c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</row>
    <row r="2113" spans="1:44" x14ac:dyDescent="0.2">
      <c r="A2113" s="15">
        <f>Daten!A2113</f>
        <v>90001</v>
      </c>
      <c r="B2113" s="8" t="str">
        <f>Daten!B2113</f>
        <v>Wien</v>
      </c>
      <c r="C2113" s="15">
        <f t="shared" si="195"/>
        <v>9</v>
      </c>
      <c r="D2113" s="9">
        <f>Daten!E2113</f>
        <v>1908104</v>
      </c>
      <c r="E2113" s="10">
        <f>Daten!D2113</f>
        <v>0</v>
      </c>
      <c r="F2113" s="9">
        <f t="shared" si="196"/>
        <v>4452242.666666667</v>
      </c>
      <c r="H2113" s="26">
        <f t="shared" ca="1" si="197"/>
        <v>13903000</v>
      </c>
      <c r="I2113" s="8">
        <f t="shared" ca="1" si="198"/>
        <v>91</v>
      </c>
      <c r="J2113" s="26">
        <f ca="1">IF(I2113=0,0,COUNTIF(I$19:$I2113,C2113*10+1))</f>
        <v>1</v>
      </c>
      <c r="K2113" s="21">
        <f t="shared" ca="1" si="199"/>
        <v>0</v>
      </c>
      <c r="L2113" s="24">
        <f t="shared" ca="1" si="200"/>
        <v>13903000</v>
      </c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</row>
    <row r="2114" spans="1:44" x14ac:dyDescent="0.2">
      <c r="A2114" s="15"/>
      <c r="C2114" s="15"/>
      <c r="H2114" s="26"/>
      <c r="I2114" s="8"/>
      <c r="J2114" s="26"/>
      <c r="K2114" s="21"/>
      <c r="L2114" s="24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</row>
    <row r="2115" spans="1:44" x14ac:dyDescent="0.2">
      <c r="A2115" s="15"/>
      <c r="C2115" s="15"/>
      <c r="H2115" s="26"/>
      <c r="I2115" s="8"/>
      <c r="J2115" s="26"/>
      <c r="K2115" s="21"/>
      <c r="L2115" s="24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C2115" s="8"/>
      <c r="AD2115" s="8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</row>
    <row r="2116" spans="1:44" x14ac:dyDescent="0.2">
      <c r="A2116" s="15"/>
      <c r="C2116" s="15"/>
      <c r="H2116" s="26"/>
      <c r="I2116" s="8"/>
      <c r="J2116" s="26"/>
      <c r="K2116" s="21"/>
      <c r="L2116" s="24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</row>
    <row r="2117" spans="1:44" x14ac:dyDescent="0.2">
      <c r="A2117" s="15"/>
      <c r="C2117" s="15"/>
      <c r="H2117" s="26"/>
      <c r="I2117" s="8"/>
      <c r="J2117" s="26"/>
      <c r="K2117" s="21"/>
      <c r="L2117" s="24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C2117" s="8"/>
      <c r="AD2117" s="8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</row>
    <row r="2118" spans="1:44" x14ac:dyDescent="0.2">
      <c r="A2118" s="15"/>
      <c r="C2118" s="15"/>
      <c r="H2118" s="26"/>
      <c r="I2118" s="8"/>
      <c r="J2118" s="26"/>
      <c r="K2118" s="21"/>
      <c r="L2118" s="24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</row>
    <row r="2119" spans="1:44" x14ac:dyDescent="0.2">
      <c r="F2119" s="8"/>
      <c r="I2119" s="8"/>
      <c r="J2119" s="8"/>
      <c r="K2119" s="8"/>
      <c r="L2119" s="22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</row>
    <row r="2120" spans="1:44" x14ac:dyDescent="0.2">
      <c r="B2120" s="8" t="s">
        <v>0</v>
      </c>
      <c r="D2120" s="9">
        <f>SUM(D19:D2119)</f>
        <v>8894380</v>
      </c>
      <c r="E2120" s="16">
        <f>SUM(E19:E2119)</f>
        <v>14</v>
      </c>
      <c r="F2120" s="9">
        <f>SUM(F19:F2119)</f>
        <v>16763410.019900497</v>
      </c>
      <c r="G2120" s="9"/>
      <c r="H2120" s="9">
        <f ca="1">SUM(H19:H2119)</f>
        <v>52863023</v>
      </c>
      <c r="I2120" s="8"/>
      <c r="J2120" s="8"/>
      <c r="K2120" s="21">
        <f ca="1">SUM(K19:K2119)</f>
        <v>-23</v>
      </c>
      <c r="L2120" s="24">
        <f ca="1">SUM(L19:L2119)</f>
        <v>52863000</v>
      </c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</row>
    <row r="2121" spans="1:44" x14ac:dyDescent="0.2">
      <c r="F2121" s="8"/>
      <c r="I2121" s="8"/>
      <c r="J2121" s="8"/>
      <c r="K2121" s="8"/>
      <c r="L2121" s="22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C2121" s="8"/>
      <c r="AD2121" s="8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</row>
  </sheetData>
  <pageMargins left="0.51181102362204722" right="0.51181102362204722" top="0.78740157480314965" bottom="0.78740157480314965" header="0.31496062992125984" footer="0.31496062992125984"/>
  <pageSetup paperSize="9" scale="45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9"/>
  <sheetViews>
    <sheetView workbookViewId="0">
      <selection sqref="A1:E1"/>
    </sheetView>
  </sheetViews>
  <sheetFormatPr baseColWidth="10" defaultRowHeight="14.25" x14ac:dyDescent="0.2"/>
  <cols>
    <col min="2" max="2" width="26.625" bestFit="1" customWidth="1"/>
  </cols>
  <sheetData>
    <row r="1" spans="1:8" ht="15" x14ac:dyDescent="0.25">
      <c r="A1" s="114" t="s">
        <v>2445</v>
      </c>
      <c r="B1" s="115"/>
      <c r="C1" s="115"/>
      <c r="D1" s="115"/>
      <c r="E1" s="115"/>
      <c r="F1" s="75"/>
      <c r="G1" s="75"/>
      <c r="H1" s="76"/>
    </row>
    <row r="2" spans="1:8" x14ac:dyDescent="0.2">
      <c r="A2" s="77" t="s">
        <v>2446</v>
      </c>
      <c r="B2" s="70">
        <v>43831</v>
      </c>
      <c r="C2" s="70"/>
      <c r="D2" s="69" t="s">
        <v>2447</v>
      </c>
      <c r="E2" s="70">
        <v>43769</v>
      </c>
      <c r="F2" s="71"/>
      <c r="G2" s="71"/>
      <c r="H2" s="78"/>
    </row>
    <row r="3" spans="1:8" x14ac:dyDescent="0.2">
      <c r="A3" s="79"/>
      <c r="B3" s="73"/>
      <c r="C3" s="73"/>
      <c r="D3" s="72"/>
      <c r="E3" s="73"/>
      <c r="F3" s="68"/>
      <c r="G3" s="68"/>
      <c r="H3" s="78"/>
    </row>
    <row r="4" spans="1:8" x14ac:dyDescent="0.2">
      <c r="A4" s="79">
        <v>61060</v>
      </c>
      <c r="B4" s="73">
        <v>4311</v>
      </c>
      <c r="C4" s="73"/>
      <c r="D4" s="72">
        <v>61056</v>
      </c>
      <c r="E4" s="73">
        <v>4065</v>
      </c>
      <c r="F4" s="68"/>
      <c r="G4" s="116" t="s">
        <v>2448</v>
      </c>
      <c r="H4" s="78"/>
    </row>
    <row r="5" spans="1:8" x14ac:dyDescent="0.2">
      <c r="A5" s="79"/>
      <c r="B5" s="73"/>
      <c r="C5" s="68"/>
      <c r="D5" s="117">
        <v>62347</v>
      </c>
      <c r="E5" s="73">
        <v>246</v>
      </c>
      <c r="F5" s="118">
        <v>1678</v>
      </c>
      <c r="G5" s="116"/>
      <c r="H5" s="78"/>
    </row>
    <row r="6" spans="1:8" x14ac:dyDescent="0.2">
      <c r="A6" s="79"/>
      <c r="B6" s="73"/>
      <c r="C6" s="73"/>
      <c r="D6" s="117"/>
      <c r="E6" s="68"/>
      <c r="F6" s="118"/>
      <c r="G6" s="116"/>
      <c r="H6" s="78"/>
    </row>
    <row r="7" spans="1:8" x14ac:dyDescent="0.2">
      <c r="A7" s="79"/>
      <c r="B7" s="73"/>
      <c r="C7" s="68"/>
      <c r="D7" s="117"/>
      <c r="E7" s="73">
        <v>1432</v>
      </c>
      <c r="F7" s="118"/>
      <c r="G7" s="116"/>
      <c r="H7" s="78"/>
    </row>
    <row r="8" spans="1:8" x14ac:dyDescent="0.2">
      <c r="A8" s="79">
        <v>61061</v>
      </c>
      <c r="B8" s="73">
        <v>6372</v>
      </c>
      <c r="C8" s="73"/>
      <c r="D8" s="72">
        <v>61058</v>
      </c>
      <c r="E8" s="73">
        <v>4940</v>
      </c>
      <c r="F8" s="68"/>
      <c r="G8" s="116"/>
      <c r="H8" s="78"/>
    </row>
    <row r="9" spans="1:8" x14ac:dyDescent="0.2">
      <c r="A9" s="80"/>
      <c r="B9" s="8"/>
      <c r="C9" s="8"/>
      <c r="D9" s="8"/>
      <c r="E9" s="8"/>
      <c r="F9" s="8"/>
      <c r="G9" s="8"/>
      <c r="H9" s="78"/>
    </row>
    <row r="10" spans="1:8" ht="28.5" x14ac:dyDescent="0.2">
      <c r="A10" s="81" t="s">
        <v>2449</v>
      </c>
      <c r="B10" s="8"/>
      <c r="C10" s="8"/>
      <c r="D10" s="57" t="s">
        <v>2105</v>
      </c>
      <c r="E10" s="57" t="s">
        <v>2104</v>
      </c>
      <c r="F10" s="57" t="s">
        <v>2103</v>
      </c>
      <c r="G10" s="57" t="s">
        <v>2102</v>
      </c>
      <c r="H10" s="82" t="s">
        <v>2101</v>
      </c>
    </row>
    <row r="11" spans="1:8" x14ac:dyDescent="0.2">
      <c r="A11" s="83" t="s">
        <v>2450</v>
      </c>
      <c r="B11" s="54" t="s">
        <v>2458</v>
      </c>
      <c r="C11" s="8"/>
      <c r="D11" s="12">
        <v>56536</v>
      </c>
      <c r="E11" s="12">
        <v>203234</v>
      </c>
      <c r="F11" s="12">
        <v>696371</v>
      </c>
      <c r="G11" s="12">
        <v>500</v>
      </c>
      <c r="H11" s="84">
        <v>500</v>
      </c>
    </row>
    <row r="12" spans="1:8" x14ac:dyDescent="0.2">
      <c r="A12" s="83" t="s">
        <v>2451</v>
      </c>
      <c r="B12" s="54" t="s">
        <v>2452</v>
      </c>
      <c r="C12" s="8"/>
      <c r="D12" s="12">
        <v>21496</v>
      </c>
      <c r="E12" s="12">
        <v>80276</v>
      </c>
      <c r="F12" s="12">
        <v>163267</v>
      </c>
      <c r="G12" s="12">
        <v>500</v>
      </c>
      <c r="H12" s="84">
        <v>500</v>
      </c>
    </row>
    <row r="13" spans="1:8" x14ac:dyDescent="0.2">
      <c r="A13" s="83" t="s">
        <v>2453</v>
      </c>
      <c r="B13" s="54" t="s">
        <v>598</v>
      </c>
      <c r="C13" s="8"/>
      <c r="D13" s="12">
        <v>12911</v>
      </c>
      <c r="E13" s="12">
        <v>285349</v>
      </c>
      <c r="F13" s="12">
        <v>1406939</v>
      </c>
      <c r="G13" s="12">
        <v>500</v>
      </c>
      <c r="H13" s="84">
        <v>500</v>
      </c>
    </row>
    <row r="14" spans="1:8" x14ac:dyDescent="0.2">
      <c r="A14" s="80"/>
      <c r="B14" s="8"/>
      <c r="C14" s="8"/>
      <c r="D14" s="8"/>
      <c r="E14" s="8"/>
      <c r="F14" s="8"/>
      <c r="G14" s="8"/>
      <c r="H14" s="78"/>
    </row>
    <row r="15" spans="1:8" x14ac:dyDescent="0.2">
      <c r="A15" s="85" t="s">
        <v>2454</v>
      </c>
      <c r="B15" s="8"/>
      <c r="C15" s="8" t="s">
        <v>2455</v>
      </c>
      <c r="D15" s="57" t="s">
        <v>2105</v>
      </c>
      <c r="E15" s="57" t="s">
        <v>2104</v>
      </c>
      <c r="F15" s="57" t="s">
        <v>2103</v>
      </c>
      <c r="G15" s="57"/>
      <c r="H15" s="82"/>
    </row>
    <row r="16" spans="1:8" x14ac:dyDescent="0.2">
      <c r="A16" s="80" t="s">
        <v>2437</v>
      </c>
      <c r="B16" s="8" t="s">
        <v>2432</v>
      </c>
      <c r="C16" s="86">
        <f>E5/F5</f>
        <v>0.1466030989272944</v>
      </c>
      <c r="D16" s="12">
        <f>D$12*$C16</f>
        <v>3151.3802145411205</v>
      </c>
      <c r="E16" s="12">
        <f t="shared" ref="E16:F17" si="0">E$12*$C16</f>
        <v>11768.710369487484</v>
      </c>
      <c r="F16" s="12">
        <f t="shared" si="0"/>
        <v>23935.448152562574</v>
      </c>
      <c r="G16" s="12"/>
      <c r="H16" s="84"/>
    </row>
    <row r="17" spans="1:8" x14ac:dyDescent="0.2">
      <c r="A17" s="80" t="s">
        <v>2438</v>
      </c>
      <c r="B17" s="8" t="s">
        <v>598</v>
      </c>
      <c r="C17" s="86">
        <f>E7/F5</f>
        <v>0.8533969010727056</v>
      </c>
      <c r="D17" s="12">
        <f>D$12*$C17</f>
        <v>18344.619785458879</v>
      </c>
      <c r="E17" s="12">
        <f t="shared" si="0"/>
        <v>68507.289630512518</v>
      </c>
      <c r="F17" s="12">
        <f t="shared" si="0"/>
        <v>139331.55184743743</v>
      </c>
      <c r="G17" s="12"/>
      <c r="H17" s="84"/>
    </row>
    <row r="18" spans="1:8" x14ac:dyDescent="0.2">
      <c r="A18" s="80"/>
      <c r="B18" s="87" t="s">
        <v>2456</v>
      </c>
      <c r="C18" s="87"/>
      <c r="D18" s="88">
        <f>D12-D16-D17</f>
        <v>0</v>
      </c>
      <c r="E18" s="88">
        <f t="shared" ref="E18:F18" si="1">E12-E16-E17</f>
        <v>0</v>
      </c>
      <c r="F18" s="88">
        <f t="shared" si="1"/>
        <v>0</v>
      </c>
      <c r="G18" s="8"/>
      <c r="H18" s="78"/>
    </row>
    <row r="19" spans="1:8" x14ac:dyDescent="0.2">
      <c r="A19" s="80"/>
      <c r="B19" s="8"/>
      <c r="C19" s="8"/>
      <c r="D19" s="8"/>
      <c r="E19" s="8"/>
      <c r="F19" s="8"/>
      <c r="G19" s="8"/>
      <c r="H19" s="78"/>
    </row>
    <row r="20" spans="1:8" x14ac:dyDescent="0.2">
      <c r="A20" s="81" t="s">
        <v>2457</v>
      </c>
      <c r="B20" s="8"/>
      <c r="C20" s="8"/>
      <c r="D20" s="57" t="s">
        <v>2105</v>
      </c>
      <c r="E20" s="57" t="s">
        <v>2104</v>
      </c>
      <c r="F20" s="57" t="s">
        <v>2103</v>
      </c>
      <c r="G20" s="57"/>
      <c r="H20" s="82"/>
    </row>
    <row r="21" spans="1:8" x14ac:dyDescent="0.2">
      <c r="A21" s="80" t="s">
        <v>2437</v>
      </c>
      <c r="B21" s="8" t="s">
        <v>2432</v>
      </c>
      <c r="C21" s="8"/>
      <c r="D21" s="9">
        <f>ROUND(D11+D16,0)</f>
        <v>59687</v>
      </c>
      <c r="E21" s="9">
        <f t="shared" ref="E21:F21" si="2">ROUND(E11+E16,0)</f>
        <v>215003</v>
      </c>
      <c r="F21" s="9">
        <f t="shared" si="2"/>
        <v>720306</v>
      </c>
      <c r="G21" s="8"/>
      <c r="H21" s="78"/>
    </row>
    <row r="22" spans="1:8" x14ac:dyDescent="0.2">
      <c r="A22" s="80" t="s">
        <v>2438</v>
      </c>
      <c r="B22" s="8" t="s">
        <v>598</v>
      </c>
      <c r="C22" s="8"/>
      <c r="D22" s="9">
        <f>ROUND(D13+D17,0)</f>
        <v>31256</v>
      </c>
      <c r="E22" s="9">
        <f t="shared" ref="E22:F22" si="3">ROUND(E13+E17,0)</f>
        <v>353856</v>
      </c>
      <c r="F22" s="9">
        <f t="shared" si="3"/>
        <v>1546271</v>
      </c>
      <c r="G22" s="8"/>
      <c r="H22" s="78"/>
    </row>
    <row r="23" spans="1:8" s="74" customFormat="1" ht="10.5" x14ac:dyDescent="0.15">
      <c r="A23" s="89"/>
      <c r="B23" s="90" t="s">
        <v>2456</v>
      </c>
      <c r="C23" s="90"/>
      <c r="D23" s="91">
        <f>SUM(D11:D13)-SUM(D21:D22)</f>
        <v>0</v>
      </c>
      <c r="E23" s="91">
        <f t="shared" ref="E23:F23" si="4">SUM(E11:E13)-SUM(E21:E22)</f>
        <v>0</v>
      </c>
      <c r="F23" s="91">
        <f t="shared" si="4"/>
        <v>0</v>
      </c>
      <c r="G23" s="90"/>
      <c r="H23" s="92"/>
    </row>
    <row r="25" spans="1:8" ht="15" x14ac:dyDescent="0.25">
      <c r="A25" s="119" t="s">
        <v>2459</v>
      </c>
      <c r="B25" s="120"/>
      <c r="C25" s="120"/>
      <c r="D25" s="120"/>
      <c r="E25" s="120"/>
      <c r="F25" s="120"/>
      <c r="G25" s="93"/>
      <c r="H25" s="76"/>
    </row>
    <row r="26" spans="1:8" x14ac:dyDescent="0.2">
      <c r="A26" s="94"/>
      <c r="B26" s="95"/>
      <c r="C26" s="113" t="s">
        <v>2460</v>
      </c>
      <c r="D26" s="113"/>
      <c r="E26" s="95" t="s">
        <v>2461</v>
      </c>
      <c r="F26" s="95" t="s">
        <v>2462</v>
      </c>
      <c r="G26" s="8"/>
      <c r="H26" s="78"/>
    </row>
    <row r="27" spans="1:8" x14ac:dyDescent="0.2">
      <c r="A27" s="96" t="s">
        <v>2463</v>
      </c>
      <c r="B27" s="95" t="s">
        <v>2464</v>
      </c>
      <c r="C27" s="97">
        <v>43769</v>
      </c>
      <c r="D27" s="98">
        <v>43831</v>
      </c>
      <c r="E27" s="95"/>
      <c r="F27" s="95"/>
      <c r="G27" s="8"/>
      <c r="H27" s="78"/>
    </row>
    <row r="28" spans="1:8" x14ac:dyDescent="0.2">
      <c r="A28" s="94" t="s">
        <v>2320</v>
      </c>
      <c r="B28" s="95" t="s">
        <v>497</v>
      </c>
      <c r="C28" s="95">
        <v>1789</v>
      </c>
      <c r="D28" s="95">
        <v>1623</v>
      </c>
      <c r="E28" s="95"/>
      <c r="F28" s="99" t="s">
        <v>2465</v>
      </c>
      <c r="G28" s="8"/>
      <c r="H28" s="78"/>
    </row>
    <row r="29" spans="1:8" x14ac:dyDescent="0.2">
      <c r="A29" s="94" t="s">
        <v>2322</v>
      </c>
      <c r="B29" s="95" t="s">
        <v>495</v>
      </c>
      <c r="C29" s="95">
        <v>4238</v>
      </c>
      <c r="D29" s="95">
        <v>4404</v>
      </c>
      <c r="E29" s="95" t="s">
        <v>2466</v>
      </c>
      <c r="F29" s="99" t="s">
        <v>2467</v>
      </c>
      <c r="G29" s="8"/>
      <c r="H29" s="78"/>
    </row>
    <row r="30" spans="1:8" x14ac:dyDescent="0.2">
      <c r="A30" s="80"/>
      <c r="B30" s="8"/>
      <c r="C30" s="8"/>
      <c r="D30" s="8"/>
      <c r="E30" s="8"/>
      <c r="F30" s="8"/>
      <c r="G30" s="8"/>
      <c r="H30" s="78"/>
    </row>
    <row r="31" spans="1:8" ht="28.5" x14ac:dyDescent="0.2">
      <c r="A31" s="81" t="s">
        <v>2449</v>
      </c>
      <c r="B31" s="8"/>
      <c r="C31" s="8" t="s">
        <v>2468</v>
      </c>
      <c r="D31" s="57" t="s">
        <v>2105</v>
      </c>
      <c r="E31" s="57" t="s">
        <v>2104</v>
      </c>
      <c r="F31" s="57" t="s">
        <v>2103</v>
      </c>
      <c r="G31" s="57" t="s">
        <v>2102</v>
      </c>
      <c r="H31" s="82" t="s">
        <v>2101</v>
      </c>
    </row>
    <row r="32" spans="1:8" x14ac:dyDescent="0.2">
      <c r="A32" s="80" t="s">
        <v>2320</v>
      </c>
      <c r="B32" s="8" t="s">
        <v>497</v>
      </c>
      <c r="C32" s="9">
        <f>C28</f>
        <v>1789</v>
      </c>
      <c r="D32" s="12">
        <v>10867</v>
      </c>
      <c r="E32" s="12">
        <v>70482</v>
      </c>
      <c r="F32" s="12">
        <v>28084</v>
      </c>
      <c r="G32" s="12">
        <v>500</v>
      </c>
      <c r="H32" s="84">
        <v>500</v>
      </c>
    </row>
    <row r="33" spans="1:8" x14ac:dyDescent="0.2">
      <c r="A33" s="80" t="s">
        <v>2322</v>
      </c>
      <c r="B33" s="8" t="s">
        <v>495</v>
      </c>
      <c r="C33" s="9">
        <f>C29</f>
        <v>4238</v>
      </c>
      <c r="D33" s="12">
        <v>41067</v>
      </c>
      <c r="E33" s="12">
        <v>215699</v>
      </c>
      <c r="F33" s="12">
        <v>861384</v>
      </c>
      <c r="G33" s="12">
        <v>500</v>
      </c>
      <c r="H33" s="84">
        <v>500</v>
      </c>
    </row>
    <row r="34" spans="1:8" x14ac:dyDescent="0.2">
      <c r="A34" s="81" t="s">
        <v>2469</v>
      </c>
      <c r="B34" s="8"/>
      <c r="C34" s="8"/>
      <c r="D34" s="8"/>
      <c r="E34" s="8"/>
      <c r="F34" s="8"/>
      <c r="G34" s="8"/>
      <c r="H34" s="78"/>
    </row>
    <row r="35" spans="1:8" x14ac:dyDescent="0.2">
      <c r="A35" s="81"/>
      <c r="B35" s="8" t="s">
        <v>2470</v>
      </c>
      <c r="C35" s="8">
        <v>-166</v>
      </c>
      <c r="D35" s="8"/>
      <c r="E35" s="8"/>
      <c r="F35" s="8"/>
      <c r="G35" s="8"/>
      <c r="H35" s="78"/>
    </row>
    <row r="36" spans="1:8" x14ac:dyDescent="0.2">
      <c r="A36" s="80" t="s">
        <v>2320</v>
      </c>
      <c r="B36" s="8" t="s">
        <v>497</v>
      </c>
      <c r="C36" s="86">
        <f>C35/C28</f>
        <v>-9.2789267747344889E-2</v>
      </c>
      <c r="D36" s="12">
        <f>ROUND(D32*$C$36,0)</f>
        <v>-1008</v>
      </c>
      <c r="E36" s="12">
        <f t="shared" ref="E36:F36" si="5">ROUND(E32*$C$36,0)</f>
        <v>-6540</v>
      </c>
      <c r="F36" s="12">
        <f t="shared" si="5"/>
        <v>-2606</v>
      </c>
      <c r="G36" s="8"/>
      <c r="H36" s="78"/>
    </row>
    <row r="37" spans="1:8" x14ac:dyDescent="0.2">
      <c r="A37" s="81" t="s">
        <v>2457</v>
      </c>
      <c r="B37" s="8"/>
      <c r="C37" s="8"/>
      <c r="D37" s="57"/>
      <c r="E37" s="57"/>
      <c r="F37" s="57"/>
      <c r="G37" s="57"/>
      <c r="H37" s="82"/>
    </row>
    <row r="38" spans="1:8" x14ac:dyDescent="0.2">
      <c r="A38" s="80" t="s">
        <v>2320</v>
      </c>
      <c r="B38" s="8" t="s">
        <v>497</v>
      </c>
      <c r="C38" s="9">
        <f>C32+C35</f>
        <v>1623</v>
      </c>
      <c r="D38" s="12">
        <f>D32+D36</f>
        <v>9859</v>
      </c>
      <c r="E38" s="12">
        <f t="shared" ref="E38:F38" si="6">E32+E36</f>
        <v>63942</v>
      </c>
      <c r="F38" s="12">
        <f t="shared" si="6"/>
        <v>25478</v>
      </c>
      <c r="G38" s="8"/>
      <c r="H38" s="78"/>
    </row>
    <row r="39" spans="1:8" x14ac:dyDescent="0.2">
      <c r="A39" s="100" t="s">
        <v>2322</v>
      </c>
      <c r="B39" s="101" t="s">
        <v>495</v>
      </c>
      <c r="C39" s="102">
        <f>C33-C35</f>
        <v>4404</v>
      </c>
      <c r="D39" s="103">
        <f>D33-D36</f>
        <v>42075</v>
      </c>
      <c r="E39" s="103">
        <f t="shared" ref="E39:F39" si="7">E33-E36</f>
        <v>222239</v>
      </c>
      <c r="F39" s="103">
        <f t="shared" si="7"/>
        <v>863990</v>
      </c>
      <c r="G39" s="101"/>
      <c r="H39" s="104"/>
    </row>
  </sheetData>
  <mergeCells count="6">
    <mergeCell ref="C26:D26"/>
    <mergeCell ref="A1:E1"/>
    <mergeCell ref="G4:G8"/>
    <mergeCell ref="D5:D7"/>
    <mergeCell ref="F5:F7"/>
    <mergeCell ref="A25:F25"/>
  </mergeCells>
  <pageMargins left="0.70866141732283472" right="0.70866141732283472" top="0.78740157480314965" bottom="0.78740157480314965" header="0.31496062992125984" footer="0.31496062992125984"/>
  <pageSetup paperSize="9" scale="7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Zsfg</vt:lpstr>
      <vt:lpstr>Daten</vt:lpstr>
      <vt:lpstr>Z1</vt:lpstr>
      <vt:lpstr>Z2</vt:lpstr>
      <vt:lpstr>Überl</vt:lpstr>
      <vt:lpstr>Daten!Drucktitel</vt:lpstr>
      <vt:lpstr>'Z1'!Drucktitel</vt:lpstr>
      <vt:lpstr>'Z2'!Drucktitel</vt:lpstr>
    </vt:vector>
  </TitlesOfParts>
  <Company>BM für Finanzen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STURMLE</dc:creator>
  <cp:lastModifiedBy>Sturmlechner Christian</cp:lastModifiedBy>
  <cp:lastPrinted>2021-05-05T11:19:14Z</cp:lastPrinted>
  <dcterms:created xsi:type="dcterms:W3CDTF">2017-10-03T15:43:40Z</dcterms:created>
  <dcterms:modified xsi:type="dcterms:W3CDTF">2021-07-06T08:44:33Z</dcterms:modified>
</cp:coreProperties>
</file>